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codeName="EstaPasta_de_trabalho"/>
  <mc:AlternateContent xmlns:mc="http://schemas.openxmlformats.org/markup-compatibility/2006">
    <mc:Choice Requires="x15">
      <x15ac:absPath xmlns:x15ac="http://schemas.microsoft.com/office/spreadsheetml/2010/11/ac" url="P:\Acervo\Acervo\DONI\Cartaz19.1.A\"/>
    </mc:Choice>
  </mc:AlternateContent>
  <xr:revisionPtr revIDLastSave="0" documentId="10_ncr:100000_{0B75DC19-F3D4-4993-A90D-70A4DCEAFEE6}" xr6:coauthVersionLast="31" xr6:coauthVersionMax="31" xr10:uidLastSave="{00000000-0000-0000-0000-000000000000}"/>
  <bookViews>
    <workbookView xWindow="0" yWindow="0" windowWidth="28800" windowHeight="12225" firstSheet="1" activeTab="1" xr2:uid="{00000000-000D-0000-FFFF-FFFF00000000}"/>
  </bookViews>
  <sheets>
    <sheet name="padrao técnico" sheetId="2" state="hidden" r:id="rId1"/>
    <sheet name="Cartaz IBPT" sheetId="1" r:id="rId2"/>
    <sheet name="Produtos" sheetId="3" r:id="rId3"/>
    <sheet name="Serviços" sheetId="6" r:id="rId4"/>
  </sheets>
  <definedNames>
    <definedName name="_xlnm.Print_Area" localSheetId="1">'Cartaz IBPT'!$B$2:$P$11729</definedName>
    <definedName name="_xlnm.Print_Titles" localSheetId="1">'Cartaz IBPT'!$77:$86</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1730" i="1" l="1"/>
  <c r="B11731" i="1"/>
  <c r="B11732" i="1"/>
  <c r="B11733" i="1"/>
  <c r="B11734" i="1"/>
  <c r="B11735" i="1"/>
  <c r="B11736" i="1"/>
  <c r="B11737" i="1"/>
  <c r="B11738" i="1"/>
  <c r="B11739" i="1"/>
  <c r="B11740" i="1"/>
  <c r="B11741" i="1"/>
  <c r="B11742" i="1"/>
  <c r="B11743" i="1"/>
  <c r="B11744" i="1"/>
  <c r="B11745" i="1"/>
  <c r="B11746" i="1"/>
  <c r="B11747" i="1"/>
  <c r="B11748" i="1"/>
  <c r="B11749" i="1"/>
  <c r="B11750" i="1"/>
  <c r="B11751" i="1"/>
  <c r="B11752" i="1"/>
  <c r="B11753" i="1"/>
  <c r="B11754" i="1"/>
  <c r="B11755" i="1"/>
  <c r="B11756" i="1"/>
  <c r="B11757" i="1"/>
  <c r="B11758" i="1"/>
  <c r="B11759" i="1"/>
  <c r="B11760" i="1"/>
  <c r="B11761" i="1"/>
  <c r="B11762" i="1"/>
  <c r="B11763" i="1"/>
  <c r="B11764" i="1"/>
  <c r="B11765" i="1"/>
  <c r="B11766" i="1"/>
  <c r="B11767" i="1"/>
  <c r="B11768" i="1"/>
  <c r="B11769" i="1"/>
  <c r="B11770" i="1"/>
  <c r="B11771" i="1"/>
  <c r="B11772" i="1"/>
  <c r="B11773" i="1"/>
  <c r="B11774" i="1"/>
  <c r="B11775" i="1"/>
  <c r="B11776" i="1"/>
  <c r="B11777" i="1"/>
  <c r="B11778" i="1"/>
  <c r="B11779" i="1"/>
  <c r="B11780" i="1"/>
  <c r="B11781" i="1"/>
  <c r="B11782" i="1"/>
  <c r="B11783" i="1"/>
  <c r="B11784" i="1"/>
  <c r="B11785" i="1"/>
  <c r="B11786" i="1"/>
  <c r="B11787" i="1"/>
  <c r="B11788" i="1"/>
  <c r="B11789" i="1"/>
  <c r="B11790" i="1"/>
  <c r="B11791" i="1"/>
  <c r="B11792" i="1"/>
  <c r="B11793" i="1"/>
  <c r="B11794" i="1"/>
  <c r="B11795" i="1"/>
  <c r="B11796" i="1"/>
  <c r="B11797" i="1"/>
  <c r="B11798" i="1"/>
  <c r="B11799" i="1"/>
  <c r="B11800" i="1"/>
  <c r="B11801" i="1"/>
  <c r="B11802" i="1"/>
  <c r="B11803" i="1"/>
  <c r="B11804" i="1"/>
  <c r="B11805" i="1"/>
  <c r="B11806" i="1"/>
  <c r="B11807" i="1"/>
  <c r="B11808" i="1"/>
  <c r="B11809" i="1"/>
  <c r="B11810" i="1"/>
  <c r="B11811" i="1"/>
  <c r="B11812" i="1"/>
  <c r="B11813" i="1"/>
  <c r="B11814" i="1"/>
  <c r="B11815" i="1"/>
  <c r="B11816" i="1"/>
  <c r="B11817" i="1"/>
  <c r="B11818" i="1"/>
  <c r="B11819" i="1"/>
  <c r="B11820" i="1"/>
  <c r="B11821" i="1"/>
  <c r="B11822" i="1"/>
  <c r="B11823" i="1"/>
  <c r="B11824" i="1"/>
  <c r="B11825" i="1"/>
  <c r="B11826" i="1"/>
  <c r="B11827" i="1"/>
  <c r="B11828" i="1"/>
  <c r="B11829" i="1"/>
  <c r="B11830" i="1"/>
  <c r="B11831" i="1"/>
  <c r="B11832" i="1"/>
  <c r="B11833" i="1"/>
  <c r="B11834" i="1"/>
  <c r="B11835" i="1"/>
  <c r="B11836" i="1"/>
  <c r="B11837" i="1"/>
  <c r="B11838" i="1"/>
  <c r="B11839" i="1"/>
  <c r="B11840" i="1"/>
  <c r="B11841" i="1"/>
  <c r="B11842" i="1"/>
  <c r="B11843" i="1"/>
  <c r="B11844" i="1"/>
  <c r="B11845" i="1"/>
  <c r="B11846" i="1"/>
  <c r="B11847" i="1"/>
  <c r="B11848" i="1"/>
  <c r="B11849" i="1"/>
  <c r="B11850" i="1"/>
  <c r="B11851" i="1"/>
  <c r="B11852" i="1"/>
  <c r="B11853" i="1"/>
  <c r="B11854" i="1"/>
  <c r="B11855" i="1"/>
  <c r="B11856" i="1"/>
  <c r="B11857" i="1"/>
  <c r="B11858" i="1"/>
  <c r="B11859" i="1"/>
  <c r="B11860" i="1"/>
  <c r="B11861" i="1"/>
  <c r="B11862" i="1"/>
  <c r="B11863" i="1"/>
  <c r="B11864" i="1"/>
  <c r="B11865" i="1"/>
  <c r="B11866" i="1"/>
  <c r="B11867" i="1"/>
  <c r="B11868" i="1"/>
  <c r="B11869" i="1"/>
  <c r="B11870" i="1"/>
  <c r="B11871" i="1"/>
  <c r="B11872" i="1"/>
  <c r="B11873" i="1"/>
  <c r="B11874" i="1"/>
  <c r="B11875" i="1"/>
  <c r="B11876" i="1"/>
  <c r="B11877" i="1"/>
  <c r="B11878" i="1"/>
  <c r="B11879" i="1"/>
  <c r="B11880" i="1"/>
  <c r="B11881" i="1"/>
  <c r="B11882" i="1"/>
  <c r="B11883" i="1"/>
  <c r="B11884" i="1"/>
  <c r="B11885" i="1"/>
  <c r="B11886" i="1"/>
  <c r="B11887" i="1"/>
  <c r="B11888" i="1"/>
  <c r="B11889" i="1"/>
  <c r="B11890" i="1"/>
  <c r="B11891" i="1"/>
  <c r="B11892" i="1"/>
  <c r="B11893" i="1"/>
  <c r="B11894" i="1"/>
  <c r="B11895" i="1"/>
  <c r="B11896" i="1"/>
  <c r="B11897" i="1"/>
  <c r="B11898" i="1"/>
  <c r="B11899" i="1"/>
  <c r="B11900" i="1"/>
  <c r="B11901" i="1"/>
  <c r="B11902" i="1"/>
  <c r="B11903" i="1"/>
  <c r="B11904" i="1"/>
  <c r="B11905" i="1"/>
  <c r="B11906" i="1"/>
  <c r="B11907" i="1"/>
  <c r="B11908" i="1"/>
  <c r="B11909" i="1"/>
  <c r="B11910" i="1"/>
  <c r="B11911" i="1"/>
  <c r="B11912" i="1"/>
  <c r="B11913" i="1"/>
  <c r="B11914" i="1"/>
  <c r="B11915" i="1"/>
  <c r="B11916" i="1"/>
  <c r="B11917" i="1"/>
  <c r="B11918" i="1"/>
  <c r="P11730" i="1"/>
  <c r="P11731" i="1"/>
  <c r="P11732" i="1"/>
  <c r="P11733" i="1"/>
  <c r="P11734" i="1"/>
  <c r="P11735" i="1"/>
  <c r="P11736" i="1"/>
  <c r="P11737" i="1"/>
  <c r="P11738" i="1"/>
  <c r="P11739" i="1"/>
  <c r="P11740" i="1"/>
  <c r="P11741" i="1"/>
  <c r="P11742" i="1"/>
  <c r="P11743" i="1"/>
  <c r="P11744" i="1"/>
  <c r="P11745" i="1"/>
  <c r="P11746" i="1"/>
  <c r="P11747" i="1"/>
  <c r="P11748" i="1"/>
  <c r="P11749" i="1"/>
  <c r="P11750" i="1"/>
  <c r="P11751" i="1"/>
  <c r="P11752" i="1"/>
  <c r="P11753" i="1"/>
  <c r="P11754" i="1"/>
  <c r="P11755" i="1"/>
  <c r="P11756" i="1"/>
  <c r="P11757" i="1"/>
  <c r="P11758" i="1"/>
  <c r="P11759" i="1"/>
  <c r="P11760" i="1"/>
  <c r="P11761" i="1"/>
  <c r="P11762" i="1"/>
  <c r="P11763" i="1"/>
  <c r="P11764" i="1"/>
  <c r="P11765" i="1"/>
  <c r="P11766" i="1"/>
  <c r="P11767" i="1"/>
  <c r="P11768" i="1"/>
  <c r="P11769" i="1"/>
  <c r="P11770" i="1"/>
  <c r="P11771" i="1"/>
  <c r="P11772" i="1"/>
  <c r="P11773" i="1"/>
  <c r="P11774" i="1"/>
  <c r="P11775" i="1"/>
  <c r="P11776" i="1"/>
  <c r="P11777" i="1"/>
  <c r="P11778" i="1"/>
  <c r="P11779" i="1"/>
  <c r="P11780" i="1"/>
  <c r="P11781" i="1"/>
  <c r="P11782" i="1"/>
  <c r="P11783" i="1"/>
  <c r="P11784" i="1"/>
  <c r="P11785" i="1"/>
  <c r="P11786" i="1"/>
  <c r="P11787" i="1"/>
  <c r="P11788" i="1"/>
  <c r="P11789" i="1"/>
  <c r="P11790" i="1"/>
  <c r="P11791" i="1"/>
  <c r="P11792" i="1"/>
  <c r="P11793" i="1"/>
  <c r="P11794" i="1"/>
  <c r="P11795" i="1"/>
  <c r="P11796" i="1"/>
  <c r="P11797" i="1"/>
  <c r="P11798" i="1"/>
  <c r="P11799" i="1"/>
  <c r="P11800" i="1"/>
  <c r="P11801" i="1"/>
  <c r="P11802" i="1"/>
  <c r="P11803" i="1"/>
  <c r="P11804" i="1"/>
  <c r="P11805" i="1"/>
  <c r="P11806" i="1"/>
  <c r="P11807" i="1"/>
  <c r="P11808" i="1"/>
  <c r="P11809" i="1"/>
  <c r="P11810" i="1"/>
  <c r="P11811" i="1"/>
  <c r="P11812" i="1"/>
  <c r="P11813" i="1"/>
  <c r="P11814" i="1"/>
  <c r="P11815" i="1"/>
  <c r="P11816" i="1"/>
  <c r="P11817" i="1"/>
  <c r="P11818" i="1"/>
  <c r="P11819" i="1"/>
  <c r="P11820" i="1"/>
  <c r="P11821" i="1"/>
  <c r="P11822" i="1"/>
  <c r="P11823" i="1"/>
  <c r="P11824" i="1"/>
  <c r="P11825" i="1"/>
  <c r="P11826" i="1"/>
  <c r="P11827" i="1"/>
  <c r="P11828" i="1"/>
  <c r="P11829" i="1"/>
  <c r="P11830" i="1"/>
  <c r="P11831" i="1"/>
  <c r="P11832" i="1"/>
  <c r="P11833" i="1"/>
  <c r="P11834" i="1"/>
  <c r="P11835" i="1"/>
  <c r="P11836" i="1"/>
  <c r="P11837" i="1"/>
  <c r="P11838" i="1"/>
  <c r="P11839" i="1"/>
  <c r="P11840" i="1"/>
  <c r="P11841" i="1"/>
  <c r="P11842" i="1"/>
  <c r="P11843" i="1"/>
  <c r="P11844" i="1"/>
  <c r="P11845" i="1"/>
  <c r="P11846" i="1"/>
  <c r="P11847" i="1"/>
  <c r="P11848" i="1"/>
  <c r="P11849" i="1"/>
  <c r="P11850" i="1"/>
  <c r="P11851" i="1"/>
  <c r="P11852" i="1"/>
  <c r="P11853" i="1"/>
  <c r="P11854" i="1"/>
  <c r="P11855" i="1"/>
  <c r="P11856" i="1"/>
  <c r="P11857" i="1"/>
  <c r="P11858" i="1"/>
  <c r="P11859" i="1"/>
  <c r="P11860" i="1"/>
  <c r="P11861" i="1"/>
  <c r="P11862" i="1"/>
  <c r="P11863" i="1"/>
  <c r="P11864" i="1"/>
  <c r="P11865" i="1"/>
  <c r="P11866" i="1"/>
  <c r="P11867" i="1"/>
  <c r="P11868" i="1"/>
  <c r="P11869" i="1"/>
  <c r="P11870" i="1"/>
  <c r="P11871" i="1"/>
  <c r="P11872" i="1"/>
  <c r="P11873" i="1"/>
  <c r="P11874" i="1"/>
  <c r="P11875" i="1"/>
  <c r="P11876" i="1"/>
  <c r="P11877" i="1"/>
  <c r="P11878" i="1"/>
  <c r="P11879" i="1"/>
  <c r="P11880" i="1"/>
  <c r="P11881" i="1"/>
  <c r="P11882" i="1"/>
  <c r="P11883" i="1"/>
  <c r="P11884" i="1"/>
  <c r="P11885" i="1"/>
  <c r="P11886" i="1"/>
  <c r="P11887" i="1"/>
  <c r="P11888" i="1"/>
  <c r="P11889" i="1"/>
  <c r="P11890" i="1"/>
  <c r="P11891" i="1"/>
  <c r="P11892" i="1"/>
  <c r="P11893" i="1"/>
  <c r="P11894" i="1"/>
  <c r="P11895" i="1"/>
  <c r="P11896" i="1"/>
  <c r="P11897" i="1"/>
  <c r="P11898" i="1"/>
  <c r="P11899" i="1"/>
  <c r="P11900" i="1"/>
  <c r="P11901" i="1"/>
  <c r="P11902" i="1"/>
  <c r="P11903" i="1"/>
  <c r="P11904" i="1"/>
  <c r="P11905" i="1"/>
  <c r="P11906" i="1"/>
  <c r="P11907" i="1"/>
  <c r="P11908" i="1"/>
  <c r="P11909" i="1"/>
  <c r="P11910" i="1"/>
  <c r="P11911" i="1"/>
  <c r="P11912" i="1"/>
  <c r="P11913" i="1"/>
  <c r="P11914" i="1"/>
  <c r="P11915" i="1"/>
  <c r="P11916" i="1"/>
  <c r="P11917" i="1"/>
  <c r="P11918" i="1"/>
  <c r="B10861" i="1" l="1"/>
  <c r="B10862" i="1"/>
  <c r="B10863" i="1"/>
  <c r="B10864" i="1"/>
  <c r="B10865" i="1"/>
  <c r="B10866" i="1"/>
  <c r="B10867" i="1"/>
  <c r="B10868" i="1"/>
  <c r="B10869" i="1"/>
  <c r="B10870" i="1"/>
  <c r="B10871" i="1"/>
  <c r="B10872" i="1"/>
  <c r="B10873" i="1"/>
  <c r="B10874" i="1"/>
  <c r="B10875" i="1"/>
  <c r="B10876" i="1"/>
  <c r="B10877" i="1"/>
  <c r="B10878" i="1"/>
  <c r="B10879" i="1"/>
  <c r="B10880" i="1"/>
  <c r="B10881" i="1"/>
  <c r="B10882" i="1"/>
  <c r="B10883" i="1"/>
  <c r="B10884" i="1"/>
  <c r="B10885" i="1"/>
  <c r="B10886" i="1"/>
  <c r="B10887" i="1"/>
  <c r="B10888" i="1"/>
  <c r="B10889" i="1"/>
  <c r="B10890" i="1"/>
  <c r="B10891" i="1"/>
  <c r="B10892" i="1"/>
  <c r="B10893" i="1"/>
  <c r="B10894" i="1"/>
  <c r="B10895" i="1"/>
  <c r="B10896" i="1"/>
  <c r="B10897" i="1"/>
  <c r="B10898" i="1"/>
  <c r="B10899" i="1"/>
  <c r="B10900" i="1"/>
  <c r="B10901" i="1"/>
  <c r="B10902" i="1"/>
  <c r="B10903" i="1"/>
  <c r="B10904" i="1"/>
  <c r="B10905" i="1"/>
  <c r="B10906" i="1"/>
  <c r="B10907" i="1"/>
  <c r="B10908" i="1"/>
  <c r="B10909" i="1"/>
  <c r="B10910" i="1"/>
  <c r="B10911" i="1"/>
  <c r="B10912" i="1"/>
  <c r="B10913" i="1"/>
  <c r="B10914" i="1"/>
  <c r="B10915" i="1"/>
  <c r="B10916" i="1"/>
  <c r="B10917" i="1"/>
  <c r="B10918" i="1"/>
  <c r="B10919" i="1"/>
  <c r="B10920" i="1"/>
  <c r="B10921" i="1"/>
  <c r="B10922" i="1"/>
  <c r="B10923" i="1"/>
  <c r="B10924" i="1"/>
  <c r="B10925" i="1"/>
  <c r="B10926" i="1"/>
  <c r="B10927" i="1"/>
  <c r="B10928" i="1"/>
  <c r="B10929" i="1"/>
  <c r="B10930" i="1"/>
  <c r="B10931" i="1"/>
  <c r="B10932" i="1"/>
  <c r="B10933" i="1"/>
  <c r="B10934" i="1"/>
  <c r="B10935" i="1"/>
  <c r="B10936" i="1"/>
  <c r="B10937" i="1"/>
  <c r="B10938" i="1"/>
  <c r="B10939" i="1"/>
  <c r="B10940" i="1"/>
  <c r="B10941" i="1"/>
  <c r="B10942" i="1"/>
  <c r="B10943" i="1"/>
  <c r="B10944" i="1"/>
  <c r="B10945" i="1"/>
  <c r="B10946" i="1"/>
  <c r="B10947" i="1"/>
  <c r="B10948" i="1"/>
  <c r="B10949" i="1"/>
  <c r="B10950" i="1"/>
  <c r="B10951" i="1"/>
  <c r="B10952" i="1"/>
  <c r="B10953" i="1"/>
  <c r="B10954" i="1"/>
  <c r="B10955" i="1"/>
  <c r="B10956" i="1"/>
  <c r="B10957" i="1"/>
  <c r="B10958" i="1"/>
  <c r="B10959" i="1"/>
  <c r="B10960" i="1"/>
  <c r="B10961" i="1"/>
  <c r="B10962" i="1"/>
  <c r="B10963" i="1"/>
  <c r="B10964" i="1"/>
  <c r="B10965" i="1"/>
  <c r="B10966" i="1"/>
  <c r="B10967" i="1"/>
  <c r="B10968" i="1"/>
  <c r="B10969" i="1"/>
  <c r="B10970" i="1"/>
  <c r="B10971" i="1"/>
  <c r="B10972" i="1"/>
  <c r="B10973" i="1"/>
  <c r="B10974" i="1"/>
  <c r="B10975" i="1"/>
  <c r="B10976" i="1"/>
  <c r="B10977" i="1"/>
  <c r="B10978" i="1"/>
  <c r="B10979" i="1"/>
  <c r="B10980" i="1"/>
  <c r="B10981" i="1"/>
  <c r="B10982" i="1"/>
  <c r="B10983" i="1"/>
  <c r="B10984" i="1"/>
  <c r="B10985" i="1"/>
  <c r="B10986" i="1"/>
  <c r="B10987" i="1"/>
  <c r="B10988" i="1"/>
  <c r="B10989" i="1"/>
  <c r="B10990" i="1"/>
  <c r="B10991" i="1"/>
  <c r="B10992" i="1"/>
  <c r="B10993" i="1"/>
  <c r="B10994" i="1"/>
  <c r="B10995" i="1"/>
  <c r="B10996" i="1"/>
  <c r="B10997" i="1"/>
  <c r="B10998" i="1"/>
  <c r="B10999" i="1"/>
  <c r="B11000" i="1"/>
  <c r="B11001" i="1"/>
  <c r="B11002" i="1"/>
  <c r="B11003" i="1"/>
  <c r="B11004" i="1"/>
  <c r="B11005" i="1"/>
  <c r="B11006" i="1"/>
  <c r="B11007" i="1"/>
  <c r="B11008" i="1"/>
  <c r="B11009" i="1"/>
  <c r="B11010" i="1"/>
  <c r="B11011" i="1"/>
  <c r="B11012" i="1"/>
  <c r="B11013" i="1"/>
  <c r="B11014" i="1"/>
  <c r="B11015" i="1"/>
  <c r="B11016" i="1"/>
  <c r="B11017" i="1"/>
  <c r="B11018" i="1"/>
  <c r="B11019" i="1"/>
  <c r="B11020" i="1"/>
  <c r="B11021" i="1"/>
  <c r="B11022" i="1"/>
  <c r="B11023" i="1"/>
  <c r="B11024" i="1"/>
  <c r="B11025" i="1"/>
  <c r="B11026" i="1"/>
  <c r="B11027" i="1"/>
  <c r="B11028" i="1"/>
  <c r="B11029" i="1"/>
  <c r="B11030" i="1"/>
  <c r="B11031" i="1"/>
  <c r="B11032" i="1"/>
  <c r="B11033" i="1"/>
  <c r="B11034" i="1"/>
  <c r="B11035" i="1"/>
  <c r="B11036" i="1"/>
  <c r="B11037" i="1"/>
  <c r="B11038" i="1"/>
  <c r="B11039" i="1"/>
  <c r="B11040" i="1"/>
  <c r="B11041" i="1"/>
  <c r="B11042" i="1"/>
  <c r="B11043" i="1"/>
  <c r="B11044" i="1"/>
  <c r="B11045" i="1"/>
  <c r="B11046" i="1"/>
  <c r="B11047" i="1"/>
  <c r="B11048" i="1"/>
  <c r="B11049" i="1"/>
  <c r="B11050" i="1"/>
  <c r="B11051" i="1"/>
  <c r="B11052" i="1"/>
  <c r="B11053" i="1"/>
  <c r="B11054" i="1"/>
  <c r="B11055" i="1"/>
  <c r="B11056" i="1"/>
  <c r="B11057" i="1"/>
  <c r="B11058" i="1"/>
  <c r="B11059" i="1"/>
  <c r="B11060" i="1"/>
  <c r="B11061" i="1"/>
  <c r="B11062" i="1"/>
  <c r="B11063" i="1"/>
  <c r="B11064" i="1"/>
  <c r="B11065" i="1"/>
  <c r="B11066" i="1"/>
  <c r="B11067" i="1"/>
  <c r="B11068" i="1"/>
  <c r="B11069" i="1"/>
  <c r="B11070" i="1"/>
  <c r="B11071" i="1"/>
  <c r="B11072" i="1"/>
  <c r="B11073" i="1"/>
  <c r="B11074" i="1"/>
  <c r="B11075" i="1"/>
  <c r="B11076" i="1"/>
  <c r="B11077" i="1"/>
  <c r="B11078" i="1"/>
  <c r="B11079" i="1"/>
  <c r="B11080" i="1"/>
  <c r="B11081" i="1"/>
  <c r="B11082" i="1"/>
  <c r="B11083" i="1"/>
  <c r="B11084" i="1"/>
  <c r="B11085" i="1"/>
  <c r="B11086" i="1"/>
  <c r="B11087" i="1"/>
  <c r="B11088" i="1"/>
  <c r="B11089" i="1"/>
  <c r="B11090" i="1"/>
  <c r="B11091" i="1"/>
  <c r="B11092" i="1"/>
  <c r="B11093" i="1"/>
  <c r="B11094" i="1"/>
  <c r="B11095" i="1"/>
  <c r="B11096" i="1"/>
  <c r="B11097" i="1"/>
  <c r="B11098" i="1"/>
  <c r="B11099" i="1"/>
  <c r="B11100" i="1"/>
  <c r="B11101" i="1"/>
  <c r="B11102" i="1"/>
  <c r="B11103" i="1"/>
  <c r="B11104" i="1"/>
  <c r="B11105" i="1"/>
  <c r="B11106" i="1"/>
  <c r="B11107" i="1"/>
  <c r="B11108" i="1"/>
  <c r="B11109" i="1"/>
  <c r="B11110" i="1"/>
  <c r="B11111" i="1"/>
  <c r="B11112" i="1"/>
  <c r="B11113" i="1"/>
  <c r="B11114" i="1"/>
  <c r="B11115" i="1"/>
  <c r="B11116" i="1"/>
  <c r="B11117" i="1"/>
  <c r="B11118" i="1"/>
  <c r="B11119" i="1"/>
  <c r="B11120" i="1"/>
  <c r="B11121" i="1"/>
  <c r="B11122" i="1"/>
  <c r="B11123" i="1"/>
  <c r="B11124" i="1"/>
  <c r="B11125" i="1"/>
  <c r="B11126" i="1"/>
  <c r="B11127" i="1"/>
  <c r="B11128" i="1"/>
  <c r="B11129" i="1"/>
  <c r="B11130" i="1"/>
  <c r="B11131" i="1"/>
  <c r="B11132" i="1"/>
  <c r="B11133" i="1"/>
  <c r="B11134" i="1"/>
  <c r="B11135" i="1"/>
  <c r="B11136" i="1"/>
  <c r="B11137" i="1"/>
  <c r="B11138" i="1"/>
  <c r="B11139" i="1"/>
  <c r="B11140" i="1"/>
  <c r="B11141" i="1"/>
  <c r="B11142" i="1"/>
  <c r="B11143" i="1"/>
  <c r="B11144" i="1"/>
  <c r="B11145" i="1"/>
  <c r="B11146" i="1"/>
  <c r="B11147" i="1"/>
  <c r="B11148" i="1"/>
  <c r="B11149" i="1"/>
  <c r="B11150" i="1"/>
  <c r="B11151" i="1"/>
  <c r="B11152" i="1"/>
  <c r="B11153" i="1"/>
  <c r="B11154" i="1"/>
  <c r="B11155" i="1"/>
  <c r="B11156" i="1"/>
  <c r="B11157" i="1"/>
  <c r="B11158" i="1"/>
  <c r="B11159" i="1"/>
  <c r="B11160" i="1"/>
  <c r="B11161" i="1"/>
  <c r="B11162" i="1"/>
  <c r="B11163" i="1"/>
  <c r="B11164" i="1"/>
  <c r="B11165" i="1"/>
  <c r="B11166" i="1"/>
  <c r="B11167" i="1"/>
  <c r="B11168" i="1"/>
  <c r="B11169" i="1"/>
  <c r="B11170" i="1"/>
  <c r="B11171" i="1"/>
  <c r="B11172" i="1"/>
  <c r="B11173" i="1"/>
  <c r="B11174" i="1"/>
  <c r="B11175" i="1"/>
  <c r="B11176" i="1"/>
  <c r="B11177" i="1"/>
  <c r="B11178" i="1"/>
  <c r="B11179" i="1"/>
  <c r="B11180" i="1"/>
  <c r="B11181" i="1"/>
  <c r="B11182" i="1"/>
  <c r="B11183" i="1"/>
  <c r="B11184" i="1"/>
  <c r="B11185" i="1"/>
  <c r="B11186" i="1"/>
  <c r="B11187" i="1"/>
  <c r="B11188" i="1"/>
  <c r="B11189" i="1"/>
  <c r="B11190" i="1"/>
  <c r="B11191" i="1"/>
  <c r="B11192" i="1"/>
  <c r="B11193" i="1"/>
  <c r="B11194" i="1"/>
  <c r="B11195" i="1"/>
  <c r="B11196" i="1"/>
  <c r="B11197" i="1"/>
  <c r="B11198" i="1"/>
  <c r="B11199" i="1"/>
  <c r="B11200" i="1"/>
  <c r="B11201" i="1"/>
  <c r="B11202" i="1"/>
  <c r="B11203" i="1"/>
  <c r="B11204" i="1"/>
  <c r="B11205" i="1"/>
  <c r="B11206" i="1"/>
  <c r="B11207" i="1"/>
  <c r="B11208" i="1"/>
  <c r="B11209" i="1"/>
  <c r="B11210" i="1"/>
  <c r="B11211" i="1"/>
  <c r="B11212" i="1"/>
  <c r="B11213" i="1"/>
  <c r="B11214" i="1"/>
  <c r="B11215" i="1"/>
  <c r="B11216" i="1"/>
  <c r="B11217" i="1"/>
  <c r="B11218" i="1"/>
  <c r="B11219" i="1"/>
  <c r="B11220" i="1"/>
  <c r="B11221" i="1"/>
  <c r="B11222" i="1"/>
  <c r="B11223" i="1"/>
  <c r="B11224" i="1"/>
  <c r="B11225" i="1"/>
  <c r="B11226" i="1"/>
  <c r="B11227" i="1"/>
  <c r="B11228" i="1"/>
  <c r="B11229" i="1"/>
  <c r="B11230" i="1"/>
  <c r="B11231" i="1"/>
  <c r="B11232" i="1"/>
  <c r="B11233" i="1"/>
  <c r="B11234" i="1"/>
  <c r="B11235" i="1"/>
  <c r="B11236" i="1"/>
  <c r="B11237" i="1"/>
  <c r="B11238" i="1"/>
  <c r="B11239" i="1"/>
  <c r="B11240" i="1"/>
  <c r="B11241" i="1"/>
  <c r="B11242" i="1"/>
  <c r="B11243" i="1"/>
  <c r="B11244" i="1"/>
  <c r="B11245" i="1"/>
  <c r="B11246" i="1"/>
  <c r="B11247" i="1"/>
  <c r="B11248" i="1"/>
  <c r="B11249" i="1"/>
  <c r="B11250" i="1"/>
  <c r="B11251" i="1"/>
  <c r="B11252" i="1"/>
  <c r="B11253" i="1"/>
  <c r="B11254" i="1"/>
  <c r="B11255" i="1"/>
  <c r="B11256" i="1"/>
  <c r="B11257" i="1"/>
  <c r="B11258" i="1"/>
  <c r="B11259" i="1"/>
  <c r="B11260" i="1"/>
  <c r="B11261" i="1"/>
  <c r="B11262" i="1"/>
  <c r="B11263" i="1"/>
  <c r="B11264" i="1"/>
  <c r="B11265" i="1"/>
  <c r="B11266" i="1"/>
  <c r="B11267" i="1"/>
  <c r="B11268" i="1"/>
  <c r="B11269" i="1"/>
  <c r="B11270" i="1"/>
  <c r="B11271" i="1"/>
  <c r="B11272" i="1"/>
  <c r="B11273" i="1"/>
  <c r="B11274" i="1"/>
  <c r="B11275" i="1"/>
  <c r="B11276" i="1"/>
  <c r="B11277" i="1"/>
  <c r="B11278" i="1"/>
  <c r="B11279" i="1"/>
  <c r="B11280" i="1"/>
  <c r="B11281" i="1"/>
  <c r="B11282" i="1"/>
  <c r="B11283" i="1"/>
  <c r="B11284" i="1"/>
  <c r="B11285" i="1"/>
  <c r="B11286" i="1"/>
  <c r="B11287" i="1"/>
  <c r="B11288" i="1"/>
  <c r="B11289" i="1"/>
  <c r="B11290" i="1"/>
  <c r="B11291" i="1"/>
  <c r="B11292" i="1"/>
  <c r="B11293" i="1"/>
  <c r="B11294" i="1"/>
  <c r="B11295" i="1"/>
  <c r="B11296" i="1"/>
  <c r="B11297" i="1"/>
  <c r="B11298" i="1"/>
  <c r="B11299" i="1"/>
  <c r="B11300" i="1"/>
  <c r="B11301" i="1"/>
  <c r="B11302" i="1"/>
  <c r="B11303" i="1"/>
  <c r="B11304" i="1"/>
  <c r="B11305" i="1"/>
  <c r="B11306" i="1"/>
  <c r="B11307" i="1"/>
  <c r="B11308" i="1"/>
  <c r="B11309" i="1"/>
  <c r="B11310" i="1"/>
  <c r="B11311" i="1"/>
  <c r="B11312" i="1"/>
  <c r="B11313" i="1"/>
  <c r="B11314" i="1"/>
  <c r="B11315" i="1"/>
  <c r="B11316" i="1"/>
  <c r="B11317" i="1"/>
  <c r="B11318" i="1"/>
  <c r="B11319" i="1"/>
  <c r="B11320" i="1"/>
  <c r="B11321" i="1"/>
  <c r="B11322" i="1"/>
  <c r="B11323" i="1"/>
  <c r="B11324" i="1"/>
  <c r="B11325" i="1"/>
  <c r="B11326" i="1"/>
  <c r="B11327" i="1"/>
  <c r="B11328" i="1"/>
  <c r="B11329" i="1"/>
  <c r="B11330" i="1"/>
  <c r="B11331" i="1"/>
  <c r="B11332" i="1"/>
  <c r="B11333" i="1"/>
  <c r="B11334" i="1"/>
  <c r="B11335" i="1"/>
  <c r="B11336" i="1"/>
  <c r="B11337" i="1"/>
  <c r="B11338" i="1"/>
  <c r="B11339" i="1"/>
  <c r="B11340" i="1"/>
  <c r="B11341" i="1"/>
  <c r="B11342" i="1"/>
  <c r="B11343" i="1"/>
  <c r="B11344" i="1"/>
  <c r="B11345" i="1"/>
  <c r="B11346" i="1"/>
  <c r="B11347" i="1"/>
  <c r="B11348" i="1"/>
  <c r="B11349" i="1"/>
  <c r="B11350" i="1"/>
  <c r="B11351" i="1"/>
  <c r="B11352" i="1"/>
  <c r="B11353" i="1"/>
  <c r="B11354" i="1"/>
  <c r="B11355" i="1"/>
  <c r="B11356" i="1"/>
  <c r="B11357" i="1"/>
  <c r="B11358" i="1"/>
  <c r="B11359" i="1"/>
  <c r="B11360" i="1"/>
  <c r="B11361" i="1"/>
  <c r="B11362" i="1"/>
  <c r="B11363" i="1"/>
  <c r="B11364" i="1"/>
  <c r="B11365" i="1"/>
  <c r="B11366" i="1"/>
  <c r="B11367" i="1"/>
  <c r="B11368" i="1"/>
  <c r="B11369" i="1"/>
  <c r="B11370" i="1"/>
  <c r="B11371" i="1"/>
  <c r="B11372" i="1"/>
  <c r="B11373" i="1"/>
  <c r="B11374" i="1"/>
  <c r="B11375" i="1"/>
  <c r="B11376" i="1"/>
  <c r="B11377" i="1"/>
  <c r="B11378" i="1"/>
  <c r="B11379" i="1"/>
  <c r="B11380" i="1"/>
  <c r="B11381" i="1"/>
  <c r="B11382" i="1"/>
  <c r="B11383" i="1"/>
  <c r="B11384" i="1"/>
  <c r="B11385" i="1"/>
  <c r="B11386" i="1"/>
  <c r="B11387" i="1"/>
  <c r="B11388" i="1"/>
  <c r="B11389" i="1"/>
  <c r="B11390" i="1"/>
  <c r="B11391" i="1"/>
  <c r="B11392" i="1"/>
  <c r="B11393" i="1"/>
  <c r="B11394" i="1"/>
  <c r="B11395" i="1"/>
  <c r="B11396" i="1"/>
  <c r="B11397" i="1"/>
  <c r="B11398" i="1"/>
  <c r="B11399" i="1"/>
  <c r="B11400" i="1"/>
  <c r="B11401" i="1"/>
  <c r="B11402" i="1"/>
  <c r="B11403" i="1"/>
  <c r="B11404" i="1"/>
  <c r="B11405" i="1"/>
  <c r="B11406" i="1"/>
  <c r="B11407" i="1"/>
  <c r="B11408" i="1"/>
  <c r="B11409" i="1"/>
  <c r="B11410" i="1"/>
  <c r="B11411" i="1"/>
  <c r="B11412" i="1"/>
  <c r="B11413" i="1"/>
  <c r="B11414" i="1"/>
  <c r="B11415" i="1"/>
  <c r="B11416" i="1"/>
  <c r="B11417" i="1"/>
  <c r="B11418" i="1"/>
  <c r="B11419" i="1"/>
  <c r="B11420" i="1"/>
  <c r="B11421" i="1"/>
  <c r="B11422" i="1"/>
  <c r="B11423" i="1"/>
  <c r="B11424" i="1"/>
  <c r="B11425" i="1"/>
  <c r="B11426" i="1"/>
  <c r="B11427" i="1"/>
  <c r="B11428" i="1"/>
  <c r="B11429" i="1"/>
  <c r="B11430" i="1"/>
  <c r="B11431" i="1"/>
  <c r="B11432" i="1"/>
  <c r="B11433" i="1"/>
  <c r="B11434" i="1"/>
  <c r="B11435" i="1"/>
  <c r="B11436" i="1"/>
  <c r="B11437" i="1"/>
  <c r="B11438" i="1"/>
  <c r="B11439" i="1"/>
  <c r="B11440" i="1"/>
  <c r="B11441" i="1"/>
  <c r="B11442" i="1"/>
  <c r="B11443" i="1"/>
  <c r="B11444" i="1"/>
  <c r="B11445" i="1"/>
  <c r="B11446" i="1"/>
  <c r="B11447" i="1"/>
  <c r="B11448" i="1"/>
  <c r="B11449" i="1"/>
  <c r="B11450" i="1"/>
  <c r="B11451" i="1"/>
  <c r="B11452" i="1"/>
  <c r="B11453" i="1"/>
  <c r="B11454" i="1"/>
  <c r="B11455" i="1"/>
  <c r="B11456" i="1"/>
  <c r="B11457" i="1"/>
  <c r="B11458" i="1"/>
  <c r="B11459" i="1"/>
  <c r="B11460" i="1"/>
  <c r="B11461" i="1"/>
  <c r="B11462" i="1"/>
  <c r="B11463" i="1"/>
  <c r="B11464" i="1"/>
  <c r="B11465" i="1"/>
  <c r="B11466" i="1"/>
  <c r="B11467" i="1"/>
  <c r="B11468" i="1"/>
  <c r="B11469" i="1"/>
  <c r="B11470" i="1"/>
  <c r="B11471" i="1"/>
  <c r="B11472" i="1"/>
  <c r="B11473" i="1"/>
  <c r="B11474" i="1"/>
  <c r="B11475" i="1"/>
  <c r="B11476" i="1"/>
  <c r="B11477" i="1"/>
  <c r="B11478" i="1"/>
  <c r="B11479" i="1"/>
  <c r="B11480" i="1"/>
  <c r="B11481" i="1"/>
  <c r="B11482" i="1"/>
  <c r="B11483" i="1"/>
  <c r="B11484" i="1"/>
  <c r="B11485" i="1"/>
  <c r="B11486" i="1"/>
  <c r="B11487" i="1"/>
  <c r="B11488" i="1"/>
  <c r="B11489" i="1"/>
  <c r="B11490" i="1"/>
  <c r="B11491" i="1"/>
  <c r="B11492" i="1"/>
  <c r="B11493" i="1"/>
  <c r="B11494" i="1"/>
  <c r="B11495" i="1"/>
  <c r="B11496" i="1"/>
  <c r="B11497" i="1"/>
  <c r="B11498" i="1"/>
  <c r="B11499" i="1"/>
  <c r="B11500" i="1"/>
  <c r="B11501" i="1"/>
  <c r="B11502" i="1"/>
  <c r="B11503" i="1"/>
  <c r="B11504" i="1"/>
  <c r="B11505" i="1"/>
  <c r="B11506" i="1"/>
  <c r="B11507" i="1"/>
  <c r="B11508" i="1"/>
  <c r="B11509" i="1"/>
  <c r="B11510" i="1"/>
  <c r="B11511" i="1"/>
  <c r="B11512" i="1"/>
  <c r="B11513" i="1"/>
  <c r="B11514" i="1"/>
  <c r="B11515" i="1"/>
  <c r="B11516" i="1"/>
  <c r="B11517" i="1"/>
  <c r="B11518" i="1"/>
  <c r="B11519" i="1"/>
  <c r="B11520" i="1"/>
  <c r="B11521" i="1"/>
  <c r="B11522" i="1"/>
  <c r="B11523" i="1"/>
  <c r="B11524" i="1"/>
  <c r="B11525" i="1"/>
  <c r="B11526" i="1"/>
  <c r="B11527" i="1"/>
  <c r="B11528" i="1"/>
  <c r="B11529" i="1"/>
  <c r="B11530" i="1"/>
  <c r="B11531" i="1"/>
  <c r="B11532" i="1"/>
  <c r="B11533" i="1"/>
  <c r="B11534" i="1"/>
  <c r="B11535" i="1"/>
  <c r="B11536" i="1"/>
  <c r="B11537" i="1"/>
  <c r="B11538" i="1"/>
  <c r="B11539" i="1"/>
  <c r="B11540" i="1"/>
  <c r="B11541" i="1"/>
  <c r="B11542" i="1"/>
  <c r="B11543" i="1"/>
  <c r="B11544" i="1"/>
  <c r="B11545" i="1"/>
  <c r="B11546" i="1"/>
  <c r="B11547" i="1"/>
  <c r="B11548" i="1"/>
  <c r="B11549" i="1"/>
  <c r="B11550" i="1"/>
  <c r="B11551" i="1"/>
  <c r="B11552" i="1"/>
  <c r="B11553" i="1"/>
  <c r="B11554" i="1"/>
  <c r="B11555" i="1"/>
  <c r="B11556" i="1"/>
  <c r="B11557" i="1"/>
  <c r="B11558" i="1"/>
  <c r="B11559" i="1"/>
  <c r="B11560" i="1"/>
  <c r="B11561" i="1"/>
  <c r="B11562" i="1"/>
  <c r="B11563" i="1"/>
  <c r="B11564" i="1"/>
  <c r="B11565" i="1"/>
  <c r="B11566" i="1"/>
  <c r="B11567" i="1"/>
  <c r="B11568" i="1"/>
  <c r="B11569" i="1"/>
  <c r="B11570" i="1"/>
  <c r="B11571" i="1"/>
  <c r="B11572" i="1"/>
  <c r="B11573" i="1"/>
  <c r="B11574" i="1"/>
  <c r="B11575" i="1"/>
  <c r="B11576" i="1"/>
  <c r="B11577" i="1"/>
  <c r="B11578" i="1"/>
  <c r="B11579" i="1"/>
  <c r="B11580" i="1"/>
  <c r="B11581" i="1"/>
  <c r="B11582" i="1"/>
  <c r="B11583" i="1"/>
  <c r="B11584" i="1"/>
  <c r="B11585" i="1"/>
  <c r="B11586" i="1"/>
  <c r="B11587" i="1"/>
  <c r="B11588" i="1"/>
  <c r="B11589" i="1"/>
  <c r="B11590" i="1"/>
  <c r="B11591" i="1"/>
  <c r="B11592" i="1"/>
  <c r="B11593" i="1"/>
  <c r="B11594" i="1"/>
  <c r="B11595" i="1"/>
  <c r="B11596" i="1"/>
  <c r="B11597" i="1"/>
  <c r="B11598" i="1"/>
  <c r="B11599" i="1"/>
  <c r="B11600" i="1"/>
  <c r="B11601" i="1"/>
  <c r="B11602" i="1"/>
  <c r="B11603" i="1"/>
  <c r="B11604" i="1"/>
  <c r="B11605" i="1"/>
  <c r="B11606" i="1"/>
  <c r="B11607" i="1"/>
  <c r="B11608" i="1"/>
  <c r="B11609" i="1"/>
  <c r="B11610" i="1"/>
  <c r="B11611" i="1"/>
  <c r="B11612" i="1"/>
  <c r="B11613" i="1"/>
  <c r="B11614" i="1"/>
  <c r="B11615" i="1"/>
  <c r="B11616" i="1"/>
  <c r="B11617" i="1"/>
  <c r="B11618" i="1"/>
  <c r="B11619" i="1"/>
  <c r="B11620" i="1"/>
  <c r="B11621" i="1"/>
  <c r="B11622" i="1"/>
  <c r="B11623" i="1"/>
  <c r="B11624" i="1"/>
  <c r="B11625" i="1"/>
  <c r="B11626" i="1"/>
  <c r="B11627" i="1"/>
  <c r="B11628" i="1"/>
  <c r="B11629" i="1"/>
  <c r="B11630" i="1"/>
  <c r="B11631" i="1"/>
  <c r="B11632" i="1"/>
  <c r="B11633" i="1"/>
  <c r="B11634" i="1"/>
  <c r="B11635" i="1"/>
  <c r="B11636" i="1"/>
  <c r="B11637" i="1"/>
  <c r="B11638" i="1"/>
  <c r="B11639" i="1"/>
  <c r="B11640" i="1"/>
  <c r="B11641" i="1"/>
  <c r="B11642" i="1"/>
  <c r="B11643" i="1"/>
  <c r="B11644" i="1"/>
  <c r="B11645" i="1"/>
  <c r="B11646" i="1"/>
  <c r="B11647" i="1"/>
  <c r="B11648" i="1"/>
  <c r="B11649" i="1"/>
  <c r="B11650" i="1"/>
  <c r="B11651" i="1"/>
  <c r="B11652" i="1"/>
  <c r="B11653" i="1"/>
  <c r="B11654" i="1"/>
  <c r="B11655" i="1"/>
  <c r="B11656" i="1"/>
  <c r="B11657" i="1"/>
  <c r="B11658" i="1"/>
  <c r="B11659" i="1"/>
  <c r="B11660" i="1"/>
  <c r="B11661" i="1"/>
  <c r="B11662" i="1"/>
  <c r="B11663" i="1"/>
  <c r="B11664" i="1"/>
  <c r="B11665" i="1"/>
  <c r="B11666" i="1"/>
  <c r="B11667" i="1"/>
  <c r="B11668" i="1"/>
  <c r="B11669" i="1"/>
  <c r="B11670" i="1"/>
  <c r="B11671" i="1"/>
  <c r="B11672" i="1"/>
  <c r="B11673" i="1"/>
  <c r="B11674" i="1"/>
  <c r="B11675" i="1"/>
  <c r="B11676" i="1"/>
  <c r="B11677" i="1"/>
  <c r="B11678" i="1"/>
  <c r="B11679" i="1"/>
  <c r="B11680" i="1"/>
  <c r="B11681" i="1"/>
  <c r="B11682" i="1"/>
  <c r="B11683" i="1"/>
  <c r="B11684" i="1"/>
  <c r="B11685" i="1"/>
  <c r="B11686" i="1"/>
  <c r="B11687" i="1"/>
  <c r="B11688" i="1"/>
  <c r="B11689" i="1"/>
  <c r="B11690" i="1"/>
  <c r="B11691" i="1"/>
  <c r="B11692" i="1"/>
  <c r="B11693" i="1"/>
  <c r="B11694" i="1"/>
  <c r="B11695" i="1"/>
  <c r="B11696" i="1"/>
  <c r="B11697" i="1"/>
  <c r="B11698" i="1"/>
  <c r="B11699" i="1"/>
  <c r="B11700" i="1"/>
  <c r="B11701" i="1"/>
  <c r="B11702" i="1"/>
  <c r="B11703" i="1"/>
  <c r="B11704" i="1"/>
  <c r="B11705" i="1"/>
  <c r="B11706" i="1"/>
  <c r="B11707" i="1"/>
  <c r="B11708" i="1"/>
  <c r="B11709" i="1"/>
  <c r="B11710" i="1"/>
  <c r="B11711" i="1"/>
  <c r="B11712" i="1"/>
  <c r="B11713" i="1"/>
  <c r="B11714" i="1"/>
  <c r="B11715" i="1"/>
  <c r="B11716" i="1"/>
  <c r="B11717" i="1"/>
  <c r="B11718" i="1"/>
  <c r="B11719" i="1"/>
  <c r="B11720" i="1"/>
  <c r="B11721" i="1"/>
  <c r="B11722" i="1"/>
  <c r="B11723" i="1"/>
  <c r="B11724" i="1"/>
  <c r="B11725" i="1"/>
  <c r="B11726" i="1"/>
  <c r="B11727" i="1"/>
  <c r="B11728" i="1"/>
  <c r="B11729" i="1"/>
  <c r="P11691" i="1" l="1"/>
  <c r="P11692" i="1"/>
  <c r="P11693" i="1"/>
  <c r="P11694" i="1"/>
  <c r="P11695" i="1"/>
  <c r="P11696" i="1"/>
  <c r="P11697" i="1"/>
  <c r="P11698" i="1"/>
  <c r="P11699" i="1"/>
  <c r="P11700" i="1"/>
  <c r="P11701" i="1"/>
  <c r="P11702" i="1"/>
  <c r="P11703" i="1"/>
  <c r="P11704" i="1"/>
  <c r="P11705" i="1"/>
  <c r="P11706" i="1"/>
  <c r="P11707" i="1"/>
  <c r="P11708" i="1"/>
  <c r="P11709" i="1"/>
  <c r="P11710" i="1"/>
  <c r="P11711" i="1"/>
  <c r="P11712" i="1"/>
  <c r="P11713" i="1"/>
  <c r="P11714" i="1"/>
  <c r="P11715" i="1"/>
  <c r="P11716" i="1"/>
  <c r="P11717" i="1"/>
  <c r="P11718" i="1"/>
  <c r="P11719" i="1"/>
  <c r="P11720" i="1"/>
  <c r="P11721" i="1"/>
  <c r="P11722" i="1"/>
  <c r="P11723" i="1"/>
  <c r="P11724" i="1"/>
  <c r="P11725" i="1"/>
  <c r="P11726" i="1"/>
  <c r="P11727" i="1"/>
  <c r="P11728" i="1"/>
  <c r="P11729" i="1"/>
  <c r="P11681" i="1" l="1"/>
  <c r="P11682" i="1"/>
  <c r="P11683" i="1"/>
  <c r="P11684" i="1"/>
  <c r="P11685" i="1"/>
  <c r="P11686" i="1"/>
  <c r="P11687" i="1"/>
  <c r="P11688" i="1"/>
  <c r="P11689" i="1"/>
  <c r="P11690" i="1"/>
  <c r="P11680" i="1" l="1"/>
  <c r="P11538" i="1" l="1"/>
  <c r="P11539" i="1"/>
  <c r="P11540" i="1"/>
  <c r="P11541" i="1"/>
  <c r="P11542" i="1"/>
  <c r="P11543" i="1"/>
  <c r="P11544" i="1"/>
  <c r="P11545" i="1"/>
  <c r="P11546" i="1"/>
  <c r="P11547" i="1"/>
  <c r="P11548" i="1"/>
  <c r="P11549" i="1"/>
  <c r="P11550" i="1"/>
  <c r="P11551" i="1"/>
  <c r="P11552" i="1"/>
  <c r="P11553" i="1"/>
  <c r="P11554" i="1"/>
  <c r="P11555" i="1"/>
  <c r="P11556" i="1"/>
  <c r="P11557" i="1"/>
  <c r="P11558" i="1"/>
  <c r="P11559" i="1"/>
  <c r="P11560" i="1"/>
  <c r="P11561" i="1"/>
  <c r="P11562" i="1"/>
  <c r="P11563" i="1"/>
  <c r="P11564" i="1"/>
  <c r="P11565" i="1"/>
  <c r="P11566" i="1"/>
  <c r="P11567" i="1"/>
  <c r="P11568" i="1"/>
  <c r="P11569" i="1"/>
  <c r="P11570" i="1"/>
  <c r="P11571" i="1"/>
  <c r="P11572" i="1"/>
  <c r="P11573" i="1"/>
  <c r="P11574" i="1"/>
  <c r="P11575" i="1"/>
  <c r="P11576" i="1"/>
  <c r="P11577" i="1"/>
  <c r="P11578" i="1"/>
  <c r="P11579" i="1"/>
  <c r="P11580" i="1"/>
  <c r="P11581" i="1"/>
  <c r="P11582" i="1"/>
  <c r="P11583" i="1"/>
  <c r="P11584" i="1"/>
  <c r="P11585" i="1"/>
  <c r="P11586" i="1"/>
  <c r="P11587" i="1"/>
  <c r="P11588" i="1"/>
  <c r="P11589" i="1"/>
  <c r="P11590" i="1"/>
  <c r="P11591" i="1"/>
  <c r="P11592" i="1"/>
  <c r="P11593" i="1"/>
  <c r="P11594" i="1"/>
  <c r="P11595" i="1"/>
  <c r="P11596" i="1"/>
  <c r="P11597" i="1"/>
  <c r="P11598" i="1"/>
  <c r="P11599" i="1"/>
  <c r="P11600" i="1"/>
  <c r="P11601" i="1"/>
  <c r="P11602" i="1"/>
  <c r="P11603" i="1"/>
  <c r="P11604" i="1"/>
  <c r="P11605" i="1"/>
  <c r="P11606" i="1"/>
  <c r="P11607" i="1"/>
  <c r="P11608" i="1"/>
  <c r="P11609" i="1"/>
  <c r="P11610" i="1"/>
  <c r="P11611" i="1"/>
  <c r="P11612" i="1"/>
  <c r="P11613" i="1"/>
  <c r="P11614" i="1"/>
  <c r="P11615" i="1"/>
  <c r="P11616" i="1"/>
  <c r="P11617" i="1"/>
  <c r="P11618" i="1"/>
  <c r="P11619" i="1"/>
  <c r="P11620" i="1"/>
  <c r="P11621" i="1"/>
  <c r="P11622" i="1"/>
  <c r="P11623" i="1"/>
  <c r="P11624" i="1"/>
  <c r="P11625" i="1"/>
  <c r="P11626" i="1"/>
  <c r="P11627" i="1"/>
  <c r="P11628" i="1"/>
  <c r="P11629" i="1"/>
  <c r="P11630" i="1"/>
  <c r="P11631" i="1"/>
  <c r="P11632" i="1"/>
  <c r="P11633" i="1"/>
  <c r="P11634" i="1"/>
  <c r="P11635" i="1"/>
  <c r="P11636" i="1"/>
  <c r="P11637" i="1"/>
  <c r="P11638" i="1"/>
  <c r="P11639" i="1"/>
  <c r="P11640" i="1"/>
  <c r="P11641" i="1"/>
  <c r="P11642" i="1"/>
  <c r="P11643" i="1"/>
  <c r="P11644" i="1"/>
  <c r="P11645" i="1"/>
  <c r="P11646" i="1"/>
  <c r="P11647" i="1"/>
  <c r="P11648" i="1"/>
  <c r="P11649" i="1"/>
  <c r="P11650" i="1"/>
  <c r="P11651" i="1"/>
  <c r="P11652" i="1"/>
  <c r="P11653" i="1"/>
  <c r="P11654" i="1"/>
  <c r="P11655" i="1"/>
  <c r="P11656" i="1"/>
  <c r="P11657" i="1"/>
  <c r="P11658" i="1"/>
  <c r="P11659" i="1"/>
  <c r="P11660" i="1"/>
  <c r="P11661" i="1"/>
  <c r="P11662" i="1"/>
  <c r="P11663" i="1"/>
  <c r="P11664" i="1"/>
  <c r="P11665" i="1"/>
  <c r="P11666" i="1"/>
  <c r="P11667" i="1"/>
  <c r="P11668" i="1"/>
  <c r="P11669" i="1"/>
  <c r="P11670" i="1"/>
  <c r="P11671" i="1"/>
  <c r="P11672" i="1"/>
  <c r="P11673" i="1"/>
  <c r="P11674" i="1"/>
  <c r="P11675" i="1"/>
  <c r="P11676" i="1"/>
  <c r="P11677" i="1"/>
  <c r="P11678" i="1"/>
  <c r="P11679" i="1"/>
  <c r="P11919" i="1"/>
  <c r="P11920" i="1"/>
  <c r="P11921" i="1"/>
  <c r="P11922" i="1"/>
  <c r="P11923" i="1"/>
  <c r="P11924" i="1"/>
  <c r="P11925" i="1"/>
  <c r="P11926" i="1"/>
  <c r="P11927" i="1"/>
  <c r="P11928" i="1"/>
  <c r="P11929" i="1"/>
  <c r="P11930" i="1"/>
  <c r="P11931" i="1"/>
  <c r="P11932" i="1"/>
  <c r="P11933" i="1"/>
  <c r="P11934" i="1"/>
  <c r="P11935" i="1"/>
  <c r="P11936" i="1"/>
  <c r="P11937" i="1"/>
  <c r="P11938" i="1"/>
  <c r="P11939" i="1"/>
  <c r="P11940" i="1"/>
  <c r="P11941" i="1"/>
  <c r="P11942" i="1"/>
  <c r="P11943" i="1"/>
  <c r="P11944" i="1"/>
  <c r="P11945" i="1"/>
  <c r="P11946" i="1"/>
  <c r="P11947" i="1"/>
  <c r="P11948" i="1"/>
  <c r="P11949" i="1"/>
  <c r="P11950" i="1"/>
  <c r="P11951" i="1"/>
  <c r="P11952" i="1"/>
  <c r="P11953" i="1"/>
  <c r="P11954" i="1"/>
  <c r="P11955" i="1"/>
  <c r="P11956" i="1"/>
  <c r="P11957" i="1"/>
  <c r="P11958" i="1"/>
  <c r="P11959" i="1"/>
  <c r="P11960" i="1"/>
  <c r="P11961" i="1"/>
  <c r="P11962" i="1"/>
  <c r="P11963" i="1"/>
  <c r="P11964" i="1"/>
  <c r="P11965" i="1"/>
  <c r="P11966" i="1"/>
  <c r="P11967" i="1"/>
  <c r="P11968" i="1"/>
  <c r="P11969" i="1"/>
  <c r="P11970" i="1"/>
  <c r="P11971" i="1"/>
  <c r="P11972" i="1"/>
  <c r="P11973" i="1"/>
  <c r="P11974" i="1"/>
  <c r="P11975" i="1"/>
  <c r="P11976" i="1"/>
  <c r="P11977" i="1"/>
  <c r="P11978" i="1"/>
  <c r="P11979" i="1"/>
  <c r="P11980" i="1"/>
  <c r="P11981" i="1"/>
  <c r="P11982" i="1"/>
  <c r="P11983" i="1"/>
  <c r="P11984" i="1"/>
  <c r="P11985" i="1"/>
  <c r="P11986" i="1"/>
  <c r="P11987" i="1"/>
  <c r="P11988" i="1"/>
  <c r="P11989" i="1"/>
  <c r="P11990" i="1"/>
  <c r="P11991" i="1"/>
  <c r="P11992" i="1"/>
  <c r="P11993" i="1"/>
  <c r="P11994" i="1"/>
  <c r="P11995" i="1"/>
  <c r="P11996" i="1"/>
  <c r="P11997" i="1"/>
  <c r="P11998" i="1"/>
  <c r="P11999" i="1"/>
  <c r="P12000" i="1"/>
  <c r="P12001" i="1"/>
  <c r="P12002" i="1"/>
  <c r="P12003" i="1"/>
  <c r="P12004" i="1"/>
  <c r="P12005" i="1"/>
  <c r="P12006" i="1"/>
  <c r="P12007" i="1"/>
  <c r="P12008" i="1"/>
  <c r="P12009" i="1"/>
  <c r="P12010" i="1"/>
  <c r="P12011" i="1"/>
  <c r="P12012" i="1"/>
  <c r="P12013" i="1"/>
  <c r="P12014" i="1"/>
  <c r="P12015" i="1"/>
  <c r="P12016" i="1"/>
  <c r="P12017" i="1"/>
  <c r="P12018" i="1"/>
  <c r="P12019" i="1"/>
  <c r="P12020" i="1"/>
  <c r="P12021" i="1"/>
  <c r="P12022" i="1"/>
  <c r="P12023" i="1"/>
  <c r="P12024" i="1"/>
  <c r="P12025" i="1"/>
  <c r="P12026" i="1"/>
  <c r="P12027" i="1"/>
  <c r="P12028" i="1"/>
  <c r="P12029" i="1"/>
  <c r="P12030" i="1"/>
  <c r="P12031" i="1"/>
  <c r="P12032" i="1"/>
  <c r="P12033" i="1"/>
  <c r="P12034" i="1"/>
  <c r="P12035" i="1"/>
  <c r="P12036" i="1"/>
  <c r="P12037" i="1"/>
  <c r="P12038" i="1"/>
  <c r="P12039" i="1"/>
  <c r="P12040" i="1"/>
  <c r="K12040" i="1" l="1"/>
  <c r="K12038" i="1"/>
  <c r="K12036" i="1"/>
  <c r="K12034" i="1"/>
  <c r="K12032" i="1"/>
  <c r="K12030" i="1"/>
  <c r="K12028" i="1"/>
  <c r="K12026" i="1"/>
  <c r="K12024" i="1"/>
  <c r="K12022" i="1"/>
  <c r="K12020" i="1"/>
  <c r="K12018" i="1"/>
  <c r="K12016" i="1"/>
  <c r="K12014" i="1"/>
  <c r="K12012" i="1"/>
  <c r="K12010" i="1"/>
  <c r="K12008" i="1"/>
  <c r="K12006" i="1"/>
  <c r="K12004" i="1"/>
  <c r="K12002" i="1"/>
  <c r="K12000" i="1"/>
  <c r="K11998" i="1"/>
  <c r="K11996" i="1"/>
  <c r="K11994" i="1"/>
  <c r="K11992" i="1"/>
  <c r="K11990" i="1"/>
  <c r="K11988" i="1"/>
  <c r="K11986" i="1"/>
  <c r="K11984" i="1"/>
  <c r="K11982" i="1"/>
  <c r="K11980" i="1"/>
  <c r="K11978" i="1"/>
  <c r="K11976" i="1"/>
  <c r="K11974" i="1"/>
  <c r="K11972" i="1"/>
  <c r="K11970" i="1"/>
  <c r="K11968" i="1"/>
  <c r="K11966" i="1"/>
  <c r="K11964" i="1"/>
  <c r="K11962" i="1"/>
  <c r="K11960" i="1"/>
  <c r="K11958" i="1"/>
  <c r="K11956" i="1"/>
  <c r="K11954" i="1"/>
  <c r="K11952" i="1"/>
  <c r="K11950" i="1"/>
  <c r="K11948" i="1"/>
  <c r="K11946" i="1"/>
  <c r="K11944" i="1"/>
  <c r="K11942" i="1"/>
  <c r="K11940" i="1"/>
  <c r="K11938" i="1"/>
  <c r="K11936" i="1"/>
  <c r="K11934" i="1"/>
  <c r="K11932" i="1"/>
  <c r="K11930" i="1"/>
  <c r="K11928" i="1"/>
  <c r="K11926" i="1"/>
  <c r="K11924" i="1"/>
  <c r="K11922" i="1"/>
  <c r="K11920" i="1"/>
  <c r="K12039" i="1"/>
  <c r="K12037" i="1"/>
  <c r="K12035" i="1"/>
  <c r="K12033" i="1"/>
  <c r="K12031" i="1"/>
  <c r="K12029" i="1"/>
  <c r="K12027" i="1"/>
  <c r="K12025" i="1"/>
  <c r="K12023" i="1"/>
  <c r="K12021" i="1"/>
  <c r="K12019" i="1"/>
  <c r="K12017" i="1"/>
  <c r="K12015" i="1"/>
  <c r="K12013" i="1"/>
  <c r="K12011" i="1"/>
  <c r="K12009" i="1"/>
  <c r="K12007" i="1"/>
  <c r="K12005" i="1"/>
  <c r="K12003" i="1"/>
  <c r="K12001" i="1"/>
  <c r="K11999" i="1"/>
  <c r="K11997" i="1"/>
  <c r="K11995" i="1"/>
  <c r="K11993" i="1"/>
  <c r="K11991" i="1"/>
  <c r="K11989" i="1"/>
  <c r="K11987" i="1"/>
  <c r="K11985" i="1"/>
  <c r="K11983" i="1"/>
  <c r="K11981" i="1"/>
  <c r="K11979" i="1"/>
  <c r="K11977" i="1"/>
  <c r="K11975" i="1"/>
  <c r="K11973" i="1"/>
  <c r="K11971" i="1"/>
  <c r="K11969" i="1"/>
  <c r="K11967" i="1"/>
  <c r="K11965" i="1"/>
  <c r="K11963" i="1"/>
  <c r="K11961" i="1"/>
  <c r="K11959" i="1"/>
  <c r="K11957" i="1"/>
  <c r="K11955" i="1"/>
  <c r="K11953" i="1"/>
  <c r="K11951" i="1"/>
  <c r="K11949" i="1"/>
  <c r="K11947" i="1"/>
  <c r="K11945" i="1"/>
  <c r="K11943" i="1"/>
  <c r="K11941" i="1"/>
  <c r="K11939" i="1"/>
  <c r="K11937" i="1"/>
  <c r="K11935" i="1"/>
  <c r="K11933" i="1"/>
  <c r="K11931" i="1"/>
  <c r="K11929" i="1"/>
  <c r="K11927" i="1"/>
  <c r="K11925" i="1"/>
  <c r="K11923" i="1"/>
  <c r="K11921" i="1"/>
  <c r="K11919" i="1"/>
  <c r="P11530" i="1" l="1"/>
  <c r="P11531" i="1"/>
  <c r="P11532" i="1"/>
  <c r="P11533" i="1"/>
  <c r="P11534" i="1"/>
  <c r="P11535" i="1"/>
  <c r="P11536" i="1"/>
  <c r="P11537" i="1"/>
  <c r="P11529" i="1" l="1"/>
  <c r="P11521" i="1" l="1"/>
  <c r="P10593" i="1"/>
  <c r="B10593" i="1" s="1"/>
  <c r="P10594" i="1"/>
  <c r="B10594" i="1" s="1"/>
  <c r="P10595" i="1"/>
  <c r="B10595" i="1" s="1"/>
  <c r="P10596" i="1"/>
  <c r="B10596" i="1" s="1"/>
  <c r="P10597" i="1"/>
  <c r="B10597" i="1" s="1"/>
  <c r="P10598" i="1"/>
  <c r="B10598" i="1" s="1"/>
  <c r="P10599" i="1"/>
  <c r="B10599" i="1" s="1"/>
  <c r="P10600" i="1"/>
  <c r="B10600" i="1" s="1"/>
  <c r="P10601" i="1"/>
  <c r="B10601" i="1" s="1"/>
  <c r="P10602" i="1"/>
  <c r="B10602" i="1" s="1"/>
  <c r="P10603" i="1"/>
  <c r="B10603" i="1" s="1"/>
  <c r="P10604" i="1"/>
  <c r="B10604" i="1" s="1"/>
  <c r="P10605" i="1"/>
  <c r="B10605" i="1" s="1"/>
  <c r="P10606" i="1"/>
  <c r="B10606" i="1" s="1"/>
  <c r="P10607" i="1"/>
  <c r="B10607" i="1" s="1"/>
  <c r="P10608" i="1"/>
  <c r="B10608" i="1" s="1"/>
  <c r="P10609" i="1"/>
  <c r="B10609" i="1" s="1"/>
  <c r="P10610" i="1"/>
  <c r="B10610" i="1" s="1"/>
  <c r="P10611" i="1"/>
  <c r="B10611" i="1" s="1"/>
  <c r="P10612" i="1"/>
  <c r="B10612" i="1" s="1"/>
  <c r="P10613" i="1"/>
  <c r="B10613" i="1" s="1"/>
  <c r="P10614" i="1"/>
  <c r="B10614" i="1" s="1"/>
  <c r="P10615" i="1"/>
  <c r="B10615" i="1" s="1"/>
  <c r="P10616" i="1"/>
  <c r="B10616" i="1" s="1"/>
  <c r="P10617" i="1"/>
  <c r="B10617" i="1" s="1"/>
  <c r="P10618" i="1"/>
  <c r="B10618" i="1" s="1"/>
  <c r="P10619" i="1"/>
  <c r="B10619" i="1" s="1"/>
  <c r="P10620" i="1"/>
  <c r="B10620" i="1" s="1"/>
  <c r="P10621" i="1"/>
  <c r="B10621" i="1" s="1"/>
  <c r="P10622" i="1"/>
  <c r="B10622" i="1" s="1"/>
  <c r="P10623" i="1"/>
  <c r="B10623" i="1" s="1"/>
  <c r="P10624" i="1"/>
  <c r="B10624" i="1" s="1"/>
  <c r="P10625" i="1"/>
  <c r="B10625" i="1" s="1"/>
  <c r="P10626" i="1"/>
  <c r="B10626" i="1" s="1"/>
  <c r="P10627" i="1"/>
  <c r="B10627" i="1" s="1"/>
  <c r="P10628" i="1"/>
  <c r="B10628" i="1" s="1"/>
  <c r="P10629" i="1"/>
  <c r="B10629" i="1" s="1"/>
  <c r="P10630" i="1"/>
  <c r="B10630" i="1" s="1"/>
  <c r="P10631" i="1"/>
  <c r="B10631" i="1" s="1"/>
  <c r="P10632" i="1"/>
  <c r="B10632" i="1" s="1"/>
  <c r="P10633" i="1"/>
  <c r="B10633" i="1" s="1"/>
  <c r="P10634" i="1"/>
  <c r="B10634" i="1" s="1"/>
  <c r="P10635" i="1"/>
  <c r="B10635" i="1" s="1"/>
  <c r="P10636" i="1"/>
  <c r="B10636" i="1" s="1"/>
  <c r="P10637" i="1"/>
  <c r="B10637" i="1" s="1"/>
  <c r="P10638" i="1"/>
  <c r="B10638" i="1" s="1"/>
  <c r="P10639" i="1"/>
  <c r="B10639" i="1" s="1"/>
  <c r="P10640" i="1"/>
  <c r="B10640" i="1" s="1"/>
  <c r="P10641" i="1"/>
  <c r="B10641" i="1" s="1"/>
  <c r="P10642" i="1"/>
  <c r="B10642" i="1" s="1"/>
  <c r="P10643" i="1"/>
  <c r="B10643" i="1" s="1"/>
  <c r="P10644" i="1"/>
  <c r="B10644" i="1" s="1"/>
  <c r="P10645" i="1"/>
  <c r="B10645" i="1" s="1"/>
  <c r="P10646" i="1"/>
  <c r="B10646" i="1" s="1"/>
  <c r="P10647" i="1"/>
  <c r="B10647" i="1" s="1"/>
  <c r="P10648" i="1"/>
  <c r="B10648" i="1" s="1"/>
  <c r="P10649" i="1"/>
  <c r="B10649" i="1" s="1"/>
  <c r="P10650" i="1"/>
  <c r="B10650" i="1" s="1"/>
  <c r="P10651" i="1"/>
  <c r="B10651" i="1" s="1"/>
  <c r="P10652" i="1"/>
  <c r="B10652" i="1" s="1"/>
  <c r="P10653" i="1"/>
  <c r="B10653" i="1" s="1"/>
  <c r="P10654" i="1"/>
  <c r="B10654" i="1" s="1"/>
  <c r="P10655" i="1"/>
  <c r="B10655" i="1" s="1"/>
  <c r="P10656" i="1"/>
  <c r="B10656" i="1" s="1"/>
  <c r="P10657" i="1"/>
  <c r="B10657" i="1" s="1"/>
  <c r="P10658" i="1"/>
  <c r="B10658" i="1" s="1"/>
  <c r="P10659" i="1"/>
  <c r="B10659" i="1" s="1"/>
  <c r="P10660" i="1"/>
  <c r="B10660" i="1" s="1"/>
  <c r="P10661" i="1"/>
  <c r="B10661" i="1" s="1"/>
  <c r="P10662" i="1"/>
  <c r="B10662" i="1" s="1"/>
  <c r="P10663" i="1"/>
  <c r="B10663" i="1" s="1"/>
  <c r="P10664" i="1"/>
  <c r="B10664" i="1" s="1"/>
  <c r="P10665" i="1"/>
  <c r="B10665" i="1" s="1"/>
  <c r="P10666" i="1"/>
  <c r="B10666" i="1" s="1"/>
  <c r="P10667" i="1"/>
  <c r="B10667" i="1" s="1"/>
  <c r="P10668" i="1"/>
  <c r="B10668" i="1" s="1"/>
  <c r="P10669" i="1"/>
  <c r="B10669" i="1" s="1"/>
  <c r="P10670" i="1"/>
  <c r="B10670" i="1" s="1"/>
  <c r="P10671" i="1"/>
  <c r="B10671" i="1" s="1"/>
  <c r="P10672" i="1"/>
  <c r="B10672" i="1" s="1"/>
  <c r="P10673" i="1"/>
  <c r="B10673" i="1" s="1"/>
  <c r="P10674" i="1"/>
  <c r="B10674" i="1" s="1"/>
  <c r="P10675" i="1"/>
  <c r="B10675" i="1" s="1"/>
  <c r="P10676" i="1"/>
  <c r="B10676" i="1" s="1"/>
  <c r="P10677" i="1"/>
  <c r="B10677" i="1" s="1"/>
  <c r="P10678" i="1"/>
  <c r="B10678" i="1" s="1"/>
  <c r="P10679" i="1"/>
  <c r="B10679" i="1" s="1"/>
  <c r="P10680" i="1"/>
  <c r="B10680" i="1" s="1"/>
  <c r="P10681" i="1"/>
  <c r="B10681" i="1" s="1"/>
  <c r="P10682" i="1"/>
  <c r="B10682" i="1" s="1"/>
  <c r="P10683" i="1"/>
  <c r="B10683" i="1" s="1"/>
  <c r="P10684" i="1"/>
  <c r="B10684" i="1" s="1"/>
  <c r="P10685" i="1"/>
  <c r="B10685" i="1" s="1"/>
  <c r="P10686" i="1"/>
  <c r="B10686" i="1" s="1"/>
  <c r="P10687" i="1"/>
  <c r="B10687" i="1" s="1"/>
  <c r="P10688" i="1"/>
  <c r="B10688" i="1" s="1"/>
  <c r="P10689" i="1"/>
  <c r="B10689" i="1" s="1"/>
  <c r="P10690" i="1"/>
  <c r="B10690" i="1" s="1"/>
  <c r="P10691" i="1"/>
  <c r="B10691" i="1" s="1"/>
  <c r="P10692" i="1"/>
  <c r="B10692" i="1" s="1"/>
  <c r="P10693" i="1"/>
  <c r="B10693" i="1" s="1"/>
  <c r="P10694" i="1"/>
  <c r="B10694" i="1" s="1"/>
  <c r="P10695" i="1"/>
  <c r="B10695" i="1" s="1"/>
  <c r="P10696" i="1"/>
  <c r="B10696" i="1" s="1"/>
  <c r="P10697" i="1"/>
  <c r="B10697" i="1" s="1"/>
  <c r="P10698" i="1"/>
  <c r="B10698" i="1" s="1"/>
  <c r="P10699" i="1"/>
  <c r="B10699" i="1" s="1"/>
  <c r="P10700" i="1"/>
  <c r="B10700" i="1" s="1"/>
  <c r="P10701" i="1"/>
  <c r="B10701" i="1" s="1"/>
  <c r="P10702" i="1"/>
  <c r="B10702" i="1" s="1"/>
  <c r="P10703" i="1"/>
  <c r="B10703" i="1" s="1"/>
  <c r="P10704" i="1"/>
  <c r="B10704" i="1" s="1"/>
  <c r="P10705" i="1"/>
  <c r="B10705" i="1" s="1"/>
  <c r="P10706" i="1"/>
  <c r="B10706" i="1" s="1"/>
  <c r="P10707" i="1"/>
  <c r="B10707" i="1" s="1"/>
  <c r="P10708" i="1"/>
  <c r="B10708" i="1" s="1"/>
  <c r="P10709" i="1"/>
  <c r="B10709" i="1" s="1"/>
  <c r="P10710" i="1"/>
  <c r="B10710" i="1" s="1"/>
  <c r="P10711" i="1"/>
  <c r="B10711" i="1" s="1"/>
  <c r="P10712" i="1"/>
  <c r="B10712" i="1" s="1"/>
  <c r="P10713" i="1"/>
  <c r="B10713" i="1" s="1"/>
  <c r="P10714" i="1"/>
  <c r="B10714" i="1" s="1"/>
  <c r="P10715" i="1"/>
  <c r="B10715" i="1" s="1"/>
  <c r="P10716" i="1"/>
  <c r="B10716" i="1" s="1"/>
  <c r="P10717" i="1"/>
  <c r="B10717" i="1" s="1"/>
  <c r="P10718" i="1"/>
  <c r="B10718" i="1" s="1"/>
  <c r="P10719" i="1"/>
  <c r="B10719" i="1" s="1"/>
  <c r="P10720" i="1"/>
  <c r="B10720" i="1" s="1"/>
  <c r="P10721" i="1"/>
  <c r="B10721" i="1" s="1"/>
  <c r="P10722" i="1"/>
  <c r="B10722" i="1" s="1"/>
  <c r="P10723" i="1"/>
  <c r="B10723" i="1" s="1"/>
  <c r="P10724" i="1"/>
  <c r="B10724" i="1" s="1"/>
  <c r="P10725" i="1"/>
  <c r="B10725" i="1" s="1"/>
  <c r="P10726" i="1"/>
  <c r="B10726" i="1" s="1"/>
  <c r="P10727" i="1"/>
  <c r="B10727" i="1" s="1"/>
  <c r="P10728" i="1"/>
  <c r="B10728" i="1" s="1"/>
  <c r="P10729" i="1"/>
  <c r="B10729" i="1" s="1"/>
  <c r="P10730" i="1"/>
  <c r="B10730" i="1" s="1"/>
  <c r="P10731" i="1"/>
  <c r="B10731" i="1" s="1"/>
  <c r="P10732" i="1"/>
  <c r="B10732" i="1" s="1"/>
  <c r="P10733" i="1"/>
  <c r="B10733" i="1" s="1"/>
  <c r="P10734" i="1"/>
  <c r="B10734" i="1" s="1"/>
  <c r="P10735" i="1"/>
  <c r="B10735" i="1" s="1"/>
  <c r="P10736" i="1"/>
  <c r="B10736" i="1" s="1"/>
  <c r="P10737" i="1"/>
  <c r="B10737" i="1" s="1"/>
  <c r="P10738" i="1"/>
  <c r="B10738" i="1" s="1"/>
  <c r="P10739" i="1"/>
  <c r="B10739" i="1" s="1"/>
  <c r="P10740" i="1"/>
  <c r="B10740" i="1" s="1"/>
  <c r="P10741" i="1"/>
  <c r="B10741" i="1" s="1"/>
  <c r="P10742" i="1"/>
  <c r="B10742" i="1" s="1"/>
  <c r="P10743" i="1"/>
  <c r="B10743" i="1" s="1"/>
  <c r="P10744" i="1"/>
  <c r="B10744" i="1" s="1"/>
  <c r="P10745" i="1"/>
  <c r="B10745" i="1" s="1"/>
  <c r="P10746" i="1"/>
  <c r="B10746" i="1" s="1"/>
  <c r="P10747" i="1"/>
  <c r="B10747" i="1" s="1"/>
  <c r="P10748" i="1"/>
  <c r="B10748" i="1" s="1"/>
  <c r="P10749" i="1"/>
  <c r="B10749" i="1" s="1"/>
  <c r="P10750" i="1"/>
  <c r="B10750" i="1" s="1"/>
  <c r="P10751" i="1"/>
  <c r="B10751" i="1" s="1"/>
  <c r="P10752" i="1"/>
  <c r="B10752" i="1" s="1"/>
  <c r="P10753" i="1"/>
  <c r="B10753" i="1" s="1"/>
  <c r="P10754" i="1"/>
  <c r="B10754" i="1" s="1"/>
  <c r="P10755" i="1"/>
  <c r="B10755" i="1" s="1"/>
  <c r="P10756" i="1"/>
  <c r="B10756" i="1" s="1"/>
  <c r="P10757" i="1"/>
  <c r="B10757" i="1" s="1"/>
  <c r="P10758" i="1"/>
  <c r="B10758" i="1" s="1"/>
  <c r="P10759" i="1"/>
  <c r="B10759" i="1" s="1"/>
  <c r="P10760" i="1"/>
  <c r="B10760" i="1" s="1"/>
  <c r="P10761" i="1"/>
  <c r="B10761" i="1" s="1"/>
  <c r="P10762" i="1"/>
  <c r="B10762" i="1" s="1"/>
  <c r="P10763" i="1"/>
  <c r="B10763" i="1" s="1"/>
  <c r="P10764" i="1"/>
  <c r="B10764" i="1" s="1"/>
  <c r="P10765" i="1"/>
  <c r="B10765" i="1" s="1"/>
  <c r="P10766" i="1"/>
  <c r="B10766" i="1" s="1"/>
  <c r="P10767" i="1"/>
  <c r="B10767" i="1" s="1"/>
  <c r="P10768" i="1"/>
  <c r="B10768" i="1" s="1"/>
  <c r="P10769" i="1"/>
  <c r="B10769" i="1" s="1"/>
  <c r="P10770" i="1"/>
  <c r="B10770" i="1" s="1"/>
  <c r="P10771" i="1"/>
  <c r="B10771" i="1" s="1"/>
  <c r="P10772" i="1"/>
  <c r="B10772" i="1" s="1"/>
  <c r="P10773" i="1"/>
  <c r="B10773" i="1" s="1"/>
  <c r="P10774" i="1"/>
  <c r="B10774" i="1" s="1"/>
  <c r="P10775" i="1"/>
  <c r="B10775" i="1" s="1"/>
  <c r="P10776" i="1"/>
  <c r="B10776" i="1" s="1"/>
  <c r="P10777" i="1"/>
  <c r="B10777" i="1" s="1"/>
  <c r="P10778" i="1"/>
  <c r="B10778" i="1" s="1"/>
  <c r="P10779" i="1"/>
  <c r="B10779" i="1" s="1"/>
  <c r="P10780" i="1"/>
  <c r="B10780" i="1" s="1"/>
  <c r="P10781" i="1"/>
  <c r="B10781" i="1" s="1"/>
  <c r="P10782" i="1"/>
  <c r="B10782" i="1" s="1"/>
  <c r="P10783" i="1"/>
  <c r="B10783" i="1" s="1"/>
  <c r="P10784" i="1"/>
  <c r="B10784" i="1" s="1"/>
  <c r="P10785" i="1"/>
  <c r="B10785" i="1" s="1"/>
  <c r="P10786" i="1"/>
  <c r="B10786" i="1" s="1"/>
  <c r="P10787" i="1"/>
  <c r="B10787" i="1" s="1"/>
  <c r="P10788" i="1"/>
  <c r="B10788" i="1" s="1"/>
  <c r="P10789" i="1"/>
  <c r="B10789" i="1" s="1"/>
  <c r="P10790" i="1"/>
  <c r="B10790" i="1" s="1"/>
  <c r="P10791" i="1"/>
  <c r="B10791" i="1" s="1"/>
  <c r="P10792" i="1"/>
  <c r="B10792" i="1" s="1"/>
  <c r="P10793" i="1"/>
  <c r="B10793" i="1" s="1"/>
  <c r="P10794" i="1"/>
  <c r="B10794" i="1" s="1"/>
  <c r="P10795" i="1"/>
  <c r="B10795" i="1" s="1"/>
  <c r="P10796" i="1"/>
  <c r="B10796" i="1" s="1"/>
  <c r="P10797" i="1"/>
  <c r="B10797" i="1" s="1"/>
  <c r="P10798" i="1"/>
  <c r="B10798" i="1" s="1"/>
  <c r="P10799" i="1"/>
  <c r="B10799" i="1" s="1"/>
  <c r="P10800" i="1"/>
  <c r="B10800" i="1" s="1"/>
  <c r="P10801" i="1"/>
  <c r="B10801" i="1" s="1"/>
  <c r="P10802" i="1"/>
  <c r="B10802" i="1" s="1"/>
  <c r="P10803" i="1"/>
  <c r="B10803" i="1" s="1"/>
  <c r="P10804" i="1"/>
  <c r="B10804" i="1" s="1"/>
  <c r="P10805" i="1"/>
  <c r="B10805" i="1" s="1"/>
  <c r="P10806" i="1"/>
  <c r="B10806" i="1" s="1"/>
  <c r="P10807" i="1"/>
  <c r="B10807" i="1" s="1"/>
  <c r="P10808" i="1"/>
  <c r="B10808" i="1" s="1"/>
  <c r="P10809" i="1"/>
  <c r="B10809" i="1" s="1"/>
  <c r="P10810" i="1"/>
  <c r="B10810" i="1" s="1"/>
  <c r="P10811" i="1"/>
  <c r="B10811" i="1" s="1"/>
  <c r="P10812" i="1"/>
  <c r="B10812" i="1" s="1"/>
  <c r="P10813" i="1"/>
  <c r="B10813" i="1" s="1"/>
  <c r="P10814" i="1"/>
  <c r="B10814" i="1" s="1"/>
  <c r="P10815" i="1"/>
  <c r="B10815" i="1" s="1"/>
  <c r="P10816" i="1"/>
  <c r="B10816" i="1" s="1"/>
  <c r="P10817" i="1"/>
  <c r="B10817" i="1" s="1"/>
  <c r="P10818" i="1"/>
  <c r="B10818" i="1" s="1"/>
  <c r="P10819" i="1"/>
  <c r="B10819" i="1" s="1"/>
  <c r="P10820" i="1"/>
  <c r="B10820" i="1" s="1"/>
  <c r="P10821" i="1"/>
  <c r="B10821" i="1" s="1"/>
  <c r="P10822" i="1"/>
  <c r="B10822" i="1" s="1"/>
  <c r="P10823" i="1"/>
  <c r="B10823" i="1" s="1"/>
  <c r="P10824" i="1"/>
  <c r="B10824" i="1" s="1"/>
  <c r="P10825" i="1"/>
  <c r="B10825" i="1" s="1"/>
  <c r="P10826" i="1"/>
  <c r="B10826" i="1" s="1"/>
  <c r="P10827" i="1"/>
  <c r="B10827" i="1" s="1"/>
  <c r="P10828" i="1"/>
  <c r="B10828" i="1" s="1"/>
  <c r="P10829" i="1"/>
  <c r="B10829" i="1" s="1"/>
  <c r="P10830" i="1"/>
  <c r="B10830" i="1" s="1"/>
  <c r="P10831" i="1"/>
  <c r="B10831" i="1" s="1"/>
  <c r="P10832" i="1"/>
  <c r="B10832" i="1" s="1"/>
  <c r="P10833" i="1"/>
  <c r="B10833" i="1" s="1"/>
  <c r="P10834" i="1"/>
  <c r="B10834" i="1" s="1"/>
  <c r="P10835" i="1"/>
  <c r="B10835" i="1" s="1"/>
  <c r="P10836" i="1"/>
  <c r="B10836" i="1" s="1"/>
  <c r="P10837" i="1"/>
  <c r="B10837" i="1" s="1"/>
  <c r="P10838" i="1"/>
  <c r="B10838" i="1" s="1"/>
  <c r="P10839" i="1"/>
  <c r="B10839" i="1" s="1"/>
  <c r="P10840" i="1"/>
  <c r="B10840" i="1" s="1"/>
  <c r="P10841" i="1"/>
  <c r="B10841" i="1" s="1"/>
  <c r="P10842" i="1"/>
  <c r="B10842" i="1" s="1"/>
  <c r="P10843" i="1"/>
  <c r="B10843" i="1" s="1"/>
  <c r="P10844" i="1"/>
  <c r="B10844" i="1" s="1"/>
  <c r="P10845" i="1"/>
  <c r="B10845" i="1" s="1"/>
  <c r="P10846" i="1"/>
  <c r="B10846" i="1" s="1"/>
  <c r="P10847" i="1"/>
  <c r="B10847" i="1" s="1"/>
  <c r="P10848" i="1"/>
  <c r="B10848" i="1" s="1"/>
  <c r="P10849" i="1"/>
  <c r="B10849" i="1" s="1"/>
  <c r="P10850" i="1"/>
  <c r="B10850" i="1" s="1"/>
  <c r="P10851" i="1"/>
  <c r="B10851" i="1" s="1"/>
  <c r="P10852" i="1"/>
  <c r="B10852" i="1" s="1"/>
  <c r="P10853" i="1"/>
  <c r="B10853" i="1" s="1"/>
  <c r="P10854" i="1"/>
  <c r="B10854" i="1" s="1"/>
  <c r="P10855" i="1"/>
  <c r="B10855" i="1" s="1"/>
  <c r="P10856" i="1"/>
  <c r="B10856" i="1" s="1"/>
  <c r="P10857" i="1"/>
  <c r="B10857" i="1" s="1"/>
  <c r="P10858" i="1"/>
  <c r="B10858" i="1" s="1"/>
  <c r="P10859" i="1"/>
  <c r="B10859" i="1" s="1"/>
  <c r="P10860" i="1"/>
  <c r="B10860" i="1" s="1"/>
  <c r="P10861" i="1"/>
  <c r="P10862" i="1"/>
  <c r="P10863" i="1"/>
  <c r="P10864" i="1"/>
  <c r="P10865" i="1"/>
  <c r="P10866" i="1"/>
  <c r="P10867" i="1"/>
  <c r="P10868" i="1"/>
  <c r="P10869" i="1"/>
  <c r="P10870" i="1"/>
  <c r="P10871" i="1"/>
  <c r="P10872" i="1"/>
  <c r="P10873" i="1"/>
  <c r="P10874" i="1"/>
  <c r="P10875" i="1"/>
  <c r="P10876" i="1"/>
  <c r="P10877" i="1"/>
  <c r="P10878" i="1"/>
  <c r="P10879" i="1"/>
  <c r="P10880" i="1"/>
  <c r="P10881" i="1"/>
  <c r="P10882" i="1"/>
  <c r="P10883" i="1"/>
  <c r="P10884" i="1"/>
  <c r="P10885" i="1"/>
  <c r="P10886" i="1"/>
  <c r="P10887" i="1"/>
  <c r="P10888" i="1"/>
  <c r="P10889" i="1"/>
  <c r="P10890" i="1"/>
  <c r="P10891" i="1"/>
  <c r="P10892" i="1"/>
  <c r="P10893" i="1"/>
  <c r="P10894" i="1"/>
  <c r="P10895" i="1"/>
  <c r="P10896" i="1"/>
  <c r="P10897" i="1"/>
  <c r="P10898" i="1"/>
  <c r="P10899" i="1"/>
  <c r="P10900" i="1"/>
  <c r="P10901" i="1"/>
  <c r="P10902" i="1"/>
  <c r="P10903" i="1"/>
  <c r="P10904" i="1"/>
  <c r="P10905" i="1"/>
  <c r="P10906" i="1"/>
  <c r="P10907" i="1"/>
  <c r="P10908" i="1"/>
  <c r="P10909" i="1"/>
  <c r="P10910" i="1"/>
  <c r="P10911" i="1"/>
  <c r="P10912" i="1"/>
  <c r="P10913" i="1"/>
  <c r="P10914" i="1"/>
  <c r="P10915" i="1"/>
  <c r="P10916" i="1"/>
  <c r="P10917" i="1"/>
  <c r="P10918" i="1"/>
  <c r="P10919" i="1"/>
  <c r="P10920" i="1"/>
  <c r="P10921" i="1"/>
  <c r="P10922" i="1"/>
  <c r="P10923" i="1"/>
  <c r="P10924" i="1"/>
  <c r="P10925" i="1"/>
  <c r="P10926" i="1"/>
  <c r="P10927" i="1"/>
  <c r="P10928" i="1"/>
  <c r="P10929" i="1"/>
  <c r="P10930" i="1"/>
  <c r="P10931" i="1"/>
  <c r="P10932" i="1"/>
  <c r="P10933" i="1"/>
  <c r="P10934" i="1"/>
  <c r="P10935" i="1"/>
  <c r="P10936" i="1"/>
  <c r="P10937" i="1"/>
  <c r="P10938" i="1"/>
  <c r="P10939" i="1"/>
  <c r="P10940" i="1"/>
  <c r="P10941" i="1"/>
  <c r="P10942" i="1"/>
  <c r="P10943" i="1"/>
  <c r="P10944" i="1"/>
  <c r="P10945" i="1"/>
  <c r="P10946" i="1"/>
  <c r="P10947" i="1"/>
  <c r="P10948" i="1"/>
  <c r="P10949" i="1"/>
  <c r="P10950" i="1"/>
  <c r="P10951" i="1"/>
  <c r="P10952" i="1"/>
  <c r="P10953" i="1"/>
  <c r="P10954" i="1"/>
  <c r="P10955" i="1"/>
  <c r="P10956" i="1"/>
  <c r="P10957" i="1"/>
  <c r="P10958" i="1"/>
  <c r="P10959" i="1"/>
  <c r="P10960" i="1"/>
  <c r="P10961" i="1"/>
  <c r="P10962" i="1"/>
  <c r="P10963" i="1"/>
  <c r="P10964" i="1"/>
  <c r="P10965" i="1"/>
  <c r="P10966" i="1"/>
  <c r="P10967" i="1"/>
  <c r="P10968" i="1"/>
  <c r="P10969" i="1"/>
  <c r="P10970" i="1"/>
  <c r="P10971" i="1"/>
  <c r="P10972" i="1"/>
  <c r="P10973" i="1"/>
  <c r="P10974" i="1"/>
  <c r="P10975" i="1"/>
  <c r="P10976" i="1"/>
  <c r="P10977" i="1"/>
  <c r="P10978" i="1"/>
  <c r="P10979" i="1"/>
  <c r="P10980" i="1"/>
  <c r="P10981" i="1"/>
  <c r="P10982" i="1"/>
  <c r="P10983" i="1"/>
  <c r="P10984" i="1"/>
  <c r="P10985" i="1"/>
  <c r="P10986" i="1"/>
  <c r="P10987" i="1"/>
  <c r="P10988" i="1"/>
  <c r="P10989" i="1"/>
  <c r="P10990" i="1"/>
  <c r="P10991" i="1"/>
  <c r="P10992" i="1"/>
  <c r="P10993" i="1"/>
  <c r="P10994" i="1"/>
  <c r="P10995" i="1"/>
  <c r="P10996" i="1"/>
  <c r="P10997" i="1"/>
  <c r="P10998" i="1"/>
  <c r="P10999" i="1"/>
  <c r="P11000" i="1"/>
  <c r="P11001" i="1"/>
  <c r="P11002" i="1"/>
  <c r="P11003" i="1"/>
  <c r="P11004" i="1"/>
  <c r="P11005" i="1"/>
  <c r="P11006" i="1"/>
  <c r="P11007" i="1"/>
  <c r="P11008" i="1"/>
  <c r="P11009" i="1"/>
  <c r="P11010" i="1"/>
  <c r="P11011" i="1"/>
  <c r="P11012" i="1"/>
  <c r="P11013" i="1"/>
  <c r="P11014" i="1"/>
  <c r="P11015" i="1"/>
  <c r="P11016" i="1"/>
  <c r="P11017" i="1"/>
  <c r="P11018" i="1"/>
  <c r="P11019" i="1"/>
  <c r="P11020" i="1"/>
  <c r="P11021" i="1"/>
  <c r="P11022" i="1"/>
  <c r="P11023" i="1"/>
  <c r="P11024" i="1"/>
  <c r="P11025" i="1"/>
  <c r="P11026" i="1"/>
  <c r="P11027" i="1"/>
  <c r="P11028" i="1"/>
  <c r="P11029" i="1"/>
  <c r="P11030" i="1"/>
  <c r="P11031" i="1"/>
  <c r="P11032" i="1"/>
  <c r="P11033" i="1"/>
  <c r="P11034" i="1"/>
  <c r="P11035" i="1"/>
  <c r="P11036" i="1"/>
  <c r="P11037" i="1"/>
  <c r="P11038" i="1"/>
  <c r="P11039" i="1"/>
  <c r="P11040" i="1"/>
  <c r="P11041" i="1"/>
  <c r="P11042" i="1"/>
  <c r="P11043" i="1"/>
  <c r="P11044" i="1"/>
  <c r="P11045" i="1"/>
  <c r="P11046" i="1"/>
  <c r="P11047" i="1"/>
  <c r="P11048" i="1"/>
  <c r="P11049" i="1"/>
  <c r="P11050" i="1"/>
  <c r="P11051" i="1"/>
  <c r="P11052" i="1"/>
  <c r="P11053" i="1"/>
  <c r="P11054" i="1"/>
  <c r="P11055" i="1"/>
  <c r="P11056" i="1"/>
  <c r="P11057" i="1"/>
  <c r="P11058" i="1"/>
  <c r="P11059" i="1"/>
  <c r="P11060" i="1"/>
  <c r="P11061" i="1"/>
  <c r="P11062" i="1"/>
  <c r="P11063" i="1"/>
  <c r="P11064" i="1"/>
  <c r="P11065" i="1"/>
  <c r="P11066" i="1"/>
  <c r="P11067" i="1"/>
  <c r="P11068" i="1"/>
  <c r="P11069" i="1"/>
  <c r="P11070" i="1"/>
  <c r="P11071" i="1"/>
  <c r="P11072" i="1"/>
  <c r="P11073" i="1"/>
  <c r="P11074" i="1"/>
  <c r="P11075" i="1"/>
  <c r="P11076" i="1"/>
  <c r="P11077" i="1"/>
  <c r="P11078" i="1"/>
  <c r="P11079" i="1"/>
  <c r="P11080" i="1"/>
  <c r="P11081" i="1"/>
  <c r="P11082" i="1"/>
  <c r="P11083" i="1"/>
  <c r="P11084" i="1"/>
  <c r="P11085" i="1"/>
  <c r="P11086" i="1"/>
  <c r="P11087" i="1"/>
  <c r="P11088" i="1"/>
  <c r="P11089" i="1"/>
  <c r="P11090" i="1"/>
  <c r="P11091" i="1"/>
  <c r="P11092" i="1"/>
  <c r="P11093" i="1"/>
  <c r="P11094" i="1"/>
  <c r="P11095" i="1"/>
  <c r="P11096" i="1"/>
  <c r="P11097" i="1"/>
  <c r="P11098" i="1"/>
  <c r="P11099" i="1"/>
  <c r="P11100" i="1"/>
  <c r="P11101" i="1"/>
  <c r="P11102" i="1"/>
  <c r="P11103" i="1"/>
  <c r="P11104" i="1"/>
  <c r="P11105" i="1"/>
  <c r="P11106" i="1"/>
  <c r="P11107" i="1"/>
  <c r="P11108" i="1"/>
  <c r="P11109" i="1"/>
  <c r="P11110" i="1"/>
  <c r="P11111" i="1"/>
  <c r="P11112" i="1"/>
  <c r="P11113" i="1"/>
  <c r="P11114" i="1"/>
  <c r="P11115" i="1"/>
  <c r="P11116" i="1"/>
  <c r="P11117" i="1"/>
  <c r="P11118" i="1"/>
  <c r="P11119" i="1"/>
  <c r="P11120" i="1"/>
  <c r="P11121" i="1"/>
  <c r="P11122" i="1"/>
  <c r="P11123" i="1"/>
  <c r="P11124" i="1"/>
  <c r="P11125" i="1"/>
  <c r="P11126" i="1"/>
  <c r="P11127" i="1"/>
  <c r="P11128" i="1"/>
  <c r="P11129" i="1"/>
  <c r="P11130" i="1"/>
  <c r="P11131" i="1"/>
  <c r="P11132" i="1"/>
  <c r="P11133" i="1"/>
  <c r="P11134" i="1"/>
  <c r="P11135" i="1"/>
  <c r="P11136" i="1"/>
  <c r="P11137" i="1"/>
  <c r="P11138" i="1"/>
  <c r="P11139" i="1"/>
  <c r="P11140" i="1"/>
  <c r="P11141" i="1"/>
  <c r="P11142" i="1"/>
  <c r="P11143" i="1"/>
  <c r="P11144" i="1"/>
  <c r="P11145" i="1"/>
  <c r="P11146" i="1"/>
  <c r="P11147" i="1"/>
  <c r="P11148" i="1"/>
  <c r="P11149" i="1"/>
  <c r="P11150" i="1"/>
  <c r="P11151" i="1"/>
  <c r="P11152" i="1"/>
  <c r="P11153" i="1"/>
  <c r="P11154" i="1"/>
  <c r="P11155" i="1"/>
  <c r="P11156" i="1"/>
  <c r="P11157" i="1"/>
  <c r="P11158" i="1"/>
  <c r="P11159" i="1"/>
  <c r="P11160" i="1"/>
  <c r="P11161" i="1"/>
  <c r="P11162" i="1"/>
  <c r="P11163" i="1"/>
  <c r="P11164" i="1"/>
  <c r="P11165" i="1"/>
  <c r="P11166" i="1"/>
  <c r="P11167" i="1"/>
  <c r="P11168" i="1"/>
  <c r="P11169" i="1"/>
  <c r="P11170" i="1"/>
  <c r="P11171" i="1"/>
  <c r="P11172" i="1"/>
  <c r="P11173" i="1"/>
  <c r="P11174" i="1"/>
  <c r="P11175" i="1"/>
  <c r="P11176" i="1"/>
  <c r="P11177" i="1"/>
  <c r="P11178" i="1"/>
  <c r="P11179" i="1"/>
  <c r="P11180" i="1"/>
  <c r="P11181" i="1"/>
  <c r="P11182" i="1"/>
  <c r="P11183" i="1"/>
  <c r="P11184" i="1"/>
  <c r="P11185" i="1"/>
  <c r="P11186" i="1"/>
  <c r="P11187" i="1"/>
  <c r="P11188" i="1"/>
  <c r="P11189" i="1"/>
  <c r="P11190" i="1"/>
  <c r="P11191" i="1"/>
  <c r="P11192" i="1"/>
  <c r="P11193" i="1"/>
  <c r="P11194" i="1"/>
  <c r="P11195" i="1"/>
  <c r="P11196" i="1"/>
  <c r="P11197" i="1"/>
  <c r="P11198" i="1"/>
  <c r="P11199" i="1"/>
  <c r="P11200" i="1"/>
  <c r="P11201" i="1"/>
  <c r="P11202" i="1"/>
  <c r="P11203" i="1"/>
  <c r="P11204" i="1"/>
  <c r="P11205" i="1"/>
  <c r="P11206" i="1"/>
  <c r="P11207" i="1"/>
  <c r="P11208" i="1"/>
  <c r="P11209" i="1"/>
  <c r="P11210" i="1"/>
  <c r="P11211" i="1"/>
  <c r="P11212" i="1"/>
  <c r="P11213" i="1"/>
  <c r="P11214" i="1"/>
  <c r="P11215" i="1"/>
  <c r="P11216" i="1"/>
  <c r="P11217" i="1"/>
  <c r="P11218" i="1"/>
  <c r="P11219" i="1"/>
  <c r="P11220" i="1"/>
  <c r="P11221" i="1"/>
  <c r="P11222" i="1"/>
  <c r="P11223" i="1"/>
  <c r="P11224" i="1"/>
  <c r="P11225" i="1"/>
  <c r="P11226" i="1"/>
  <c r="P11227" i="1"/>
  <c r="P11228" i="1"/>
  <c r="P11229" i="1"/>
  <c r="P11230" i="1"/>
  <c r="P11231" i="1"/>
  <c r="P11232" i="1"/>
  <c r="P11233" i="1"/>
  <c r="P11234" i="1"/>
  <c r="P11235" i="1"/>
  <c r="P11236" i="1"/>
  <c r="P11237" i="1"/>
  <c r="P11238" i="1"/>
  <c r="P11239" i="1"/>
  <c r="P11240" i="1"/>
  <c r="P11241" i="1"/>
  <c r="P11242" i="1"/>
  <c r="P11243" i="1"/>
  <c r="P11244" i="1"/>
  <c r="P11245" i="1"/>
  <c r="P11246" i="1"/>
  <c r="P11247" i="1"/>
  <c r="P11248" i="1"/>
  <c r="P11249" i="1"/>
  <c r="P11250" i="1"/>
  <c r="P11251" i="1"/>
  <c r="P11252" i="1"/>
  <c r="P11253" i="1"/>
  <c r="P11254" i="1"/>
  <c r="P11255" i="1"/>
  <c r="P11256" i="1"/>
  <c r="P11257" i="1"/>
  <c r="P11258" i="1"/>
  <c r="P11259" i="1"/>
  <c r="P11260" i="1"/>
  <c r="P11261" i="1"/>
  <c r="P11262" i="1"/>
  <c r="P11263" i="1"/>
  <c r="P11264" i="1"/>
  <c r="P11265" i="1"/>
  <c r="P11266" i="1"/>
  <c r="P11267" i="1"/>
  <c r="P11268" i="1"/>
  <c r="P11269" i="1"/>
  <c r="P11270" i="1"/>
  <c r="P11271" i="1"/>
  <c r="P11272" i="1"/>
  <c r="P11273" i="1"/>
  <c r="P11274" i="1"/>
  <c r="P11275" i="1"/>
  <c r="P11276" i="1"/>
  <c r="P11277" i="1"/>
  <c r="P11278" i="1"/>
  <c r="P11279" i="1"/>
  <c r="P11280" i="1"/>
  <c r="P11281" i="1"/>
  <c r="P11282" i="1"/>
  <c r="P11283" i="1"/>
  <c r="P11284" i="1"/>
  <c r="P11285" i="1"/>
  <c r="P11286" i="1"/>
  <c r="P11287" i="1"/>
  <c r="P11288" i="1"/>
  <c r="P11289" i="1"/>
  <c r="P11290" i="1"/>
  <c r="P11291" i="1"/>
  <c r="P11292" i="1"/>
  <c r="P11293" i="1"/>
  <c r="P11294" i="1"/>
  <c r="P11295" i="1"/>
  <c r="P11296" i="1"/>
  <c r="P11297" i="1"/>
  <c r="P11298" i="1"/>
  <c r="P11299" i="1"/>
  <c r="P11300" i="1"/>
  <c r="P11301" i="1"/>
  <c r="P11302" i="1"/>
  <c r="P11303" i="1"/>
  <c r="P11304" i="1"/>
  <c r="P11305" i="1"/>
  <c r="P11306" i="1"/>
  <c r="P11307" i="1"/>
  <c r="P11308" i="1"/>
  <c r="P11309" i="1"/>
  <c r="P11310" i="1"/>
  <c r="P11311" i="1"/>
  <c r="P11312" i="1"/>
  <c r="P11313" i="1"/>
  <c r="P11314" i="1"/>
  <c r="P11315" i="1"/>
  <c r="P11316" i="1"/>
  <c r="P11317" i="1"/>
  <c r="P11318" i="1"/>
  <c r="P11319" i="1"/>
  <c r="P11320" i="1"/>
  <c r="P11321" i="1"/>
  <c r="P11322" i="1"/>
  <c r="P11323" i="1"/>
  <c r="P11324" i="1"/>
  <c r="P11325" i="1"/>
  <c r="P11326" i="1"/>
  <c r="P11327" i="1"/>
  <c r="P11328" i="1"/>
  <c r="P11329" i="1"/>
  <c r="P11330" i="1"/>
  <c r="P11331" i="1"/>
  <c r="P11332" i="1"/>
  <c r="P11333" i="1"/>
  <c r="P11334" i="1"/>
  <c r="P11335" i="1"/>
  <c r="P11336" i="1"/>
  <c r="P11337" i="1"/>
  <c r="P11338" i="1"/>
  <c r="P11339" i="1"/>
  <c r="P11340" i="1"/>
  <c r="P11341" i="1"/>
  <c r="P11342" i="1"/>
  <c r="P11343" i="1"/>
  <c r="P11344" i="1"/>
  <c r="P11345" i="1"/>
  <c r="P11346" i="1"/>
  <c r="P11347" i="1"/>
  <c r="P11348" i="1"/>
  <c r="P11349" i="1"/>
  <c r="P11350" i="1"/>
  <c r="P11351" i="1"/>
  <c r="P11352" i="1"/>
  <c r="P11353" i="1"/>
  <c r="P11354" i="1"/>
  <c r="P11355" i="1"/>
  <c r="P11356" i="1"/>
  <c r="P11357" i="1"/>
  <c r="P11358" i="1"/>
  <c r="P11359" i="1"/>
  <c r="P11360" i="1"/>
  <c r="P11361" i="1"/>
  <c r="P11362" i="1"/>
  <c r="P11363" i="1"/>
  <c r="P11364" i="1"/>
  <c r="P11365" i="1"/>
  <c r="P11366" i="1"/>
  <c r="P11367" i="1"/>
  <c r="P11368" i="1"/>
  <c r="P11369" i="1"/>
  <c r="P11370" i="1"/>
  <c r="P11371" i="1"/>
  <c r="P11372" i="1"/>
  <c r="P11373" i="1"/>
  <c r="P11374" i="1"/>
  <c r="P11375" i="1"/>
  <c r="P11376" i="1"/>
  <c r="P11377" i="1"/>
  <c r="P11378" i="1"/>
  <c r="P11379" i="1"/>
  <c r="P11380" i="1"/>
  <c r="P11381" i="1"/>
  <c r="P11382" i="1"/>
  <c r="P11383" i="1"/>
  <c r="P11384" i="1"/>
  <c r="P11385" i="1"/>
  <c r="P11386" i="1"/>
  <c r="P11387" i="1"/>
  <c r="P11388" i="1"/>
  <c r="P11389" i="1"/>
  <c r="P11390" i="1"/>
  <c r="P11391" i="1"/>
  <c r="P11392" i="1"/>
  <c r="P11393" i="1"/>
  <c r="P11394" i="1"/>
  <c r="P11395" i="1"/>
  <c r="P11396" i="1"/>
  <c r="P11397" i="1"/>
  <c r="P11398" i="1"/>
  <c r="P11399" i="1"/>
  <c r="P11400" i="1"/>
  <c r="P11401" i="1"/>
  <c r="P11402" i="1"/>
  <c r="P11403" i="1"/>
  <c r="P11404" i="1"/>
  <c r="P11405" i="1"/>
  <c r="P11406" i="1"/>
  <c r="P11407" i="1"/>
  <c r="P11408" i="1"/>
  <c r="P11409" i="1"/>
  <c r="P11410" i="1"/>
  <c r="P11411" i="1"/>
  <c r="P11412" i="1"/>
  <c r="P11413" i="1"/>
  <c r="P11414" i="1"/>
  <c r="P11415" i="1"/>
  <c r="P11416" i="1"/>
  <c r="P11417" i="1"/>
  <c r="P11418" i="1"/>
  <c r="P11419" i="1"/>
  <c r="P11420" i="1"/>
  <c r="P11421" i="1"/>
  <c r="P11422" i="1"/>
  <c r="P11423" i="1"/>
  <c r="P11424" i="1"/>
  <c r="P11425" i="1"/>
  <c r="P11426" i="1"/>
  <c r="P11427" i="1"/>
  <c r="P11428" i="1"/>
  <c r="P11429" i="1"/>
  <c r="P11430" i="1"/>
  <c r="P11431" i="1"/>
  <c r="P11432" i="1"/>
  <c r="P11433" i="1"/>
  <c r="P11434" i="1"/>
  <c r="P11435" i="1"/>
  <c r="P11436" i="1"/>
  <c r="P11437" i="1"/>
  <c r="P11438" i="1"/>
  <c r="P11439" i="1"/>
  <c r="P11440" i="1"/>
  <c r="P11441" i="1"/>
  <c r="P11442" i="1"/>
  <c r="P11443" i="1"/>
  <c r="P11444" i="1"/>
  <c r="P11445" i="1"/>
  <c r="P11446" i="1"/>
  <c r="P11447" i="1"/>
  <c r="P11448" i="1"/>
  <c r="P11449" i="1"/>
  <c r="P11450" i="1"/>
  <c r="P11451" i="1"/>
  <c r="P11452" i="1"/>
  <c r="P11453" i="1"/>
  <c r="P11454" i="1"/>
  <c r="P11455" i="1"/>
  <c r="P11456" i="1"/>
  <c r="P11457" i="1"/>
  <c r="P11458" i="1"/>
  <c r="P11459" i="1"/>
  <c r="P11460" i="1"/>
  <c r="P11461" i="1"/>
  <c r="P11462" i="1"/>
  <c r="P11463" i="1"/>
  <c r="P11464" i="1"/>
  <c r="P11465" i="1"/>
  <c r="P11466" i="1"/>
  <c r="P11467" i="1"/>
  <c r="P11468" i="1"/>
  <c r="P11469" i="1"/>
  <c r="P11470" i="1"/>
  <c r="P11471" i="1"/>
  <c r="P11472" i="1"/>
  <c r="P11473" i="1"/>
  <c r="P11474" i="1"/>
  <c r="P11475" i="1"/>
  <c r="P11476" i="1"/>
  <c r="P11477" i="1"/>
  <c r="P11478" i="1"/>
  <c r="P11479" i="1"/>
  <c r="P11480" i="1"/>
  <c r="P11481" i="1"/>
  <c r="P11482" i="1"/>
  <c r="P11483" i="1"/>
  <c r="P11484" i="1"/>
  <c r="P11485" i="1"/>
  <c r="P11486" i="1"/>
  <c r="P11487" i="1"/>
  <c r="P11488" i="1"/>
  <c r="P11489" i="1"/>
  <c r="P11490" i="1"/>
  <c r="P11491" i="1"/>
  <c r="P11492" i="1"/>
  <c r="P11493" i="1"/>
  <c r="P11494" i="1"/>
  <c r="P11495" i="1"/>
  <c r="P11496" i="1"/>
  <c r="P11497" i="1"/>
  <c r="P11498" i="1"/>
  <c r="P11499" i="1"/>
  <c r="P11500" i="1"/>
  <c r="P11501" i="1"/>
  <c r="P11502" i="1"/>
  <c r="P11503" i="1"/>
  <c r="P11504" i="1"/>
  <c r="P11505" i="1"/>
  <c r="P11506" i="1"/>
  <c r="P11507" i="1"/>
  <c r="P11508" i="1"/>
  <c r="P11509" i="1"/>
  <c r="P11510" i="1"/>
  <c r="P11511" i="1"/>
  <c r="P11512" i="1"/>
  <c r="P11513" i="1"/>
  <c r="P11514" i="1"/>
  <c r="P11515" i="1"/>
  <c r="P11516" i="1"/>
  <c r="P11517" i="1"/>
  <c r="P11518" i="1"/>
  <c r="P11519" i="1"/>
  <c r="P11520" i="1"/>
  <c r="P11522" i="1"/>
  <c r="P11523" i="1"/>
  <c r="P11524" i="1"/>
  <c r="P11525" i="1"/>
  <c r="P11526" i="1"/>
  <c r="P11527" i="1"/>
  <c r="P11528" i="1"/>
  <c r="P87" i="1"/>
  <c r="B87" i="1" s="1"/>
  <c r="P88" i="1"/>
  <c r="B88" i="1" s="1"/>
  <c r="P89" i="1"/>
  <c r="B89" i="1" s="1"/>
  <c r="P90" i="1"/>
  <c r="B90" i="1" s="1"/>
  <c r="P91" i="1"/>
  <c r="B91" i="1" s="1"/>
  <c r="P92" i="1"/>
  <c r="B92" i="1" s="1"/>
  <c r="P93" i="1"/>
  <c r="B93" i="1" s="1"/>
  <c r="P94" i="1"/>
  <c r="B94" i="1" s="1"/>
  <c r="P95" i="1"/>
  <c r="B95" i="1" s="1"/>
  <c r="P96" i="1"/>
  <c r="B96" i="1" s="1"/>
  <c r="P97" i="1"/>
  <c r="B97" i="1" s="1"/>
  <c r="P98" i="1"/>
  <c r="B98" i="1" s="1"/>
  <c r="P99" i="1"/>
  <c r="B99" i="1" s="1"/>
  <c r="P100" i="1"/>
  <c r="B100" i="1" s="1"/>
  <c r="P101" i="1"/>
  <c r="B101" i="1" s="1"/>
  <c r="P102" i="1"/>
  <c r="B102" i="1" s="1"/>
  <c r="P103" i="1"/>
  <c r="B103" i="1" s="1"/>
  <c r="P104" i="1"/>
  <c r="B104" i="1" s="1"/>
  <c r="P105" i="1"/>
  <c r="B105" i="1" s="1"/>
  <c r="P106" i="1"/>
  <c r="B106" i="1" s="1"/>
  <c r="P107" i="1"/>
  <c r="B107" i="1" s="1"/>
  <c r="P108" i="1"/>
  <c r="B108" i="1" s="1"/>
  <c r="P109" i="1"/>
  <c r="B109" i="1" s="1"/>
  <c r="P110" i="1"/>
  <c r="B110" i="1" s="1"/>
  <c r="P111" i="1"/>
  <c r="B111" i="1" s="1"/>
  <c r="P112" i="1"/>
  <c r="B112" i="1" s="1"/>
  <c r="P113" i="1"/>
  <c r="B113" i="1" s="1"/>
  <c r="P114" i="1"/>
  <c r="B114" i="1" s="1"/>
  <c r="P115" i="1"/>
  <c r="B115" i="1" s="1"/>
  <c r="P116" i="1"/>
  <c r="B116" i="1" s="1"/>
  <c r="P117" i="1"/>
  <c r="B117" i="1" s="1"/>
  <c r="P118" i="1"/>
  <c r="B118" i="1" s="1"/>
  <c r="P119" i="1"/>
  <c r="B119" i="1" s="1"/>
  <c r="P120" i="1"/>
  <c r="B120" i="1" s="1"/>
  <c r="P121" i="1"/>
  <c r="B121" i="1" s="1"/>
  <c r="P122" i="1"/>
  <c r="B122" i="1" s="1"/>
  <c r="P123" i="1"/>
  <c r="B123" i="1" s="1"/>
  <c r="P124" i="1"/>
  <c r="B124" i="1" s="1"/>
  <c r="P125" i="1"/>
  <c r="B125" i="1" s="1"/>
  <c r="P126" i="1"/>
  <c r="B126" i="1" s="1"/>
  <c r="P127" i="1"/>
  <c r="B127" i="1" s="1"/>
  <c r="P128" i="1"/>
  <c r="B128" i="1" s="1"/>
  <c r="P129" i="1"/>
  <c r="B129" i="1" s="1"/>
  <c r="P130" i="1"/>
  <c r="B130" i="1" s="1"/>
  <c r="P131" i="1"/>
  <c r="B131" i="1" s="1"/>
  <c r="P132" i="1"/>
  <c r="B132" i="1" s="1"/>
  <c r="P133" i="1"/>
  <c r="B133" i="1" s="1"/>
  <c r="P134" i="1"/>
  <c r="B134" i="1" s="1"/>
  <c r="P135" i="1"/>
  <c r="B135" i="1" s="1"/>
  <c r="P136" i="1"/>
  <c r="B136" i="1" s="1"/>
  <c r="P137" i="1"/>
  <c r="B137" i="1" s="1"/>
  <c r="P138" i="1"/>
  <c r="B138" i="1" s="1"/>
  <c r="P139" i="1"/>
  <c r="B139" i="1" s="1"/>
  <c r="P140" i="1"/>
  <c r="B140" i="1" s="1"/>
  <c r="P141" i="1"/>
  <c r="B141" i="1" s="1"/>
  <c r="P142" i="1"/>
  <c r="B142" i="1" s="1"/>
  <c r="P143" i="1"/>
  <c r="B143" i="1" s="1"/>
  <c r="P144" i="1"/>
  <c r="B144" i="1" s="1"/>
  <c r="P145" i="1"/>
  <c r="B145" i="1" s="1"/>
  <c r="P146" i="1"/>
  <c r="B146" i="1" s="1"/>
  <c r="P147" i="1"/>
  <c r="B147" i="1" s="1"/>
  <c r="P148" i="1"/>
  <c r="B148" i="1" s="1"/>
  <c r="P149" i="1"/>
  <c r="B149" i="1" s="1"/>
  <c r="P150" i="1"/>
  <c r="B150" i="1" s="1"/>
  <c r="P151" i="1"/>
  <c r="B151" i="1" s="1"/>
  <c r="P152" i="1"/>
  <c r="B152" i="1" s="1"/>
  <c r="P153" i="1"/>
  <c r="B153" i="1" s="1"/>
  <c r="P154" i="1"/>
  <c r="B154" i="1" s="1"/>
  <c r="P155" i="1"/>
  <c r="B155" i="1" s="1"/>
  <c r="P156" i="1"/>
  <c r="B156" i="1" s="1"/>
  <c r="P157" i="1"/>
  <c r="B157" i="1" s="1"/>
  <c r="P158" i="1"/>
  <c r="B158" i="1" s="1"/>
  <c r="P159" i="1"/>
  <c r="B159" i="1" s="1"/>
  <c r="P160" i="1"/>
  <c r="B160" i="1" s="1"/>
  <c r="P161" i="1"/>
  <c r="B161" i="1" s="1"/>
  <c r="P162" i="1"/>
  <c r="B162" i="1" s="1"/>
  <c r="P163" i="1"/>
  <c r="B163" i="1" s="1"/>
  <c r="P164" i="1"/>
  <c r="B164" i="1" s="1"/>
  <c r="P165" i="1"/>
  <c r="B165" i="1" s="1"/>
  <c r="P166" i="1"/>
  <c r="B166" i="1" s="1"/>
  <c r="P167" i="1"/>
  <c r="B167" i="1" s="1"/>
  <c r="P168" i="1"/>
  <c r="B168" i="1" s="1"/>
  <c r="P169" i="1"/>
  <c r="B169" i="1" s="1"/>
  <c r="P170" i="1"/>
  <c r="B170" i="1" s="1"/>
  <c r="P171" i="1"/>
  <c r="B171" i="1" s="1"/>
  <c r="P172" i="1"/>
  <c r="B172" i="1" s="1"/>
  <c r="P173" i="1"/>
  <c r="B173" i="1" s="1"/>
  <c r="P174" i="1"/>
  <c r="B174" i="1" s="1"/>
  <c r="P175" i="1"/>
  <c r="B175" i="1" s="1"/>
  <c r="P176" i="1"/>
  <c r="B176" i="1" s="1"/>
  <c r="P177" i="1"/>
  <c r="B177" i="1" s="1"/>
  <c r="P178" i="1"/>
  <c r="B178" i="1" s="1"/>
  <c r="P179" i="1"/>
  <c r="B179" i="1" s="1"/>
  <c r="P180" i="1"/>
  <c r="B180" i="1" s="1"/>
  <c r="P181" i="1"/>
  <c r="B181" i="1" s="1"/>
  <c r="P182" i="1"/>
  <c r="B182" i="1" s="1"/>
  <c r="P183" i="1"/>
  <c r="B183" i="1" s="1"/>
  <c r="P184" i="1"/>
  <c r="B184" i="1" s="1"/>
  <c r="P185" i="1"/>
  <c r="B185" i="1" s="1"/>
  <c r="P186" i="1"/>
  <c r="B186" i="1" s="1"/>
  <c r="P187" i="1"/>
  <c r="B187" i="1" s="1"/>
  <c r="P188" i="1"/>
  <c r="B188" i="1" s="1"/>
  <c r="P189" i="1"/>
  <c r="B189" i="1" s="1"/>
  <c r="P190" i="1"/>
  <c r="B190" i="1" s="1"/>
  <c r="P191" i="1"/>
  <c r="B191" i="1" s="1"/>
  <c r="P192" i="1"/>
  <c r="B192" i="1" s="1"/>
  <c r="P193" i="1"/>
  <c r="B193" i="1" s="1"/>
  <c r="P194" i="1"/>
  <c r="B194" i="1" s="1"/>
  <c r="P195" i="1"/>
  <c r="B195" i="1" s="1"/>
  <c r="P196" i="1"/>
  <c r="B196" i="1" s="1"/>
  <c r="P197" i="1"/>
  <c r="B197" i="1" s="1"/>
  <c r="P198" i="1"/>
  <c r="B198" i="1" s="1"/>
  <c r="P199" i="1"/>
  <c r="B199" i="1" s="1"/>
  <c r="P200" i="1"/>
  <c r="B200" i="1" s="1"/>
  <c r="P201" i="1"/>
  <c r="B201" i="1" s="1"/>
  <c r="P202" i="1"/>
  <c r="B202" i="1" s="1"/>
  <c r="P203" i="1"/>
  <c r="B203" i="1" s="1"/>
  <c r="P204" i="1"/>
  <c r="B204" i="1" s="1"/>
  <c r="P205" i="1"/>
  <c r="B205" i="1" s="1"/>
  <c r="P206" i="1"/>
  <c r="B206" i="1" s="1"/>
  <c r="P207" i="1"/>
  <c r="B207" i="1" s="1"/>
  <c r="P208" i="1"/>
  <c r="B208" i="1" s="1"/>
  <c r="P209" i="1"/>
  <c r="B209" i="1" s="1"/>
  <c r="P210" i="1"/>
  <c r="B210" i="1" s="1"/>
  <c r="P211" i="1"/>
  <c r="B211" i="1" s="1"/>
  <c r="P212" i="1"/>
  <c r="B212" i="1" s="1"/>
  <c r="P213" i="1"/>
  <c r="B213" i="1" s="1"/>
  <c r="P214" i="1"/>
  <c r="B214" i="1" s="1"/>
  <c r="P215" i="1"/>
  <c r="B215" i="1" s="1"/>
  <c r="P216" i="1"/>
  <c r="B216" i="1" s="1"/>
  <c r="P217" i="1"/>
  <c r="B217" i="1" s="1"/>
  <c r="P218" i="1"/>
  <c r="B218" i="1" s="1"/>
  <c r="P219" i="1"/>
  <c r="B219" i="1" s="1"/>
  <c r="P220" i="1"/>
  <c r="B220" i="1" s="1"/>
  <c r="P221" i="1"/>
  <c r="B221" i="1" s="1"/>
  <c r="P222" i="1"/>
  <c r="B222" i="1" s="1"/>
  <c r="P223" i="1"/>
  <c r="B223" i="1" s="1"/>
  <c r="P224" i="1"/>
  <c r="B224" i="1" s="1"/>
  <c r="P225" i="1"/>
  <c r="B225" i="1" s="1"/>
  <c r="P226" i="1"/>
  <c r="B226" i="1" s="1"/>
  <c r="P227" i="1"/>
  <c r="B227" i="1" s="1"/>
  <c r="P228" i="1"/>
  <c r="B228" i="1" s="1"/>
  <c r="P229" i="1"/>
  <c r="B229" i="1" s="1"/>
  <c r="P230" i="1"/>
  <c r="B230" i="1" s="1"/>
  <c r="P231" i="1"/>
  <c r="B231" i="1" s="1"/>
  <c r="P232" i="1"/>
  <c r="B232" i="1" s="1"/>
  <c r="P233" i="1"/>
  <c r="B233" i="1" s="1"/>
  <c r="P234" i="1"/>
  <c r="B234" i="1" s="1"/>
  <c r="P235" i="1"/>
  <c r="B235" i="1" s="1"/>
  <c r="P236" i="1"/>
  <c r="B236" i="1" s="1"/>
  <c r="P237" i="1"/>
  <c r="B237" i="1" s="1"/>
  <c r="P238" i="1"/>
  <c r="B238" i="1" s="1"/>
  <c r="P239" i="1"/>
  <c r="B239" i="1" s="1"/>
  <c r="P240" i="1"/>
  <c r="B240" i="1" s="1"/>
  <c r="P241" i="1"/>
  <c r="B241" i="1" s="1"/>
  <c r="P242" i="1"/>
  <c r="B242" i="1" s="1"/>
  <c r="P243" i="1"/>
  <c r="B243" i="1" s="1"/>
  <c r="P244" i="1"/>
  <c r="B244" i="1" s="1"/>
  <c r="P245" i="1"/>
  <c r="B245" i="1" s="1"/>
  <c r="P246" i="1"/>
  <c r="B246" i="1" s="1"/>
  <c r="P247" i="1"/>
  <c r="B247" i="1" s="1"/>
  <c r="P248" i="1"/>
  <c r="B248" i="1" s="1"/>
  <c r="P249" i="1"/>
  <c r="B249" i="1" s="1"/>
  <c r="P250" i="1"/>
  <c r="B250" i="1" s="1"/>
  <c r="P251" i="1"/>
  <c r="B251" i="1" s="1"/>
  <c r="P252" i="1"/>
  <c r="B252" i="1" s="1"/>
  <c r="P253" i="1"/>
  <c r="B253" i="1" s="1"/>
  <c r="P254" i="1"/>
  <c r="B254" i="1" s="1"/>
  <c r="P255" i="1"/>
  <c r="B255" i="1" s="1"/>
  <c r="P256" i="1"/>
  <c r="B256" i="1" s="1"/>
  <c r="P257" i="1"/>
  <c r="B257" i="1" s="1"/>
  <c r="P258" i="1"/>
  <c r="B258" i="1" s="1"/>
  <c r="P259" i="1"/>
  <c r="B259" i="1" s="1"/>
  <c r="P260" i="1"/>
  <c r="B260" i="1" s="1"/>
  <c r="P261" i="1"/>
  <c r="B261" i="1" s="1"/>
  <c r="P262" i="1"/>
  <c r="B262" i="1" s="1"/>
  <c r="P263" i="1"/>
  <c r="B263" i="1" s="1"/>
  <c r="P264" i="1"/>
  <c r="B264" i="1" s="1"/>
  <c r="P265" i="1"/>
  <c r="B265" i="1" s="1"/>
  <c r="P266" i="1"/>
  <c r="B266" i="1" s="1"/>
  <c r="P267" i="1"/>
  <c r="B267" i="1" s="1"/>
  <c r="P268" i="1"/>
  <c r="B268" i="1" s="1"/>
  <c r="P269" i="1"/>
  <c r="B269" i="1" s="1"/>
  <c r="P270" i="1"/>
  <c r="B270" i="1" s="1"/>
  <c r="P271" i="1"/>
  <c r="B271" i="1" s="1"/>
  <c r="P272" i="1"/>
  <c r="B272" i="1" s="1"/>
  <c r="P273" i="1"/>
  <c r="B273" i="1" s="1"/>
  <c r="P274" i="1"/>
  <c r="B274" i="1" s="1"/>
  <c r="P275" i="1"/>
  <c r="B275" i="1" s="1"/>
  <c r="P276" i="1"/>
  <c r="B276" i="1" s="1"/>
  <c r="P277" i="1"/>
  <c r="B277" i="1" s="1"/>
  <c r="P278" i="1"/>
  <c r="B278" i="1" s="1"/>
  <c r="P279" i="1"/>
  <c r="B279" i="1" s="1"/>
  <c r="P280" i="1"/>
  <c r="B280" i="1" s="1"/>
  <c r="P281" i="1"/>
  <c r="B281" i="1" s="1"/>
  <c r="P282" i="1"/>
  <c r="B282" i="1" s="1"/>
  <c r="P283" i="1"/>
  <c r="B283" i="1" s="1"/>
  <c r="P284" i="1"/>
  <c r="B284" i="1" s="1"/>
  <c r="P285" i="1"/>
  <c r="B285" i="1" s="1"/>
  <c r="P286" i="1"/>
  <c r="B286" i="1" s="1"/>
  <c r="P287" i="1"/>
  <c r="B287" i="1" s="1"/>
  <c r="P288" i="1"/>
  <c r="B288" i="1" s="1"/>
  <c r="P289" i="1"/>
  <c r="B289" i="1" s="1"/>
  <c r="P290" i="1"/>
  <c r="B290" i="1" s="1"/>
  <c r="P291" i="1"/>
  <c r="B291" i="1" s="1"/>
  <c r="P292" i="1"/>
  <c r="B292" i="1" s="1"/>
  <c r="P293" i="1"/>
  <c r="B293" i="1" s="1"/>
  <c r="P294" i="1"/>
  <c r="B294" i="1" s="1"/>
  <c r="P295" i="1"/>
  <c r="B295" i="1" s="1"/>
  <c r="P296" i="1"/>
  <c r="B296" i="1" s="1"/>
  <c r="P297" i="1"/>
  <c r="B297" i="1" s="1"/>
  <c r="P298" i="1"/>
  <c r="B298" i="1" s="1"/>
  <c r="P299" i="1"/>
  <c r="B299" i="1" s="1"/>
  <c r="P300" i="1"/>
  <c r="B300" i="1" s="1"/>
  <c r="P301" i="1"/>
  <c r="B301" i="1" s="1"/>
  <c r="P302" i="1"/>
  <c r="B302" i="1" s="1"/>
  <c r="P303" i="1"/>
  <c r="B303" i="1" s="1"/>
  <c r="P304" i="1"/>
  <c r="B304" i="1" s="1"/>
  <c r="P305" i="1"/>
  <c r="B305" i="1" s="1"/>
  <c r="P306" i="1"/>
  <c r="B306" i="1" s="1"/>
  <c r="P307" i="1"/>
  <c r="B307" i="1" s="1"/>
  <c r="P308" i="1"/>
  <c r="B308" i="1" s="1"/>
  <c r="P309" i="1"/>
  <c r="B309" i="1" s="1"/>
  <c r="P310" i="1"/>
  <c r="B310" i="1" s="1"/>
  <c r="P311" i="1"/>
  <c r="B311" i="1" s="1"/>
  <c r="P312" i="1"/>
  <c r="B312" i="1" s="1"/>
  <c r="P313" i="1"/>
  <c r="B313" i="1" s="1"/>
  <c r="P314" i="1"/>
  <c r="B314" i="1" s="1"/>
  <c r="P315" i="1"/>
  <c r="B315" i="1" s="1"/>
  <c r="P316" i="1"/>
  <c r="B316" i="1" s="1"/>
  <c r="P317" i="1"/>
  <c r="B317" i="1" s="1"/>
  <c r="P318" i="1"/>
  <c r="B318" i="1" s="1"/>
  <c r="P319" i="1"/>
  <c r="B319" i="1" s="1"/>
  <c r="P320" i="1"/>
  <c r="B320" i="1" s="1"/>
  <c r="P321" i="1"/>
  <c r="B321" i="1" s="1"/>
  <c r="P322" i="1"/>
  <c r="B322" i="1" s="1"/>
  <c r="P323" i="1"/>
  <c r="B323" i="1" s="1"/>
  <c r="P324" i="1"/>
  <c r="B324" i="1" s="1"/>
  <c r="P325" i="1"/>
  <c r="B325" i="1" s="1"/>
  <c r="P326" i="1"/>
  <c r="B326" i="1" s="1"/>
  <c r="P327" i="1"/>
  <c r="B327" i="1" s="1"/>
  <c r="P328" i="1"/>
  <c r="B328" i="1" s="1"/>
  <c r="P329" i="1"/>
  <c r="B329" i="1" s="1"/>
  <c r="P330" i="1"/>
  <c r="B330" i="1" s="1"/>
  <c r="P331" i="1"/>
  <c r="B331" i="1" s="1"/>
  <c r="P332" i="1"/>
  <c r="B332" i="1" s="1"/>
  <c r="P333" i="1"/>
  <c r="B333" i="1" s="1"/>
  <c r="P334" i="1"/>
  <c r="B334" i="1" s="1"/>
  <c r="P335" i="1"/>
  <c r="B335" i="1" s="1"/>
  <c r="P336" i="1"/>
  <c r="B336" i="1" s="1"/>
  <c r="P337" i="1"/>
  <c r="B337" i="1" s="1"/>
  <c r="P338" i="1"/>
  <c r="B338" i="1" s="1"/>
  <c r="P339" i="1"/>
  <c r="B339" i="1" s="1"/>
  <c r="P340" i="1"/>
  <c r="B340" i="1" s="1"/>
  <c r="P341" i="1"/>
  <c r="B341" i="1" s="1"/>
  <c r="P342" i="1"/>
  <c r="B342" i="1" s="1"/>
  <c r="P343" i="1"/>
  <c r="B343" i="1" s="1"/>
  <c r="P344" i="1"/>
  <c r="B344" i="1" s="1"/>
  <c r="P345" i="1"/>
  <c r="B345" i="1" s="1"/>
  <c r="P346" i="1"/>
  <c r="B346" i="1" s="1"/>
  <c r="P347" i="1"/>
  <c r="B347" i="1" s="1"/>
  <c r="P348" i="1"/>
  <c r="B348" i="1" s="1"/>
  <c r="P349" i="1"/>
  <c r="B349" i="1" s="1"/>
  <c r="P350" i="1"/>
  <c r="B350" i="1" s="1"/>
  <c r="P351" i="1"/>
  <c r="B351" i="1" s="1"/>
  <c r="P352" i="1"/>
  <c r="B352" i="1" s="1"/>
  <c r="P353" i="1"/>
  <c r="B353" i="1" s="1"/>
  <c r="P354" i="1"/>
  <c r="B354" i="1" s="1"/>
  <c r="P355" i="1"/>
  <c r="B355" i="1" s="1"/>
  <c r="P356" i="1"/>
  <c r="B356" i="1" s="1"/>
  <c r="P357" i="1"/>
  <c r="B357" i="1" s="1"/>
  <c r="P358" i="1"/>
  <c r="B358" i="1" s="1"/>
  <c r="P359" i="1"/>
  <c r="B359" i="1" s="1"/>
  <c r="P360" i="1"/>
  <c r="B360" i="1" s="1"/>
  <c r="P361" i="1"/>
  <c r="B361" i="1" s="1"/>
  <c r="P362" i="1"/>
  <c r="B362" i="1" s="1"/>
  <c r="P363" i="1"/>
  <c r="B363" i="1" s="1"/>
  <c r="P364" i="1"/>
  <c r="B364" i="1" s="1"/>
  <c r="P365" i="1"/>
  <c r="B365" i="1" s="1"/>
  <c r="P366" i="1"/>
  <c r="B366" i="1" s="1"/>
  <c r="P367" i="1"/>
  <c r="B367" i="1" s="1"/>
  <c r="P368" i="1"/>
  <c r="B368" i="1" s="1"/>
  <c r="P369" i="1"/>
  <c r="B369" i="1" s="1"/>
  <c r="P370" i="1"/>
  <c r="B370" i="1" s="1"/>
  <c r="P371" i="1"/>
  <c r="B371" i="1" s="1"/>
  <c r="P372" i="1"/>
  <c r="B372" i="1" s="1"/>
  <c r="P373" i="1"/>
  <c r="B373" i="1" s="1"/>
  <c r="P374" i="1"/>
  <c r="B374" i="1" s="1"/>
  <c r="P375" i="1"/>
  <c r="B375" i="1" s="1"/>
  <c r="P376" i="1"/>
  <c r="B376" i="1" s="1"/>
  <c r="P377" i="1"/>
  <c r="B377" i="1" s="1"/>
  <c r="P378" i="1"/>
  <c r="B378" i="1" s="1"/>
  <c r="P379" i="1"/>
  <c r="B379" i="1" s="1"/>
  <c r="P380" i="1"/>
  <c r="B380" i="1" s="1"/>
  <c r="P381" i="1"/>
  <c r="B381" i="1" s="1"/>
  <c r="P382" i="1"/>
  <c r="B382" i="1" s="1"/>
  <c r="P383" i="1"/>
  <c r="B383" i="1" s="1"/>
  <c r="P384" i="1"/>
  <c r="B384" i="1" s="1"/>
  <c r="P385" i="1"/>
  <c r="B385" i="1" s="1"/>
  <c r="P386" i="1"/>
  <c r="B386" i="1" s="1"/>
  <c r="P387" i="1"/>
  <c r="B387" i="1" s="1"/>
  <c r="P388" i="1"/>
  <c r="B388" i="1" s="1"/>
  <c r="P389" i="1"/>
  <c r="B389" i="1" s="1"/>
  <c r="P390" i="1"/>
  <c r="B390" i="1" s="1"/>
  <c r="P391" i="1"/>
  <c r="B391" i="1" s="1"/>
  <c r="P392" i="1"/>
  <c r="B392" i="1" s="1"/>
  <c r="P393" i="1"/>
  <c r="B393" i="1" s="1"/>
  <c r="P394" i="1"/>
  <c r="B394" i="1" s="1"/>
  <c r="P395" i="1"/>
  <c r="B395" i="1" s="1"/>
  <c r="P396" i="1"/>
  <c r="B396" i="1" s="1"/>
  <c r="P397" i="1"/>
  <c r="B397" i="1" s="1"/>
  <c r="P398" i="1"/>
  <c r="B398" i="1" s="1"/>
  <c r="P399" i="1"/>
  <c r="B399" i="1" s="1"/>
  <c r="P400" i="1"/>
  <c r="B400" i="1" s="1"/>
  <c r="P401" i="1"/>
  <c r="B401" i="1" s="1"/>
  <c r="P402" i="1"/>
  <c r="B402" i="1" s="1"/>
  <c r="P403" i="1"/>
  <c r="B403" i="1" s="1"/>
  <c r="P404" i="1"/>
  <c r="B404" i="1" s="1"/>
  <c r="P405" i="1"/>
  <c r="B405" i="1" s="1"/>
  <c r="P406" i="1"/>
  <c r="B406" i="1" s="1"/>
  <c r="P407" i="1"/>
  <c r="B407" i="1" s="1"/>
  <c r="P408" i="1"/>
  <c r="B408" i="1" s="1"/>
  <c r="P409" i="1"/>
  <c r="B409" i="1" s="1"/>
  <c r="P410" i="1"/>
  <c r="B410" i="1" s="1"/>
  <c r="P411" i="1"/>
  <c r="B411" i="1" s="1"/>
  <c r="P412" i="1"/>
  <c r="B412" i="1" s="1"/>
  <c r="P413" i="1"/>
  <c r="B413" i="1" s="1"/>
  <c r="P414" i="1"/>
  <c r="B414" i="1" s="1"/>
  <c r="P415" i="1"/>
  <c r="B415" i="1" s="1"/>
  <c r="P416" i="1"/>
  <c r="B416" i="1" s="1"/>
  <c r="P417" i="1"/>
  <c r="B417" i="1" s="1"/>
  <c r="P418" i="1"/>
  <c r="B418" i="1" s="1"/>
  <c r="P419" i="1"/>
  <c r="B419" i="1" s="1"/>
  <c r="P420" i="1"/>
  <c r="B420" i="1" s="1"/>
  <c r="P421" i="1"/>
  <c r="B421" i="1" s="1"/>
  <c r="P422" i="1"/>
  <c r="B422" i="1" s="1"/>
  <c r="P423" i="1"/>
  <c r="B423" i="1" s="1"/>
  <c r="P424" i="1"/>
  <c r="B424" i="1" s="1"/>
  <c r="P425" i="1"/>
  <c r="B425" i="1" s="1"/>
  <c r="P426" i="1"/>
  <c r="B426" i="1" s="1"/>
  <c r="P427" i="1"/>
  <c r="B427" i="1" s="1"/>
  <c r="P428" i="1"/>
  <c r="B428" i="1" s="1"/>
  <c r="P429" i="1"/>
  <c r="B429" i="1" s="1"/>
  <c r="P430" i="1"/>
  <c r="B430" i="1" s="1"/>
  <c r="P431" i="1"/>
  <c r="B431" i="1" s="1"/>
  <c r="P432" i="1"/>
  <c r="B432" i="1" s="1"/>
  <c r="P433" i="1"/>
  <c r="B433" i="1" s="1"/>
  <c r="P434" i="1"/>
  <c r="B434" i="1" s="1"/>
  <c r="P435" i="1"/>
  <c r="B435" i="1" s="1"/>
  <c r="P436" i="1"/>
  <c r="B436" i="1" s="1"/>
  <c r="P437" i="1"/>
  <c r="B437" i="1" s="1"/>
  <c r="P438" i="1"/>
  <c r="B438" i="1" s="1"/>
  <c r="P439" i="1"/>
  <c r="B439" i="1" s="1"/>
  <c r="P440" i="1"/>
  <c r="B440" i="1" s="1"/>
  <c r="P441" i="1"/>
  <c r="B441" i="1" s="1"/>
  <c r="P442" i="1"/>
  <c r="B442" i="1" s="1"/>
  <c r="P443" i="1"/>
  <c r="B443" i="1" s="1"/>
  <c r="P444" i="1"/>
  <c r="B444" i="1" s="1"/>
  <c r="P445" i="1"/>
  <c r="B445" i="1" s="1"/>
  <c r="P446" i="1"/>
  <c r="B446" i="1" s="1"/>
  <c r="P447" i="1"/>
  <c r="B447" i="1" s="1"/>
  <c r="P448" i="1"/>
  <c r="B448" i="1" s="1"/>
  <c r="P449" i="1"/>
  <c r="B449" i="1" s="1"/>
  <c r="P450" i="1"/>
  <c r="B450" i="1" s="1"/>
  <c r="P451" i="1"/>
  <c r="B451" i="1" s="1"/>
  <c r="P452" i="1"/>
  <c r="B452" i="1" s="1"/>
  <c r="P453" i="1"/>
  <c r="B453" i="1" s="1"/>
  <c r="P454" i="1"/>
  <c r="B454" i="1" s="1"/>
  <c r="P455" i="1"/>
  <c r="B455" i="1" s="1"/>
  <c r="P456" i="1"/>
  <c r="B456" i="1" s="1"/>
  <c r="P457" i="1"/>
  <c r="B457" i="1" s="1"/>
  <c r="P458" i="1"/>
  <c r="B458" i="1" s="1"/>
  <c r="P459" i="1"/>
  <c r="B459" i="1" s="1"/>
  <c r="P460" i="1"/>
  <c r="B460" i="1" s="1"/>
  <c r="P461" i="1"/>
  <c r="B461" i="1" s="1"/>
  <c r="P462" i="1"/>
  <c r="B462" i="1" s="1"/>
  <c r="P463" i="1"/>
  <c r="B463" i="1" s="1"/>
  <c r="P464" i="1"/>
  <c r="B464" i="1" s="1"/>
  <c r="P465" i="1"/>
  <c r="B465" i="1" s="1"/>
  <c r="P466" i="1"/>
  <c r="B466" i="1" s="1"/>
  <c r="P467" i="1"/>
  <c r="B467" i="1" s="1"/>
  <c r="P468" i="1"/>
  <c r="B468" i="1" s="1"/>
  <c r="P469" i="1"/>
  <c r="B469" i="1" s="1"/>
  <c r="P470" i="1"/>
  <c r="B470" i="1" s="1"/>
  <c r="P471" i="1"/>
  <c r="B471" i="1" s="1"/>
  <c r="P472" i="1"/>
  <c r="B472" i="1" s="1"/>
  <c r="P473" i="1"/>
  <c r="B473" i="1" s="1"/>
  <c r="P474" i="1"/>
  <c r="B474" i="1" s="1"/>
  <c r="P475" i="1"/>
  <c r="B475" i="1" s="1"/>
  <c r="P476" i="1"/>
  <c r="B476" i="1" s="1"/>
  <c r="P477" i="1"/>
  <c r="B477" i="1" s="1"/>
  <c r="P478" i="1"/>
  <c r="B478" i="1" s="1"/>
  <c r="P479" i="1"/>
  <c r="B479" i="1" s="1"/>
  <c r="P480" i="1"/>
  <c r="B480" i="1" s="1"/>
  <c r="P481" i="1"/>
  <c r="B481" i="1" s="1"/>
  <c r="P482" i="1"/>
  <c r="B482" i="1" s="1"/>
  <c r="P483" i="1"/>
  <c r="B483" i="1" s="1"/>
  <c r="P484" i="1"/>
  <c r="B484" i="1" s="1"/>
  <c r="P485" i="1"/>
  <c r="B485" i="1" s="1"/>
  <c r="P486" i="1"/>
  <c r="B486" i="1" s="1"/>
  <c r="P487" i="1"/>
  <c r="B487" i="1" s="1"/>
  <c r="P488" i="1"/>
  <c r="B488" i="1" s="1"/>
  <c r="P489" i="1"/>
  <c r="B489" i="1" s="1"/>
  <c r="P490" i="1"/>
  <c r="B490" i="1" s="1"/>
  <c r="P491" i="1"/>
  <c r="B491" i="1" s="1"/>
  <c r="P492" i="1"/>
  <c r="B492" i="1" s="1"/>
  <c r="P493" i="1"/>
  <c r="B493" i="1" s="1"/>
  <c r="P494" i="1"/>
  <c r="B494" i="1" s="1"/>
  <c r="P495" i="1"/>
  <c r="B495" i="1" s="1"/>
  <c r="P496" i="1"/>
  <c r="B496" i="1" s="1"/>
  <c r="P497" i="1"/>
  <c r="B497" i="1" s="1"/>
  <c r="P498" i="1"/>
  <c r="B498" i="1" s="1"/>
  <c r="P499" i="1"/>
  <c r="B499" i="1" s="1"/>
  <c r="P500" i="1"/>
  <c r="B500" i="1" s="1"/>
  <c r="P501" i="1"/>
  <c r="B501" i="1" s="1"/>
  <c r="P502" i="1"/>
  <c r="B502" i="1" s="1"/>
  <c r="P503" i="1"/>
  <c r="B503" i="1" s="1"/>
  <c r="P504" i="1"/>
  <c r="B504" i="1" s="1"/>
  <c r="P505" i="1"/>
  <c r="B505" i="1" s="1"/>
  <c r="P506" i="1"/>
  <c r="B506" i="1" s="1"/>
  <c r="P507" i="1"/>
  <c r="B507" i="1" s="1"/>
  <c r="P508" i="1"/>
  <c r="B508" i="1" s="1"/>
  <c r="P509" i="1"/>
  <c r="B509" i="1" s="1"/>
  <c r="P510" i="1"/>
  <c r="B510" i="1" s="1"/>
  <c r="P511" i="1"/>
  <c r="B511" i="1" s="1"/>
  <c r="P512" i="1"/>
  <c r="B512" i="1" s="1"/>
  <c r="P513" i="1"/>
  <c r="B513" i="1" s="1"/>
  <c r="P514" i="1"/>
  <c r="B514" i="1" s="1"/>
  <c r="P515" i="1"/>
  <c r="B515" i="1" s="1"/>
  <c r="P516" i="1"/>
  <c r="B516" i="1" s="1"/>
  <c r="P517" i="1"/>
  <c r="B517" i="1" s="1"/>
  <c r="P518" i="1"/>
  <c r="B518" i="1" s="1"/>
  <c r="P519" i="1"/>
  <c r="B519" i="1" s="1"/>
  <c r="P520" i="1"/>
  <c r="B520" i="1" s="1"/>
  <c r="P521" i="1"/>
  <c r="B521" i="1" s="1"/>
  <c r="P522" i="1"/>
  <c r="B522" i="1" s="1"/>
  <c r="P523" i="1"/>
  <c r="B523" i="1" s="1"/>
  <c r="P524" i="1"/>
  <c r="B524" i="1" s="1"/>
  <c r="P525" i="1"/>
  <c r="B525" i="1" s="1"/>
  <c r="P526" i="1"/>
  <c r="B526" i="1" s="1"/>
  <c r="P527" i="1"/>
  <c r="B527" i="1" s="1"/>
  <c r="P528" i="1"/>
  <c r="B528" i="1" s="1"/>
  <c r="P529" i="1"/>
  <c r="B529" i="1" s="1"/>
  <c r="P530" i="1"/>
  <c r="B530" i="1" s="1"/>
  <c r="P531" i="1"/>
  <c r="B531" i="1" s="1"/>
  <c r="P532" i="1"/>
  <c r="B532" i="1" s="1"/>
  <c r="P533" i="1"/>
  <c r="B533" i="1" s="1"/>
  <c r="P534" i="1"/>
  <c r="B534" i="1" s="1"/>
  <c r="P535" i="1"/>
  <c r="B535" i="1" s="1"/>
  <c r="P536" i="1"/>
  <c r="B536" i="1" s="1"/>
  <c r="P537" i="1"/>
  <c r="B537" i="1" s="1"/>
  <c r="P538" i="1"/>
  <c r="B538" i="1" s="1"/>
  <c r="P539" i="1"/>
  <c r="B539" i="1" s="1"/>
  <c r="P540" i="1"/>
  <c r="B540" i="1" s="1"/>
  <c r="P541" i="1"/>
  <c r="B541" i="1" s="1"/>
  <c r="P542" i="1"/>
  <c r="B542" i="1" s="1"/>
  <c r="P543" i="1"/>
  <c r="B543" i="1" s="1"/>
  <c r="P544" i="1"/>
  <c r="B544" i="1" s="1"/>
  <c r="P545" i="1"/>
  <c r="B545" i="1" s="1"/>
  <c r="P546" i="1"/>
  <c r="B546" i="1" s="1"/>
  <c r="P547" i="1"/>
  <c r="B547" i="1" s="1"/>
  <c r="P548" i="1"/>
  <c r="B548" i="1" s="1"/>
  <c r="P549" i="1"/>
  <c r="B549" i="1" s="1"/>
  <c r="P550" i="1"/>
  <c r="B550" i="1" s="1"/>
  <c r="P551" i="1"/>
  <c r="B551" i="1" s="1"/>
  <c r="P552" i="1"/>
  <c r="B552" i="1" s="1"/>
  <c r="P553" i="1"/>
  <c r="B553" i="1" s="1"/>
  <c r="P554" i="1"/>
  <c r="B554" i="1" s="1"/>
  <c r="P555" i="1"/>
  <c r="B555" i="1" s="1"/>
  <c r="P556" i="1"/>
  <c r="B556" i="1" s="1"/>
  <c r="P557" i="1"/>
  <c r="B557" i="1" s="1"/>
  <c r="P558" i="1"/>
  <c r="B558" i="1" s="1"/>
  <c r="P559" i="1"/>
  <c r="B559" i="1" s="1"/>
  <c r="P560" i="1"/>
  <c r="B560" i="1" s="1"/>
  <c r="P561" i="1"/>
  <c r="B561" i="1" s="1"/>
  <c r="P562" i="1"/>
  <c r="B562" i="1" s="1"/>
  <c r="P563" i="1"/>
  <c r="B563" i="1" s="1"/>
  <c r="P564" i="1"/>
  <c r="B564" i="1" s="1"/>
  <c r="P565" i="1"/>
  <c r="B565" i="1" s="1"/>
  <c r="P566" i="1"/>
  <c r="B566" i="1" s="1"/>
  <c r="P567" i="1"/>
  <c r="B567" i="1" s="1"/>
  <c r="P568" i="1"/>
  <c r="B568" i="1" s="1"/>
  <c r="P569" i="1"/>
  <c r="B569" i="1" s="1"/>
  <c r="P570" i="1"/>
  <c r="B570" i="1" s="1"/>
  <c r="P571" i="1"/>
  <c r="B571" i="1" s="1"/>
  <c r="P572" i="1"/>
  <c r="B572" i="1" s="1"/>
  <c r="P573" i="1"/>
  <c r="B573" i="1" s="1"/>
  <c r="P574" i="1"/>
  <c r="B574" i="1" s="1"/>
  <c r="P575" i="1"/>
  <c r="B575" i="1" s="1"/>
  <c r="P576" i="1"/>
  <c r="B576" i="1" s="1"/>
  <c r="P577" i="1"/>
  <c r="B577" i="1" s="1"/>
  <c r="P578" i="1"/>
  <c r="B578" i="1" s="1"/>
  <c r="P579" i="1"/>
  <c r="B579" i="1" s="1"/>
  <c r="P580" i="1"/>
  <c r="B580" i="1" s="1"/>
  <c r="P581" i="1"/>
  <c r="B581" i="1" s="1"/>
  <c r="P582" i="1"/>
  <c r="B582" i="1" s="1"/>
  <c r="P583" i="1"/>
  <c r="B583" i="1" s="1"/>
  <c r="P584" i="1"/>
  <c r="B584" i="1" s="1"/>
  <c r="P585" i="1"/>
  <c r="B585" i="1" s="1"/>
  <c r="P586" i="1"/>
  <c r="B586" i="1" s="1"/>
  <c r="P587" i="1"/>
  <c r="B587" i="1" s="1"/>
  <c r="P588" i="1"/>
  <c r="B588" i="1" s="1"/>
  <c r="P589" i="1"/>
  <c r="B589" i="1" s="1"/>
  <c r="P590" i="1"/>
  <c r="B590" i="1" s="1"/>
  <c r="P591" i="1"/>
  <c r="B591" i="1" s="1"/>
  <c r="P592" i="1"/>
  <c r="B592" i="1" s="1"/>
  <c r="P593" i="1"/>
  <c r="B593" i="1" s="1"/>
  <c r="P594" i="1"/>
  <c r="B594" i="1" s="1"/>
  <c r="P595" i="1"/>
  <c r="B595" i="1" s="1"/>
  <c r="P596" i="1"/>
  <c r="B596" i="1" s="1"/>
  <c r="P597" i="1"/>
  <c r="B597" i="1" s="1"/>
  <c r="P598" i="1"/>
  <c r="B598" i="1" s="1"/>
  <c r="P599" i="1"/>
  <c r="B599" i="1" s="1"/>
  <c r="P600" i="1"/>
  <c r="B600" i="1" s="1"/>
  <c r="P601" i="1"/>
  <c r="B601" i="1" s="1"/>
  <c r="P602" i="1"/>
  <c r="B602" i="1" s="1"/>
  <c r="P603" i="1"/>
  <c r="B603" i="1" s="1"/>
  <c r="P604" i="1"/>
  <c r="B604" i="1" s="1"/>
  <c r="P605" i="1"/>
  <c r="B605" i="1" s="1"/>
  <c r="P606" i="1"/>
  <c r="B606" i="1" s="1"/>
  <c r="P607" i="1"/>
  <c r="B607" i="1" s="1"/>
  <c r="P608" i="1"/>
  <c r="B608" i="1" s="1"/>
  <c r="P609" i="1"/>
  <c r="B609" i="1" s="1"/>
  <c r="P610" i="1"/>
  <c r="B610" i="1" s="1"/>
  <c r="P611" i="1"/>
  <c r="B611" i="1" s="1"/>
  <c r="P612" i="1"/>
  <c r="B612" i="1" s="1"/>
  <c r="P613" i="1"/>
  <c r="B613" i="1" s="1"/>
  <c r="P614" i="1"/>
  <c r="B614" i="1" s="1"/>
  <c r="P615" i="1"/>
  <c r="B615" i="1" s="1"/>
  <c r="P616" i="1"/>
  <c r="B616" i="1" s="1"/>
  <c r="P617" i="1"/>
  <c r="B617" i="1" s="1"/>
  <c r="P618" i="1"/>
  <c r="B618" i="1" s="1"/>
  <c r="P619" i="1"/>
  <c r="B619" i="1" s="1"/>
  <c r="P620" i="1"/>
  <c r="B620" i="1" s="1"/>
  <c r="P621" i="1"/>
  <c r="B621" i="1" s="1"/>
  <c r="P622" i="1"/>
  <c r="B622" i="1" s="1"/>
  <c r="P623" i="1"/>
  <c r="B623" i="1" s="1"/>
  <c r="P624" i="1"/>
  <c r="B624" i="1" s="1"/>
  <c r="P625" i="1"/>
  <c r="B625" i="1" s="1"/>
  <c r="P626" i="1"/>
  <c r="B626" i="1" s="1"/>
  <c r="P627" i="1"/>
  <c r="B627" i="1" s="1"/>
  <c r="P628" i="1"/>
  <c r="B628" i="1" s="1"/>
  <c r="P629" i="1"/>
  <c r="B629" i="1" s="1"/>
  <c r="P630" i="1"/>
  <c r="B630" i="1" s="1"/>
  <c r="P631" i="1"/>
  <c r="B631" i="1" s="1"/>
  <c r="P632" i="1"/>
  <c r="B632" i="1" s="1"/>
  <c r="P633" i="1"/>
  <c r="B633" i="1" s="1"/>
  <c r="P634" i="1"/>
  <c r="B634" i="1" s="1"/>
  <c r="P635" i="1"/>
  <c r="B635" i="1" s="1"/>
  <c r="P636" i="1"/>
  <c r="B636" i="1" s="1"/>
  <c r="P637" i="1"/>
  <c r="B637" i="1" s="1"/>
  <c r="P638" i="1"/>
  <c r="B638" i="1" s="1"/>
  <c r="P639" i="1"/>
  <c r="B639" i="1" s="1"/>
  <c r="P640" i="1"/>
  <c r="B640" i="1" s="1"/>
  <c r="P641" i="1"/>
  <c r="B641" i="1" s="1"/>
  <c r="P642" i="1"/>
  <c r="B642" i="1" s="1"/>
  <c r="P643" i="1"/>
  <c r="B643" i="1" s="1"/>
  <c r="P644" i="1"/>
  <c r="B644" i="1" s="1"/>
  <c r="P645" i="1"/>
  <c r="B645" i="1" s="1"/>
  <c r="P646" i="1"/>
  <c r="B646" i="1" s="1"/>
  <c r="P647" i="1"/>
  <c r="B647" i="1" s="1"/>
  <c r="P648" i="1"/>
  <c r="B648" i="1" s="1"/>
  <c r="P649" i="1"/>
  <c r="B649" i="1" s="1"/>
  <c r="P650" i="1"/>
  <c r="B650" i="1" s="1"/>
  <c r="P651" i="1"/>
  <c r="B651" i="1" s="1"/>
  <c r="P652" i="1"/>
  <c r="B652" i="1" s="1"/>
  <c r="P653" i="1"/>
  <c r="B653" i="1" s="1"/>
  <c r="P654" i="1"/>
  <c r="B654" i="1" s="1"/>
  <c r="P655" i="1"/>
  <c r="B655" i="1" s="1"/>
  <c r="P656" i="1"/>
  <c r="B656" i="1" s="1"/>
  <c r="P657" i="1"/>
  <c r="B657" i="1" s="1"/>
  <c r="P658" i="1"/>
  <c r="B658" i="1" s="1"/>
  <c r="P659" i="1"/>
  <c r="B659" i="1" s="1"/>
  <c r="P660" i="1"/>
  <c r="B660" i="1" s="1"/>
  <c r="P661" i="1"/>
  <c r="B661" i="1" s="1"/>
  <c r="P662" i="1"/>
  <c r="B662" i="1" s="1"/>
  <c r="P663" i="1"/>
  <c r="B663" i="1" s="1"/>
  <c r="P664" i="1"/>
  <c r="B664" i="1" s="1"/>
  <c r="P665" i="1"/>
  <c r="B665" i="1" s="1"/>
  <c r="P666" i="1"/>
  <c r="B666" i="1" s="1"/>
  <c r="P667" i="1"/>
  <c r="B667" i="1" s="1"/>
  <c r="P668" i="1"/>
  <c r="B668" i="1" s="1"/>
  <c r="P669" i="1"/>
  <c r="B669" i="1" s="1"/>
  <c r="P670" i="1"/>
  <c r="B670" i="1" s="1"/>
  <c r="P671" i="1"/>
  <c r="B671" i="1" s="1"/>
  <c r="P672" i="1"/>
  <c r="B672" i="1" s="1"/>
  <c r="P673" i="1"/>
  <c r="B673" i="1" s="1"/>
  <c r="P674" i="1"/>
  <c r="B674" i="1" s="1"/>
  <c r="P675" i="1"/>
  <c r="B675" i="1" s="1"/>
  <c r="P676" i="1"/>
  <c r="B676" i="1" s="1"/>
  <c r="P677" i="1"/>
  <c r="B677" i="1" s="1"/>
  <c r="P678" i="1"/>
  <c r="B678" i="1" s="1"/>
  <c r="P679" i="1"/>
  <c r="B679" i="1" s="1"/>
  <c r="P680" i="1"/>
  <c r="B680" i="1" s="1"/>
  <c r="P681" i="1"/>
  <c r="B681" i="1" s="1"/>
  <c r="P682" i="1"/>
  <c r="B682" i="1" s="1"/>
  <c r="P683" i="1"/>
  <c r="B683" i="1" s="1"/>
  <c r="P684" i="1"/>
  <c r="B684" i="1" s="1"/>
  <c r="P685" i="1"/>
  <c r="B685" i="1" s="1"/>
  <c r="P686" i="1"/>
  <c r="B686" i="1" s="1"/>
  <c r="P687" i="1"/>
  <c r="B687" i="1" s="1"/>
  <c r="P688" i="1"/>
  <c r="B688" i="1" s="1"/>
  <c r="P689" i="1"/>
  <c r="B689" i="1" s="1"/>
  <c r="P690" i="1"/>
  <c r="B690" i="1" s="1"/>
  <c r="P691" i="1"/>
  <c r="B691" i="1" s="1"/>
  <c r="P692" i="1"/>
  <c r="B692" i="1" s="1"/>
  <c r="P693" i="1"/>
  <c r="B693" i="1" s="1"/>
  <c r="P694" i="1"/>
  <c r="B694" i="1" s="1"/>
  <c r="P695" i="1"/>
  <c r="B695" i="1" s="1"/>
  <c r="P696" i="1"/>
  <c r="B696" i="1" s="1"/>
  <c r="P697" i="1"/>
  <c r="B697" i="1" s="1"/>
  <c r="P698" i="1"/>
  <c r="B698" i="1" s="1"/>
  <c r="P699" i="1"/>
  <c r="B699" i="1" s="1"/>
  <c r="P700" i="1"/>
  <c r="B700" i="1" s="1"/>
  <c r="P701" i="1"/>
  <c r="B701" i="1" s="1"/>
  <c r="P702" i="1"/>
  <c r="B702" i="1" s="1"/>
  <c r="P703" i="1"/>
  <c r="B703" i="1" s="1"/>
  <c r="P704" i="1"/>
  <c r="B704" i="1" s="1"/>
  <c r="P705" i="1"/>
  <c r="B705" i="1" s="1"/>
  <c r="P706" i="1"/>
  <c r="B706" i="1" s="1"/>
  <c r="P707" i="1"/>
  <c r="B707" i="1" s="1"/>
  <c r="P708" i="1"/>
  <c r="B708" i="1" s="1"/>
  <c r="P709" i="1"/>
  <c r="B709" i="1" s="1"/>
  <c r="P710" i="1"/>
  <c r="B710" i="1" s="1"/>
  <c r="P711" i="1"/>
  <c r="B711" i="1" s="1"/>
  <c r="P712" i="1"/>
  <c r="B712" i="1" s="1"/>
  <c r="P713" i="1"/>
  <c r="B713" i="1" s="1"/>
  <c r="P714" i="1"/>
  <c r="B714" i="1" s="1"/>
  <c r="P715" i="1"/>
  <c r="B715" i="1" s="1"/>
  <c r="P716" i="1"/>
  <c r="B716" i="1" s="1"/>
  <c r="P717" i="1"/>
  <c r="B717" i="1" s="1"/>
  <c r="P718" i="1"/>
  <c r="B718" i="1" s="1"/>
  <c r="P719" i="1"/>
  <c r="B719" i="1" s="1"/>
  <c r="P720" i="1"/>
  <c r="B720" i="1" s="1"/>
  <c r="P721" i="1"/>
  <c r="B721" i="1" s="1"/>
  <c r="P722" i="1"/>
  <c r="B722" i="1" s="1"/>
  <c r="P723" i="1"/>
  <c r="B723" i="1" s="1"/>
  <c r="P724" i="1"/>
  <c r="B724" i="1" s="1"/>
  <c r="P725" i="1"/>
  <c r="B725" i="1" s="1"/>
  <c r="P726" i="1"/>
  <c r="B726" i="1" s="1"/>
  <c r="P727" i="1"/>
  <c r="B727" i="1" s="1"/>
  <c r="P728" i="1"/>
  <c r="B728" i="1" s="1"/>
  <c r="P729" i="1"/>
  <c r="B729" i="1" s="1"/>
  <c r="P730" i="1"/>
  <c r="B730" i="1" s="1"/>
  <c r="P731" i="1"/>
  <c r="B731" i="1" s="1"/>
  <c r="P732" i="1"/>
  <c r="B732" i="1" s="1"/>
  <c r="P733" i="1"/>
  <c r="B733" i="1" s="1"/>
  <c r="P734" i="1"/>
  <c r="B734" i="1" s="1"/>
  <c r="P735" i="1"/>
  <c r="B735" i="1" s="1"/>
  <c r="P736" i="1"/>
  <c r="B736" i="1" s="1"/>
  <c r="P737" i="1"/>
  <c r="B737" i="1" s="1"/>
  <c r="P738" i="1"/>
  <c r="B738" i="1" s="1"/>
  <c r="P739" i="1"/>
  <c r="B739" i="1" s="1"/>
  <c r="P740" i="1"/>
  <c r="B740" i="1" s="1"/>
  <c r="P741" i="1"/>
  <c r="B741" i="1" s="1"/>
  <c r="P742" i="1"/>
  <c r="B742" i="1" s="1"/>
  <c r="P743" i="1"/>
  <c r="B743" i="1" s="1"/>
  <c r="P744" i="1"/>
  <c r="B744" i="1" s="1"/>
  <c r="P745" i="1"/>
  <c r="B745" i="1" s="1"/>
  <c r="P746" i="1"/>
  <c r="B746" i="1" s="1"/>
  <c r="P747" i="1"/>
  <c r="B747" i="1" s="1"/>
  <c r="P748" i="1"/>
  <c r="B748" i="1" s="1"/>
  <c r="P749" i="1"/>
  <c r="B749" i="1" s="1"/>
  <c r="P750" i="1"/>
  <c r="B750" i="1" s="1"/>
  <c r="P751" i="1"/>
  <c r="B751" i="1" s="1"/>
  <c r="P752" i="1"/>
  <c r="B752" i="1" s="1"/>
  <c r="P753" i="1"/>
  <c r="B753" i="1" s="1"/>
  <c r="P754" i="1"/>
  <c r="B754" i="1" s="1"/>
  <c r="P755" i="1"/>
  <c r="B755" i="1" s="1"/>
  <c r="P756" i="1"/>
  <c r="B756" i="1" s="1"/>
  <c r="P757" i="1"/>
  <c r="B757" i="1" s="1"/>
  <c r="P758" i="1"/>
  <c r="B758" i="1" s="1"/>
  <c r="P759" i="1"/>
  <c r="B759" i="1" s="1"/>
  <c r="P760" i="1"/>
  <c r="B760" i="1" s="1"/>
  <c r="P761" i="1"/>
  <c r="B761" i="1" s="1"/>
  <c r="P762" i="1"/>
  <c r="B762" i="1" s="1"/>
  <c r="P763" i="1"/>
  <c r="B763" i="1" s="1"/>
  <c r="P764" i="1"/>
  <c r="B764" i="1" s="1"/>
  <c r="P765" i="1"/>
  <c r="B765" i="1" s="1"/>
  <c r="P766" i="1"/>
  <c r="B766" i="1" s="1"/>
  <c r="P767" i="1"/>
  <c r="B767" i="1" s="1"/>
  <c r="P768" i="1"/>
  <c r="B768" i="1" s="1"/>
  <c r="P769" i="1"/>
  <c r="B769" i="1" s="1"/>
  <c r="P770" i="1"/>
  <c r="B770" i="1" s="1"/>
  <c r="P771" i="1"/>
  <c r="B771" i="1" s="1"/>
  <c r="P772" i="1"/>
  <c r="B772" i="1" s="1"/>
  <c r="P773" i="1"/>
  <c r="B773" i="1" s="1"/>
  <c r="P774" i="1"/>
  <c r="B774" i="1" s="1"/>
  <c r="P775" i="1"/>
  <c r="B775" i="1" s="1"/>
  <c r="P776" i="1"/>
  <c r="B776" i="1" s="1"/>
  <c r="P777" i="1"/>
  <c r="B777" i="1" s="1"/>
  <c r="P778" i="1"/>
  <c r="B778" i="1" s="1"/>
  <c r="P779" i="1"/>
  <c r="B779" i="1" s="1"/>
  <c r="P780" i="1"/>
  <c r="B780" i="1" s="1"/>
  <c r="P781" i="1"/>
  <c r="B781" i="1" s="1"/>
  <c r="P782" i="1"/>
  <c r="B782" i="1" s="1"/>
  <c r="P783" i="1"/>
  <c r="B783" i="1" s="1"/>
  <c r="P784" i="1"/>
  <c r="B784" i="1" s="1"/>
  <c r="P785" i="1"/>
  <c r="B785" i="1" s="1"/>
  <c r="P786" i="1"/>
  <c r="B786" i="1" s="1"/>
  <c r="P787" i="1"/>
  <c r="B787" i="1" s="1"/>
  <c r="P788" i="1"/>
  <c r="B788" i="1" s="1"/>
  <c r="P789" i="1"/>
  <c r="B789" i="1" s="1"/>
  <c r="P790" i="1"/>
  <c r="B790" i="1" s="1"/>
  <c r="P791" i="1"/>
  <c r="B791" i="1" s="1"/>
  <c r="P792" i="1"/>
  <c r="B792" i="1" s="1"/>
  <c r="P793" i="1"/>
  <c r="B793" i="1" s="1"/>
  <c r="P794" i="1"/>
  <c r="B794" i="1" s="1"/>
  <c r="P795" i="1"/>
  <c r="B795" i="1" s="1"/>
  <c r="P796" i="1"/>
  <c r="B796" i="1" s="1"/>
  <c r="P797" i="1"/>
  <c r="B797" i="1" s="1"/>
  <c r="P798" i="1"/>
  <c r="B798" i="1" s="1"/>
  <c r="P799" i="1"/>
  <c r="B799" i="1" s="1"/>
  <c r="P800" i="1"/>
  <c r="B800" i="1" s="1"/>
  <c r="P801" i="1"/>
  <c r="B801" i="1" s="1"/>
  <c r="P802" i="1"/>
  <c r="B802" i="1" s="1"/>
  <c r="P803" i="1"/>
  <c r="B803" i="1" s="1"/>
  <c r="P804" i="1"/>
  <c r="B804" i="1" s="1"/>
  <c r="P805" i="1"/>
  <c r="B805" i="1" s="1"/>
  <c r="P806" i="1"/>
  <c r="B806" i="1" s="1"/>
  <c r="P807" i="1"/>
  <c r="B807" i="1" s="1"/>
  <c r="P808" i="1"/>
  <c r="B808" i="1" s="1"/>
  <c r="P809" i="1"/>
  <c r="B809" i="1" s="1"/>
  <c r="P810" i="1"/>
  <c r="B810" i="1" s="1"/>
  <c r="P811" i="1"/>
  <c r="B811" i="1" s="1"/>
  <c r="P812" i="1"/>
  <c r="B812" i="1" s="1"/>
  <c r="P813" i="1"/>
  <c r="B813" i="1" s="1"/>
  <c r="P814" i="1"/>
  <c r="B814" i="1" s="1"/>
  <c r="P815" i="1"/>
  <c r="B815" i="1" s="1"/>
  <c r="P816" i="1"/>
  <c r="B816" i="1" s="1"/>
  <c r="P817" i="1"/>
  <c r="B817" i="1" s="1"/>
  <c r="P818" i="1"/>
  <c r="B818" i="1" s="1"/>
  <c r="P819" i="1"/>
  <c r="B819" i="1" s="1"/>
  <c r="P820" i="1"/>
  <c r="B820" i="1" s="1"/>
  <c r="P821" i="1"/>
  <c r="B821" i="1" s="1"/>
  <c r="P822" i="1"/>
  <c r="B822" i="1" s="1"/>
  <c r="P823" i="1"/>
  <c r="B823" i="1" s="1"/>
  <c r="P824" i="1"/>
  <c r="B824" i="1" s="1"/>
  <c r="P825" i="1"/>
  <c r="B825" i="1" s="1"/>
  <c r="P826" i="1"/>
  <c r="B826" i="1" s="1"/>
  <c r="P827" i="1"/>
  <c r="B827" i="1" s="1"/>
  <c r="P828" i="1"/>
  <c r="B828" i="1" s="1"/>
  <c r="P829" i="1"/>
  <c r="B829" i="1" s="1"/>
  <c r="P830" i="1"/>
  <c r="B830" i="1" s="1"/>
  <c r="P831" i="1"/>
  <c r="B831" i="1" s="1"/>
  <c r="P832" i="1"/>
  <c r="B832" i="1" s="1"/>
  <c r="P833" i="1"/>
  <c r="B833" i="1" s="1"/>
  <c r="P834" i="1"/>
  <c r="B834" i="1" s="1"/>
  <c r="P835" i="1"/>
  <c r="B835" i="1" s="1"/>
  <c r="P836" i="1"/>
  <c r="B836" i="1" s="1"/>
  <c r="P837" i="1"/>
  <c r="B837" i="1" s="1"/>
  <c r="P838" i="1"/>
  <c r="B838" i="1" s="1"/>
  <c r="P839" i="1"/>
  <c r="B839" i="1" s="1"/>
  <c r="P840" i="1"/>
  <c r="B840" i="1" s="1"/>
  <c r="P841" i="1"/>
  <c r="B841" i="1" s="1"/>
  <c r="P842" i="1"/>
  <c r="B842" i="1" s="1"/>
  <c r="P843" i="1"/>
  <c r="B843" i="1" s="1"/>
  <c r="P844" i="1"/>
  <c r="B844" i="1" s="1"/>
  <c r="P845" i="1"/>
  <c r="B845" i="1" s="1"/>
  <c r="P846" i="1"/>
  <c r="B846" i="1" s="1"/>
  <c r="P847" i="1"/>
  <c r="B847" i="1" s="1"/>
  <c r="P848" i="1"/>
  <c r="B848" i="1" s="1"/>
  <c r="P849" i="1"/>
  <c r="B849" i="1" s="1"/>
  <c r="P850" i="1"/>
  <c r="B850" i="1" s="1"/>
  <c r="P851" i="1"/>
  <c r="B851" i="1" s="1"/>
  <c r="P852" i="1"/>
  <c r="B852" i="1" s="1"/>
  <c r="P853" i="1"/>
  <c r="B853" i="1" s="1"/>
  <c r="P854" i="1"/>
  <c r="B854" i="1" s="1"/>
  <c r="P855" i="1"/>
  <c r="B855" i="1" s="1"/>
  <c r="P856" i="1"/>
  <c r="B856" i="1" s="1"/>
  <c r="P857" i="1"/>
  <c r="B857" i="1" s="1"/>
  <c r="P858" i="1"/>
  <c r="B858" i="1" s="1"/>
  <c r="P859" i="1"/>
  <c r="B859" i="1" s="1"/>
  <c r="P860" i="1"/>
  <c r="B860" i="1" s="1"/>
  <c r="P861" i="1"/>
  <c r="B861" i="1" s="1"/>
  <c r="P862" i="1"/>
  <c r="B862" i="1" s="1"/>
  <c r="P863" i="1"/>
  <c r="B863" i="1" s="1"/>
  <c r="P864" i="1"/>
  <c r="B864" i="1" s="1"/>
  <c r="P865" i="1"/>
  <c r="B865" i="1" s="1"/>
  <c r="P866" i="1"/>
  <c r="B866" i="1" s="1"/>
  <c r="P867" i="1"/>
  <c r="B867" i="1" s="1"/>
  <c r="P868" i="1"/>
  <c r="B868" i="1" s="1"/>
  <c r="P869" i="1"/>
  <c r="B869" i="1" s="1"/>
  <c r="P870" i="1"/>
  <c r="B870" i="1" s="1"/>
  <c r="P871" i="1"/>
  <c r="B871" i="1" s="1"/>
  <c r="P872" i="1"/>
  <c r="B872" i="1" s="1"/>
  <c r="P873" i="1"/>
  <c r="B873" i="1" s="1"/>
  <c r="P874" i="1"/>
  <c r="B874" i="1" s="1"/>
  <c r="P875" i="1"/>
  <c r="B875" i="1" s="1"/>
  <c r="P876" i="1"/>
  <c r="B876" i="1" s="1"/>
  <c r="P877" i="1"/>
  <c r="B877" i="1" s="1"/>
  <c r="P878" i="1"/>
  <c r="B878" i="1" s="1"/>
  <c r="P879" i="1"/>
  <c r="B879" i="1" s="1"/>
  <c r="P880" i="1"/>
  <c r="B880" i="1" s="1"/>
  <c r="P881" i="1"/>
  <c r="B881" i="1" s="1"/>
  <c r="P882" i="1"/>
  <c r="B882" i="1" s="1"/>
  <c r="P883" i="1"/>
  <c r="B883" i="1" s="1"/>
  <c r="P884" i="1"/>
  <c r="B884" i="1" s="1"/>
  <c r="P885" i="1"/>
  <c r="B885" i="1" s="1"/>
  <c r="P886" i="1"/>
  <c r="B886" i="1" s="1"/>
  <c r="P887" i="1"/>
  <c r="B887" i="1" s="1"/>
  <c r="P888" i="1"/>
  <c r="B888" i="1" s="1"/>
  <c r="P889" i="1"/>
  <c r="B889" i="1" s="1"/>
  <c r="P890" i="1"/>
  <c r="B890" i="1" s="1"/>
  <c r="P891" i="1"/>
  <c r="B891" i="1" s="1"/>
  <c r="P892" i="1"/>
  <c r="B892" i="1" s="1"/>
  <c r="P893" i="1"/>
  <c r="B893" i="1" s="1"/>
  <c r="P894" i="1"/>
  <c r="B894" i="1" s="1"/>
  <c r="P895" i="1"/>
  <c r="B895" i="1" s="1"/>
  <c r="P896" i="1"/>
  <c r="B896" i="1" s="1"/>
  <c r="P897" i="1"/>
  <c r="B897" i="1" s="1"/>
  <c r="P898" i="1"/>
  <c r="B898" i="1" s="1"/>
  <c r="P899" i="1"/>
  <c r="B899" i="1" s="1"/>
  <c r="P900" i="1"/>
  <c r="B900" i="1" s="1"/>
  <c r="P901" i="1"/>
  <c r="B901" i="1" s="1"/>
  <c r="P902" i="1"/>
  <c r="B902" i="1" s="1"/>
  <c r="P903" i="1"/>
  <c r="B903" i="1" s="1"/>
  <c r="P904" i="1"/>
  <c r="B904" i="1" s="1"/>
  <c r="P905" i="1"/>
  <c r="B905" i="1" s="1"/>
  <c r="P906" i="1"/>
  <c r="B906" i="1" s="1"/>
  <c r="P907" i="1"/>
  <c r="B907" i="1" s="1"/>
  <c r="P908" i="1"/>
  <c r="B908" i="1" s="1"/>
  <c r="P909" i="1"/>
  <c r="B909" i="1" s="1"/>
  <c r="P910" i="1"/>
  <c r="B910" i="1" s="1"/>
  <c r="P911" i="1"/>
  <c r="B911" i="1" s="1"/>
  <c r="P912" i="1"/>
  <c r="B912" i="1" s="1"/>
  <c r="P913" i="1"/>
  <c r="B913" i="1" s="1"/>
  <c r="P914" i="1"/>
  <c r="B914" i="1" s="1"/>
  <c r="P915" i="1"/>
  <c r="B915" i="1" s="1"/>
  <c r="P916" i="1"/>
  <c r="B916" i="1" s="1"/>
  <c r="P917" i="1"/>
  <c r="B917" i="1" s="1"/>
  <c r="P918" i="1"/>
  <c r="B918" i="1" s="1"/>
  <c r="P919" i="1"/>
  <c r="B919" i="1" s="1"/>
  <c r="P920" i="1"/>
  <c r="B920" i="1" s="1"/>
  <c r="P921" i="1"/>
  <c r="B921" i="1" s="1"/>
  <c r="P922" i="1"/>
  <c r="B922" i="1" s="1"/>
  <c r="P923" i="1"/>
  <c r="B923" i="1" s="1"/>
  <c r="P924" i="1"/>
  <c r="B924" i="1" s="1"/>
  <c r="P925" i="1"/>
  <c r="B925" i="1" s="1"/>
  <c r="P926" i="1"/>
  <c r="B926" i="1" s="1"/>
  <c r="P927" i="1"/>
  <c r="B927" i="1" s="1"/>
  <c r="P928" i="1"/>
  <c r="B928" i="1" s="1"/>
  <c r="P929" i="1"/>
  <c r="B929" i="1" s="1"/>
  <c r="P930" i="1"/>
  <c r="B930" i="1" s="1"/>
  <c r="P931" i="1"/>
  <c r="B931" i="1" s="1"/>
  <c r="P932" i="1"/>
  <c r="B932" i="1" s="1"/>
  <c r="P933" i="1"/>
  <c r="B933" i="1" s="1"/>
  <c r="P934" i="1"/>
  <c r="B934" i="1" s="1"/>
  <c r="P935" i="1"/>
  <c r="B935" i="1" s="1"/>
  <c r="P936" i="1"/>
  <c r="B936" i="1" s="1"/>
  <c r="P937" i="1"/>
  <c r="B937" i="1" s="1"/>
  <c r="P938" i="1"/>
  <c r="B938" i="1" s="1"/>
  <c r="P939" i="1"/>
  <c r="B939" i="1" s="1"/>
  <c r="P940" i="1"/>
  <c r="B940" i="1" s="1"/>
  <c r="P941" i="1"/>
  <c r="B941" i="1" s="1"/>
  <c r="P942" i="1"/>
  <c r="B942" i="1" s="1"/>
  <c r="P943" i="1"/>
  <c r="B943" i="1" s="1"/>
  <c r="P944" i="1"/>
  <c r="B944" i="1" s="1"/>
  <c r="P945" i="1"/>
  <c r="B945" i="1" s="1"/>
  <c r="P946" i="1"/>
  <c r="B946" i="1" s="1"/>
  <c r="P947" i="1"/>
  <c r="B947" i="1" s="1"/>
  <c r="P948" i="1"/>
  <c r="B948" i="1" s="1"/>
  <c r="P949" i="1"/>
  <c r="B949" i="1" s="1"/>
  <c r="P950" i="1"/>
  <c r="B950" i="1" s="1"/>
  <c r="P951" i="1"/>
  <c r="B951" i="1" s="1"/>
  <c r="P952" i="1"/>
  <c r="B952" i="1" s="1"/>
  <c r="P953" i="1"/>
  <c r="B953" i="1" s="1"/>
  <c r="P954" i="1"/>
  <c r="B954" i="1" s="1"/>
  <c r="P955" i="1"/>
  <c r="B955" i="1" s="1"/>
  <c r="P956" i="1"/>
  <c r="B956" i="1" s="1"/>
  <c r="P957" i="1"/>
  <c r="B957" i="1" s="1"/>
  <c r="P958" i="1"/>
  <c r="B958" i="1" s="1"/>
  <c r="P959" i="1"/>
  <c r="B959" i="1" s="1"/>
  <c r="P960" i="1"/>
  <c r="B960" i="1" s="1"/>
  <c r="P961" i="1"/>
  <c r="B961" i="1" s="1"/>
  <c r="P962" i="1"/>
  <c r="B962" i="1" s="1"/>
  <c r="P963" i="1"/>
  <c r="B963" i="1" s="1"/>
  <c r="P964" i="1"/>
  <c r="B964" i="1" s="1"/>
  <c r="P965" i="1"/>
  <c r="B965" i="1" s="1"/>
  <c r="P966" i="1"/>
  <c r="B966" i="1" s="1"/>
  <c r="P967" i="1"/>
  <c r="B967" i="1" s="1"/>
  <c r="P968" i="1"/>
  <c r="B968" i="1" s="1"/>
  <c r="P969" i="1"/>
  <c r="B969" i="1" s="1"/>
  <c r="P970" i="1"/>
  <c r="B970" i="1" s="1"/>
  <c r="P971" i="1"/>
  <c r="B971" i="1" s="1"/>
  <c r="P972" i="1"/>
  <c r="B972" i="1" s="1"/>
  <c r="P973" i="1"/>
  <c r="B973" i="1" s="1"/>
  <c r="P974" i="1"/>
  <c r="B974" i="1" s="1"/>
  <c r="P975" i="1"/>
  <c r="B975" i="1" s="1"/>
  <c r="P976" i="1"/>
  <c r="B976" i="1" s="1"/>
  <c r="P977" i="1"/>
  <c r="B977" i="1" s="1"/>
  <c r="P978" i="1"/>
  <c r="B978" i="1" s="1"/>
  <c r="P979" i="1"/>
  <c r="B979" i="1" s="1"/>
  <c r="P980" i="1"/>
  <c r="B980" i="1" s="1"/>
  <c r="P981" i="1"/>
  <c r="B981" i="1" s="1"/>
  <c r="P982" i="1"/>
  <c r="B982" i="1" s="1"/>
  <c r="P983" i="1"/>
  <c r="B983" i="1" s="1"/>
  <c r="P984" i="1"/>
  <c r="B984" i="1" s="1"/>
  <c r="P985" i="1"/>
  <c r="B985" i="1" s="1"/>
  <c r="P986" i="1"/>
  <c r="B986" i="1" s="1"/>
  <c r="P987" i="1"/>
  <c r="B987" i="1" s="1"/>
  <c r="P988" i="1"/>
  <c r="B988" i="1" s="1"/>
  <c r="P989" i="1"/>
  <c r="B989" i="1" s="1"/>
  <c r="P990" i="1"/>
  <c r="B990" i="1" s="1"/>
  <c r="P991" i="1"/>
  <c r="B991" i="1" s="1"/>
  <c r="P992" i="1"/>
  <c r="B992" i="1" s="1"/>
  <c r="P993" i="1"/>
  <c r="B993" i="1" s="1"/>
  <c r="P994" i="1"/>
  <c r="B994" i="1" s="1"/>
  <c r="P995" i="1"/>
  <c r="B995" i="1" s="1"/>
  <c r="P996" i="1"/>
  <c r="B996" i="1" s="1"/>
  <c r="P997" i="1"/>
  <c r="B997" i="1" s="1"/>
  <c r="P998" i="1"/>
  <c r="B998" i="1" s="1"/>
  <c r="P999" i="1"/>
  <c r="B999" i="1" s="1"/>
  <c r="P1000" i="1"/>
  <c r="B1000" i="1" s="1"/>
  <c r="P1001" i="1"/>
  <c r="B1001" i="1" s="1"/>
  <c r="P1002" i="1"/>
  <c r="B1002" i="1" s="1"/>
  <c r="P1003" i="1"/>
  <c r="B1003" i="1" s="1"/>
  <c r="P1004" i="1"/>
  <c r="B1004" i="1" s="1"/>
  <c r="P1005" i="1"/>
  <c r="B1005" i="1" s="1"/>
  <c r="P1006" i="1"/>
  <c r="B1006" i="1" s="1"/>
  <c r="P1007" i="1"/>
  <c r="B1007" i="1" s="1"/>
  <c r="P1008" i="1"/>
  <c r="B1008" i="1" s="1"/>
  <c r="P1009" i="1"/>
  <c r="B1009" i="1" s="1"/>
  <c r="P1010" i="1"/>
  <c r="B1010" i="1" s="1"/>
  <c r="P1011" i="1"/>
  <c r="B1011" i="1" s="1"/>
  <c r="P1012" i="1"/>
  <c r="B1012" i="1" s="1"/>
  <c r="P1013" i="1"/>
  <c r="B1013" i="1" s="1"/>
  <c r="P1014" i="1"/>
  <c r="B1014" i="1" s="1"/>
  <c r="P1015" i="1"/>
  <c r="B1015" i="1" s="1"/>
  <c r="P1016" i="1"/>
  <c r="B1016" i="1" s="1"/>
  <c r="P1017" i="1"/>
  <c r="B1017" i="1" s="1"/>
  <c r="P1018" i="1"/>
  <c r="B1018" i="1" s="1"/>
  <c r="P1019" i="1"/>
  <c r="B1019" i="1" s="1"/>
  <c r="P1020" i="1"/>
  <c r="B1020" i="1" s="1"/>
  <c r="P1021" i="1"/>
  <c r="B1021" i="1" s="1"/>
  <c r="P1022" i="1"/>
  <c r="B1022" i="1" s="1"/>
  <c r="P1023" i="1"/>
  <c r="B1023" i="1" s="1"/>
  <c r="P1024" i="1"/>
  <c r="B1024" i="1" s="1"/>
  <c r="P1025" i="1"/>
  <c r="B1025" i="1" s="1"/>
  <c r="P1026" i="1"/>
  <c r="B1026" i="1" s="1"/>
  <c r="P1027" i="1"/>
  <c r="B1027" i="1" s="1"/>
  <c r="P1028" i="1"/>
  <c r="B1028" i="1" s="1"/>
  <c r="P1029" i="1"/>
  <c r="B1029" i="1" s="1"/>
  <c r="P1030" i="1"/>
  <c r="B1030" i="1" s="1"/>
  <c r="P1031" i="1"/>
  <c r="B1031" i="1" s="1"/>
  <c r="P1032" i="1"/>
  <c r="B1032" i="1" s="1"/>
  <c r="P1033" i="1"/>
  <c r="B1033" i="1" s="1"/>
  <c r="P1034" i="1"/>
  <c r="B1034" i="1" s="1"/>
  <c r="P1035" i="1"/>
  <c r="B1035" i="1" s="1"/>
  <c r="P1036" i="1"/>
  <c r="B1036" i="1" s="1"/>
  <c r="P1037" i="1"/>
  <c r="B1037" i="1" s="1"/>
  <c r="P1038" i="1"/>
  <c r="B1038" i="1" s="1"/>
  <c r="P1039" i="1"/>
  <c r="B1039" i="1" s="1"/>
  <c r="P1040" i="1"/>
  <c r="B1040" i="1" s="1"/>
  <c r="P1041" i="1"/>
  <c r="B1041" i="1" s="1"/>
  <c r="P1042" i="1"/>
  <c r="B1042" i="1" s="1"/>
  <c r="P1043" i="1"/>
  <c r="B1043" i="1" s="1"/>
  <c r="P1044" i="1"/>
  <c r="B1044" i="1" s="1"/>
  <c r="P1045" i="1"/>
  <c r="B1045" i="1" s="1"/>
  <c r="P1046" i="1"/>
  <c r="B1046" i="1" s="1"/>
  <c r="P1047" i="1"/>
  <c r="B1047" i="1" s="1"/>
  <c r="P1048" i="1"/>
  <c r="B1048" i="1" s="1"/>
  <c r="P1049" i="1"/>
  <c r="B1049" i="1" s="1"/>
  <c r="P1050" i="1"/>
  <c r="B1050" i="1" s="1"/>
  <c r="P1051" i="1"/>
  <c r="B1051" i="1" s="1"/>
  <c r="P1052" i="1"/>
  <c r="B1052" i="1" s="1"/>
  <c r="P1053" i="1"/>
  <c r="B1053" i="1" s="1"/>
  <c r="P1054" i="1"/>
  <c r="B1054" i="1" s="1"/>
  <c r="P1055" i="1"/>
  <c r="B1055" i="1" s="1"/>
  <c r="P1056" i="1"/>
  <c r="B1056" i="1" s="1"/>
  <c r="P1057" i="1"/>
  <c r="B1057" i="1" s="1"/>
  <c r="P1058" i="1"/>
  <c r="B1058" i="1" s="1"/>
  <c r="P1059" i="1"/>
  <c r="B1059" i="1" s="1"/>
  <c r="P1060" i="1"/>
  <c r="B1060" i="1" s="1"/>
  <c r="P1061" i="1"/>
  <c r="B1061" i="1" s="1"/>
  <c r="P1062" i="1"/>
  <c r="B1062" i="1" s="1"/>
  <c r="P1063" i="1"/>
  <c r="B1063" i="1" s="1"/>
  <c r="P1064" i="1"/>
  <c r="B1064" i="1" s="1"/>
  <c r="P1065" i="1"/>
  <c r="B1065" i="1" s="1"/>
  <c r="P1066" i="1"/>
  <c r="B1066" i="1" s="1"/>
  <c r="P1067" i="1"/>
  <c r="B1067" i="1" s="1"/>
  <c r="P1068" i="1"/>
  <c r="B1068" i="1" s="1"/>
  <c r="P1069" i="1"/>
  <c r="B1069" i="1" s="1"/>
  <c r="P1070" i="1"/>
  <c r="B1070" i="1" s="1"/>
  <c r="P1071" i="1"/>
  <c r="B1071" i="1" s="1"/>
  <c r="P1072" i="1"/>
  <c r="B1072" i="1" s="1"/>
  <c r="P1073" i="1"/>
  <c r="B1073" i="1" s="1"/>
  <c r="P1074" i="1"/>
  <c r="B1074" i="1" s="1"/>
  <c r="P1075" i="1"/>
  <c r="B1075" i="1" s="1"/>
  <c r="P1076" i="1"/>
  <c r="B1076" i="1" s="1"/>
  <c r="P1077" i="1"/>
  <c r="B1077" i="1" s="1"/>
  <c r="P1078" i="1"/>
  <c r="B1078" i="1" s="1"/>
  <c r="P1079" i="1"/>
  <c r="B1079" i="1" s="1"/>
  <c r="P1080" i="1"/>
  <c r="B1080" i="1" s="1"/>
  <c r="P1081" i="1"/>
  <c r="B1081" i="1" s="1"/>
  <c r="P1082" i="1"/>
  <c r="B1082" i="1" s="1"/>
  <c r="P1083" i="1"/>
  <c r="B1083" i="1" s="1"/>
  <c r="P1084" i="1"/>
  <c r="B1084" i="1" s="1"/>
  <c r="P1085" i="1"/>
  <c r="B1085" i="1" s="1"/>
  <c r="P1086" i="1"/>
  <c r="B1086" i="1" s="1"/>
  <c r="P1087" i="1"/>
  <c r="B1087" i="1" s="1"/>
  <c r="P1088" i="1"/>
  <c r="B1088" i="1" s="1"/>
  <c r="P1089" i="1"/>
  <c r="B1089" i="1" s="1"/>
  <c r="P1090" i="1"/>
  <c r="B1090" i="1" s="1"/>
  <c r="P1091" i="1"/>
  <c r="B1091" i="1" s="1"/>
  <c r="P1092" i="1"/>
  <c r="B1092" i="1" s="1"/>
  <c r="P1093" i="1"/>
  <c r="B1093" i="1" s="1"/>
  <c r="P1094" i="1"/>
  <c r="B1094" i="1" s="1"/>
  <c r="P1095" i="1"/>
  <c r="B1095" i="1" s="1"/>
  <c r="P1096" i="1"/>
  <c r="B1096" i="1" s="1"/>
  <c r="P1097" i="1"/>
  <c r="B1097" i="1" s="1"/>
  <c r="P1098" i="1"/>
  <c r="B1098" i="1" s="1"/>
  <c r="P1099" i="1"/>
  <c r="B1099" i="1" s="1"/>
  <c r="P1100" i="1"/>
  <c r="B1100" i="1" s="1"/>
  <c r="P1101" i="1"/>
  <c r="B1101" i="1" s="1"/>
  <c r="P1102" i="1"/>
  <c r="B1102" i="1" s="1"/>
  <c r="P1103" i="1"/>
  <c r="B1103" i="1" s="1"/>
  <c r="P1104" i="1"/>
  <c r="B1104" i="1" s="1"/>
  <c r="P1105" i="1"/>
  <c r="B1105" i="1" s="1"/>
  <c r="P1106" i="1"/>
  <c r="B1106" i="1" s="1"/>
  <c r="P1107" i="1"/>
  <c r="B1107" i="1" s="1"/>
  <c r="P1108" i="1"/>
  <c r="B1108" i="1" s="1"/>
  <c r="P1109" i="1"/>
  <c r="B1109" i="1" s="1"/>
  <c r="P1110" i="1"/>
  <c r="B1110" i="1" s="1"/>
  <c r="P1111" i="1"/>
  <c r="B1111" i="1" s="1"/>
  <c r="P1112" i="1"/>
  <c r="B1112" i="1" s="1"/>
  <c r="P1113" i="1"/>
  <c r="B1113" i="1" s="1"/>
  <c r="P1114" i="1"/>
  <c r="B1114" i="1" s="1"/>
  <c r="P1115" i="1"/>
  <c r="B1115" i="1" s="1"/>
  <c r="P1116" i="1"/>
  <c r="B1116" i="1" s="1"/>
  <c r="P1117" i="1"/>
  <c r="B1117" i="1" s="1"/>
  <c r="P1118" i="1"/>
  <c r="B1118" i="1" s="1"/>
  <c r="P1119" i="1"/>
  <c r="B1119" i="1" s="1"/>
  <c r="P1120" i="1"/>
  <c r="B1120" i="1" s="1"/>
  <c r="P1121" i="1"/>
  <c r="B1121" i="1" s="1"/>
  <c r="P1122" i="1"/>
  <c r="B1122" i="1" s="1"/>
  <c r="P1123" i="1"/>
  <c r="B1123" i="1" s="1"/>
  <c r="P1124" i="1"/>
  <c r="B1124" i="1" s="1"/>
  <c r="P1125" i="1"/>
  <c r="B1125" i="1" s="1"/>
  <c r="P1126" i="1"/>
  <c r="B1126" i="1" s="1"/>
  <c r="P1127" i="1"/>
  <c r="B1127" i="1" s="1"/>
  <c r="P1128" i="1"/>
  <c r="B1128" i="1" s="1"/>
  <c r="P1129" i="1"/>
  <c r="B1129" i="1" s="1"/>
  <c r="P1130" i="1"/>
  <c r="B1130" i="1" s="1"/>
  <c r="P1131" i="1"/>
  <c r="B1131" i="1" s="1"/>
  <c r="P1132" i="1"/>
  <c r="B1132" i="1" s="1"/>
  <c r="P1133" i="1"/>
  <c r="B1133" i="1" s="1"/>
  <c r="P1134" i="1"/>
  <c r="B1134" i="1" s="1"/>
  <c r="P1135" i="1"/>
  <c r="B1135" i="1" s="1"/>
  <c r="P1136" i="1"/>
  <c r="B1136" i="1" s="1"/>
  <c r="P1137" i="1"/>
  <c r="B1137" i="1" s="1"/>
  <c r="P1138" i="1"/>
  <c r="B1138" i="1" s="1"/>
  <c r="P1139" i="1"/>
  <c r="B1139" i="1" s="1"/>
  <c r="P1140" i="1"/>
  <c r="B1140" i="1" s="1"/>
  <c r="P1141" i="1"/>
  <c r="B1141" i="1" s="1"/>
  <c r="P1142" i="1"/>
  <c r="B1142" i="1" s="1"/>
  <c r="P1143" i="1"/>
  <c r="B1143" i="1" s="1"/>
  <c r="P1144" i="1"/>
  <c r="B1144" i="1" s="1"/>
  <c r="P1145" i="1"/>
  <c r="B1145" i="1" s="1"/>
  <c r="P1146" i="1"/>
  <c r="B1146" i="1" s="1"/>
  <c r="P1147" i="1"/>
  <c r="B1147" i="1" s="1"/>
  <c r="P1148" i="1"/>
  <c r="B1148" i="1" s="1"/>
  <c r="P1149" i="1"/>
  <c r="B1149" i="1" s="1"/>
  <c r="P1150" i="1"/>
  <c r="B1150" i="1" s="1"/>
  <c r="P1151" i="1"/>
  <c r="B1151" i="1" s="1"/>
  <c r="P1152" i="1"/>
  <c r="B1152" i="1" s="1"/>
  <c r="P1153" i="1"/>
  <c r="B1153" i="1" s="1"/>
  <c r="P1154" i="1"/>
  <c r="B1154" i="1" s="1"/>
  <c r="P1155" i="1"/>
  <c r="B1155" i="1" s="1"/>
  <c r="P1156" i="1"/>
  <c r="B1156" i="1" s="1"/>
  <c r="P1157" i="1"/>
  <c r="B1157" i="1" s="1"/>
  <c r="P1158" i="1"/>
  <c r="B1158" i="1" s="1"/>
  <c r="P1159" i="1"/>
  <c r="B1159" i="1" s="1"/>
  <c r="P1160" i="1"/>
  <c r="B1160" i="1" s="1"/>
  <c r="P1161" i="1"/>
  <c r="B1161" i="1" s="1"/>
  <c r="P1162" i="1"/>
  <c r="B1162" i="1" s="1"/>
  <c r="P1163" i="1"/>
  <c r="B1163" i="1" s="1"/>
  <c r="P1164" i="1"/>
  <c r="B1164" i="1" s="1"/>
  <c r="P1165" i="1"/>
  <c r="B1165" i="1" s="1"/>
  <c r="P1166" i="1"/>
  <c r="B1166" i="1" s="1"/>
  <c r="P1167" i="1"/>
  <c r="B1167" i="1" s="1"/>
  <c r="P1168" i="1"/>
  <c r="B1168" i="1" s="1"/>
  <c r="P1169" i="1"/>
  <c r="B1169" i="1" s="1"/>
  <c r="P1170" i="1"/>
  <c r="B1170" i="1" s="1"/>
  <c r="P1171" i="1"/>
  <c r="B1171" i="1" s="1"/>
  <c r="P1172" i="1"/>
  <c r="B1172" i="1" s="1"/>
  <c r="P1173" i="1"/>
  <c r="B1173" i="1" s="1"/>
  <c r="P1174" i="1"/>
  <c r="B1174" i="1" s="1"/>
  <c r="P1175" i="1"/>
  <c r="B1175" i="1" s="1"/>
  <c r="P1176" i="1"/>
  <c r="B1176" i="1" s="1"/>
  <c r="P1177" i="1"/>
  <c r="B1177" i="1" s="1"/>
  <c r="P1178" i="1"/>
  <c r="B1178" i="1" s="1"/>
  <c r="P1179" i="1"/>
  <c r="B1179" i="1" s="1"/>
  <c r="P1180" i="1"/>
  <c r="B1180" i="1" s="1"/>
  <c r="P1181" i="1"/>
  <c r="B1181" i="1" s="1"/>
  <c r="P1182" i="1"/>
  <c r="B1182" i="1" s="1"/>
  <c r="P1183" i="1"/>
  <c r="B1183" i="1" s="1"/>
  <c r="P1184" i="1"/>
  <c r="B1184" i="1" s="1"/>
  <c r="P1185" i="1"/>
  <c r="B1185" i="1" s="1"/>
  <c r="P1186" i="1"/>
  <c r="B1186" i="1" s="1"/>
  <c r="P1187" i="1"/>
  <c r="B1187" i="1" s="1"/>
  <c r="P1188" i="1"/>
  <c r="B1188" i="1" s="1"/>
  <c r="P1189" i="1"/>
  <c r="B1189" i="1" s="1"/>
  <c r="P1190" i="1"/>
  <c r="B1190" i="1" s="1"/>
  <c r="P1191" i="1"/>
  <c r="B1191" i="1" s="1"/>
  <c r="P1192" i="1"/>
  <c r="B1192" i="1" s="1"/>
  <c r="P1193" i="1"/>
  <c r="B1193" i="1" s="1"/>
  <c r="P1194" i="1"/>
  <c r="B1194" i="1" s="1"/>
  <c r="P1195" i="1"/>
  <c r="B1195" i="1" s="1"/>
  <c r="P1196" i="1"/>
  <c r="B1196" i="1" s="1"/>
  <c r="P1197" i="1"/>
  <c r="B1197" i="1" s="1"/>
  <c r="P1198" i="1"/>
  <c r="B1198" i="1" s="1"/>
  <c r="P1199" i="1"/>
  <c r="B1199" i="1" s="1"/>
  <c r="P1200" i="1"/>
  <c r="B1200" i="1" s="1"/>
  <c r="P1201" i="1"/>
  <c r="B1201" i="1" s="1"/>
  <c r="P1202" i="1"/>
  <c r="B1202" i="1" s="1"/>
  <c r="P1203" i="1"/>
  <c r="B1203" i="1" s="1"/>
  <c r="P1204" i="1"/>
  <c r="B1204" i="1" s="1"/>
  <c r="P1205" i="1"/>
  <c r="B1205" i="1" s="1"/>
  <c r="P1206" i="1"/>
  <c r="B1206" i="1" s="1"/>
  <c r="P1207" i="1"/>
  <c r="B1207" i="1" s="1"/>
  <c r="P1208" i="1"/>
  <c r="B1208" i="1" s="1"/>
  <c r="P1209" i="1"/>
  <c r="B1209" i="1" s="1"/>
  <c r="P1210" i="1"/>
  <c r="B1210" i="1" s="1"/>
  <c r="P1211" i="1"/>
  <c r="B1211" i="1" s="1"/>
  <c r="P1212" i="1"/>
  <c r="B1212" i="1" s="1"/>
  <c r="P1213" i="1"/>
  <c r="B1213" i="1" s="1"/>
  <c r="P1214" i="1"/>
  <c r="B1214" i="1" s="1"/>
  <c r="P1215" i="1"/>
  <c r="B1215" i="1" s="1"/>
  <c r="P1216" i="1"/>
  <c r="B1216" i="1" s="1"/>
  <c r="P1217" i="1"/>
  <c r="B1217" i="1" s="1"/>
  <c r="P1218" i="1"/>
  <c r="B1218" i="1" s="1"/>
  <c r="P1219" i="1"/>
  <c r="B1219" i="1" s="1"/>
  <c r="P1220" i="1"/>
  <c r="B1220" i="1" s="1"/>
  <c r="P1221" i="1"/>
  <c r="B1221" i="1" s="1"/>
  <c r="P1222" i="1"/>
  <c r="B1222" i="1" s="1"/>
  <c r="P1223" i="1"/>
  <c r="B1223" i="1" s="1"/>
  <c r="P1224" i="1"/>
  <c r="B1224" i="1" s="1"/>
  <c r="P1225" i="1"/>
  <c r="B1225" i="1" s="1"/>
  <c r="P1226" i="1"/>
  <c r="B1226" i="1" s="1"/>
  <c r="P1227" i="1"/>
  <c r="B1227" i="1" s="1"/>
  <c r="P1228" i="1"/>
  <c r="B1228" i="1" s="1"/>
  <c r="P1229" i="1"/>
  <c r="B1229" i="1" s="1"/>
  <c r="P1230" i="1"/>
  <c r="B1230" i="1" s="1"/>
  <c r="P1231" i="1"/>
  <c r="B1231" i="1" s="1"/>
  <c r="P1232" i="1"/>
  <c r="B1232" i="1" s="1"/>
  <c r="P1233" i="1"/>
  <c r="B1233" i="1" s="1"/>
  <c r="P1234" i="1"/>
  <c r="B1234" i="1" s="1"/>
  <c r="P1235" i="1"/>
  <c r="B1235" i="1" s="1"/>
  <c r="P1236" i="1"/>
  <c r="B1236" i="1" s="1"/>
  <c r="P1237" i="1"/>
  <c r="B1237" i="1" s="1"/>
  <c r="P1238" i="1"/>
  <c r="B1238" i="1" s="1"/>
  <c r="P1239" i="1"/>
  <c r="B1239" i="1" s="1"/>
  <c r="P1240" i="1"/>
  <c r="B1240" i="1" s="1"/>
  <c r="P1241" i="1"/>
  <c r="B1241" i="1" s="1"/>
  <c r="P1242" i="1"/>
  <c r="B1242" i="1" s="1"/>
  <c r="P1243" i="1"/>
  <c r="B1243" i="1" s="1"/>
  <c r="P1244" i="1"/>
  <c r="B1244" i="1" s="1"/>
  <c r="P1245" i="1"/>
  <c r="B1245" i="1" s="1"/>
  <c r="P1246" i="1"/>
  <c r="B1246" i="1" s="1"/>
  <c r="P1247" i="1"/>
  <c r="B1247" i="1" s="1"/>
  <c r="P1248" i="1"/>
  <c r="B1248" i="1" s="1"/>
  <c r="P1249" i="1"/>
  <c r="B1249" i="1" s="1"/>
  <c r="P1250" i="1"/>
  <c r="B1250" i="1" s="1"/>
  <c r="P1251" i="1"/>
  <c r="B1251" i="1" s="1"/>
  <c r="P1252" i="1"/>
  <c r="B1252" i="1" s="1"/>
  <c r="P1253" i="1"/>
  <c r="B1253" i="1" s="1"/>
  <c r="P1254" i="1"/>
  <c r="B1254" i="1" s="1"/>
  <c r="P1255" i="1"/>
  <c r="B1255" i="1" s="1"/>
  <c r="P1256" i="1"/>
  <c r="B1256" i="1" s="1"/>
  <c r="P1257" i="1"/>
  <c r="B1257" i="1" s="1"/>
  <c r="P1258" i="1"/>
  <c r="B1258" i="1" s="1"/>
  <c r="P1259" i="1"/>
  <c r="B1259" i="1" s="1"/>
  <c r="P1260" i="1"/>
  <c r="B1260" i="1" s="1"/>
  <c r="P1261" i="1"/>
  <c r="B1261" i="1" s="1"/>
  <c r="P1262" i="1"/>
  <c r="B1262" i="1" s="1"/>
  <c r="P1263" i="1"/>
  <c r="B1263" i="1" s="1"/>
  <c r="P1264" i="1"/>
  <c r="B1264" i="1" s="1"/>
  <c r="P1265" i="1"/>
  <c r="B1265" i="1" s="1"/>
  <c r="P1266" i="1"/>
  <c r="B1266" i="1" s="1"/>
  <c r="P1267" i="1"/>
  <c r="B1267" i="1" s="1"/>
  <c r="P1268" i="1"/>
  <c r="B1268" i="1" s="1"/>
  <c r="P1269" i="1"/>
  <c r="B1269" i="1" s="1"/>
  <c r="P1270" i="1"/>
  <c r="B1270" i="1" s="1"/>
  <c r="P1271" i="1"/>
  <c r="B1271" i="1" s="1"/>
  <c r="P1272" i="1"/>
  <c r="B1272" i="1" s="1"/>
  <c r="P1273" i="1"/>
  <c r="B1273" i="1" s="1"/>
  <c r="P1274" i="1"/>
  <c r="B1274" i="1" s="1"/>
  <c r="P1275" i="1"/>
  <c r="B1275" i="1" s="1"/>
  <c r="P1276" i="1"/>
  <c r="B1276" i="1" s="1"/>
  <c r="P1277" i="1"/>
  <c r="B1277" i="1" s="1"/>
  <c r="P1278" i="1"/>
  <c r="B1278" i="1" s="1"/>
  <c r="P1279" i="1"/>
  <c r="B1279" i="1" s="1"/>
  <c r="P1280" i="1"/>
  <c r="B1280" i="1" s="1"/>
  <c r="P1281" i="1"/>
  <c r="B1281" i="1" s="1"/>
  <c r="P1282" i="1"/>
  <c r="B1282" i="1" s="1"/>
  <c r="P1283" i="1"/>
  <c r="B1283" i="1" s="1"/>
  <c r="P1284" i="1"/>
  <c r="B1284" i="1" s="1"/>
  <c r="P1285" i="1"/>
  <c r="B1285" i="1" s="1"/>
  <c r="P1286" i="1"/>
  <c r="B1286" i="1" s="1"/>
  <c r="P1287" i="1"/>
  <c r="B1287" i="1" s="1"/>
  <c r="P1288" i="1"/>
  <c r="B1288" i="1" s="1"/>
  <c r="P1289" i="1"/>
  <c r="B1289" i="1" s="1"/>
  <c r="P1290" i="1"/>
  <c r="B1290" i="1" s="1"/>
  <c r="P1291" i="1"/>
  <c r="B1291" i="1" s="1"/>
  <c r="P1292" i="1"/>
  <c r="B1292" i="1" s="1"/>
  <c r="P1293" i="1"/>
  <c r="B1293" i="1" s="1"/>
  <c r="P1294" i="1"/>
  <c r="B1294" i="1" s="1"/>
  <c r="P1295" i="1"/>
  <c r="B1295" i="1" s="1"/>
  <c r="P1296" i="1"/>
  <c r="B1296" i="1" s="1"/>
  <c r="P1297" i="1"/>
  <c r="B1297" i="1" s="1"/>
  <c r="P1298" i="1"/>
  <c r="B1298" i="1" s="1"/>
  <c r="P1299" i="1"/>
  <c r="B1299" i="1" s="1"/>
  <c r="P1300" i="1"/>
  <c r="B1300" i="1" s="1"/>
  <c r="P1301" i="1"/>
  <c r="B1301" i="1" s="1"/>
  <c r="P1302" i="1"/>
  <c r="B1302" i="1" s="1"/>
  <c r="P1303" i="1"/>
  <c r="B1303" i="1" s="1"/>
  <c r="P1304" i="1"/>
  <c r="B1304" i="1" s="1"/>
  <c r="P1305" i="1"/>
  <c r="B1305" i="1" s="1"/>
  <c r="P1306" i="1"/>
  <c r="B1306" i="1" s="1"/>
  <c r="P1307" i="1"/>
  <c r="B1307" i="1" s="1"/>
  <c r="P1308" i="1"/>
  <c r="B1308" i="1" s="1"/>
  <c r="P1309" i="1"/>
  <c r="B1309" i="1" s="1"/>
  <c r="P1310" i="1"/>
  <c r="B1310" i="1" s="1"/>
  <c r="P1311" i="1"/>
  <c r="B1311" i="1" s="1"/>
  <c r="P1312" i="1"/>
  <c r="B1312" i="1" s="1"/>
  <c r="P1313" i="1"/>
  <c r="B1313" i="1" s="1"/>
  <c r="P1314" i="1"/>
  <c r="B1314" i="1" s="1"/>
  <c r="P1315" i="1"/>
  <c r="B1315" i="1" s="1"/>
  <c r="P1316" i="1"/>
  <c r="B1316" i="1" s="1"/>
  <c r="P1317" i="1"/>
  <c r="B1317" i="1" s="1"/>
  <c r="P1318" i="1"/>
  <c r="B1318" i="1" s="1"/>
  <c r="P1319" i="1"/>
  <c r="B1319" i="1" s="1"/>
  <c r="P1320" i="1"/>
  <c r="B1320" i="1" s="1"/>
  <c r="P1321" i="1"/>
  <c r="B1321" i="1" s="1"/>
  <c r="P1322" i="1"/>
  <c r="B1322" i="1" s="1"/>
  <c r="P1323" i="1"/>
  <c r="B1323" i="1" s="1"/>
  <c r="P1324" i="1"/>
  <c r="B1324" i="1" s="1"/>
  <c r="P1325" i="1"/>
  <c r="B1325" i="1" s="1"/>
  <c r="P1326" i="1"/>
  <c r="B1326" i="1" s="1"/>
  <c r="P1327" i="1"/>
  <c r="B1327" i="1" s="1"/>
  <c r="P1328" i="1"/>
  <c r="B1328" i="1" s="1"/>
  <c r="P1329" i="1"/>
  <c r="B1329" i="1" s="1"/>
  <c r="P1330" i="1"/>
  <c r="B1330" i="1" s="1"/>
  <c r="P1331" i="1"/>
  <c r="B1331" i="1" s="1"/>
  <c r="P1332" i="1"/>
  <c r="B1332" i="1" s="1"/>
  <c r="P1333" i="1"/>
  <c r="B1333" i="1" s="1"/>
  <c r="P1334" i="1"/>
  <c r="B1334" i="1" s="1"/>
  <c r="P1335" i="1"/>
  <c r="B1335" i="1" s="1"/>
  <c r="P1336" i="1"/>
  <c r="B1336" i="1" s="1"/>
  <c r="P1337" i="1"/>
  <c r="B1337" i="1" s="1"/>
  <c r="P1338" i="1"/>
  <c r="B1338" i="1" s="1"/>
  <c r="P1339" i="1"/>
  <c r="B1339" i="1" s="1"/>
  <c r="P1340" i="1"/>
  <c r="B1340" i="1" s="1"/>
  <c r="P1341" i="1"/>
  <c r="B1341" i="1" s="1"/>
  <c r="P1342" i="1"/>
  <c r="B1342" i="1" s="1"/>
  <c r="P1343" i="1"/>
  <c r="B1343" i="1" s="1"/>
  <c r="P1344" i="1"/>
  <c r="B1344" i="1" s="1"/>
  <c r="P1345" i="1"/>
  <c r="B1345" i="1" s="1"/>
  <c r="P1346" i="1"/>
  <c r="B1346" i="1" s="1"/>
  <c r="P1347" i="1"/>
  <c r="B1347" i="1" s="1"/>
  <c r="P1348" i="1"/>
  <c r="B1348" i="1" s="1"/>
  <c r="P1349" i="1"/>
  <c r="B1349" i="1" s="1"/>
  <c r="P1350" i="1"/>
  <c r="B1350" i="1" s="1"/>
  <c r="P1351" i="1"/>
  <c r="B1351" i="1" s="1"/>
  <c r="P1352" i="1"/>
  <c r="B1352" i="1" s="1"/>
  <c r="P1353" i="1"/>
  <c r="B1353" i="1" s="1"/>
  <c r="P1354" i="1"/>
  <c r="B1354" i="1" s="1"/>
  <c r="P1355" i="1"/>
  <c r="B1355" i="1" s="1"/>
  <c r="P1356" i="1"/>
  <c r="B1356" i="1" s="1"/>
  <c r="P1357" i="1"/>
  <c r="B1357" i="1" s="1"/>
  <c r="P1358" i="1"/>
  <c r="B1358" i="1" s="1"/>
  <c r="P1359" i="1"/>
  <c r="B1359" i="1" s="1"/>
  <c r="P1360" i="1"/>
  <c r="B1360" i="1" s="1"/>
  <c r="P1361" i="1"/>
  <c r="B1361" i="1" s="1"/>
  <c r="P1362" i="1"/>
  <c r="B1362" i="1" s="1"/>
  <c r="P1363" i="1"/>
  <c r="B1363" i="1" s="1"/>
  <c r="P1364" i="1"/>
  <c r="B1364" i="1" s="1"/>
  <c r="P1365" i="1"/>
  <c r="B1365" i="1" s="1"/>
  <c r="P1366" i="1"/>
  <c r="B1366" i="1" s="1"/>
  <c r="P1367" i="1"/>
  <c r="B1367" i="1" s="1"/>
  <c r="P1368" i="1"/>
  <c r="B1368" i="1" s="1"/>
  <c r="P1369" i="1"/>
  <c r="B1369" i="1" s="1"/>
  <c r="P1370" i="1"/>
  <c r="B1370" i="1" s="1"/>
  <c r="P1371" i="1"/>
  <c r="B1371" i="1" s="1"/>
  <c r="P1372" i="1"/>
  <c r="B1372" i="1" s="1"/>
  <c r="P1373" i="1"/>
  <c r="B1373" i="1" s="1"/>
  <c r="P1374" i="1"/>
  <c r="B1374" i="1" s="1"/>
  <c r="P1375" i="1"/>
  <c r="B1375" i="1" s="1"/>
  <c r="P1376" i="1"/>
  <c r="B1376" i="1" s="1"/>
  <c r="P1377" i="1"/>
  <c r="B1377" i="1" s="1"/>
  <c r="P1378" i="1"/>
  <c r="B1378" i="1" s="1"/>
  <c r="P1379" i="1"/>
  <c r="B1379" i="1" s="1"/>
  <c r="P1380" i="1"/>
  <c r="B1380" i="1" s="1"/>
  <c r="P1381" i="1"/>
  <c r="B1381" i="1" s="1"/>
  <c r="P1382" i="1"/>
  <c r="B1382" i="1" s="1"/>
  <c r="P1383" i="1"/>
  <c r="B1383" i="1" s="1"/>
  <c r="P1384" i="1"/>
  <c r="B1384" i="1" s="1"/>
  <c r="P1385" i="1"/>
  <c r="B1385" i="1" s="1"/>
  <c r="P1386" i="1"/>
  <c r="B1386" i="1" s="1"/>
  <c r="P1387" i="1"/>
  <c r="B1387" i="1" s="1"/>
  <c r="P1388" i="1"/>
  <c r="B1388" i="1" s="1"/>
  <c r="P1389" i="1"/>
  <c r="B1389" i="1" s="1"/>
  <c r="P1390" i="1"/>
  <c r="B1390" i="1" s="1"/>
  <c r="P1391" i="1"/>
  <c r="B1391" i="1" s="1"/>
  <c r="P1392" i="1"/>
  <c r="B1392" i="1" s="1"/>
  <c r="P1393" i="1"/>
  <c r="B1393" i="1" s="1"/>
  <c r="P1394" i="1"/>
  <c r="B1394" i="1" s="1"/>
  <c r="P1395" i="1"/>
  <c r="B1395" i="1" s="1"/>
  <c r="P1396" i="1"/>
  <c r="B1396" i="1" s="1"/>
  <c r="P1397" i="1"/>
  <c r="B1397" i="1" s="1"/>
  <c r="P1398" i="1"/>
  <c r="B1398" i="1" s="1"/>
  <c r="P1399" i="1"/>
  <c r="B1399" i="1" s="1"/>
  <c r="P1400" i="1"/>
  <c r="B1400" i="1" s="1"/>
  <c r="P1401" i="1"/>
  <c r="B1401" i="1" s="1"/>
  <c r="P1402" i="1"/>
  <c r="B1402" i="1" s="1"/>
  <c r="P1403" i="1"/>
  <c r="B1403" i="1" s="1"/>
  <c r="P1404" i="1"/>
  <c r="B1404" i="1" s="1"/>
  <c r="P1405" i="1"/>
  <c r="B1405" i="1" s="1"/>
  <c r="P1406" i="1"/>
  <c r="B1406" i="1" s="1"/>
  <c r="P1407" i="1"/>
  <c r="B1407" i="1" s="1"/>
  <c r="P1408" i="1"/>
  <c r="B1408" i="1" s="1"/>
  <c r="P1409" i="1"/>
  <c r="B1409" i="1" s="1"/>
  <c r="P1410" i="1"/>
  <c r="B1410" i="1" s="1"/>
  <c r="P1411" i="1"/>
  <c r="B1411" i="1" s="1"/>
  <c r="P1412" i="1"/>
  <c r="B1412" i="1" s="1"/>
  <c r="P1413" i="1"/>
  <c r="B1413" i="1" s="1"/>
  <c r="P1414" i="1"/>
  <c r="B1414" i="1" s="1"/>
  <c r="P1415" i="1"/>
  <c r="B1415" i="1" s="1"/>
  <c r="P1416" i="1"/>
  <c r="B1416" i="1" s="1"/>
  <c r="P1417" i="1"/>
  <c r="B1417" i="1" s="1"/>
  <c r="P1418" i="1"/>
  <c r="B1418" i="1" s="1"/>
  <c r="P1419" i="1"/>
  <c r="B1419" i="1" s="1"/>
  <c r="P1420" i="1"/>
  <c r="B1420" i="1" s="1"/>
  <c r="P1421" i="1"/>
  <c r="B1421" i="1" s="1"/>
  <c r="P1422" i="1"/>
  <c r="B1422" i="1" s="1"/>
  <c r="P1423" i="1"/>
  <c r="B1423" i="1" s="1"/>
  <c r="P1424" i="1"/>
  <c r="B1424" i="1" s="1"/>
  <c r="P1425" i="1"/>
  <c r="B1425" i="1" s="1"/>
  <c r="P1426" i="1"/>
  <c r="B1426" i="1" s="1"/>
  <c r="P1427" i="1"/>
  <c r="B1427" i="1" s="1"/>
  <c r="P1428" i="1"/>
  <c r="B1428" i="1" s="1"/>
  <c r="P1429" i="1"/>
  <c r="B1429" i="1" s="1"/>
  <c r="P1430" i="1"/>
  <c r="B1430" i="1" s="1"/>
  <c r="P1431" i="1"/>
  <c r="B1431" i="1" s="1"/>
  <c r="P1432" i="1"/>
  <c r="B1432" i="1" s="1"/>
  <c r="P1433" i="1"/>
  <c r="B1433" i="1" s="1"/>
  <c r="P1434" i="1"/>
  <c r="B1434" i="1" s="1"/>
  <c r="P1435" i="1"/>
  <c r="B1435" i="1" s="1"/>
  <c r="P1436" i="1"/>
  <c r="B1436" i="1" s="1"/>
  <c r="P1437" i="1"/>
  <c r="B1437" i="1" s="1"/>
  <c r="P1438" i="1"/>
  <c r="B1438" i="1" s="1"/>
  <c r="P1439" i="1"/>
  <c r="B1439" i="1" s="1"/>
  <c r="P1440" i="1"/>
  <c r="B1440" i="1" s="1"/>
  <c r="P1441" i="1"/>
  <c r="B1441" i="1" s="1"/>
  <c r="P1442" i="1"/>
  <c r="B1442" i="1" s="1"/>
  <c r="P1443" i="1"/>
  <c r="B1443" i="1" s="1"/>
  <c r="P1444" i="1"/>
  <c r="B1444" i="1" s="1"/>
  <c r="P1445" i="1"/>
  <c r="B1445" i="1" s="1"/>
  <c r="P1446" i="1"/>
  <c r="B1446" i="1" s="1"/>
  <c r="P1447" i="1"/>
  <c r="B1447" i="1" s="1"/>
  <c r="P1448" i="1"/>
  <c r="B1448" i="1" s="1"/>
  <c r="P1449" i="1"/>
  <c r="B1449" i="1" s="1"/>
  <c r="P1450" i="1"/>
  <c r="B1450" i="1" s="1"/>
  <c r="P1451" i="1"/>
  <c r="B1451" i="1" s="1"/>
  <c r="P1452" i="1"/>
  <c r="B1452" i="1" s="1"/>
  <c r="P1453" i="1"/>
  <c r="B1453" i="1" s="1"/>
  <c r="P1454" i="1"/>
  <c r="B1454" i="1" s="1"/>
  <c r="P1455" i="1"/>
  <c r="B1455" i="1" s="1"/>
  <c r="P1456" i="1"/>
  <c r="B1456" i="1" s="1"/>
  <c r="P1457" i="1"/>
  <c r="B1457" i="1" s="1"/>
  <c r="P1458" i="1"/>
  <c r="B1458" i="1" s="1"/>
  <c r="P1459" i="1"/>
  <c r="B1459" i="1" s="1"/>
  <c r="P1460" i="1"/>
  <c r="B1460" i="1" s="1"/>
  <c r="P1461" i="1"/>
  <c r="B1461" i="1" s="1"/>
  <c r="P1462" i="1"/>
  <c r="B1462" i="1" s="1"/>
  <c r="P1463" i="1"/>
  <c r="B1463" i="1" s="1"/>
  <c r="P1464" i="1"/>
  <c r="B1464" i="1" s="1"/>
  <c r="P1465" i="1"/>
  <c r="B1465" i="1" s="1"/>
  <c r="P1466" i="1"/>
  <c r="B1466" i="1" s="1"/>
  <c r="P1467" i="1"/>
  <c r="B1467" i="1" s="1"/>
  <c r="P1468" i="1"/>
  <c r="B1468" i="1" s="1"/>
  <c r="P1469" i="1"/>
  <c r="B1469" i="1" s="1"/>
  <c r="P1470" i="1"/>
  <c r="B1470" i="1" s="1"/>
  <c r="P1471" i="1"/>
  <c r="B1471" i="1" s="1"/>
  <c r="P1472" i="1"/>
  <c r="B1472" i="1" s="1"/>
  <c r="P1473" i="1"/>
  <c r="B1473" i="1" s="1"/>
  <c r="P1474" i="1"/>
  <c r="B1474" i="1" s="1"/>
  <c r="P1475" i="1"/>
  <c r="B1475" i="1" s="1"/>
  <c r="P1476" i="1"/>
  <c r="B1476" i="1" s="1"/>
  <c r="P1477" i="1"/>
  <c r="B1477" i="1" s="1"/>
  <c r="P1478" i="1"/>
  <c r="B1478" i="1" s="1"/>
  <c r="P1479" i="1"/>
  <c r="B1479" i="1" s="1"/>
  <c r="P1480" i="1"/>
  <c r="B1480" i="1" s="1"/>
  <c r="P1481" i="1"/>
  <c r="B1481" i="1" s="1"/>
  <c r="P1482" i="1"/>
  <c r="B1482" i="1" s="1"/>
  <c r="P1483" i="1"/>
  <c r="B1483" i="1" s="1"/>
  <c r="P1484" i="1"/>
  <c r="B1484" i="1" s="1"/>
  <c r="P1485" i="1"/>
  <c r="B1485" i="1" s="1"/>
  <c r="P1486" i="1"/>
  <c r="B1486" i="1" s="1"/>
  <c r="P1487" i="1"/>
  <c r="B1487" i="1" s="1"/>
  <c r="P1488" i="1"/>
  <c r="B1488" i="1" s="1"/>
  <c r="P1489" i="1"/>
  <c r="B1489" i="1" s="1"/>
  <c r="P1490" i="1"/>
  <c r="B1490" i="1" s="1"/>
  <c r="P1491" i="1"/>
  <c r="B1491" i="1" s="1"/>
  <c r="P1492" i="1"/>
  <c r="B1492" i="1" s="1"/>
  <c r="P1493" i="1"/>
  <c r="B1493" i="1" s="1"/>
  <c r="P1494" i="1"/>
  <c r="B1494" i="1" s="1"/>
  <c r="P1495" i="1"/>
  <c r="B1495" i="1" s="1"/>
  <c r="P1496" i="1"/>
  <c r="B1496" i="1" s="1"/>
  <c r="P1497" i="1"/>
  <c r="B1497" i="1" s="1"/>
  <c r="P1498" i="1"/>
  <c r="B1498" i="1" s="1"/>
  <c r="P1499" i="1"/>
  <c r="B1499" i="1" s="1"/>
  <c r="P1500" i="1"/>
  <c r="B1500" i="1" s="1"/>
  <c r="P1501" i="1"/>
  <c r="B1501" i="1" s="1"/>
  <c r="P1502" i="1"/>
  <c r="B1502" i="1" s="1"/>
  <c r="P1503" i="1"/>
  <c r="B1503" i="1" s="1"/>
  <c r="P1504" i="1"/>
  <c r="B1504" i="1" s="1"/>
  <c r="P1505" i="1"/>
  <c r="B1505" i="1" s="1"/>
  <c r="P1506" i="1"/>
  <c r="B1506" i="1" s="1"/>
  <c r="P1507" i="1"/>
  <c r="B1507" i="1" s="1"/>
  <c r="P1508" i="1"/>
  <c r="B1508" i="1" s="1"/>
  <c r="P1509" i="1"/>
  <c r="B1509" i="1" s="1"/>
  <c r="P1510" i="1"/>
  <c r="B1510" i="1" s="1"/>
  <c r="P1511" i="1"/>
  <c r="B1511" i="1" s="1"/>
  <c r="P1512" i="1"/>
  <c r="B1512" i="1" s="1"/>
  <c r="P1513" i="1"/>
  <c r="B1513" i="1" s="1"/>
  <c r="P1514" i="1"/>
  <c r="B1514" i="1" s="1"/>
  <c r="P1515" i="1"/>
  <c r="B1515" i="1" s="1"/>
  <c r="P1516" i="1"/>
  <c r="B1516" i="1" s="1"/>
  <c r="P1517" i="1"/>
  <c r="B1517" i="1" s="1"/>
  <c r="P1518" i="1"/>
  <c r="B1518" i="1" s="1"/>
  <c r="P1519" i="1"/>
  <c r="B1519" i="1" s="1"/>
  <c r="P1520" i="1"/>
  <c r="B1520" i="1" s="1"/>
  <c r="P1521" i="1"/>
  <c r="B1521" i="1" s="1"/>
  <c r="P1522" i="1"/>
  <c r="B1522" i="1" s="1"/>
  <c r="P1523" i="1"/>
  <c r="B1523" i="1" s="1"/>
  <c r="P1524" i="1"/>
  <c r="B1524" i="1" s="1"/>
  <c r="P1525" i="1"/>
  <c r="B1525" i="1" s="1"/>
  <c r="P1526" i="1"/>
  <c r="B1526" i="1" s="1"/>
  <c r="P1527" i="1"/>
  <c r="B1527" i="1" s="1"/>
  <c r="P1528" i="1"/>
  <c r="B1528" i="1" s="1"/>
  <c r="P1529" i="1"/>
  <c r="B1529" i="1" s="1"/>
  <c r="P1530" i="1"/>
  <c r="B1530" i="1" s="1"/>
  <c r="P1531" i="1"/>
  <c r="B1531" i="1" s="1"/>
  <c r="P1532" i="1"/>
  <c r="B1532" i="1" s="1"/>
  <c r="P1533" i="1"/>
  <c r="B1533" i="1" s="1"/>
  <c r="P1534" i="1"/>
  <c r="B1534" i="1" s="1"/>
  <c r="P1535" i="1"/>
  <c r="B1535" i="1" s="1"/>
  <c r="P1536" i="1"/>
  <c r="B1536" i="1" s="1"/>
  <c r="P1537" i="1"/>
  <c r="B1537" i="1" s="1"/>
  <c r="P1538" i="1"/>
  <c r="B1538" i="1" s="1"/>
  <c r="P1539" i="1"/>
  <c r="B1539" i="1" s="1"/>
  <c r="P1540" i="1"/>
  <c r="B1540" i="1" s="1"/>
  <c r="P1541" i="1"/>
  <c r="B1541" i="1" s="1"/>
  <c r="P1542" i="1"/>
  <c r="B1542" i="1" s="1"/>
  <c r="P1543" i="1"/>
  <c r="B1543" i="1" s="1"/>
  <c r="P1544" i="1"/>
  <c r="B1544" i="1" s="1"/>
  <c r="P1545" i="1"/>
  <c r="B1545" i="1" s="1"/>
  <c r="P1546" i="1"/>
  <c r="B1546" i="1" s="1"/>
  <c r="P1547" i="1"/>
  <c r="B1547" i="1" s="1"/>
  <c r="P1548" i="1"/>
  <c r="B1548" i="1" s="1"/>
  <c r="P1549" i="1"/>
  <c r="B1549" i="1" s="1"/>
  <c r="P1550" i="1"/>
  <c r="B1550" i="1" s="1"/>
  <c r="P1551" i="1"/>
  <c r="B1551" i="1" s="1"/>
  <c r="P1552" i="1"/>
  <c r="B1552" i="1" s="1"/>
  <c r="P1553" i="1"/>
  <c r="B1553" i="1" s="1"/>
  <c r="P1554" i="1"/>
  <c r="B1554" i="1" s="1"/>
  <c r="P1555" i="1"/>
  <c r="B1555" i="1" s="1"/>
  <c r="P1556" i="1"/>
  <c r="B1556" i="1" s="1"/>
  <c r="P1557" i="1"/>
  <c r="B1557" i="1" s="1"/>
  <c r="P1558" i="1"/>
  <c r="B1558" i="1" s="1"/>
  <c r="P1559" i="1"/>
  <c r="B1559" i="1" s="1"/>
  <c r="P1560" i="1"/>
  <c r="B1560" i="1" s="1"/>
  <c r="P1561" i="1"/>
  <c r="B1561" i="1" s="1"/>
  <c r="P1562" i="1"/>
  <c r="B1562" i="1" s="1"/>
  <c r="P1563" i="1"/>
  <c r="B1563" i="1" s="1"/>
  <c r="P1564" i="1"/>
  <c r="B1564" i="1" s="1"/>
  <c r="P1565" i="1"/>
  <c r="B1565" i="1" s="1"/>
  <c r="P1566" i="1"/>
  <c r="B1566" i="1" s="1"/>
  <c r="P1567" i="1"/>
  <c r="B1567" i="1" s="1"/>
  <c r="P1568" i="1"/>
  <c r="B1568" i="1" s="1"/>
  <c r="P1569" i="1"/>
  <c r="B1569" i="1" s="1"/>
  <c r="P1570" i="1"/>
  <c r="B1570" i="1" s="1"/>
  <c r="P1571" i="1"/>
  <c r="B1571" i="1" s="1"/>
  <c r="P1572" i="1"/>
  <c r="B1572" i="1" s="1"/>
  <c r="P1573" i="1"/>
  <c r="B1573" i="1" s="1"/>
  <c r="P1574" i="1"/>
  <c r="B1574" i="1" s="1"/>
  <c r="P1575" i="1"/>
  <c r="B1575" i="1" s="1"/>
  <c r="P1576" i="1"/>
  <c r="B1576" i="1" s="1"/>
  <c r="P1577" i="1"/>
  <c r="B1577" i="1" s="1"/>
  <c r="P1578" i="1"/>
  <c r="B1578" i="1" s="1"/>
  <c r="P1579" i="1"/>
  <c r="B1579" i="1" s="1"/>
  <c r="P1580" i="1"/>
  <c r="B1580" i="1" s="1"/>
  <c r="P1581" i="1"/>
  <c r="B1581" i="1" s="1"/>
  <c r="P1582" i="1"/>
  <c r="B1582" i="1" s="1"/>
  <c r="P1583" i="1"/>
  <c r="B1583" i="1" s="1"/>
  <c r="P1584" i="1"/>
  <c r="B1584" i="1" s="1"/>
  <c r="P1585" i="1"/>
  <c r="B1585" i="1" s="1"/>
  <c r="P1586" i="1"/>
  <c r="B1586" i="1" s="1"/>
  <c r="P1587" i="1"/>
  <c r="B1587" i="1" s="1"/>
  <c r="P1588" i="1"/>
  <c r="B1588" i="1" s="1"/>
  <c r="P1589" i="1"/>
  <c r="B1589" i="1" s="1"/>
  <c r="P1590" i="1"/>
  <c r="B1590" i="1" s="1"/>
  <c r="P1591" i="1"/>
  <c r="B1591" i="1" s="1"/>
  <c r="P1592" i="1"/>
  <c r="B1592" i="1" s="1"/>
  <c r="P1593" i="1"/>
  <c r="B1593" i="1" s="1"/>
  <c r="P1594" i="1"/>
  <c r="B1594" i="1" s="1"/>
  <c r="P1595" i="1"/>
  <c r="B1595" i="1" s="1"/>
  <c r="P1596" i="1"/>
  <c r="B1596" i="1" s="1"/>
  <c r="P1597" i="1"/>
  <c r="B1597" i="1" s="1"/>
  <c r="P1598" i="1"/>
  <c r="B1598" i="1" s="1"/>
  <c r="P1599" i="1"/>
  <c r="B1599" i="1" s="1"/>
  <c r="P1600" i="1"/>
  <c r="B1600" i="1" s="1"/>
  <c r="P1601" i="1"/>
  <c r="B1601" i="1" s="1"/>
  <c r="P1602" i="1"/>
  <c r="B1602" i="1" s="1"/>
  <c r="P1603" i="1"/>
  <c r="B1603" i="1" s="1"/>
  <c r="P1604" i="1"/>
  <c r="B1604" i="1" s="1"/>
  <c r="P1605" i="1"/>
  <c r="B1605" i="1" s="1"/>
  <c r="P1606" i="1"/>
  <c r="B1606" i="1" s="1"/>
  <c r="P1607" i="1"/>
  <c r="B1607" i="1" s="1"/>
  <c r="P1608" i="1"/>
  <c r="B1608" i="1" s="1"/>
  <c r="P1609" i="1"/>
  <c r="B1609" i="1" s="1"/>
  <c r="P1610" i="1"/>
  <c r="B1610" i="1" s="1"/>
  <c r="P1611" i="1"/>
  <c r="B1611" i="1" s="1"/>
  <c r="P1612" i="1"/>
  <c r="B1612" i="1" s="1"/>
  <c r="P1613" i="1"/>
  <c r="B1613" i="1" s="1"/>
  <c r="P1614" i="1"/>
  <c r="B1614" i="1" s="1"/>
  <c r="P1615" i="1"/>
  <c r="B1615" i="1" s="1"/>
  <c r="P1616" i="1"/>
  <c r="B1616" i="1" s="1"/>
  <c r="P1617" i="1"/>
  <c r="B1617" i="1" s="1"/>
  <c r="P1618" i="1"/>
  <c r="B1618" i="1" s="1"/>
  <c r="P1619" i="1"/>
  <c r="B1619" i="1" s="1"/>
  <c r="P1620" i="1"/>
  <c r="B1620" i="1" s="1"/>
  <c r="P1621" i="1"/>
  <c r="B1621" i="1" s="1"/>
  <c r="P1622" i="1"/>
  <c r="B1622" i="1" s="1"/>
  <c r="P1623" i="1"/>
  <c r="B1623" i="1" s="1"/>
  <c r="P1624" i="1"/>
  <c r="B1624" i="1" s="1"/>
  <c r="P1625" i="1"/>
  <c r="B1625" i="1" s="1"/>
  <c r="P1626" i="1"/>
  <c r="B1626" i="1" s="1"/>
  <c r="P1627" i="1"/>
  <c r="B1627" i="1" s="1"/>
  <c r="P1628" i="1"/>
  <c r="B1628" i="1" s="1"/>
  <c r="P1629" i="1"/>
  <c r="B1629" i="1" s="1"/>
  <c r="P1630" i="1"/>
  <c r="B1630" i="1" s="1"/>
  <c r="P1631" i="1"/>
  <c r="B1631" i="1" s="1"/>
  <c r="P1632" i="1"/>
  <c r="B1632" i="1" s="1"/>
  <c r="P1633" i="1"/>
  <c r="B1633" i="1" s="1"/>
  <c r="P1634" i="1"/>
  <c r="B1634" i="1" s="1"/>
  <c r="P1635" i="1"/>
  <c r="B1635" i="1" s="1"/>
  <c r="P1636" i="1"/>
  <c r="B1636" i="1" s="1"/>
  <c r="P1637" i="1"/>
  <c r="B1637" i="1" s="1"/>
  <c r="P1638" i="1"/>
  <c r="B1638" i="1" s="1"/>
  <c r="P1639" i="1"/>
  <c r="B1639" i="1" s="1"/>
  <c r="P1640" i="1"/>
  <c r="B1640" i="1" s="1"/>
  <c r="P1641" i="1"/>
  <c r="B1641" i="1" s="1"/>
  <c r="P1642" i="1"/>
  <c r="B1642" i="1" s="1"/>
  <c r="P1643" i="1"/>
  <c r="B1643" i="1" s="1"/>
  <c r="P1644" i="1"/>
  <c r="B1644" i="1" s="1"/>
  <c r="P1645" i="1"/>
  <c r="B1645" i="1" s="1"/>
  <c r="P1646" i="1"/>
  <c r="B1646" i="1" s="1"/>
  <c r="P1647" i="1"/>
  <c r="B1647" i="1" s="1"/>
  <c r="P1648" i="1"/>
  <c r="B1648" i="1" s="1"/>
  <c r="P1649" i="1"/>
  <c r="B1649" i="1" s="1"/>
  <c r="P1650" i="1"/>
  <c r="B1650" i="1" s="1"/>
  <c r="P1651" i="1"/>
  <c r="B1651" i="1" s="1"/>
  <c r="P1652" i="1"/>
  <c r="B1652" i="1" s="1"/>
  <c r="P1653" i="1"/>
  <c r="B1653" i="1" s="1"/>
  <c r="P1654" i="1"/>
  <c r="B1654" i="1" s="1"/>
  <c r="P1655" i="1"/>
  <c r="B1655" i="1" s="1"/>
  <c r="P1656" i="1"/>
  <c r="B1656" i="1" s="1"/>
  <c r="P1657" i="1"/>
  <c r="B1657" i="1" s="1"/>
  <c r="P1658" i="1"/>
  <c r="B1658" i="1" s="1"/>
  <c r="P1659" i="1"/>
  <c r="B1659" i="1" s="1"/>
  <c r="P1660" i="1"/>
  <c r="B1660" i="1" s="1"/>
  <c r="P1661" i="1"/>
  <c r="B1661" i="1" s="1"/>
  <c r="P1662" i="1"/>
  <c r="B1662" i="1" s="1"/>
  <c r="P1663" i="1"/>
  <c r="B1663" i="1" s="1"/>
  <c r="P1664" i="1"/>
  <c r="B1664" i="1" s="1"/>
  <c r="P1665" i="1"/>
  <c r="B1665" i="1" s="1"/>
  <c r="P1666" i="1"/>
  <c r="B1666" i="1" s="1"/>
  <c r="P1667" i="1"/>
  <c r="B1667" i="1" s="1"/>
  <c r="P1668" i="1"/>
  <c r="B1668" i="1" s="1"/>
  <c r="P1669" i="1"/>
  <c r="B1669" i="1" s="1"/>
  <c r="P1670" i="1"/>
  <c r="B1670" i="1" s="1"/>
  <c r="P1671" i="1"/>
  <c r="B1671" i="1" s="1"/>
  <c r="P1672" i="1"/>
  <c r="B1672" i="1" s="1"/>
  <c r="P1673" i="1"/>
  <c r="B1673" i="1" s="1"/>
  <c r="P1674" i="1"/>
  <c r="B1674" i="1" s="1"/>
  <c r="P1675" i="1"/>
  <c r="B1675" i="1" s="1"/>
  <c r="P1676" i="1"/>
  <c r="B1676" i="1" s="1"/>
  <c r="P1677" i="1"/>
  <c r="B1677" i="1" s="1"/>
  <c r="P1678" i="1"/>
  <c r="B1678" i="1" s="1"/>
  <c r="P1679" i="1"/>
  <c r="B1679" i="1" s="1"/>
  <c r="P1680" i="1"/>
  <c r="B1680" i="1" s="1"/>
  <c r="P1681" i="1"/>
  <c r="B1681" i="1" s="1"/>
  <c r="P1682" i="1"/>
  <c r="B1682" i="1" s="1"/>
  <c r="P1683" i="1"/>
  <c r="B1683" i="1" s="1"/>
  <c r="P1684" i="1"/>
  <c r="B1684" i="1" s="1"/>
  <c r="P1685" i="1"/>
  <c r="B1685" i="1" s="1"/>
  <c r="P1686" i="1"/>
  <c r="B1686" i="1" s="1"/>
  <c r="P1687" i="1"/>
  <c r="B1687" i="1" s="1"/>
  <c r="P1688" i="1"/>
  <c r="B1688" i="1" s="1"/>
  <c r="P1689" i="1"/>
  <c r="B1689" i="1" s="1"/>
  <c r="P1690" i="1"/>
  <c r="B1690" i="1" s="1"/>
  <c r="P1691" i="1"/>
  <c r="B1691" i="1" s="1"/>
  <c r="P1692" i="1"/>
  <c r="B1692" i="1" s="1"/>
  <c r="P1693" i="1"/>
  <c r="B1693" i="1" s="1"/>
  <c r="P1694" i="1"/>
  <c r="B1694" i="1" s="1"/>
  <c r="P1695" i="1"/>
  <c r="B1695" i="1" s="1"/>
  <c r="P1696" i="1"/>
  <c r="B1696" i="1" s="1"/>
  <c r="P1697" i="1"/>
  <c r="B1697" i="1" s="1"/>
  <c r="P1698" i="1"/>
  <c r="B1698" i="1" s="1"/>
  <c r="P1699" i="1"/>
  <c r="B1699" i="1" s="1"/>
  <c r="P1700" i="1"/>
  <c r="B1700" i="1" s="1"/>
  <c r="P1701" i="1"/>
  <c r="B1701" i="1" s="1"/>
  <c r="P1702" i="1"/>
  <c r="B1702" i="1" s="1"/>
  <c r="P1703" i="1"/>
  <c r="B1703" i="1" s="1"/>
  <c r="P1704" i="1"/>
  <c r="B1704" i="1" s="1"/>
  <c r="P1705" i="1"/>
  <c r="B1705" i="1" s="1"/>
  <c r="P1706" i="1"/>
  <c r="B1706" i="1" s="1"/>
  <c r="P1707" i="1"/>
  <c r="B1707" i="1" s="1"/>
  <c r="P1708" i="1"/>
  <c r="B1708" i="1" s="1"/>
  <c r="P1709" i="1"/>
  <c r="B1709" i="1" s="1"/>
  <c r="P1710" i="1"/>
  <c r="B1710" i="1" s="1"/>
  <c r="P1711" i="1"/>
  <c r="B1711" i="1" s="1"/>
  <c r="P1712" i="1"/>
  <c r="B1712" i="1" s="1"/>
  <c r="P1713" i="1"/>
  <c r="B1713" i="1" s="1"/>
  <c r="P1714" i="1"/>
  <c r="B1714" i="1" s="1"/>
  <c r="P1715" i="1"/>
  <c r="B1715" i="1" s="1"/>
  <c r="P1716" i="1"/>
  <c r="B1716" i="1" s="1"/>
  <c r="P1717" i="1"/>
  <c r="B1717" i="1" s="1"/>
  <c r="P1718" i="1"/>
  <c r="B1718" i="1" s="1"/>
  <c r="P1719" i="1"/>
  <c r="B1719" i="1" s="1"/>
  <c r="P1720" i="1"/>
  <c r="B1720" i="1" s="1"/>
  <c r="P1721" i="1"/>
  <c r="B1721" i="1" s="1"/>
  <c r="P1722" i="1"/>
  <c r="B1722" i="1" s="1"/>
  <c r="P1723" i="1"/>
  <c r="B1723" i="1" s="1"/>
  <c r="P1724" i="1"/>
  <c r="B1724" i="1" s="1"/>
  <c r="P1725" i="1"/>
  <c r="B1725" i="1" s="1"/>
  <c r="P1726" i="1"/>
  <c r="B1726" i="1" s="1"/>
  <c r="P1727" i="1"/>
  <c r="B1727" i="1" s="1"/>
  <c r="P1728" i="1"/>
  <c r="B1728" i="1" s="1"/>
  <c r="P1729" i="1"/>
  <c r="B1729" i="1" s="1"/>
  <c r="P1730" i="1"/>
  <c r="B1730" i="1" s="1"/>
  <c r="P1731" i="1"/>
  <c r="B1731" i="1" s="1"/>
  <c r="P1732" i="1"/>
  <c r="B1732" i="1" s="1"/>
  <c r="P1733" i="1"/>
  <c r="B1733" i="1" s="1"/>
  <c r="P1734" i="1"/>
  <c r="B1734" i="1" s="1"/>
  <c r="P1735" i="1"/>
  <c r="B1735" i="1" s="1"/>
  <c r="P1736" i="1"/>
  <c r="B1736" i="1" s="1"/>
  <c r="P1737" i="1"/>
  <c r="B1737" i="1" s="1"/>
  <c r="P1738" i="1"/>
  <c r="B1738" i="1" s="1"/>
  <c r="P1739" i="1"/>
  <c r="B1739" i="1" s="1"/>
  <c r="P1740" i="1"/>
  <c r="B1740" i="1" s="1"/>
  <c r="P1741" i="1"/>
  <c r="B1741" i="1" s="1"/>
  <c r="P1742" i="1"/>
  <c r="B1742" i="1" s="1"/>
  <c r="P1743" i="1"/>
  <c r="B1743" i="1" s="1"/>
  <c r="P1744" i="1"/>
  <c r="B1744" i="1" s="1"/>
  <c r="P1745" i="1"/>
  <c r="B1745" i="1" s="1"/>
  <c r="P1746" i="1"/>
  <c r="B1746" i="1" s="1"/>
  <c r="P1747" i="1"/>
  <c r="B1747" i="1" s="1"/>
  <c r="P1748" i="1"/>
  <c r="B1748" i="1" s="1"/>
  <c r="P1749" i="1"/>
  <c r="B1749" i="1" s="1"/>
  <c r="P1750" i="1"/>
  <c r="B1750" i="1" s="1"/>
  <c r="P1751" i="1"/>
  <c r="B1751" i="1" s="1"/>
  <c r="P1752" i="1"/>
  <c r="B1752" i="1" s="1"/>
  <c r="P1753" i="1"/>
  <c r="B1753" i="1" s="1"/>
  <c r="P1754" i="1"/>
  <c r="B1754" i="1" s="1"/>
  <c r="P1755" i="1"/>
  <c r="B1755" i="1" s="1"/>
  <c r="P1756" i="1"/>
  <c r="B1756" i="1" s="1"/>
  <c r="P1757" i="1"/>
  <c r="B1757" i="1" s="1"/>
  <c r="P1758" i="1"/>
  <c r="B1758" i="1" s="1"/>
  <c r="P1759" i="1"/>
  <c r="B1759" i="1" s="1"/>
  <c r="P1760" i="1"/>
  <c r="B1760" i="1" s="1"/>
  <c r="P1761" i="1"/>
  <c r="B1761" i="1" s="1"/>
  <c r="P1762" i="1"/>
  <c r="B1762" i="1" s="1"/>
  <c r="P1763" i="1"/>
  <c r="B1763" i="1" s="1"/>
  <c r="P1764" i="1"/>
  <c r="B1764" i="1" s="1"/>
  <c r="P1765" i="1"/>
  <c r="B1765" i="1" s="1"/>
  <c r="P1766" i="1"/>
  <c r="B1766" i="1" s="1"/>
  <c r="P1767" i="1"/>
  <c r="B1767" i="1" s="1"/>
  <c r="P1768" i="1"/>
  <c r="B1768" i="1" s="1"/>
  <c r="P1769" i="1"/>
  <c r="B1769" i="1" s="1"/>
  <c r="P1770" i="1"/>
  <c r="B1770" i="1" s="1"/>
  <c r="P1771" i="1"/>
  <c r="B1771" i="1" s="1"/>
  <c r="P1772" i="1"/>
  <c r="B1772" i="1" s="1"/>
  <c r="P1773" i="1"/>
  <c r="B1773" i="1" s="1"/>
  <c r="P1774" i="1"/>
  <c r="B1774" i="1" s="1"/>
  <c r="P1775" i="1"/>
  <c r="B1775" i="1" s="1"/>
  <c r="P1776" i="1"/>
  <c r="B1776" i="1" s="1"/>
  <c r="P1777" i="1"/>
  <c r="B1777" i="1" s="1"/>
  <c r="P1778" i="1"/>
  <c r="B1778" i="1" s="1"/>
  <c r="P1779" i="1"/>
  <c r="B1779" i="1" s="1"/>
  <c r="P1780" i="1"/>
  <c r="B1780" i="1" s="1"/>
  <c r="P1781" i="1"/>
  <c r="B1781" i="1" s="1"/>
  <c r="P1782" i="1"/>
  <c r="B1782" i="1" s="1"/>
  <c r="P1783" i="1"/>
  <c r="B1783" i="1" s="1"/>
  <c r="P1784" i="1"/>
  <c r="B1784" i="1" s="1"/>
  <c r="P1785" i="1"/>
  <c r="B1785" i="1" s="1"/>
  <c r="P1786" i="1"/>
  <c r="B1786" i="1" s="1"/>
  <c r="P1787" i="1"/>
  <c r="B1787" i="1" s="1"/>
  <c r="P1788" i="1"/>
  <c r="B1788" i="1" s="1"/>
  <c r="P1789" i="1"/>
  <c r="B1789" i="1" s="1"/>
  <c r="P1790" i="1"/>
  <c r="B1790" i="1" s="1"/>
  <c r="P1791" i="1"/>
  <c r="B1791" i="1" s="1"/>
  <c r="P1792" i="1"/>
  <c r="B1792" i="1" s="1"/>
  <c r="P1793" i="1"/>
  <c r="B1793" i="1" s="1"/>
  <c r="P1794" i="1"/>
  <c r="B1794" i="1" s="1"/>
  <c r="P1795" i="1"/>
  <c r="B1795" i="1" s="1"/>
  <c r="P1796" i="1"/>
  <c r="B1796" i="1" s="1"/>
  <c r="P1797" i="1"/>
  <c r="B1797" i="1" s="1"/>
  <c r="P1798" i="1"/>
  <c r="B1798" i="1" s="1"/>
  <c r="P1799" i="1"/>
  <c r="B1799" i="1" s="1"/>
  <c r="P1800" i="1"/>
  <c r="B1800" i="1" s="1"/>
  <c r="P1801" i="1"/>
  <c r="B1801" i="1" s="1"/>
  <c r="P1802" i="1"/>
  <c r="B1802" i="1" s="1"/>
  <c r="P1803" i="1"/>
  <c r="B1803" i="1" s="1"/>
  <c r="P1804" i="1"/>
  <c r="B1804" i="1" s="1"/>
  <c r="P1805" i="1"/>
  <c r="B1805" i="1" s="1"/>
  <c r="P1806" i="1"/>
  <c r="B1806" i="1" s="1"/>
  <c r="P1807" i="1"/>
  <c r="B1807" i="1" s="1"/>
  <c r="P1808" i="1"/>
  <c r="B1808" i="1" s="1"/>
  <c r="P1809" i="1"/>
  <c r="B1809" i="1" s="1"/>
  <c r="P1810" i="1"/>
  <c r="B1810" i="1" s="1"/>
  <c r="P1811" i="1"/>
  <c r="B1811" i="1" s="1"/>
  <c r="P1812" i="1"/>
  <c r="B1812" i="1" s="1"/>
  <c r="P1813" i="1"/>
  <c r="B1813" i="1" s="1"/>
  <c r="P1814" i="1"/>
  <c r="B1814" i="1" s="1"/>
  <c r="P1815" i="1"/>
  <c r="B1815" i="1" s="1"/>
  <c r="P1816" i="1"/>
  <c r="B1816" i="1" s="1"/>
  <c r="P1817" i="1"/>
  <c r="B1817" i="1" s="1"/>
  <c r="P1818" i="1"/>
  <c r="B1818" i="1" s="1"/>
  <c r="P1819" i="1"/>
  <c r="B1819" i="1" s="1"/>
  <c r="P1820" i="1"/>
  <c r="B1820" i="1" s="1"/>
  <c r="P1821" i="1"/>
  <c r="B1821" i="1" s="1"/>
  <c r="P1822" i="1"/>
  <c r="B1822" i="1" s="1"/>
  <c r="P1823" i="1"/>
  <c r="B1823" i="1" s="1"/>
  <c r="P1824" i="1"/>
  <c r="B1824" i="1" s="1"/>
  <c r="P1825" i="1"/>
  <c r="B1825" i="1" s="1"/>
  <c r="P1826" i="1"/>
  <c r="B1826" i="1" s="1"/>
  <c r="P1827" i="1"/>
  <c r="B1827" i="1" s="1"/>
  <c r="P1828" i="1"/>
  <c r="B1828" i="1" s="1"/>
  <c r="P1829" i="1"/>
  <c r="B1829" i="1" s="1"/>
  <c r="P1830" i="1"/>
  <c r="B1830" i="1" s="1"/>
  <c r="P1831" i="1"/>
  <c r="B1831" i="1" s="1"/>
  <c r="P1832" i="1"/>
  <c r="B1832" i="1" s="1"/>
  <c r="P1833" i="1"/>
  <c r="B1833" i="1" s="1"/>
  <c r="P1834" i="1"/>
  <c r="B1834" i="1" s="1"/>
  <c r="P1835" i="1"/>
  <c r="B1835" i="1" s="1"/>
  <c r="P1836" i="1"/>
  <c r="B1836" i="1" s="1"/>
  <c r="P1837" i="1"/>
  <c r="B1837" i="1" s="1"/>
  <c r="P1838" i="1"/>
  <c r="B1838" i="1" s="1"/>
  <c r="P1839" i="1"/>
  <c r="B1839" i="1" s="1"/>
  <c r="P1840" i="1"/>
  <c r="B1840" i="1" s="1"/>
  <c r="P1841" i="1"/>
  <c r="B1841" i="1" s="1"/>
  <c r="P1842" i="1"/>
  <c r="B1842" i="1" s="1"/>
  <c r="P1843" i="1"/>
  <c r="B1843" i="1" s="1"/>
  <c r="P1844" i="1"/>
  <c r="B1844" i="1" s="1"/>
  <c r="P1845" i="1"/>
  <c r="B1845" i="1" s="1"/>
  <c r="P1846" i="1"/>
  <c r="B1846" i="1" s="1"/>
  <c r="P1847" i="1"/>
  <c r="B1847" i="1" s="1"/>
  <c r="P1848" i="1"/>
  <c r="B1848" i="1" s="1"/>
  <c r="P1849" i="1"/>
  <c r="B1849" i="1" s="1"/>
  <c r="P1850" i="1"/>
  <c r="B1850" i="1" s="1"/>
  <c r="P1851" i="1"/>
  <c r="B1851" i="1" s="1"/>
  <c r="P1852" i="1"/>
  <c r="B1852" i="1" s="1"/>
  <c r="P1853" i="1"/>
  <c r="B1853" i="1" s="1"/>
  <c r="P1854" i="1"/>
  <c r="B1854" i="1" s="1"/>
  <c r="P1855" i="1"/>
  <c r="B1855" i="1" s="1"/>
  <c r="P1856" i="1"/>
  <c r="B1856" i="1" s="1"/>
  <c r="P1857" i="1"/>
  <c r="B1857" i="1" s="1"/>
  <c r="P1858" i="1"/>
  <c r="B1858" i="1" s="1"/>
  <c r="P1859" i="1"/>
  <c r="B1859" i="1" s="1"/>
  <c r="P1860" i="1"/>
  <c r="B1860" i="1" s="1"/>
  <c r="P1861" i="1"/>
  <c r="B1861" i="1" s="1"/>
  <c r="P1862" i="1"/>
  <c r="B1862" i="1" s="1"/>
  <c r="P1863" i="1"/>
  <c r="B1863" i="1" s="1"/>
  <c r="P1864" i="1"/>
  <c r="B1864" i="1" s="1"/>
  <c r="P1865" i="1"/>
  <c r="B1865" i="1" s="1"/>
  <c r="P1866" i="1"/>
  <c r="B1866" i="1" s="1"/>
  <c r="P1867" i="1"/>
  <c r="B1867" i="1" s="1"/>
  <c r="P1868" i="1"/>
  <c r="B1868" i="1" s="1"/>
  <c r="P1869" i="1"/>
  <c r="B1869" i="1" s="1"/>
  <c r="P1870" i="1"/>
  <c r="B1870" i="1" s="1"/>
  <c r="P1871" i="1"/>
  <c r="B1871" i="1" s="1"/>
  <c r="P1872" i="1"/>
  <c r="B1872" i="1" s="1"/>
  <c r="P1873" i="1"/>
  <c r="B1873" i="1" s="1"/>
  <c r="P1874" i="1"/>
  <c r="B1874" i="1" s="1"/>
  <c r="P1875" i="1"/>
  <c r="B1875" i="1" s="1"/>
  <c r="P1876" i="1"/>
  <c r="B1876" i="1" s="1"/>
  <c r="P1877" i="1"/>
  <c r="B1877" i="1" s="1"/>
  <c r="P1878" i="1"/>
  <c r="B1878" i="1" s="1"/>
  <c r="P1879" i="1"/>
  <c r="B1879" i="1" s="1"/>
  <c r="P1880" i="1"/>
  <c r="B1880" i="1" s="1"/>
  <c r="P1881" i="1"/>
  <c r="B1881" i="1" s="1"/>
  <c r="P1882" i="1"/>
  <c r="B1882" i="1" s="1"/>
  <c r="P1883" i="1"/>
  <c r="B1883" i="1" s="1"/>
  <c r="P1884" i="1"/>
  <c r="B1884" i="1" s="1"/>
  <c r="P1885" i="1"/>
  <c r="B1885" i="1" s="1"/>
  <c r="P1886" i="1"/>
  <c r="B1886" i="1" s="1"/>
  <c r="P1887" i="1"/>
  <c r="B1887" i="1" s="1"/>
  <c r="P1888" i="1"/>
  <c r="B1888" i="1" s="1"/>
  <c r="P1889" i="1"/>
  <c r="B1889" i="1" s="1"/>
  <c r="P1890" i="1"/>
  <c r="B1890" i="1" s="1"/>
  <c r="P1891" i="1"/>
  <c r="B1891" i="1" s="1"/>
  <c r="P1892" i="1"/>
  <c r="B1892" i="1" s="1"/>
  <c r="P1893" i="1"/>
  <c r="B1893" i="1" s="1"/>
  <c r="P1894" i="1"/>
  <c r="B1894" i="1" s="1"/>
  <c r="P1895" i="1"/>
  <c r="B1895" i="1" s="1"/>
  <c r="P1896" i="1"/>
  <c r="B1896" i="1" s="1"/>
  <c r="P1897" i="1"/>
  <c r="B1897" i="1" s="1"/>
  <c r="P1898" i="1"/>
  <c r="B1898" i="1" s="1"/>
  <c r="P1899" i="1"/>
  <c r="B1899" i="1" s="1"/>
  <c r="P1900" i="1"/>
  <c r="B1900" i="1" s="1"/>
  <c r="P1901" i="1"/>
  <c r="B1901" i="1" s="1"/>
  <c r="P1902" i="1"/>
  <c r="B1902" i="1" s="1"/>
  <c r="P1903" i="1"/>
  <c r="B1903" i="1" s="1"/>
  <c r="P1904" i="1"/>
  <c r="B1904" i="1" s="1"/>
  <c r="P1905" i="1"/>
  <c r="B1905" i="1" s="1"/>
  <c r="P1906" i="1"/>
  <c r="B1906" i="1" s="1"/>
  <c r="P1907" i="1"/>
  <c r="B1907" i="1" s="1"/>
  <c r="P1908" i="1"/>
  <c r="B1908" i="1" s="1"/>
  <c r="P1909" i="1"/>
  <c r="B1909" i="1" s="1"/>
  <c r="P1910" i="1"/>
  <c r="B1910" i="1" s="1"/>
  <c r="P1911" i="1"/>
  <c r="B1911" i="1" s="1"/>
  <c r="P1912" i="1"/>
  <c r="B1912" i="1" s="1"/>
  <c r="P1913" i="1"/>
  <c r="B1913" i="1" s="1"/>
  <c r="P1914" i="1"/>
  <c r="B1914" i="1" s="1"/>
  <c r="P1915" i="1"/>
  <c r="B1915" i="1" s="1"/>
  <c r="P1916" i="1"/>
  <c r="B1916" i="1" s="1"/>
  <c r="P1917" i="1"/>
  <c r="B1917" i="1" s="1"/>
  <c r="P1918" i="1"/>
  <c r="B1918" i="1" s="1"/>
  <c r="P1919" i="1"/>
  <c r="B1919" i="1" s="1"/>
  <c r="P1920" i="1"/>
  <c r="B1920" i="1" s="1"/>
  <c r="P1921" i="1"/>
  <c r="B1921" i="1" s="1"/>
  <c r="P1922" i="1"/>
  <c r="B1922" i="1" s="1"/>
  <c r="P1923" i="1"/>
  <c r="B1923" i="1" s="1"/>
  <c r="P1924" i="1"/>
  <c r="B1924" i="1" s="1"/>
  <c r="P1925" i="1"/>
  <c r="B1925" i="1" s="1"/>
  <c r="P1926" i="1"/>
  <c r="B1926" i="1" s="1"/>
  <c r="P1927" i="1"/>
  <c r="B1927" i="1" s="1"/>
  <c r="P1928" i="1"/>
  <c r="B1928" i="1" s="1"/>
  <c r="P1929" i="1"/>
  <c r="B1929" i="1" s="1"/>
  <c r="P1930" i="1"/>
  <c r="B1930" i="1" s="1"/>
  <c r="P1931" i="1"/>
  <c r="B1931" i="1" s="1"/>
  <c r="P1932" i="1"/>
  <c r="B1932" i="1" s="1"/>
  <c r="P1933" i="1"/>
  <c r="B1933" i="1" s="1"/>
  <c r="P1934" i="1"/>
  <c r="B1934" i="1" s="1"/>
  <c r="P1935" i="1"/>
  <c r="B1935" i="1" s="1"/>
  <c r="P1936" i="1"/>
  <c r="B1936" i="1" s="1"/>
  <c r="P1937" i="1"/>
  <c r="B1937" i="1" s="1"/>
  <c r="P1938" i="1"/>
  <c r="B1938" i="1" s="1"/>
  <c r="P1939" i="1"/>
  <c r="B1939" i="1" s="1"/>
  <c r="P1940" i="1"/>
  <c r="B1940" i="1" s="1"/>
  <c r="P1941" i="1"/>
  <c r="B1941" i="1" s="1"/>
  <c r="P1942" i="1"/>
  <c r="B1942" i="1" s="1"/>
  <c r="P1943" i="1"/>
  <c r="B1943" i="1" s="1"/>
  <c r="P1944" i="1"/>
  <c r="B1944" i="1" s="1"/>
  <c r="P1945" i="1"/>
  <c r="B1945" i="1" s="1"/>
  <c r="P1946" i="1"/>
  <c r="B1946" i="1" s="1"/>
  <c r="P1947" i="1"/>
  <c r="B1947" i="1" s="1"/>
  <c r="P1948" i="1"/>
  <c r="B1948" i="1" s="1"/>
  <c r="P1949" i="1"/>
  <c r="B1949" i="1" s="1"/>
  <c r="P1950" i="1"/>
  <c r="B1950" i="1" s="1"/>
  <c r="P1951" i="1"/>
  <c r="B1951" i="1" s="1"/>
  <c r="P1952" i="1"/>
  <c r="B1952" i="1" s="1"/>
  <c r="P1953" i="1"/>
  <c r="B1953" i="1" s="1"/>
  <c r="P1954" i="1"/>
  <c r="B1954" i="1" s="1"/>
  <c r="P1955" i="1"/>
  <c r="B1955" i="1" s="1"/>
  <c r="P1956" i="1"/>
  <c r="B1956" i="1" s="1"/>
  <c r="P1957" i="1"/>
  <c r="B1957" i="1" s="1"/>
  <c r="P1958" i="1"/>
  <c r="B1958" i="1" s="1"/>
  <c r="P1959" i="1"/>
  <c r="B1959" i="1" s="1"/>
  <c r="P1960" i="1"/>
  <c r="B1960" i="1" s="1"/>
  <c r="P1961" i="1"/>
  <c r="B1961" i="1" s="1"/>
  <c r="P1962" i="1"/>
  <c r="B1962" i="1" s="1"/>
  <c r="P1963" i="1"/>
  <c r="B1963" i="1" s="1"/>
  <c r="P1964" i="1"/>
  <c r="B1964" i="1" s="1"/>
  <c r="P1965" i="1"/>
  <c r="B1965" i="1" s="1"/>
  <c r="P1966" i="1"/>
  <c r="B1966" i="1" s="1"/>
  <c r="P1967" i="1"/>
  <c r="B1967" i="1" s="1"/>
  <c r="P1968" i="1"/>
  <c r="B1968" i="1" s="1"/>
  <c r="P1969" i="1"/>
  <c r="B1969" i="1" s="1"/>
  <c r="P1970" i="1"/>
  <c r="B1970" i="1" s="1"/>
  <c r="P1971" i="1"/>
  <c r="B1971" i="1" s="1"/>
  <c r="P1972" i="1"/>
  <c r="B1972" i="1" s="1"/>
  <c r="P1973" i="1"/>
  <c r="B1973" i="1" s="1"/>
  <c r="P1974" i="1"/>
  <c r="B1974" i="1" s="1"/>
  <c r="P1975" i="1"/>
  <c r="B1975" i="1" s="1"/>
  <c r="P1976" i="1"/>
  <c r="B1976" i="1" s="1"/>
  <c r="P1977" i="1"/>
  <c r="B1977" i="1" s="1"/>
  <c r="P1978" i="1"/>
  <c r="B1978" i="1" s="1"/>
  <c r="P1979" i="1"/>
  <c r="B1979" i="1" s="1"/>
  <c r="P1980" i="1"/>
  <c r="B1980" i="1" s="1"/>
  <c r="P1981" i="1"/>
  <c r="B1981" i="1" s="1"/>
  <c r="P1982" i="1"/>
  <c r="B1982" i="1" s="1"/>
  <c r="P1983" i="1"/>
  <c r="B1983" i="1" s="1"/>
  <c r="P1984" i="1"/>
  <c r="B1984" i="1" s="1"/>
  <c r="P1985" i="1"/>
  <c r="B1985" i="1" s="1"/>
  <c r="P1986" i="1"/>
  <c r="B1986" i="1" s="1"/>
  <c r="P1987" i="1"/>
  <c r="B1987" i="1" s="1"/>
  <c r="P1988" i="1"/>
  <c r="B1988" i="1" s="1"/>
  <c r="P1989" i="1"/>
  <c r="B1989" i="1" s="1"/>
  <c r="P1990" i="1"/>
  <c r="B1990" i="1" s="1"/>
  <c r="P1991" i="1"/>
  <c r="B1991" i="1" s="1"/>
  <c r="P1992" i="1"/>
  <c r="B1992" i="1" s="1"/>
  <c r="P1993" i="1"/>
  <c r="B1993" i="1" s="1"/>
  <c r="P1994" i="1"/>
  <c r="B1994" i="1" s="1"/>
  <c r="P1995" i="1"/>
  <c r="B1995" i="1" s="1"/>
  <c r="P1996" i="1"/>
  <c r="B1996" i="1" s="1"/>
  <c r="P1997" i="1"/>
  <c r="B1997" i="1" s="1"/>
  <c r="P1998" i="1"/>
  <c r="B1998" i="1" s="1"/>
  <c r="P1999" i="1"/>
  <c r="B1999" i="1" s="1"/>
  <c r="P2000" i="1"/>
  <c r="B2000" i="1" s="1"/>
  <c r="P2001" i="1"/>
  <c r="B2001" i="1" s="1"/>
  <c r="P2002" i="1"/>
  <c r="B2002" i="1" s="1"/>
  <c r="P2003" i="1"/>
  <c r="B2003" i="1" s="1"/>
  <c r="P2004" i="1"/>
  <c r="B2004" i="1" s="1"/>
  <c r="P2005" i="1"/>
  <c r="B2005" i="1" s="1"/>
  <c r="P2006" i="1"/>
  <c r="B2006" i="1" s="1"/>
  <c r="P2007" i="1"/>
  <c r="B2007" i="1" s="1"/>
  <c r="P2008" i="1"/>
  <c r="B2008" i="1" s="1"/>
  <c r="P2009" i="1"/>
  <c r="B2009" i="1" s="1"/>
  <c r="P2010" i="1"/>
  <c r="B2010" i="1" s="1"/>
  <c r="P2011" i="1"/>
  <c r="B2011" i="1" s="1"/>
  <c r="P2012" i="1"/>
  <c r="B2012" i="1" s="1"/>
  <c r="P2013" i="1"/>
  <c r="B2013" i="1" s="1"/>
  <c r="P2014" i="1"/>
  <c r="B2014" i="1" s="1"/>
  <c r="P2015" i="1"/>
  <c r="B2015" i="1" s="1"/>
  <c r="P2016" i="1"/>
  <c r="B2016" i="1" s="1"/>
  <c r="P2017" i="1"/>
  <c r="B2017" i="1" s="1"/>
  <c r="P2018" i="1"/>
  <c r="B2018" i="1" s="1"/>
  <c r="P2019" i="1"/>
  <c r="B2019" i="1" s="1"/>
  <c r="P2020" i="1"/>
  <c r="B2020" i="1" s="1"/>
  <c r="P2021" i="1"/>
  <c r="B2021" i="1" s="1"/>
  <c r="P2022" i="1"/>
  <c r="B2022" i="1" s="1"/>
  <c r="P2023" i="1"/>
  <c r="B2023" i="1" s="1"/>
  <c r="P2024" i="1"/>
  <c r="B2024" i="1" s="1"/>
  <c r="P2025" i="1"/>
  <c r="B2025" i="1" s="1"/>
  <c r="P2026" i="1"/>
  <c r="B2026" i="1" s="1"/>
  <c r="P2027" i="1"/>
  <c r="B2027" i="1" s="1"/>
  <c r="P2028" i="1"/>
  <c r="B2028" i="1" s="1"/>
  <c r="P2029" i="1"/>
  <c r="B2029" i="1" s="1"/>
  <c r="P2030" i="1"/>
  <c r="B2030" i="1" s="1"/>
  <c r="P2031" i="1"/>
  <c r="B2031" i="1" s="1"/>
  <c r="P2032" i="1"/>
  <c r="B2032" i="1" s="1"/>
  <c r="P2033" i="1"/>
  <c r="B2033" i="1" s="1"/>
  <c r="P2034" i="1"/>
  <c r="B2034" i="1" s="1"/>
  <c r="P2035" i="1"/>
  <c r="B2035" i="1" s="1"/>
  <c r="P2036" i="1"/>
  <c r="B2036" i="1" s="1"/>
  <c r="P2037" i="1"/>
  <c r="B2037" i="1" s="1"/>
  <c r="P2038" i="1"/>
  <c r="B2038" i="1" s="1"/>
  <c r="P2039" i="1"/>
  <c r="B2039" i="1" s="1"/>
  <c r="P2040" i="1"/>
  <c r="B2040" i="1" s="1"/>
  <c r="P2041" i="1"/>
  <c r="B2041" i="1" s="1"/>
  <c r="P2042" i="1"/>
  <c r="B2042" i="1" s="1"/>
  <c r="P2043" i="1"/>
  <c r="B2043" i="1" s="1"/>
  <c r="P2044" i="1"/>
  <c r="B2044" i="1" s="1"/>
  <c r="P2045" i="1"/>
  <c r="B2045" i="1" s="1"/>
  <c r="P2046" i="1"/>
  <c r="B2046" i="1" s="1"/>
  <c r="P2047" i="1"/>
  <c r="B2047" i="1" s="1"/>
  <c r="P2048" i="1"/>
  <c r="B2048" i="1" s="1"/>
  <c r="P2049" i="1"/>
  <c r="B2049" i="1" s="1"/>
  <c r="P2050" i="1"/>
  <c r="B2050" i="1" s="1"/>
  <c r="P2051" i="1"/>
  <c r="B2051" i="1" s="1"/>
  <c r="P2052" i="1"/>
  <c r="B2052" i="1" s="1"/>
  <c r="P2053" i="1"/>
  <c r="B2053" i="1" s="1"/>
  <c r="P2054" i="1"/>
  <c r="B2054" i="1" s="1"/>
  <c r="P2055" i="1"/>
  <c r="B2055" i="1" s="1"/>
  <c r="P2056" i="1"/>
  <c r="B2056" i="1" s="1"/>
  <c r="P2057" i="1"/>
  <c r="B2057" i="1" s="1"/>
  <c r="P2058" i="1"/>
  <c r="B2058" i="1" s="1"/>
  <c r="P2059" i="1"/>
  <c r="B2059" i="1" s="1"/>
  <c r="P2060" i="1"/>
  <c r="B2060" i="1" s="1"/>
  <c r="P2061" i="1"/>
  <c r="B2061" i="1" s="1"/>
  <c r="P2062" i="1"/>
  <c r="B2062" i="1" s="1"/>
  <c r="P2063" i="1"/>
  <c r="B2063" i="1" s="1"/>
  <c r="P2064" i="1"/>
  <c r="B2064" i="1" s="1"/>
  <c r="P2065" i="1"/>
  <c r="B2065" i="1" s="1"/>
  <c r="P2066" i="1"/>
  <c r="B2066" i="1" s="1"/>
  <c r="P2067" i="1"/>
  <c r="B2067" i="1" s="1"/>
  <c r="P2068" i="1"/>
  <c r="B2068" i="1" s="1"/>
  <c r="P2069" i="1"/>
  <c r="B2069" i="1" s="1"/>
  <c r="P2070" i="1"/>
  <c r="B2070" i="1" s="1"/>
  <c r="P2071" i="1"/>
  <c r="B2071" i="1" s="1"/>
  <c r="P2072" i="1"/>
  <c r="B2072" i="1" s="1"/>
  <c r="P2073" i="1"/>
  <c r="B2073" i="1" s="1"/>
  <c r="P2074" i="1"/>
  <c r="B2074" i="1" s="1"/>
  <c r="P2075" i="1"/>
  <c r="B2075" i="1" s="1"/>
  <c r="P2076" i="1"/>
  <c r="B2076" i="1" s="1"/>
  <c r="P2077" i="1"/>
  <c r="B2077" i="1" s="1"/>
  <c r="P2078" i="1"/>
  <c r="B2078" i="1" s="1"/>
  <c r="P2079" i="1"/>
  <c r="B2079" i="1" s="1"/>
  <c r="P2080" i="1"/>
  <c r="B2080" i="1" s="1"/>
  <c r="P2081" i="1"/>
  <c r="B2081" i="1" s="1"/>
  <c r="P2082" i="1"/>
  <c r="B2082" i="1" s="1"/>
  <c r="P2083" i="1"/>
  <c r="B2083" i="1" s="1"/>
  <c r="P2084" i="1"/>
  <c r="B2084" i="1" s="1"/>
  <c r="P2085" i="1"/>
  <c r="B2085" i="1" s="1"/>
  <c r="P2086" i="1"/>
  <c r="B2086" i="1" s="1"/>
  <c r="P2087" i="1"/>
  <c r="B2087" i="1" s="1"/>
  <c r="P2088" i="1"/>
  <c r="B2088" i="1" s="1"/>
  <c r="P2089" i="1"/>
  <c r="B2089" i="1" s="1"/>
  <c r="P2090" i="1"/>
  <c r="B2090" i="1" s="1"/>
  <c r="P2091" i="1"/>
  <c r="B2091" i="1" s="1"/>
  <c r="P2092" i="1"/>
  <c r="B2092" i="1" s="1"/>
  <c r="P2093" i="1"/>
  <c r="B2093" i="1" s="1"/>
  <c r="P2094" i="1"/>
  <c r="B2094" i="1" s="1"/>
  <c r="P2095" i="1"/>
  <c r="B2095" i="1" s="1"/>
  <c r="P2096" i="1"/>
  <c r="B2096" i="1" s="1"/>
  <c r="P2097" i="1"/>
  <c r="B2097" i="1" s="1"/>
  <c r="P2098" i="1"/>
  <c r="B2098" i="1" s="1"/>
  <c r="P2099" i="1"/>
  <c r="B2099" i="1" s="1"/>
  <c r="P2100" i="1"/>
  <c r="B2100" i="1" s="1"/>
  <c r="P2101" i="1"/>
  <c r="B2101" i="1" s="1"/>
  <c r="P2102" i="1"/>
  <c r="B2102" i="1" s="1"/>
  <c r="P2103" i="1"/>
  <c r="B2103" i="1" s="1"/>
  <c r="P2104" i="1"/>
  <c r="B2104" i="1" s="1"/>
  <c r="P2105" i="1"/>
  <c r="B2105" i="1" s="1"/>
  <c r="P2106" i="1"/>
  <c r="B2106" i="1" s="1"/>
  <c r="P2107" i="1"/>
  <c r="B2107" i="1" s="1"/>
  <c r="P2108" i="1"/>
  <c r="B2108" i="1" s="1"/>
  <c r="P2109" i="1"/>
  <c r="B2109" i="1" s="1"/>
  <c r="P2110" i="1"/>
  <c r="B2110" i="1" s="1"/>
  <c r="P2111" i="1"/>
  <c r="B2111" i="1" s="1"/>
  <c r="P2112" i="1"/>
  <c r="B2112" i="1" s="1"/>
  <c r="P2113" i="1"/>
  <c r="B2113" i="1" s="1"/>
  <c r="P2114" i="1"/>
  <c r="B2114" i="1" s="1"/>
  <c r="P2115" i="1"/>
  <c r="B2115" i="1" s="1"/>
  <c r="P2116" i="1"/>
  <c r="B2116" i="1" s="1"/>
  <c r="P2117" i="1"/>
  <c r="B2117" i="1" s="1"/>
  <c r="P2118" i="1"/>
  <c r="B2118" i="1" s="1"/>
  <c r="P2119" i="1"/>
  <c r="B2119" i="1" s="1"/>
  <c r="P2120" i="1"/>
  <c r="B2120" i="1" s="1"/>
  <c r="P2121" i="1"/>
  <c r="B2121" i="1" s="1"/>
  <c r="P2122" i="1"/>
  <c r="B2122" i="1" s="1"/>
  <c r="P2123" i="1"/>
  <c r="B2123" i="1" s="1"/>
  <c r="P2124" i="1"/>
  <c r="B2124" i="1" s="1"/>
  <c r="P2125" i="1"/>
  <c r="B2125" i="1" s="1"/>
  <c r="P2126" i="1"/>
  <c r="B2126" i="1" s="1"/>
  <c r="P2127" i="1"/>
  <c r="B2127" i="1" s="1"/>
  <c r="P2128" i="1"/>
  <c r="B2128" i="1" s="1"/>
  <c r="P2129" i="1"/>
  <c r="B2129" i="1" s="1"/>
  <c r="P2130" i="1"/>
  <c r="B2130" i="1" s="1"/>
  <c r="P2131" i="1"/>
  <c r="B2131" i="1" s="1"/>
  <c r="P2132" i="1"/>
  <c r="B2132" i="1" s="1"/>
  <c r="P2133" i="1"/>
  <c r="B2133" i="1" s="1"/>
  <c r="P2134" i="1"/>
  <c r="B2134" i="1" s="1"/>
  <c r="P2135" i="1"/>
  <c r="B2135" i="1" s="1"/>
  <c r="P2136" i="1"/>
  <c r="B2136" i="1" s="1"/>
  <c r="P2137" i="1"/>
  <c r="B2137" i="1" s="1"/>
  <c r="P2138" i="1"/>
  <c r="B2138" i="1" s="1"/>
  <c r="P2139" i="1"/>
  <c r="B2139" i="1" s="1"/>
  <c r="P2140" i="1"/>
  <c r="B2140" i="1" s="1"/>
  <c r="P2141" i="1"/>
  <c r="B2141" i="1" s="1"/>
  <c r="P2142" i="1"/>
  <c r="B2142" i="1" s="1"/>
  <c r="P2143" i="1"/>
  <c r="B2143" i="1" s="1"/>
  <c r="P2144" i="1"/>
  <c r="B2144" i="1" s="1"/>
  <c r="P2145" i="1"/>
  <c r="B2145" i="1" s="1"/>
  <c r="P2146" i="1"/>
  <c r="B2146" i="1" s="1"/>
  <c r="P2147" i="1"/>
  <c r="B2147" i="1" s="1"/>
  <c r="P2148" i="1"/>
  <c r="B2148" i="1" s="1"/>
  <c r="P2149" i="1"/>
  <c r="B2149" i="1" s="1"/>
  <c r="P2150" i="1"/>
  <c r="B2150" i="1" s="1"/>
  <c r="P2151" i="1"/>
  <c r="B2151" i="1" s="1"/>
  <c r="P2152" i="1"/>
  <c r="B2152" i="1" s="1"/>
  <c r="P2153" i="1"/>
  <c r="B2153" i="1" s="1"/>
  <c r="P2154" i="1"/>
  <c r="B2154" i="1" s="1"/>
  <c r="P2155" i="1"/>
  <c r="B2155" i="1" s="1"/>
  <c r="P2156" i="1"/>
  <c r="B2156" i="1" s="1"/>
  <c r="P2157" i="1"/>
  <c r="B2157" i="1" s="1"/>
  <c r="P2158" i="1"/>
  <c r="B2158" i="1" s="1"/>
  <c r="P2159" i="1"/>
  <c r="B2159" i="1" s="1"/>
  <c r="P2160" i="1"/>
  <c r="B2160" i="1" s="1"/>
  <c r="P2161" i="1"/>
  <c r="B2161" i="1" s="1"/>
  <c r="P2162" i="1"/>
  <c r="B2162" i="1" s="1"/>
  <c r="P2163" i="1"/>
  <c r="B2163" i="1" s="1"/>
  <c r="P2164" i="1"/>
  <c r="B2164" i="1" s="1"/>
  <c r="P2165" i="1"/>
  <c r="B2165" i="1" s="1"/>
  <c r="P2166" i="1"/>
  <c r="B2166" i="1" s="1"/>
  <c r="P2167" i="1"/>
  <c r="B2167" i="1" s="1"/>
  <c r="P2168" i="1"/>
  <c r="B2168" i="1" s="1"/>
  <c r="P2169" i="1"/>
  <c r="B2169" i="1" s="1"/>
  <c r="P2170" i="1"/>
  <c r="B2170" i="1" s="1"/>
  <c r="P2171" i="1"/>
  <c r="B2171" i="1" s="1"/>
  <c r="P2172" i="1"/>
  <c r="B2172" i="1" s="1"/>
  <c r="P2173" i="1"/>
  <c r="B2173" i="1" s="1"/>
  <c r="P2174" i="1"/>
  <c r="B2174" i="1" s="1"/>
  <c r="P2175" i="1"/>
  <c r="B2175" i="1" s="1"/>
  <c r="P2176" i="1"/>
  <c r="B2176" i="1" s="1"/>
  <c r="P2177" i="1"/>
  <c r="B2177" i="1" s="1"/>
  <c r="P2178" i="1"/>
  <c r="B2178" i="1" s="1"/>
  <c r="P2179" i="1"/>
  <c r="B2179" i="1" s="1"/>
  <c r="P2180" i="1"/>
  <c r="B2180" i="1" s="1"/>
  <c r="P2181" i="1"/>
  <c r="B2181" i="1" s="1"/>
  <c r="P2182" i="1"/>
  <c r="B2182" i="1" s="1"/>
  <c r="P2183" i="1"/>
  <c r="B2183" i="1" s="1"/>
  <c r="P2184" i="1"/>
  <c r="B2184" i="1" s="1"/>
  <c r="P2185" i="1"/>
  <c r="B2185" i="1" s="1"/>
  <c r="P2186" i="1"/>
  <c r="B2186" i="1" s="1"/>
  <c r="P2187" i="1"/>
  <c r="B2187" i="1" s="1"/>
  <c r="P2188" i="1"/>
  <c r="B2188" i="1" s="1"/>
  <c r="P2189" i="1"/>
  <c r="B2189" i="1" s="1"/>
  <c r="P2190" i="1"/>
  <c r="B2190" i="1" s="1"/>
  <c r="P2191" i="1"/>
  <c r="B2191" i="1" s="1"/>
  <c r="P2192" i="1"/>
  <c r="B2192" i="1" s="1"/>
  <c r="P2193" i="1"/>
  <c r="B2193" i="1" s="1"/>
  <c r="P2194" i="1"/>
  <c r="B2194" i="1" s="1"/>
  <c r="P2195" i="1"/>
  <c r="B2195" i="1" s="1"/>
  <c r="P2196" i="1"/>
  <c r="B2196" i="1" s="1"/>
  <c r="P2197" i="1"/>
  <c r="B2197" i="1" s="1"/>
  <c r="P2198" i="1"/>
  <c r="B2198" i="1" s="1"/>
  <c r="P2199" i="1"/>
  <c r="B2199" i="1" s="1"/>
  <c r="P2200" i="1"/>
  <c r="B2200" i="1" s="1"/>
  <c r="P2201" i="1"/>
  <c r="B2201" i="1" s="1"/>
  <c r="P2202" i="1"/>
  <c r="B2202" i="1" s="1"/>
  <c r="P2203" i="1"/>
  <c r="B2203" i="1" s="1"/>
  <c r="P2204" i="1"/>
  <c r="B2204" i="1" s="1"/>
  <c r="P2205" i="1"/>
  <c r="B2205" i="1" s="1"/>
  <c r="P2206" i="1"/>
  <c r="B2206" i="1" s="1"/>
  <c r="P2207" i="1"/>
  <c r="B2207" i="1" s="1"/>
  <c r="P2208" i="1"/>
  <c r="B2208" i="1" s="1"/>
  <c r="P2209" i="1"/>
  <c r="B2209" i="1" s="1"/>
  <c r="P2210" i="1"/>
  <c r="B2210" i="1" s="1"/>
  <c r="P2211" i="1"/>
  <c r="B2211" i="1" s="1"/>
  <c r="P2212" i="1"/>
  <c r="B2212" i="1" s="1"/>
  <c r="P2213" i="1"/>
  <c r="B2213" i="1" s="1"/>
  <c r="P2214" i="1"/>
  <c r="B2214" i="1" s="1"/>
  <c r="P2215" i="1"/>
  <c r="B2215" i="1" s="1"/>
  <c r="P2216" i="1"/>
  <c r="B2216" i="1" s="1"/>
  <c r="P2217" i="1"/>
  <c r="B2217" i="1" s="1"/>
  <c r="P2218" i="1"/>
  <c r="B2218" i="1" s="1"/>
  <c r="P2219" i="1"/>
  <c r="B2219" i="1" s="1"/>
  <c r="P2220" i="1"/>
  <c r="B2220" i="1" s="1"/>
  <c r="P2221" i="1"/>
  <c r="B2221" i="1" s="1"/>
  <c r="P2222" i="1"/>
  <c r="B2222" i="1" s="1"/>
  <c r="P2223" i="1"/>
  <c r="B2223" i="1" s="1"/>
  <c r="P2224" i="1"/>
  <c r="B2224" i="1" s="1"/>
  <c r="P2225" i="1"/>
  <c r="B2225" i="1" s="1"/>
  <c r="P2226" i="1"/>
  <c r="B2226" i="1" s="1"/>
  <c r="P2227" i="1"/>
  <c r="B2227" i="1" s="1"/>
  <c r="P2228" i="1"/>
  <c r="B2228" i="1" s="1"/>
  <c r="P2229" i="1"/>
  <c r="B2229" i="1" s="1"/>
  <c r="P2230" i="1"/>
  <c r="B2230" i="1" s="1"/>
  <c r="P2231" i="1"/>
  <c r="B2231" i="1" s="1"/>
  <c r="P2232" i="1"/>
  <c r="B2232" i="1" s="1"/>
  <c r="P2233" i="1"/>
  <c r="B2233" i="1" s="1"/>
  <c r="P2234" i="1"/>
  <c r="B2234" i="1" s="1"/>
  <c r="P2235" i="1"/>
  <c r="B2235" i="1" s="1"/>
  <c r="P2236" i="1"/>
  <c r="B2236" i="1" s="1"/>
  <c r="P2237" i="1"/>
  <c r="B2237" i="1" s="1"/>
  <c r="P2238" i="1"/>
  <c r="B2238" i="1" s="1"/>
  <c r="P2239" i="1"/>
  <c r="B2239" i="1" s="1"/>
  <c r="P2240" i="1"/>
  <c r="B2240" i="1" s="1"/>
  <c r="P2241" i="1"/>
  <c r="B2241" i="1" s="1"/>
  <c r="P2242" i="1"/>
  <c r="B2242" i="1" s="1"/>
  <c r="P2243" i="1"/>
  <c r="B2243" i="1" s="1"/>
  <c r="P2244" i="1"/>
  <c r="B2244" i="1" s="1"/>
  <c r="P2245" i="1"/>
  <c r="B2245" i="1" s="1"/>
  <c r="P2246" i="1"/>
  <c r="B2246" i="1" s="1"/>
  <c r="P2247" i="1"/>
  <c r="B2247" i="1" s="1"/>
  <c r="P2248" i="1"/>
  <c r="B2248" i="1" s="1"/>
  <c r="P2249" i="1"/>
  <c r="B2249" i="1" s="1"/>
  <c r="P2250" i="1"/>
  <c r="B2250" i="1" s="1"/>
  <c r="P2251" i="1"/>
  <c r="B2251" i="1" s="1"/>
  <c r="P2252" i="1"/>
  <c r="B2252" i="1" s="1"/>
  <c r="P2253" i="1"/>
  <c r="B2253" i="1" s="1"/>
  <c r="P2254" i="1"/>
  <c r="B2254" i="1" s="1"/>
  <c r="P2255" i="1"/>
  <c r="B2255" i="1" s="1"/>
  <c r="P2256" i="1"/>
  <c r="B2256" i="1" s="1"/>
  <c r="P2257" i="1"/>
  <c r="B2257" i="1" s="1"/>
  <c r="P2258" i="1"/>
  <c r="B2258" i="1" s="1"/>
  <c r="P2259" i="1"/>
  <c r="B2259" i="1" s="1"/>
  <c r="P2260" i="1"/>
  <c r="B2260" i="1" s="1"/>
  <c r="P2261" i="1"/>
  <c r="B2261" i="1" s="1"/>
  <c r="P2262" i="1"/>
  <c r="B2262" i="1" s="1"/>
  <c r="P2263" i="1"/>
  <c r="B2263" i="1" s="1"/>
  <c r="P2264" i="1"/>
  <c r="B2264" i="1" s="1"/>
  <c r="P2265" i="1"/>
  <c r="B2265" i="1" s="1"/>
  <c r="P2266" i="1"/>
  <c r="B2266" i="1" s="1"/>
  <c r="P2267" i="1"/>
  <c r="B2267" i="1" s="1"/>
  <c r="P2268" i="1"/>
  <c r="B2268" i="1" s="1"/>
  <c r="P2269" i="1"/>
  <c r="B2269" i="1" s="1"/>
  <c r="P2270" i="1"/>
  <c r="B2270" i="1" s="1"/>
  <c r="P2271" i="1"/>
  <c r="B2271" i="1" s="1"/>
  <c r="P2272" i="1"/>
  <c r="B2272" i="1" s="1"/>
  <c r="P2273" i="1"/>
  <c r="B2273" i="1" s="1"/>
  <c r="P2274" i="1"/>
  <c r="B2274" i="1" s="1"/>
  <c r="P2275" i="1"/>
  <c r="B2275" i="1" s="1"/>
  <c r="P2276" i="1"/>
  <c r="B2276" i="1" s="1"/>
  <c r="P2277" i="1"/>
  <c r="B2277" i="1" s="1"/>
  <c r="P2278" i="1"/>
  <c r="B2278" i="1" s="1"/>
  <c r="P2279" i="1"/>
  <c r="B2279" i="1" s="1"/>
  <c r="P2280" i="1"/>
  <c r="B2280" i="1" s="1"/>
  <c r="P2281" i="1"/>
  <c r="B2281" i="1" s="1"/>
  <c r="P2282" i="1"/>
  <c r="B2282" i="1" s="1"/>
  <c r="P2283" i="1"/>
  <c r="B2283" i="1" s="1"/>
  <c r="P2284" i="1"/>
  <c r="B2284" i="1" s="1"/>
  <c r="P2285" i="1"/>
  <c r="B2285" i="1" s="1"/>
  <c r="P2286" i="1"/>
  <c r="B2286" i="1" s="1"/>
  <c r="P2287" i="1"/>
  <c r="B2287" i="1" s="1"/>
  <c r="P2288" i="1"/>
  <c r="B2288" i="1" s="1"/>
  <c r="P2289" i="1"/>
  <c r="B2289" i="1" s="1"/>
  <c r="P2290" i="1"/>
  <c r="B2290" i="1" s="1"/>
  <c r="P2291" i="1"/>
  <c r="B2291" i="1" s="1"/>
  <c r="P2292" i="1"/>
  <c r="B2292" i="1" s="1"/>
  <c r="P2293" i="1"/>
  <c r="B2293" i="1" s="1"/>
  <c r="P2294" i="1"/>
  <c r="B2294" i="1" s="1"/>
  <c r="P2295" i="1"/>
  <c r="B2295" i="1" s="1"/>
  <c r="P2296" i="1"/>
  <c r="B2296" i="1" s="1"/>
  <c r="P2297" i="1"/>
  <c r="B2297" i="1" s="1"/>
  <c r="P2298" i="1"/>
  <c r="B2298" i="1" s="1"/>
  <c r="P2299" i="1"/>
  <c r="B2299" i="1" s="1"/>
  <c r="P2300" i="1"/>
  <c r="B2300" i="1" s="1"/>
  <c r="P2301" i="1"/>
  <c r="B2301" i="1" s="1"/>
  <c r="P2302" i="1"/>
  <c r="B2302" i="1" s="1"/>
  <c r="P2303" i="1"/>
  <c r="B2303" i="1" s="1"/>
  <c r="P2304" i="1"/>
  <c r="B2304" i="1" s="1"/>
  <c r="P2305" i="1"/>
  <c r="B2305" i="1" s="1"/>
  <c r="P2306" i="1"/>
  <c r="B2306" i="1" s="1"/>
  <c r="P2307" i="1"/>
  <c r="B2307" i="1" s="1"/>
  <c r="P2308" i="1"/>
  <c r="B2308" i="1" s="1"/>
  <c r="P2309" i="1"/>
  <c r="B2309" i="1" s="1"/>
  <c r="P2310" i="1"/>
  <c r="B2310" i="1" s="1"/>
  <c r="P2311" i="1"/>
  <c r="B2311" i="1" s="1"/>
  <c r="P2312" i="1"/>
  <c r="B2312" i="1" s="1"/>
  <c r="P2313" i="1"/>
  <c r="B2313" i="1" s="1"/>
  <c r="P2314" i="1"/>
  <c r="B2314" i="1" s="1"/>
  <c r="P2315" i="1"/>
  <c r="B2315" i="1" s="1"/>
  <c r="P2316" i="1"/>
  <c r="B2316" i="1" s="1"/>
  <c r="P2317" i="1"/>
  <c r="B2317" i="1" s="1"/>
  <c r="P2318" i="1"/>
  <c r="B2318" i="1" s="1"/>
  <c r="P2319" i="1"/>
  <c r="B2319" i="1" s="1"/>
  <c r="P2320" i="1"/>
  <c r="B2320" i="1" s="1"/>
  <c r="P2321" i="1"/>
  <c r="B2321" i="1" s="1"/>
  <c r="P2322" i="1"/>
  <c r="B2322" i="1" s="1"/>
  <c r="P2323" i="1"/>
  <c r="B2323" i="1" s="1"/>
  <c r="P2324" i="1"/>
  <c r="B2324" i="1" s="1"/>
  <c r="P2325" i="1"/>
  <c r="B2325" i="1" s="1"/>
  <c r="P2326" i="1"/>
  <c r="B2326" i="1" s="1"/>
  <c r="P2327" i="1"/>
  <c r="B2327" i="1" s="1"/>
  <c r="P2328" i="1"/>
  <c r="B2328" i="1" s="1"/>
  <c r="P2329" i="1"/>
  <c r="B2329" i="1" s="1"/>
  <c r="P2330" i="1"/>
  <c r="B2330" i="1" s="1"/>
  <c r="P2331" i="1"/>
  <c r="B2331" i="1" s="1"/>
  <c r="P2332" i="1"/>
  <c r="B2332" i="1" s="1"/>
  <c r="P2333" i="1"/>
  <c r="B2333" i="1" s="1"/>
  <c r="P2334" i="1"/>
  <c r="B2334" i="1" s="1"/>
  <c r="P2335" i="1"/>
  <c r="B2335" i="1" s="1"/>
  <c r="P2336" i="1"/>
  <c r="B2336" i="1" s="1"/>
  <c r="P2337" i="1"/>
  <c r="B2337" i="1" s="1"/>
  <c r="P2338" i="1"/>
  <c r="B2338" i="1" s="1"/>
  <c r="P2339" i="1"/>
  <c r="B2339" i="1" s="1"/>
  <c r="P2340" i="1"/>
  <c r="B2340" i="1" s="1"/>
  <c r="P2341" i="1"/>
  <c r="B2341" i="1" s="1"/>
  <c r="P2342" i="1"/>
  <c r="B2342" i="1" s="1"/>
  <c r="P2343" i="1"/>
  <c r="B2343" i="1" s="1"/>
  <c r="P2344" i="1"/>
  <c r="B2344" i="1" s="1"/>
  <c r="P2345" i="1"/>
  <c r="B2345" i="1" s="1"/>
  <c r="P2346" i="1"/>
  <c r="B2346" i="1" s="1"/>
  <c r="P2347" i="1"/>
  <c r="B2347" i="1" s="1"/>
  <c r="P2348" i="1"/>
  <c r="B2348" i="1" s="1"/>
  <c r="P2349" i="1"/>
  <c r="B2349" i="1" s="1"/>
  <c r="P2350" i="1"/>
  <c r="B2350" i="1" s="1"/>
  <c r="P2351" i="1"/>
  <c r="B2351" i="1" s="1"/>
  <c r="P2352" i="1"/>
  <c r="B2352" i="1" s="1"/>
  <c r="P2353" i="1"/>
  <c r="B2353" i="1" s="1"/>
  <c r="P2354" i="1"/>
  <c r="B2354" i="1" s="1"/>
  <c r="P2355" i="1"/>
  <c r="B2355" i="1" s="1"/>
  <c r="P2356" i="1"/>
  <c r="B2356" i="1" s="1"/>
  <c r="P2357" i="1"/>
  <c r="B2357" i="1" s="1"/>
  <c r="P2358" i="1"/>
  <c r="B2358" i="1" s="1"/>
  <c r="P2359" i="1"/>
  <c r="B2359" i="1" s="1"/>
  <c r="P2360" i="1"/>
  <c r="B2360" i="1" s="1"/>
  <c r="P2361" i="1"/>
  <c r="B2361" i="1" s="1"/>
  <c r="P2362" i="1"/>
  <c r="B2362" i="1" s="1"/>
  <c r="P2363" i="1"/>
  <c r="B2363" i="1" s="1"/>
  <c r="P2364" i="1"/>
  <c r="B2364" i="1" s="1"/>
  <c r="P2365" i="1"/>
  <c r="B2365" i="1" s="1"/>
  <c r="P2366" i="1"/>
  <c r="B2366" i="1" s="1"/>
  <c r="P2367" i="1"/>
  <c r="B2367" i="1" s="1"/>
  <c r="P2368" i="1"/>
  <c r="B2368" i="1" s="1"/>
  <c r="P2369" i="1"/>
  <c r="B2369" i="1" s="1"/>
  <c r="P2370" i="1"/>
  <c r="B2370" i="1" s="1"/>
  <c r="P2371" i="1"/>
  <c r="B2371" i="1" s="1"/>
  <c r="P2372" i="1"/>
  <c r="B2372" i="1" s="1"/>
  <c r="P2373" i="1"/>
  <c r="B2373" i="1" s="1"/>
  <c r="P2374" i="1"/>
  <c r="B2374" i="1" s="1"/>
  <c r="P2375" i="1"/>
  <c r="B2375" i="1" s="1"/>
  <c r="P2376" i="1"/>
  <c r="B2376" i="1" s="1"/>
  <c r="P2377" i="1"/>
  <c r="B2377" i="1" s="1"/>
  <c r="P2378" i="1"/>
  <c r="B2378" i="1" s="1"/>
  <c r="P2379" i="1"/>
  <c r="B2379" i="1" s="1"/>
  <c r="P2380" i="1"/>
  <c r="B2380" i="1" s="1"/>
  <c r="P2381" i="1"/>
  <c r="B2381" i="1" s="1"/>
  <c r="P2382" i="1"/>
  <c r="B2382" i="1" s="1"/>
  <c r="P2383" i="1"/>
  <c r="B2383" i="1" s="1"/>
  <c r="P2384" i="1"/>
  <c r="B2384" i="1" s="1"/>
  <c r="P2385" i="1"/>
  <c r="B2385" i="1" s="1"/>
  <c r="P2386" i="1"/>
  <c r="B2386" i="1" s="1"/>
  <c r="P2387" i="1"/>
  <c r="B2387" i="1" s="1"/>
  <c r="P2388" i="1"/>
  <c r="B2388" i="1" s="1"/>
  <c r="P2389" i="1"/>
  <c r="B2389" i="1" s="1"/>
  <c r="P2390" i="1"/>
  <c r="B2390" i="1" s="1"/>
  <c r="P2391" i="1"/>
  <c r="B2391" i="1" s="1"/>
  <c r="P2392" i="1"/>
  <c r="B2392" i="1" s="1"/>
  <c r="P2393" i="1"/>
  <c r="B2393" i="1" s="1"/>
  <c r="P2394" i="1"/>
  <c r="B2394" i="1" s="1"/>
  <c r="P2395" i="1"/>
  <c r="B2395" i="1" s="1"/>
  <c r="P2396" i="1"/>
  <c r="B2396" i="1" s="1"/>
  <c r="P2397" i="1"/>
  <c r="B2397" i="1" s="1"/>
  <c r="P2398" i="1"/>
  <c r="B2398" i="1" s="1"/>
  <c r="P2399" i="1"/>
  <c r="B2399" i="1" s="1"/>
  <c r="P2400" i="1"/>
  <c r="B2400" i="1" s="1"/>
  <c r="P2401" i="1"/>
  <c r="B2401" i="1" s="1"/>
  <c r="P2402" i="1"/>
  <c r="B2402" i="1" s="1"/>
  <c r="P2403" i="1"/>
  <c r="B2403" i="1" s="1"/>
  <c r="P2404" i="1"/>
  <c r="B2404" i="1" s="1"/>
  <c r="P2405" i="1"/>
  <c r="B2405" i="1" s="1"/>
  <c r="P2406" i="1"/>
  <c r="B2406" i="1" s="1"/>
  <c r="P2407" i="1"/>
  <c r="B2407" i="1" s="1"/>
  <c r="P2408" i="1"/>
  <c r="B2408" i="1" s="1"/>
  <c r="P2409" i="1"/>
  <c r="B2409" i="1" s="1"/>
  <c r="P2410" i="1"/>
  <c r="B2410" i="1" s="1"/>
  <c r="P2411" i="1"/>
  <c r="B2411" i="1" s="1"/>
  <c r="P2412" i="1"/>
  <c r="B2412" i="1" s="1"/>
  <c r="P2413" i="1"/>
  <c r="B2413" i="1" s="1"/>
  <c r="P2414" i="1"/>
  <c r="B2414" i="1" s="1"/>
  <c r="P2415" i="1"/>
  <c r="B2415" i="1" s="1"/>
  <c r="P2416" i="1"/>
  <c r="B2416" i="1" s="1"/>
  <c r="P2417" i="1"/>
  <c r="B2417" i="1" s="1"/>
  <c r="P2418" i="1"/>
  <c r="B2418" i="1" s="1"/>
  <c r="P2419" i="1"/>
  <c r="B2419" i="1" s="1"/>
  <c r="P2420" i="1"/>
  <c r="B2420" i="1" s="1"/>
  <c r="P2421" i="1"/>
  <c r="B2421" i="1" s="1"/>
  <c r="P2422" i="1"/>
  <c r="B2422" i="1" s="1"/>
  <c r="P2423" i="1"/>
  <c r="B2423" i="1" s="1"/>
  <c r="P2424" i="1"/>
  <c r="B2424" i="1" s="1"/>
  <c r="P2425" i="1"/>
  <c r="B2425" i="1" s="1"/>
  <c r="P2426" i="1"/>
  <c r="B2426" i="1" s="1"/>
  <c r="P2427" i="1"/>
  <c r="B2427" i="1" s="1"/>
  <c r="P2428" i="1"/>
  <c r="B2428" i="1" s="1"/>
  <c r="P2429" i="1"/>
  <c r="B2429" i="1" s="1"/>
  <c r="P2430" i="1"/>
  <c r="B2430" i="1" s="1"/>
  <c r="P2431" i="1"/>
  <c r="B2431" i="1" s="1"/>
  <c r="P2432" i="1"/>
  <c r="B2432" i="1" s="1"/>
  <c r="P2433" i="1"/>
  <c r="B2433" i="1" s="1"/>
  <c r="P2434" i="1"/>
  <c r="B2434" i="1" s="1"/>
  <c r="P2435" i="1"/>
  <c r="B2435" i="1" s="1"/>
  <c r="P2436" i="1"/>
  <c r="B2436" i="1" s="1"/>
  <c r="P2437" i="1"/>
  <c r="B2437" i="1" s="1"/>
  <c r="P2438" i="1"/>
  <c r="B2438" i="1" s="1"/>
  <c r="P2439" i="1"/>
  <c r="B2439" i="1" s="1"/>
  <c r="P2440" i="1"/>
  <c r="B2440" i="1" s="1"/>
  <c r="P2441" i="1"/>
  <c r="B2441" i="1" s="1"/>
  <c r="P2442" i="1"/>
  <c r="B2442" i="1" s="1"/>
  <c r="P2443" i="1"/>
  <c r="B2443" i="1" s="1"/>
  <c r="P2444" i="1"/>
  <c r="B2444" i="1" s="1"/>
  <c r="P2445" i="1"/>
  <c r="B2445" i="1" s="1"/>
  <c r="P2446" i="1"/>
  <c r="B2446" i="1" s="1"/>
  <c r="P2447" i="1"/>
  <c r="B2447" i="1" s="1"/>
  <c r="P2448" i="1"/>
  <c r="B2448" i="1" s="1"/>
  <c r="P2449" i="1"/>
  <c r="B2449" i="1" s="1"/>
  <c r="P2450" i="1"/>
  <c r="B2450" i="1" s="1"/>
  <c r="P2451" i="1"/>
  <c r="B2451" i="1" s="1"/>
  <c r="P2452" i="1"/>
  <c r="B2452" i="1" s="1"/>
  <c r="P2453" i="1"/>
  <c r="B2453" i="1" s="1"/>
  <c r="P2454" i="1"/>
  <c r="B2454" i="1" s="1"/>
  <c r="P2455" i="1"/>
  <c r="B2455" i="1" s="1"/>
  <c r="P2456" i="1"/>
  <c r="B2456" i="1" s="1"/>
  <c r="P2457" i="1"/>
  <c r="B2457" i="1" s="1"/>
  <c r="P2458" i="1"/>
  <c r="B2458" i="1" s="1"/>
  <c r="P2459" i="1"/>
  <c r="B2459" i="1" s="1"/>
  <c r="P2460" i="1"/>
  <c r="B2460" i="1" s="1"/>
  <c r="P2461" i="1"/>
  <c r="B2461" i="1" s="1"/>
  <c r="P2462" i="1"/>
  <c r="B2462" i="1" s="1"/>
  <c r="P2463" i="1"/>
  <c r="B2463" i="1" s="1"/>
  <c r="P2464" i="1"/>
  <c r="B2464" i="1" s="1"/>
  <c r="P2465" i="1"/>
  <c r="B2465" i="1" s="1"/>
  <c r="P2466" i="1"/>
  <c r="B2466" i="1" s="1"/>
  <c r="P2467" i="1"/>
  <c r="B2467" i="1" s="1"/>
  <c r="P2468" i="1"/>
  <c r="B2468" i="1" s="1"/>
  <c r="P2469" i="1"/>
  <c r="B2469" i="1" s="1"/>
  <c r="P2470" i="1"/>
  <c r="B2470" i="1" s="1"/>
  <c r="P2471" i="1"/>
  <c r="B2471" i="1" s="1"/>
  <c r="P2472" i="1"/>
  <c r="B2472" i="1" s="1"/>
  <c r="P2473" i="1"/>
  <c r="B2473" i="1" s="1"/>
  <c r="P2474" i="1"/>
  <c r="B2474" i="1" s="1"/>
  <c r="P2475" i="1"/>
  <c r="B2475" i="1" s="1"/>
  <c r="P2476" i="1"/>
  <c r="B2476" i="1" s="1"/>
  <c r="P2477" i="1"/>
  <c r="B2477" i="1" s="1"/>
  <c r="P2478" i="1"/>
  <c r="B2478" i="1" s="1"/>
  <c r="P2479" i="1"/>
  <c r="B2479" i="1" s="1"/>
  <c r="P2480" i="1"/>
  <c r="B2480" i="1" s="1"/>
  <c r="P2481" i="1"/>
  <c r="B2481" i="1" s="1"/>
  <c r="P2482" i="1"/>
  <c r="B2482" i="1" s="1"/>
  <c r="P2483" i="1"/>
  <c r="B2483" i="1" s="1"/>
  <c r="P2484" i="1"/>
  <c r="B2484" i="1" s="1"/>
  <c r="P2485" i="1"/>
  <c r="B2485" i="1" s="1"/>
  <c r="P2486" i="1"/>
  <c r="B2486" i="1" s="1"/>
  <c r="P2487" i="1"/>
  <c r="B2487" i="1" s="1"/>
  <c r="P2488" i="1"/>
  <c r="B2488" i="1" s="1"/>
  <c r="P2489" i="1"/>
  <c r="B2489" i="1" s="1"/>
  <c r="P2490" i="1"/>
  <c r="B2490" i="1" s="1"/>
  <c r="P2491" i="1"/>
  <c r="B2491" i="1" s="1"/>
  <c r="P2492" i="1"/>
  <c r="B2492" i="1" s="1"/>
  <c r="P2493" i="1"/>
  <c r="B2493" i="1" s="1"/>
  <c r="P2494" i="1"/>
  <c r="B2494" i="1" s="1"/>
  <c r="P2495" i="1"/>
  <c r="B2495" i="1" s="1"/>
  <c r="P2496" i="1"/>
  <c r="B2496" i="1" s="1"/>
  <c r="P2497" i="1"/>
  <c r="B2497" i="1" s="1"/>
  <c r="P2498" i="1"/>
  <c r="B2498" i="1" s="1"/>
  <c r="P2499" i="1"/>
  <c r="B2499" i="1" s="1"/>
  <c r="P2500" i="1"/>
  <c r="B2500" i="1" s="1"/>
  <c r="P2501" i="1"/>
  <c r="B2501" i="1" s="1"/>
  <c r="P2502" i="1"/>
  <c r="B2502" i="1" s="1"/>
  <c r="P2503" i="1"/>
  <c r="B2503" i="1" s="1"/>
  <c r="P2504" i="1"/>
  <c r="B2504" i="1" s="1"/>
  <c r="P2505" i="1"/>
  <c r="B2505" i="1" s="1"/>
  <c r="P2506" i="1"/>
  <c r="B2506" i="1" s="1"/>
  <c r="P2507" i="1"/>
  <c r="B2507" i="1" s="1"/>
  <c r="P2508" i="1"/>
  <c r="B2508" i="1" s="1"/>
  <c r="P2509" i="1"/>
  <c r="B2509" i="1" s="1"/>
  <c r="P2510" i="1"/>
  <c r="B2510" i="1" s="1"/>
  <c r="P2511" i="1"/>
  <c r="B2511" i="1" s="1"/>
  <c r="P2512" i="1"/>
  <c r="B2512" i="1" s="1"/>
  <c r="P2513" i="1"/>
  <c r="B2513" i="1" s="1"/>
  <c r="P2514" i="1"/>
  <c r="B2514" i="1" s="1"/>
  <c r="P2515" i="1"/>
  <c r="B2515" i="1" s="1"/>
  <c r="P2516" i="1"/>
  <c r="B2516" i="1" s="1"/>
  <c r="P2517" i="1"/>
  <c r="B2517" i="1" s="1"/>
  <c r="P2518" i="1"/>
  <c r="B2518" i="1" s="1"/>
  <c r="P2519" i="1"/>
  <c r="B2519" i="1" s="1"/>
  <c r="P2520" i="1"/>
  <c r="B2520" i="1" s="1"/>
  <c r="P2521" i="1"/>
  <c r="B2521" i="1" s="1"/>
  <c r="P2522" i="1"/>
  <c r="B2522" i="1" s="1"/>
  <c r="P2523" i="1"/>
  <c r="B2523" i="1" s="1"/>
  <c r="P2524" i="1"/>
  <c r="B2524" i="1" s="1"/>
  <c r="P2525" i="1"/>
  <c r="B2525" i="1" s="1"/>
  <c r="P2526" i="1"/>
  <c r="B2526" i="1" s="1"/>
  <c r="P2527" i="1"/>
  <c r="B2527" i="1" s="1"/>
  <c r="P2528" i="1"/>
  <c r="B2528" i="1" s="1"/>
  <c r="P2529" i="1"/>
  <c r="B2529" i="1" s="1"/>
  <c r="P2530" i="1"/>
  <c r="B2530" i="1" s="1"/>
  <c r="P2531" i="1"/>
  <c r="B2531" i="1" s="1"/>
  <c r="P2532" i="1"/>
  <c r="B2532" i="1" s="1"/>
  <c r="P2533" i="1"/>
  <c r="B2533" i="1" s="1"/>
  <c r="P2534" i="1"/>
  <c r="B2534" i="1" s="1"/>
  <c r="P2535" i="1"/>
  <c r="B2535" i="1" s="1"/>
  <c r="P2536" i="1"/>
  <c r="B2536" i="1" s="1"/>
  <c r="P2537" i="1"/>
  <c r="B2537" i="1" s="1"/>
  <c r="P2538" i="1"/>
  <c r="B2538" i="1" s="1"/>
  <c r="P2539" i="1"/>
  <c r="B2539" i="1" s="1"/>
  <c r="P2540" i="1"/>
  <c r="B2540" i="1" s="1"/>
  <c r="P2541" i="1"/>
  <c r="B2541" i="1" s="1"/>
  <c r="P2542" i="1"/>
  <c r="B2542" i="1" s="1"/>
  <c r="P2543" i="1"/>
  <c r="B2543" i="1" s="1"/>
  <c r="P2544" i="1"/>
  <c r="B2544" i="1" s="1"/>
  <c r="P2545" i="1"/>
  <c r="B2545" i="1" s="1"/>
  <c r="P2546" i="1"/>
  <c r="B2546" i="1" s="1"/>
  <c r="P2547" i="1"/>
  <c r="B2547" i="1" s="1"/>
  <c r="P2548" i="1"/>
  <c r="B2548" i="1" s="1"/>
  <c r="P2549" i="1"/>
  <c r="B2549" i="1" s="1"/>
  <c r="P2550" i="1"/>
  <c r="B2550" i="1" s="1"/>
  <c r="P2551" i="1"/>
  <c r="B2551" i="1" s="1"/>
  <c r="P2552" i="1"/>
  <c r="B2552" i="1" s="1"/>
  <c r="P2553" i="1"/>
  <c r="B2553" i="1" s="1"/>
  <c r="P2554" i="1"/>
  <c r="B2554" i="1" s="1"/>
  <c r="P2555" i="1"/>
  <c r="B2555" i="1" s="1"/>
  <c r="P2556" i="1"/>
  <c r="B2556" i="1" s="1"/>
  <c r="P2557" i="1"/>
  <c r="B2557" i="1" s="1"/>
  <c r="P2558" i="1"/>
  <c r="B2558" i="1" s="1"/>
  <c r="P2559" i="1"/>
  <c r="B2559" i="1" s="1"/>
  <c r="P2560" i="1"/>
  <c r="B2560" i="1" s="1"/>
  <c r="P2561" i="1"/>
  <c r="B2561" i="1" s="1"/>
  <c r="P2562" i="1"/>
  <c r="B2562" i="1" s="1"/>
  <c r="P2563" i="1"/>
  <c r="B2563" i="1" s="1"/>
  <c r="P2564" i="1"/>
  <c r="B2564" i="1" s="1"/>
  <c r="P2565" i="1"/>
  <c r="B2565" i="1" s="1"/>
  <c r="P2566" i="1"/>
  <c r="B2566" i="1" s="1"/>
  <c r="P2567" i="1"/>
  <c r="B2567" i="1" s="1"/>
  <c r="P2568" i="1"/>
  <c r="B2568" i="1" s="1"/>
  <c r="P2569" i="1"/>
  <c r="B2569" i="1" s="1"/>
  <c r="P2570" i="1"/>
  <c r="B2570" i="1" s="1"/>
  <c r="P2571" i="1"/>
  <c r="B2571" i="1" s="1"/>
  <c r="P2572" i="1"/>
  <c r="B2572" i="1" s="1"/>
  <c r="P2573" i="1"/>
  <c r="B2573" i="1" s="1"/>
  <c r="P2574" i="1"/>
  <c r="B2574" i="1" s="1"/>
  <c r="P2575" i="1"/>
  <c r="B2575" i="1" s="1"/>
  <c r="P2576" i="1"/>
  <c r="B2576" i="1" s="1"/>
  <c r="P2577" i="1"/>
  <c r="B2577" i="1" s="1"/>
  <c r="P2578" i="1"/>
  <c r="B2578" i="1" s="1"/>
  <c r="P2579" i="1"/>
  <c r="B2579" i="1" s="1"/>
  <c r="P2580" i="1"/>
  <c r="B2580" i="1" s="1"/>
  <c r="P2581" i="1"/>
  <c r="B2581" i="1" s="1"/>
  <c r="P2582" i="1"/>
  <c r="B2582" i="1" s="1"/>
  <c r="P2583" i="1"/>
  <c r="B2583" i="1" s="1"/>
  <c r="P2584" i="1"/>
  <c r="B2584" i="1" s="1"/>
  <c r="P2585" i="1"/>
  <c r="B2585" i="1" s="1"/>
  <c r="P2586" i="1"/>
  <c r="B2586" i="1" s="1"/>
  <c r="P2587" i="1"/>
  <c r="B2587" i="1" s="1"/>
  <c r="P2588" i="1"/>
  <c r="B2588" i="1" s="1"/>
  <c r="P2589" i="1"/>
  <c r="B2589" i="1" s="1"/>
  <c r="P2590" i="1"/>
  <c r="B2590" i="1" s="1"/>
  <c r="P2591" i="1"/>
  <c r="B2591" i="1" s="1"/>
  <c r="P2592" i="1"/>
  <c r="B2592" i="1" s="1"/>
  <c r="P2593" i="1"/>
  <c r="B2593" i="1" s="1"/>
  <c r="P2594" i="1"/>
  <c r="B2594" i="1" s="1"/>
  <c r="P2595" i="1"/>
  <c r="B2595" i="1" s="1"/>
  <c r="P2596" i="1"/>
  <c r="B2596" i="1" s="1"/>
  <c r="P2597" i="1"/>
  <c r="B2597" i="1" s="1"/>
  <c r="P2598" i="1"/>
  <c r="B2598" i="1" s="1"/>
  <c r="P2599" i="1"/>
  <c r="B2599" i="1" s="1"/>
  <c r="P2600" i="1"/>
  <c r="B2600" i="1" s="1"/>
  <c r="P2601" i="1"/>
  <c r="B2601" i="1" s="1"/>
  <c r="P2602" i="1"/>
  <c r="B2602" i="1" s="1"/>
  <c r="P2603" i="1"/>
  <c r="B2603" i="1" s="1"/>
  <c r="P2604" i="1"/>
  <c r="B2604" i="1" s="1"/>
  <c r="P2605" i="1"/>
  <c r="B2605" i="1" s="1"/>
  <c r="P2606" i="1"/>
  <c r="B2606" i="1" s="1"/>
  <c r="P2607" i="1"/>
  <c r="B2607" i="1" s="1"/>
  <c r="P2608" i="1"/>
  <c r="B2608" i="1" s="1"/>
  <c r="P2609" i="1"/>
  <c r="B2609" i="1" s="1"/>
  <c r="P2610" i="1"/>
  <c r="B2610" i="1" s="1"/>
  <c r="P2611" i="1"/>
  <c r="B2611" i="1" s="1"/>
  <c r="P2612" i="1"/>
  <c r="B2612" i="1" s="1"/>
  <c r="P2613" i="1"/>
  <c r="B2613" i="1" s="1"/>
  <c r="P2614" i="1"/>
  <c r="B2614" i="1" s="1"/>
  <c r="P2615" i="1"/>
  <c r="B2615" i="1" s="1"/>
  <c r="P2616" i="1"/>
  <c r="B2616" i="1" s="1"/>
  <c r="P2617" i="1"/>
  <c r="B2617" i="1" s="1"/>
  <c r="P2618" i="1"/>
  <c r="B2618" i="1" s="1"/>
  <c r="P2619" i="1"/>
  <c r="B2619" i="1" s="1"/>
  <c r="P2620" i="1"/>
  <c r="B2620" i="1" s="1"/>
  <c r="P2621" i="1"/>
  <c r="B2621" i="1" s="1"/>
  <c r="P2622" i="1"/>
  <c r="B2622" i="1" s="1"/>
  <c r="P2623" i="1"/>
  <c r="B2623" i="1" s="1"/>
  <c r="P2624" i="1"/>
  <c r="B2624" i="1" s="1"/>
  <c r="P2625" i="1"/>
  <c r="B2625" i="1" s="1"/>
  <c r="P2626" i="1"/>
  <c r="B2626" i="1" s="1"/>
  <c r="P2627" i="1"/>
  <c r="B2627" i="1" s="1"/>
  <c r="P2628" i="1"/>
  <c r="B2628" i="1" s="1"/>
  <c r="P2629" i="1"/>
  <c r="B2629" i="1" s="1"/>
  <c r="P2630" i="1"/>
  <c r="B2630" i="1" s="1"/>
  <c r="P2631" i="1"/>
  <c r="B2631" i="1" s="1"/>
  <c r="P2632" i="1"/>
  <c r="B2632" i="1" s="1"/>
  <c r="P2633" i="1"/>
  <c r="B2633" i="1" s="1"/>
  <c r="P2634" i="1"/>
  <c r="B2634" i="1" s="1"/>
  <c r="P2635" i="1"/>
  <c r="B2635" i="1" s="1"/>
  <c r="P2636" i="1"/>
  <c r="B2636" i="1" s="1"/>
  <c r="P2637" i="1"/>
  <c r="B2637" i="1" s="1"/>
  <c r="P2638" i="1"/>
  <c r="B2638" i="1" s="1"/>
  <c r="P2639" i="1"/>
  <c r="B2639" i="1" s="1"/>
  <c r="P2640" i="1"/>
  <c r="B2640" i="1" s="1"/>
  <c r="P2641" i="1"/>
  <c r="B2641" i="1" s="1"/>
  <c r="P2642" i="1"/>
  <c r="B2642" i="1" s="1"/>
  <c r="P2643" i="1"/>
  <c r="B2643" i="1" s="1"/>
  <c r="P2644" i="1"/>
  <c r="B2644" i="1" s="1"/>
  <c r="P2645" i="1"/>
  <c r="B2645" i="1" s="1"/>
  <c r="P2646" i="1"/>
  <c r="B2646" i="1" s="1"/>
  <c r="P2647" i="1"/>
  <c r="B2647" i="1" s="1"/>
  <c r="P2648" i="1"/>
  <c r="B2648" i="1" s="1"/>
  <c r="P2649" i="1"/>
  <c r="B2649" i="1" s="1"/>
  <c r="P2650" i="1"/>
  <c r="B2650" i="1" s="1"/>
  <c r="P2651" i="1"/>
  <c r="B2651" i="1" s="1"/>
  <c r="P2652" i="1"/>
  <c r="B2652" i="1" s="1"/>
  <c r="P2653" i="1"/>
  <c r="B2653" i="1" s="1"/>
  <c r="P2654" i="1"/>
  <c r="B2654" i="1" s="1"/>
  <c r="P2655" i="1"/>
  <c r="B2655" i="1" s="1"/>
  <c r="P2656" i="1"/>
  <c r="B2656" i="1" s="1"/>
  <c r="P2657" i="1"/>
  <c r="B2657" i="1" s="1"/>
  <c r="P2658" i="1"/>
  <c r="B2658" i="1" s="1"/>
  <c r="P2659" i="1"/>
  <c r="B2659" i="1" s="1"/>
  <c r="P2660" i="1"/>
  <c r="B2660" i="1" s="1"/>
  <c r="P2661" i="1"/>
  <c r="B2661" i="1" s="1"/>
  <c r="P2662" i="1"/>
  <c r="B2662" i="1" s="1"/>
  <c r="P2663" i="1"/>
  <c r="B2663" i="1" s="1"/>
  <c r="P2664" i="1"/>
  <c r="B2664" i="1" s="1"/>
  <c r="P2665" i="1"/>
  <c r="B2665" i="1" s="1"/>
  <c r="P2666" i="1"/>
  <c r="B2666" i="1" s="1"/>
  <c r="P2667" i="1"/>
  <c r="B2667" i="1" s="1"/>
  <c r="P2668" i="1"/>
  <c r="B2668" i="1" s="1"/>
  <c r="P2669" i="1"/>
  <c r="B2669" i="1" s="1"/>
  <c r="P2670" i="1"/>
  <c r="B2670" i="1" s="1"/>
  <c r="P2671" i="1"/>
  <c r="B2671" i="1" s="1"/>
  <c r="P2672" i="1"/>
  <c r="B2672" i="1" s="1"/>
  <c r="P2673" i="1"/>
  <c r="B2673" i="1" s="1"/>
  <c r="P2674" i="1"/>
  <c r="B2674" i="1" s="1"/>
  <c r="P2675" i="1"/>
  <c r="B2675" i="1" s="1"/>
  <c r="P2676" i="1"/>
  <c r="B2676" i="1" s="1"/>
  <c r="P2677" i="1"/>
  <c r="B2677" i="1" s="1"/>
  <c r="P2678" i="1"/>
  <c r="B2678" i="1" s="1"/>
  <c r="P2679" i="1"/>
  <c r="B2679" i="1" s="1"/>
  <c r="P2680" i="1"/>
  <c r="B2680" i="1" s="1"/>
  <c r="P2681" i="1"/>
  <c r="B2681" i="1" s="1"/>
  <c r="P2682" i="1"/>
  <c r="B2682" i="1" s="1"/>
  <c r="P2683" i="1"/>
  <c r="B2683" i="1" s="1"/>
  <c r="P2684" i="1"/>
  <c r="B2684" i="1" s="1"/>
  <c r="P2685" i="1"/>
  <c r="B2685" i="1" s="1"/>
  <c r="P2686" i="1"/>
  <c r="B2686" i="1" s="1"/>
  <c r="P2687" i="1"/>
  <c r="B2687" i="1" s="1"/>
  <c r="P2688" i="1"/>
  <c r="B2688" i="1" s="1"/>
  <c r="P2689" i="1"/>
  <c r="B2689" i="1" s="1"/>
  <c r="P2690" i="1"/>
  <c r="B2690" i="1" s="1"/>
  <c r="P2691" i="1"/>
  <c r="B2691" i="1" s="1"/>
  <c r="P2692" i="1"/>
  <c r="B2692" i="1" s="1"/>
  <c r="P2693" i="1"/>
  <c r="B2693" i="1" s="1"/>
  <c r="P2694" i="1"/>
  <c r="B2694" i="1" s="1"/>
  <c r="P2695" i="1"/>
  <c r="B2695" i="1" s="1"/>
  <c r="P2696" i="1"/>
  <c r="B2696" i="1" s="1"/>
  <c r="P2697" i="1"/>
  <c r="B2697" i="1" s="1"/>
  <c r="P2698" i="1"/>
  <c r="B2698" i="1" s="1"/>
  <c r="P2699" i="1"/>
  <c r="B2699" i="1" s="1"/>
  <c r="P2700" i="1"/>
  <c r="B2700" i="1" s="1"/>
  <c r="P2701" i="1"/>
  <c r="B2701" i="1" s="1"/>
  <c r="P2702" i="1"/>
  <c r="B2702" i="1" s="1"/>
  <c r="P2703" i="1"/>
  <c r="B2703" i="1" s="1"/>
  <c r="P2704" i="1"/>
  <c r="B2704" i="1" s="1"/>
  <c r="P2705" i="1"/>
  <c r="B2705" i="1" s="1"/>
  <c r="P2706" i="1"/>
  <c r="B2706" i="1" s="1"/>
  <c r="P2707" i="1"/>
  <c r="B2707" i="1" s="1"/>
  <c r="P2708" i="1"/>
  <c r="B2708" i="1" s="1"/>
  <c r="P2709" i="1"/>
  <c r="B2709" i="1" s="1"/>
  <c r="P2710" i="1"/>
  <c r="B2710" i="1" s="1"/>
  <c r="P2711" i="1"/>
  <c r="B2711" i="1" s="1"/>
  <c r="P2712" i="1"/>
  <c r="B2712" i="1" s="1"/>
  <c r="P2713" i="1"/>
  <c r="B2713" i="1" s="1"/>
  <c r="P2714" i="1"/>
  <c r="B2714" i="1" s="1"/>
  <c r="P2715" i="1"/>
  <c r="B2715" i="1" s="1"/>
  <c r="P2716" i="1"/>
  <c r="B2716" i="1" s="1"/>
  <c r="P2717" i="1"/>
  <c r="B2717" i="1" s="1"/>
  <c r="P2718" i="1"/>
  <c r="B2718" i="1" s="1"/>
  <c r="P2719" i="1"/>
  <c r="B2719" i="1" s="1"/>
  <c r="P2720" i="1"/>
  <c r="B2720" i="1" s="1"/>
  <c r="P2721" i="1"/>
  <c r="B2721" i="1" s="1"/>
  <c r="P2722" i="1"/>
  <c r="B2722" i="1" s="1"/>
  <c r="P2723" i="1"/>
  <c r="B2723" i="1" s="1"/>
  <c r="P2724" i="1"/>
  <c r="B2724" i="1" s="1"/>
  <c r="P2725" i="1"/>
  <c r="B2725" i="1" s="1"/>
  <c r="P2726" i="1"/>
  <c r="B2726" i="1" s="1"/>
  <c r="P2727" i="1"/>
  <c r="B2727" i="1" s="1"/>
  <c r="P2728" i="1"/>
  <c r="B2728" i="1" s="1"/>
  <c r="P2729" i="1"/>
  <c r="B2729" i="1" s="1"/>
  <c r="P2730" i="1"/>
  <c r="B2730" i="1" s="1"/>
  <c r="P2731" i="1"/>
  <c r="B2731" i="1" s="1"/>
  <c r="P2732" i="1"/>
  <c r="B2732" i="1" s="1"/>
  <c r="P2733" i="1"/>
  <c r="B2733" i="1" s="1"/>
  <c r="P2734" i="1"/>
  <c r="B2734" i="1" s="1"/>
  <c r="P2735" i="1"/>
  <c r="B2735" i="1" s="1"/>
  <c r="P2736" i="1"/>
  <c r="B2736" i="1" s="1"/>
  <c r="P2737" i="1"/>
  <c r="B2737" i="1" s="1"/>
  <c r="P2738" i="1"/>
  <c r="B2738" i="1" s="1"/>
  <c r="P2739" i="1"/>
  <c r="B2739" i="1" s="1"/>
  <c r="P2740" i="1"/>
  <c r="B2740" i="1" s="1"/>
  <c r="P2741" i="1"/>
  <c r="B2741" i="1" s="1"/>
  <c r="P2742" i="1"/>
  <c r="B2742" i="1" s="1"/>
  <c r="P2743" i="1"/>
  <c r="B2743" i="1" s="1"/>
  <c r="P2744" i="1"/>
  <c r="B2744" i="1" s="1"/>
  <c r="P2745" i="1"/>
  <c r="B2745" i="1" s="1"/>
  <c r="P2746" i="1"/>
  <c r="B2746" i="1" s="1"/>
  <c r="P2747" i="1"/>
  <c r="B2747" i="1" s="1"/>
  <c r="P2748" i="1"/>
  <c r="B2748" i="1" s="1"/>
  <c r="P2749" i="1"/>
  <c r="B2749" i="1" s="1"/>
  <c r="P2750" i="1"/>
  <c r="B2750" i="1" s="1"/>
  <c r="P2751" i="1"/>
  <c r="B2751" i="1" s="1"/>
  <c r="P2752" i="1"/>
  <c r="B2752" i="1" s="1"/>
  <c r="P2753" i="1"/>
  <c r="B2753" i="1" s="1"/>
  <c r="P2754" i="1"/>
  <c r="B2754" i="1" s="1"/>
  <c r="P2755" i="1"/>
  <c r="B2755" i="1" s="1"/>
  <c r="P2756" i="1"/>
  <c r="B2756" i="1" s="1"/>
  <c r="P2757" i="1"/>
  <c r="B2757" i="1" s="1"/>
  <c r="P2758" i="1"/>
  <c r="B2758" i="1" s="1"/>
  <c r="P2759" i="1"/>
  <c r="B2759" i="1" s="1"/>
  <c r="P2760" i="1"/>
  <c r="B2760" i="1" s="1"/>
  <c r="P2761" i="1"/>
  <c r="B2761" i="1" s="1"/>
  <c r="P2762" i="1"/>
  <c r="B2762" i="1" s="1"/>
  <c r="P2763" i="1"/>
  <c r="B2763" i="1" s="1"/>
  <c r="P2764" i="1"/>
  <c r="B2764" i="1" s="1"/>
  <c r="P2765" i="1"/>
  <c r="B2765" i="1" s="1"/>
  <c r="P2766" i="1"/>
  <c r="B2766" i="1" s="1"/>
  <c r="P2767" i="1"/>
  <c r="B2767" i="1" s="1"/>
  <c r="P2768" i="1"/>
  <c r="B2768" i="1" s="1"/>
  <c r="P2769" i="1"/>
  <c r="B2769" i="1" s="1"/>
  <c r="P2770" i="1"/>
  <c r="B2770" i="1" s="1"/>
  <c r="P2771" i="1"/>
  <c r="B2771" i="1" s="1"/>
  <c r="P2772" i="1"/>
  <c r="B2772" i="1" s="1"/>
  <c r="P2773" i="1"/>
  <c r="B2773" i="1" s="1"/>
  <c r="P2774" i="1"/>
  <c r="B2774" i="1" s="1"/>
  <c r="P2775" i="1"/>
  <c r="B2775" i="1" s="1"/>
  <c r="P2776" i="1"/>
  <c r="B2776" i="1" s="1"/>
  <c r="P2777" i="1"/>
  <c r="B2777" i="1" s="1"/>
  <c r="P2778" i="1"/>
  <c r="B2778" i="1" s="1"/>
  <c r="P2779" i="1"/>
  <c r="B2779" i="1" s="1"/>
  <c r="P2780" i="1"/>
  <c r="B2780" i="1" s="1"/>
  <c r="P2781" i="1"/>
  <c r="B2781" i="1" s="1"/>
  <c r="P2782" i="1"/>
  <c r="B2782" i="1" s="1"/>
  <c r="P2783" i="1"/>
  <c r="B2783" i="1" s="1"/>
  <c r="P2784" i="1"/>
  <c r="B2784" i="1" s="1"/>
  <c r="P2785" i="1"/>
  <c r="B2785" i="1" s="1"/>
  <c r="P2786" i="1"/>
  <c r="B2786" i="1" s="1"/>
  <c r="P2787" i="1"/>
  <c r="B2787" i="1" s="1"/>
  <c r="P2788" i="1"/>
  <c r="B2788" i="1" s="1"/>
  <c r="P2789" i="1"/>
  <c r="B2789" i="1" s="1"/>
  <c r="P2790" i="1"/>
  <c r="B2790" i="1" s="1"/>
  <c r="P2791" i="1"/>
  <c r="B2791" i="1" s="1"/>
  <c r="P2792" i="1"/>
  <c r="B2792" i="1" s="1"/>
  <c r="P2793" i="1"/>
  <c r="B2793" i="1" s="1"/>
  <c r="P2794" i="1"/>
  <c r="B2794" i="1" s="1"/>
  <c r="P2795" i="1"/>
  <c r="B2795" i="1" s="1"/>
  <c r="P2796" i="1"/>
  <c r="B2796" i="1" s="1"/>
  <c r="P2797" i="1"/>
  <c r="B2797" i="1" s="1"/>
  <c r="P2798" i="1"/>
  <c r="B2798" i="1" s="1"/>
  <c r="P2799" i="1"/>
  <c r="B2799" i="1" s="1"/>
  <c r="P2800" i="1"/>
  <c r="B2800" i="1" s="1"/>
  <c r="P2801" i="1"/>
  <c r="B2801" i="1" s="1"/>
  <c r="P2802" i="1"/>
  <c r="B2802" i="1" s="1"/>
  <c r="P2803" i="1"/>
  <c r="B2803" i="1" s="1"/>
  <c r="P2804" i="1"/>
  <c r="B2804" i="1" s="1"/>
  <c r="P2805" i="1"/>
  <c r="B2805" i="1" s="1"/>
  <c r="P2806" i="1"/>
  <c r="B2806" i="1" s="1"/>
  <c r="P2807" i="1"/>
  <c r="B2807" i="1" s="1"/>
  <c r="P2808" i="1"/>
  <c r="B2808" i="1" s="1"/>
  <c r="P2809" i="1"/>
  <c r="B2809" i="1" s="1"/>
  <c r="P2810" i="1"/>
  <c r="B2810" i="1" s="1"/>
  <c r="P2811" i="1"/>
  <c r="B2811" i="1" s="1"/>
  <c r="P2812" i="1"/>
  <c r="B2812" i="1" s="1"/>
  <c r="P2813" i="1"/>
  <c r="B2813" i="1" s="1"/>
  <c r="P2814" i="1"/>
  <c r="B2814" i="1" s="1"/>
  <c r="P2815" i="1"/>
  <c r="B2815" i="1" s="1"/>
  <c r="P2816" i="1"/>
  <c r="B2816" i="1" s="1"/>
  <c r="P2817" i="1"/>
  <c r="B2817" i="1" s="1"/>
  <c r="P2818" i="1"/>
  <c r="B2818" i="1" s="1"/>
  <c r="P2819" i="1"/>
  <c r="B2819" i="1" s="1"/>
  <c r="P2820" i="1"/>
  <c r="B2820" i="1" s="1"/>
  <c r="P2821" i="1"/>
  <c r="B2821" i="1" s="1"/>
  <c r="P2822" i="1"/>
  <c r="B2822" i="1" s="1"/>
  <c r="P2823" i="1"/>
  <c r="B2823" i="1" s="1"/>
  <c r="P2824" i="1"/>
  <c r="B2824" i="1" s="1"/>
  <c r="P2825" i="1"/>
  <c r="B2825" i="1" s="1"/>
  <c r="P2826" i="1"/>
  <c r="B2826" i="1" s="1"/>
  <c r="P2827" i="1"/>
  <c r="B2827" i="1" s="1"/>
  <c r="P2828" i="1"/>
  <c r="B2828" i="1" s="1"/>
  <c r="P2829" i="1"/>
  <c r="B2829" i="1" s="1"/>
  <c r="P2830" i="1"/>
  <c r="B2830" i="1" s="1"/>
  <c r="P2831" i="1"/>
  <c r="B2831" i="1" s="1"/>
  <c r="P2832" i="1"/>
  <c r="B2832" i="1" s="1"/>
  <c r="P2833" i="1"/>
  <c r="B2833" i="1" s="1"/>
  <c r="P2834" i="1"/>
  <c r="B2834" i="1" s="1"/>
  <c r="P2835" i="1"/>
  <c r="B2835" i="1" s="1"/>
  <c r="P2836" i="1"/>
  <c r="B2836" i="1" s="1"/>
  <c r="P2837" i="1"/>
  <c r="B2837" i="1" s="1"/>
  <c r="P2838" i="1"/>
  <c r="B2838" i="1" s="1"/>
  <c r="P2839" i="1"/>
  <c r="B2839" i="1" s="1"/>
  <c r="P2840" i="1"/>
  <c r="B2840" i="1" s="1"/>
  <c r="P2841" i="1"/>
  <c r="B2841" i="1" s="1"/>
  <c r="P2842" i="1"/>
  <c r="B2842" i="1" s="1"/>
  <c r="P2843" i="1"/>
  <c r="B2843" i="1" s="1"/>
  <c r="P2844" i="1"/>
  <c r="B2844" i="1" s="1"/>
  <c r="P2845" i="1"/>
  <c r="B2845" i="1" s="1"/>
  <c r="P2846" i="1"/>
  <c r="B2846" i="1" s="1"/>
  <c r="P2847" i="1"/>
  <c r="B2847" i="1" s="1"/>
  <c r="P2848" i="1"/>
  <c r="B2848" i="1" s="1"/>
  <c r="P2849" i="1"/>
  <c r="B2849" i="1" s="1"/>
  <c r="P2850" i="1"/>
  <c r="B2850" i="1" s="1"/>
  <c r="P2851" i="1"/>
  <c r="B2851" i="1" s="1"/>
  <c r="P2852" i="1"/>
  <c r="B2852" i="1" s="1"/>
  <c r="P2853" i="1"/>
  <c r="B2853" i="1" s="1"/>
  <c r="P2854" i="1"/>
  <c r="B2854" i="1" s="1"/>
  <c r="P2855" i="1"/>
  <c r="B2855" i="1" s="1"/>
  <c r="P2856" i="1"/>
  <c r="B2856" i="1" s="1"/>
  <c r="P2857" i="1"/>
  <c r="B2857" i="1" s="1"/>
  <c r="P2858" i="1"/>
  <c r="B2858" i="1" s="1"/>
  <c r="P2859" i="1"/>
  <c r="B2859" i="1" s="1"/>
  <c r="P2860" i="1"/>
  <c r="B2860" i="1" s="1"/>
  <c r="P2861" i="1"/>
  <c r="B2861" i="1" s="1"/>
  <c r="P2862" i="1"/>
  <c r="B2862" i="1" s="1"/>
  <c r="P2863" i="1"/>
  <c r="B2863" i="1" s="1"/>
  <c r="P2864" i="1"/>
  <c r="B2864" i="1" s="1"/>
  <c r="P2865" i="1"/>
  <c r="B2865" i="1" s="1"/>
  <c r="P2866" i="1"/>
  <c r="B2866" i="1" s="1"/>
  <c r="P2867" i="1"/>
  <c r="B2867" i="1" s="1"/>
  <c r="P2868" i="1"/>
  <c r="B2868" i="1" s="1"/>
  <c r="P2869" i="1"/>
  <c r="B2869" i="1" s="1"/>
  <c r="P2870" i="1"/>
  <c r="B2870" i="1" s="1"/>
  <c r="P2871" i="1"/>
  <c r="B2871" i="1" s="1"/>
  <c r="P2872" i="1"/>
  <c r="B2872" i="1" s="1"/>
  <c r="P2873" i="1"/>
  <c r="B2873" i="1" s="1"/>
  <c r="P2874" i="1"/>
  <c r="B2874" i="1" s="1"/>
  <c r="P2875" i="1"/>
  <c r="B2875" i="1" s="1"/>
  <c r="P2876" i="1"/>
  <c r="B2876" i="1" s="1"/>
  <c r="P2877" i="1"/>
  <c r="B2877" i="1" s="1"/>
  <c r="P2878" i="1"/>
  <c r="B2878" i="1" s="1"/>
  <c r="P2879" i="1"/>
  <c r="B2879" i="1" s="1"/>
  <c r="P2880" i="1"/>
  <c r="B2880" i="1" s="1"/>
  <c r="P2881" i="1"/>
  <c r="B2881" i="1" s="1"/>
  <c r="P2882" i="1"/>
  <c r="B2882" i="1" s="1"/>
  <c r="P2883" i="1"/>
  <c r="B2883" i="1" s="1"/>
  <c r="P2884" i="1"/>
  <c r="B2884" i="1" s="1"/>
  <c r="P2885" i="1"/>
  <c r="B2885" i="1" s="1"/>
  <c r="P2886" i="1"/>
  <c r="B2886" i="1" s="1"/>
  <c r="P2887" i="1"/>
  <c r="B2887" i="1" s="1"/>
  <c r="P2888" i="1"/>
  <c r="B2888" i="1" s="1"/>
  <c r="P2889" i="1"/>
  <c r="B2889" i="1" s="1"/>
  <c r="P2890" i="1"/>
  <c r="B2890" i="1" s="1"/>
  <c r="P2891" i="1"/>
  <c r="B2891" i="1" s="1"/>
  <c r="P2892" i="1"/>
  <c r="B2892" i="1" s="1"/>
  <c r="P2893" i="1"/>
  <c r="B2893" i="1" s="1"/>
  <c r="P2894" i="1"/>
  <c r="B2894" i="1" s="1"/>
  <c r="P2895" i="1"/>
  <c r="B2895" i="1" s="1"/>
  <c r="P2896" i="1"/>
  <c r="B2896" i="1" s="1"/>
  <c r="P2897" i="1"/>
  <c r="B2897" i="1" s="1"/>
  <c r="P2898" i="1"/>
  <c r="B2898" i="1" s="1"/>
  <c r="P2899" i="1"/>
  <c r="B2899" i="1" s="1"/>
  <c r="P2900" i="1"/>
  <c r="B2900" i="1" s="1"/>
  <c r="P2901" i="1"/>
  <c r="B2901" i="1" s="1"/>
  <c r="P2902" i="1"/>
  <c r="B2902" i="1" s="1"/>
  <c r="P2903" i="1"/>
  <c r="B2903" i="1" s="1"/>
  <c r="P2904" i="1"/>
  <c r="B2904" i="1" s="1"/>
  <c r="P2905" i="1"/>
  <c r="B2905" i="1" s="1"/>
  <c r="P2906" i="1"/>
  <c r="B2906" i="1" s="1"/>
  <c r="P2907" i="1"/>
  <c r="B2907" i="1" s="1"/>
  <c r="P2908" i="1"/>
  <c r="B2908" i="1" s="1"/>
  <c r="P2909" i="1"/>
  <c r="B2909" i="1" s="1"/>
  <c r="P2910" i="1"/>
  <c r="B2910" i="1" s="1"/>
  <c r="P2911" i="1"/>
  <c r="B2911" i="1" s="1"/>
  <c r="P2912" i="1"/>
  <c r="B2912" i="1" s="1"/>
  <c r="P2913" i="1"/>
  <c r="B2913" i="1" s="1"/>
  <c r="P2914" i="1"/>
  <c r="B2914" i="1" s="1"/>
  <c r="P2915" i="1"/>
  <c r="B2915" i="1" s="1"/>
  <c r="P2916" i="1"/>
  <c r="B2916" i="1" s="1"/>
  <c r="P2917" i="1"/>
  <c r="B2917" i="1" s="1"/>
  <c r="P2918" i="1"/>
  <c r="B2918" i="1" s="1"/>
  <c r="P2919" i="1"/>
  <c r="B2919" i="1" s="1"/>
  <c r="P2920" i="1"/>
  <c r="B2920" i="1" s="1"/>
  <c r="P2921" i="1"/>
  <c r="B2921" i="1" s="1"/>
  <c r="P2922" i="1"/>
  <c r="B2922" i="1" s="1"/>
  <c r="P2923" i="1"/>
  <c r="B2923" i="1" s="1"/>
  <c r="P2924" i="1"/>
  <c r="B2924" i="1" s="1"/>
  <c r="P2925" i="1"/>
  <c r="B2925" i="1" s="1"/>
  <c r="P2926" i="1"/>
  <c r="B2926" i="1" s="1"/>
  <c r="P2927" i="1"/>
  <c r="B2927" i="1" s="1"/>
  <c r="P2928" i="1"/>
  <c r="B2928" i="1" s="1"/>
  <c r="P2929" i="1"/>
  <c r="B2929" i="1" s="1"/>
  <c r="P2930" i="1"/>
  <c r="B2930" i="1" s="1"/>
  <c r="P2931" i="1"/>
  <c r="B2931" i="1" s="1"/>
  <c r="P2932" i="1"/>
  <c r="B2932" i="1" s="1"/>
  <c r="P2933" i="1"/>
  <c r="B2933" i="1" s="1"/>
  <c r="P2934" i="1"/>
  <c r="B2934" i="1" s="1"/>
  <c r="P2935" i="1"/>
  <c r="B2935" i="1" s="1"/>
  <c r="P2936" i="1"/>
  <c r="B2936" i="1" s="1"/>
  <c r="P2937" i="1"/>
  <c r="B2937" i="1" s="1"/>
  <c r="P2938" i="1"/>
  <c r="B2938" i="1" s="1"/>
  <c r="P2939" i="1"/>
  <c r="B2939" i="1" s="1"/>
  <c r="P2940" i="1"/>
  <c r="B2940" i="1" s="1"/>
  <c r="P2941" i="1"/>
  <c r="B2941" i="1" s="1"/>
  <c r="P2942" i="1"/>
  <c r="B2942" i="1" s="1"/>
  <c r="P2943" i="1"/>
  <c r="B2943" i="1" s="1"/>
  <c r="P2944" i="1"/>
  <c r="B2944" i="1" s="1"/>
  <c r="P2945" i="1"/>
  <c r="B2945" i="1" s="1"/>
  <c r="P2946" i="1"/>
  <c r="B2946" i="1" s="1"/>
  <c r="P2947" i="1"/>
  <c r="B2947" i="1" s="1"/>
  <c r="P2948" i="1"/>
  <c r="B2948" i="1" s="1"/>
  <c r="P2949" i="1"/>
  <c r="B2949" i="1" s="1"/>
  <c r="P2950" i="1"/>
  <c r="B2950" i="1" s="1"/>
  <c r="P2951" i="1"/>
  <c r="B2951" i="1" s="1"/>
  <c r="P2952" i="1"/>
  <c r="B2952" i="1" s="1"/>
  <c r="P2953" i="1"/>
  <c r="B2953" i="1" s="1"/>
  <c r="P2954" i="1"/>
  <c r="B2954" i="1" s="1"/>
  <c r="P2955" i="1"/>
  <c r="B2955" i="1" s="1"/>
  <c r="P2956" i="1"/>
  <c r="B2956" i="1" s="1"/>
  <c r="P2957" i="1"/>
  <c r="B2957" i="1" s="1"/>
  <c r="P2958" i="1"/>
  <c r="B2958" i="1" s="1"/>
  <c r="P2959" i="1"/>
  <c r="B2959" i="1" s="1"/>
  <c r="P2960" i="1"/>
  <c r="B2960" i="1" s="1"/>
  <c r="P2961" i="1"/>
  <c r="B2961" i="1" s="1"/>
  <c r="P2962" i="1"/>
  <c r="B2962" i="1" s="1"/>
  <c r="P2963" i="1"/>
  <c r="B2963" i="1" s="1"/>
  <c r="P2964" i="1"/>
  <c r="B2964" i="1" s="1"/>
  <c r="P2965" i="1"/>
  <c r="B2965" i="1" s="1"/>
  <c r="P2966" i="1"/>
  <c r="B2966" i="1" s="1"/>
  <c r="P2967" i="1"/>
  <c r="B2967" i="1" s="1"/>
  <c r="P2968" i="1"/>
  <c r="B2968" i="1" s="1"/>
  <c r="P2969" i="1"/>
  <c r="B2969" i="1" s="1"/>
  <c r="P2970" i="1"/>
  <c r="B2970" i="1" s="1"/>
  <c r="P2971" i="1"/>
  <c r="B2971" i="1" s="1"/>
  <c r="P2972" i="1"/>
  <c r="B2972" i="1" s="1"/>
  <c r="P2973" i="1"/>
  <c r="B2973" i="1" s="1"/>
  <c r="P2974" i="1"/>
  <c r="B2974" i="1" s="1"/>
  <c r="P2975" i="1"/>
  <c r="B2975" i="1" s="1"/>
  <c r="P2976" i="1"/>
  <c r="B2976" i="1" s="1"/>
  <c r="P2977" i="1"/>
  <c r="B2977" i="1" s="1"/>
  <c r="P2978" i="1"/>
  <c r="B2978" i="1" s="1"/>
  <c r="P2979" i="1"/>
  <c r="B2979" i="1" s="1"/>
  <c r="P2980" i="1"/>
  <c r="B2980" i="1" s="1"/>
  <c r="P2981" i="1"/>
  <c r="B2981" i="1" s="1"/>
  <c r="P2982" i="1"/>
  <c r="B2982" i="1" s="1"/>
  <c r="P2983" i="1"/>
  <c r="B2983" i="1" s="1"/>
  <c r="P2984" i="1"/>
  <c r="B2984" i="1" s="1"/>
  <c r="P2985" i="1"/>
  <c r="B2985" i="1" s="1"/>
  <c r="P2986" i="1"/>
  <c r="B2986" i="1" s="1"/>
  <c r="P2987" i="1"/>
  <c r="B2987" i="1" s="1"/>
  <c r="P2988" i="1"/>
  <c r="B2988" i="1" s="1"/>
  <c r="P2989" i="1"/>
  <c r="B2989" i="1" s="1"/>
  <c r="P2990" i="1"/>
  <c r="B2990" i="1" s="1"/>
  <c r="P2991" i="1"/>
  <c r="B2991" i="1" s="1"/>
  <c r="P2992" i="1"/>
  <c r="B2992" i="1" s="1"/>
  <c r="P2993" i="1"/>
  <c r="B2993" i="1" s="1"/>
  <c r="P2994" i="1"/>
  <c r="B2994" i="1" s="1"/>
  <c r="P2995" i="1"/>
  <c r="B2995" i="1" s="1"/>
  <c r="P2996" i="1"/>
  <c r="B2996" i="1" s="1"/>
  <c r="P2997" i="1"/>
  <c r="B2997" i="1" s="1"/>
  <c r="P2998" i="1"/>
  <c r="B2998" i="1" s="1"/>
  <c r="P2999" i="1"/>
  <c r="B2999" i="1" s="1"/>
  <c r="P3000" i="1"/>
  <c r="B3000" i="1" s="1"/>
  <c r="P3001" i="1"/>
  <c r="B3001" i="1" s="1"/>
  <c r="P3002" i="1"/>
  <c r="B3002" i="1" s="1"/>
  <c r="P3003" i="1"/>
  <c r="B3003" i="1" s="1"/>
  <c r="P3004" i="1"/>
  <c r="B3004" i="1" s="1"/>
  <c r="P3005" i="1"/>
  <c r="B3005" i="1" s="1"/>
  <c r="P3006" i="1"/>
  <c r="B3006" i="1" s="1"/>
  <c r="P3007" i="1"/>
  <c r="B3007" i="1" s="1"/>
  <c r="P3008" i="1"/>
  <c r="B3008" i="1" s="1"/>
  <c r="P3009" i="1"/>
  <c r="B3009" i="1" s="1"/>
  <c r="P3010" i="1"/>
  <c r="B3010" i="1" s="1"/>
  <c r="P3011" i="1"/>
  <c r="B3011" i="1" s="1"/>
  <c r="P3012" i="1"/>
  <c r="B3012" i="1" s="1"/>
  <c r="P3013" i="1"/>
  <c r="B3013" i="1" s="1"/>
  <c r="P3014" i="1"/>
  <c r="B3014" i="1" s="1"/>
  <c r="P3015" i="1"/>
  <c r="B3015" i="1" s="1"/>
  <c r="P3016" i="1"/>
  <c r="B3016" i="1" s="1"/>
  <c r="P3017" i="1"/>
  <c r="B3017" i="1" s="1"/>
  <c r="P3018" i="1"/>
  <c r="B3018" i="1" s="1"/>
  <c r="P3019" i="1"/>
  <c r="B3019" i="1" s="1"/>
  <c r="P3020" i="1"/>
  <c r="B3020" i="1" s="1"/>
  <c r="P3021" i="1"/>
  <c r="B3021" i="1" s="1"/>
  <c r="P3022" i="1"/>
  <c r="B3022" i="1" s="1"/>
  <c r="P3023" i="1"/>
  <c r="B3023" i="1" s="1"/>
  <c r="P3024" i="1"/>
  <c r="B3024" i="1" s="1"/>
  <c r="P3025" i="1"/>
  <c r="B3025" i="1" s="1"/>
  <c r="P3026" i="1"/>
  <c r="B3026" i="1" s="1"/>
  <c r="P3027" i="1"/>
  <c r="B3027" i="1" s="1"/>
  <c r="P3028" i="1"/>
  <c r="B3028" i="1" s="1"/>
  <c r="P3029" i="1"/>
  <c r="B3029" i="1" s="1"/>
  <c r="P3030" i="1"/>
  <c r="B3030" i="1" s="1"/>
  <c r="P3031" i="1"/>
  <c r="B3031" i="1" s="1"/>
  <c r="P3032" i="1"/>
  <c r="B3032" i="1" s="1"/>
  <c r="P3033" i="1"/>
  <c r="B3033" i="1" s="1"/>
  <c r="P3034" i="1"/>
  <c r="B3034" i="1" s="1"/>
  <c r="P3035" i="1"/>
  <c r="B3035" i="1" s="1"/>
  <c r="P3036" i="1"/>
  <c r="B3036" i="1" s="1"/>
  <c r="P3037" i="1"/>
  <c r="B3037" i="1" s="1"/>
  <c r="P3038" i="1"/>
  <c r="B3038" i="1" s="1"/>
  <c r="P3039" i="1"/>
  <c r="B3039" i="1" s="1"/>
  <c r="P3040" i="1"/>
  <c r="B3040" i="1" s="1"/>
  <c r="P3041" i="1"/>
  <c r="B3041" i="1" s="1"/>
  <c r="P3042" i="1"/>
  <c r="B3042" i="1" s="1"/>
  <c r="P3043" i="1"/>
  <c r="B3043" i="1" s="1"/>
  <c r="P3044" i="1"/>
  <c r="B3044" i="1" s="1"/>
  <c r="P3045" i="1"/>
  <c r="B3045" i="1" s="1"/>
  <c r="P3046" i="1"/>
  <c r="B3046" i="1" s="1"/>
  <c r="P3047" i="1"/>
  <c r="B3047" i="1" s="1"/>
  <c r="P3048" i="1"/>
  <c r="B3048" i="1" s="1"/>
  <c r="P3049" i="1"/>
  <c r="B3049" i="1" s="1"/>
  <c r="P3050" i="1"/>
  <c r="B3050" i="1" s="1"/>
  <c r="P3051" i="1"/>
  <c r="B3051" i="1" s="1"/>
  <c r="P3052" i="1"/>
  <c r="B3052" i="1" s="1"/>
  <c r="P3053" i="1"/>
  <c r="B3053" i="1" s="1"/>
  <c r="P3054" i="1"/>
  <c r="B3054" i="1" s="1"/>
  <c r="P3055" i="1"/>
  <c r="B3055" i="1" s="1"/>
  <c r="P3056" i="1"/>
  <c r="B3056" i="1" s="1"/>
  <c r="P3057" i="1"/>
  <c r="B3057" i="1" s="1"/>
  <c r="P3058" i="1"/>
  <c r="B3058" i="1" s="1"/>
  <c r="P3059" i="1"/>
  <c r="B3059" i="1" s="1"/>
  <c r="P3060" i="1"/>
  <c r="B3060" i="1" s="1"/>
  <c r="P3061" i="1"/>
  <c r="B3061" i="1" s="1"/>
  <c r="P3062" i="1"/>
  <c r="B3062" i="1" s="1"/>
  <c r="P3063" i="1"/>
  <c r="B3063" i="1" s="1"/>
  <c r="P3064" i="1"/>
  <c r="B3064" i="1" s="1"/>
  <c r="P3065" i="1"/>
  <c r="B3065" i="1" s="1"/>
  <c r="P3066" i="1"/>
  <c r="B3066" i="1" s="1"/>
  <c r="P3067" i="1"/>
  <c r="B3067" i="1" s="1"/>
  <c r="P3068" i="1"/>
  <c r="B3068" i="1" s="1"/>
  <c r="P3069" i="1"/>
  <c r="B3069" i="1" s="1"/>
  <c r="P3070" i="1"/>
  <c r="B3070" i="1" s="1"/>
  <c r="P3071" i="1"/>
  <c r="B3071" i="1" s="1"/>
  <c r="P3072" i="1"/>
  <c r="B3072" i="1" s="1"/>
  <c r="P3073" i="1"/>
  <c r="B3073" i="1" s="1"/>
  <c r="P3074" i="1"/>
  <c r="B3074" i="1" s="1"/>
  <c r="P3075" i="1"/>
  <c r="B3075" i="1" s="1"/>
  <c r="P3076" i="1"/>
  <c r="B3076" i="1" s="1"/>
  <c r="P3077" i="1"/>
  <c r="B3077" i="1" s="1"/>
  <c r="P3078" i="1"/>
  <c r="B3078" i="1" s="1"/>
  <c r="P3079" i="1"/>
  <c r="B3079" i="1" s="1"/>
  <c r="P3080" i="1"/>
  <c r="B3080" i="1" s="1"/>
  <c r="P3081" i="1"/>
  <c r="B3081" i="1" s="1"/>
  <c r="P3082" i="1"/>
  <c r="B3082" i="1" s="1"/>
  <c r="P3083" i="1"/>
  <c r="B3083" i="1" s="1"/>
  <c r="P3084" i="1"/>
  <c r="B3084" i="1" s="1"/>
  <c r="P3085" i="1"/>
  <c r="B3085" i="1" s="1"/>
  <c r="P3086" i="1"/>
  <c r="B3086" i="1" s="1"/>
  <c r="P3087" i="1"/>
  <c r="B3087" i="1" s="1"/>
  <c r="P3088" i="1"/>
  <c r="B3088" i="1" s="1"/>
  <c r="P3089" i="1"/>
  <c r="B3089" i="1" s="1"/>
  <c r="P3090" i="1"/>
  <c r="B3090" i="1" s="1"/>
  <c r="P3091" i="1"/>
  <c r="B3091" i="1" s="1"/>
  <c r="P3092" i="1"/>
  <c r="B3092" i="1" s="1"/>
  <c r="P3093" i="1"/>
  <c r="B3093" i="1" s="1"/>
  <c r="P3094" i="1"/>
  <c r="B3094" i="1" s="1"/>
  <c r="P3095" i="1"/>
  <c r="B3095" i="1" s="1"/>
  <c r="P3096" i="1"/>
  <c r="B3096" i="1" s="1"/>
  <c r="P3097" i="1"/>
  <c r="B3097" i="1" s="1"/>
  <c r="P3098" i="1"/>
  <c r="B3098" i="1" s="1"/>
  <c r="P3099" i="1"/>
  <c r="B3099" i="1" s="1"/>
  <c r="P3100" i="1"/>
  <c r="B3100" i="1" s="1"/>
  <c r="P3101" i="1"/>
  <c r="B3101" i="1" s="1"/>
  <c r="P3102" i="1"/>
  <c r="B3102" i="1" s="1"/>
  <c r="P3103" i="1"/>
  <c r="B3103" i="1" s="1"/>
  <c r="P3104" i="1"/>
  <c r="B3104" i="1" s="1"/>
  <c r="P3105" i="1"/>
  <c r="B3105" i="1" s="1"/>
  <c r="P3106" i="1"/>
  <c r="B3106" i="1" s="1"/>
  <c r="P3107" i="1"/>
  <c r="B3107" i="1" s="1"/>
  <c r="P3108" i="1"/>
  <c r="B3108" i="1" s="1"/>
  <c r="P3109" i="1"/>
  <c r="B3109" i="1" s="1"/>
  <c r="P3110" i="1"/>
  <c r="B3110" i="1" s="1"/>
  <c r="P3111" i="1"/>
  <c r="B3111" i="1" s="1"/>
  <c r="P3112" i="1"/>
  <c r="B3112" i="1" s="1"/>
  <c r="P3113" i="1"/>
  <c r="B3113" i="1" s="1"/>
  <c r="P3114" i="1"/>
  <c r="B3114" i="1" s="1"/>
  <c r="P3115" i="1"/>
  <c r="B3115" i="1" s="1"/>
  <c r="P3116" i="1"/>
  <c r="B3116" i="1" s="1"/>
  <c r="P3117" i="1"/>
  <c r="B3117" i="1" s="1"/>
  <c r="P3118" i="1"/>
  <c r="B3118" i="1" s="1"/>
  <c r="P3119" i="1"/>
  <c r="B3119" i="1" s="1"/>
  <c r="P3120" i="1"/>
  <c r="B3120" i="1" s="1"/>
  <c r="P3121" i="1"/>
  <c r="B3121" i="1" s="1"/>
  <c r="P3122" i="1"/>
  <c r="B3122" i="1" s="1"/>
  <c r="P3123" i="1"/>
  <c r="B3123" i="1" s="1"/>
  <c r="P3124" i="1"/>
  <c r="B3124" i="1" s="1"/>
  <c r="P3125" i="1"/>
  <c r="B3125" i="1" s="1"/>
  <c r="P3126" i="1"/>
  <c r="B3126" i="1" s="1"/>
  <c r="P3127" i="1"/>
  <c r="B3127" i="1" s="1"/>
  <c r="P3128" i="1"/>
  <c r="B3128" i="1" s="1"/>
  <c r="P3129" i="1"/>
  <c r="B3129" i="1" s="1"/>
  <c r="P3130" i="1"/>
  <c r="B3130" i="1" s="1"/>
  <c r="P3131" i="1"/>
  <c r="B3131" i="1" s="1"/>
  <c r="P3132" i="1"/>
  <c r="B3132" i="1" s="1"/>
  <c r="P3133" i="1"/>
  <c r="B3133" i="1" s="1"/>
  <c r="P3134" i="1"/>
  <c r="B3134" i="1" s="1"/>
  <c r="P3135" i="1"/>
  <c r="B3135" i="1" s="1"/>
  <c r="P3136" i="1"/>
  <c r="B3136" i="1" s="1"/>
  <c r="P3137" i="1"/>
  <c r="B3137" i="1" s="1"/>
  <c r="P3138" i="1"/>
  <c r="B3138" i="1" s="1"/>
  <c r="P3139" i="1"/>
  <c r="B3139" i="1" s="1"/>
  <c r="P3140" i="1"/>
  <c r="B3140" i="1" s="1"/>
  <c r="P3141" i="1"/>
  <c r="B3141" i="1" s="1"/>
  <c r="P3142" i="1"/>
  <c r="B3142" i="1" s="1"/>
  <c r="P3143" i="1"/>
  <c r="B3143" i="1" s="1"/>
  <c r="P3144" i="1"/>
  <c r="B3144" i="1" s="1"/>
  <c r="P3145" i="1"/>
  <c r="B3145" i="1" s="1"/>
  <c r="P3146" i="1"/>
  <c r="B3146" i="1" s="1"/>
  <c r="P3147" i="1"/>
  <c r="B3147" i="1" s="1"/>
  <c r="P3148" i="1"/>
  <c r="B3148" i="1" s="1"/>
  <c r="P3149" i="1"/>
  <c r="B3149" i="1" s="1"/>
  <c r="P3150" i="1"/>
  <c r="B3150" i="1" s="1"/>
  <c r="P3151" i="1"/>
  <c r="B3151" i="1" s="1"/>
  <c r="P3152" i="1"/>
  <c r="B3152" i="1" s="1"/>
  <c r="P3153" i="1"/>
  <c r="B3153" i="1" s="1"/>
  <c r="P3154" i="1"/>
  <c r="B3154" i="1" s="1"/>
  <c r="P3155" i="1"/>
  <c r="B3155" i="1" s="1"/>
  <c r="P3156" i="1"/>
  <c r="B3156" i="1" s="1"/>
  <c r="P3157" i="1"/>
  <c r="B3157" i="1" s="1"/>
  <c r="P3158" i="1"/>
  <c r="B3158" i="1" s="1"/>
  <c r="P3159" i="1"/>
  <c r="B3159" i="1" s="1"/>
  <c r="P3160" i="1"/>
  <c r="B3160" i="1" s="1"/>
  <c r="P3161" i="1"/>
  <c r="B3161" i="1" s="1"/>
  <c r="P3162" i="1"/>
  <c r="B3162" i="1" s="1"/>
  <c r="P3163" i="1"/>
  <c r="B3163" i="1" s="1"/>
  <c r="P3164" i="1"/>
  <c r="B3164" i="1" s="1"/>
  <c r="P3165" i="1"/>
  <c r="B3165" i="1" s="1"/>
  <c r="P3166" i="1"/>
  <c r="B3166" i="1" s="1"/>
  <c r="P3167" i="1"/>
  <c r="B3167" i="1" s="1"/>
  <c r="P3168" i="1"/>
  <c r="B3168" i="1" s="1"/>
  <c r="P3169" i="1"/>
  <c r="B3169" i="1" s="1"/>
  <c r="P3170" i="1"/>
  <c r="B3170" i="1" s="1"/>
  <c r="P3171" i="1"/>
  <c r="B3171" i="1" s="1"/>
  <c r="P3172" i="1"/>
  <c r="B3172" i="1" s="1"/>
  <c r="P3173" i="1"/>
  <c r="B3173" i="1" s="1"/>
  <c r="P3174" i="1"/>
  <c r="B3174" i="1" s="1"/>
  <c r="P3175" i="1"/>
  <c r="B3175" i="1" s="1"/>
  <c r="P3176" i="1"/>
  <c r="B3176" i="1" s="1"/>
  <c r="P3177" i="1"/>
  <c r="B3177" i="1" s="1"/>
  <c r="P3178" i="1"/>
  <c r="B3178" i="1" s="1"/>
  <c r="P3179" i="1"/>
  <c r="B3179" i="1" s="1"/>
  <c r="P3180" i="1"/>
  <c r="B3180" i="1" s="1"/>
  <c r="P3181" i="1"/>
  <c r="B3181" i="1" s="1"/>
  <c r="P3182" i="1"/>
  <c r="B3182" i="1" s="1"/>
  <c r="P3183" i="1"/>
  <c r="B3183" i="1" s="1"/>
  <c r="P3184" i="1"/>
  <c r="B3184" i="1" s="1"/>
  <c r="P3185" i="1"/>
  <c r="B3185" i="1" s="1"/>
  <c r="P3186" i="1"/>
  <c r="B3186" i="1" s="1"/>
  <c r="P3187" i="1"/>
  <c r="B3187" i="1" s="1"/>
  <c r="P3188" i="1"/>
  <c r="B3188" i="1" s="1"/>
  <c r="P3189" i="1"/>
  <c r="B3189" i="1" s="1"/>
  <c r="P3190" i="1"/>
  <c r="B3190" i="1" s="1"/>
  <c r="P3191" i="1"/>
  <c r="B3191" i="1" s="1"/>
  <c r="P3192" i="1"/>
  <c r="B3192" i="1" s="1"/>
  <c r="P3193" i="1"/>
  <c r="B3193" i="1" s="1"/>
  <c r="P3194" i="1"/>
  <c r="B3194" i="1" s="1"/>
  <c r="P3195" i="1"/>
  <c r="B3195" i="1" s="1"/>
  <c r="P3196" i="1"/>
  <c r="B3196" i="1" s="1"/>
  <c r="P3197" i="1"/>
  <c r="B3197" i="1" s="1"/>
  <c r="P3198" i="1"/>
  <c r="B3198" i="1" s="1"/>
  <c r="P3199" i="1"/>
  <c r="B3199" i="1" s="1"/>
  <c r="P3200" i="1"/>
  <c r="B3200" i="1" s="1"/>
  <c r="P3201" i="1"/>
  <c r="B3201" i="1" s="1"/>
  <c r="P3202" i="1"/>
  <c r="B3202" i="1" s="1"/>
  <c r="P3203" i="1"/>
  <c r="B3203" i="1" s="1"/>
  <c r="P3204" i="1"/>
  <c r="B3204" i="1" s="1"/>
  <c r="P3205" i="1"/>
  <c r="B3205" i="1" s="1"/>
  <c r="P3206" i="1"/>
  <c r="B3206" i="1" s="1"/>
  <c r="P3207" i="1"/>
  <c r="B3207" i="1" s="1"/>
  <c r="P3208" i="1"/>
  <c r="B3208" i="1" s="1"/>
  <c r="P3209" i="1"/>
  <c r="B3209" i="1" s="1"/>
  <c r="P3210" i="1"/>
  <c r="B3210" i="1" s="1"/>
  <c r="P3211" i="1"/>
  <c r="B3211" i="1" s="1"/>
  <c r="P3212" i="1"/>
  <c r="B3212" i="1" s="1"/>
  <c r="P3213" i="1"/>
  <c r="B3213" i="1" s="1"/>
  <c r="P3214" i="1"/>
  <c r="B3214" i="1" s="1"/>
  <c r="P3215" i="1"/>
  <c r="B3215" i="1" s="1"/>
  <c r="P3216" i="1"/>
  <c r="B3216" i="1" s="1"/>
  <c r="P3217" i="1"/>
  <c r="B3217" i="1" s="1"/>
  <c r="P3218" i="1"/>
  <c r="B3218" i="1" s="1"/>
  <c r="P3219" i="1"/>
  <c r="B3219" i="1" s="1"/>
  <c r="P3220" i="1"/>
  <c r="B3220" i="1" s="1"/>
  <c r="P3221" i="1"/>
  <c r="B3221" i="1" s="1"/>
  <c r="P3222" i="1"/>
  <c r="B3222" i="1" s="1"/>
  <c r="P3223" i="1"/>
  <c r="B3223" i="1" s="1"/>
  <c r="P3224" i="1"/>
  <c r="B3224" i="1" s="1"/>
  <c r="P3225" i="1"/>
  <c r="B3225" i="1" s="1"/>
  <c r="P3226" i="1"/>
  <c r="B3226" i="1" s="1"/>
  <c r="P3227" i="1"/>
  <c r="B3227" i="1" s="1"/>
  <c r="P3228" i="1"/>
  <c r="B3228" i="1" s="1"/>
  <c r="P3229" i="1"/>
  <c r="B3229" i="1" s="1"/>
  <c r="P3230" i="1"/>
  <c r="B3230" i="1" s="1"/>
  <c r="P3231" i="1"/>
  <c r="B3231" i="1" s="1"/>
  <c r="P3232" i="1"/>
  <c r="B3232" i="1" s="1"/>
  <c r="P3233" i="1"/>
  <c r="B3233" i="1" s="1"/>
  <c r="P3234" i="1"/>
  <c r="B3234" i="1" s="1"/>
  <c r="P3235" i="1"/>
  <c r="B3235" i="1" s="1"/>
  <c r="P3236" i="1"/>
  <c r="B3236" i="1" s="1"/>
  <c r="P3237" i="1"/>
  <c r="B3237" i="1" s="1"/>
  <c r="P3238" i="1"/>
  <c r="B3238" i="1" s="1"/>
  <c r="P3239" i="1"/>
  <c r="B3239" i="1" s="1"/>
  <c r="P3240" i="1"/>
  <c r="B3240" i="1" s="1"/>
  <c r="P3241" i="1"/>
  <c r="B3241" i="1" s="1"/>
  <c r="P3242" i="1"/>
  <c r="B3242" i="1" s="1"/>
  <c r="P3243" i="1"/>
  <c r="B3243" i="1" s="1"/>
  <c r="P3244" i="1"/>
  <c r="B3244" i="1" s="1"/>
  <c r="P3245" i="1"/>
  <c r="B3245" i="1" s="1"/>
  <c r="P3246" i="1"/>
  <c r="B3246" i="1" s="1"/>
  <c r="P3247" i="1"/>
  <c r="B3247" i="1" s="1"/>
  <c r="P3248" i="1"/>
  <c r="B3248" i="1" s="1"/>
  <c r="P3249" i="1"/>
  <c r="B3249" i="1" s="1"/>
  <c r="P3250" i="1"/>
  <c r="B3250" i="1" s="1"/>
  <c r="P3251" i="1"/>
  <c r="B3251" i="1" s="1"/>
  <c r="P3252" i="1"/>
  <c r="B3252" i="1" s="1"/>
  <c r="P3253" i="1"/>
  <c r="B3253" i="1" s="1"/>
  <c r="P3254" i="1"/>
  <c r="B3254" i="1" s="1"/>
  <c r="P3255" i="1"/>
  <c r="B3255" i="1" s="1"/>
  <c r="P3256" i="1"/>
  <c r="B3256" i="1" s="1"/>
  <c r="P3257" i="1"/>
  <c r="B3257" i="1" s="1"/>
  <c r="P3258" i="1"/>
  <c r="B3258" i="1" s="1"/>
  <c r="P3259" i="1"/>
  <c r="B3259" i="1" s="1"/>
  <c r="P3260" i="1"/>
  <c r="B3260" i="1" s="1"/>
  <c r="P3261" i="1"/>
  <c r="B3261" i="1" s="1"/>
  <c r="P3262" i="1"/>
  <c r="B3262" i="1" s="1"/>
  <c r="P3263" i="1"/>
  <c r="B3263" i="1" s="1"/>
  <c r="P3264" i="1"/>
  <c r="B3264" i="1" s="1"/>
  <c r="P3265" i="1"/>
  <c r="B3265" i="1" s="1"/>
  <c r="P3266" i="1"/>
  <c r="B3266" i="1" s="1"/>
  <c r="P3267" i="1"/>
  <c r="B3267" i="1" s="1"/>
  <c r="P3268" i="1"/>
  <c r="B3268" i="1" s="1"/>
  <c r="P3269" i="1"/>
  <c r="B3269" i="1" s="1"/>
  <c r="P3270" i="1"/>
  <c r="B3270" i="1" s="1"/>
  <c r="P3271" i="1"/>
  <c r="B3271" i="1" s="1"/>
  <c r="P3272" i="1"/>
  <c r="B3272" i="1" s="1"/>
  <c r="P3273" i="1"/>
  <c r="B3273" i="1" s="1"/>
  <c r="P3274" i="1"/>
  <c r="B3274" i="1" s="1"/>
  <c r="P3275" i="1"/>
  <c r="B3275" i="1" s="1"/>
  <c r="P3276" i="1"/>
  <c r="B3276" i="1" s="1"/>
  <c r="P3277" i="1"/>
  <c r="B3277" i="1" s="1"/>
  <c r="P3278" i="1"/>
  <c r="B3278" i="1" s="1"/>
  <c r="P3279" i="1"/>
  <c r="B3279" i="1" s="1"/>
  <c r="P3280" i="1"/>
  <c r="B3280" i="1" s="1"/>
  <c r="P3281" i="1"/>
  <c r="B3281" i="1" s="1"/>
  <c r="P3282" i="1"/>
  <c r="B3282" i="1" s="1"/>
  <c r="P3283" i="1"/>
  <c r="B3283" i="1" s="1"/>
  <c r="P3284" i="1"/>
  <c r="B3284" i="1" s="1"/>
  <c r="P3285" i="1"/>
  <c r="B3285" i="1" s="1"/>
  <c r="P3286" i="1"/>
  <c r="B3286" i="1" s="1"/>
  <c r="P3287" i="1"/>
  <c r="B3287" i="1" s="1"/>
  <c r="P3288" i="1"/>
  <c r="B3288" i="1" s="1"/>
  <c r="P3289" i="1"/>
  <c r="B3289" i="1" s="1"/>
  <c r="P3290" i="1"/>
  <c r="B3290" i="1" s="1"/>
  <c r="P3291" i="1"/>
  <c r="B3291" i="1" s="1"/>
  <c r="P3292" i="1"/>
  <c r="B3292" i="1" s="1"/>
  <c r="P3293" i="1"/>
  <c r="B3293" i="1" s="1"/>
  <c r="P3294" i="1"/>
  <c r="B3294" i="1" s="1"/>
  <c r="P3295" i="1"/>
  <c r="B3295" i="1" s="1"/>
  <c r="P3296" i="1"/>
  <c r="B3296" i="1" s="1"/>
  <c r="P3297" i="1"/>
  <c r="B3297" i="1" s="1"/>
  <c r="P3298" i="1"/>
  <c r="B3298" i="1" s="1"/>
  <c r="P3299" i="1"/>
  <c r="B3299" i="1" s="1"/>
  <c r="P3300" i="1"/>
  <c r="B3300" i="1" s="1"/>
  <c r="P3301" i="1"/>
  <c r="B3301" i="1" s="1"/>
  <c r="P3302" i="1"/>
  <c r="B3302" i="1" s="1"/>
  <c r="P3303" i="1"/>
  <c r="B3303" i="1" s="1"/>
  <c r="P3304" i="1"/>
  <c r="B3304" i="1" s="1"/>
  <c r="P3305" i="1"/>
  <c r="B3305" i="1" s="1"/>
  <c r="P3306" i="1"/>
  <c r="B3306" i="1" s="1"/>
  <c r="P3307" i="1"/>
  <c r="B3307" i="1" s="1"/>
  <c r="P3308" i="1"/>
  <c r="B3308" i="1" s="1"/>
  <c r="P3309" i="1"/>
  <c r="B3309" i="1" s="1"/>
  <c r="P3310" i="1"/>
  <c r="B3310" i="1" s="1"/>
  <c r="P3311" i="1"/>
  <c r="B3311" i="1" s="1"/>
  <c r="P3312" i="1"/>
  <c r="B3312" i="1" s="1"/>
  <c r="P3313" i="1"/>
  <c r="B3313" i="1" s="1"/>
  <c r="P3314" i="1"/>
  <c r="B3314" i="1" s="1"/>
  <c r="P3315" i="1"/>
  <c r="B3315" i="1" s="1"/>
  <c r="P3316" i="1"/>
  <c r="B3316" i="1" s="1"/>
  <c r="P3317" i="1"/>
  <c r="B3317" i="1" s="1"/>
  <c r="P3318" i="1"/>
  <c r="B3318" i="1" s="1"/>
  <c r="P3319" i="1"/>
  <c r="B3319" i="1" s="1"/>
  <c r="P3320" i="1"/>
  <c r="B3320" i="1" s="1"/>
  <c r="P3321" i="1"/>
  <c r="B3321" i="1" s="1"/>
  <c r="P3322" i="1"/>
  <c r="B3322" i="1" s="1"/>
  <c r="P3323" i="1"/>
  <c r="B3323" i="1" s="1"/>
  <c r="P3324" i="1"/>
  <c r="B3324" i="1" s="1"/>
  <c r="P3325" i="1"/>
  <c r="B3325" i="1" s="1"/>
  <c r="P3326" i="1"/>
  <c r="B3326" i="1" s="1"/>
  <c r="P3327" i="1"/>
  <c r="B3327" i="1" s="1"/>
  <c r="P3328" i="1"/>
  <c r="B3328" i="1" s="1"/>
  <c r="P3329" i="1"/>
  <c r="B3329" i="1" s="1"/>
  <c r="P3330" i="1"/>
  <c r="B3330" i="1" s="1"/>
  <c r="P3331" i="1"/>
  <c r="B3331" i="1" s="1"/>
  <c r="P3332" i="1"/>
  <c r="B3332" i="1" s="1"/>
  <c r="P3333" i="1"/>
  <c r="B3333" i="1" s="1"/>
  <c r="P3334" i="1"/>
  <c r="B3334" i="1" s="1"/>
  <c r="P3335" i="1"/>
  <c r="B3335" i="1" s="1"/>
  <c r="P3336" i="1"/>
  <c r="B3336" i="1" s="1"/>
  <c r="P3337" i="1"/>
  <c r="B3337" i="1" s="1"/>
  <c r="P3338" i="1"/>
  <c r="B3338" i="1" s="1"/>
  <c r="P3339" i="1"/>
  <c r="B3339" i="1" s="1"/>
  <c r="P3340" i="1"/>
  <c r="B3340" i="1" s="1"/>
  <c r="P3341" i="1"/>
  <c r="B3341" i="1" s="1"/>
  <c r="P3342" i="1"/>
  <c r="B3342" i="1" s="1"/>
  <c r="P3343" i="1"/>
  <c r="B3343" i="1" s="1"/>
  <c r="P3344" i="1"/>
  <c r="B3344" i="1" s="1"/>
  <c r="P3345" i="1"/>
  <c r="B3345" i="1" s="1"/>
  <c r="P3346" i="1"/>
  <c r="B3346" i="1" s="1"/>
  <c r="P3347" i="1"/>
  <c r="B3347" i="1" s="1"/>
  <c r="P3348" i="1"/>
  <c r="B3348" i="1" s="1"/>
  <c r="P3349" i="1"/>
  <c r="B3349" i="1" s="1"/>
  <c r="P3350" i="1"/>
  <c r="B3350" i="1" s="1"/>
  <c r="P3351" i="1"/>
  <c r="B3351" i="1" s="1"/>
  <c r="P3352" i="1"/>
  <c r="B3352" i="1" s="1"/>
  <c r="P3353" i="1"/>
  <c r="B3353" i="1" s="1"/>
  <c r="P3354" i="1"/>
  <c r="B3354" i="1" s="1"/>
  <c r="P3355" i="1"/>
  <c r="B3355" i="1" s="1"/>
  <c r="P3356" i="1"/>
  <c r="B3356" i="1" s="1"/>
  <c r="P3357" i="1"/>
  <c r="B3357" i="1" s="1"/>
  <c r="P3358" i="1"/>
  <c r="B3358" i="1" s="1"/>
  <c r="P3359" i="1"/>
  <c r="B3359" i="1" s="1"/>
  <c r="P3360" i="1"/>
  <c r="B3360" i="1" s="1"/>
  <c r="P3361" i="1"/>
  <c r="B3361" i="1" s="1"/>
  <c r="P3362" i="1"/>
  <c r="B3362" i="1" s="1"/>
  <c r="P3363" i="1"/>
  <c r="B3363" i="1" s="1"/>
  <c r="P3364" i="1"/>
  <c r="B3364" i="1" s="1"/>
  <c r="P3365" i="1"/>
  <c r="B3365" i="1" s="1"/>
  <c r="P3366" i="1"/>
  <c r="B3366" i="1" s="1"/>
  <c r="P3367" i="1"/>
  <c r="B3367" i="1" s="1"/>
  <c r="P3368" i="1"/>
  <c r="B3368" i="1" s="1"/>
  <c r="P3369" i="1"/>
  <c r="B3369" i="1" s="1"/>
  <c r="P3370" i="1"/>
  <c r="B3370" i="1" s="1"/>
  <c r="P3371" i="1"/>
  <c r="B3371" i="1" s="1"/>
  <c r="P3372" i="1"/>
  <c r="B3372" i="1" s="1"/>
  <c r="P3373" i="1"/>
  <c r="B3373" i="1" s="1"/>
  <c r="P3374" i="1"/>
  <c r="B3374" i="1" s="1"/>
  <c r="P3375" i="1"/>
  <c r="B3375" i="1" s="1"/>
  <c r="P3376" i="1"/>
  <c r="B3376" i="1" s="1"/>
  <c r="P3377" i="1"/>
  <c r="B3377" i="1" s="1"/>
  <c r="P3378" i="1"/>
  <c r="B3378" i="1" s="1"/>
  <c r="P3379" i="1"/>
  <c r="B3379" i="1" s="1"/>
  <c r="P3380" i="1"/>
  <c r="B3380" i="1" s="1"/>
  <c r="P3381" i="1"/>
  <c r="B3381" i="1" s="1"/>
  <c r="P3382" i="1"/>
  <c r="B3382" i="1" s="1"/>
  <c r="P3383" i="1"/>
  <c r="B3383" i="1" s="1"/>
  <c r="P3384" i="1"/>
  <c r="B3384" i="1" s="1"/>
  <c r="P3385" i="1"/>
  <c r="B3385" i="1" s="1"/>
  <c r="P3386" i="1"/>
  <c r="B3386" i="1" s="1"/>
  <c r="P3387" i="1"/>
  <c r="B3387" i="1" s="1"/>
  <c r="P3388" i="1"/>
  <c r="B3388" i="1" s="1"/>
  <c r="P3389" i="1"/>
  <c r="B3389" i="1" s="1"/>
  <c r="P3390" i="1"/>
  <c r="B3390" i="1" s="1"/>
  <c r="P3391" i="1"/>
  <c r="B3391" i="1" s="1"/>
  <c r="P3392" i="1"/>
  <c r="B3392" i="1" s="1"/>
  <c r="P3393" i="1"/>
  <c r="B3393" i="1" s="1"/>
  <c r="P3394" i="1"/>
  <c r="B3394" i="1" s="1"/>
  <c r="P3395" i="1"/>
  <c r="B3395" i="1" s="1"/>
  <c r="P3396" i="1"/>
  <c r="B3396" i="1" s="1"/>
  <c r="P3397" i="1"/>
  <c r="B3397" i="1" s="1"/>
  <c r="P3398" i="1"/>
  <c r="B3398" i="1" s="1"/>
  <c r="P3399" i="1"/>
  <c r="B3399" i="1" s="1"/>
  <c r="P3400" i="1"/>
  <c r="B3400" i="1" s="1"/>
  <c r="P3401" i="1"/>
  <c r="B3401" i="1" s="1"/>
  <c r="P3402" i="1"/>
  <c r="B3402" i="1" s="1"/>
  <c r="P3403" i="1"/>
  <c r="B3403" i="1" s="1"/>
  <c r="P3404" i="1"/>
  <c r="B3404" i="1" s="1"/>
  <c r="P3405" i="1"/>
  <c r="B3405" i="1" s="1"/>
  <c r="P3406" i="1"/>
  <c r="B3406" i="1" s="1"/>
  <c r="P3407" i="1"/>
  <c r="B3407" i="1" s="1"/>
  <c r="P3408" i="1"/>
  <c r="B3408" i="1" s="1"/>
  <c r="P3409" i="1"/>
  <c r="B3409" i="1" s="1"/>
  <c r="P3410" i="1"/>
  <c r="B3410" i="1" s="1"/>
  <c r="P3411" i="1"/>
  <c r="B3411" i="1" s="1"/>
  <c r="P3412" i="1"/>
  <c r="B3412" i="1" s="1"/>
  <c r="P3413" i="1"/>
  <c r="B3413" i="1" s="1"/>
  <c r="P3414" i="1"/>
  <c r="B3414" i="1" s="1"/>
  <c r="P3415" i="1"/>
  <c r="B3415" i="1" s="1"/>
  <c r="P3416" i="1"/>
  <c r="B3416" i="1" s="1"/>
  <c r="P3417" i="1"/>
  <c r="B3417" i="1" s="1"/>
  <c r="P3418" i="1"/>
  <c r="B3418" i="1" s="1"/>
  <c r="P3419" i="1"/>
  <c r="B3419" i="1" s="1"/>
  <c r="P3420" i="1"/>
  <c r="B3420" i="1" s="1"/>
  <c r="P3421" i="1"/>
  <c r="B3421" i="1" s="1"/>
  <c r="P3422" i="1"/>
  <c r="B3422" i="1" s="1"/>
  <c r="P3423" i="1"/>
  <c r="B3423" i="1" s="1"/>
  <c r="P3424" i="1"/>
  <c r="B3424" i="1" s="1"/>
  <c r="P3425" i="1"/>
  <c r="B3425" i="1" s="1"/>
  <c r="P3426" i="1"/>
  <c r="B3426" i="1" s="1"/>
  <c r="P3427" i="1"/>
  <c r="B3427" i="1" s="1"/>
  <c r="P3428" i="1"/>
  <c r="B3428" i="1" s="1"/>
  <c r="P3429" i="1"/>
  <c r="B3429" i="1" s="1"/>
  <c r="P3430" i="1"/>
  <c r="B3430" i="1" s="1"/>
  <c r="P3431" i="1"/>
  <c r="B3431" i="1" s="1"/>
  <c r="P3432" i="1"/>
  <c r="B3432" i="1" s="1"/>
  <c r="P3433" i="1"/>
  <c r="B3433" i="1" s="1"/>
  <c r="P3434" i="1"/>
  <c r="B3434" i="1" s="1"/>
  <c r="P3435" i="1"/>
  <c r="B3435" i="1" s="1"/>
  <c r="P3436" i="1"/>
  <c r="B3436" i="1" s="1"/>
  <c r="P3437" i="1"/>
  <c r="B3437" i="1" s="1"/>
  <c r="P3438" i="1"/>
  <c r="B3438" i="1" s="1"/>
  <c r="P3439" i="1"/>
  <c r="B3439" i="1" s="1"/>
  <c r="P3440" i="1"/>
  <c r="B3440" i="1" s="1"/>
  <c r="P3441" i="1"/>
  <c r="B3441" i="1" s="1"/>
  <c r="P3442" i="1"/>
  <c r="B3442" i="1" s="1"/>
  <c r="P3443" i="1"/>
  <c r="B3443" i="1" s="1"/>
  <c r="P3444" i="1"/>
  <c r="B3444" i="1" s="1"/>
  <c r="P3445" i="1"/>
  <c r="B3445" i="1" s="1"/>
  <c r="P3446" i="1"/>
  <c r="B3446" i="1" s="1"/>
  <c r="P3447" i="1"/>
  <c r="B3447" i="1" s="1"/>
  <c r="P3448" i="1"/>
  <c r="B3448" i="1" s="1"/>
  <c r="P3449" i="1"/>
  <c r="B3449" i="1" s="1"/>
  <c r="P3450" i="1"/>
  <c r="B3450" i="1" s="1"/>
  <c r="P3451" i="1"/>
  <c r="B3451" i="1" s="1"/>
  <c r="P3452" i="1"/>
  <c r="B3452" i="1" s="1"/>
  <c r="P3453" i="1"/>
  <c r="B3453" i="1" s="1"/>
  <c r="P3454" i="1"/>
  <c r="B3454" i="1" s="1"/>
  <c r="P3455" i="1"/>
  <c r="B3455" i="1" s="1"/>
  <c r="P3456" i="1"/>
  <c r="B3456" i="1" s="1"/>
  <c r="P3457" i="1"/>
  <c r="B3457" i="1" s="1"/>
  <c r="P3458" i="1"/>
  <c r="B3458" i="1" s="1"/>
  <c r="P3459" i="1"/>
  <c r="B3459" i="1" s="1"/>
  <c r="P3460" i="1"/>
  <c r="B3460" i="1" s="1"/>
  <c r="P3461" i="1"/>
  <c r="B3461" i="1" s="1"/>
  <c r="P3462" i="1"/>
  <c r="B3462" i="1" s="1"/>
  <c r="P3463" i="1"/>
  <c r="B3463" i="1" s="1"/>
  <c r="P3464" i="1"/>
  <c r="B3464" i="1" s="1"/>
  <c r="P3465" i="1"/>
  <c r="B3465" i="1" s="1"/>
  <c r="P3466" i="1"/>
  <c r="B3466" i="1" s="1"/>
  <c r="P3467" i="1"/>
  <c r="B3467" i="1" s="1"/>
  <c r="P3468" i="1"/>
  <c r="B3468" i="1" s="1"/>
  <c r="P3469" i="1"/>
  <c r="B3469" i="1" s="1"/>
  <c r="P3470" i="1"/>
  <c r="B3470" i="1" s="1"/>
  <c r="P3471" i="1"/>
  <c r="B3471" i="1" s="1"/>
  <c r="P3472" i="1"/>
  <c r="B3472" i="1" s="1"/>
  <c r="P3473" i="1"/>
  <c r="B3473" i="1" s="1"/>
  <c r="P3474" i="1"/>
  <c r="B3474" i="1" s="1"/>
  <c r="P3475" i="1"/>
  <c r="B3475" i="1" s="1"/>
  <c r="P3476" i="1"/>
  <c r="B3476" i="1" s="1"/>
  <c r="P3477" i="1"/>
  <c r="B3477" i="1" s="1"/>
  <c r="P3478" i="1"/>
  <c r="B3478" i="1" s="1"/>
  <c r="P3479" i="1"/>
  <c r="B3479" i="1" s="1"/>
  <c r="P3480" i="1"/>
  <c r="B3480" i="1" s="1"/>
  <c r="P3481" i="1"/>
  <c r="B3481" i="1" s="1"/>
  <c r="P3482" i="1"/>
  <c r="B3482" i="1" s="1"/>
  <c r="P3483" i="1"/>
  <c r="B3483" i="1" s="1"/>
  <c r="P3484" i="1"/>
  <c r="B3484" i="1" s="1"/>
  <c r="P3485" i="1"/>
  <c r="B3485" i="1" s="1"/>
  <c r="P3486" i="1"/>
  <c r="B3486" i="1" s="1"/>
  <c r="P3487" i="1"/>
  <c r="B3487" i="1" s="1"/>
  <c r="P3488" i="1"/>
  <c r="B3488" i="1" s="1"/>
  <c r="P3489" i="1"/>
  <c r="B3489" i="1" s="1"/>
  <c r="P3490" i="1"/>
  <c r="B3490" i="1" s="1"/>
  <c r="P3491" i="1"/>
  <c r="B3491" i="1" s="1"/>
  <c r="P3492" i="1"/>
  <c r="B3492" i="1" s="1"/>
  <c r="P3493" i="1"/>
  <c r="B3493" i="1" s="1"/>
  <c r="P3494" i="1"/>
  <c r="B3494" i="1" s="1"/>
  <c r="P3495" i="1"/>
  <c r="B3495" i="1" s="1"/>
  <c r="P3496" i="1"/>
  <c r="B3496" i="1" s="1"/>
  <c r="P3497" i="1"/>
  <c r="B3497" i="1" s="1"/>
  <c r="P3498" i="1"/>
  <c r="B3498" i="1" s="1"/>
  <c r="P3499" i="1"/>
  <c r="B3499" i="1" s="1"/>
  <c r="P3500" i="1"/>
  <c r="B3500" i="1" s="1"/>
  <c r="P3501" i="1"/>
  <c r="B3501" i="1" s="1"/>
  <c r="P3502" i="1"/>
  <c r="B3502" i="1" s="1"/>
  <c r="P3503" i="1"/>
  <c r="B3503" i="1" s="1"/>
  <c r="P3504" i="1"/>
  <c r="B3504" i="1" s="1"/>
  <c r="P3505" i="1"/>
  <c r="B3505" i="1" s="1"/>
  <c r="P3506" i="1"/>
  <c r="B3506" i="1" s="1"/>
  <c r="P3507" i="1"/>
  <c r="B3507" i="1" s="1"/>
  <c r="P3508" i="1"/>
  <c r="B3508" i="1" s="1"/>
  <c r="P3509" i="1"/>
  <c r="B3509" i="1" s="1"/>
  <c r="P3510" i="1"/>
  <c r="B3510" i="1" s="1"/>
  <c r="P3511" i="1"/>
  <c r="B3511" i="1" s="1"/>
  <c r="P3512" i="1"/>
  <c r="B3512" i="1" s="1"/>
  <c r="P3513" i="1"/>
  <c r="B3513" i="1" s="1"/>
  <c r="P3514" i="1"/>
  <c r="B3514" i="1" s="1"/>
  <c r="P3515" i="1"/>
  <c r="B3515" i="1" s="1"/>
  <c r="P3516" i="1"/>
  <c r="B3516" i="1" s="1"/>
  <c r="P3517" i="1"/>
  <c r="B3517" i="1" s="1"/>
  <c r="P3518" i="1"/>
  <c r="B3518" i="1" s="1"/>
  <c r="P3519" i="1"/>
  <c r="B3519" i="1" s="1"/>
  <c r="P3520" i="1"/>
  <c r="B3520" i="1" s="1"/>
  <c r="P3521" i="1"/>
  <c r="B3521" i="1" s="1"/>
  <c r="P3522" i="1"/>
  <c r="B3522" i="1" s="1"/>
  <c r="P3523" i="1"/>
  <c r="B3523" i="1" s="1"/>
  <c r="P3524" i="1"/>
  <c r="B3524" i="1" s="1"/>
  <c r="P3525" i="1"/>
  <c r="B3525" i="1" s="1"/>
  <c r="P3526" i="1"/>
  <c r="B3526" i="1" s="1"/>
  <c r="P3527" i="1"/>
  <c r="B3527" i="1" s="1"/>
  <c r="P3528" i="1"/>
  <c r="B3528" i="1" s="1"/>
  <c r="P3529" i="1"/>
  <c r="B3529" i="1" s="1"/>
  <c r="P3530" i="1"/>
  <c r="B3530" i="1" s="1"/>
  <c r="P3531" i="1"/>
  <c r="B3531" i="1" s="1"/>
  <c r="P3532" i="1"/>
  <c r="B3532" i="1" s="1"/>
  <c r="P3533" i="1"/>
  <c r="B3533" i="1" s="1"/>
  <c r="P3534" i="1"/>
  <c r="B3534" i="1" s="1"/>
  <c r="P3535" i="1"/>
  <c r="B3535" i="1" s="1"/>
  <c r="P3536" i="1"/>
  <c r="B3536" i="1" s="1"/>
  <c r="P3537" i="1"/>
  <c r="B3537" i="1" s="1"/>
  <c r="P3538" i="1"/>
  <c r="B3538" i="1" s="1"/>
  <c r="P3539" i="1"/>
  <c r="B3539" i="1" s="1"/>
  <c r="P3540" i="1"/>
  <c r="B3540" i="1" s="1"/>
  <c r="P3541" i="1"/>
  <c r="B3541" i="1" s="1"/>
  <c r="P3542" i="1"/>
  <c r="B3542" i="1" s="1"/>
  <c r="P3543" i="1"/>
  <c r="B3543" i="1" s="1"/>
  <c r="P3544" i="1"/>
  <c r="B3544" i="1" s="1"/>
  <c r="P3545" i="1"/>
  <c r="B3545" i="1" s="1"/>
  <c r="P3546" i="1"/>
  <c r="B3546" i="1" s="1"/>
  <c r="P3547" i="1"/>
  <c r="B3547" i="1" s="1"/>
  <c r="P3548" i="1"/>
  <c r="B3548" i="1" s="1"/>
  <c r="P3549" i="1"/>
  <c r="B3549" i="1" s="1"/>
  <c r="P3550" i="1"/>
  <c r="B3550" i="1" s="1"/>
  <c r="P3551" i="1"/>
  <c r="B3551" i="1" s="1"/>
  <c r="P3552" i="1"/>
  <c r="B3552" i="1" s="1"/>
  <c r="P3553" i="1"/>
  <c r="B3553" i="1" s="1"/>
  <c r="P3554" i="1"/>
  <c r="B3554" i="1" s="1"/>
  <c r="P3555" i="1"/>
  <c r="B3555" i="1" s="1"/>
  <c r="P3556" i="1"/>
  <c r="B3556" i="1" s="1"/>
  <c r="P3557" i="1"/>
  <c r="B3557" i="1" s="1"/>
  <c r="P3558" i="1"/>
  <c r="B3558" i="1" s="1"/>
  <c r="P3559" i="1"/>
  <c r="B3559" i="1" s="1"/>
  <c r="P3560" i="1"/>
  <c r="B3560" i="1" s="1"/>
  <c r="P3561" i="1"/>
  <c r="B3561" i="1" s="1"/>
  <c r="P3562" i="1"/>
  <c r="B3562" i="1" s="1"/>
  <c r="P3563" i="1"/>
  <c r="B3563" i="1" s="1"/>
  <c r="P3564" i="1"/>
  <c r="B3564" i="1" s="1"/>
  <c r="P3565" i="1"/>
  <c r="B3565" i="1" s="1"/>
  <c r="P3566" i="1"/>
  <c r="B3566" i="1" s="1"/>
  <c r="P3567" i="1"/>
  <c r="B3567" i="1" s="1"/>
  <c r="P3568" i="1"/>
  <c r="B3568" i="1" s="1"/>
  <c r="P3569" i="1"/>
  <c r="B3569" i="1" s="1"/>
  <c r="P3570" i="1"/>
  <c r="B3570" i="1" s="1"/>
  <c r="P3571" i="1"/>
  <c r="B3571" i="1" s="1"/>
  <c r="P3572" i="1"/>
  <c r="B3572" i="1" s="1"/>
  <c r="P3573" i="1"/>
  <c r="B3573" i="1" s="1"/>
  <c r="P3574" i="1"/>
  <c r="B3574" i="1" s="1"/>
  <c r="P3575" i="1"/>
  <c r="B3575" i="1" s="1"/>
  <c r="P3576" i="1"/>
  <c r="B3576" i="1" s="1"/>
  <c r="P3577" i="1"/>
  <c r="B3577" i="1" s="1"/>
  <c r="P3578" i="1"/>
  <c r="B3578" i="1" s="1"/>
  <c r="P3579" i="1"/>
  <c r="B3579" i="1" s="1"/>
  <c r="P3580" i="1"/>
  <c r="B3580" i="1" s="1"/>
  <c r="P3581" i="1"/>
  <c r="B3581" i="1" s="1"/>
  <c r="P3582" i="1"/>
  <c r="B3582" i="1" s="1"/>
  <c r="P3583" i="1"/>
  <c r="B3583" i="1" s="1"/>
  <c r="P3584" i="1"/>
  <c r="B3584" i="1" s="1"/>
  <c r="P3585" i="1"/>
  <c r="B3585" i="1" s="1"/>
  <c r="P3586" i="1"/>
  <c r="B3586" i="1" s="1"/>
  <c r="P3587" i="1"/>
  <c r="B3587" i="1" s="1"/>
  <c r="P3588" i="1"/>
  <c r="B3588" i="1" s="1"/>
  <c r="P3589" i="1"/>
  <c r="B3589" i="1" s="1"/>
  <c r="P3590" i="1"/>
  <c r="B3590" i="1" s="1"/>
  <c r="P3591" i="1"/>
  <c r="B3591" i="1" s="1"/>
  <c r="P3592" i="1"/>
  <c r="B3592" i="1" s="1"/>
  <c r="P3593" i="1"/>
  <c r="B3593" i="1" s="1"/>
  <c r="P3594" i="1"/>
  <c r="B3594" i="1" s="1"/>
  <c r="P3595" i="1"/>
  <c r="B3595" i="1" s="1"/>
  <c r="P3596" i="1"/>
  <c r="B3596" i="1" s="1"/>
  <c r="P3597" i="1"/>
  <c r="B3597" i="1" s="1"/>
  <c r="P3598" i="1"/>
  <c r="B3598" i="1" s="1"/>
  <c r="P3599" i="1"/>
  <c r="B3599" i="1" s="1"/>
  <c r="P3600" i="1"/>
  <c r="B3600" i="1" s="1"/>
  <c r="P3601" i="1"/>
  <c r="B3601" i="1" s="1"/>
  <c r="P3602" i="1"/>
  <c r="B3602" i="1" s="1"/>
  <c r="P3603" i="1"/>
  <c r="B3603" i="1" s="1"/>
  <c r="P3604" i="1"/>
  <c r="B3604" i="1" s="1"/>
  <c r="P3605" i="1"/>
  <c r="B3605" i="1" s="1"/>
  <c r="P3606" i="1"/>
  <c r="B3606" i="1" s="1"/>
  <c r="P3607" i="1"/>
  <c r="B3607" i="1" s="1"/>
  <c r="P3608" i="1"/>
  <c r="B3608" i="1" s="1"/>
  <c r="P3609" i="1"/>
  <c r="B3609" i="1" s="1"/>
  <c r="P3610" i="1"/>
  <c r="B3610" i="1" s="1"/>
  <c r="P3611" i="1"/>
  <c r="B3611" i="1" s="1"/>
  <c r="P3612" i="1"/>
  <c r="B3612" i="1" s="1"/>
  <c r="P3613" i="1"/>
  <c r="B3613" i="1" s="1"/>
  <c r="P3614" i="1"/>
  <c r="B3614" i="1" s="1"/>
  <c r="P3615" i="1"/>
  <c r="B3615" i="1" s="1"/>
  <c r="P3616" i="1"/>
  <c r="B3616" i="1" s="1"/>
  <c r="P3617" i="1"/>
  <c r="B3617" i="1" s="1"/>
  <c r="P3618" i="1"/>
  <c r="B3618" i="1" s="1"/>
  <c r="P3619" i="1"/>
  <c r="B3619" i="1" s="1"/>
  <c r="P3620" i="1"/>
  <c r="B3620" i="1" s="1"/>
  <c r="P3621" i="1"/>
  <c r="B3621" i="1" s="1"/>
  <c r="P3622" i="1"/>
  <c r="B3622" i="1" s="1"/>
  <c r="P3623" i="1"/>
  <c r="B3623" i="1" s="1"/>
  <c r="P3624" i="1"/>
  <c r="B3624" i="1" s="1"/>
  <c r="P3625" i="1"/>
  <c r="B3625" i="1" s="1"/>
  <c r="P3626" i="1"/>
  <c r="B3626" i="1" s="1"/>
  <c r="P3627" i="1"/>
  <c r="B3627" i="1" s="1"/>
  <c r="P3628" i="1"/>
  <c r="B3628" i="1" s="1"/>
  <c r="P3629" i="1"/>
  <c r="B3629" i="1" s="1"/>
  <c r="P3630" i="1"/>
  <c r="B3630" i="1" s="1"/>
  <c r="P3631" i="1"/>
  <c r="B3631" i="1" s="1"/>
  <c r="P3632" i="1"/>
  <c r="B3632" i="1" s="1"/>
  <c r="P3633" i="1"/>
  <c r="B3633" i="1" s="1"/>
  <c r="P3634" i="1"/>
  <c r="B3634" i="1" s="1"/>
  <c r="P3635" i="1"/>
  <c r="B3635" i="1" s="1"/>
  <c r="P3636" i="1"/>
  <c r="B3636" i="1" s="1"/>
  <c r="P3637" i="1"/>
  <c r="B3637" i="1" s="1"/>
  <c r="P3638" i="1"/>
  <c r="B3638" i="1" s="1"/>
  <c r="P3639" i="1"/>
  <c r="B3639" i="1" s="1"/>
  <c r="P3640" i="1"/>
  <c r="B3640" i="1" s="1"/>
  <c r="P3641" i="1"/>
  <c r="B3641" i="1" s="1"/>
  <c r="P3642" i="1"/>
  <c r="B3642" i="1" s="1"/>
  <c r="P3643" i="1"/>
  <c r="B3643" i="1" s="1"/>
  <c r="P3644" i="1"/>
  <c r="B3644" i="1" s="1"/>
  <c r="P3645" i="1"/>
  <c r="B3645" i="1" s="1"/>
  <c r="P3646" i="1"/>
  <c r="B3646" i="1" s="1"/>
  <c r="P3647" i="1"/>
  <c r="B3647" i="1" s="1"/>
  <c r="P3648" i="1"/>
  <c r="B3648" i="1" s="1"/>
  <c r="P3649" i="1"/>
  <c r="B3649" i="1" s="1"/>
  <c r="P3650" i="1"/>
  <c r="B3650" i="1" s="1"/>
  <c r="P3651" i="1"/>
  <c r="B3651" i="1" s="1"/>
  <c r="P3652" i="1"/>
  <c r="B3652" i="1" s="1"/>
  <c r="P3653" i="1"/>
  <c r="B3653" i="1" s="1"/>
  <c r="P3654" i="1"/>
  <c r="B3654" i="1" s="1"/>
  <c r="P3655" i="1"/>
  <c r="B3655" i="1" s="1"/>
  <c r="P3656" i="1"/>
  <c r="B3656" i="1" s="1"/>
  <c r="P3657" i="1"/>
  <c r="B3657" i="1" s="1"/>
  <c r="P3658" i="1"/>
  <c r="B3658" i="1" s="1"/>
  <c r="P3659" i="1"/>
  <c r="B3659" i="1" s="1"/>
  <c r="P3660" i="1"/>
  <c r="B3660" i="1" s="1"/>
  <c r="P3661" i="1"/>
  <c r="B3661" i="1" s="1"/>
  <c r="P3662" i="1"/>
  <c r="B3662" i="1" s="1"/>
  <c r="P3663" i="1"/>
  <c r="B3663" i="1" s="1"/>
  <c r="P3664" i="1"/>
  <c r="B3664" i="1" s="1"/>
  <c r="P3665" i="1"/>
  <c r="B3665" i="1" s="1"/>
  <c r="P3666" i="1"/>
  <c r="B3666" i="1" s="1"/>
  <c r="P3667" i="1"/>
  <c r="B3667" i="1" s="1"/>
  <c r="P3668" i="1"/>
  <c r="B3668" i="1" s="1"/>
  <c r="P3669" i="1"/>
  <c r="B3669" i="1" s="1"/>
  <c r="P3670" i="1"/>
  <c r="B3670" i="1" s="1"/>
  <c r="P3671" i="1"/>
  <c r="B3671" i="1" s="1"/>
  <c r="P3672" i="1"/>
  <c r="B3672" i="1" s="1"/>
  <c r="P3673" i="1"/>
  <c r="B3673" i="1" s="1"/>
  <c r="P3674" i="1"/>
  <c r="B3674" i="1" s="1"/>
  <c r="P3675" i="1"/>
  <c r="B3675" i="1" s="1"/>
  <c r="P3676" i="1"/>
  <c r="B3676" i="1" s="1"/>
  <c r="P3677" i="1"/>
  <c r="B3677" i="1" s="1"/>
  <c r="P3678" i="1"/>
  <c r="B3678" i="1" s="1"/>
  <c r="P3679" i="1"/>
  <c r="B3679" i="1" s="1"/>
  <c r="P3680" i="1"/>
  <c r="B3680" i="1" s="1"/>
  <c r="P3681" i="1"/>
  <c r="B3681" i="1" s="1"/>
  <c r="P3682" i="1"/>
  <c r="B3682" i="1" s="1"/>
  <c r="P3683" i="1"/>
  <c r="B3683" i="1" s="1"/>
  <c r="P3684" i="1"/>
  <c r="B3684" i="1" s="1"/>
  <c r="P3685" i="1"/>
  <c r="B3685" i="1" s="1"/>
  <c r="P3686" i="1"/>
  <c r="B3686" i="1" s="1"/>
  <c r="P3687" i="1"/>
  <c r="B3687" i="1" s="1"/>
  <c r="P3688" i="1"/>
  <c r="B3688" i="1" s="1"/>
  <c r="P3689" i="1"/>
  <c r="B3689" i="1" s="1"/>
  <c r="P3690" i="1"/>
  <c r="B3690" i="1" s="1"/>
  <c r="P3691" i="1"/>
  <c r="B3691" i="1" s="1"/>
  <c r="P3692" i="1"/>
  <c r="B3692" i="1" s="1"/>
  <c r="P3693" i="1"/>
  <c r="B3693" i="1" s="1"/>
  <c r="P3694" i="1"/>
  <c r="B3694" i="1" s="1"/>
  <c r="P3695" i="1"/>
  <c r="B3695" i="1" s="1"/>
  <c r="P3696" i="1"/>
  <c r="B3696" i="1" s="1"/>
  <c r="P3697" i="1"/>
  <c r="B3697" i="1" s="1"/>
  <c r="P3698" i="1"/>
  <c r="B3698" i="1" s="1"/>
  <c r="P3699" i="1"/>
  <c r="B3699" i="1" s="1"/>
  <c r="P3700" i="1"/>
  <c r="B3700" i="1" s="1"/>
  <c r="P3701" i="1"/>
  <c r="B3701" i="1" s="1"/>
  <c r="P3702" i="1"/>
  <c r="B3702" i="1" s="1"/>
  <c r="P3703" i="1"/>
  <c r="B3703" i="1" s="1"/>
  <c r="P3704" i="1"/>
  <c r="B3704" i="1" s="1"/>
  <c r="P3705" i="1"/>
  <c r="B3705" i="1" s="1"/>
  <c r="P3706" i="1"/>
  <c r="B3706" i="1" s="1"/>
  <c r="P3707" i="1"/>
  <c r="B3707" i="1" s="1"/>
  <c r="P3708" i="1"/>
  <c r="B3708" i="1" s="1"/>
  <c r="P3709" i="1"/>
  <c r="B3709" i="1" s="1"/>
  <c r="P3710" i="1"/>
  <c r="B3710" i="1" s="1"/>
  <c r="P3711" i="1"/>
  <c r="B3711" i="1" s="1"/>
  <c r="P3712" i="1"/>
  <c r="B3712" i="1" s="1"/>
  <c r="P3713" i="1"/>
  <c r="B3713" i="1" s="1"/>
  <c r="P3714" i="1"/>
  <c r="B3714" i="1" s="1"/>
  <c r="P3715" i="1"/>
  <c r="B3715" i="1" s="1"/>
  <c r="P3716" i="1"/>
  <c r="B3716" i="1" s="1"/>
  <c r="P3717" i="1"/>
  <c r="B3717" i="1" s="1"/>
  <c r="P3718" i="1"/>
  <c r="B3718" i="1" s="1"/>
  <c r="P3719" i="1"/>
  <c r="B3719" i="1" s="1"/>
  <c r="P3720" i="1"/>
  <c r="B3720" i="1" s="1"/>
  <c r="P3721" i="1"/>
  <c r="B3721" i="1" s="1"/>
  <c r="P3722" i="1"/>
  <c r="B3722" i="1" s="1"/>
  <c r="P3723" i="1"/>
  <c r="B3723" i="1" s="1"/>
  <c r="P3724" i="1"/>
  <c r="B3724" i="1" s="1"/>
  <c r="P3725" i="1"/>
  <c r="B3725" i="1" s="1"/>
  <c r="P3726" i="1"/>
  <c r="B3726" i="1" s="1"/>
  <c r="P3727" i="1"/>
  <c r="B3727" i="1" s="1"/>
  <c r="P3728" i="1"/>
  <c r="B3728" i="1" s="1"/>
  <c r="P3729" i="1"/>
  <c r="B3729" i="1" s="1"/>
  <c r="P3730" i="1"/>
  <c r="B3730" i="1" s="1"/>
  <c r="P3731" i="1"/>
  <c r="B3731" i="1" s="1"/>
  <c r="P3732" i="1"/>
  <c r="B3732" i="1" s="1"/>
  <c r="P3733" i="1"/>
  <c r="B3733" i="1" s="1"/>
  <c r="P3734" i="1"/>
  <c r="B3734" i="1" s="1"/>
  <c r="P3735" i="1"/>
  <c r="B3735" i="1" s="1"/>
  <c r="P3736" i="1"/>
  <c r="B3736" i="1" s="1"/>
  <c r="P3737" i="1"/>
  <c r="B3737" i="1" s="1"/>
  <c r="P3738" i="1"/>
  <c r="B3738" i="1" s="1"/>
  <c r="P3739" i="1"/>
  <c r="B3739" i="1" s="1"/>
  <c r="P3740" i="1"/>
  <c r="B3740" i="1" s="1"/>
  <c r="P3741" i="1"/>
  <c r="B3741" i="1" s="1"/>
  <c r="P3742" i="1"/>
  <c r="B3742" i="1" s="1"/>
  <c r="P3743" i="1"/>
  <c r="B3743" i="1" s="1"/>
  <c r="P3744" i="1"/>
  <c r="B3744" i="1" s="1"/>
  <c r="P3745" i="1"/>
  <c r="B3745" i="1" s="1"/>
  <c r="P3746" i="1"/>
  <c r="B3746" i="1" s="1"/>
  <c r="P3747" i="1"/>
  <c r="B3747" i="1" s="1"/>
  <c r="P3748" i="1"/>
  <c r="B3748" i="1" s="1"/>
  <c r="P3749" i="1"/>
  <c r="B3749" i="1" s="1"/>
  <c r="P3750" i="1"/>
  <c r="B3750" i="1" s="1"/>
  <c r="P3751" i="1"/>
  <c r="B3751" i="1" s="1"/>
  <c r="P3752" i="1"/>
  <c r="B3752" i="1" s="1"/>
  <c r="P3753" i="1"/>
  <c r="B3753" i="1" s="1"/>
  <c r="P3754" i="1"/>
  <c r="B3754" i="1" s="1"/>
  <c r="P3755" i="1"/>
  <c r="B3755" i="1" s="1"/>
  <c r="P3756" i="1"/>
  <c r="B3756" i="1" s="1"/>
  <c r="P3757" i="1"/>
  <c r="B3757" i="1" s="1"/>
  <c r="P3758" i="1"/>
  <c r="B3758" i="1" s="1"/>
  <c r="P3759" i="1"/>
  <c r="B3759" i="1" s="1"/>
  <c r="P3760" i="1"/>
  <c r="B3760" i="1" s="1"/>
  <c r="P3761" i="1"/>
  <c r="B3761" i="1" s="1"/>
  <c r="P3762" i="1"/>
  <c r="B3762" i="1" s="1"/>
  <c r="P3763" i="1"/>
  <c r="B3763" i="1" s="1"/>
  <c r="P3764" i="1"/>
  <c r="B3764" i="1" s="1"/>
  <c r="P3765" i="1"/>
  <c r="B3765" i="1" s="1"/>
  <c r="P3766" i="1"/>
  <c r="B3766" i="1" s="1"/>
  <c r="P3767" i="1"/>
  <c r="B3767" i="1" s="1"/>
  <c r="P3768" i="1"/>
  <c r="B3768" i="1" s="1"/>
  <c r="P3769" i="1"/>
  <c r="B3769" i="1" s="1"/>
  <c r="P3770" i="1"/>
  <c r="B3770" i="1" s="1"/>
  <c r="P3771" i="1"/>
  <c r="B3771" i="1" s="1"/>
  <c r="P3772" i="1"/>
  <c r="B3772" i="1" s="1"/>
  <c r="P3773" i="1"/>
  <c r="B3773" i="1" s="1"/>
  <c r="P3774" i="1"/>
  <c r="B3774" i="1" s="1"/>
  <c r="P3775" i="1"/>
  <c r="B3775" i="1" s="1"/>
  <c r="P3776" i="1"/>
  <c r="B3776" i="1" s="1"/>
  <c r="P3777" i="1"/>
  <c r="B3777" i="1" s="1"/>
  <c r="P3778" i="1"/>
  <c r="B3778" i="1" s="1"/>
  <c r="P3779" i="1"/>
  <c r="B3779" i="1" s="1"/>
  <c r="P3780" i="1"/>
  <c r="B3780" i="1" s="1"/>
  <c r="P3781" i="1"/>
  <c r="B3781" i="1" s="1"/>
  <c r="P3782" i="1"/>
  <c r="B3782" i="1" s="1"/>
  <c r="P3783" i="1"/>
  <c r="B3783" i="1" s="1"/>
  <c r="P3784" i="1"/>
  <c r="B3784" i="1" s="1"/>
  <c r="P3785" i="1"/>
  <c r="B3785" i="1" s="1"/>
  <c r="P3786" i="1"/>
  <c r="B3786" i="1" s="1"/>
  <c r="P3787" i="1"/>
  <c r="B3787" i="1" s="1"/>
  <c r="P3788" i="1"/>
  <c r="B3788" i="1" s="1"/>
  <c r="P3789" i="1"/>
  <c r="B3789" i="1" s="1"/>
  <c r="P3790" i="1"/>
  <c r="B3790" i="1" s="1"/>
  <c r="P3791" i="1"/>
  <c r="B3791" i="1" s="1"/>
  <c r="P3792" i="1"/>
  <c r="B3792" i="1" s="1"/>
  <c r="P3793" i="1"/>
  <c r="B3793" i="1" s="1"/>
  <c r="P3794" i="1"/>
  <c r="B3794" i="1" s="1"/>
  <c r="P3795" i="1"/>
  <c r="B3795" i="1" s="1"/>
  <c r="P3796" i="1"/>
  <c r="B3796" i="1" s="1"/>
  <c r="P3797" i="1"/>
  <c r="B3797" i="1" s="1"/>
  <c r="P3798" i="1"/>
  <c r="B3798" i="1" s="1"/>
  <c r="P3799" i="1"/>
  <c r="B3799" i="1" s="1"/>
  <c r="P3800" i="1"/>
  <c r="B3800" i="1" s="1"/>
  <c r="P3801" i="1"/>
  <c r="B3801" i="1" s="1"/>
  <c r="P3802" i="1"/>
  <c r="B3802" i="1" s="1"/>
  <c r="P3803" i="1"/>
  <c r="B3803" i="1" s="1"/>
  <c r="P3804" i="1"/>
  <c r="B3804" i="1" s="1"/>
  <c r="P3805" i="1"/>
  <c r="B3805" i="1" s="1"/>
  <c r="P3806" i="1"/>
  <c r="B3806" i="1" s="1"/>
  <c r="P3807" i="1"/>
  <c r="B3807" i="1" s="1"/>
  <c r="P3808" i="1"/>
  <c r="B3808" i="1" s="1"/>
  <c r="P3809" i="1"/>
  <c r="B3809" i="1" s="1"/>
  <c r="P3810" i="1"/>
  <c r="B3810" i="1" s="1"/>
  <c r="P3811" i="1"/>
  <c r="B3811" i="1" s="1"/>
  <c r="P3812" i="1"/>
  <c r="B3812" i="1" s="1"/>
  <c r="P3813" i="1"/>
  <c r="B3813" i="1" s="1"/>
  <c r="P3814" i="1"/>
  <c r="B3814" i="1" s="1"/>
  <c r="P3815" i="1"/>
  <c r="B3815" i="1" s="1"/>
  <c r="P3816" i="1"/>
  <c r="B3816" i="1" s="1"/>
  <c r="P3817" i="1"/>
  <c r="B3817" i="1" s="1"/>
  <c r="P3818" i="1"/>
  <c r="B3818" i="1" s="1"/>
  <c r="P3819" i="1"/>
  <c r="B3819" i="1" s="1"/>
  <c r="P3820" i="1"/>
  <c r="B3820" i="1" s="1"/>
  <c r="P3821" i="1"/>
  <c r="B3821" i="1" s="1"/>
  <c r="P3822" i="1"/>
  <c r="B3822" i="1" s="1"/>
  <c r="P3823" i="1"/>
  <c r="B3823" i="1" s="1"/>
  <c r="P3824" i="1"/>
  <c r="B3824" i="1" s="1"/>
  <c r="P3825" i="1"/>
  <c r="B3825" i="1" s="1"/>
  <c r="P3826" i="1"/>
  <c r="B3826" i="1" s="1"/>
  <c r="P3827" i="1"/>
  <c r="B3827" i="1" s="1"/>
  <c r="P3828" i="1"/>
  <c r="B3828" i="1" s="1"/>
  <c r="P3829" i="1"/>
  <c r="B3829" i="1" s="1"/>
  <c r="P3830" i="1"/>
  <c r="B3830" i="1" s="1"/>
  <c r="P3831" i="1"/>
  <c r="B3831" i="1" s="1"/>
  <c r="P3832" i="1"/>
  <c r="B3832" i="1" s="1"/>
  <c r="P3833" i="1"/>
  <c r="B3833" i="1" s="1"/>
  <c r="P3834" i="1"/>
  <c r="B3834" i="1" s="1"/>
  <c r="P3835" i="1"/>
  <c r="B3835" i="1" s="1"/>
  <c r="P3836" i="1"/>
  <c r="B3836" i="1" s="1"/>
  <c r="P3837" i="1"/>
  <c r="B3837" i="1" s="1"/>
  <c r="P3838" i="1"/>
  <c r="B3838" i="1" s="1"/>
  <c r="P3839" i="1"/>
  <c r="B3839" i="1" s="1"/>
  <c r="P3840" i="1"/>
  <c r="B3840" i="1" s="1"/>
  <c r="P3841" i="1"/>
  <c r="B3841" i="1" s="1"/>
  <c r="P3842" i="1"/>
  <c r="B3842" i="1" s="1"/>
  <c r="P3843" i="1"/>
  <c r="B3843" i="1" s="1"/>
  <c r="P3844" i="1"/>
  <c r="B3844" i="1" s="1"/>
  <c r="P3845" i="1"/>
  <c r="B3845" i="1" s="1"/>
  <c r="P3846" i="1"/>
  <c r="B3846" i="1" s="1"/>
  <c r="P3847" i="1"/>
  <c r="B3847" i="1" s="1"/>
  <c r="P3848" i="1"/>
  <c r="B3848" i="1" s="1"/>
  <c r="P3849" i="1"/>
  <c r="B3849" i="1" s="1"/>
  <c r="P3850" i="1"/>
  <c r="B3850" i="1" s="1"/>
  <c r="P3851" i="1"/>
  <c r="B3851" i="1" s="1"/>
  <c r="P3852" i="1"/>
  <c r="B3852" i="1" s="1"/>
  <c r="P3853" i="1"/>
  <c r="B3853" i="1" s="1"/>
  <c r="P3854" i="1"/>
  <c r="B3854" i="1" s="1"/>
  <c r="P3855" i="1"/>
  <c r="B3855" i="1" s="1"/>
  <c r="P3856" i="1"/>
  <c r="B3856" i="1" s="1"/>
  <c r="P3857" i="1"/>
  <c r="B3857" i="1" s="1"/>
  <c r="P3858" i="1"/>
  <c r="B3858" i="1" s="1"/>
  <c r="P3859" i="1"/>
  <c r="B3859" i="1" s="1"/>
  <c r="P3860" i="1"/>
  <c r="B3860" i="1" s="1"/>
  <c r="P3861" i="1"/>
  <c r="B3861" i="1" s="1"/>
  <c r="P3862" i="1"/>
  <c r="B3862" i="1" s="1"/>
  <c r="P3863" i="1"/>
  <c r="B3863" i="1" s="1"/>
  <c r="P3864" i="1"/>
  <c r="B3864" i="1" s="1"/>
  <c r="P3865" i="1"/>
  <c r="B3865" i="1" s="1"/>
  <c r="P3866" i="1"/>
  <c r="B3866" i="1" s="1"/>
  <c r="P3867" i="1"/>
  <c r="B3867" i="1" s="1"/>
  <c r="P3868" i="1"/>
  <c r="B3868" i="1" s="1"/>
  <c r="P3869" i="1"/>
  <c r="B3869" i="1" s="1"/>
  <c r="P3870" i="1"/>
  <c r="B3870" i="1" s="1"/>
  <c r="P3871" i="1"/>
  <c r="B3871" i="1" s="1"/>
  <c r="P3872" i="1"/>
  <c r="B3872" i="1" s="1"/>
  <c r="P3873" i="1"/>
  <c r="B3873" i="1" s="1"/>
  <c r="P3874" i="1"/>
  <c r="B3874" i="1" s="1"/>
  <c r="P3875" i="1"/>
  <c r="B3875" i="1" s="1"/>
  <c r="P3876" i="1"/>
  <c r="B3876" i="1" s="1"/>
  <c r="P3877" i="1"/>
  <c r="B3877" i="1" s="1"/>
  <c r="P3878" i="1"/>
  <c r="B3878" i="1" s="1"/>
  <c r="P3879" i="1"/>
  <c r="B3879" i="1" s="1"/>
  <c r="P3880" i="1"/>
  <c r="B3880" i="1" s="1"/>
  <c r="P3881" i="1"/>
  <c r="B3881" i="1" s="1"/>
  <c r="P3882" i="1"/>
  <c r="B3882" i="1" s="1"/>
  <c r="P3883" i="1"/>
  <c r="B3883" i="1" s="1"/>
  <c r="P3884" i="1"/>
  <c r="B3884" i="1" s="1"/>
  <c r="P3885" i="1"/>
  <c r="B3885" i="1" s="1"/>
  <c r="P3886" i="1"/>
  <c r="B3886" i="1" s="1"/>
  <c r="P3887" i="1"/>
  <c r="B3887" i="1" s="1"/>
  <c r="P3888" i="1"/>
  <c r="B3888" i="1" s="1"/>
  <c r="P3889" i="1"/>
  <c r="B3889" i="1" s="1"/>
  <c r="P3890" i="1"/>
  <c r="B3890" i="1" s="1"/>
  <c r="P3891" i="1"/>
  <c r="B3891" i="1" s="1"/>
  <c r="P3892" i="1"/>
  <c r="B3892" i="1" s="1"/>
  <c r="P3893" i="1"/>
  <c r="B3893" i="1" s="1"/>
  <c r="P3894" i="1"/>
  <c r="B3894" i="1" s="1"/>
  <c r="P3895" i="1"/>
  <c r="B3895" i="1" s="1"/>
  <c r="P3896" i="1"/>
  <c r="B3896" i="1" s="1"/>
  <c r="P3897" i="1"/>
  <c r="B3897" i="1" s="1"/>
  <c r="P3898" i="1"/>
  <c r="B3898" i="1" s="1"/>
  <c r="P3899" i="1"/>
  <c r="B3899" i="1" s="1"/>
  <c r="P3900" i="1"/>
  <c r="B3900" i="1" s="1"/>
  <c r="P3901" i="1"/>
  <c r="B3901" i="1" s="1"/>
  <c r="P3902" i="1"/>
  <c r="B3902" i="1" s="1"/>
  <c r="P3903" i="1"/>
  <c r="B3903" i="1" s="1"/>
  <c r="P3904" i="1"/>
  <c r="B3904" i="1" s="1"/>
  <c r="P3905" i="1"/>
  <c r="B3905" i="1" s="1"/>
  <c r="P3906" i="1"/>
  <c r="B3906" i="1" s="1"/>
  <c r="P3907" i="1"/>
  <c r="B3907" i="1" s="1"/>
  <c r="P3908" i="1"/>
  <c r="B3908" i="1" s="1"/>
  <c r="P3909" i="1"/>
  <c r="B3909" i="1" s="1"/>
  <c r="P3910" i="1"/>
  <c r="B3910" i="1" s="1"/>
  <c r="P3911" i="1"/>
  <c r="B3911" i="1" s="1"/>
  <c r="P3912" i="1"/>
  <c r="B3912" i="1" s="1"/>
  <c r="P3913" i="1"/>
  <c r="B3913" i="1" s="1"/>
  <c r="P3914" i="1"/>
  <c r="B3914" i="1" s="1"/>
  <c r="P3915" i="1"/>
  <c r="B3915" i="1" s="1"/>
  <c r="P3916" i="1"/>
  <c r="B3916" i="1" s="1"/>
  <c r="P3917" i="1"/>
  <c r="B3917" i="1" s="1"/>
  <c r="P3918" i="1"/>
  <c r="B3918" i="1" s="1"/>
  <c r="P3919" i="1"/>
  <c r="B3919" i="1" s="1"/>
  <c r="P3920" i="1"/>
  <c r="B3920" i="1" s="1"/>
  <c r="P3921" i="1"/>
  <c r="B3921" i="1" s="1"/>
  <c r="P3922" i="1"/>
  <c r="B3922" i="1" s="1"/>
  <c r="P3923" i="1"/>
  <c r="B3923" i="1" s="1"/>
  <c r="P3924" i="1"/>
  <c r="B3924" i="1" s="1"/>
  <c r="P3925" i="1"/>
  <c r="B3925" i="1" s="1"/>
  <c r="P3926" i="1"/>
  <c r="B3926" i="1" s="1"/>
  <c r="P3927" i="1"/>
  <c r="B3927" i="1" s="1"/>
  <c r="P3928" i="1"/>
  <c r="B3928" i="1" s="1"/>
  <c r="P3929" i="1"/>
  <c r="B3929" i="1" s="1"/>
  <c r="P3930" i="1"/>
  <c r="B3930" i="1" s="1"/>
  <c r="P3931" i="1"/>
  <c r="B3931" i="1" s="1"/>
  <c r="P3932" i="1"/>
  <c r="B3932" i="1" s="1"/>
  <c r="P3933" i="1"/>
  <c r="B3933" i="1" s="1"/>
  <c r="P3934" i="1"/>
  <c r="B3934" i="1" s="1"/>
  <c r="P3935" i="1"/>
  <c r="B3935" i="1" s="1"/>
  <c r="P3936" i="1"/>
  <c r="B3936" i="1" s="1"/>
  <c r="P3937" i="1"/>
  <c r="B3937" i="1" s="1"/>
  <c r="P3938" i="1"/>
  <c r="B3938" i="1" s="1"/>
  <c r="P3939" i="1"/>
  <c r="B3939" i="1" s="1"/>
  <c r="P3940" i="1"/>
  <c r="B3940" i="1" s="1"/>
  <c r="P3941" i="1"/>
  <c r="B3941" i="1" s="1"/>
  <c r="P3942" i="1"/>
  <c r="B3942" i="1" s="1"/>
  <c r="P3943" i="1"/>
  <c r="B3943" i="1" s="1"/>
  <c r="P3944" i="1"/>
  <c r="B3944" i="1" s="1"/>
  <c r="P3945" i="1"/>
  <c r="B3945" i="1" s="1"/>
  <c r="P3946" i="1"/>
  <c r="B3946" i="1" s="1"/>
  <c r="P3947" i="1"/>
  <c r="B3947" i="1" s="1"/>
  <c r="P3948" i="1"/>
  <c r="B3948" i="1" s="1"/>
  <c r="P3949" i="1"/>
  <c r="B3949" i="1" s="1"/>
  <c r="P3950" i="1"/>
  <c r="B3950" i="1" s="1"/>
  <c r="P3951" i="1"/>
  <c r="B3951" i="1" s="1"/>
  <c r="P3952" i="1"/>
  <c r="B3952" i="1" s="1"/>
  <c r="P3953" i="1"/>
  <c r="B3953" i="1" s="1"/>
  <c r="P3954" i="1"/>
  <c r="B3954" i="1" s="1"/>
  <c r="P3955" i="1"/>
  <c r="B3955" i="1" s="1"/>
  <c r="P3956" i="1"/>
  <c r="B3956" i="1" s="1"/>
  <c r="P3957" i="1"/>
  <c r="B3957" i="1" s="1"/>
  <c r="P3958" i="1"/>
  <c r="B3958" i="1" s="1"/>
  <c r="P3959" i="1"/>
  <c r="B3959" i="1" s="1"/>
  <c r="P3960" i="1"/>
  <c r="B3960" i="1" s="1"/>
  <c r="P3961" i="1"/>
  <c r="B3961" i="1" s="1"/>
  <c r="P3962" i="1"/>
  <c r="B3962" i="1" s="1"/>
  <c r="P3963" i="1"/>
  <c r="B3963" i="1" s="1"/>
  <c r="P3964" i="1"/>
  <c r="B3964" i="1" s="1"/>
  <c r="P3965" i="1"/>
  <c r="B3965" i="1" s="1"/>
  <c r="P3966" i="1"/>
  <c r="B3966" i="1" s="1"/>
  <c r="P3967" i="1"/>
  <c r="B3967" i="1" s="1"/>
  <c r="P3968" i="1"/>
  <c r="B3968" i="1" s="1"/>
  <c r="P3969" i="1"/>
  <c r="B3969" i="1" s="1"/>
  <c r="P3970" i="1"/>
  <c r="B3970" i="1" s="1"/>
  <c r="P3971" i="1"/>
  <c r="B3971" i="1" s="1"/>
  <c r="P3972" i="1"/>
  <c r="B3972" i="1" s="1"/>
  <c r="P3973" i="1"/>
  <c r="B3973" i="1" s="1"/>
  <c r="P3974" i="1"/>
  <c r="B3974" i="1" s="1"/>
  <c r="P3975" i="1"/>
  <c r="B3975" i="1" s="1"/>
  <c r="P3976" i="1"/>
  <c r="B3976" i="1" s="1"/>
  <c r="P3977" i="1"/>
  <c r="B3977" i="1" s="1"/>
  <c r="P3978" i="1"/>
  <c r="B3978" i="1" s="1"/>
  <c r="P3979" i="1"/>
  <c r="B3979" i="1" s="1"/>
  <c r="P3980" i="1"/>
  <c r="B3980" i="1" s="1"/>
  <c r="P3981" i="1"/>
  <c r="B3981" i="1" s="1"/>
  <c r="P3982" i="1"/>
  <c r="B3982" i="1" s="1"/>
  <c r="P3983" i="1"/>
  <c r="B3983" i="1" s="1"/>
  <c r="P3984" i="1"/>
  <c r="B3984" i="1" s="1"/>
  <c r="P3985" i="1"/>
  <c r="B3985" i="1" s="1"/>
  <c r="P3986" i="1"/>
  <c r="B3986" i="1" s="1"/>
  <c r="P3987" i="1"/>
  <c r="B3987" i="1" s="1"/>
  <c r="P3988" i="1"/>
  <c r="B3988" i="1" s="1"/>
  <c r="P3989" i="1"/>
  <c r="B3989" i="1" s="1"/>
  <c r="P3990" i="1"/>
  <c r="B3990" i="1" s="1"/>
  <c r="P3991" i="1"/>
  <c r="B3991" i="1" s="1"/>
  <c r="P3992" i="1"/>
  <c r="B3992" i="1" s="1"/>
  <c r="P3993" i="1"/>
  <c r="B3993" i="1" s="1"/>
  <c r="P3994" i="1"/>
  <c r="B3994" i="1" s="1"/>
  <c r="P3995" i="1"/>
  <c r="B3995" i="1" s="1"/>
  <c r="P3996" i="1"/>
  <c r="B3996" i="1" s="1"/>
  <c r="P3997" i="1"/>
  <c r="B3997" i="1" s="1"/>
  <c r="P3998" i="1"/>
  <c r="B3998" i="1" s="1"/>
  <c r="P3999" i="1"/>
  <c r="B3999" i="1" s="1"/>
  <c r="P4000" i="1"/>
  <c r="B4000" i="1" s="1"/>
  <c r="P4001" i="1"/>
  <c r="B4001" i="1" s="1"/>
  <c r="P4002" i="1"/>
  <c r="B4002" i="1" s="1"/>
  <c r="P4003" i="1"/>
  <c r="B4003" i="1" s="1"/>
  <c r="P4004" i="1"/>
  <c r="B4004" i="1" s="1"/>
  <c r="P4005" i="1"/>
  <c r="B4005" i="1" s="1"/>
  <c r="P4006" i="1"/>
  <c r="B4006" i="1" s="1"/>
  <c r="P4007" i="1"/>
  <c r="B4007" i="1" s="1"/>
  <c r="P4008" i="1"/>
  <c r="B4008" i="1" s="1"/>
  <c r="P4009" i="1"/>
  <c r="B4009" i="1" s="1"/>
  <c r="P4010" i="1"/>
  <c r="B4010" i="1" s="1"/>
  <c r="P4011" i="1"/>
  <c r="B4011" i="1" s="1"/>
  <c r="P4012" i="1"/>
  <c r="B4012" i="1" s="1"/>
  <c r="P4013" i="1"/>
  <c r="B4013" i="1" s="1"/>
  <c r="P4014" i="1"/>
  <c r="B4014" i="1" s="1"/>
  <c r="P4015" i="1"/>
  <c r="B4015" i="1" s="1"/>
  <c r="P4016" i="1"/>
  <c r="B4016" i="1" s="1"/>
  <c r="P4017" i="1"/>
  <c r="B4017" i="1" s="1"/>
  <c r="P4018" i="1"/>
  <c r="B4018" i="1" s="1"/>
  <c r="P4019" i="1"/>
  <c r="B4019" i="1" s="1"/>
  <c r="P4020" i="1"/>
  <c r="B4020" i="1" s="1"/>
  <c r="P4021" i="1"/>
  <c r="B4021" i="1" s="1"/>
  <c r="P4022" i="1"/>
  <c r="B4022" i="1" s="1"/>
  <c r="P4023" i="1"/>
  <c r="B4023" i="1" s="1"/>
  <c r="P4024" i="1"/>
  <c r="B4024" i="1" s="1"/>
  <c r="P4025" i="1"/>
  <c r="B4025" i="1" s="1"/>
  <c r="P4026" i="1"/>
  <c r="B4026" i="1" s="1"/>
  <c r="P4027" i="1"/>
  <c r="B4027" i="1" s="1"/>
  <c r="P4028" i="1"/>
  <c r="B4028" i="1" s="1"/>
  <c r="P4029" i="1"/>
  <c r="B4029" i="1" s="1"/>
  <c r="P4030" i="1"/>
  <c r="B4030" i="1" s="1"/>
  <c r="P4031" i="1"/>
  <c r="B4031" i="1" s="1"/>
  <c r="P4032" i="1"/>
  <c r="B4032" i="1" s="1"/>
  <c r="P4033" i="1"/>
  <c r="B4033" i="1" s="1"/>
  <c r="P4034" i="1"/>
  <c r="B4034" i="1" s="1"/>
  <c r="P4035" i="1"/>
  <c r="B4035" i="1" s="1"/>
  <c r="P4036" i="1"/>
  <c r="B4036" i="1" s="1"/>
  <c r="P4037" i="1"/>
  <c r="B4037" i="1" s="1"/>
  <c r="P4038" i="1"/>
  <c r="B4038" i="1" s="1"/>
  <c r="P4039" i="1"/>
  <c r="B4039" i="1" s="1"/>
  <c r="P4040" i="1"/>
  <c r="B4040" i="1" s="1"/>
  <c r="P4041" i="1"/>
  <c r="B4041" i="1" s="1"/>
  <c r="P4042" i="1"/>
  <c r="B4042" i="1" s="1"/>
  <c r="P4043" i="1"/>
  <c r="B4043" i="1" s="1"/>
  <c r="P4044" i="1"/>
  <c r="B4044" i="1" s="1"/>
  <c r="P4045" i="1"/>
  <c r="B4045" i="1" s="1"/>
  <c r="P4046" i="1"/>
  <c r="B4046" i="1" s="1"/>
  <c r="P4047" i="1"/>
  <c r="B4047" i="1" s="1"/>
  <c r="P4048" i="1"/>
  <c r="B4048" i="1" s="1"/>
  <c r="P4049" i="1"/>
  <c r="B4049" i="1" s="1"/>
  <c r="P4050" i="1"/>
  <c r="B4050" i="1" s="1"/>
  <c r="P4051" i="1"/>
  <c r="B4051" i="1" s="1"/>
  <c r="P4052" i="1"/>
  <c r="B4052" i="1" s="1"/>
  <c r="P4053" i="1"/>
  <c r="B4053" i="1" s="1"/>
  <c r="P4054" i="1"/>
  <c r="B4054" i="1" s="1"/>
  <c r="P4055" i="1"/>
  <c r="B4055" i="1" s="1"/>
  <c r="P4056" i="1"/>
  <c r="B4056" i="1" s="1"/>
  <c r="P4057" i="1"/>
  <c r="B4057" i="1" s="1"/>
  <c r="P4058" i="1"/>
  <c r="B4058" i="1" s="1"/>
  <c r="P4059" i="1"/>
  <c r="B4059" i="1" s="1"/>
  <c r="P4060" i="1"/>
  <c r="B4060" i="1" s="1"/>
  <c r="P4061" i="1"/>
  <c r="B4061" i="1" s="1"/>
  <c r="P4062" i="1"/>
  <c r="B4062" i="1" s="1"/>
  <c r="P4063" i="1"/>
  <c r="B4063" i="1" s="1"/>
  <c r="P4064" i="1"/>
  <c r="B4064" i="1" s="1"/>
  <c r="P4065" i="1"/>
  <c r="B4065" i="1" s="1"/>
  <c r="P4066" i="1"/>
  <c r="B4066" i="1" s="1"/>
  <c r="P4067" i="1"/>
  <c r="B4067" i="1" s="1"/>
  <c r="P4068" i="1"/>
  <c r="B4068" i="1" s="1"/>
  <c r="P4069" i="1"/>
  <c r="B4069" i="1" s="1"/>
  <c r="P4070" i="1"/>
  <c r="B4070" i="1" s="1"/>
  <c r="P4071" i="1"/>
  <c r="B4071" i="1" s="1"/>
  <c r="P4072" i="1"/>
  <c r="B4072" i="1" s="1"/>
  <c r="P4073" i="1"/>
  <c r="B4073" i="1" s="1"/>
  <c r="P4074" i="1"/>
  <c r="B4074" i="1" s="1"/>
  <c r="P4075" i="1"/>
  <c r="B4075" i="1" s="1"/>
  <c r="P4076" i="1"/>
  <c r="B4076" i="1" s="1"/>
  <c r="P4077" i="1"/>
  <c r="B4077" i="1" s="1"/>
  <c r="P4078" i="1"/>
  <c r="B4078" i="1" s="1"/>
  <c r="P4079" i="1"/>
  <c r="B4079" i="1" s="1"/>
  <c r="P4080" i="1"/>
  <c r="B4080" i="1" s="1"/>
  <c r="P4081" i="1"/>
  <c r="B4081" i="1" s="1"/>
  <c r="P4082" i="1"/>
  <c r="B4082" i="1" s="1"/>
  <c r="P4083" i="1"/>
  <c r="B4083" i="1" s="1"/>
  <c r="P4084" i="1"/>
  <c r="B4084" i="1" s="1"/>
  <c r="P4085" i="1"/>
  <c r="B4085" i="1" s="1"/>
  <c r="P4086" i="1"/>
  <c r="B4086" i="1" s="1"/>
  <c r="P4087" i="1"/>
  <c r="B4087" i="1" s="1"/>
  <c r="P4088" i="1"/>
  <c r="B4088" i="1" s="1"/>
  <c r="P4089" i="1"/>
  <c r="B4089" i="1" s="1"/>
  <c r="P4090" i="1"/>
  <c r="B4090" i="1" s="1"/>
  <c r="P4091" i="1"/>
  <c r="B4091" i="1" s="1"/>
  <c r="P4092" i="1"/>
  <c r="B4092" i="1" s="1"/>
  <c r="P4093" i="1"/>
  <c r="B4093" i="1" s="1"/>
  <c r="P4094" i="1"/>
  <c r="B4094" i="1" s="1"/>
  <c r="P4095" i="1"/>
  <c r="B4095" i="1" s="1"/>
  <c r="P4096" i="1"/>
  <c r="B4096" i="1" s="1"/>
  <c r="P4097" i="1"/>
  <c r="B4097" i="1" s="1"/>
  <c r="P4098" i="1"/>
  <c r="B4098" i="1" s="1"/>
  <c r="P4099" i="1"/>
  <c r="B4099" i="1" s="1"/>
  <c r="P4100" i="1"/>
  <c r="B4100" i="1" s="1"/>
  <c r="P4101" i="1"/>
  <c r="B4101" i="1" s="1"/>
  <c r="P4102" i="1"/>
  <c r="B4102" i="1" s="1"/>
  <c r="P4103" i="1"/>
  <c r="B4103" i="1" s="1"/>
  <c r="P4104" i="1"/>
  <c r="B4104" i="1" s="1"/>
  <c r="P4105" i="1"/>
  <c r="B4105" i="1" s="1"/>
  <c r="P4106" i="1"/>
  <c r="B4106" i="1" s="1"/>
  <c r="P4107" i="1"/>
  <c r="B4107" i="1" s="1"/>
  <c r="P4108" i="1"/>
  <c r="B4108" i="1" s="1"/>
  <c r="P4109" i="1"/>
  <c r="B4109" i="1" s="1"/>
  <c r="P4110" i="1"/>
  <c r="B4110" i="1" s="1"/>
  <c r="P4111" i="1"/>
  <c r="B4111" i="1" s="1"/>
  <c r="P4112" i="1"/>
  <c r="B4112" i="1" s="1"/>
  <c r="P4113" i="1"/>
  <c r="B4113" i="1" s="1"/>
  <c r="P4114" i="1"/>
  <c r="B4114" i="1" s="1"/>
  <c r="P4115" i="1"/>
  <c r="B4115" i="1" s="1"/>
  <c r="P4116" i="1"/>
  <c r="B4116" i="1" s="1"/>
  <c r="P4117" i="1"/>
  <c r="B4117" i="1" s="1"/>
  <c r="P4118" i="1"/>
  <c r="B4118" i="1" s="1"/>
  <c r="P4119" i="1"/>
  <c r="B4119" i="1" s="1"/>
  <c r="P4120" i="1"/>
  <c r="B4120" i="1" s="1"/>
  <c r="P4121" i="1"/>
  <c r="B4121" i="1" s="1"/>
  <c r="P4122" i="1"/>
  <c r="B4122" i="1" s="1"/>
  <c r="P4123" i="1"/>
  <c r="B4123" i="1" s="1"/>
  <c r="P4124" i="1"/>
  <c r="B4124" i="1" s="1"/>
  <c r="P4125" i="1"/>
  <c r="B4125" i="1" s="1"/>
  <c r="P4126" i="1"/>
  <c r="B4126" i="1" s="1"/>
  <c r="P4127" i="1"/>
  <c r="B4127" i="1" s="1"/>
  <c r="P4128" i="1"/>
  <c r="B4128" i="1" s="1"/>
  <c r="P4129" i="1"/>
  <c r="B4129" i="1" s="1"/>
  <c r="P4130" i="1"/>
  <c r="B4130" i="1" s="1"/>
  <c r="P4131" i="1"/>
  <c r="B4131" i="1" s="1"/>
  <c r="P4132" i="1"/>
  <c r="B4132" i="1" s="1"/>
  <c r="P4133" i="1"/>
  <c r="B4133" i="1" s="1"/>
  <c r="P4134" i="1"/>
  <c r="B4134" i="1" s="1"/>
  <c r="P4135" i="1"/>
  <c r="B4135" i="1" s="1"/>
  <c r="P4136" i="1"/>
  <c r="B4136" i="1" s="1"/>
  <c r="P4137" i="1"/>
  <c r="B4137" i="1" s="1"/>
  <c r="P4138" i="1"/>
  <c r="B4138" i="1" s="1"/>
  <c r="P4139" i="1"/>
  <c r="B4139" i="1" s="1"/>
  <c r="P4140" i="1"/>
  <c r="B4140" i="1" s="1"/>
  <c r="P4141" i="1"/>
  <c r="B4141" i="1" s="1"/>
  <c r="P4142" i="1"/>
  <c r="B4142" i="1" s="1"/>
  <c r="P4143" i="1"/>
  <c r="B4143" i="1" s="1"/>
  <c r="P4144" i="1"/>
  <c r="B4144" i="1" s="1"/>
  <c r="P4145" i="1"/>
  <c r="B4145" i="1" s="1"/>
  <c r="P4146" i="1"/>
  <c r="B4146" i="1" s="1"/>
  <c r="P4147" i="1"/>
  <c r="B4147" i="1" s="1"/>
  <c r="P4148" i="1"/>
  <c r="B4148" i="1" s="1"/>
  <c r="P4149" i="1"/>
  <c r="B4149" i="1" s="1"/>
  <c r="P4150" i="1"/>
  <c r="B4150" i="1" s="1"/>
  <c r="P4151" i="1"/>
  <c r="B4151" i="1" s="1"/>
  <c r="P4152" i="1"/>
  <c r="B4152" i="1" s="1"/>
  <c r="P4153" i="1"/>
  <c r="B4153" i="1" s="1"/>
  <c r="P4154" i="1"/>
  <c r="B4154" i="1" s="1"/>
  <c r="P4155" i="1"/>
  <c r="B4155" i="1" s="1"/>
  <c r="P4156" i="1"/>
  <c r="B4156" i="1" s="1"/>
  <c r="P4157" i="1"/>
  <c r="B4157" i="1" s="1"/>
  <c r="P4158" i="1"/>
  <c r="B4158" i="1" s="1"/>
  <c r="P4159" i="1"/>
  <c r="B4159" i="1" s="1"/>
  <c r="P4160" i="1"/>
  <c r="B4160" i="1" s="1"/>
  <c r="P4161" i="1"/>
  <c r="B4161" i="1" s="1"/>
  <c r="P4162" i="1"/>
  <c r="B4162" i="1" s="1"/>
  <c r="P4163" i="1"/>
  <c r="B4163" i="1" s="1"/>
  <c r="P4164" i="1"/>
  <c r="B4164" i="1" s="1"/>
  <c r="P4165" i="1"/>
  <c r="B4165" i="1" s="1"/>
  <c r="P4166" i="1"/>
  <c r="B4166" i="1" s="1"/>
  <c r="P4167" i="1"/>
  <c r="B4167" i="1" s="1"/>
  <c r="P4168" i="1"/>
  <c r="B4168" i="1" s="1"/>
  <c r="P4169" i="1"/>
  <c r="B4169" i="1" s="1"/>
  <c r="P4170" i="1"/>
  <c r="B4170" i="1" s="1"/>
  <c r="P4171" i="1"/>
  <c r="B4171" i="1" s="1"/>
  <c r="P4172" i="1"/>
  <c r="B4172" i="1" s="1"/>
  <c r="P4173" i="1"/>
  <c r="B4173" i="1" s="1"/>
  <c r="P4174" i="1"/>
  <c r="B4174" i="1" s="1"/>
  <c r="P4175" i="1"/>
  <c r="B4175" i="1" s="1"/>
  <c r="P4176" i="1"/>
  <c r="B4176" i="1" s="1"/>
  <c r="P4177" i="1"/>
  <c r="B4177" i="1" s="1"/>
  <c r="P4178" i="1"/>
  <c r="B4178" i="1" s="1"/>
  <c r="P4179" i="1"/>
  <c r="B4179" i="1" s="1"/>
  <c r="P4180" i="1"/>
  <c r="B4180" i="1" s="1"/>
  <c r="P4181" i="1"/>
  <c r="B4181" i="1" s="1"/>
  <c r="P4182" i="1"/>
  <c r="B4182" i="1" s="1"/>
  <c r="P4183" i="1"/>
  <c r="B4183" i="1" s="1"/>
  <c r="P4184" i="1"/>
  <c r="B4184" i="1" s="1"/>
  <c r="P4185" i="1"/>
  <c r="B4185" i="1" s="1"/>
  <c r="P4186" i="1"/>
  <c r="B4186" i="1" s="1"/>
  <c r="P4187" i="1"/>
  <c r="B4187" i="1" s="1"/>
  <c r="P4188" i="1"/>
  <c r="B4188" i="1" s="1"/>
  <c r="P4189" i="1"/>
  <c r="B4189" i="1" s="1"/>
  <c r="P4190" i="1"/>
  <c r="B4190" i="1" s="1"/>
  <c r="P4191" i="1"/>
  <c r="B4191" i="1" s="1"/>
  <c r="P4192" i="1"/>
  <c r="B4192" i="1" s="1"/>
  <c r="P4193" i="1"/>
  <c r="B4193" i="1" s="1"/>
  <c r="P4194" i="1"/>
  <c r="B4194" i="1" s="1"/>
  <c r="P4195" i="1"/>
  <c r="B4195" i="1" s="1"/>
  <c r="P4196" i="1"/>
  <c r="B4196" i="1" s="1"/>
  <c r="P4197" i="1"/>
  <c r="B4197" i="1" s="1"/>
  <c r="P4198" i="1"/>
  <c r="B4198" i="1" s="1"/>
  <c r="P4199" i="1"/>
  <c r="B4199" i="1" s="1"/>
  <c r="P4200" i="1"/>
  <c r="B4200" i="1" s="1"/>
  <c r="P4201" i="1"/>
  <c r="B4201" i="1" s="1"/>
  <c r="P4202" i="1"/>
  <c r="B4202" i="1" s="1"/>
  <c r="P4203" i="1"/>
  <c r="B4203" i="1" s="1"/>
  <c r="P4204" i="1"/>
  <c r="B4204" i="1" s="1"/>
  <c r="P4205" i="1"/>
  <c r="B4205" i="1" s="1"/>
  <c r="P4206" i="1"/>
  <c r="B4206" i="1" s="1"/>
  <c r="P4207" i="1"/>
  <c r="B4207" i="1" s="1"/>
  <c r="P4208" i="1"/>
  <c r="B4208" i="1" s="1"/>
  <c r="P4209" i="1"/>
  <c r="B4209" i="1" s="1"/>
  <c r="P4210" i="1"/>
  <c r="B4210" i="1" s="1"/>
  <c r="P4211" i="1"/>
  <c r="B4211" i="1" s="1"/>
  <c r="P4212" i="1"/>
  <c r="B4212" i="1" s="1"/>
  <c r="P4213" i="1"/>
  <c r="B4213" i="1" s="1"/>
  <c r="P4214" i="1"/>
  <c r="B4214" i="1" s="1"/>
  <c r="P4215" i="1"/>
  <c r="B4215" i="1" s="1"/>
  <c r="P4216" i="1"/>
  <c r="B4216" i="1" s="1"/>
  <c r="P4217" i="1"/>
  <c r="B4217" i="1" s="1"/>
  <c r="P4218" i="1"/>
  <c r="B4218" i="1" s="1"/>
  <c r="P4219" i="1"/>
  <c r="B4219" i="1" s="1"/>
  <c r="P4220" i="1"/>
  <c r="B4220" i="1" s="1"/>
  <c r="P4221" i="1"/>
  <c r="B4221" i="1" s="1"/>
  <c r="P4222" i="1"/>
  <c r="B4222" i="1" s="1"/>
  <c r="P4223" i="1"/>
  <c r="B4223" i="1" s="1"/>
  <c r="P4224" i="1"/>
  <c r="B4224" i="1" s="1"/>
  <c r="P4225" i="1"/>
  <c r="B4225" i="1" s="1"/>
  <c r="P4226" i="1"/>
  <c r="B4226" i="1" s="1"/>
  <c r="P4227" i="1"/>
  <c r="B4227" i="1" s="1"/>
  <c r="P4228" i="1"/>
  <c r="B4228" i="1" s="1"/>
  <c r="P4229" i="1"/>
  <c r="B4229" i="1" s="1"/>
  <c r="P4230" i="1"/>
  <c r="B4230" i="1" s="1"/>
  <c r="P4231" i="1"/>
  <c r="B4231" i="1" s="1"/>
  <c r="P4232" i="1"/>
  <c r="B4232" i="1" s="1"/>
  <c r="P4233" i="1"/>
  <c r="B4233" i="1" s="1"/>
  <c r="P4234" i="1"/>
  <c r="B4234" i="1" s="1"/>
  <c r="P4235" i="1"/>
  <c r="B4235" i="1" s="1"/>
  <c r="P4236" i="1"/>
  <c r="B4236" i="1" s="1"/>
  <c r="P4237" i="1"/>
  <c r="B4237" i="1" s="1"/>
  <c r="P4238" i="1"/>
  <c r="B4238" i="1" s="1"/>
  <c r="P4239" i="1"/>
  <c r="B4239" i="1" s="1"/>
  <c r="P4240" i="1"/>
  <c r="B4240" i="1" s="1"/>
  <c r="P4241" i="1"/>
  <c r="B4241" i="1" s="1"/>
  <c r="P4242" i="1"/>
  <c r="B4242" i="1" s="1"/>
  <c r="P4243" i="1"/>
  <c r="B4243" i="1" s="1"/>
  <c r="P4244" i="1"/>
  <c r="B4244" i="1" s="1"/>
  <c r="P4245" i="1"/>
  <c r="B4245" i="1" s="1"/>
  <c r="P4246" i="1"/>
  <c r="B4246" i="1" s="1"/>
  <c r="P4247" i="1"/>
  <c r="B4247" i="1" s="1"/>
  <c r="P4248" i="1"/>
  <c r="B4248" i="1" s="1"/>
  <c r="P4249" i="1"/>
  <c r="B4249" i="1" s="1"/>
  <c r="P4250" i="1"/>
  <c r="B4250" i="1" s="1"/>
  <c r="P4251" i="1"/>
  <c r="B4251" i="1" s="1"/>
  <c r="P4252" i="1"/>
  <c r="B4252" i="1" s="1"/>
  <c r="P4253" i="1"/>
  <c r="B4253" i="1" s="1"/>
  <c r="P4254" i="1"/>
  <c r="B4254" i="1" s="1"/>
  <c r="P4255" i="1"/>
  <c r="B4255" i="1" s="1"/>
  <c r="P4256" i="1"/>
  <c r="B4256" i="1" s="1"/>
  <c r="P4257" i="1"/>
  <c r="B4257" i="1" s="1"/>
  <c r="P4258" i="1"/>
  <c r="B4258" i="1" s="1"/>
  <c r="P4259" i="1"/>
  <c r="B4259" i="1" s="1"/>
  <c r="P4260" i="1"/>
  <c r="B4260" i="1" s="1"/>
  <c r="P4261" i="1"/>
  <c r="B4261" i="1" s="1"/>
  <c r="P4262" i="1"/>
  <c r="B4262" i="1" s="1"/>
  <c r="P4263" i="1"/>
  <c r="B4263" i="1" s="1"/>
  <c r="P4264" i="1"/>
  <c r="B4264" i="1" s="1"/>
  <c r="P4265" i="1"/>
  <c r="B4265" i="1" s="1"/>
  <c r="P4266" i="1"/>
  <c r="B4266" i="1" s="1"/>
  <c r="P4267" i="1"/>
  <c r="B4267" i="1" s="1"/>
  <c r="P4268" i="1"/>
  <c r="B4268" i="1" s="1"/>
  <c r="P4269" i="1"/>
  <c r="B4269" i="1" s="1"/>
  <c r="P4270" i="1"/>
  <c r="B4270" i="1" s="1"/>
  <c r="P4271" i="1"/>
  <c r="B4271" i="1" s="1"/>
  <c r="P4272" i="1"/>
  <c r="B4272" i="1" s="1"/>
  <c r="P4273" i="1"/>
  <c r="B4273" i="1" s="1"/>
  <c r="P4274" i="1"/>
  <c r="B4274" i="1" s="1"/>
  <c r="P4275" i="1"/>
  <c r="B4275" i="1" s="1"/>
  <c r="P4276" i="1"/>
  <c r="B4276" i="1" s="1"/>
  <c r="P4277" i="1"/>
  <c r="B4277" i="1" s="1"/>
  <c r="P4278" i="1"/>
  <c r="B4278" i="1" s="1"/>
  <c r="P4279" i="1"/>
  <c r="B4279" i="1" s="1"/>
  <c r="P4280" i="1"/>
  <c r="B4280" i="1" s="1"/>
  <c r="P4281" i="1"/>
  <c r="B4281" i="1" s="1"/>
  <c r="P4282" i="1"/>
  <c r="B4282" i="1" s="1"/>
  <c r="P4283" i="1"/>
  <c r="B4283" i="1" s="1"/>
  <c r="P4284" i="1"/>
  <c r="B4284" i="1" s="1"/>
  <c r="P4285" i="1"/>
  <c r="B4285" i="1" s="1"/>
  <c r="P4286" i="1"/>
  <c r="B4286" i="1" s="1"/>
  <c r="P4287" i="1"/>
  <c r="B4287" i="1" s="1"/>
  <c r="P4288" i="1"/>
  <c r="B4288" i="1" s="1"/>
  <c r="P4289" i="1"/>
  <c r="B4289" i="1" s="1"/>
  <c r="P4290" i="1"/>
  <c r="B4290" i="1" s="1"/>
  <c r="P4291" i="1"/>
  <c r="B4291" i="1" s="1"/>
  <c r="P4292" i="1"/>
  <c r="B4292" i="1" s="1"/>
  <c r="P4293" i="1"/>
  <c r="B4293" i="1" s="1"/>
  <c r="P4294" i="1"/>
  <c r="B4294" i="1" s="1"/>
  <c r="P4295" i="1"/>
  <c r="B4295" i="1" s="1"/>
  <c r="P4296" i="1"/>
  <c r="B4296" i="1" s="1"/>
  <c r="P4297" i="1"/>
  <c r="B4297" i="1" s="1"/>
  <c r="P4298" i="1"/>
  <c r="B4298" i="1" s="1"/>
  <c r="P4299" i="1"/>
  <c r="B4299" i="1" s="1"/>
  <c r="P4300" i="1"/>
  <c r="B4300" i="1" s="1"/>
  <c r="P4301" i="1"/>
  <c r="B4301" i="1" s="1"/>
  <c r="P4302" i="1"/>
  <c r="B4302" i="1" s="1"/>
  <c r="P4303" i="1"/>
  <c r="B4303" i="1" s="1"/>
  <c r="P4304" i="1"/>
  <c r="B4304" i="1" s="1"/>
  <c r="P4305" i="1"/>
  <c r="B4305" i="1" s="1"/>
  <c r="P4306" i="1"/>
  <c r="B4306" i="1" s="1"/>
  <c r="P4307" i="1"/>
  <c r="B4307" i="1" s="1"/>
  <c r="P4308" i="1"/>
  <c r="B4308" i="1" s="1"/>
  <c r="P4309" i="1"/>
  <c r="B4309" i="1" s="1"/>
  <c r="P4310" i="1"/>
  <c r="B4310" i="1" s="1"/>
  <c r="P4311" i="1"/>
  <c r="B4311" i="1" s="1"/>
  <c r="P4312" i="1"/>
  <c r="B4312" i="1" s="1"/>
  <c r="P4313" i="1"/>
  <c r="B4313" i="1" s="1"/>
  <c r="P4314" i="1"/>
  <c r="B4314" i="1" s="1"/>
  <c r="P4315" i="1"/>
  <c r="B4315" i="1" s="1"/>
  <c r="P4316" i="1"/>
  <c r="B4316" i="1" s="1"/>
  <c r="P4317" i="1"/>
  <c r="B4317" i="1" s="1"/>
  <c r="P4318" i="1"/>
  <c r="B4318" i="1" s="1"/>
  <c r="P4319" i="1"/>
  <c r="B4319" i="1" s="1"/>
  <c r="P4320" i="1"/>
  <c r="B4320" i="1" s="1"/>
  <c r="P4321" i="1"/>
  <c r="B4321" i="1" s="1"/>
  <c r="P4322" i="1"/>
  <c r="B4322" i="1" s="1"/>
  <c r="P4323" i="1"/>
  <c r="B4323" i="1" s="1"/>
  <c r="P4324" i="1"/>
  <c r="B4324" i="1" s="1"/>
  <c r="P4325" i="1"/>
  <c r="B4325" i="1" s="1"/>
  <c r="P4326" i="1"/>
  <c r="B4326" i="1" s="1"/>
  <c r="P4327" i="1"/>
  <c r="B4327" i="1" s="1"/>
  <c r="P4328" i="1"/>
  <c r="B4328" i="1" s="1"/>
  <c r="P4329" i="1"/>
  <c r="B4329" i="1" s="1"/>
  <c r="P4330" i="1"/>
  <c r="B4330" i="1" s="1"/>
  <c r="P4331" i="1"/>
  <c r="B4331" i="1" s="1"/>
  <c r="P4332" i="1"/>
  <c r="B4332" i="1" s="1"/>
  <c r="P4333" i="1"/>
  <c r="B4333" i="1" s="1"/>
  <c r="P4334" i="1"/>
  <c r="B4334" i="1" s="1"/>
  <c r="P4335" i="1"/>
  <c r="B4335" i="1" s="1"/>
  <c r="P4336" i="1"/>
  <c r="B4336" i="1" s="1"/>
  <c r="P4337" i="1"/>
  <c r="B4337" i="1" s="1"/>
  <c r="P4338" i="1"/>
  <c r="B4338" i="1" s="1"/>
  <c r="P4339" i="1"/>
  <c r="B4339" i="1" s="1"/>
  <c r="P4340" i="1"/>
  <c r="B4340" i="1" s="1"/>
  <c r="P4341" i="1"/>
  <c r="B4341" i="1" s="1"/>
  <c r="P4342" i="1"/>
  <c r="B4342" i="1" s="1"/>
  <c r="P4343" i="1"/>
  <c r="B4343" i="1" s="1"/>
  <c r="P4344" i="1"/>
  <c r="B4344" i="1" s="1"/>
  <c r="P4345" i="1"/>
  <c r="B4345" i="1" s="1"/>
  <c r="P4346" i="1"/>
  <c r="B4346" i="1" s="1"/>
  <c r="P4347" i="1"/>
  <c r="B4347" i="1" s="1"/>
  <c r="P4348" i="1"/>
  <c r="B4348" i="1" s="1"/>
  <c r="P4349" i="1"/>
  <c r="B4349" i="1" s="1"/>
  <c r="P4350" i="1"/>
  <c r="B4350" i="1" s="1"/>
  <c r="P4351" i="1"/>
  <c r="B4351" i="1" s="1"/>
  <c r="P4352" i="1"/>
  <c r="B4352" i="1" s="1"/>
  <c r="P4353" i="1"/>
  <c r="B4353" i="1" s="1"/>
  <c r="P4354" i="1"/>
  <c r="B4354" i="1" s="1"/>
  <c r="P4355" i="1"/>
  <c r="B4355" i="1" s="1"/>
  <c r="P4356" i="1"/>
  <c r="B4356" i="1" s="1"/>
  <c r="P4357" i="1"/>
  <c r="B4357" i="1" s="1"/>
  <c r="P4358" i="1"/>
  <c r="B4358" i="1" s="1"/>
  <c r="P4359" i="1"/>
  <c r="B4359" i="1" s="1"/>
  <c r="P4360" i="1"/>
  <c r="B4360" i="1" s="1"/>
  <c r="P4361" i="1"/>
  <c r="B4361" i="1" s="1"/>
  <c r="P4362" i="1"/>
  <c r="B4362" i="1" s="1"/>
  <c r="P4363" i="1"/>
  <c r="B4363" i="1" s="1"/>
  <c r="P4364" i="1"/>
  <c r="B4364" i="1" s="1"/>
  <c r="P4365" i="1"/>
  <c r="B4365" i="1" s="1"/>
  <c r="P4366" i="1"/>
  <c r="B4366" i="1" s="1"/>
  <c r="P4367" i="1"/>
  <c r="B4367" i="1" s="1"/>
  <c r="P4368" i="1"/>
  <c r="B4368" i="1" s="1"/>
  <c r="P4369" i="1"/>
  <c r="B4369" i="1" s="1"/>
  <c r="P4370" i="1"/>
  <c r="B4370" i="1" s="1"/>
  <c r="P4371" i="1"/>
  <c r="B4371" i="1" s="1"/>
  <c r="P4372" i="1"/>
  <c r="B4372" i="1" s="1"/>
  <c r="P4373" i="1"/>
  <c r="B4373" i="1" s="1"/>
  <c r="P4374" i="1"/>
  <c r="B4374" i="1" s="1"/>
  <c r="P4375" i="1"/>
  <c r="B4375" i="1" s="1"/>
  <c r="P4376" i="1"/>
  <c r="B4376" i="1" s="1"/>
  <c r="P4377" i="1"/>
  <c r="B4377" i="1" s="1"/>
  <c r="P4378" i="1"/>
  <c r="B4378" i="1" s="1"/>
  <c r="P4379" i="1"/>
  <c r="B4379" i="1" s="1"/>
  <c r="P4380" i="1"/>
  <c r="B4380" i="1" s="1"/>
  <c r="P4381" i="1"/>
  <c r="B4381" i="1" s="1"/>
  <c r="P4382" i="1"/>
  <c r="B4382" i="1" s="1"/>
  <c r="P4383" i="1"/>
  <c r="B4383" i="1" s="1"/>
  <c r="P4384" i="1"/>
  <c r="B4384" i="1" s="1"/>
  <c r="P4385" i="1"/>
  <c r="B4385" i="1" s="1"/>
  <c r="P4386" i="1"/>
  <c r="B4386" i="1" s="1"/>
  <c r="P4387" i="1"/>
  <c r="B4387" i="1" s="1"/>
  <c r="P4388" i="1"/>
  <c r="B4388" i="1" s="1"/>
  <c r="P4389" i="1"/>
  <c r="B4389" i="1" s="1"/>
  <c r="P4390" i="1"/>
  <c r="B4390" i="1" s="1"/>
  <c r="P4391" i="1"/>
  <c r="B4391" i="1" s="1"/>
  <c r="P4392" i="1"/>
  <c r="B4392" i="1" s="1"/>
  <c r="P4393" i="1"/>
  <c r="B4393" i="1" s="1"/>
  <c r="P4394" i="1"/>
  <c r="B4394" i="1" s="1"/>
  <c r="P4395" i="1"/>
  <c r="B4395" i="1" s="1"/>
  <c r="P4396" i="1"/>
  <c r="B4396" i="1" s="1"/>
  <c r="P4397" i="1"/>
  <c r="B4397" i="1" s="1"/>
  <c r="P4398" i="1"/>
  <c r="B4398" i="1" s="1"/>
  <c r="P4399" i="1"/>
  <c r="B4399" i="1" s="1"/>
  <c r="P4400" i="1"/>
  <c r="B4400" i="1" s="1"/>
  <c r="P4401" i="1"/>
  <c r="B4401" i="1" s="1"/>
  <c r="P4402" i="1"/>
  <c r="B4402" i="1" s="1"/>
  <c r="P4403" i="1"/>
  <c r="B4403" i="1" s="1"/>
  <c r="P4404" i="1"/>
  <c r="B4404" i="1" s="1"/>
  <c r="P4405" i="1"/>
  <c r="B4405" i="1" s="1"/>
  <c r="P4406" i="1"/>
  <c r="B4406" i="1" s="1"/>
  <c r="P4407" i="1"/>
  <c r="B4407" i="1" s="1"/>
  <c r="P4408" i="1"/>
  <c r="B4408" i="1" s="1"/>
  <c r="P4409" i="1"/>
  <c r="B4409" i="1" s="1"/>
  <c r="P4410" i="1"/>
  <c r="B4410" i="1" s="1"/>
  <c r="P4411" i="1"/>
  <c r="B4411" i="1" s="1"/>
  <c r="P4412" i="1"/>
  <c r="B4412" i="1" s="1"/>
  <c r="P4413" i="1"/>
  <c r="B4413" i="1" s="1"/>
  <c r="P4414" i="1"/>
  <c r="B4414" i="1" s="1"/>
  <c r="P4415" i="1"/>
  <c r="B4415" i="1" s="1"/>
  <c r="P4416" i="1"/>
  <c r="B4416" i="1" s="1"/>
  <c r="P4417" i="1"/>
  <c r="B4417" i="1" s="1"/>
  <c r="P4418" i="1"/>
  <c r="B4418" i="1" s="1"/>
  <c r="P4419" i="1"/>
  <c r="B4419" i="1" s="1"/>
  <c r="P4420" i="1"/>
  <c r="B4420" i="1" s="1"/>
  <c r="P4421" i="1"/>
  <c r="B4421" i="1" s="1"/>
  <c r="P4422" i="1"/>
  <c r="B4422" i="1" s="1"/>
  <c r="P4423" i="1"/>
  <c r="B4423" i="1" s="1"/>
  <c r="P4424" i="1"/>
  <c r="B4424" i="1" s="1"/>
  <c r="P4425" i="1"/>
  <c r="B4425" i="1" s="1"/>
  <c r="P4426" i="1"/>
  <c r="B4426" i="1" s="1"/>
  <c r="P4427" i="1"/>
  <c r="B4427" i="1" s="1"/>
  <c r="P4428" i="1"/>
  <c r="B4428" i="1" s="1"/>
  <c r="P4429" i="1"/>
  <c r="B4429" i="1" s="1"/>
  <c r="P4430" i="1"/>
  <c r="B4430" i="1" s="1"/>
  <c r="P4431" i="1"/>
  <c r="B4431" i="1" s="1"/>
  <c r="P4432" i="1"/>
  <c r="B4432" i="1" s="1"/>
  <c r="P4433" i="1"/>
  <c r="B4433" i="1" s="1"/>
  <c r="P4434" i="1"/>
  <c r="B4434" i="1" s="1"/>
  <c r="P4435" i="1"/>
  <c r="B4435" i="1" s="1"/>
  <c r="P4436" i="1"/>
  <c r="B4436" i="1" s="1"/>
  <c r="P4437" i="1"/>
  <c r="B4437" i="1" s="1"/>
  <c r="P4438" i="1"/>
  <c r="B4438" i="1" s="1"/>
  <c r="P4439" i="1"/>
  <c r="B4439" i="1" s="1"/>
  <c r="P4440" i="1"/>
  <c r="B4440" i="1" s="1"/>
  <c r="P4441" i="1"/>
  <c r="B4441" i="1" s="1"/>
  <c r="P4442" i="1"/>
  <c r="B4442" i="1" s="1"/>
  <c r="P4443" i="1"/>
  <c r="B4443" i="1" s="1"/>
  <c r="P4444" i="1"/>
  <c r="B4444" i="1" s="1"/>
  <c r="P4445" i="1"/>
  <c r="B4445" i="1" s="1"/>
  <c r="P4446" i="1"/>
  <c r="B4446" i="1" s="1"/>
  <c r="P4447" i="1"/>
  <c r="B4447" i="1" s="1"/>
  <c r="P4448" i="1"/>
  <c r="B4448" i="1" s="1"/>
  <c r="P4449" i="1"/>
  <c r="B4449" i="1" s="1"/>
  <c r="P4450" i="1"/>
  <c r="B4450" i="1" s="1"/>
  <c r="P4451" i="1"/>
  <c r="B4451" i="1" s="1"/>
  <c r="P4452" i="1"/>
  <c r="B4452" i="1" s="1"/>
  <c r="P4453" i="1"/>
  <c r="B4453" i="1" s="1"/>
  <c r="P4454" i="1"/>
  <c r="B4454" i="1" s="1"/>
  <c r="P4455" i="1"/>
  <c r="B4455" i="1" s="1"/>
  <c r="P4456" i="1"/>
  <c r="B4456" i="1" s="1"/>
  <c r="P4457" i="1"/>
  <c r="B4457" i="1" s="1"/>
  <c r="P4458" i="1"/>
  <c r="B4458" i="1" s="1"/>
  <c r="P4459" i="1"/>
  <c r="B4459" i="1" s="1"/>
  <c r="P4460" i="1"/>
  <c r="B4460" i="1" s="1"/>
  <c r="P4461" i="1"/>
  <c r="B4461" i="1" s="1"/>
  <c r="P4462" i="1"/>
  <c r="B4462" i="1" s="1"/>
  <c r="P4463" i="1"/>
  <c r="B4463" i="1" s="1"/>
  <c r="P4464" i="1"/>
  <c r="B4464" i="1" s="1"/>
  <c r="P4465" i="1"/>
  <c r="B4465" i="1" s="1"/>
  <c r="P4466" i="1"/>
  <c r="B4466" i="1" s="1"/>
  <c r="P4467" i="1"/>
  <c r="B4467" i="1" s="1"/>
  <c r="P4468" i="1"/>
  <c r="B4468" i="1" s="1"/>
  <c r="P4469" i="1"/>
  <c r="B4469" i="1" s="1"/>
  <c r="P4470" i="1"/>
  <c r="B4470" i="1" s="1"/>
  <c r="P4471" i="1"/>
  <c r="B4471" i="1" s="1"/>
  <c r="P4472" i="1"/>
  <c r="B4472" i="1" s="1"/>
  <c r="P4473" i="1"/>
  <c r="B4473" i="1" s="1"/>
  <c r="P4474" i="1"/>
  <c r="B4474" i="1" s="1"/>
  <c r="P4475" i="1"/>
  <c r="B4475" i="1" s="1"/>
  <c r="P4476" i="1"/>
  <c r="B4476" i="1" s="1"/>
  <c r="P4477" i="1"/>
  <c r="B4477" i="1" s="1"/>
  <c r="P4478" i="1"/>
  <c r="B4478" i="1" s="1"/>
  <c r="P4479" i="1"/>
  <c r="B4479" i="1" s="1"/>
  <c r="P4480" i="1"/>
  <c r="B4480" i="1" s="1"/>
  <c r="P4481" i="1"/>
  <c r="B4481" i="1" s="1"/>
  <c r="P4482" i="1"/>
  <c r="B4482" i="1" s="1"/>
  <c r="P4483" i="1"/>
  <c r="B4483" i="1" s="1"/>
  <c r="P4484" i="1"/>
  <c r="B4484" i="1" s="1"/>
  <c r="P4485" i="1"/>
  <c r="B4485" i="1" s="1"/>
  <c r="P4486" i="1"/>
  <c r="B4486" i="1" s="1"/>
  <c r="P4487" i="1"/>
  <c r="B4487" i="1" s="1"/>
  <c r="P4488" i="1"/>
  <c r="B4488" i="1" s="1"/>
  <c r="P4489" i="1"/>
  <c r="B4489" i="1" s="1"/>
  <c r="P4490" i="1"/>
  <c r="B4490" i="1" s="1"/>
  <c r="P4491" i="1"/>
  <c r="B4491" i="1" s="1"/>
  <c r="P4492" i="1"/>
  <c r="B4492" i="1" s="1"/>
  <c r="P4493" i="1"/>
  <c r="B4493" i="1" s="1"/>
  <c r="P4494" i="1"/>
  <c r="B4494" i="1" s="1"/>
  <c r="P4495" i="1"/>
  <c r="B4495" i="1" s="1"/>
  <c r="P4496" i="1"/>
  <c r="B4496" i="1" s="1"/>
  <c r="P4497" i="1"/>
  <c r="B4497" i="1" s="1"/>
  <c r="P4498" i="1"/>
  <c r="B4498" i="1" s="1"/>
  <c r="P4499" i="1"/>
  <c r="B4499" i="1" s="1"/>
  <c r="P4500" i="1"/>
  <c r="B4500" i="1" s="1"/>
  <c r="P4501" i="1"/>
  <c r="B4501" i="1" s="1"/>
  <c r="P4502" i="1"/>
  <c r="B4502" i="1" s="1"/>
  <c r="P4503" i="1"/>
  <c r="B4503" i="1" s="1"/>
  <c r="P4504" i="1"/>
  <c r="B4504" i="1" s="1"/>
  <c r="P4505" i="1"/>
  <c r="B4505" i="1" s="1"/>
  <c r="P4506" i="1"/>
  <c r="B4506" i="1" s="1"/>
  <c r="P4507" i="1"/>
  <c r="B4507" i="1" s="1"/>
  <c r="P4508" i="1"/>
  <c r="B4508" i="1" s="1"/>
  <c r="P4509" i="1"/>
  <c r="B4509" i="1" s="1"/>
  <c r="P4510" i="1"/>
  <c r="B4510" i="1" s="1"/>
  <c r="P4511" i="1"/>
  <c r="B4511" i="1" s="1"/>
  <c r="P4512" i="1"/>
  <c r="B4512" i="1" s="1"/>
  <c r="P4513" i="1"/>
  <c r="B4513" i="1" s="1"/>
  <c r="P4514" i="1"/>
  <c r="B4514" i="1" s="1"/>
  <c r="P4515" i="1"/>
  <c r="B4515" i="1" s="1"/>
  <c r="P4516" i="1"/>
  <c r="B4516" i="1" s="1"/>
  <c r="P4517" i="1"/>
  <c r="B4517" i="1" s="1"/>
  <c r="P4518" i="1"/>
  <c r="B4518" i="1" s="1"/>
  <c r="P4519" i="1"/>
  <c r="B4519" i="1" s="1"/>
  <c r="P4520" i="1"/>
  <c r="B4520" i="1" s="1"/>
  <c r="P4521" i="1"/>
  <c r="B4521" i="1" s="1"/>
  <c r="P4522" i="1"/>
  <c r="B4522" i="1" s="1"/>
  <c r="P4523" i="1"/>
  <c r="B4523" i="1" s="1"/>
  <c r="P4524" i="1"/>
  <c r="B4524" i="1" s="1"/>
  <c r="P4525" i="1"/>
  <c r="B4525" i="1" s="1"/>
  <c r="P4526" i="1"/>
  <c r="B4526" i="1" s="1"/>
  <c r="P4527" i="1"/>
  <c r="B4527" i="1" s="1"/>
  <c r="P4528" i="1"/>
  <c r="B4528" i="1" s="1"/>
  <c r="P4529" i="1"/>
  <c r="B4529" i="1" s="1"/>
  <c r="P4530" i="1"/>
  <c r="B4530" i="1" s="1"/>
  <c r="P4531" i="1"/>
  <c r="B4531" i="1" s="1"/>
  <c r="P4532" i="1"/>
  <c r="B4532" i="1" s="1"/>
  <c r="P4533" i="1"/>
  <c r="B4533" i="1" s="1"/>
  <c r="P4534" i="1"/>
  <c r="B4534" i="1" s="1"/>
  <c r="P4535" i="1"/>
  <c r="B4535" i="1" s="1"/>
  <c r="P4536" i="1"/>
  <c r="B4536" i="1" s="1"/>
  <c r="P4537" i="1"/>
  <c r="B4537" i="1" s="1"/>
  <c r="P4538" i="1"/>
  <c r="B4538" i="1" s="1"/>
  <c r="P4539" i="1"/>
  <c r="B4539" i="1" s="1"/>
  <c r="P4540" i="1"/>
  <c r="B4540" i="1" s="1"/>
  <c r="P4541" i="1"/>
  <c r="B4541" i="1" s="1"/>
  <c r="P4542" i="1"/>
  <c r="B4542" i="1" s="1"/>
  <c r="P4543" i="1"/>
  <c r="B4543" i="1" s="1"/>
  <c r="P4544" i="1"/>
  <c r="B4544" i="1" s="1"/>
  <c r="P4545" i="1"/>
  <c r="B4545" i="1" s="1"/>
  <c r="P4546" i="1"/>
  <c r="B4546" i="1" s="1"/>
  <c r="P4547" i="1"/>
  <c r="B4547" i="1" s="1"/>
  <c r="P4548" i="1"/>
  <c r="B4548" i="1" s="1"/>
  <c r="P4549" i="1"/>
  <c r="B4549" i="1" s="1"/>
  <c r="P4550" i="1"/>
  <c r="B4550" i="1" s="1"/>
  <c r="P4551" i="1"/>
  <c r="B4551" i="1" s="1"/>
  <c r="P4552" i="1"/>
  <c r="B4552" i="1" s="1"/>
  <c r="P4553" i="1"/>
  <c r="B4553" i="1" s="1"/>
  <c r="P4554" i="1"/>
  <c r="B4554" i="1" s="1"/>
  <c r="P4555" i="1"/>
  <c r="B4555" i="1" s="1"/>
  <c r="P4556" i="1"/>
  <c r="B4556" i="1" s="1"/>
  <c r="P4557" i="1"/>
  <c r="B4557" i="1" s="1"/>
  <c r="P4558" i="1"/>
  <c r="B4558" i="1" s="1"/>
  <c r="P4559" i="1"/>
  <c r="B4559" i="1" s="1"/>
  <c r="P4560" i="1"/>
  <c r="B4560" i="1" s="1"/>
  <c r="P4561" i="1"/>
  <c r="B4561" i="1" s="1"/>
  <c r="P4562" i="1"/>
  <c r="B4562" i="1" s="1"/>
  <c r="P4563" i="1"/>
  <c r="B4563" i="1" s="1"/>
  <c r="P4564" i="1"/>
  <c r="B4564" i="1" s="1"/>
  <c r="P4565" i="1"/>
  <c r="B4565" i="1" s="1"/>
  <c r="P4566" i="1"/>
  <c r="B4566" i="1" s="1"/>
  <c r="P4567" i="1"/>
  <c r="B4567" i="1" s="1"/>
  <c r="P4568" i="1"/>
  <c r="B4568" i="1" s="1"/>
  <c r="P4569" i="1"/>
  <c r="B4569" i="1" s="1"/>
  <c r="P4570" i="1"/>
  <c r="B4570" i="1" s="1"/>
  <c r="P4571" i="1"/>
  <c r="B4571" i="1" s="1"/>
  <c r="P4572" i="1"/>
  <c r="B4572" i="1" s="1"/>
  <c r="P4573" i="1"/>
  <c r="B4573" i="1" s="1"/>
  <c r="P4574" i="1"/>
  <c r="B4574" i="1" s="1"/>
  <c r="P4575" i="1"/>
  <c r="B4575" i="1" s="1"/>
  <c r="P4576" i="1"/>
  <c r="B4576" i="1" s="1"/>
  <c r="P4577" i="1"/>
  <c r="B4577" i="1" s="1"/>
  <c r="P4578" i="1"/>
  <c r="B4578" i="1" s="1"/>
  <c r="P4579" i="1"/>
  <c r="B4579" i="1" s="1"/>
  <c r="P4580" i="1"/>
  <c r="B4580" i="1" s="1"/>
  <c r="P4581" i="1"/>
  <c r="B4581" i="1" s="1"/>
  <c r="P4582" i="1"/>
  <c r="B4582" i="1" s="1"/>
  <c r="P4583" i="1"/>
  <c r="B4583" i="1" s="1"/>
  <c r="P4584" i="1"/>
  <c r="B4584" i="1" s="1"/>
  <c r="P4585" i="1"/>
  <c r="B4585" i="1" s="1"/>
  <c r="P4586" i="1"/>
  <c r="B4586" i="1" s="1"/>
  <c r="P4587" i="1"/>
  <c r="B4587" i="1" s="1"/>
  <c r="P4588" i="1"/>
  <c r="B4588" i="1" s="1"/>
  <c r="P4589" i="1"/>
  <c r="B4589" i="1" s="1"/>
  <c r="P4590" i="1"/>
  <c r="B4590" i="1" s="1"/>
  <c r="P4591" i="1"/>
  <c r="B4591" i="1" s="1"/>
  <c r="P4592" i="1"/>
  <c r="B4592" i="1" s="1"/>
  <c r="P4593" i="1"/>
  <c r="B4593" i="1" s="1"/>
  <c r="P4594" i="1"/>
  <c r="B4594" i="1" s="1"/>
  <c r="P4595" i="1"/>
  <c r="B4595" i="1" s="1"/>
  <c r="P4596" i="1"/>
  <c r="B4596" i="1" s="1"/>
  <c r="P4597" i="1"/>
  <c r="B4597" i="1" s="1"/>
  <c r="P4598" i="1"/>
  <c r="B4598" i="1" s="1"/>
  <c r="P4599" i="1"/>
  <c r="B4599" i="1" s="1"/>
  <c r="P4600" i="1"/>
  <c r="B4600" i="1" s="1"/>
  <c r="P4601" i="1"/>
  <c r="B4601" i="1" s="1"/>
  <c r="P4602" i="1"/>
  <c r="B4602" i="1" s="1"/>
  <c r="P4603" i="1"/>
  <c r="B4603" i="1" s="1"/>
  <c r="P4604" i="1"/>
  <c r="B4604" i="1" s="1"/>
  <c r="P4605" i="1"/>
  <c r="B4605" i="1" s="1"/>
  <c r="P4606" i="1"/>
  <c r="B4606" i="1" s="1"/>
  <c r="P4607" i="1"/>
  <c r="B4607" i="1" s="1"/>
  <c r="P4608" i="1"/>
  <c r="B4608" i="1" s="1"/>
  <c r="P4609" i="1"/>
  <c r="B4609" i="1" s="1"/>
  <c r="P4610" i="1"/>
  <c r="B4610" i="1" s="1"/>
  <c r="P4611" i="1"/>
  <c r="B4611" i="1" s="1"/>
  <c r="P4612" i="1"/>
  <c r="B4612" i="1" s="1"/>
  <c r="P4613" i="1"/>
  <c r="B4613" i="1" s="1"/>
  <c r="P4614" i="1"/>
  <c r="B4614" i="1" s="1"/>
  <c r="P4615" i="1"/>
  <c r="B4615" i="1" s="1"/>
  <c r="P4616" i="1"/>
  <c r="B4616" i="1" s="1"/>
  <c r="P4617" i="1"/>
  <c r="B4617" i="1" s="1"/>
  <c r="P4618" i="1"/>
  <c r="B4618" i="1" s="1"/>
  <c r="P4619" i="1"/>
  <c r="B4619" i="1" s="1"/>
  <c r="P4620" i="1"/>
  <c r="B4620" i="1" s="1"/>
  <c r="P4621" i="1"/>
  <c r="B4621" i="1" s="1"/>
  <c r="P4622" i="1"/>
  <c r="B4622" i="1" s="1"/>
  <c r="P4623" i="1"/>
  <c r="B4623" i="1" s="1"/>
  <c r="P4624" i="1"/>
  <c r="B4624" i="1" s="1"/>
  <c r="P4625" i="1"/>
  <c r="B4625" i="1" s="1"/>
  <c r="P4626" i="1"/>
  <c r="B4626" i="1" s="1"/>
  <c r="P4627" i="1"/>
  <c r="B4627" i="1" s="1"/>
  <c r="P4628" i="1"/>
  <c r="B4628" i="1" s="1"/>
  <c r="P4629" i="1"/>
  <c r="B4629" i="1" s="1"/>
  <c r="P4630" i="1"/>
  <c r="B4630" i="1" s="1"/>
  <c r="P4631" i="1"/>
  <c r="B4631" i="1" s="1"/>
  <c r="P4632" i="1"/>
  <c r="B4632" i="1" s="1"/>
  <c r="P4633" i="1"/>
  <c r="B4633" i="1" s="1"/>
  <c r="P4634" i="1"/>
  <c r="B4634" i="1" s="1"/>
  <c r="P4635" i="1"/>
  <c r="B4635" i="1" s="1"/>
  <c r="P4636" i="1"/>
  <c r="B4636" i="1" s="1"/>
  <c r="P4637" i="1"/>
  <c r="B4637" i="1" s="1"/>
  <c r="P4638" i="1"/>
  <c r="B4638" i="1" s="1"/>
  <c r="P4639" i="1"/>
  <c r="B4639" i="1" s="1"/>
  <c r="P4640" i="1"/>
  <c r="B4640" i="1" s="1"/>
  <c r="P4641" i="1"/>
  <c r="B4641" i="1" s="1"/>
  <c r="P4642" i="1"/>
  <c r="B4642" i="1" s="1"/>
  <c r="P4643" i="1"/>
  <c r="B4643" i="1" s="1"/>
  <c r="P4644" i="1"/>
  <c r="B4644" i="1" s="1"/>
  <c r="P4645" i="1"/>
  <c r="B4645" i="1" s="1"/>
  <c r="P4646" i="1"/>
  <c r="B4646" i="1" s="1"/>
  <c r="P4647" i="1"/>
  <c r="B4647" i="1" s="1"/>
  <c r="P4648" i="1"/>
  <c r="B4648" i="1" s="1"/>
  <c r="P4649" i="1"/>
  <c r="B4649" i="1" s="1"/>
  <c r="P4650" i="1"/>
  <c r="B4650" i="1" s="1"/>
  <c r="P4651" i="1"/>
  <c r="B4651" i="1" s="1"/>
  <c r="P4652" i="1"/>
  <c r="B4652" i="1" s="1"/>
  <c r="P4653" i="1"/>
  <c r="B4653" i="1" s="1"/>
  <c r="P4654" i="1"/>
  <c r="B4654" i="1" s="1"/>
  <c r="P4655" i="1"/>
  <c r="B4655" i="1" s="1"/>
  <c r="P4656" i="1"/>
  <c r="B4656" i="1" s="1"/>
  <c r="P4657" i="1"/>
  <c r="B4657" i="1" s="1"/>
  <c r="P4658" i="1"/>
  <c r="B4658" i="1" s="1"/>
  <c r="P4659" i="1"/>
  <c r="B4659" i="1" s="1"/>
  <c r="P4660" i="1"/>
  <c r="B4660" i="1" s="1"/>
  <c r="P4661" i="1"/>
  <c r="B4661" i="1" s="1"/>
  <c r="P4662" i="1"/>
  <c r="B4662" i="1" s="1"/>
  <c r="P4663" i="1"/>
  <c r="B4663" i="1" s="1"/>
  <c r="P4664" i="1"/>
  <c r="B4664" i="1" s="1"/>
  <c r="P4665" i="1"/>
  <c r="B4665" i="1" s="1"/>
  <c r="P4666" i="1"/>
  <c r="B4666" i="1" s="1"/>
  <c r="P4667" i="1"/>
  <c r="B4667" i="1" s="1"/>
  <c r="P4668" i="1"/>
  <c r="B4668" i="1" s="1"/>
  <c r="P4669" i="1"/>
  <c r="B4669" i="1" s="1"/>
  <c r="P4670" i="1"/>
  <c r="B4670" i="1" s="1"/>
  <c r="P4671" i="1"/>
  <c r="B4671" i="1" s="1"/>
  <c r="P4672" i="1"/>
  <c r="B4672" i="1" s="1"/>
  <c r="P4673" i="1"/>
  <c r="B4673" i="1" s="1"/>
  <c r="P4674" i="1"/>
  <c r="B4674" i="1" s="1"/>
  <c r="P4675" i="1"/>
  <c r="B4675" i="1" s="1"/>
  <c r="P4676" i="1"/>
  <c r="B4676" i="1" s="1"/>
  <c r="P4677" i="1"/>
  <c r="B4677" i="1" s="1"/>
  <c r="P4678" i="1"/>
  <c r="B4678" i="1" s="1"/>
  <c r="P4679" i="1"/>
  <c r="B4679" i="1" s="1"/>
  <c r="P4680" i="1"/>
  <c r="B4680" i="1" s="1"/>
  <c r="P4681" i="1"/>
  <c r="B4681" i="1" s="1"/>
  <c r="P4682" i="1"/>
  <c r="B4682" i="1" s="1"/>
  <c r="P4683" i="1"/>
  <c r="B4683" i="1" s="1"/>
  <c r="P4684" i="1"/>
  <c r="B4684" i="1" s="1"/>
  <c r="P4685" i="1"/>
  <c r="B4685" i="1" s="1"/>
  <c r="P4686" i="1"/>
  <c r="B4686" i="1" s="1"/>
  <c r="P4687" i="1"/>
  <c r="B4687" i="1" s="1"/>
  <c r="P4688" i="1"/>
  <c r="B4688" i="1" s="1"/>
  <c r="P4689" i="1"/>
  <c r="B4689" i="1" s="1"/>
  <c r="P4690" i="1"/>
  <c r="B4690" i="1" s="1"/>
  <c r="P4691" i="1"/>
  <c r="B4691" i="1" s="1"/>
  <c r="P4692" i="1"/>
  <c r="B4692" i="1" s="1"/>
  <c r="P4693" i="1"/>
  <c r="B4693" i="1" s="1"/>
  <c r="P4694" i="1"/>
  <c r="B4694" i="1" s="1"/>
  <c r="P4695" i="1"/>
  <c r="B4695" i="1" s="1"/>
  <c r="P4696" i="1"/>
  <c r="B4696" i="1" s="1"/>
  <c r="P4697" i="1"/>
  <c r="B4697" i="1" s="1"/>
  <c r="P4698" i="1"/>
  <c r="B4698" i="1" s="1"/>
  <c r="P4699" i="1"/>
  <c r="B4699" i="1" s="1"/>
  <c r="P4700" i="1"/>
  <c r="B4700" i="1" s="1"/>
  <c r="P4701" i="1"/>
  <c r="B4701" i="1" s="1"/>
  <c r="P4702" i="1"/>
  <c r="B4702" i="1" s="1"/>
  <c r="P4703" i="1"/>
  <c r="B4703" i="1" s="1"/>
  <c r="P4704" i="1"/>
  <c r="B4704" i="1" s="1"/>
  <c r="P4705" i="1"/>
  <c r="B4705" i="1" s="1"/>
  <c r="P4706" i="1"/>
  <c r="B4706" i="1" s="1"/>
  <c r="P4707" i="1"/>
  <c r="B4707" i="1" s="1"/>
  <c r="P4708" i="1"/>
  <c r="B4708" i="1" s="1"/>
  <c r="P4709" i="1"/>
  <c r="B4709" i="1" s="1"/>
  <c r="P4710" i="1"/>
  <c r="B4710" i="1" s="1"/>
  <c r="P4711" i="1"/>
  <c r="B4711" i="1" s="1"/>
  <c r="P4712" i="1"/>
  <c r="B4712" i="1" s="1"/>
  <c r="P4713" i="1"/>
  <c r="B4713" i="1" s="1"/>
  <c r="P4714" i="1"/>
  <c r="B4714" i="1" s="1"/>
  <c r="P4715" i="1"/>
  <c r="B4715" i="1" s="1"/>
  <c r="P4716" i="1"/>
  <c r="B4716" i="1" s="1"/>
  <c r="P4717" i="1"/>
  <c r="B4717" i="1" s="1"/>
  <c r="P4718" i="1"/>
  <c r="B4718" i="1" s="1"/>
  <c r="P4719" i="1"/>
  <c r="B4719" i="1" s="1"/>
  <c r="P4720" i="1"/>
  <c r="B4720" i="1" s="1"/>
  <c r="P4721" i="1"/>
  <c r="B4721" i="1" s="1"/>
  <c r="P4722" i="1"/>
  <c r="B4722" i="1" s="1"/>
  <c r="P4723" i="1"/>
  <c r="B4723" i="1" s="1"/>
  <c r="P4724" i="1"/>
  <c r="B4724" i="1" s="1"/>
  <c r="P4725" i="1"/>
  <c r="B4725" i="1" s="1"/>
  <c r="P4726" i="1"/>
  <c r="B4726" i="1" s="1"/>
  <c r="P4727" i="1"/>
  <c r="B4727" i="1" s="1"/>
  <c r="P4728" i="1"/>
  <c r="B4728" i="1" s="1"/>
  <c r="P4729" i="1"/>
  <c r="B4729" i="1" s="1"/>
  <c r="P4730" i="1"/>
  <c r="B4730" i="1" s="1"/>
  <c r="P4731" i="1"/>
  <c r="B4731" i="1" s="1"/>
  <c r="P4732" i="1"/>
  <c r="B4732" i="1" s="1"/>
  <c r="P4733" i="1"/>
  <c r="B4733" i="1" s="1"/>
  <c r="P4734" i="1"/>
  <c r="B4734" i="1" s="1"/>
  <c r="P4735" i="1"/>
  <c r="B4735" i="1" s="1"/>
  <c r="P4736" i="1"/>
  <c r="B4736" i="1" s="1"/>
  <c r="P4737" i="1"/>
  <c r="B4737" i="1" s="1"/>
  <c r="P4738" i="1"/>
  <c r="B4738" i="1" s="1"/>
  <c r="P4739" i="1"/>
  <c r="B4739" i="1" s="1"/>
  <c r="P4740" i="1"/>
  <c r="B4740" i="1" s="1"/>
  <c r="P4741" i="1"/>
  <c r="B4741" i="1" s="1"/>
  <c r="P4742" i="1"/>
  <c r="B4742" i="1" s="1"/>
  <c r="P4743" i="1"/>
  <c r="B4743" i="1" s="1"/>
  <c r="P4744" i="1"/>
  <c r="B4744" i="1" s="1"/>
  <c r="P4745" i="1"/>
  <c r="B4745" i="1" s="1"/>
  <c r="P4746" i="1"/>
  <c r="B4746" i="1" s="1"/>
  <c r="P4747" i="1"/>
  <c r="B4747" i="1" s="1"/>
  <c r="P4748" i="1"/>
  <c r="B4748" i="1" s="1"/>
  <c r="P4749" i="1"/>
  <c r="B4749" i="1" s="1"/>
  <c r="P4750" i="1"/>
  <c r="B4750" i="1" s="1"/>
  <c r="P4751" i="1"/>
  <c r="B4751" i="1" s="1"/>
  <c r="P4752" i="1"/>
  <c r="B4752" i="1" s="1"/>
  <c r="P4753" i="1"/>
  <c r="B4753" i="1" s="1"/>
  <c r="P4754" i="1"/>
  <c r="B4754" i="1" s="1"/>
  <c r="P4755" i="1"/>
  <c r="B4755" i="1" s="1"/>
  <c r="P4756" i="1"/>
  <c r="B4756" i="1" s="1"/>
  <c r="P4757" i="1"/>
  <c r="B4757" i="1" s="1"/>
  <c r="P4758" i="1"/>
  <c r="B4758" i="1" s="1"/>
  <c r="P4759" i="1"/>
  <c r="B4759" i="1" s="1"/>
  <c r="P4760" i="1"/>
  <c r="B4760" i="1" s="1"/>
  <c r="P4761" i="1"/>
  <c r="B4761" i="1" s="1"/>
  <c r="P4762" i="1"/>
  <c r="B4762" i="1" s="1"/>
  <c r="P4763" i="1"/>
  <c r="B4763" i="1" s="1"/>
  <c r="P4764" i="1"/>
  <c r="B4764" i="1" s="1"/>
  <c r="P4765" i="1"/>
  <c r="B4765" i="1" s="1"/>
  <c r="P4766" i="1"/>
  <c r="B4766" i="1" s="1"/>
  <c r="P4767" i="1"/>
  <c r="B4767" i="1" s="1"/>
  <c r="P4768" i="1"/>
  <c r="B4768" i="1" s="1"/>
  <c r="P4769" i="1"/>
  <c r="B4769" i="1" s="1"/>
  <c r="P4770" i="1"/>
  <c r="B4770" i="1" s="1"/>
  <c r="P4771" i="1"/>
  <c r="B4771" i="1" s="1"/>
  <c r="P4772" i="1"/>
  <c r="B4772" i="1" s="1"/>
  <c r="P4773" i="1"/>
  <c r="B4773" i="1" s="1"/>
  <c r="P4774" i="1"/>
  <c r="B4774" i="1" s="1"/>
  <c r="P4775" i="1"/>
  <c r="B4775" i="1" s="1"/>
  <c r="P4776" i="1"/>
  <c r="B4776" i="1" s="1"/>
  <c r="P4777" i="1"/>
  <c r="B4777" i="1" s="1"/>
  <c r="P4778" i="1"/>
  <c r="B4778" i="1" s="1"/>
  <c r="P4779" i="1"/>
  <c r="B4779" i="1" s="1"/>
  <c r="P4780" i="1"/>
  <c r="B4780" i="1" s="1"/>
  <c r="P4781" i="1"/>
  <c r="B4781" i="1" s="1"/>
  <c r="P4782" i="1"/>
  <c r="B4782" i="1" s="1"/>
  <c r="P4783" i="1"/>
  <c r="B4783" i="1" s="1"/>
  <c r="P4784" i="1"/>
  <c r="B4784" i="1" s="1"/>
  <c r="P4785" i="1"/>
  <c r="B4785" i="1" s="1"/>
  <c r="P4786" i="1"/>
  <c r="B4786" i="1" s="1"/>
  <c r="P4787" i="1"/>
  <c r="B4787" i="1" s="1"/>
  <c r="P4788" i="1"/>
  <c r="B4788" i="1" s="1"/>
  <c r="P4789" i="1"/>
  <c r="B4789" i="1" s="1"/>
  <c r="P4790" i="1"/>
  <c r="B4790" i="1" s="1"/>
  <c r="P4791" i="1"/>
  <c r="B4791" i="1" s="1"/>
  <c r="P4792" i="1"/>
  <c r="B4792" i="1" s="1"/>
  <c r="P4793" i="1"/>
  <c r="B4793" i="1" s="1"/>
  <c r="P4794" i="1"/>
  <c r="B4794" i="1" s="1"/>
  <c r="P4795" i="1"/>
  <c r="B4795" i="1" s="1"/>
  <c r="P4796" i="1"/>
  <c r="B4796" i="1" s="1"/>
  <c r="P4797" i="1"/>
  <c r="B4797" i="1" s="1"/>
  <c r="P4798" i="1"/>
  <c r="B4798" i="1" s="1"/>
  <c r="P4799" i="1"/>
  <c r="B4799" i="1" s="1"/>
  <c r="P4800" i="1"/>
  <c r="B4800" i="1" s="1"/>
  <c r="P4801" i="1"/>
  <c r="B4801" i="1" s="1"/>
  <c r="P4802" i="1"/>
  <c r="B4802" i="1" s="1"/>
  <c r="P4803" i="1"/>
  <c r="B4803" i="1" s="1"/>
  <c r="P4804" i="1"/>
  <c r="B4804" i="1" s="1"/>
  <c r="P4805" i="1"/>
  <c r="B4805" i="1" s="1"/>
  <c r="P4806" i="1"/>
  <c r="B4806" i="1" s="1"/>
  <c r="P4807" i="1"/>
  <c r="B4807" i="1" s="1"/>
  <c r="P4808" i="1"/>
  <c r="B4808" i="1" s="1"/>
  <c r="P4809" i="1"/>
  <c r="B4809" i="1" s="1"/>
  <c r="P4810" i="1"/>
  <c r="B4810" i="1" s="1"/>
  <c r="P4811" i="1"/>
  <c r="B4811" i="1" s="1"/>
  <c r="P4812" i="1"/>
  <c r="B4812" i="1" s="1"/>
  <c r="P4813" i="1"/>
  <c r="B4813" i="1" s="1"/>
  <c r="P4814" i="1"/>
  <c r="B4814" i="1" s="1"/>
  <c r="P4815" i="1"/>
  <c r="B4815" i="1" s="1"/>
  <c r="P4816" i="1"/>
  <c r="B4816" i="1" s="1"/>
  <c r="P4817" i="1"/>
  <c r="B4817" i="1" s="1"/>
  <c r="P4818" i="1"/>
  <c r="B4818" i="1" s="1"/>
  <c r="P4819" i="1"/>
  <c r="B4819" i="1" s="1"/>
  <c r="P4820" i="1"/>
  <c r="B4820" i="1" s="1"/>
  <c r="P4821" i="1"/>
  <c r="B4821" i="1" s="1"/>
  <c r="P4822" i="1"/>
  <c r="B4822" i="1" s="1"/>
  <c r="P4823" i="1"/>
  <c r="B4823" i="1" s="1"/>
  <c r="P4824" i="1"/>
  <c r="B4824" i="1" s="1"/>
  <c r="P4825" i="1"/>
  <c r="B4825" i="1" s="1"/>
  <c r="P4826" i="1"/>
  <c r="B4826" i="1" s="1"/>
  <c r="P4827" i="1"/>
  <c r="B4827" i="1" s="1"/>
  <c r="P4828" i="1"/>
  <c r="B4828" i="1" s="1"/>
  <c r="P4829" i="1"/>
  <c r="B4829" i="1" s="1"/>
  <c r="P4830" i="1"/>
  <c r="B4830" i="1" s="1"/>
  <c r="P4831" i="1"/>
  <c r="B4831" i="1" s="1"/>
  <c r="P4832" i="1"/>
  <c r="B4832" i="1" s="1"/>
  <c r="P4833" i="1"/>
  <c r="B4833" i="1" s="1"/>
  <c r="P4834" i="1"/>
  <c r="B4834" i="1" s="1"/>
  <c r="P4835" i="1"/>
  <c r="B4835" i="1" s="1"/>
  <c r="P4836" i="1"/>
  <c r="B4836" i="1" s="1"/>
  <c r="P4837" i="1"/>
  <c r="B4837" i="1" s="1"/>
  <c r="P4838" i="1"/>
  <c r="B4838" i="1" s="1"/>
  <c r="P4839" i="1"/>
  <c r="B4839" i="1" s="1"/>
  <c r="P4840" i="1"/>
  <c r="B4840" i="1" s="1"/>
  <c r="P4841" i="1"/>
  <c r="B4841" i="1" s="1"/>
  <c r="P4842" i="1"/>
  <c r="B4842" i="1" s="1"/>
  <c r="P4843" i="1"/>
  <c r="B4843" i="1" s="1"/>
  <c r="P4844" i="1"/>
  <c r="B4844" i="1" s="1"/>
  <c r="P4845" i="1"/>
  <c r="B4845" i="1" s="1"/>
  <c r="P4846" i="1"/>
  <c r="B4846" i="1" s="1"/>
  <c r="P4847" i="1"/>
  <c r="B4847" i="1" s="1"/>
  <c r="P4848" i="1"/>
  <c r="B4848" i="1" s="1"/>
  <c r="P4849" i="1"/>
  <c r="B4849" i="1" s="1"/>
  <c r="P4850" i="1"/>
  <c r="B4850" i="1" s="1"/>
  <c r="P4851" i="1"/>
  <c r="B4851" i="1" s="1"/>
  <c r="P4852" i="1"/>
  <c r="B4852" i="1" s="1"/>
  <c r="P4853" i="1"/>
  <c r="B4853" i="1" s="1"/>
  <c r="P4854" i="1"/>
  <c r="B4854" i="1" s="1"/>
  <c r="P4855" i="1"/>
  <c r="B4855" i="1" s="1"/>
  <c r="P4856" i="1"/>
  <c r="B4856" i="1" s="1"/>
  <c r="P4857" i="1"/>
  <c r="B4857" i="1" s="1"/>
  <c r="P4858" i="1"/>
  <c r="B4858" i="1" s="1"/>
  <c r="P4859" i="1"/>
  <c r="B4859" i="1" s="1"/>
  <c r="P4860" i="1"/>
  <c r="B4860" i="1" s="1"/>
  <c r="P4861" i="1"/>
  <c r="B4861" i="1" s="1"/>
  <c r="P4862" i="1"/>
  <c r="B4862" i="1" s="1"/>
  <c r="P4863" i="1"/>
  <c r="B4863" i="1" s="1"/>
  <c r="P4864" i="1"/>
  <c r="B4864" i="1" s="1"/>
  <c r="P4865" i="1"/>
  <c r="B4865" i="1" s="1"/>
  <c r="P4866" i="1"/>
  <c r="B4866" i="1" s="1"/>
  <c r="P4867" i="1"/>
  <c r="B4867" i="1" s="1"/>
  <c r="P4868" i="1"/>
  <c r="B4868" i="1" s="1"/>
  <c r="P4869" i="1"/>
  <c r="B4869" i="1" s="1"/>
  <c r="P4870" i="1"/>
  <c r="B4870" i="1" s="1"/>
  <c r="P4871" i="1"/>
  <c r="B4871" i="1" s="1"/>
  <c r="P4872" i="1"/>
  <c r="B4872" i="1" s="1"/>
  <c r="P4873" i="1"/>
  <c r="B4873" i="1" s="1"/>
  <c r="P4874" i="1"/>
  <c r="B4874" i="1" s="1"/>
  <c r="P4875" i="1"/>
  <c r="B4875" i="1" s="1"/>
  <c r="P4876" i="1"/>
  <c r="B4876" i="1" s="1"/>
  <c r="P4877" i="1"/>
  <c r="B4877" i="1" s="1"/>
  <c r="P4878" i="1"/>
  <c r="B4878" i="1" s="1"/>
  <c r="P4879" i="1"/>
  <c r="B4879" i="1" s="1"/>
  <c r="P4880" i="1"/>
  <c r="B4880" i="1" s="1"/>
  <c r="P4881" i="1"/>
  <c r="B4881" i="1" s="1"/>
  <c r="P4882" i="1"/>
  <c r="B4882" i="1" s="1"/>
  <c r="P4883" i="1"/>
  <c r="B4883" i="1" s="1"/>
  <c r="P4884" i="1"/>
  <c r="B4884" i="1" s="1"/>
  <c r="P4885" i="1"/>
  <c r="B4885" i="1" s="1"/>
  <c r="P4886" i="1"/>
  <c r="B4886" i="1" s="1"/>
  <c r="P4887" i="1"/>
  <c r="B4887" i="1" s="1"/>
  <c r="P4888" i="1"/>
  <c r="B4888" i="1" s="1"/>
  <c r="P4889" i="1"/>
  <c r="B4889" i="1" s="1"/>
  <c r="P4890" i="1"/>
  <c r="B4890" i="1" s="1"/>
  <c r="P4891" i="1"/>
  <c r="B4891" i="1" s="1"/>
  <c r="P4892" i="1"/>
  <c r="B4892" i="1" s="1"/>
  <c r="P4893" i="1"/>
  <c r="B4893" i="1" s="1"/>
  <c r="P4894" i="1"/>
  <c r="B4894" i="1" s="1"/>
  <c r="P4895" i="1"/>
  <c r="B4895" i="1" s="1"/>
  <c r="P4896" i="1"/>
  <c r="B4896" i="1" s="1"/>
  <c r="P4897" i="1"/>
  <c r="B4897" i="1" s="1"/>
  <c r="P4898" i="1"/>
  <c r="B4898" i="1" s="1"/>
  <c r="P4899" i="1"/>
  <c r="B4899" i="1" s="1"/>
  <c r="P4900" i="1"/>
  <c r="B4900" i="1" s="1"/>
  <c r="P4901" i="1"/>
  <c r="B4901" i="1" s="1"/>
  <c r="P4902" i="1"/>
  <c r="B4902" i="1" s="1"/>
  <c r="P4903" i="1"/>
  <c r="B4903" i="1" s="1"/>
  <c r="P4904" i="1"/>
  <c r="B4904" i="1" s="1"/>
  <c r="P4905" i="1"/>
  <c r="B4905" i="1" s="1"/>
  <c r="P4906" i="1"/>
  <c r="B4906" i="1" s="1"/>
  <c r="P4907" i="1"/>
  <c r="B4907" i="1" s="1"/>
  <c r="P4908" i="1"/>
  <c r="B4908" i="1" s="1"/>
  <c r="P4909" i="1"/>
  <c r="B4909" i="1" s="1"/>
  <c r="P4910" i="1"/>
  <c r="B4910" i="1" s="1"/>
  <c r="P4911" i="1"/>
  <c r="B4911" i="1" s="1"/>
  <c r="P4912" i="1"/>
  <c r="B4912" i="1" s="1"/>
  <c r="P4913" i="1"/>
  <c r="B4913" i="1" s="1"/>
  <c r="P4914" i="1"/>
  <c r="B4914" i="1" s="1"/>
  <c r="P4915" i="1"/>
  <c r="B4915" i="1" s="1"/>
  <c r="P4916" i="1"/>
  <c r="B4916" i="1" s="1"/>
  <c r="P4917" i="1"/>
  <c r="B4917" i="1" s="1"/>
  <c r="P4918" i="1"/>
  <c r="B4918" i="1" s="1"/>
  <c r="P4919" i="1"/>
  <c r="B4919" i="1" s="1"/>
  <c r="P4920" i="1"/>
  <c r="B4920" i="1" s="1"/>
  <c r="P4921" i="1"/>
  <c r="B4921" i="1" s="1"/>
  <c r="P4922" i="1"/>
  <c r="B4922" i="1" s="1"/>
  <c r="P4923" i="1"/>
  <c r="B4923" i="1" s="1"/>
  <c r="P4924" i="1"/>
  <c r="B4924" i="1" s="1"/>
  <c r="P4925" i="1"/>
  <c r="B4925" i="1" s="1"/>
  <c r="P4926" i="1"/>
  <c r="B4926" i="1" s="1"/>
  <c r="P4927" i="1"/>
  <c r="B4927" i="1" s="1"/>
  <c r="P4928" i="1"/>
  <c r="B4928" i="1" s="1"/>
  <c r="P4929" i="1"/>
  <c r="B4929" i="1" s="1"/>
  <c r="P4930" i="1"/>
  <c r="B4930" i="1" s="1"/>
  <c r="P4931" i="1"/>
  <c r="B4931" i="1" s="1"/>
  <c r="P4932" i="1"/>
  <c r="B4932" i="1" s="1"/>
  <c r="P4933" i="1"/>
  <c r="B4933" i="1" s="1"/>
  <c r="P4934" i="1"/>
  <c r="B4934" i="1" s="1"/>
  <c r="P4935" i="1"/>
  <c r="B4935" i="1" s="1"/>
  <c r="P4936" i="1"/>
  <c r="B4936" i="1" s="1"/>
  <c r="P4937" i="1"/>
  <c r="B4937" i="1" s="1"/>
  <c r="P4938" i="1"/>
  <c r="B4938" i="1" s="1"/>
  <c r="P4939" i="1"/>
  <c r="B4939" i="1" s="1"/>
  <c r="P4940" i="1"/>
  <c r="B4940" i="1" s="1"/>
  <c r="P4941" i="1"/>
  <c r="B4941" i="1" s="1"/>
  <c r="P4942" i="1"/>
  <c r="B4942" i="1" s="1"/>
  <c r="P4943" i="1"/>
  <c r="B4943" i="1" s="1"/>
  <c r="P4944" i="1"/>
  <c r="B4944" i="1" s="1"/>
  <c r="P4945" i="1"/>
  <c r="B4945" i="1" s="1"/>
  <c r="P4946" i="1"/>
  <c r="B4946" i="1" s="1"/>
  <c r="P4947" i="1"/>
  <c r="B4947" i="1" s="1"/>
  <c r="P4948" i="1"/>
  <c r="B4948" i="1" s="1"/>
  <c r="P4949" i="1"/>
  <c r="B4949" i="1" s="1"/>
  <c r="P4950" i="1"/>
  <c r="B4950" i="1" s="1"/>
  <c r="P4951" i="1"/>
  <c r="B4951" i="1" s="1"/>
  <c r="P4952" i="1"/>
  <c r="B4952" i="1" s="1"/>
  <c r="P4953" i="1"/>
  <c r="B4953" i="1" s="1"/>
  <c r="P4954" i="1"/>
  <c r="B4954" i="1" s="1"/>
  <c r="P4955" i="1"/>
  <c r="B4955" i="1" s="1"/>
  <c r="P4956" i="1"/>
  <c r="B4956" i="1" s="1"/>
  <c r="P4957" i="1"/>
  <c r="B4957" i="1" s="1"/>
  <c r="P4958" i="1"/>
  <c r="B4958" i="1" s="1"/>
  <c r="P4959" i="1"/>
  <c r="B4959" i="1" s="1"/>
  <c r="P4960" i="1"/>
  <c r="B4960" i="1" s="1"/>
  <c r="P4961" i="1"/>
  <c r="B4961" i="1" s="1"/>
  <c r="P4962" i="1"/>
  <c r="B4962" i="1" s="1"/>
  <c r="P4963" i="1"/>
  <c r="B4963" i="1" s="1"/>
  <c r="P4964" i="1"/>
  <c r="B4964" i="1" s="1"/>
  <c r="P4965" i="1"/>
  <c r="B4965" i="1" s="1"/>
  <c r="P4966" i="1"/>
  <c r="B4966" i="1" s="1"/>
  <c r="P4967" i="1"/>
  <c r="B4967" i="1" s="1"/>
  <c r="P4968" i="1"/>
  <c r="B4968" i="1" s="1"/>
  <c r="P4969" i="1"/>
  <c r="B4969" i="1" s="1"/>
  <c r="P4970" i="1"/>
  <c r="B4970" i="1" s="1"/>
  <c r="P4971" i="1"/>
  <c r="B4971" i="1" s="1"/>
  <c r="P4972" i="1"/>
  <c r="B4972" i="1" s="1"/>
  <c r="P4973" i="1"/>
  <c r="B4973" i="1" s="1"/>
  <c r="P4974" i="1"/>
  <c r="B4974" i="1" s="1"/>
  <c r="P4975" i="1"/>
  <c r="B4975" i="1" s="1"/>
  <c r="P4976" i="1"/>
  <c r="B4976" i="1" s="1"/>
  <c r="P4977" i="1"/>
  <c r="B4977" i="1" s="1"/>
  <c r="P4978" i="1"/>
  <c r="B4978" i="1" s="1"/>
  <c r="P4979" i="1"/>
  <c r="B4979" i="1" s="1"/>
  <c r="P4980" i="1"/>
  <c r="B4980" i="1" s="1"/>
  <c r="P4981" i="1"/>
  <c r="B4981" i="1" s="1"/>
  <c r="P4982" i="1"/>
  <c r="B4982" i="1" s="1"/>
  <c r="P4983" i="1"/>
  <c r="B4983" i="1" s="1"/>
  <c r="P4984" i="1"/>
  <c r="B4984" i="1" s="1"/>
  <c r="P4985" i="1"/>
  <c r="B4985" i="1" s="1"/>
  <c r="P4986" i="1"/>
  <c r="B4986" i="1" s="1"/>
  <c r="P4987" i="1"/>
  <c r="B4987" i="1" s="1"/>
  <c r="P4988" i="1"/>
  <c r="B4988" i="1" s="1"/>
  <c r="P4989" i="1"/>
  <c r="B4989" i="1" s="1"/>
  <c r="P4990" i="1"/>
  <c r="B4990" i="1" s="1"/>
  <c r="P4991" i="1"/>
  <c r="B4991" i="1" s="1"/>
  <c r="P4992" i="1"/>
  <c r="B4992" i="1" s="1"/>
  <c r="P4993" i="1"/>
  <c r="B4993" i="1" s="1"/>
  <c r="P4994" i="1"/>
  <c r="B4994" i="1" s="1"/>
  <c r="P4995" i="1"/>
  <c r="B4995" i="1" s="1"/>
  <c r="P4996" i="1"/>
  <c r="B4996" i="1" s="1"/>
  <c r="P4997" i="1"/>
  <c r="B4997" i="1" s="1"/>
  <c r="P4998" i="1"/>
  <c r="B4998" i="1" s="1"/>
  <c r="P4999" i="1"/>
  <c r="B4999" i="1" s="1"/>
  <c r="P5000" i="1"/>
  <c r="B5000" i="1" s="1"/>
  <c r="P5001" i="1"/>
  <c r="B5001" i="1" s="1"/>
  <c r="P5002" i="1"/>
  <c r="B5002" i="1" s="1"/>
  <c r="P5003" i="1"/>
  <c r="B5003" i="1" s="1"/>
  <c r="P5004" i="1"/>
  <c r="B5004" i="1" s="1"/>
  <c r="P5005" i="1"/>
  <c r="B5005" i="1" s="1"/>
  <c r="P5006" i="1"/>
  <c r="B5006" i="1" s="1"/>
  <c r="P5007" i="1"/>
  <c r="B5007" i="1" s="1"/>
  <c r="P5008" i="1"/>
  <c r="B5008" i="1" s="1"/>
  <c r="P5009" i="1"/>
  <c r="B5009" i="1" s="1"/>
  <c r="P5010" i="1"/>
  <c r="B5010" i="1" s="1"/>
  <c r="P5011" i="1"/>
  <c r="B5011" i="1" s="1"/>
  <c r="P5012" i="1"/>
  <c r="B5012" i="1" s="1"/>
  <c r="P5013" i="1"/>
  <c r="B5013" i="1" s="1"/>
  <c r="P5014" i="1"/>
  <c r="B5014" i="1" s="1"/>
  <c r="P5015" i="1"/>
  <c r="B5015" i="1" s="1"/>
  <c r="P5016" i="1"/>
  <c r="B5016" i="1" s="1"/>
  <c r="P5017" i="1"/>
  <c r="B5017" i="1" s="1"/>
  <c r="P5018" i="1"/>
  <c r="B5018" i="1" s="1"/>
  <c r="P5019" i="1"/>
  <c r="B5019" i="1" s="1"/>
  <c r="P5020" i="1"/>
  <c r="B5020" i="1" s="1"/>
  <c r="P5021" i="1"/>
  <c r="B5021" i="1" s="1"/>
  <c r="P5022" i="1"/>
  <c r="B5022" i="1" s="1"/>
  <c r="P5023" i="1"/>
  <c r="B5023" i="1" s="1"/>
  <c r="P5024" i="1"/>
  <c r="B5024" i="1" s="1"/>
  <c r="P5025" i="1"/>
  <c r="B5025" i="1" s="1"/>
  <c r="P5026" i="1"/>
  <c r="B5026" i="1" s="1"/>
  <c r="P5027" i="1"/>
  <c r="B5027" i="1" s="1"/>
  <c r="P5028" i="1"/>
  <c r="B5028" i="1" s="1"/>
  <c r="P5029" i="1"/>
  <c r="B5029" i="1" s="1"/>
  <c r="P5030" i="1"/>
  <c r="B5030" i="1" s="1"/>
  <c r="P5031" i="1"/>
  <c r="B5031" i="1" s="1"/>
  <c r="P5032" i="1"/>
  <c r="B5032" i="1" s="1"/>
  <c r="P5033" i="1"/>
  <c r="B5033" i="1" s="1"/>
  <c r="P5034" i="1"/>
  <c r="B5034" i="1" s="1"/>
  <c r="P5035" i="1"/>
  <c r="B5035" i="1" s="1"/>
  <c r="P5036" i="1"/>
  <c r="B5036" i="1" s="1"/>
  <c r="P5037" i="1"/>
  <c r="B5037" i="1" s="1"/>
  <c r="P5038" i="1"/>
  <c r="B5038" i="1" s="1"/>
  <c r="P5039" i="1"/>
  <c r="B5039" i="1" s="1"/>
  <c r="P5040" i="1"/>
  <c r="B5040" i="1" s="1"/>
  <c r="P5041" i="1"/>
  <c r="B5041" i="1" s="1"/>
  <c r="P5042" i="1"/>
  <c r="B5042" i="1" s="1"/>
  <c r="P5043" i="1"/>
  <c r="B5043" i="1" s="1"/>
  <c r="P5044" i="1"/>
  <c r="B5044" i="1" s="1"/>
  <c r="P5045" i="1"/>
  <c r="B5045" i="1" s="1"/>
  <c r="P5046" i="1"/>
  <c r="B5046" i="1" s="1"/>
  <c r="P5047" i="1"/>
  <c r="B5047" i="1" s="1"/>
  <c r="P5048" i="1"/>
  <c r="B5048" i="1" s="1"/>
  <c r="P5049" i="1"/>
  <c r="B5049" i="1" s="1"/>
  <c r="P5050" i="1"/>
  <c r="B5050" i="1" s="1"/>
  <c r="P5051" i="1"/>
  <c r="B5051" i="1" s="1"/>
  <c r="P5052" i="1"/>
  <c r="B5052" i="1" s="1"/>
  <c r="P5053" i="1"/>
  <c r="B5053" i="1" s="1"/>
  <c r="P5054" i="1"/>
  <c r="B5054" i="1" s="1"/>
  <c r="P5055" i="1"/>
  <c r="B5055" i="1" s="1"/>
  <c r="P5056" i="1"/>
  <c r="B5056" i="1" s="1"/>
  <c r="P5057" i="1"/>
  <c r="B5057" i="1" s="1"/>
  <c r="P5058" i="1"/>
  <c r="B5058" i="1" s="1"/>
  <c r="P5059" i="1"/>
  <c r="B5059" i="1" s="1"/>
  <c r="P5060" i="1"/>
  <c r="B5060" i="1" s="1"/>
  <c r="P5061" i="1"/>
  <c r="B5061" i="1" s="1"/>
  <c r="P5062" i="1"/>
  <c r="B5062" i="1" s="1"/>
  <c r="P5063" i="1"/>
  <c r="B5063" i="1" s="1"/>
  <c r="P5064" i="1"/>
  <c r="B5064" i="1" s="1"/>
  <c r="P5065" i="1"/>
  <c r="B5065" i="1" s="1"/>
  <c r="P5066" i="1"/>
  <c r="B5066" i="1" s="1"/>
  <c r="P5067" i="1"/>
  <c r="B5067" i="1" s="1"/>
  <c r="P5068" i="1"/>
  <c r="B5068" i="1" s="1"/>
  <c r="P5069" i="1"/>
  <c r="B5069" i="1" s="1"/>
  <c r="P5070" i="1"/>
  <c r="B5070" i="1" s="1"/>
  <c r="P5071" i="1"/>
  <c r="B5071" i="1" s="1"/>
  <c r="P5072" i="1"/>
  <c r="B5072" i="1" s="1"/>
  <c r="P5073" i="1"/>
  <c r="B5073" i="1" s="1"/>
  <c r="P5074" i="1"/>
  <c r="B5074" i="1" s="1"/>
  <c r="P5075" i="1"/>
  <c r="B5075" i="1" s="1"/>
  <c r="P5076" i="1"/>
  <c r="B5076" i="1" s="1"/>
  <c r="P5077" i="1"/>
  <c r="B5077" i="1" s="1"/>
  <c r="P5078" i="1"/>
  <c r="B5078" i="1" s="1"/>
  <c r="P5079" i="1"/>
  <c r="B5079" i="1" s="1"/>
  <c r="P5080" i="1"/>
  <c r="B5080" i="1" s="1"/>
  <c r="P5081" i="1"/>
  <c r="B5081" i="1" s="1"/>
  <c r="P5082" i="1"/>
  <c r="B5082" i="1" s="1"/>
  <c r="P5083" i="1"/>
  <c r="B5083" i="1" s="1"/>
  <c r="P5084" i="1"/>
  <c r="B5084" i="1" s="1"/>
  <c r="P5085" i="1"/>
  <c r="B5085" i="1" s="1"/>
  <c r="P5086" i="1"/>
  <c r="B5086" i="1" s="1"/>
  <c r="P5087" i="1"/>
  <c r="B5087" i="1" s="1"/>
  <c r="P5088" i="1"/>
  <c r="B5088" i="1" s="1"/>
  <c r="P5089" i="1"/>
  <c r="B5089" i="1" s="1"/>
  <c r="P5090" i="1"/>
  <c r="B5090" i="1" s="1"/>
  <c r="P5091" i="1"/>
  <c r="B5091" i="1" s="1"/>
  <c r="P5092" i="1"/>
  <c r="B5092" i="1" s="1"/>
  <c r="P5093" i="1"/>
  <c r="B5093" i="1" s="1"/>
  <c r="P5094" i="1"/>
  <c r="B5094" i="1" s="1"/>
  <c r="P5095" i="1"/>
  <c r="B5095" i="1" s="1"/>
  <c r="P5096" i="1"/>
  <c r="B5096" i="1" s="1"/>
  <c r="P5097" i="1"/>
  <c r="B5097" i="1" s="1"/>
  <c r="P5098" i="1"/>
  <c r="B5098" i="1" s="1"/>
  <c r="P5099" i="1"/>
  <c r="B5099" i="1" s="1"/>
  <c r="P5100" i="1"/>
  <c r="B5100" i="1" s="1"/>
  <c r="P5101" i="1"/>
  <c r="B5101" i="1" s="1"/>
  <c r="P5102" i="1"/>
  <c r="B5102" i="1" s="1"/>
  <c r="P5103" i="1"/>
  <c r="B5103" i="1" s="1"/>
  <c r="P5104" i="1"/>
  <c r="B5104" i="1" s="1"/>
  <c r="P5105" i="1"/>
  <c r="B5105" i="1" s="1"/>
  <c r="P5106" i="1"/>
  <c r="B5106" i="1" s="1"/>
  <c r="P5107" i="1"/>
  <c r="B5107" i="1" s="1"/>
  <c r="P5108" i="1"/>
  <c r="B5108" i="1" s="1"/>
  <c r="P5109" i="1"/>
  <c r="B5109" i="1" s="1"/>
  <c r="P5110" i="1"/>
  <c r="B5110" i="1" s="1"/>
  <c r="P5111" i="1"/>
  <c r="B5111" i="1" s="1"/>
  <c r="P5112" i="1"/>
  <c r="B5112" i="1" s="1"/>
  <c r="P5113" i="1"/>
  <c r="B5113" i="1" s="1"/>
  <c r="P5114" i="1"/>
  <c r="B5114" i="1" s="1"/>
  <c r="P5115" i="1"/>
  <c r="B5115" i="1" s="1"/>
  <c r="P5116" i="1"/>
  <c r="B5116" i="1" s="1"/>
  <c r="P5117" i="1"/>
  <c r="B5117" i="1" s="1"/>
  <c r="P5118" i="1"/>
  <c r="B5118" i="1" s="1"/>
  <c r="P5119" i="1"/>
  <c r="B5119" i="1" s="1"/>
  <c r="P5120" i="1"/>
  <c r="B5120" i="1" s="1"/>
  <c r="P5121" i="1"/>
  <c r="B5121" i="1" s="1"/>
  <c r="P5122" i="1"/>
  <c r="B5122" i="1" s="1"/>
  <c r="P5123" i="1"/>
  <c r="B5123" i="1" s="1"/>
  <c r="P5124" i="1"/>
  <c r="B5124" i="1" s="1"/>
  <c r="P5125" i="1"/>
  <c r="B5125" i="1" s="1"/>
  <c r="P5126" i="1"/>
  <c r="B5126" i="1" s="1"/>
  <c r="P5127" i="1"/>
  <c r="B5127" i="1" s="1"/>
  <c r="P5128" i="1"/>
  <c r="B5128" i="1" s="1"/>
  <c r="P5129" i="1"/>
  <c r="B5129" i="1" s="1"/>
  <c r="P5130" i="1"/>
  <c r="B5130" i="1" s="1"/>
  <c r="P5131" i="1"/>
  <c r="B5131" i="1" s="1"/>
  <c r="P5132" i="1"/>
  <c r="B5132" i="1" s="1"/>
  <c r="P5133" i="1"/>
  <c r="B5133" i="1" s="1"/>
  <c r="P5134" i="1"/>
  <c r="B5134" i="1" s="1"/>
  <c r="P5135" i="1"/>
  <c r="B5135" i="1" s="1"/>
  <c r="P5136" i="1"/>
  <c r="B5136" i="1" s="1"/>
  <c r="P5137" i="1"/>
  <c r="B5137" i="1" s="1"/>
  <c r="P5138" i="1"/>
  <c r="B5138" i="1" s="1"/>
  <c r="P5139" i="1"/>
  <c r="B5139" i="1" s="1"/>
  <c r="P5140" i="1"/>
  <c r="B5140" i="1" s="1"/>
  <c r="P5141" i="1"/>
  <c r="B5141" i="1" s="1"/>
  <c r="P5142" i="1"/>
  <c r="B5142" i="1" s="1"/>
  <c r="P5143" i="1"/>
  <c r="B5143" i="1" s="1"/>
  <c r="P5144" i="1"/>
  <c r="B5144" i="1" s="1"/>
  <c r="P5145" i="1"/>
  <c r="B5145" i="1" s="1"/>
  <c r="P5146" i="1"/>
  <c r="B5146" i="1" s="1"/>
  <c r="P5147" i="1"/>
  <c r="B5147" i="1" s="1"/>
  <c r="P5148" i="1"/>
  <c r="B5148" i="1" s="1"/>
  <c r="P5149" i="1"/>
  <c r="B5149" i="1" s="1"/>
  <c r="P5150" i="1"/>
  <c r="B5150" i="1" s="1"/>
  <c r="P5151" i="1"/>
  <c r="B5151" i="1" s="1"/>
  <c r="P5152" i="1"/>
  <c r="B5152" i="1" s="1"/>
  <c r="P5153" i="1"/>
  <c r="B5153" i="1" s="1"/>
  <c r="P5154" i="1"/>
  <c r="B5154" i="1" s="1"/>
  <c r="P5155" i="1"/>
  <c r="B5155" i="1" s="1"/>
  <c r="P5156" i="1"/>
  <c r="B5156" i="1" s="1"/>
  <c r="P5157" i="1"/>
  <c r="B5157" i="1" s="1"/>
  <c r="P5158" i="1"/>
  <c r="B5158" i="1" s="1"/>
  <c r="P5159" i="1"/>
  <c r="B5159" i="1" s="1"/>
  <c r="P5160" i="1"/>
  <c r="B5160" i="1" s="1"/>
  <c r="P5161" i="1"/>
  <c r="B5161" i="1" s="1"/>
  <c r="P5162" i="1"/>
  <c r="B5162" i="1" s="1"/>
  <c r="P5163" i="1"/>
  <c r="B5163" i="1" s="1"/>
  <c r="P5164" i="1"/>
  <c r="B5164" i="1" s="1"/>
  <c r="P5165" i="1"/>
  <c r="B5165" i="1" s="1"/>
  <c r="P5166" i="1"/>
  <c r="B5166" i="1" s="1"/>
  <c r="P5167" i="1"/>
  <c r="B5167" i="1" s="1"/>
  <c r="P5168" i="1"/>
  <c r="B5168" i="1" s="1"/>
  <c r="P5169" i="1"/>
  <c r="B5169" i="1" s="1"/>
  <c r="P5170" i="1"/>
  <c r="B5170" i="1" s="1"/>
  <c r="P5171" i="1"/>
  <c r="B5171" i="1" s="1"/>
  <c r="P5172" i="1"/>
  <c r="B5172" i="1" s="1"/>
  <c r="P5173" i="1"/>
  <c r="B5173" i="1" s="1"/>
  <c r="P5174" i="1"/>
  <c r="B5174" i="1" s="1"/>
  <c r="P5175" i="1"/>
  <c r="B5175" i="1" s="1"/>
  <c r="P5176" i="1"/>
  <c r="B5176" i="1" s="1"/>
  <c r="P5177" i="1"/>
  <c r="B5177" i="1" s="1"/>
  <c r="P5178" i="1"/>
  <c r="B5178" i="1" s="1"/>
  <c r="P5179" i="1"/>
  <c r="B5179" i="1" s="1"/>
  <c r="P5180" i="1"/>
  <c r="B5180" i="1" s="1"/>
  <c r="P5181" i="1"/>
  <c r="B5181" i="1" s="1"/>
  <c r="P5182" i="1"/>
  <c r="B5182" i="1" s="1"/>
  <c r="P5183" i="1"/>
  <c r="B5183" i="1" s="1"/>
  <c r="P5184" i="1"/>
  <c r="B5184" i="1" s="1"/>
  <c r="P5185" i="1"/>
  <c r="B5185" i="1" s="1"/>
  <c r="P5186" i="1"/>
  <c r="B5186" i="1" s="1"/>
  <c r="P5187" i="1"/>
  <c r="B5187" i="1" s="1"/>
  <c r="P5188" i="1"/>
  <c r="B5188" i="1" s="1"/>
  <c r="P5189" i="1"/>
  <c r="B5189" i="1" s="1"/>
  <c r="P5190" i="1"/>
  <c r="B5190" i="1" s="1"/>
  <c r="P5191" i="1"/>
  <c r="B5191" i="1" s="1"/>
  <c r="P5192" i="1"/>
  <c r="B5192" i="1" s="1"/>
  <c r="P5193" i="1"/>
  <c r="B5193" i="1" s="1"/>
  <c r="P5194" i="1"/>
  <c r="B5194" i="1" s="1"/>
  <c r="P5195" i="1"/>
  <c r="B5195" i="1" s="1"/>
  <c r="P5196" i="1"/>
  <c r="B5196" i="1" s="1"/>
  <c r="P5197" i="1"/>
  <c r="B5197" i="1" s="1"/>
  <c r="P5198" i="1"/>
  <c r="B5198" i="1" s="1"/>
  <c r="P5199" i="1"/>
  <c r="B5199" i="1" s="1"/>
  <c r="P5200" i="1"/>
  <c r="B5200" i="1" s="1"/>
  <c r="P5201" i="1"/>
  <c r="B5201" i="1" s="1"/>
  <c r="P5202" i="1"/>
  <c r="B5202" i="1" s="1"/>
  <c r="P5203" i="1"/>
  <c r="B5203" i="1" s="1"/>
  <c r="P5204" i="1"/>
  <c r="B5204" i="1" s="1"/>
  <c r="P5205" i="1"/>
  <c r="B5205" i="1" s="1"/>
  <c r="P5206" i="1"/>
  <c r="B5206" i="1" s="1"/>
  <c r="P5207" i="1"/>
  <c r="B5207" i="1" s="1"/>
  <c r="P5208" i="1"/>
  <c r="B5208" i="1" s="1"/>
  <c r="P5209" i="1"/>
  <c r="B5209" i="1" s="1"/>
  <c r="P5210" i="1"/>
  <c r="B5210" i="1" s="1"/>
  <c r="P5211" i="1"/>
  <c r="B5211" i="1" s="1"/>
  <c r="P5212" i="1"/>
  <c r="B5212" i="1" s="1"/>
  <c r="P5213" i="1"/>
  <c r="B5213" i="1" s="1"/>
  <c r="P5214" i="1"/>
  <c r="B5214" i="1" s="1"/>
  <c r="P5215" i="1"/>
  <c r="B5215" i="1" s="1"/>
  <c r="P5216" i="1"/>
  <c r="B5216" i="1" s="1"/>
  <c r="P5217" i="1"/>
  <c r="B5217" i="1" s="1"/>
  <c r="P5218" i="1"/>
  <c r="B5218" i="1" s="1"/>
  <c r="P5219" i="1"/>
  <c r="B5219" i="1" s="1"/>
  <c r="P5220" i="1"/>
  <c r="B5220" i="1" s="1"/>
  <c r="P5221" i="1"/>
  <c r="B5221" i="1" s="1"/>
  <c r="P5222" i="1"/>
  <c r="B5222" i="1" s="1"/>
  <c r="P5223" i="1"/>
  <c r="B5223" i="1" s="1"/>
  <c r="P5224" i="1"/>
  <c r="B5224" i="1" s="1"/>
  <c r="P5225" i="1"/>
  <c r="B5225" i="1" s="1"/>
  <c r="P5226" i="1"/>
  <c r="B5226" i="1" s="1"/>
  <c r="P5227" i="1"/>
  <c r="B5227" i="1" s="1"/>
  <c r="P5228" i="1"/>
  <c r="B5228" i="1" s="1"/>
  <c r="P5229" i="1"/>
  <c r="B5229" i="1" s="1"/>
  <c r="P5230" i="1"/>
  <c r="B5230" i="1" s="1"/>
  <c r="P5231" i="1"/>
  <c r="B5231" i="1" s="1"/>
  <c r="P5232" i="1"/>
  <c r="B5232" i="1" s="1"/>
  <c r="P5233" i="1"/>
  <c r="B5233" i="1" s="1"/>
  <c r="P5234" i="1"/>
  <c r="B5234" i="1" s="1"/>
  <c r="P5235" i="1"/>
  <c r="B5235" i="1" s="1"/>
  <c r="P5236" i="1"/>
  <c r="B5236" i="1" s="1"/>
  <c r="P5237" i="1"/>
  <c r="B5237" i="1" s="1"/>
  <c r="P5238" i="1"/>
  <c r="B5238" i="1" s="1"/>
  <c r="P5239" i="1"/>
  <c r="B5239" i="1" s="1"/>
  <c r="P5240" i="1"/>
  <c r="B5240" i="1" s="1"/>
  <c r="P5241" i="1"/>
  <c r="B5241" i="1" s="1"/>
  <c r="P5242" i="1"/>
  <c r="B5242" i="1" s="1"/>
  <c r="P5243" i="1"/>
  <c r="B5243" i="1" s="1"/>
  <c r="P5244" i="1"/>
  <c r="B5244" i="1" s="1"/>
  <c r="P5245" i="1"/>
  <c r="B5245" i="1" s="1"/>
  <c r="P5246" i="1"/>
  <c r="B5246" i="1" s="1"/>
  <c r="P5247" i="1"/>
  <c r="B5247" i="1" s="1"/>
  <c r="P5248" i="1"/>
  <c r="B5248" i="1" s="1"/>
  <c r="P5249" i="1"/>
  <c r="B5249" i="1" s="1"/>
  <c r="P5250" i="1"/>
  <c r="B5250" i="1" s="1"/>
  <c r="P5251" i="1"/>
  <c r="B5251" i="1" s="1"/>
  <c r="P5252" i="1"/>
  <c r="B5252" i="1" s="1"/>
  <c r="P5253" i="1"/>
  <c r="B5253" i="1" s="1"/>
  <c r="P5254" i="1"/>
  <c r="B5254" i="1" s="1"/>
  <c r="P5255" i="1"/>
  <c r="B5255" i="1" s="1"/>
  <c r="P5256" i="1"/>
  <c r="B5256" i="1" s="1"/>
  <c r="P5257" i="1"/>
  <c r="B5257" i="1" s="1"/>
  <c r="P5258" i="1"/>
  <c r="B5258" i="1" s="1"/>
  <c r="P5259" i="1"/>
  <c r="B5259" i="1" s="1"/>
  <c r="P5260" i="1"/>
  <c r="B5260" i="1" s="1"/>
  <c r="P5261" i="1"/>
  <c r="B5261" i="1" s="1"/>
  <c r="P5262" i="1"/>
  <c r="B5262" i="1" s="1"/>
  <c r="P5263" i="1"/>
  <c r="B5263" i="1" s="1"/>
  <c r="P5264" i="1"/>
  <c r="B5264" i="1" s="1"/>
  <c r="P5265" i="1"/>
  <c r="B5265" i="1" s="1"/>
  <c r="P5266" i="1"/>
  <c r="B5266" i="1" s="1"/>
  <c r="P5267" i="1"/>
  <c r="B5267" i="1" s="1"/>
  <c r="P5268" i="1"/>
  <c r="B5268" i="1" s="1"/>
  <c r="P5269" i="1"/>
  <c r="B5269" i="1" s="1"/>
  <c r="P5270" i="1"/>
  <c r="B5270" i="1" s="1"/>
  <c r="P5271" i="1"/>
  <c r="B5271" i="1" s="1"/>
  <c r="P5272" i="1"/>
  <c r="B5272" i="1" s="1"/>
  <c r="P5273" i="1"/>
  <c r="B5273" i="1" s="1"/>
  <c r="P5274" i="1"/>
  <c r="B5274" i="1" s="1"/>
  <c r="P5275" i="1"/>
  <c r="B5275" i="1" s="1"/>
  <c r="P5276" i="1"/>
  <c r="B5276" i="1" s="1"/>
  <c r="P5277" i="1"/>
  <c r="B5277" i="1" s="1"/>
  <c r="P5278" i="1"/>
  <c r="B5278" i="1" s="1"/>
  <c r="P5279" i="1"/>
  <c r="B5279" i="1" s="1"/>
  <c r="P5280" i="1"/>
  <c r="B5280" i="1" s="1"/>
  <c r="P5281" i="1"/>
  <c r="B5281" i="1" s="1"/>
  <c r="P5282" i="1"/>
  <c r="B5282" i="1" s="1"/>
  <c r="P5283" i="1"/>
  <c r="B5283" i="1" s="1"/>
  <c r="P5284" i="1"/>
  <c r="B5284" i="1" s="1"/>
  <c r="P5285" i="1"/>
  <c r="B5285" i="1" s="1"/>
  <c r="P5286" i="1"/>
  <c r="B5286" i="1" s="1"/>
  <c r="P5287" i="1"/>
  <c r="B5287" i="1" s="1"/>
  <c r="P5288" i="1"/>
  <c r="B5288" i="1" s="1"/>
  <c r="P5289" i="1"/>
  <c r="B5289" i="1" s="1"/>
  <c r="P5290" i="1"/>
  <c r="B5290" i="1" s="1"/>
  <c r="P5291" i="1"/>
  <c r="B5291" i="1" s="1"/>
  <c r="P5292" i="1"/>
  <c r="B5292" i="1" s="1"/>
  <c r="P5293" i="1"/>
  <c r="B5293" i="1" s="1"/>
  <c r="P5294" i="1"/>
  <c r="B5294" i="1" s="1"/>
  <c r="P5295" i="1"/>
  <c r="B5295" i="1" s="1"/>
  <c r="P5296" i="1"/>
  <c r="B5296" i="1" s="1"/>
  <c r="P5297" i="1"/>
  <c r="B5297" i="1" s="1"/>
  <c r="P5298" i="1"/>
  <c r="B5298" i="1" s="1"/>
  <c r="P5299" i="1"/>
  <c r="B5299" i="1" s="1"/>
  <c r="P5300" i="1"/>
  <c r="B5300" i="1" s="1"/>
  <c r="P5301" i="1"/>
  <c r="B5301" i="1" s="1"/>
  <c r="P5302" i="1"/>
  <c r="B5302" i="1" s="1"/>
  <c r="P5303" i="1"/>
  <c r="B5303" i="1" s="1"/>
  <c r="P5304" i="1"/>
  <c r="B5304" i="1" s="1"/>
  <c r="P5305" i="1"/>
  <c r="B5305" i="1" s="1"/>
  <c r="P5306" i="1"/>
  <c r="B5306" i="1" s="1"/>
  <c r="P5307" i="1"/>
  <c r="B5307" i="1" s="1"/>
  <c r="P5308" i="1"/>
  <c r="B5308" i="1" s="1"/>
  <c r="P5309" i="1"/>
  <c r="B5309" i="1" s="1"/>
  <c r="P5310" i="1"/>
  <c r="B5310" i="1" s="1"/>
  <c r="P5311" i="1"/>
  <c r="B5311" i="1" s="1"/>
  <c r="P5312" i="1"/>
  <c r="B5312" i="1" s="1"/>
  <c r="P5313" i="1"/>
  <c r="B5313" i="1" s="1"/>
  <c r="P5314" i="1"/>
  <c r="B5314" i="1" s="1"/>
  <c r="P5315" i="1"/>
  <c r="B5315" i="1" s="1"/>
  <c r="P5316" i="1"/>
  <c r="B5316" i="1" s="1"/>
  <c r="P5317" i="1"/>
  <c r="B5317" i="1" s="1"/>
  <c r="P5318" i="1"/>
  <c r="B5318" i="1" s="1"/>
  <c r="P5319" i="1"/>
  <c r="B5319" i="1" s="1"/>
  <c r="P5320" i="1"/>
  <c r="B5320" i="1" s="1"/>
  <c r="P5321" i="1"/>
  <c r="B5321" i="1" s="1"/>
  <c r="P5322" i="1"/>
  <c r="B5322" i="1" s="1"/>
  <c r="P5323" i="1"/>
  <c r="B5323" i="1" s="1"/>
  <c r="P5324" i="1"/>
  <c r="B5324" i="1" s="1"/>
  <c r="P5325" i="1"/>
  <c r="B5325" i="1" s="1"/>
  <c r="P5326" i="1"/>
  <c r="B5326" i="1" s="1"/>
  <c r="P5327" i="1"/>
  <c r="B5327" i="1" s="1"/>
  <c r="P5328" i="1"/>
  <c r="B5328" i="1" s="1"/>
  <c r="P5329" i="1"/>
  <c r="B5329" i="1" s="1"/>
  <c r="P5330" i="1"/>
  <c r="B5330" i="1" s="1"/>
  <c r="P5331" i="1"/>
  <c r="B5331" i="1" s="1"/>
  <c r="P5332" i="1"/>
  <c r="B5332" i="1" s="1"/>
  <c r="P5333" i="1"/>
  <c r="B5333" i="1" s="1"/>
  <c r="P5334" i="1"/>
  <c r="B5334" i="1" s="1"/>
  <c r="P5335" i="1"/>
  <c r="B5335" i="1" s="1"/>
  <c r="P5336" i="1"/>
  <c r="B5336" i="1" s="1"/>
  <c r="P5337" i="1"/>
  <c r="B5337" i="1" s="1"/>
  <c r="P5338" i="1"/>
  <c r="B5338" i="1" s="1"/>
  <c r="P5339" i="1"/>
  <c r="B5339" i="1" s="1"/>
  <c r="P5340" i="1"/>
  <c r="B5340" i="1" s="1"/>
  <c r="P5341" i="1"/>
  <c r="B5341" i="1" s="1"/>
  <c r="P5342" i="1"/>
  <c r="B5342" i="1" s="1"/>
  <c r="P5343" i="1"/>
  <c r="B5343" i="1" s="1"/>
  <c r="P5344" i="1"/>
  <c r="B5344" i="1" s="1"/>
  <c r="P5345" i="1"/>
  <c r="B5345" i="1" s="1"/>
  <c r="P5346" i="1"/>
  <c r="B5346" i="1" s="1"/>
  <c r="P5347" i="1"/>
  <c r="B5347" i="1" s="1"/>
  <c r="P5348" i="1"/>
  <c r="B5348" i="1" s="1"/>
  <c r="P5349" i="1"/>
  <c r="B5349" i="1" s="1"/>
  <c r="P5350" i="1"/>
  <c r="B5350" i="1" s="1"/>
  <c r="P5351" i="1"/>
  <c r="B5351" i="1" s="1"/>
  <c r="P5352" i="1"/>
  <c r="B5352" i="1" s="1"/>
  <c r="P5353" i="1"/>
  <c r="B5353" i="1" s="1"/>
  <c r="P5354" i="1"/>
  <c r="B5354" i="1" s="1"/>
  <c r="P5355" i="1"/>
  <c r="B5355" i="1" s="1"/>
  <c r="P5356" i="1"/>
  <c r="B5356" i="1" s="1"/>
  <c r="P5357" i="1"/>
  <c r="B5357" i="1" s="1"/>
  <c r="P5358" i="1"/>
  <c r="B5358" i="1" s="1"/>
  <c r="P5359" i="1"/>
  <c r="B5359" i="1" s="1"/>
  <c r="P5360" i="1"/>
  <c r="B5360" i="1" s="1"/>
  <c r="P5361" i="1"/>
  <c r="B5361" i="1" s="1"/>
  <c r="P5362" i="1"/>
  <c r="B5362" i="1" s="1"/>
  <c r="P5363" i="1"/>
  <c r="B5363" i="1" s="1"/>
  <c r="P5364" i="1"/>
  <c r="B5364" i="1" s="1"/>
  <c r="P5365" i="1"/>
  <c r="B5365" i="1" s="1"/>
  <c r="P5366" i="1"/>
  <c r="B5366" i="1" s="1"/>
  <c r="P5367" i="1"/>
  <c r="B5367" i="1" s="1"/>
  <c r="P5368" i="1"/>
  <c r="B5368" i="1" s="1"/>
  <c r="P5369" i="1"/>
  <c r="B5369" i="1" s="1"/>
  <c r="P5370" i="1"/>
  <c r="B5370" i="1" s="1"/>
  <c r="P5371" i="1"/>
  <c r="B5371" i="1" s="1"/>
  <c r="P5372" i="1"/>
  <c r="B5372" i="1" s="1"/>
  <c r="P5373" i="1"/>
  <c r="B5373" i="1" s="1"/>
  <c r="P5374" i="1"/>
  <c r="B5374" i="1" s="1"/>
  <c r="P5375" i="1"/>
  <c r="B5375" i="1" s="1"/>
  <c r="P5376" i="1"/>
  <c r="B5376" i="1" s="1"/>
  <c r="P5377" i="1"/>
  <c r="B5377" i="1" s="1"/>
  <c r="P5378" i="1"/>
  <c r="B5378" i="1" s="1"/>
  <c r="P5379" i="1"/>
  <c r="B5379" i="1" s="1"/>
  <c r="P5380" i="1"/>
  <c r="B5380" i="1" s="1"/>
  <c r="P5381" i="1"/>
  <c r="B5381" i="1" s="1"/>
  <c r="P5382" i="1"/>
  <c r="B5382" i="1" s="1"/>
  <c r="P5383" i="1"/>
  <c r="B5383" i="1" s="1"/>
  <c r="P5384" i="1"/>
  <c r="B5384" i="1" s="1"/>
  <c r="P5385" i="1"/>
  <c r="B5385" i="1" s="1"/>
  <c r="P5386" i="1"/>
  <c r="B5386" i="1" s="1"/>
  <c r="P5387" i="1"/>
  <c r="B5387" i="1" s="1"/>
  <c r="P5388" i="1"/>
  <c r="B5388" i="1" s="1"/>
  <c r="P5389" i="1"/>
  <c r="B5389" i="1" s="1"/>
  <c r="P5390" i="1"/>
  <c r="B5390" i="1" s="1"/>
  <c r="P5391" i="1"/>
  <c r="B5391" i="1" s="1"/>
  <c r="P5392" i="1"/>
  <c r="B5392" i="1" s="1"/>
  <c r="P5393" i="1"/>
  <c r="B5393" i="1" s="1"/>
  <c r="P5394" i="1"/>
  <c r="B5394" i="1" s="1"/>
  <c r="P5395" i="1"/>
  <c r="B5395" i="1" s="1"/>
  <c r="P5396" i="1"/>
  <c r="B5396" i="1" s="1"/>
  <c r="P5397" i="1"/>
  <c r="B5397" i="1" s="1"/>
  <c r="P5398" i="1"/>
  <c r="B5398" i="1" s="1"/>
  <c r="P5399" i="1"/>
  <c r="B5399" i="1" s="1"/>
  <c r="P5400" i="1"/>
  <c r="B5400" i="1" s="1"/>
  <c r="P5401" i="1"/>
  <c r="B5401" i="1" s="1"/>
  <c r="P5402" i="1"/>
  <c r="B5402" i="1" s="1"/>
  <c r="P5403" i="1"/>
  <c r="B5403" i="1" s="1"/>
  <c r="P5404" i="1"/>
  <c r="B5404" i="1" s="1"/>
  <c r="P5405" i="1"/>
  <c r="B5405" i="1" s="1"/>
  <c r="P5406" i="1"/>
  <c r="B5406" i="1" s="1"/>
  <c r="P5407" i="1"/>
  <c r="B5407" i="1" s="1"/>
  <c r="P5408" i="1"/>
  <c r="B5408" i="1" s="1"/>
  <c r="P5409" i="1"/>
  <c r="B5409" i="1" s="1"/>
  <c r="P5410" i="1"/>
  <c r="B5410" i="1" s="1"/>
  <c r="P5411" i="1"/>
  <c r="B5411" i="1" s="1"/>
  <c r="P5412" i="1"/>
  <c r="B5412" i="1" s="1"/>
  <c r="P5413" i="1"/>
  <c r="B5413" i="1" s="1"/>
  <c r="P5414" i="1"/>
  <c r="B5414" i="1" s="1"/>
  <c r="P5415" i="1"/>
  <c r="B5415" i="1" s="1"/>
  <c r="P5416" i="1"/>
  <c r="B5416" i="1" s="1"/>
  <c r="P5417" i="1"/>
  <c r="B5417" i="1" s="1"/>
  <c r="P5418" i="1"/>
  <c r="B5418" i="1" s="1"/>
  <c r="P5419" i="1"/>
  <c r="B5419" i="1" s="1"/>
  <c r="P5420" i="1"/>
  <c r="B5420" i="1" s="1"/>
  <c r="P5421" i="1"/>
  <c r="B5421" i="1" s="1"/>
  <c r="P5422" i="1"/>
  <c r="B5422" i="1" s="1"/>
  <c r="P5423" i="1"/>
  <c r="B5423" i="1" s="1"/>
  <c r="P5424" i="1"/>
  <c r="B5424" i="1" s="1"/>
  <c r="P5425" i="1"/>
  <c r="B5425" i="1" s="1"/>
  <c r="P5426" i="1"/>
  <c r="B5426" i="1" s="1"/>
  <c r="P5427" i="1"/>
  <c r="B5427" i="1" s="1"/>
  <c r="P5428" i="1"/>
  <c r="B5428" i="1" s="1"/>
  <c r="P5429" i="1"/>
  <c r="B5429" i="1" s="1"/>
  <c r="P5430" i="1"/>
  <c r="B5430" i="1" s="1"/>
  <c r="P5431" i="1"/>
  <c r="B5431" i="1" s="1"/>
  <c r="P5432" i="1"/>
  <c r="B5432" i="1" s="1"/>
  <c r="P5433" i="1"/>
  <c r="B5433" i="1" s="1"/>
  <c r="P5434" i="1"/>
  <c r="B5434" i="1" s="1"/>
  <c r="P5435" i="1"/>
  <c r="B5435" i="1" s="1"/>
  <c r="P5436" i="1"/>
  <c r="B5436" i="1" s="1"/>
  <c r="P5437" i="1"/>
  <c r="B5437" i="1" s="1"/>
  <c r="P5438" i="1"/>
  <c r="B5438" i="1" s="1"/>
  <c r="P5439" i="1"/>
  <c r="B5439" i="1" s="1"/>
  <c r="P5440" i="1"/>
  <c r="B5440" i="1" s="1"/>
  <c r="P5441" i="1"/>
  <c r="B5441" i="1" s="1"/>
  <c r="P5442" i="1"/>
  <c r="B5442" i="1" s="1"/>
  <c r="P5443" i="1"/>
  <c r="B5443" i="1" s="1"/>
  <c r="P5444" i="1"/>
  <c r="B5444" i="1" s="1"/>
  <c r="P5445" i="1"/>
  <c r="B5445" i="1" s="1"/>
  <c r="P5446" i="1"/>
  <c r="B5446" i="1" s="1"/>
  <c r="P5447" i="1"/>
  <c r="B5447" i="1" s="1"/>
  <c r="P5448" i="1"/>
  <c r="B5448" i="1" s="1"/>
  <c r="P5449" i="1"/>
  <c r="B5449" i="1" s="1"/>
  <c r="P5450" i="1"/>
  <c r="B5450" i="1" s="1"/>
  <c r="P5451" i="1"/>
  <c r="B5451" i="1" s="1"/>
  <c r="P5452" i="1"/>
  <c r="B5452" i="1" s="1"/>
  <c r="P5453" i="1"/>
  <c r="B5453" i="1" s="1"/>
  <c r="P5454" i="1"/>
  <c r="B5454" i="1" s="1"/>
  <c r="P5455" i="1"/>
  <c r="B5455" i="1" s="1"/>
  <c r="P5456" i="1"/>
  <c r="B5456" i="1" s="1"/>
  <c r="P5457" i="1"/>
  <c r="B5457" i="1" s="1"/>
  <c r="P5458" i="1"/>
  <c r="B5458" i="1" s="1"/>
  <c r="P5459" i="1"/>
  <c r="B5459" i="1" s="1"/>
  <c r="P5460" i="1"/>
  <c r="B5460" i="1" s="1"/>
  <c r="P5461" i="1"/>
  <c r="B5461" i="1" s="1"/>
  <c r="P5462" i="1"/>
  <c r="B5462" i="1" s="1"/>
  <c r="P5463" i="1"/>
  <c r="B5463" i="1" s="1"/>
  <c r="P5464" i="1"/>
  <c r="B5464" i="1" s="1"/>
  <c r="P5465" i="1"/>
  <c r="B5465" i="1" s="1"/>
  <c r="P5466" i="1"/>
  <c r="B5466" i="1" s="1"/>
  <c r="P5467" i="1"/>
  <c r="B5467" i="1" s="1"/>
  <c r="P5468" i="1"/>
  <c r="B5468" i="1" s="1"/>
  <c r="P5469" i="1"/>
  <c r="B5469" i="1" s="1"/>
  <c r="P5470" i="1"/>
  <c r="B5470" i="1" s="1"/>
  <c r="P5471" i="1"/>
  <c r="B5471" i="1" s="1"/>
  <c r="P5472" i="1"/>
  <c r="B5472" i="1" s="1"/>
  <c r="P5473" i="1"/>
  <c r="B5473" i="1" s="1"/>
  <c r="P5474" i="1"/>
  <c r="B5474" i="1" s="1"/>
  <c r="P5475" i="1"/>
  <c r="B5475" i="1" s="1"/>
  <c r="P5476" i="1"/>
  <c r="B5476" i="1" s="1"/>
  <c r="P5477" i="1"/>
  <c r="B5477" i="1" s="1"/>
  <c r="P5478" i="1"/>
  <c r="B5478" i="1" s="1"/>
  <c r="P5479" i="1"/>
  <c r="B5479" i="1" s="1"/>
  <c r="P5480" i="1"/>
  <c r="B5480" i="1" s="1"/>
  <c r="P5481" i="1"/>
  <c r="B5481" i="1" s="1"/>
  <c r="P5482" i="1"/>
  <c r="B5482" i="1" s="1"/>
  <c r="P5483" i="1"/>
  <c r="B5483" i="1" s="1"/>
  <c r="P5484" i="1"/>
  <c r="B5484" i="1" s="1"/>
  <c r="P5485" i="1"/>
  <c r="B5485" i="1" s="1"/>
  <c r="P5486" i="1"/>
  <c r="B5486" i="1" s="1"/>
  <c r="P5487" i="1"/>
  <c r="B5487" i="1" s="1"/>
  <c r="P5488" i="1"/>
  <c r="B5488" i="1" s="1"/>
  <c r="P5489" i="1"/>
  <c r="B5489" i="1" s="1"/>
  <c r="P5490" i="1"/>
  <c r="B5490" i="1" s="1"/>
  <c r="P5491" i="1"/>
  <c r="B5491" i="1" s="1"/>
  <c r="P5492" i="1"/>
  <c r="B5492" i="1" s="1"/>
  <c r="P5493" i="1"/>
  <c r="B5493" i="1" s="1"/>
  <c r="P5494" i="1"/>
  <c r="B5494" i="1" s="1"/>
  <c r="P5495" i="1"/>
  <c r="B5495" i="1" s="1"/>
  <c r="P5496" i="1"/>
  <c r="B5496" i="1" s="1"/>
  <c r="P5497" i="1"/>
  <c r="B5497" i="1" s="1"/>
  <c r="P5498" i="1"/>
  <c r="B5498" i="1" s="1"/>
  <c r="P5499" i="1"/>
  <c r="B5499" i="1" s="1"/>
  <c r="P5500" i="1"/>
  <c r="B5500" i="1" s="1"/>
  <c r="P5501" i="1"/>
  <c r="B5501" i="1" s="1"/>
  <c r="P5502" i="1"/>
  <c r="B5502" i="1" s="1"/>
  <c r="P5503" i="1"/>
  <c r="B5503" i="1" s="1"/>
  <c r="P5504" i="1"/>
  <c r="B5504" i="1" s="1"/>
  <c r="P5505" i="1"/>
  <c r="B5505" i="1" s="1"/>
  <c r="P5506" i="1"/>
  <c r="B5506" i="1" s="1"/>
  <c r="P5507" i="1"/>
  <c r="B5507" i="1" s="1"/>
  <c r="P5508" i="1"/>
  <c r="B5508" i="1" s="1"/>
  <c r="P5509" i="1"/>
  <c r="B5509" i="1" s="1"/>
  <c r="P5510" i="1"/>
  <c r="B5510" i="1" s="1"/>
  <c r="P5511" i="1"/>
  <c r="B5511" i="1" s="1"/>
  <c r="P5512" i="1"/>
  <c r="B5512" i="1" s="1"/>
  <c r="P5513" i="1"/>
  <c r="B5513" i="1" s="1"/>
  <c r="P5514" i="1"/>
  <c r="B5514" i="1" s="1"/>
  <c r="P5515" i="1"/>
  <c r="B5515" i="1" s="1"/>
  <c r="P5516" i="1"/>
  <c r="B5516" i="1" s="1"/>
  <c r="P5517" i="1"/>
  <c r="B5517" i="1" s="1"/>
  <c r="P5518" i="1"/>
  <c r="B5518" i="1" s="1"/>
  <c r="P5519" i="1"/>
  <c r="B5519" i="1" s="1"/>
  <c r="P5520" i="1"/>
  <c r="B5520" i="1" s="1"/>
  <c r="P5521" i="1"/>
  <c r="B5521" i="1" s="1"/>
  <c r="P5522" i="1"/>
  <c r="B5522" i="1" s="1"/>
  <c r="P5523" i="1"/>
  <c r="B5523" i="1" s="1"/>
  <c r="P5524" i="1"/>
  <c r="B5524" i="1" s="1"/>
  <c r="P5525" i="1"/>
  <c r="B5525" i="1" s="1"/>
  <c r="P5526" i="1"/>
  <c r="B5526" i="1" s="1"/>
  <c r="P5527" i="1"/>
  <c r="B5527" i="1" s="1"/>
  <c r="P5528" i="1"/>
  <c r="B5528" i="1" s="1"/>
  <c r="P5529" i="1"/>
  <c r="B5529" i="1" s="1"/>
  <c r="P5530" i="1"/>
  <c r="B5530" i="1" s="1"/>
  <c r="P5531" i="1"/>
  <c r="B5531" i="1" s="1"/>
  <c r="P5532" i="1"/>
  <c r="B5532" i="1" s="1"/>
  <c r="P5533" i="1"/>
  <c r="B5533" i="1" s="1"/>
  <c r="P5534" i="1"/>
  <c r="B5534" i="1" s="1"/>
  <c r="P5535" i="1"/>
  <c r="B5535" i="1" s="1"/>
  <c r="P5536" i="1"/>
  <c r="B5536" i="1" s="1"/>
  <c r="P5537" i="1"/>
  <c r="B5537" i="1" s="1"/>
  <c r="P5538" i="1"/>
  <c r="B5538" i="1" s="1"/>
  <c r="P5539" i="1"/>
  <c r="B5539" i="1" s="1"/>
  <c r="P5540" i="1"/>
  <c r="B5540" i="1" s="1"/>
  <c r="P5541" i="1"/>
  <c r="B5541" i="1" s="1"/>
  <c r="P5542" i="1"/>
  <c r="B5542" i="1" s="1"/>
  <c r="P5543" i="1"/>
  <c r="B5543" i="1" s="1"/>
  <c r="P5544" i="1"/>
  <c r="B5544" i="1" s="1"/>
  <c r="P5545" i="1"/>
  <c r="B5545" i="1" s="1"/>
  <c r="P5546" i="1"/>
  <c r="B5546" i="1" s="1"/>
  <c r="P5547" i="1"/>
  <c r="B5547" i="1" s="1"/>
  <c r="P5548" i="1"/>
  <c r="B5548" i="1" s="1"/>
  <c r="P5549" i="1"/>
  <c r="B5549" i="1" s="1"/>
  <c r="P5550" i="1"/>
  <c r="B5550" i="1" s="1"/>
  <c r="P5551" i="1"/>
  <c r="B5551" i="1" s="1"/>
  <c r="P5552" i="1"/>
  <c r="B5552" i="1" s="1"/>
  <c r="P5553" i="1"/>
  <c r="B5553" i="1" s="1"/>
  <c r="P5554" i="1"/>
  <c r="B5554" i="1" s="1"/>
  <c r="P5555" i="1"/>
  <c r="B5555" i="1" s="1"/>
  <c r="P5556" i="1"/>
  <c r="B5556" i="1" s="1"/>
  <c r="P5557" i="1"/>
  <c r="B5557" i="1" s="1"/>
  <c r="P5558" i="1"/>
  <c r="B5558" i="1" s="1"/>
  <c r="P5559" i="1"/>
  <c r="B5559" i="1" s="1"/>
  <c r="P5560" i="1"/>
  <c r="B5560" i="1" s="1"/>
  <c r="P5561" i="1"/>
  <c r="B5561" i="1" s="1"/>
  <c r="P5562" i="1"/>
  <c r="B5562" i="1" s="1"/>
  <c r="P5563" i="1"/>
  <c r="B5563" i="1" s="1"/>
  <c r="P5564" i="1"/>
  <c r="B5564" i="1" s="1"/>
  <c r="P5565" i="1"/>
  <c r="B5565" i="1" s="1"/>
  <c r="P5566" i="1"/>
  <c r="B5566" i="1" s="1"/>
  <c r="P5567" i="1"/>
  <c r="B5567" i="1" s="1"/>
  <c r="P5568" i="1"/>
  <c r="B5568" i="1" s="1"/>
  <c r="P5569" i="1"/>
  <c r="B5569" i="1" s="1"/>
  <c r="P5570" i="1"/>
  <c r="B5570" i="1" s="1"/>
  <c r="P5571" i="1"/>
  <c r="B5571" i="1" s="1"/>
  <c r="P5572" i="1"/>
  <c r="B5572" i="1" s="1"/>
  <c r="P5573" i="1"/>
  <c r="B5573" i="1" s="1"/>
  <c r="P5574" i="1"/>
  <c r="B5574" i="1" s="1"/>
  <c r="P5575" i="1"/>
  <c r="B5575" i="1" s="1"/>
  <c r="P5576" i="1"/>
  <c r="B5576" i="1" s="1"/>
  <c r="P5577" i="1"/>
  <c r="B5577" i="1" s="1"/>
  <c r="P5578" i="1"/>
  <c r="B5578" i="1" s="1"/>
  <c r="P5579" i="1"/>
  <c r="B5579" i="1" s="1"/>
  <c r="P5580" i="1"/>
  <c r="B5580" i="1" s="1"/>
  <c r="P5581" i="1"/>
  <c r="B5581" i="1" s="1"/>
  <c r="P5582" i="1"/>
  <c r="B5582" i="1" s="1"/>
  <c r="P5583" i="1"/>
  <c r="B5583" i="1" s="1"/>
  <c r="P5584" i="1"/>
  <c r="B5584" i="1" s="1"/>
  <c r="P5585" i="1"/>
  <c r="B5585" i="1" s="1"/>
  <c r="P5586" i="1"/>
  <c r="B5586" i="1" s="1"/>
  <c r="P5587" i="1"/>
  <c r="B5587" i="1" s="1"/>
  <c r="P5588" i="1"/>
  <c r="B5588" i="1" s="1"/>
  <c r="P5589" i="1"/>
  <c r="B5589" i="1" s="1"/>
  <c r="P5590" i="1"/>
  <c r="B5590" i="1" s="1"/>
  <c r="P5591" i="1"/>
  <c r="B5591" i="1" s="1"/>
  <c r="P5592" i="1"/>
  <c r="B5592" i="1" s="1"/>
  <c r="P5593" i="1"/>
  <c r="B5593" i="1" s="1"/>
  <c r="P5594" i="1"/>
  <c r="B5594" i="1" s="1"/>
  <c r="P5595" i="1"/>
  <c r="B5595" i="1" s="1"/>
  <c r="P5596" i="1"/>
  <c r="B5596" i="1" s="1"/>
  <c r="P5597" i="1"/>
  <c r="B5597" i="1" s="1"/>
  <c r="P5598" i="1"/>
  <c r="B5598" i="1" s="1"/>
  <c r="P5599" i="1"/>
  <c r="B5599" i="1" s="1"/>
  <c r="P5600" i="1"/>
  <c r="B5600" i="1" s="1"/>
  <c r="P5601" i="1"/>
  <c r="B5601" i="1" s="1"/>
  <c r="P5602" i="1"/>
  <c r="B5602" i="1" s="1"/>
  <c r="P5603" i="1"/>
  <c r="B5603" i="1" s="1"/>
  <c r="P5604" i="1"/>
  <c r="B5604" i="1" s="1"/>
  <c r="P5605" i="1"/>
  <c r="B5605" i="1" s="1"/>
  <c r="P5606" i="1"/>
  <c r="B5606" i="1" s="1"/>
  <c r="P5607" i="1"/>
  <c r="B5607" i="1" s="1"/>
  <c r="P5608" i="1"/>
  <c r="B5608" i="1" s="1"/>
  <c r="P5609" i="1"/>
  <c r="B5609" i="1" s="1"/>
  <c r="P5610" i="1"/>
  <c r="B5610" i="1" s="1"/>
  <c r="P5611" i="1"/>
  <c r="B5611" i="1" s="1"/>
  <c r="P5612" i="1"/>
  <c r="B5612" i="1" s="1"/>
  <c r="P5613" i="1"/>
  <c r="B5613" i="1" s="1"/>
  <c r="P5614" i="1"/>
  <c r="B5614" i="1" s="1"/>
  <c r="P5615" i="1"/>
  <c r="B5615" i="1" s="1"/>
  <c r="P5616" i="1"/>
  <c r="B5616" i="1" s="1"/>
  <c r="P5617" i="1"/>
  <c r="B5617" i="1" s="1"/>
  <c r="P5618" i="1"/>
  <c r="B5618" i="1" s="1"/>
  <c r="P5619" i="1"/>
  <c r="B5619" i="1" s="1"/>
  <c r="P5620" i="1"/>
  <c r="B5620" i="1" s="1"/>
  <c r="P5621" i="1"/>
  <c r="B5621" i="1" s="1"/>
  <c r="P5622" i="1"/>
  <c r="B5622" i="1" s="1"/>
  <c r="P5623" i="1"/>
  <c r="B5623" i="1" s="1"/>
  <c r="P5624" i="1"/>
  <c r="B5624" i="1" s="1"/>
  <c r="P5625" i="1"/>
  <c r="B5625" i="1" s="1"/>
  <c r="P5626" i="1"/>
  <c r="B5626" i="1" s="1"/>
  <c r="P5627" i="1"/>
  <c r="B5627" i="1" s="1"/>
  <c r="P5628" i="1"/>
  <c r="B5628" i="1" s="1"/>
  <c r="P5629" i="1"/>
  <c r="B5629" i="1" s="1"/>
  <c r="P5630" i="1"/>
  <c r="B5630" i="1" s="1"/>
  <c r="P5631" i="1"/>
  <c r="B5631" i="1" s="1"/>
  <c r="P5632" i="1"/>
  <c r="B5632" i="1" s="1"/>
  <c r="P5633" i="1"/>
  <c r="B5633" i="1" s="1"/>
  <c r="P5634" i="1"/>
  <c r="B5634" i="1" s="1"/>
  <c r="P5635" i="1"/>
  <c r="B5635" i="1" s="1"/>
  <c r="P5636" i="1"/>
  <c r="B5636" i="1" s="1"/>
  <c r="P5637" i="1"/>
  <c r="B5637" i="1" s="1"/>
  <c r="P5638" i="1"/>
  <c r="B5638" i="1" s="1"/>
  <c r="P5639" i="1"/>
  <c r="B5639" i="1" s="1"/>
  <c r="P5640" i="1"/>
  <c r="B5640" i="1" s="1"/>
  <c r="P5641" i="1"/>
  <c r="B5641" i="1" s="1"/>
  <c r="P5642" i="1"/>
  <c r="B5642" i="1" s="1"/>
  <c r="P5643" i="1"/>
  <c r="B5643" i="1" s="1"/>
  <c r="P5644" i="1"/>
  <c r="B5644" i="1" s="1"/>
  <c r="P5645" i="1"/>
  <c r="B5645" i="1" s="1"/>
  <c r="P5646" i="1"/>
  <c r="B5646" i="1" s="1"/>
  <c r="P5647" i="1"/>
  <c r="B5647" i="1" s="1"/>
  <c r="P5648" i="1"/>
  <c r="B5648" i="1" s="1"/>
  <c r="P5649" i="1"/>
  <c r="B5649" i="1" s="1"/>
  <c r="P5650" i="1"/>
  <c r="B5650" i="1" s="1"/>
  <c r="P5651" i="1"/>
  <c r="B5651" i="1" s="1"/>
  <c r="P5652" i="1"/>
  <c r="B5652" i="1" s="1"/>
  <c r="P5653" i="1"/>
  <c r="B5653" i="1" s="1"/>
  <c r="P5654" i="1"/>
  <c r="B5654" i="1" s="1"/>
  <c r="P5655" i="1"/>
  <c r="B5655" i="1" s="1"/>
  <c r="P5656" i="1"/>
  <c r="B5656" i="1" s="1"/>
  <c r="P5657" i="1"/>
  <c r="B5657" i="1" s="1"/>
  <c r="P5658" i="1"/>
  <c r="B5658" i="1" s="1"/>
  <c r="P5659" i="1"/>
  <c r="B5659" i="1" s="1"/>
  <c r="P5660" i="1"/>
  <c r="B5660" i="1" s="1"/>
  <c r="P5661" i="1"/>
  <c r="B5661" i="1" s="1"/>
  <c r="P5662" i="1"/>
  <c r="B5662" i="1" s="1"/>
  <c r="P5663" i="1"/>
  <c r="B5663" i="1" s="1"/>
  <c r="P5664" i="1"/>
  <c r="B5664" i="1" s="1"/>
  <c r="P5665" i="1"/>
  <c r="B5665" i="1" s="1"/>
  <c r="P5666" i="1"/>
  <c r="B5666" i="1" s="1"/>
  <c r="P5667" i="1"/>
  <c r="B5667" i="1" s="1"/>
  <c r="P5668" i="1"/>
  <c r="B5668" i="1" s="1"/>
  <c r="P5669" i="1"/>
  <c r="B5669" i="1" s="1"/>
  <c r="P5670" i="1"/>
  <c r="B5670" i="1" s="1"/>
  <c r="P5671" i="1"/>
  <c r="B5671" i="1" s="1"/>
  <c r="P5672" i="1"/>
  <c r="B5672" i="1" s="1"/>
  <c r="P5673" i="1"/>
  <c r="B5673" i="1" s="1"/>
  <c r="P5674" i="1"/>
  <c r="B5674" i="1" s="1"/>
  <c r="P5675" i="1"/>
  <c r="B5675" i="1" s="1"/>
  <c r="P5676" i="1"/>
  <c r="B5676" i="1" s="1"/>
  <c r="P5677" i="1"/>
  <c r="B5677" i="1" s="1"/>
  <c r="P5678" i="1"/>
  <c r="B5678" i="1" s="1"/>
  <c r="P5679" i="1"/>
  <c r="B5679" i="1" s="1"/>
  <c r="P5680" i="1"/>
  <c r="B5680" i="1" s="1"/>
  <c r="P5681" i="1"/>
  <c r="B5681" i="1" s="1"/>
  <c r="P5682" i="1"/>
  <c r="B5682" i="1" s="1"/>
  <c r="P5683" i="1"/>
  <c r="B5683" i="1" s="1"/>
  <c r="P5684" i="1"/>
  <c r="B5684" i="1" s="1"/>
  <c r="P5685" i="1"/>
  <c r="B5685" i="1" s="1"/>
  <c r="P5686" i="1"/>
  <c r="B5686" i="1" s="1"/>
  <c r="P5687" i="1"/>
  <c r="B5687" i="1" s="1"/>
  <c r="P5688" i="1"/>
  <c r="B5688" i="1" s="1"/>
  <c r="P5689" i="1"/>
  <c r="B5689" i="1" s="1"/>
  <c r="P5690" i="1"/>
  <c r="B5690" i="1" s="1"/>
  <c r="P5691" i="1"/>
  <c r="B5691" i="1" s="1"/>
  <c r="P5692" i="1"/>
  <c r="B5692" i="1" s="1"/>
  <c r="P5693" i="1"/>
  <c r="B5693" i="1" s="1"/>
  <c r="P5694" i="1"/>
  <c r="B5694" i="1" s="1"/>
  <c r="P5695" i="1"/>
  <c r="B5695" i="1" s="1"/>
  <c r="P5696" i="1"/>
  <c r="B5696" i="1" s="1"/>
  <c r="P5697" i="1"/>
  <c r="B5697" i="1" s="1"/>
  <c r="P5698" i="1"/>
  <c r="B5698" i="1" s="1"/>
  <c r="P5699" i="1"/>
  <c r="B5699" i="1" s="1"/>
  <c r="P5700" i="1"/>
  <c r="B5700" i="1" s="1"/>
  <c r="P5701" i="1"/>
  <c r="B5701" i="1" s="1"/>
  <c r="P5702" i="1"/>
  <c r="B5702" i="1" s="1"/>
  <c r="P5703" i="1"/>
  <c r="B5703" i="1" s="1"/>
  <c r="P5704" i="1"/>
  <c r="B5704" i="1" s="1"/>
  <c r="P5705" i="1"/>
  <c r="B5705" i="1" s="1"/>
  <c r="P5706" i="1"/>
  <c r="B5706" i="1" s="1"/>
  <c r="P5707" i="1"/>
  <c r="B5707" i="1" s="1"/>
  <c r="P5708" i="1"/>
  <c r="B5708" i="1" s="1"/>
  <c r="P5709" i="1"/>
  <c r="B5709" i="1" s="1"/>
  <c r="P5710" i="1"/>
  <c r="B5710" i="1" s="1"/>
  <c r="P5711" i="1"/>
  <c r="B5711" i="1" s="1"/>
  <c r="P5712" i="1"/>
  <c r="B5712" i="1" s="1"/>
  <c r="P5713" i="1"/>
  <c r="B5713" i="1" s="1"/>
  <c r="P5714" i="1"/>
  <c r="B5714" i="1" s="1"/>
  <c r="P5715" i="1"/>
  <c r="B5715" i="1" s="1"/>
  <c r="P5716" i="1"/>
  <c r="B5716" i="1" s="1"/>
  <c r="P5717" i="1"/>
  <c r="B5717" i="1" s="1"/>
  <c r="P5718" i="1"/>
  <c r="B5718" i="1" s="1"/>
  <c r="P5719" i="1"/>
  <c r="B5719" i="1" s="1"/>
  <c r="P5720" i="1"/>
  <c r="B5720" i="1" s="1"/>
  <c r="P5721" i="1"/>
  <c r="B5721" i="1" s="1"/>
  <c r="P5722" i="1"/>
  <c r="B5722" i="1" s="1"/>
  <c r="P5723" i="1"/>
  <c r="B5723" i="1" s="1"/>
  <c r="P5724" i="1"/>
  <c r="B5724" i="1" s="1"/>
  <c r="P5725" i="1"/>
  <c r="B5725" i="1" s="1"/>
  <c r="P5726" i="1"/>
  <c r="B5726" i="1" s="1"/>
  <c r="P5727" i="1"/>
  <c r="B5727" i="1" s="1"/>
  <c r="P5728" i="1"/>
  <c r="B5728" i="1" s="1"/>
  <c r="P5729" i="1"/>
  <c r="B5729" i="1" s="1"/>
  <c r="P5730" i="1"/>
  <c r="B5730" i="1" s="1"/>
  <c r="P5731" i="1"/>
  <c r="B5731" i="1" s="1"/>
  <c r="P5732" i="1"/>
  <c r="B5732" i="1" s="1"/>
  <c r="P5733" i="1"/>
  <c r="B5733" i="1" s="1"/>
  <c r="P5734" i="1"/>
  <c r="B5734" i="1" s="1"/>
  <c r="P5735" i="1"/>
  <c r="B5735" i="1" s="1"/>
  <c r="P5736" i="1"/>
  <c r="B5736" i="1" s="1"/>
  <c r="P5737" i="1"/>
  <c r="B5737" i="1" s="1"/>
  <c r="P5738" i="1"/>
  <c r="B5738" i="1" s="1"/>
  <c r="P5739" i="1"/>
  <c r="B5739" i="1" s="1"/>
  <c r="P5740" i="1"/>
  <c r="B5740" i="1" s="1"/>
  <c r="P5741" i="1"/>
  <c r="B5741" i="1" s="1"/>
  <c r="P5742" i="1"/>
  <c r="B5742" i="1" s="1"/>
  <c r="P5743" i="1"/>
  <c r="B5743" i="1" s="1"/>
  <c r="P5744" i="1"/>
  <c r="B5744" i="1" s="1"/>
  <c r="P5745" i="1"/>
  <c r="B5745" i="1" s="1"/>
  <c r="P5746" i="1"/>
  <c r="B5746" i="1" s="1"/>
  <c r="P5747" i="1"/>
  <c r="B5747" i="1" s="1"/>
  <c r="P5748" i="1"/>
  <c r="B5748" i="1" s="1"/>
  <c r="P5749" i="1"/>
  <c r="B5749" i="1" s="1"/>
  <c r="P5750" i="1"/>
  <c r="B5750" i="1" s="1"/>
  <c r="P5751" i="1"/>
  <c r="B5751" i="1" s="1"/>
  <c r="P5752" i="1"/>
  <c r="B5752" i="1" s="1"/>
  <c r="P5753" i="1"/>
  <c r="B5753" i="1" s="1"/>
  <c r="P5754" i="1"/>
  <c r="B5754" i="1" s="1"/>
  <c r="P5755" i="1"/>
  <c r="B5755" i="1" s="1"/>
  <c r="P5756" i="1"/>
  <c r="B5756" i="1" s="1"/>
  <c r="P5757" i="1"/>
  <c r="B5757" i="1" s="1"/>
  <c r="P5758" i="1"/>
  <c r="B5758" i="1" s="1"/>
  <c r="P5759" i="1"/>
  <c r="B5759" i="1" s="1"/>
  <c r="P5760" i="1"/>
  <c r="B5760" i="1" s="1"/>
  <c r="P5761" i="1"/>
  <c r="B5761" i="1" s="1"/>
  <c r="P5762" i="1"/>
  <c r="B5762" i="1" s="1"/>
  <c r="P5763" i="1"/>
  <c r="B5763" i="1" s="1"/>
  <c r="P5764" i="1"/>
  <c r="B5764" i="1" s="1"/>
  <c r="P5765" i="1"/>
  <c r="B5765" i="1" s="1"/>
  <c r="P5766" i="1"/>
  <c r="B5766" i="1" s="1"/>
  <c r="P5767" i="1"/>
  <c r="B5767" i="1" s="1"/>
  <c r="P5768" i="1"/>
  <c r="B5768" i="1" s="1"/>
  <c r="P5769" i="1"/>
  <c r="B5769" i="1" s="1"/>
  <c r="P5770" i="1"/>
  <c r="B5770" i="1" s="1"/>
  <c r="P5771" i="1"/>
  <c r="B5771" i="1" s="1"/>
  <c r="P5772" i="1"/>
  <c r="B5772" i="1" s="1"/>
  <c r="P5773" i="1"/>
  <c r="B5773" i="1" s="1"/>
  <c r="P5774" i="1"/>
  <c r="B5774" i="1" s="1"/>
  <c r="P5775" i="1"/>
  <c r="B5775" i="1" s="1"/>
  <c r="P5776" i="1"/>
  <c r="B5776" i="1" s="1"/>
  <c r="P5777" i="1"/>
  <c r="B5777" i="1" s="1"/>
  <c r="P5778" i="1"/>
  <c r="B5778" i="1" s="1"/>
  <c r="P5779" i="1"/>
  <c r="B5779" i="1" s="1"/>
  <c r="P5780" i="1"/>
  <c r="B5780" i="1" s="1"/>
  <c r="P5781" i="1"/>
  <c r="B5781" i="1" s="1"/>
  <c r="P5782" i="1"/>
  <c r="B5782" i="1" s="1"/>
  <c r="P5783" i="1"/>
  <c r="B5783" i="1" s="1"/>
  <c r="P5784" i="1"/>
  <c r="B5784" i="1" s="1"/>
  <c r="P5785" i="1"/>
  <c r="B5785" i="1" s="1"/>
  <c r="P5786" i="1"/>
  <c r="B5786" i="1" s="1"/>
  <c r="P5787" i="1"/>
  <c r="B5787" i="1" s="1"/>
  <c r="P5788" i="1"/>
  <c r="B5788" i="1" s="1"/>
  <c r="P5789" i="1"/>
  <c r="B5789" i="1" s="1"/>
  <c r="P5790" i="1"/>
  <c r="B5790" i="1" s="1"/>
  <c r="P5791" i="1"/>
  <c r="B5791" i="1" s="1"/>
  <c r="P5792" i="1"/>
  <c r="B5792" i="1" s="1"/>
  <c r="P5793" i="1"/>
  <c r="B5793" i="1" s="1"/>
  <c r="P5794" i="1"/>
  <c r="B5794" i="1" s="1"/>
  <c r="P5795" i="1"/>
  <c r="B5795" i="1" s="1"/>
  <c r="P5796" i="1"/>
  <c r="B5796" i="1" s="1"/>
  <c r="P5797" i="1"/>
  <c r="B5797" i="1" s="1"/>
  <c r="P5798" i="1"/>
  <c r="B5798" i="1" s="1"/>
  <c r="P5799" i="1"/>
  <c r="B5799" i="1" s="1"/>
  <c r="P5800" i="1"/>
  <c r="B5800" i="1" s="1"/>
  <c r="P5801" i="1"/>
  <c r="B5801" i="1" s="1"/>
  <c r="P5802" i="1"/>
  <c r="B5802" i="1" s="1"/>
  <c r="P5803" i="1"/>
  <c r="B5803" i="1" s="1"/>
  <c r="P5804" i="1"/>
  <c r="B5804" i="1" s="1"/>
  <c r="P5805" i="1"/>
  <c r="B5805" i="1" s="1"/>
  <c r="P5806" i="1"/>
  <c r="B5806" i="1" s="1"/>
  <c r="P5807" i="1"/>
  <c r="B5807" i="1" s="1"/>
  <c r="P5808" i="1"/>
  <c r="B5808" i="1" s="1"/>
  <c r="P5809" i="1"/>
  <c r="B5809" i="1" s="1"/>
  <c r="P5810" i="1"/>
  <c r="B5810" i="1" s="1"/>
  <c r="P5811" i="1"/>
  <c r="B5811" i="1" s="1"/>
  <c r="P5812" i="1"/>
  <c r="B5812" i="1" s="1"/>
  <c r="P5813" i="1"/>
  <c r="B5813" i="1" s="1"/>
  <c r="P5814" i="1"/>
  <c r="B5814" i="1" s="1"/>
  <c r="P5815" i="1"/>
  <c r="B5815" i="1" s="1"/>
  <c r="P5816" i="1"/>
  <c r="B5816" i="1" s="1"/>
  <c r="P5817" i="1"/>
  <c r="B5817" i="1" s="1"/>
  <c r="P5818" i="1"/>
  <c r="B5818" i="1" s="1"/>
  <c r="P5819" i="1"/>
  <c r="B5819" i="1" s="1"/>
  <c r="P5820" i="1"/>
  <c r="B5820" i="1" s="1"/>
  <c r="P5821" i="1"/>
  <c r="B5821" i="1" s="1"/>
  <c r="P5822" i="1"/>
  <c r="B5822" i="1" s="1"/>
  <c r="P5823" i="1"/>
  <c r="B5823" i="1" s="1"/>
  <c r="P5824" i="1"/>
  <c r="B5824" i="1" s="1"/>
  <c r="P5825" i="1"/>
  <c r="B5825" i="1" s="1"/>
  <c r="P5826" i="1"/>
  <c r="B5826" i="1" s="1"/>
  <c r="P5827" i="1"/>
  <c r="B5827" i="1" s="1"/>
  <c r="P5828" i="1"/>
  <c r="B5828" i="1" s="1"/>
  <c r="P5829" i="1"/>
  <c r="B5829" i="1" s="1"/>
  <c r="P5830" i="1"/>
  <c r="B5830" i="1" s="1"/>
  <c r="P5831" i="1"/>
  <c r="B5831" i="1" s="1"/>
  <c r="P5832" i="1"/>
  <c r="B5832" i="1" s="1"/>
  <c r="P5833" i="1"/>
  <c r="B5833" i="1" s="1"/>
  <c r="P5834" i="1"/>
  <c r="B5834" i="1" s="1"/>
  <c r="P5835" i="1"/>
  <c r="B5835" i="1" s="1"/>
  <c r="P5836" i="1"/>
  <c r="B5836" i="1" s="1"/>
  <c r="P5837" i="1"/>
  <c r="B5837" i="1" s="1"/>
  <c r="P5838" i="1"/>
  <c r="B5838" i="1" s="1"/>
  <c r="P5839" i="1"/>
  <c r="B5839" i="1" s="1"/>
  <c r="P5840" i="1"/>
  <c r="B5840" i="1" s="1"/>
  <c r="P5841" i="1"/>
  <c r="B5841" i="1" s="1"/>
  <c r="P5842" i="1"/>
  <c r="B5842" i="1" s="1"/>
  <c r="P5843" i="1"/>
  <c r="B5843" i="1" s="1"/>
  <c r="P5844" i="1"/>
  <c r="B5844" i="1" s="1"/>
  <c r="P5845" i="1"/>
  <c r="B5845" i="1" s="1"/>
  <c r="P5846" i="1"/>
  <c r="B5846" i="1" s="1"/>
  <c r="P5847" i="1"/>
  <c r="B5847" i="1" s="1"/>
  <c r="P5848" i="1"/>
  <c r="B5848" i="1" s="1"/>
  <c r="P5849" i="1"/>
  <c r="B5849" i="1" s="1"/>
  <c r="P5850" i="1"/>
  <c r="B5850" i="1" s="1"/>
  <c r="P5851" i="1"/>
  <c r="B5851" i="1" s="1"/>
  <c r="P5852" i="1"/>
  <c r="B5852" i="1" s="1"/>
  <c r="P5853" i="1"/>
  <c r="B5853" i="1" s="1"/>
  <c r="P5854" i="1"/>
  <c r="B5854" i="1" s="1"/>
  <c r="P5855" i="1"/>
  <c r="B5855" i="1" s="1"/>
  <c r="P5856" i="1"/>
  <c r="B5856" i="1" s="1"/>
  <c r="P5857" i="1"/>
  <c r="B5857" i="1" s="1"/>
  <c r="P5858" i="1"/>
  <c r="B5858" i="1" s="1"/>
  <c r="P5859" i="1"/>
  <c r="B5859" i="1" s="1"/>
  <c r="P5860" i="1"/>
  <c r="B5860" i="1" s="1"/>
  <c r="P5861" i="1"/>
  <c r="B5861" i="1" s="1"/>
  <c r="P5862" i="1"/>
  <c r="B5862" i="1" s="1"/>
  <c r="P5863" i="1"/>
  <c r="B5863" i="1" s="1"/>
  <c r="P5864" i="1"/>
  <c r="B5864" i="1" s="1"/>
  <c r="P5865" i="1"/>
  <c r="B5865" i="1" s="1"/>
  <c r="P5866" i="1"/>
  <c r="B5866" i="1" s="1"/>
  <c r="P5867" i="1"/>
  <c r="B5867" i="1" s="1"/>
  <c r="P5868" i="1"/>
  <c r="B5868" i="1" s="1"/>
  <c r="P5869" i="1"/>
  <c r="B5869" i="1" s="1"/>
  <c r="P5870" i="1"/>
  <c r="B5870" i="1" s="1"/>
  <c r="P5871" i="1"/>
  <c r="B5871" i="1" s="1"/>
  <c r="P5872" i="1"/>
  <c r="B5872" i="1" s="1"/>
  <c r="P5873" i="1"/>
  <c r="B5873" i="1" s="1"/>
  <c r="P5874" i="1"/>
  <c r="B5874" i="1" s="1"/>
  <c r="P5875" i="1"/>
  <c r="B5875" i="1" s="1"/>
  <c r="P5876" i="1"/>
  <c r="B5876" i="1" s="1"/>
  <c r="P5877" i="1"/>
  <c r="B5877" i="1" s="1"/>
  <c r="P5878" i="1"/>
  <c r="B5878" i="1" s="1"/>
  <c r="P5879" i="1"/>
  <c r="B5879" i="1" s="1"/>
  <c r="P5880" i="1"/>
  <c r="B5880" i="1" s="1"/>
  <c r="P5881" i="1"/>
  <c r="B5881" i="1" s="1"/>
  <c r="P5882" i="1"/>
  <c r="B5882" i="1" s="1"/>
  <c r="P5883" i="1"/>
  <c r="B5883" i="1" s="1"/>
  <c r="P5884" i="1"/>
  <c r="B5884" i="1" s="1"/>
  <c r="P5885" i="1"/>
  <c r="B5885" i="1" s="1"/>
  <c r="P5886" i="1"/>
  <c r="B5886" i="1" s="1"/>
  <c r="P5887" i="1"/>
  <c r="B5887" i="1" s="1"/>
  <c r="P5888" i="1"/>
  <c r="B5888" i="1" s="1"/>
  <c r="P5889" i="1"/>
  <c r="B5889" i="1" s="1"/>
  <c r="P5890" i="1"/>
  <c r="B5890" i="1" s="1"/>
  <c r="P5891" i="1"/>
  <c r="B5891" i="1" s="1"/>
  <c r="P5892" i="1"/>
  <c r="B5892" i="1" s="1"/>
  <c r="P5893" i="1"/>
  <c r="B5893" i="1" s="1"/>
  <c r="P5894" i="1"/>
  <c r="B5894" i="1" s="1"/>
  <c r="P5895" i="1"/>
  <c r="B5895" i="1" s="1"/>
  <c r="P5896" i="1"/>
  <c r="B5896" i="1" s="1"/>
  <c r="P5897" i="1"/>
  <c r="B5897" i="1" s="1"/>
  <c r="P5898" i="1"/>
  <c r="B5898" i="1" s="1"/>
  <c r="P5899" i="1"/>
  <c r="B5899" i="1" s="1"/>
  <c r="P5900" i="1"/>
  <c r="B5900" i="1" s="1"/>
  <c r="P5901" i="1"/>
  <c r="B5901" i="1" s="1"/>
  <c r="P5902" i="1"/>
  <c r="B5902" i="1" s="1"/>
  <c r="P5903" i="1"/>
  <c r="B5903" i="1" s="1"/>
  <c r="P5904" i="1"/>
  <c r="B5904" i="1" s="1"/>
  <c r="P5905" i="1"/>
  <c r="B5905" i="1" s="1"/>
  <c r="P5906" i="1"/>
  <c r="B5906" i="1" s="1"/>
  <c r="P5907" i="1"/>
  <c r="B5907" i="1" s="1"/>
  <c r="P5908" i="1"/>
  <c r="B5908" i="1" s="1"/>
  <c r="P5909" i="1"/>
  <c r="B5909" i="1" s="1"/>
  <c r="P5910" i="1"/>
  <c r="B5910" i="1" s="1"/>
  <c r="P5911" i="1"/>
  <c r="B5911" i="1" s="1"/>
  <c r="P5912" i="1"/>
  <c r="B5912" i="1" s="1"/>
  <c r="P5913" i="1"/>
  <c r="B5913" i="1" s="1"/>
  <c r="P5914" i="1"/>
  <c r="B5914" i="1" s="1"/>
  <c r="P5915" i="1"/>
  <c r="B5915" i="1" s="1"/>
  <c r="P5916" i="1"/>
  <c r="B5916" i="1" s="1"/>
  <c r="P5917" i="1"/>
  <c r="B5917" i="1" s="1"/>
  <c r="P5918" i="1"/>
  <c r="B5918" i="1" s="1"/>
  <c r="P5919" i="1"/>
  <c r="B5919" i="1" s="1"/>
  <c r="P5920" i="1"/>
  <c r="B5920" i="1" s="1"/>
  <c r="P5921" i="1"/>
  <c r="B5921" i="1" s="1"/>
  <c r="P5922" i="1"/>
  <c r="B5922" i="1" s="1"/>
  <c r="P5923" i="1"/>
  <c r="B5923" i="1" s="1"/>
  <c r="P5924" i="1"/>
  <c r="B5924" i="1" s="1"/>
  <c r="P5925" i="1"/>
  <c r="B5925" i="1" s="1"/>
  <c r="P5926" i="1"/>
  <c r="B5926" i="1" s="1"/>
  <c r="P5927" i="1"/>
  <c r="B5927" i="1" s="1"/>
  <c r="P5928" i="1"/>
  <c r="B5928" i="1" s="1"/>
  <c r="P5929" i="1"/>
  <c r="B5929" i="1" s="1"/>
  <c r="P5930" i="1"/>
  <c r="B5930" i="1" s="1"/>
  <c r="P5931" i="1"/>
  <c r="B5931" i="1" s="1"/>
  <c r="P5932" i="1"/>
  <c r="B5932" i="1" s="1"/>
  <c r="P5933" i="1"/>
  <c r="B5933" i="1" s="1"/>
  <c r="P5934" i="1"/>
  <c r="B5934" i="1" s="1"/>
  <c r="P5935" i="1"/>
  <c r="B5935" i="1" s="1"/>
  <c r="P5936" i="1"/>
  <c r="B5936" i="1" s="1"/>
  <c r="P5937" i="1"/>
  <c r="B5937" i="1" s="1"/>
  <c r="P5938" i="1"/>
  <c r="B5938" i="1" s="1"/>
  <c r="P5939" i="1"/>
  <c r="B5939" i="1" s="1"/>
  <c r="P5940" i="1"/>
  <c r="B5940" i="1" s="1"/>
  <c r="P5941" i="1"/>
  <c r="B5941" i="1" s="1"/>
  <c r="P5942" i="1"/>
  <c r="B5942" i="1" s="1"/>
  <c r="P5943" i="1"/>
  <c r="B5943" i="1" s="1"/>
  <c r="P5944" i="1"/>
  <c r="B5944" i="1" s="1"/>
  <c r="P5945" i="1"/>
  <c r="B5945" i="1" s="1"/>
  <c r="P5946" i="1"/>
  <c r="B5946" i="1" s="1"/>
  <c r="P5947" i="1"/>
  <c r="B5947" i="1" s="1"/>
  <c r="P5948" i="1"/>
  <c r="B5948" i="1" s="1"/>
  <c r="P5949" i="1"/>
  <c r="B5949" i="1" s="1"/>
  <c r="P5950" i="1"/>
  <c r="B5950" i="1" s="1"/>
  <c r="P5951" i="1"/>
  <c r="B5951" i="1" s="1"/>
  <c r="P5952" i="1"/>
  <c r="B5952" i="1" s="1"/>
  <c r="P5953" i="1"/>
  <c r="B5953" i="1" s="1"/>
  <c r="P5954" i="1"/>
  <c r="B5954" i="1" s="1"/>
  <c r="P5955" i="1"/>
  <c r="B5955" i="1" s="1"/>
  <c r="P5956" i="1"/>
  <c r="B5956" i="1" s="1"/>
  <c r="P5957" i="1"/>
  <c r="B5957" i="1" s="1"/>
  <c r="P5958" i="1"/>
  <c r="B5958" i="1" s="1"/>
  <c r="P5959" i="1"/>
  <c r="B5959" i="1" s="1"/>
  <c r="P5960" i="1"/>
  <c r="B5960" i="1" s="1"/>
  <c r="P5961" i="1"/>
  <c r="B5961" i="1" s="1"/>
  <c r="P5962" i="1"/>
  <c r="B5962" i="1" s="1"/>
  <c r="P5963" i="1"/>
  <c r="B5963" i="1" s="1"/>
  <c r="P5964" i="1"/>
  <c r="B5964" i="1" s="1"/>
  <c r="P5965" i="1"/>
  <c r="B5965" i="1" s="1"/>
  <c r="P5966" i="1"/>
  <c r="B5966" i="1" s="1"/>
  <c r="P5967" i="1"/>
  <c r="B5967" i="1" s="1"/>
  <c r="P5968" i="1"/>
  <c r="B5968" i="1" s="1"/>
  <c r="P5969" i="1"/>
  <c r="B5969" i="1" s="1"/>
  <c r="P5970" i="1"/>
  <c r="B5970" i="1" s="1"/>
  <c r="P5971" i="1"/>
  <c r="B5971" i="1" s="1"/>
  <c r="P5972" i="1"/>
  <c r="B5972" i="1" s="1"/>
  <c r="P5973" i="1"/>
  <c r="B5973" i="1" s="1"/>
  <c r="P5974" i="1"/>
  <c r="B5974" i="1" s="1"/>
  <c r="P5975" i="1"/>
  <c r="B5975" i="1" s="1"/>
  <c r="P5976" i="1"/>
  <c r="B5976" i="1" s="1"/>
  <c r="P5977" i="1"/>
  <c r="B5977" i="1" s="1"/>
  <c r="P5978" i="1"/>
  <c r="B5978" i="1" s="1"/>
  <c r="P5979" i="1"/>
  <c r="B5979" i="1" s="1"/>
  <c r="P5980" i="1"/>
  <c r="B5980" i="1" s="1"/>
  <c r="P5981" i="1"/>
  <c r="B5981" i="1" s="1"/>
  <c r="P5982" i="1"/>
  <c r="B5982" i="1" s="1"/>
  <c r="P5983" i="1"/>
  <c r="B5983" i="1" s="1"/>
  <c r="P5984" i="1"/>
  <c r="B5984" i="1" s="1"/>
  <c r="P5985" i="1"/>
  <c r="B5985" i="1" s="1"/>
  <c r="P5986" i="1"/>
  <c r="B5986" i="1" s="1"/>
  <c r="P5987" i="1"/>
  <c r="B5987" i="1" s="1"/>
  <c r="P5988" i="1"/>
  <c r="B5988" i="1" s="1"/>
  <c r="P5989" i="1"/>
  <c r="B5989" i="1" s="1"/>
  <c r="P5990" i="1"/>
  <c r="B5990" i="1" s="1"/>
  <c r="P5991" i="1"/>
  <c r="B5991" i="1" s="1"/>
  <c r="P5992" i="1"/>
  <c r="B5992" i="1" s="1"/>
  <c r="P5993" i="1"/>
  <c r="B5993" i="1" s="1"/>
  <c r="P5994" i="1"/>
  <c r="B5994" i="1" s="1"/>
  <c r="P5995" i="1"/>
  <c r="B5995" i="1" s="1"/>
  <c r="P5996" i="1"/>
  <c r="B5996" i="1" s="1"/>
  <c r="P5997" i="1"/>
  <c r="B5997" i="1" s="1"/>
  <c r="P5998" i="1"/>
  <c r="B5998" i="1" s="1"/>
  <c r="P5999" i="1"/>
  <c r="B5999" i="1" s="1"/>
  <c r="P6000" i="1"/>
  <c r="B6000" i="1" s="1"/>
  <c r="P6001" i="1"/>
  <c r="B6001" i="1" s="1"/>
  <c r="P6002" i="1"/>
  <c r="B6002" i="1" s="1"/>
  <c r="P6003" i="1"/>
  <c r="B6003" i="1" s="1"/>
  <c r="P6004" i="1"/>
  <c r="B6004" i="1" s="1"/>
  <c r="P6005" i="1"/>
  <c r="B6005" i="1" s="1"/>
  <c r="P6006" i="1"/>
  <c r="B6006" i="1" s="1"/>
  <c r="P6007" i="1"/>
  <c r="B6007" i="1" s="1"/>
  <c r="P6008" i="1"/>
  <c r="B6008" i="1" s="1"/>
  <c r="P6009" i="1"/>
  <c r="B6009" i="1" s="1"/>
  <c r="P6010" i="1"/>
  <c r="B6010" i="1" s="1"/>
  <c r="P6011" i="1"/>
  <c r="B6011" i="1" s="1"/>
  <c r="P6012" i="1"/>
  <c r="B6012" i="1" s="1"/>
  <c r="P6013" i="1"/>
  <c r="B6013" i="1" s="1"/>
  <c r="P6014" i="1"/>
  <c r="B6014" i="1" s="1"/>
  <c r="P6015" i="1"/>
  <c r="B6015" i="1" s="1"/>
  <c r="P6016" i="1"/>
  <c r="B6016" i="1" s="1"/>
  <c r="P6017" i="1"/>
  <c r="B6017" i="1" s="1"/>
  <c r="P6018" i="1"/>
  <c r="B6018" i="1" s="1"/>
  <c r="P6019" i="1"/>
  <c r="B6019" i="1" s="1"/>
  <c r="P6020" i="1"/>
  <c r="B6020" i="1" s="1"/>
  <c r="P6021" i="1"/>
  <c r="B6021" i="1" s="1"/>
  <c r="P6022" i="1"/>
  <c r="B6022" i="1" s="1"/>
  <c r="P6023" i="1"/>
  <c r="B6023" i="1" s="1"/>
  <c r="P6024" i="1"/>
  <c r="B6024" i="1" s="1"/>
  <c r="P6025" i="1"/>
  <c r="B6025" i="1" s="1"/>
  <c r="P6026" i="1"/>
  <c r="B6026" i="1" s="1"/>
  <c r="P6027" i="1"/>
  <c r="B6027" i="1" s="1"/>
  <c r="P6028" i="1"/>
  <c r="B6028" i="1" s="1"/>
  <c r="P6029" i="1"/>
  <c r="B6029" i="1" s="1"/>
  <c r="P6030" i="1"/>
  <c r="B6030" i="1" s="1"/>
  <c r="P6031" i="1"/>
  <c r="B6031" i="1" s="1"/>
  <c r="P6032" i="1"/>
  <c r="B6032" i="1" s="1"/>
  <c r="P6033" i="1"/>
  <c r="B6033" i="1" s="1"/>
  <c r="P6034" i="1"/>
  <c r="B6034" i="1" s="1"/>
  <c r="P6035" i="1"/>
  <c r="B6035" i="1" s="1"/>
  <c r="P6036" i="1"/>
  <c r="B6036" i="1" s="1"/>
  <c r="P6037" i="1"/>
  <c r="B6037" i="1" s="1"/>
  <c r="P6038" i="1"/>
  <c r="B6038" i="1" s="1"/>
  <c r="P6039" i="1"/>
  <c r="B6039" i="1" s="1"/>
  <c r="P6040" i="1"/>
  <c r="B6040" i="1" s="1"/>
  <c r="P6041" i="1"/>
  <c r="B6041" i="1" s="1"/>
  <c r="P6042" i="1"/>
  <c r="B6042" i="1" s="1"/>
  <c r="P6043" i="1"/>
  <c r="B6043" i="1" s="1"/>
  <c r="P6044" i="1"/>
  <c r="B6044" i="1" s="1"/>
  <c r="P6045" i="1"/>
  <c r="B6045" i="1" s="1"/>
  <c r="P6046" i="1"/>
  <c r="B6046" i="1" s="1"/>
  <c r="P6047" i="1"/>
  <c r="B6047" i="1" s="1"/>
  <c r="P6048" i="1"/>
  <c r="B6048" i="1" s="1"/>
  <c r="P6049" i="1"/>
  <c r="B6049" i="1" s="1"/>
  <c r="P6050" i="1"/>
  <c r="B6050" i="1" s="1"/>
  <c r="P6051" i="1"/>
  <c r="B6051" i="1" s="1"/>
  <c r="P6052" i="1"/>
  <c r="B6052" i="1" s="1"/>
  <c r="P6053" i="1"/>
  <c r="B6053" i="1" s="1"/>
  <c r="P6054" i="1"/>
  <c r="B6054" i="1" s="1"/>
  <c r="P6055" i="1"/>
  <c r="B6055" i="1" s="1"/>
  <c r="P6056" i="1"/>
  <c r="B6056" i="1" s="1"/>
  <c r="P6057" i="1"/>
  <c r="B6057" i="1" s="1"/>
  <c r="P6058" i="1"/>
  <c r="B6058" i="1" s="1"/>
  <c r="P6059" i="1"/>
  <c r="B6059" i="1" s="1"/>
  <c r="P6060" i="1"/>
  <c r="B6060" i="1" s="1"/>
  <c r="P6061" i="1"/>
  <c r="B6061" i="1" s="1"/>
  <c r="P6062" i="1"/>
  <c r="B6062" i="1" s="1"/>
  <c r="P6063" i="1"/>
  <c r="B6063" i="1" s="1"/>
  <c r="P6064" i="1"/>
  <c r="B6064" i="1" s="1"/>
  <c r="P6065" i="1"/>
  <c r="B6065" i="1" s="1"/>
  <c r="P6066" i="1"/>
  <c r="B6066" i="1" s="1"/>
  <c r="P6067" i="1"/>
  <c r="B6067" i="1" s="1"/>
  <c r="P6068" i="1"/>
  <c r="B6068" i="1" s="1"/>
  <c r="P6069" i="1"/>
  <c r="B6069" i="1" s="1"/>
  <c r="P6070" i="1"/>
  <c r="B6070" i="1" s="1"/>
  <c r="P6071" i="1"/>
  <c r="B6071" i="1" s="1"/>
  <c r="P6072" i="1"/>
  <c r="B6072" i="1" s="1"/>
  <c r="P6073" i="1"/>
  <c r="B6073" i="1" s="1"/>
  <c r="P6074" i="1"/>
  <c r="B6074" i="1" s="1"/>
  <c r="P6075" i="1"/>
  <c r="B6075" i="1" s="1"/>
  <c r="P6076" i="1"/>
  <c r="B6076" i="1" s="1"/>
  <c r="P6077" i="1"/>
  <c r="B6077" i="1" s="1"/>
  <c r="P6078" i="1"/>
  <c r="B6078" i="1" s="1"/>
  <c r="P6079" i="1"/>
  <c r="B6079" i="1" s="1"/>
  <c r="P6080" i="1"/>
  <c r="B6080" i="1" s="1"/>
  <c r="P6081" i="1"/>
  <c r="B6081" i="1" s="1"/>
  <c r="P6082" i="1"/>
  <c r="B6082" i="1" s="1"/>
  <c r="P6083" i="1"/>
  <c r="B6083" i="1" s="1"/>
  <c r="P6084" i="1"/>
  <c r="B6084" i="1" s="1"/>
  <c r="P6085" i="1"/>
  <c r="B6085" i="1" s="1"/>
  <c r="P6086" i="1"/>
  <c r="B6086" i="1" s="1"/>
  <c r="P6087" i="1"/>
  <c r="B6087" i="1" s="1"/>
  <c r="P6088" i="1"/>
  <c r="B6088" i="1" s="1"/>
  <c r="P6089" i="1"/>
  <c r="B6089" i="1" s="1"/>
  <c r="P6090" i="1"/>
  <c r="B6090" i="1" s="1"/>
  <c r="P6091" i="1"/>
  <c r="B6091" i="1" s="1"/>
  <c r="P6092" i="1"/>
  <c r="B6092" i="1" s="1"/>
  <c r="P6093" i="1"/>
  <c r="B6093" i="1" s="1"/>
  <c r="P6094" i="1"/>
  <c r="B6094" i="1" s="1"/>
  <c r="P6095" i="1"/>
  <c r="B6095" i="1" s="1"/>
  <c r="P6096" i="1"/>
  <c r="B6096" i="1" s="1"/>
  <c r="P6097" i="1"/>
  <c r="B6097" i="1" s="1"/>
  <c r="P6098" i="1"/>
  <c r="B6098" i="1" s="1"/>
  <c r="P6099" i="1"/>
  <c r="B6099" i="1" s="1"/>
  <c r="P6100" i="1"/>
  <c r="B6100" i="1" s="1"/>
  <c r="P6101" i="1"/>
  <c r="B6101" i="1" s="1"/>
  <c r="P6102" i="1"/>
  <c r="B6102" i="1" s="1"/>
  <c r="P6103" i="1"/>
  <c r="B6103" i="1" s="1"/>
  <c r="P6104" i="1"/>
  <c r="B6104" i="1" s="1"/>
  <c r="P6105" i="1"/>
  <c r="B6105" i="1" s="1"/>
  <c r="P6106" i="1"/>
  <c r="B6106" i="1" s="1"/>
  <c r="P6107" i="1"/>
  <c r="B6107" i="1" s="1"/>
  <c r="P6108" i="1"/>
  <c r="B6108" i="1" s="1"/>
  <c r="P6109" i="1"/>
  <c r="B6109" i="1" s="1"/>
  <c r="P6110" i="1"/>
  <c r="B6110" i="1" s="1"/>
  <c r="P6111" i="1"/>
  <c r="B6111" i="1" s="1"/>
  <c r="P6112" i="1"/>
  <c r="B6112" i="1" s="1"/>
  <c r="P6113" i="1"/>
  <c r="B6113" i="1" s="1"/>
  <c r="P6114" i="1"/>
  <c r="B6114" i="1" s="1"/>
  <c r="P6115" i="1"/>
  <c r="B6115" i="1" s="1"/>
  <c r="P6116" i="1"/>
  <c r="B6116" i="1" s="1"/>
  <c r="P6117" i="1"/>
  <c r="B6117" i="1" s="1"/>
  <c r="P6118" i="1"/>
  <c r="B6118" i="1" s="1"/>
  <c r="P6119" i="1"/>
  <c r="B6119" i="1" s="1"/>
  <c r="P6120" i="1"/>
  <c r="B6120" i="1" s="1"/>
  <c r="P6121" i="1"/>
  <c r="B6121" i="1" s="1"/>
  <c r="P6122" i="1"/>
  <c r="B6122" i="1" s="1"/>
  <c r="P6123" i="1"/>
  <c r="B6123" i="1" s="1"/>
  <c r="P6124" i="1"/>
  <c r="B6124" i="1" s="1"/>
  <c r="P6125" i="1"/>
  <c r="B6125" i="1" s="1"/>
  <c r="P6126" i="1"/>
  <c r="B6126" i="1" s="1"/>
  <c r="P6127" i="1"/>
  <c r="B6127" i="1" s="1"/>
  <c r="P6128" i="1"/>
  <c r="B6128" i="1" s="1"/>
  <c r="P6129" i="1"/>
  <c r="B6129" i="1" s="1"/>
  <c r="P6130" i="1"/>
  <c r="B6130" i="1" s="1"/>
  <c r="P6131" i="1"/>
  <c r="B6131" i="1" s="1"/>
  <c r="P6132" i="1"/>
  <c r="B6132" i="1" s="1"/>
  <c r="P6133" i="1"/>
  <c r="B6133" i="1" s="1"/>
  <c r="P6134" i="1"/>
  <c r="B6134" i="1" s="1"/>
  <c r="P6135" i="1"/>
  <c r="B6135" i="1" s="1"/>
  <c r="P6136" i="1"/>
  <c r="B6136" i="1" s="1"/>
  <c r="P6137" i="1"/>
  <c r="B6137" i="1" s="1"/>
  <c r="P6138" i="1"/>
  <c r="B6138" i="1" s="1"/>
  <c r="P6139" i="1"/>
  <c r="B6139" i="1" s="1"/>
  <c r="P6140" i="1"/>
  <c r="B6140" i="1" s="1"/>
  <c r="P6141" i="1"/>
  <c r="B6141" i="1" s="1"/>
  <c r="P6142" i="1"/>
  <c r="B6142" i="1" s="1"/>
  <c r="P6143" i="1"/>
  <c r="B6143" i="1" s="1"/>
  <c r="P6144" i="1"/>
  <c r="B6144" i="1" s="1"/>
  <c r="P6145" i="1"/>
  <c r="B6145" i="1" s="1"/>
  <c r="P6146" i="1"/>
  <c r="B6146" i="1" s="1"/>
  <c r="P6147" i="1"/>
  <c r="B6147" i="1" s="1"/>
  <c r="P6148" i="1"/>
  <c r="B6148" i="1" s="1"/>
  <c r="P6149" i="1"/>
  <c r="B6149" i="1" s="1"/>
  <c r="P6150" i="1"/>
  <c r="B6150" i="1" s="1"/>
  <c r="P6151" i="1"/>
  <c r="B6151" i="1" s="1"/>
  <c r="P6152" i="1"/>
  <c r="B6152" i="1" s="1"/>
  <c r="P6153" i="1"/>
  <c r="B6153" i="1" s="1"/>
  <c r="P6154" i="1"/>
  <c r="B6154" i="1" s="1"/>
  <c r="P6155" i="1"/>
  <c r="B6155" i="1" s="1"/>
  <c r="P6156" i="1"/>
  <c r="B6156" i="1" s="1"/>
  <c r="P6157" i="1"/>
  <c r="B6157" i="1" s="1"/>
  <c r="P6158" i="1"/>
  <c r="B6158" i="1" s="1"/>
  <c r="P6159" i="1"/>
  <c r="B6159" i="1" s="1"/>
  <c r="P6160" i="1"/>
  <c r="B6160" i="1" s="1"/>
  <c r="P6161" i="1"/>
  <c r="B6161" i="1" s="1"/>
  <c r="P6162" i="1"/>
  <c r="B6162" i="1" s="1"/>
  <c r="P6163" i="1"/>
  <c r="B6163" i="1" s="1"/>
  <c r="P6164" i="1"/>
  <c r="B6164" i="1" s="1"/>
  <c r="P6165" i="1"/>
  <c r="B6165" i="1" s="1"/>
  <c r="P6166" i="1"/>
  <c r="B6166" i="1" s="1"/>
  <c r="P6167" i="1"/>
  <c r="B6167" i="1" s="1"/>
  <c r="P6168" i="1"/>
  <c r="B6168" i="1" s="1"/>
  <c r="P6169" i="1"/>
  <c r="B6169" i="1" s="1"/>
  <c r="P6170" i="1"/>
  <c r="B6170" i="1" s="1"/>
  <c r="P6171" i="1"/>
  <c r="B6171" i="1" s="1"/>
  <c r="P6172" i="1"/>
  <c r="B6172" i="1" s="1"/>
  <c r="P6173" i="1"/>
  <c r="B6173" i="1" s="1"/>
  <c r="P6174" i="1"/>
  <c r="B6174" i="1" s="1"/>
  <c r="P6175" i="1"/>
  <c r="B6175" i="1" s="1"/>
  <c r="P6176" i="1"/>
  <c r="B6176" i="1" s="1"/>
  <c r="P6177" i="1"/>
  <c r="B6177" i="1" s="1"/>
  <c r="P6178" i="1"/>
  <c r="B6178" i="1" s="1"/>
  <c r="P6179" i="1"/>
  <c r="B6179" i="1" s="1"/>
  <c r="P6180" i="1"/>
  <c r="B6180" i="1" s="1"/>
  <c r="P6181" i="1"/>
  <c r="B6181" i="1" s="1"/>
  <c r="P6182" i="1"/>
  <c r="B6182" i="1" s="1"/>
  <c r="P6183" i="1"/>
  <c r="B6183" i="1" s="1"/>
  <c r="P6184" i="1"/>
  <c r="B6184" i="1" s="1"/>
  <c r="P6185" i="1"/>
  <c r="B6185" i="1" s="1"/>
  <c r="P6186" i="1"/>
  <c r="B6186" i="1" s="1"/>
  <c r="P6187" i="1"/>
  <c r="B6187" i="1" s="1"/>
  <c r="P6188" i="1"/>
  <c r="B6188" i="1" s="1"/>
  <c r="P6189" i="1"/>
  <c r="B6189" i="1" s="1"/>
  <c r="P6190" i="1"/>
  <c r="B6190" i="1" s="1"/>
  <c r="P6191" i="1"/>
  <c r="B6191" i="1" s="1"/>
  <c r="P6192" i="1"/>
  <c r="B6192" i="1" s="1"/>
  <c r="P6193" i="1"/>
  <c r="B6193" i="1" s="1"/>
  <c r="P6194" i="1"/>
  <c r="B6194" i="1" s="1"/>
  <c r="P6195" i="1"/>
  <c r="B6195" i="1" s="1"/>
  <c r="P6196" i="1"/>
  <c r="B6196" i="1" s="1"/>
  <c r="P6197" i="1"/>
  <c r="B6197" i="1" s="1"/>
  <c r="P6198" i="1"/>
  <c r="B6198" i="1" s="1"/>
  <c r="P6199" i="1"/>
  <c r="B6199" i="1" s="1"/>
  <c r="P6200" i="1"/>
  <c r="B6200" i="1" s="1"/>
  <c r="P6201" i="1"/>
  <c r="B6201" i="1" s="1"/>
  <c r="P6202" i="1"/>
  <c r="B6202" i="1" s="1"/>
  <c r="P6203" i="1"/>
  <c r="B6203" i="1" s="1"/>
  <c r="P6204" i="1"/>
  <c r="B6204" i="1" s="1"/>
  <c r="P6205" i="1"/>
  <c r="B6205" i="1" s="1"/>
  <c r="P6206" i="1"/>
  <c r="B6206" i="1" s="1"/>
  <c r="P6207" i="1"/>
  <c r="B6207" i="1" s="1"/>
  <c r="P6208" i="1"/>
  <c r="B6208" i="1" s="1"/>
  <c r="P6209" i="1"/>
  <c r="B6209" i="1" s="1"/>
  <c r="P6210" i="1"/>
  <c r="B6210" i="1" s="1"/>
  <c r="P6211" i="1"/>
  <c r="B6211" i="1" s="1"/>
  <c r="P6212" i="1"/>
  <c r="B6212" i="1" s="1"/>
  <c r="P6213" i="1"/>
  <c r="B6213" i="1" s="1"/>
  <c r="P6214" i="1"/>
  <c r="B6214" i="1" s="1"/>
  <c r="P6215" i="1"/>
  <c r="B6215" i="1" s="1"/>
  <c r="P6216" i="1"/>
  <c r="B6216" i="1" s="1"/>
  <c r="P6217" i="1"/>
  <c r="B6217" i="1" s="1"/>
  <c r="P6218" i="1"/>
  <c r="B6218" i="1" s="1"/>
  <c r="P6219" i="1"/>
  <c r="B6219" i="1" s="1"/>
  <c r="P6220" i="1"/>
  <c r="B6220" i="1" s="1"/>
  <c r="P6221" i="1"/>
  <c r="B6221" i="1" s="1"/>
  <c r="P6222" i="1"/>
  <c r="B6222" i="1" s="1"/>
  <c r="P6223" i="1"/>
  <c r="B6223" i="1" s="1"/>
  <c r="P6224" i="1"/>
  <c r="B6224" i="1" s="1"/>
  <c r="P6225" i="1"/>
  <c r="B6225" i="1" s="1"/>
  <c r="P6226" i="1"/>
  <c r="B6226" i="1" s="1"/>
  <c r="P6227" i="1"/>
  <c r="B6227" i="1" s="1"/>
  <c r="P6228" i="1"/>
  <c r="B6228" i="1" s="1"/>
  <c r="P6229" i="1"/>
  <c r="B6229" i="1" s="1"/>
  <c r="P6230" i="1"/>
  <c r="B6230" i="1" s="1"/>
  <c r="P6231" i="1"/>
  <c r="B6231" i="1" s="1"/>
  <c r="P6232" i="1"/>
  <c r="B6232" i="1" s="1"/>
  <c r="P6233" i="1"/>
  <c r="B6233" i="1" s="1"/>
  <c r="P6234" i="1"/>
  <c r="B6234" i="1" s="1"/>
  <c r="P6235" i="1"/>
  <c r="B6235" i="1" s="1"/>
  <c r="P6236" i="1"/>
  <c r="B6236" i="1" s="1"/>
  <c r="P6237" i="1"/>
  <c r="B6237" i="1" s="1"/>
  <c r="P6238" i="1"/>
  <c r="B6238" i="1" s="1"/>
  <c r="P6239" i="1"/>
  <c r="B6239" i="1" s="1"/>
  <c r="P6240" i="1"/>
  <c r="B6240" i="1" s="1"/>
  <c r="P6241" i="1"/>
  <c r="B6241" i="1" s="1"/>
  <c r="P6242" i="1"/>
  <c r="B6242" i="1" s="1"/>
  <c r="P6243" i="1"/>
  <c r="B6243" i="1" s="1"/>
  <c r="P6244" i="1"/>
  <c r="B6244" i="1" s="1"/>
  <c r="P6245" i="1"/>
  <c r="B6245" i="1" s="1"/>
  <c r="P6246" i="1"/>
  <c r="B6246" i="1" s="1"/>
  <c r="P6247" i="1"/>
  <c r="B6247" i="1" s="1"/>
  <c r="P6248" i="1"/>
  <c r="B6248" i="1" s="1"/>
  <c r="P6249" i="1"/>
  <c r="B6249" i="1" s="1"/>
  <c r="P6250" i="1"/>
  <c r="B6250" i="1" s="1"/>
  <c r="P6251" i="1"/>
  <c r="B6251" i="1" s="1"/>
  <c r="P6252" i="1"/>
  <c r="B6252" i="1" s="1"/>
  <c r="P6253" i="1"/>
  <c r="B6253" i="1" s="1"/>
  <c r="P6254" i="1"/>
  <c r="B6254" i="1" s="1"/>
  <c r="P6255" i="1"/>
  <c r="B6255" i="1" s="1"/>
  <c r="P6256" i="1"/>
  <c r="B6256" i="1" s="1"/>
  <c r="P6257" i="1"/>
  <c r="B6257" i="1" s="1"/>
  <c r="P6258" i="1"/>
  <c r="B6258" i="1" s="1"/>
  <c r="P6259" i="1"/>
  <c r="B6259" i="1" s="1"/>
  <c r="P6260" i="1"/>
  <c r="B6260" i="1" s="1"/>
  <c r="P6261" i="1"/>
  <c r="B6261" i="1" s="1"/>
  <c r="P6262" i="1"/>
  <c r="B6262" i="1" s="1"/>
  <c r="P6263" i="1"/>
  <c r="B6263" i="1" s="1"/>
  <c r="P6264" i="1"/>
  <c r="B6264" i="1" s="1"/>
  <c r="P6265" i="1"/>
  <c r="B6265" i="1" s="1"/>
  <c r="P6266" i="1"/>
  <c r="B6266" i="1" s="1"/>
  <c r="P6267" i="1"/>
  <c r="B6267" i="1" s="1"/>
  <c r="P6268" i="1"/>
  <c r="B6268" i="1" s="1"/>
  <c r="P6269" i="1"/>
  <c r="B6269" i="1" s="1"/>
  <c r="P6270" i="1"/>
  <c r="B6270" i="1" s="1"/>
  <c r="P6271" i="1"/>
  <c r="B6271" i="1" s="1"/>
  <c r="P6272" i="1"/>
  <c r="B6272" i="1" s="1"/>
  <c r="P6273" i="1"/>
  <c r="B6273" i="1" s="1"/>
  <c r="P6274" i="1"/>
  <c r="B6274" i="1" s="1"/>
  <c r="P6275" i="1"/>
  <c r="B6275" i="1" s="1"/>
  <c r="P6276" i="1"/>
  <c r="B6276" i="1" s="1"/>
  <c r="P6277" i="1"/>
  <c r="B6277" i="1" s="1"/>
  <c r="P6278" i="1"/>
  <c r="B6278" i="1" s="1"/>
  <c r="P6279" i="1"/>
  <c r="B6279" i="1" s="1"/>
  <c r="P6280" i="1"/>
  <c r="B6280" i="1" s="1"/>
  <c r="P6281" i="1"/>
  <c r="B6281" i="1" s="1"/>
  <c r="P6282" i="1"/>
  <c r="B6282" i="1" s="1"/>
  <c r="P6283" i="1"/>
  <c r="B6283" i="1" s="1"/>
  <c r="P6284" i="1"/>
  <c r="B6284" i="1" s="1"/>
  <c r="P6285" i="1"/>
  <c r="B6285" i="1" s="1"/>
  <c r="P6286" i="1"/>
  <c r="B6286" i="1" s="1"/>
  <c r="P6287" i="1"/>
  <c r="B6287" i="1" s="1"/>
  <c r="P6288" i="1"/>
  <c r="B6288" i="1" s="1"/>
  <c r="P6289" i="1"/>
  <c r="B6289" i="1" s="1"/>
  <c r="P6290" i="1"/>
  <c r="B6290" i="1" s="1"/>
  <c r="P6291" i="1"/>
  <c r="B6291" i="1" s="1"/>
  <c r="P6292" i="1"/>
  <c r="B6292" i="1" s="1"/>
  <c r="P6293" i="1"/>
  <c r="B6293" i="1" s="1"/>
  <c r="P6294" i="1"/>
  <c r="B6294" i="1" s="1"/>
  <c r="P6295" i="1"/>
  <c r="B6295" i="1" s="1"/>
  <c r="P6296" i="1"/>
  <c r="B6296" i="1" s="1"/>
  <c r="P6297" i="1"/>
  <c r="B6297" i="1" s="1"/>
  <c r="P6298" i="1"/>
  <c r="B6298" i="1" s="1"/>
  <c r="P6299" i="1"/>
  <c r="B6299" i="1" s="1"/>
  <c r="P6300" i="1"/>
  <c r="B6300" i="1" s="1"/>
  <c r="P6301" i="1"/>
  <c r="B6301" i="1" s="1"/>
  <c r="P6302" i="1"/>
  <c r="B6302" i="1" s="1"/>
  <c r="P6303" i="1"/>
  <c r="B6303" i="1" s="1"/>
  <c r="P6304" i="1"/>
  <c r="B6304" i="1" s="1"/>
  <c r="P6305" i="1"/>
  <c r="B6305" i="1" s="1"/>
  <c r="P6306" i="1"/>
  <c r="B6306" i="1" s="1"/>
  <c r="P6307" i="1"/>
  <c r="B6307" i="1" s="1"/>
  <c r="P6308" i="1"/>
  <c r="B6308" i="1" s="1"/>
  <c r="P6309" i="1"/>
  <c r="B6309" i="1" s="1"/>
  <c r="P6310" i="1"/>
  <c r="B6310" i="1" s="1"/>
  <c r="P6311" i="1"/>
  <c r="B6311" i="1" s="1"/>
  <c r="P6312" i="1"/>
  <c r="B6312" i="1" s="1"/>
  <c r="P6313" i="1"/>
  <c r="B6313" i="1" s="1"/>
  <c r="P6314" i="1"/>
  <c r="B6314" i="1" s="1"/>
  <c r="P6315" i="1"/>
  <c r="B6315" i="1" s="1"/>
  <c r="P6316" i="1"/>
  <c r="B6316" i="1" s="1"/>
  <c r="P6317" i="1"/>
  <c r="B6317" i="1" s="1"/>
  <c r="P6318" i="1"/>
  <c r="B6318" i="1" s="1"/>
  <c r="P6319" i="1"/>
  <c r="B6319" i="1" s="1"/>
  <c r="P6320" i="1"/>
  <c r="B6320" i="1" s="1"/>
  <c r="P6321" i="1"/>
  <c r="B6321" i="1" s="1"/>
  <c r="P6322" i="1"/>
  <c r="B6322" i="1" s="1"/>
  <c r="P6323" i="1"/>
  <c r="B6323" i="1" s="1"/>
  <c r="P6324" i="1"/>
  <c r="B6324" i="1" s="1"/>
  <c r="P6325" i="1"/>
  <c r="B6325" i="1" s="1"/>
  <c r="P6326" i="1"/>
  <c r="B6326" i="1" s="1"/>
  <c r="P6327" i="1"/>
  <c r="B6327" i="1" s="1"/>
  <c r="P6328" i="1"/>
  <c r="B6328" i="1" s="1"/>
  <c r="P6329" i="1"/>
  <c r="B6329" i="1" s="1"/>
  <c r="P6330" i="1"/>
  <c r="B6330" i="1" s="1"/>
  <c r="P6331" i="1"/>
  <c r="B6331" i="1" s="1"/>
  <c r="P6332" i="1"/>
  <c r="B6332" i="1" s="1"/>
  <c r="P6333" i="1"/>
  <c r="B6333" i="1" s="1"/>
  <c r="P6334" i="1"/>
  <c r="B6334" i="1" s="1"/>
  <c r="P6335" i="1"/>
  <c r="B6335" i="1" s="1"/>
  <c r="P6336" i="1"/>
  <c r="B6336" i="1" s="1"/>
  <c r="P6337" i="1"/>
  <c r="B6337" i="1" s="1"/>
  <c r="P6338" i="1"/>
  <c r="B6338" i="1" s="1"/>
  <c r="P6339" i="1"/>
  <c r="B6339" i="1" s="1"/>
  <c r="P6340" i="1"/>
  <c r="B6340" i="1" s="1"/>
  <c r="P6341" i="1"/>
  <c r="B6341" i="1" s="1"/>
  <c r="P6342" i="1"/>
  <c r="B6342" i="1" s="1"/>
  <c r="P6343" i="1"/>
  <c r="B6343" i="1" s="1"/>
  <c r="P6344" i="1"/>
  <c r="B6344" i="1" s="1"/>
  <c r="P6345" i="1"/>
  <c r="B6345" i="1" s="1"/>
  <c r="P6346" i="1"/>
  <c r="B6346" i="1" s="1"/>
  <c r="P6347" i="1"/>
  <c r="B6347" i="1" s="1"/>
  <c r="P6348" i="1"/>
  <c r="B6348" i="1" s="1"/>
  <c r="P6349" i="1"/>
  <c r="B6349" i="1" s="1"/>
  <c r="P6350" i="1"/>
  <c r="B6350" i="1" s="1"/>
  <c r="P6351" i="1"/>
  <c r="B6351" i="1" s="1"/>
  <c r="P6352" i="1"/>
  <c r="B6352" i="1" s="1"/>
  <c r="P6353" i="1"/>
  <c r="B6353" i="1" s="1"/>
  <c r="P6354" i="1"/>
  <c r="B6354" i="1" s="1"/>
  <c r="P6355" i="1"/>
  <c r="B6355" i="1" s="1"/>
  <c r="P6356" i="1"/>
  <c r="B6356" i="1" s="1"/>
  <c r="P6357" i="1"/>
  <c r="B6357" i="1" s="1"/>
  <c r="P6358" i="1"/>
  <c r="B6358" i="1" s="1"/>
  <c r="P6359" i="1"/>
  <c r="B6359" i="1" s="1"/>
  <c r="P6360" i="1"/>
  <c r="B6360" i="1" s="1"/>
  <c r="P6361" i="1"/>
  <c r="B6361" i="1" s="1"/>
  <c r="P6362" i="1"/>
  <c r="B6362" i="1" s="1"/>
  <c r="P6363" i="1"/>
  <c r="B6363" i="1" s="1"/>
  <c r="P6364" i="1"/>
  <c r="B6364" i="1" s="1"/>
  <c r="P6365" i="1"/>
  <c r="B6365" i="1" s="1"/>
  <c r="P6366" i="1"/>
  <c r="B6366" i="1" s="1"/>
  <c r="P6367" i="1"/>
  <c r="B6367" i="1" s="1"/>
  <c r="P6368" i="1"/>
  <c r="B6368" i="1" s="1"/>
  <c r="P6369" i="1"/>
  <c r="B6369" i="1" s="1"/>
  <c r="P6370" i="1"/>
  <c r="B6370" i="1" s="1"/>
  <c r="P6371" i="1"/>
  <c r="B6371" i="1" s="1"/>
  <c r="P6372" i="1"/>
  <c r="B6372" i="1" s="1"/>
  <c r="P6373" i="1"/>
  <c r="B6373" i="1" s="1"/>
  <c r="P6374" i="1"/>
  <c r="B6374" i="1" s="1"/>
  <c r="P6375" i="1"/>
  <c r="B6375" i="1" s="1"/>
  <c r="P6376" i="1"/>
  <c r="B6376" i="1" s="1"/>
  <c r="P6377" i="1"/>
  <c r="B6377" i="1" s="1"/>
  <c r="P6378" i="1"/>
  <c r="B6378" i="1" s="1"/>
  <c r="P6379" i="1"/>
  <c r="B6379" i="1" s="1"/>
  <c r="P6380" i="1"/>
  <c r="B6380" i="1" s="1"/>
  <c r="P6381" i="1"/>
  <c r="B6381" i="1" s="1"/>
  <c r="P6382" i="1"/>
  <c r="B6382" i="1" s="1"/>
  <c r="P6383" i="1"/>
  <c r="B6383" i="1" s="1"/>
  <c r="P6384" i="1"/>
  <c r="B6384" i="1" s="1"/>
  <c r="P6385" i="1"/>
  <c r="B6385" i="1" s="1"/>
  <c r="P6386" i="1"/>
  <c r="B6386" i="1" s="1"/>
  <c r="P6387" i="1"/>
  <c r="B6387" i="1" s="1"/>
  <c r="P6388" i="1"/>
  <c r="B6388" i="1" s="1"/>
  <c r="P6389" i="1"/>
  <c r="B6389" i="1" s="1"/>
  <c r="P6390" i="1"/>
  <c r="B6390" i="1" s="1"/>
  <c r="P6391" i="1"/>
  <c r="B6391" i="1" s="1"/>
  <c r="P6392" i="1"/>
  <c r="B6392" i="1" s="1"/>
  <c r="P6393" i="1"/>
  <c r="B6393" i="1" s="1"/>
  <c r="P6394" i="1"/>
  <c r="B6394" i="1" s="1"/>
  <c r="P6395" i="1"/>
  <c r="B6395" i="1" s="1"/>
  <c r="P6396" i="1"/>
  <c r="B6396" i="1" s="1"/>
  <c r="P6397" i="1"/>
  <c r="B6397" i="1" s="1"/>
  <c r="P6398" i="1"/>
  <c r="B6398" i="1" s="1"/>
  <c r="P6399" i="1"/>
  <c r="B6399" i="1" s="1"/>
  <c r="P6400" i="1"/>
  <c r="B6400" i="1" s="1"/>
  <c r="P6401" i="1"/>
  <c r="B6401" i="1" s="1"/>
  <c r="P6402" i="1"/>
  <c r="B6402" i="1" s="1"/>
  <c r="P6403" i="1"/>
  <c r="B6403" i="1" s="1"/>
  <c r="P6404" i="1"/>
  <c r="B6404" i="1" s="1"/>
  <c r="P6405" i="1"/>
  <c r="B6405" i="1" s="1"/>
  <c r="P6406" i="1"/>
  <c r="B6406" i="1" s="1"/>
  <c r="P6407" i="1"/>
  <c r="B6407" i="1" s="1"/>
  <c r="P6408" i="1"/>
  <c r="B6408" i="1" s="1"/>
  <c r="P6409" i="1"/>
  <c r="B6409" i="1" s="1"/>
  <c r="P6410" i="1"/>
  <c r="B6410" i="1" s="1"/>
  <c r="P6411" i="1"/>
  <c r="B6411" i="1" s="1"/>
  <c r="P6412" i="1"/>
  <c r="B6412" i="1" s="1"/>
  <c r="P6413" i="1"/>
  <c r="B6413" i="1" s="1"/>
  <c r="P6414" i="1"/>
  <c r="B6414" i="1" s="1"/>
  <c r="P6415" i="1"/>
  <c r="B6415" i="1" s="1"/>
  <c r="P6416" i="1"/>
  <c r="B6416" i="1" s="1"/>
  <c r="P6417" i="1"/>
  <c r="B6417" i="1" s="1"/>
  <c r="P6418" i="1"/>
  <c r="B6418" i="1" s="1"/>
  <c r="P6419" i="1"/>
  <c r="B6419" i="1" s="1"/>
  <c r="P6420" i="1"/>
  <c r="B6420" i="1" s="1"/>
  <c r="P6421" i="1"/>
  <c r="B6421" i="1" s="1"/>
  <c r="P6422" i="1"/>
  <c r="B6422" i="1" s="1"/>
  <c r="P6423" i="1"/>
  <c r="B6423" i="1" s="1"/>
  <c r="P6424" i="1"/>
  <c r="B6424" i="1" s="1"/>
  <c r="P6425" i="1"/>
  <c r="B6425" i="1" s="1"/>
  <c r="P6426" i="1"/>
  <c r="B6426" i="1" s="1"/>
  <c r="P6427" i="1"/>
  <c r="B6427" i="1" s="1"/>
  <c r="P6428" i="1"/>
  <c r="B6428" i="1" s="1"/>
  <c r="P6429" i="1"/>
  <c r="B6429" i="1" s="1"/>
  <c r="P6430" i="1"/>
  <c r="B6430" i="1" s="1"/>
  <c r="P6431" i="1"/>
  <c r="B6431" i="1" s="1"/>
  <c r="P6432" i="1"/>
  <c r="B6432" i="1" s="1"/>
  <c r="P6433" i="1"/>
  <c r="B6433" i="1" s="1"/>
  <c r="P6434" i="1"/>
  <c r="B6434" i="1" s="1"/>
  <c r="P6435" i="1"/>
  <c r="B6435" i="1" s="1"/>
  <c r="P6436" i="1"/>
  <c r="B6436" i="1" s="1"/>
  <c r="P6437" i="1"/>
  <c r="B6437" i="1" s="1"/>
  <c r="P6438" i="1"/>
  <c r="B6438" i="1" s="1"/>
  <c r="P6439" i="1"/>
  <c r="B6439" i="1" s="1"/>
  <c r="P6440" i="1"/>
  <c r="B6440" i="1" s="1"/>
  <c r="P6441" i="1"/>
  <c r="B6441" i="1" s="1"/>
  <c r="P6442" i="1"/>
  <c r="B6442" i="1" s="1"/>
  <c r="P6443" i="1"/>
  <c r="B6443" i="1" s="1"/>
  <c r="P6444" i="1"/>
  <c r="B6444" i="1" s="1"/>
  <c r="P6445" i="1"/>
  <c r="B6445" i="1" s="1"/>
  <c r="P6446" i="1"/>
  <c r="B6446" i="1" s="1"/>
  <c r="P6447" i="1"/>
  <c r="B6447" i="1" s="1"/>
  <c r="P6448" i="1"/>
  <c r="B6448" i="1" s="1"/>
  <c r="P6449" i="1"/>
  <c r="B6449" i="1" s="1"/>
  <c r="P6450" i="1"/>
  <c r="B6450" i="1" s="1"/>
  <c r="P6451" i="1"/>
  <c r="B6451" i="1" s="1"/>
  <c r="P6452" i="1"/>
  <c r="B6452" i="1" s="1"/>
  <c r="P6453" i="1"/>
  <c r="B6453" i="1" s="1"/>
  <c r="P6454" i="1"/>
  <c r="B6454" i="1" s="1"/>
  <c r="P6455" i="1"/>
  <c r="B6455" i="1" s="1"/>
  <c r="P6456" i="1"/>
  <c r="B6456" i="1" s="1"/>
  <c r="P6457" i="1"/>
  <c r="B6457" i="1" s="1"/>
  <c r="P6458" i="1"/>
  <c r="B6458" i="1" s="1"/>
  <c r="P6459" i="1"/>
  <c r="B6459" i="1" s="1"/>
  <c r="P6460" i="1"/>
  <c r="B6460" i="1" s="1"/>
  <c r="P6461" i="1"/>
  <c r="B6461" i="1" s="1"/>
  <c r="P6462" i="1"/>
  <c r="B6462" i="1" s="1"/>
  <c r="P6463" i="1"/>
  <c r="B6463" i="1" s="1"/>
  <c r="P6464" i="1"/>
  <c r="B6464" i="1" s="1"/>
  <c r="P6465" i="1"/>
  <c r="B6465" i="1" s="1"/>
  <c r="P6466" i="1"/>
  <c r="B6466" i="1" s="1"/>
  <c r="P6467" i="1"/>
  <c r="B6467" i="1" s="1"/>
  <c r="P6468" i="1"/>
  <c r="B6468" i="1" s="1"/>
  <c r="P6469" i="1"/>
  <c r="B6469" i="1" s="1"/>
  <c r="P6470" i="1"/>
  <c r="B6470" i="1" s="1"/>
  <c r="P6471" i="1"/>
  <c r="B6471" i="1" s="1"/>
  <c r="P6472" i="1"/>
  <c r="B6472" i="1" s="1"/>
  <c r="P6473" i="1"/>
  <c r="B6473" i="1" s="1"/>
  <c r="P6474" i="1"/>
  <c r="B6474" i="1" s="1"/>
  <c r="P6475" i="1"/>
  <c r="B6475" i="1" s="1"/>
  <c r="P6476" i="1"/>
  <c r="B6476" i="1" s="1"/>
  <c r="P6477" i="1"/>
  <c r="B6477" i="1" s="1"/>
  <c r="P6478" i="1"/>
  <c r="B6478" i="1" s="1"/>
  <c r="P6479" i="1"/>
  <c r="B6479" i="1" s="1"/>
  <c r="P6480" i="1"/>
  <c r="B6480" i="1" s="1"/>
  <c r="P6481" i="1"/>
  <c r="B6481" i="1" s="1"/>
  <c r="P6482" i="1"/>
  <c r="B6482" i="1" s="1"/>
  <c r="P6483" i="1"/>
  <c r="B6483" i="1" s="1"/>
  <c r="P6484" i="1"/>
  <c r="B6484" i="1" s="1"/>
  <c r="P6485" i="1"/>
  <c r="B6485" i="1" s="1"/>
  <c r="P6486" i="1"/>
  <c r="B6486" i="1" s="1"/>
  <c r="P6487" i="1"/>
  <c r="B6487" i="1" s="1"/>
  <c r="P6488" i="1"/>
  <c r="B6488" i="1" s="1"/>
  <c r="P6489" i="1"/>
  <c r="B6489" i="1" s="1"/>
  <c r="P6490" i="1"/>
  <c r="B6490" i="1" s="1"/>
  <c r="P6491" i="1"/>
  <c r="B6491" i="1" s="1"/>
  <c r="P6492" i="1"/>
  <c r="B6492" i="1" s="1"/>
  <c r="P6493" i="1"/>
  <c r="B6493" i="1" s="1"/>
  <c r="P6494" i="1"/>
  <c r="B6494" i="1" s="1"/>
  <c r="P6495" i="1"/>
  <c r="B6495" i="1" s="1"/>
  <c r="P6496" i="1"/>
  <c r="B6496" i="1" s="1"/>
  <c r="P6497" i="1"/>
  <c r="B6497" i="1" s="1"/>
  <c r="P6498" i="1"/>
  <c r="B6498" i="1" s="1"/>
  <c r="P6499" i="1"/>
  <c r="B6499" i="1" s="1"/>
  <c r="P6500" i="1"/>
  <c r="B6500" i="1" s="1"/>
  <c r="P6501" i="1"/>
  <c r="B6501" i="1" s="1"/>
  <c r="P6502" i="1"/>
  <c r="B6502" i="1" s="1"/>
  <c r="P6503" i="1"/>
  <c r="B6503" i="1" s="1"/>
  <c r="P6504" i="1"/>
  <c r="B6504" i="1" s="1"/>
  <c r="P6505" i="1"/>
  <c r="B6505" i="1" s="1"/>
  <c r="P6506" i="1"/>
  <c r="B6506" i="1" s="1"/>
  <c r="P6507" i="1"/>
  <c r="B6507" i="1" s="1"/>
  <c r="P6508" i="1"/>
  <c r="B6508" i="1" s="1"/>
  <c r="P6509" i="1"/>
  <c r="B6509" i="1" s="1"/>
  <c r="P6510" i="1"/>
  <c r="B6510" i="1" s="1"/>
  <c r="P6511" i="1"/>
  <c r="B6511" i="1" s="1"/>
  <c r="P6512" i="1"/>
  <c r="B6512" i="1" s="1"/>
  <c r="P6513" i="1"/>
  <c r="B6513" i="1" s="1"/>
  <c r="P6514" i="1"/>
  <c r="B6514" i="1" s="1"/>
  <c r="P6515" i="1"/>
  <c r="B6515" i="1" s="1"/>
  <c r="P6516" i="1"/>
  <c r="B6516" i="1" s="1"/>
  <c r="P6517" i="1"/>
  <c r="B6517" i="1" s="1"/>
  <c r="P6518" i="1"/>
  <c r="B6518" i="1" s="1"/>
  <c r="P6519" i="1"/>
  <c r="B6519" i="1" s="1"/>
  <c r="P6520" i="1"/>
  <c r="B6520" i="1" s="1"/>
  <c r="P6521" i="1"/>
  <c r="B6521" i="1" s="1"/>
  <c r="P6522" i="1"/>
  <c r="B6522" i="1" s="1"/>
  <c r="P6523" i="1"/>
  <c r="B6523" i="1" s="1"/>
  <c r="P6524" i="1"/>
  <c r="B6524" i="1" s="1"/>
  <c r="P6525" i="1"/>
  <c r="B6525" i="1" s="1"/>
  <c r="P6526" i="1"/>
  <c r="B6526" i="1" s="1"/>
  <c r="P6527" i="1"/>
  <c r="B6527" i="1" s="1"/>
  <c r="P6528" i="1"/>
  <c r="B6528" i="1" s="1"/>
  <c r="P6529" i="1"/>
  <c r="B6529" i="1" s="1"/>
  <c r="P6530" i="1"/>
  <c r="B6530" i="1" s="1"/>
  <c r="P6531" i="1"/>
  <c r="B6531" i="1" s="1"/>
  <c r="P6532" i="1"/>
  <c r="B6532" i="1" s="1"/>
  <c r="P6533" i="1"/>
  <c r="B6533" i="1" s="1"/>
  <c r="P6534" i="1"/>
  <c r="B6534" i="1" s="1"/>
  <c r="P6535" i="1"/>
  <c r="B6535" i="1" s="1"/>
  <c r="P6536" i="1"/>
  <c r="B6536" i="1" s="1"/>
  <c r="P6537" i="1"/>
  <c r="B6537" i="1" s="1"/>
  <c r="P6538" i="1"/>
  <c r="B6538" i="1" s="1"/>
  <c r="P6539" i="1"/>
  <c r="B6539" i="1" s="1"/>
  <c r="P6540" i="1"/>
  <c r="B6540" i="1" s="1"/>
  <c r="P6541" i="1"/>
  <c r="B6541" i="1" s="1"/>
  <c r="P6542" i="1"/>
  <c r="B6542" i="1" s="1"/>
  <c r="P6543" i="1"/>
  <c r="B6543" i="1" s="1"/>
  <c r="P6544" i="1"/>
  <c r="B6544" i="1" s="1"/>
  <c r="P6545" i="1"/>
  <c r="B6545" i="1" s="1"/>
  <c r="P6546" i="1"/>
  <c r="B6546" i="1" s="1"/>
  <c r="P6547" i="1"/>
  <c r="B6547" i="1" s="1"/>
  <c r="P6548" i="1"/>
  <c r="B6548" i="1" s="1"/>
  <c r="P6549" i="1"/>
  <c r="B6549" i="1" s="1"/>
  <c r="P6550" i="1"/>
  <c r="B6550" i="1" s="1"/>
  <c r="P6551" i="1"/>
  <c r="B6551" i="1" s="1"/>
  <c r="P6552" i="1"/>
  <c r="B6552" i="1" s="1"/>
  <c r="P6553" i="1"/>
  <c r="B6553" i="1" s="1"/>
  <c r="P6554" i="1"/>
  <c r="B6554" i="1" s="1"/>
  <c r="P6555" i="1"/>
  <c r="B6555" i="1" s="1"/>
  <c r="P6556" i="1"/>
  <c r="B6556" i="1" s="1"/>
  <c r="P6557" i="1"/>
  <c r="B6557" i="1" s="1"/>
  <c r="P6558" i="1"/>
  <c r="B6558" i="1" s="1"/>
  <c r="P6559" i="1"/>
  <c r="B6559" i="1" s="1"/>
  <c r="P6560" i="1"/>
  <c r="B6560" i="1" s="1"/>
  <c r="P6561" i="1"/>
  <c r="B6561" i="1" s="1"/>
  <c r="P6562" i="1"/>
  <c r="B6562" i="1" s="1"/>
  <c r="P6563" i="1"/>
  <c r="B6563" i="1" s="1"/>
  <c r="P6564" i="1"/>
  <c r="B6564" i="1" s="1"/>
  <c r="P6565" i="1"/>
  <c r="B6565" i="1" s="1"/>
  <c r="P6566" i="1"/>
  <c r="B6566" i="1" s="1"/>
  <c r="P6567" i="1"/>
  <c r="B6567" i="1" s="1"/>
  <c r="P6568" i="1"/>
  <c r="B6568" i="1" s="1"/>
  <c r="P6569" i="1"/>
  <c r="B6569" i="1" s="1"/>
  <c r="P6570" i="1"/>
  <c r="B6570" i="1" s="1"/>
  <c r="P6571" i="1"/>
  <c r="B6571" i="1" s="1"/>
  <c r="P6572" i="1"/>
  <c r="B6572" i="1" s="1"/>
  <c r="P6573" i="1"/>
  <c r="B6573" i="1" s="1"/>
  <c r="P6574" i="1"/>
  <c r="B6574" i="1" s="1"/>
  <c r="P6575" i="1"/>
  <c r="B6575" i="1" s="1"/>
  <c r="P6576" i="1"/>
  <c r="B6576" i="1" s="1"/>
  <c r="P6577" i="1"/>
  <c r="B6577" i="1" s="1"/>
  <c r="P6578" i="1"/>
  <c r="B6578" i="1" s="1"/>
  <c r="P6579" i="1"/>
  <c r="B6579" i="1" s="1"/>
  <c r="P6580" i="1"/>
  <c r="B6580" i="1" s="1"/>
  <c r="P6581" i="1"/>
  <c r="B6581" i="1" s="1"/>
  <c r="P6582" i="1"/>
  <c r="B6582" i="1" s="1"/>
  <c r="P6583" i="1"/>
  <c r="B6583" i="1" s="1"/>
  <c r="P6584" i="1"/>
  <c r="B6584" i="1" s="1"/>
  <c r="P6585" i="1"/>
  <c r="B6585" i="1" s="1"/>
  <c r="P6586" i="1"/>
  <c r="B6586" i="1" s="1"/>
  <c r="P6587" i="1"/>
  <c r="B6587" i="1" s="1"/>
  <c r="P6588" i="1"/>
  <c r="B6588" i="1" s="1"/>
  <c r="P6589" i="1"/>
  <c r="B6589" i="1" s="1"/>
  <c r="P6590" i="1"/>
  <c r="B6590" i="1" s="1"/>
  <c r="P6591" i="1"/>
  <c r="B6591" i="1" s="1"/>
  <c r="P6592" i="1"/>
  <c r="B6592" i="1" s="1"/>
  <c r="P6593" i="1"/>
  <c r="B6593" i="1" s="1"/>
  <c r="P6594" i="1"/>
  <c r="B6594" i="1" s="1"/>
  <c r="P6595" i="1"/>
  <c r="B6595" i="1" s="1"/>
  <c r="P6596" i="1"/>
  <c r="B6596" i="1" s="1"/>
  <c r="P6597" i="1"/>
  <c r="B6597" i="1" s="1"/>
  <c r="P6598" i="1"/>
  <c r="B6598" i="1" s="1"/>
  <c r="P6599" i="1"/>
  <c r="B6599" i="1" s="1"/>
  <c r="P6600" i="1"/>
  <c r="B6600" i="1" s="1"/>
  <c r="P6601" i="1"/>
  <c r="B6601" i="1" s="1"/>
  <c r="P6602" i="1"/>
  <c r="B6602" i="1" s="1"/>
  <c r="P6603" i="1"/>
  <c r="B6603" i="1" s="1"/>
  <c r="P6604" i="1"/>
  <c r="B6604" i="1" s="1"/>
  <c r="P6605" i="1"/>
  <c r="B6605" i="1" s="1"/>
  <c r="P6606" i="1"/>
  <c r="B6606" i="1" s="1"/>
  <c r="P6607" i="1"/>
  <c r="B6607" i="1" s="1"/>
  <c r="P6608" i="1"/>
  <c r="B6608" i="1" s="1"/>
  <c r="P6609" i="1"/>
  <c r="B6609" i="1" s="1"/>
  <c r="P6610" i="1"/>
  <c r="B6610" i="1" s="1"/>
  <c r="P6611" i="1"/>
  <c r="B6611" i="1" s="1"/>
  <c r="P6612" i="1"/>
  <c r="B6612" i="1" s="1"/>
  <c r="P6613" i="1"/>
  <c r="B6613" i="1" s="1"/>
  <c r="P6614" i="1"/>
  <c r="B6614" i="1" s="1"/>
  <c r="P6615" i="1"/>
  <c r="B6615" i="1" s="1"/>
  <c r="P6616" i="1"/>
  <c r="B6616" i="1" s="1"/>
  <c r="P6617" i="1"/>
  <c r="B6617" i="1" s="1"/>
  <c r="P6618" i="1"/>
  <c r="B6618" i="1" s="1"/>
  <c r="P6619" i="1"/>
  <c r="B6619" i="1" s="1"/>
  <c r="P6620" i="1"/>
  <c r="B6620" i="1" s="1"/>
  <c r="P6621" i="1"/>
  <c r="B6621" i="1" s="1"/>
  <c r="P6622" i="1"/>
  <c r="B6622" i="1" s="1"/>
  <c r="P6623" i="1"/>
  <c r="B6623" i="1" s="1"/>
  <c r="P6624" i="1"/>
  <c r="B6624" i="1" s="1"/>
  <c r="P6625" i="1"/>
  <c r="B6625" i="1" s="1"/>
  <c r="P6626" i="1"/>
  <c r="B6626" i="1" s="1"/>
  <c r="P6627" i="1"/>
  <c r="B6627" i="1" s="1"/>
  <c r="P6628" i="1"/>
  <c r="B6628" i="1" s="1"/>
  <c r="P6629" i="1"/>
  <c r="B6629" i="1" s="1"/>
  <c r="P6630" i="1"/>
  <c r="B6630" i="1" s="1"/>
  <c r="P6631" i="1"/>
  <c r="B6631" i="1" s="1"/>
  <c r="P6632" i="1"/>
  <c r="B6632" i="1" s="1"/>
  <c r="P6633" i="1"/>
  <c r="B6633" i="1" s="1"/>
  <c r="P6634" i="1"/>
  <c r="B6634" i="1" s="1"/>
  <c r="P6635" i="1"/>
  <c r="B6635" i="1" s="1"/>
  <c r="P6636" i="1"/>
  <c r="B6636" i="1" s="1"/>
  <c r="P6637" i="1"/>
  <c r="B6637" i="1" s="1"/>
  <c r="P6638" i="1"/>
  <c r="B6638" i="1" s="1"/>
  <c r="P6639" i="1"/>
  <c r="B6639" i="1" s="1"/>
  <c r="P6640" i="1"/>
  <c r="B6640" i="1" s="1"/>
  <c r="P6641" i="1"/>
  <c r="B6641" i="1" s="1"/>
  <c r="P6642" i="1"/>
  <c r="B6642" i="1" s="1"/>
  <c r="P6643" i="1"/>
  <c r="B6643" i="1" s="1"/>
  <c r="P6644" i="1"/>
  <c r="B6644" i="1" s="1"/>
  <c r="P6645" i="1"/>
  <c r="B6645" i="1" s="1"/>
  <c r="P6646" i="1"/>
  <c r="B6646" i="1" s="1"/>
  <c r="P6647" i="1"/>
  <c r="B6647" i="1" s="1"/>
  <c r="P6648" i="1"/>
  <c r="B6648" i="1" s="1"/>
  <c r="P6649" i="1"/>
  <c r="B6649" i="1" s="1"/>
  <c r="P6650" i="1"/>
  <c r="B6650" i="1" s="1"/>
  <c r="P6651" i="1"/>
  <c r="B6651" i="1" s="1"/>
  <c r="P6652" i="1"/>
  <c r="B6652" i="1" s="1"/>
  <c r="P6653" i="1"/>
  <c r="B6653" i="1" s="1"/>
  <c r="P6654" i="1"/>
  <c r="B6654" i="1" s="1"/>
  <c r="P6655" i="1"/>
  <c r="B6655" i="1" s="1"/>
  <c r="P6656" i="1"/>
  <c r="B6656" i="1" s="1"/>
  <c r="P6657" i="1"/>
  <c r="B6657" i="1" s="1"/>
  <c r="P6658" i="1"/>
  <c r="B6658" i="1" s="1"/>
  <c r="P6659" i="1"/>
  <c r="B6659" i="1" s="1"/>
  <c r="P6660" i="1"/>
  <c r="B6660" i="1" s="1"/>
  <c r="P6661" i="1"/>
  <c r="B6661" i="1" s="1"/>
  <c r="P6662" i="1"/>
  <c r="B6662" i="1" s="1"/>
  <c r="P6663" i="1"/>
  <c r="B6663" i="1" s="1"/>
  <c r="P6664" i="1"/>
  <c r="B6664" i="1" s="1"/>
  <c r="P6665" i="1"/>
  <c r="B6665" i="1" s="1"/>
  <c r="P6666" i="1"/>
  <c r="B6666" i="1" s="1"/>
  <c r="P6667" i="1"/>
  <c r="B6667" i="1" s="1"/>
  <c r="P6668" i="1"/>
  <c r="B6668" i="1" s="1"/>
  <c r="P6669" i="1"/>
  <c r="B6669" i="1" s="1"/>
  <c r="P6670" i="1"/>
  <c r="B6670" i="1" s="1"/>
  <c r="P6671" i="1"/>
  <c r="B6671" i="1" s="1"/>
  <c r="P6672" i="1"/>
  <c r="B6672" i="1" s="1"/>
  <c r="P6673" i="1"/>
  <c r="B6673" i="1" s="1"/>
  <c r="P6674" i="1"/>
  <c r="B6674" i="1" s="1"/>
  <c r="P6675" i="1"/>
  <c r="B6675" i="1" s="1"/>
  <c r="P6676" i="1"/>
  <c r="B6676" i="1" s="1"/>
  <c r="P6677" i="1"/>
  <c r="B6677" i="1" s="1"/>
  <c r="P6678" i="1"/>
  <c r="B6678" i="1" s="1"/>
  <c r="P6679" i="1"/>
  <c r="B6679" i="1" s="1"/>
  <c r="P6680" i="1"/>
  <c r="B6680" i="1" s="1"/>
  <c r="P6681" i="1"/>
  <c r="B6681" i="1" s="1"/>
  <c r="P6682" i="1"/>
  <c r="B6682" i="1" s="1"/>
  <c r="P6683" i="1"/>
  <c r="B6683" i="1" s="1"/>
  <c r="P6684" i="1"/>
  <c r="B6684" i="1" s="1"/>
  <c r="P6685" i="1"/>
  <c r="B6685" i="1" s="1"/>
  <c r="P6686" i="1"/>
  <c r="B6686" i="1" s="1"/>
  <c r="P6687" i="1"/>
  <c r="B6687" i="1" s="1"/>
  <c r="P6688" i="1"/>
  <c r="B6688" i="1" s="1"/>
  <c r="P6689" i="1"/>
  <c r="B6689" i="1" s="1"/>
  <c r="P6690" i="1"/>
  <c r="B6690" i="1" s="1"/>
  <c r="P6691" i="1"/>
  <c r="B6691" i="1" s="1"/>
  <c r="P6692" i="1"/>
  <c r="B6692" i="1" s="1"/>
  <c r="P6693" i="1"/>
  <c r="B6693" i="1" s="1"/>
  <c r="P6694" i="1"/>
  <c r="B6694" i="1" s="1"/>
  <c r="P6695" i="1"/>
  <c r="B6695" i="1" s="1"/>
  <c r="P6696" i="1"/>
  <c r="B6696" i="1" s="1"/>
  <c r="P6697" i="1"/>
  <c r="B6697" i="1" s="1"/>
  <c r="P6698" i="1"/>
  <c r="B6698" i="1" s="1"/>
  <c r="P6699" i="1"/>
  <c r="B6699" i="1" s="1"/>
  <c r="P6700" i="1"/>
  <c r="B6700" i="1" s="1"/>
  <c r="P6701" i="1"/>
  <c r="B6701" i="1" s="1"/>
  <c r="P6702" i="1"/>
  <c r="B6702" i="1" s="1"/>
  <c r="P6703" i="1"/>
  <c r="B6703" i="1" s="1"/>
  <c r="P6704" i="1"/>
  <c r="B6704" i="1" s="1"/>
  <c r="P6705" i="1"/>
  <c r="B6705" i="1" s="1"/>
  <c r="P6706" i="1"/>
  <c r="B6706" i="1" s="1"/>
  <c r="P6707" i="1"/>
  <c r="B6707" i="1" s="1"/>
  <c r="P6708" i="1"/>
  <c r="B6708" i="1" s="1"/>
  <c r="P6709" i="1"/>
  <c r="B6709" i="1" s="1"/>
  <c r="P6710" i="1"/>
  <c r="B6710" i="1" s="1"/>
  <c r="P6711" i="1"/>
  <c r="B6711" i="1" s="1"/>
  <c r="P6712" i="1"/>
  <c r="B6712" i="1" s="1"/>
  <c r="P6713" i="1"/>
  <c r="B6713" i="1" s="1"/>
  <c r="P6714" i="1"/>
  <c r="B6714" i="1" s="1"/>
  <c r="P6715" i="1"/>
  <c r="B6715" i="1" s="1"/>
  <c r="P6716" i="1"/>
  <c r="B6716" i="1" s="1"/>
  <c r="P6717" i="1"/>
  <c r="B6717" i="1" s="1"/>
  <c r="P6718" i="1"/>
  <c r="B6718" i="1" s="1"/>
  <c r="P6719" i="1"/>
  <c r="B6719" i="1" s="1"/>
  <c r="P6720" i="1"/>
  <c r="B6720" i="1" s="1"/>
  <c r="P6721" i="1"/>
  <c r="B6721" i="1" s="1"/>
  <c r="P6722" i="1"/>
  <c r="B6722" i="1" s="1"/>
  <c r="P6723" i="1"/>
  <c r="B6723" i="1" s="1"/>
  <c r="P6724" i="1"/>
  <c r="B6724" i="1" s="1"/>
  <c r="P6725" i="1"/>
  <c r="B6725" i="1" s="1"/>
  <c r="P6726" i="1"/>
  <c r="B6726" i="1" s="1"/>
  <c r="P6727" i="1"/>
  <c r="B6727" i="1" s="1"/>
  <c r="P6728" i="1"/>
  <c r="B6728" i="1" s="1"/>
  <c r="P6729" i="1"/>
  <c r="B6729" i="1" s="1"/>
  <c r="P6730" i="1"/>
  <c r="B6730" i="1" s="1"/>
  <c r="P6731" i="1"/>
  <c r="B6731" i="1" s="1"/>
  <c r="P6732" i="1"/>
  <c r="B6732" i="1" s="1"/>
  <c r="P6733" i="1"/>
  <c r="B6733" i="1" s="1"/>
  <c r="P6734" i="1"/>
  <c r="B6734" i="1" s="1"/>
  <c r="P6735" i="1"/>
  <c r="B6735" i="1" s="1"/>
  <c r="P6736" i="1"/>
  <c r="B6736" i="1" s="1"/>
  <c r="P6737" i="1"/>
  <c r="B6737" i="1" s="1"/>
  <c r="P6738" i="1"/>
  <c r="B6738" i="1" s="1"/>
  <c r="P6739" i="1"/>
  <c r="B6739" i="1" s="1"/>
  <c r="P6740" i="1"/>
  <c r="B6740" i="1" s="1"/>
  <c r="P6741" i="1"/>
  <c r="B6741" i="1" s="1"/>
  <c r="P6742" i="1"/>
  <c r="B6742" i="1" s="1"/>
  <c r="P6743" i="1"/>
  <c r="B6743" i="1" s="1"/>
  <c r="P6744" i="1"/>
  <c r="B6744" i="1" s="1"/>
  <c r="P6745" i="1"/>
  <c r="B6745" i="1" s="1"/>
  <c r="P6746" i="1"/>
  <c r="B6746" i="1" s="1"/>
  <c r="P6747" i="1"/>
  <c r="B6747" i="1" s="1"/>
  <c r="P6748" i="1"/>
  <c r="B6748" i="1" s="1"/>
  <c r="P6749" i="1"/>
  <c r="B6749" i="1" s="1"/>
  <c r="P6750" i="1"/>
  <c r="B6750" i="1" s="1"/>
  <c r="P6751" i="1"/>
  <c r="B6751" i="1" s="1"/>
  <c r="P6752" i="1"/>
  <c r="B6752" i="1" s="1"/>
  <c r="P6753" i="1"/>
  <c r="B6753" i="1" s="1"/>
  <c r="P6754" i="1"/>
  <c r="B6754" i="1" s="1"/>
  <c r="P6755" i="1"/>
  <c r="B6755" i="1" s="1"/>
  <c r="P6756" i="1"/>
  <c r="B6756" i="1" s="1"/>
  <c r="P6757" i="1"/>
  <c r="B6757" i="1" s="1"/>
  <c r="P6758" i="1"/>
  <c r="B6758" i="1" s="1"/>
  <c r="P6759" i="1"/>
  <c r="B6759" i="1" s="1"/>
  <c r="P6760" i="1"/>
  <c r="B6760" i="1" s="1"/>
  <c r="P6761" i="1"/>
  <c r="B6761" i="1" s="1"/>
  <c r="P6762" i="1"/>
  <c r="B6762" i="1" s="1"/>
  <c r="P6763" i="1"/>
  <c r="B6763" i="1" s="1"/>
  <c r="P6764" i="1"/>
  <c r="B6764" i="1" s="1"/>
  <c r="P6765" i="1"/>
  <c r="B6765" i="1" s="1"/>
  <c r="P6766" i="1"/>
  <c r="B6766" i="1" s="1"/>
  <c r="P6767" i="1"/>
  <c r="B6767" i="1" s="1"/>
  <c r="P6768" i="1"/>
  <c r="B6768" i="1" s="1"/>
  <c r="P6769" i="1"/>
  <c r="B6769" i="1" s="1"/>
  <c r="P6770" i="1"/>
  <c r="B6770" i="1" s="1"/>
  <c r="P6771" i="1"/>
  <c r="B6771" i="1" s="1"/>
  <c r="P6772" i="1"/>
  <c r="B6772" i="1" s="1"/>
  <c r="P6773" i="1"/>
  <c r="B6773" i="1" s="1"/>
  <c r="P6774" i="1"/>
  <c r="B6774" i="1" s="1"/>
  <c r="P6775" i="1"/>
  <c r="B6775" i="1" s="1"/>
  <c r="P6776" i="1"/>
  <c r="B6776" i="1" s="1"/>
  <c r="P6777" i="1"/>
  <c r="B6777" i="1" s="1"/>
  <c r="P6778" i="1"/>
  <c r="B6778" i="1" s="1"/>
  <c r="P6779" i="1"/>
  <c r="B6779" i="1" s="1"/>
  <c r="P6780" i="1"/>
  <c r="B6780" i="1" s="1"/>
  <c r="P6781" i="1"/>
  <c r="B6781" i="1" s="1"/>
  <c r="P6782" i="1"/>
  <c r="B6782" i="1" s="1"/>
  <c r="P6783" i="1"/>
  <c r="B6783" i="1" s="1"/>
  <c r="P6784" i="1"/>
  <c r="B6784" i="1" s="1"/>
  <c r="P6785" i="1"/>
  <c r="B6785" i="1" s="1"/>
  <c r="P6786" i="1"/>
  <c r="B6786" i="1" s="1"/>
  <c r="P6787" i="1"/>
  <c r="B6787" i="1" s="1"/>
  <c r="P6788" i="1"/>
  <c r="B6788" i="1" s="1"/>
  <c r="P6789" i="1"/>
  <c r="B6789" i="1" s="1"/>
  <c r="P6790" i="1"/>
  <c r="B6790" i="1" s="1"/>
  <c r="P6791" i="1"/>
  <c r="B6791" i="1" s="1"/>
  <c r="P6792" i="1"/>
  <c r="B6792" i="1" s="1"/>
  <c r="P6793" i="1"/>
  <c r="B6793" i="1" s="1"/>
  <c r="P6794" i="1"/>
  <c r="B6794" i="1" s="1"/>
  <c r="P6795" i="1"/>
  <c r="B6795" i="1" s="1"/>
  <c r="P6796" i="1"/>
  <c r="B6796" i="1" s="1"/>
  <c r="P6797" i="1"/>
  <c r="B6797" i="1" s="1"/>
  <c r="P6798" i="1"/>
  <c r="B6798" i="1" s="1"/>
  <c r="P6799" i="1"/>
  <c r="B6799" i="1" s="1"/>
  <c r="P6800" i="1"/>
  <c r="B6800" i="1" s="1"/>
  <c r="P6801" i="1"/>
  <c r="B6801" i="1" s="1"/>
  <c r="P6802" i="1"/>
  <c r="B6802" i="1" s="1"/>
  <c r="P6803" i="1"/>
  <c r="B6803" i="1" s="1"/>
  <c r="P6804" i="1"/>
  <c r="B6804" i="1" s="1"/>
  <c r="P6805" i="1"/>
  <c r="B6805" i="1" s="1"/>
  <c r="P6806" i="1"/>
  <c r="B6806" i="1" s="1"/>
  <c r="P6807" i="1"/>
  <c r="B6807" i="1" s="1"/>
  <c r="P6808" i="1"/>
  <c r="B6808" i="1" s="1"/>
  <c r="P6809" i="1"/>
  <c r="B6809" i="1" s="1"/>
  <c r="P6810" i="1"/>
  <c r="B6810" i="1" s="1"/>
  <c r="P6811" i="1"/>
  <c r="B6811" i="1" s="1"/>
  <c r="P6812" i="1"/>
  <c r="B6812" i="1" s="1"/>
  <c r="P6813" i="1"/>
  <c r="B6813" i="1" s="1"/>
  <c r="P6814" i="1"/>
  <c r="B6814" i="1" s="1"/>
  <c r="P6815" i="1"/>
  <c r="B6815" i="1" s="1"/>
  <c r="P6816" i="1"/>
  <c r="B6816" i="1" s="1"/>
  <c r="P6817" i="1"/>
  <c r="B6817" i="1" s="1"/>
  <c r="P6818" i="1"/>
  <c r="B6818" i="1" s="1"/>
  <c r="P6819" i="1"/>
  <c r="B6819" i="1" s="1"/>
  <c r="P6820" i="1"/>
  <c r="B6820" i="1" s="1"/>
  <c r="P6821" i="1"/>
  <c r="B6821" i="1" s="1"/>
  <c r="P6822" i="1"/>
  <c r="B6822" i="1" s="1"/>
  <c r="P6823" i="1"/>
  <c r="B6823" i="1" s="1"/>
  <c r="P6824" i="1"/>
  <c r="B6824" i="1" s="1"/>
  <c r="P6825" i="1"/>
  <c r="B6825" i="1" s="1"/>
  <c r="P6826" i="1"/>
  <c r="B6826" i="1" s="1"/>
  <c r="P6827" i="1"/>
  <c r="B6827" i="1" s="1"/>
  <c r="P6828" i="1"/>
  <c r="B6828" i="1" s="1"/>
  <c r="P6829" i="1"/>
  <c r="B6829" i="1" s="1"/>
  <c r="P6830" i="1"/>
  <c r="B6830" i="1" s="1"/>
  <c r="P6831" i="1"/>
  <c r="B6831" i="1" s="1"/>
  <c r="P6832" i="1"/>
  <c r="B6832" i="1" s="1"/>
  <c r="P6833" i="1"/>
  <c r="B6833" i="1" s="1"/>
  <c r="P6834" i="1"/>
  <c r="B6834" i="1" s="1"/>
  <c r="P6835" i="1"/>
  <c r="B6835" i="1" s="1"/>
  <c r="P6836" i="1"/>
  <c r="B6836" i="1" s="1"/>
  <c r="P6837" i="1"/>
  <c r="B6837" i="1" s="1"/>
  <c r="P6838" i="1"/>
  <c r="B6838" i="1" s="1"/>
  <c r="P6839" i="1"/>
  <c r="B6839" i="1" s="1"/>
  <c r="P6840" i="1"/>
  <c r="B6840" i="1" s="1"/>
  <c r="P6841" i="1"/>
  <c r="B6841" i="1" s="1"/>
  <c r="P6842" i="1"/>
  <c r="B6842" i="1" s="1"/>
  <c r="P6843" i="1"/>
  <c r="B6843" i="1" s="1"/>
  <c r="P6844" i="1"/>
  <c r="B6844" i="1" s="1"/>
  <c r="P6845" i="1"/>
  <c r="B6845" i="1" s="1"/>
  <c r="P6846" i="1"/>
  <c r="B6846" i="1" s="1"/>
  <c r="P6847" i="1"/>
  <c r="B6847" i="1" s="1"/>
  <c r="P6848" i="1"/>
  <c r="B6848" i="1" s="1"/>
  <c r="P6849" i="1"/>
  <c r="B6849" i="1" s="1"/>
  <c r="P6850" i="1"/>
  <c r="B6850" i="1" s="1"/>
  <c r="P6851" i="1"/>
  <c r="B6851" i="1" s="1"/>
  <c r="P6852" i="1"/>
  <c r="B6852" i="1" s="1"/>
  <c r="P6853" i="1"/>
  <c r="B6853" i="1" s="1"/>
  <c r="P6854" i="1"/>
  <c r="B6854" i="1" s="1"/>
  <c r="P6855" i="1"/>
  <c r="B6855" i="1" s="1"/>
  <c r="P6856" i="1"/>
  <c r="B6856" i="1" s="1"/>
  <c r="P6857" i="1"/>
  <c r="B6857" i="1" s="1"/>
  <c r="P6858" i="1"/>
  <c r="B6858" i="1" s="1"/>
  <c r="P6859" i="1"/>
  <c r="B6859" i="1" s="1"/>
  <c r="P6860" i="1"/>
  <c r="B6860" i="1" s="1"/>
  <c r="P6861" i="1"/>
  <c r="B6861" i="1" s="1"/>
  <c r="P6862" i="1"/>
  <c r="B6862" i="1" s="1"/>
  <c r="P6863" i="1"/>
  <c r="B6863" i="1" s="1"/>
  <c r="P6864" i="1"/>
  <c r="B6864" i="1" s="1"/>
  <c r="P6865" i="1"/>
  <c r="B6865" i="1" s="1"/>
  <c r="P6866" i="1"/>
  <c r="B6866" i="1" s="1"/>
  <c r="P6867" i="1"/>
  <c r="B6867" i="1" s="1"/>
  <c r="P6868" i="1"/>
  <c r="B6868" i="1" s="1"/>
  <c r="P6869" i="1"/>
  <c r="B6869" i="1" s="1"/>
  <c r="P6870" i="1"/>
  <c r="B6870" i="1" s="1"/>
  <c r="P6871" i="1"/>
  <c r="B6871" i="1" s="1"/>
  <c r="P6872" i="1"/>
  <c r="B6872" i="1" s="1"/>
  <c r="P6873" i="1"/>
  <c r="B6873" i="1" s="1"/>
  <c r="P6874" i="1"/>
  <c r="B6874" i="1" s="1"/>
  <c r="P6875" i="1"/>
  <c r="B6875" i="1" s="1"/>
  <c r="P6876" i="1"/>
  <c r="B6876" i="1" s="1"/>
  <c r="P6877" i="1"/>
  <c r="B6877" i="1" s="1"/>
  <c r="P6878" i="1"/>
  <c r="B6878" i="1" s="1"/>
  <c r="P6879" i="1"/>
  <c r="B6879" i="1" s="1"/>
  <c r="P6880" i="1"/>
  <c r="B6880" i="1" s="1"/>
  <c r="P6881" i="1"/>
  <c r="B6881" i="1" s="1"/>
  <c r="P6882" i="1"/>
  <c r="B6882" i="1" s="1"/>
  <c r="P6883" i="1"/>
  <c r="B6883" i="1" s="1"/>
  <c r="P6884" i="1"/>
  <c r="B6884" i="1" s="1"/>
  <c r="P6885" i="1"/>
  <c r="B6885" i="1" s="1"/>
  <c r="P6886" i="1"/>
  <c r="B6886" i="1" s="1"/>
  <c r="P6887" i="1"/>
  <c r="B6887" i="1" s="1"/>
  <c r="P6888" i="1"/>
  <c r="B6888" i="1" s="1"/>
  <c r="P6889" i="1"/>
  <c r="B6889" i="1" s="1"/>
  <c r="P6890" i="1"/>
  <c r="B6890" i="1" s="1"/>
  <c r="P6891" i="1"/>
  <c r="B6891" i="1" s="1"/>
  <c r="P6892" i="1"/>
  <c r="B6892" i="1" s="1"/>
  <c r="P6893" i="1"/>
  <c r="B6893" i="1" s="1"/>
  <c r="P6894" i="1"/>
  <c r="B6894" i="1" s="1"/>
  <c r="P6895" i="1"/>
  <c r="B6895" i="1" s="1"/>
  <c r="P6896" i="1"/>
  <c r="B6896" i="1" s="1"/>
  <c r="P6897" i="1"/>
  <c r="B6897" i="1" s="1"/>
  <c r="P6898" i="1"/>
  <c r="B6898" i="1" s="1"/>
  <c r="P6899" i="1"/>
  <c r="B6899" i="1" s="1"/>
  <c r="P6900" i="1"/>
  <c r="B6900" i="1" s="1"/>
  <c r="P6901" i="1"/>
  <c r="B6901" i="1" s="1"/>
  <c r="P6902" i="1"/>
  <c r="B6902" i="1" s="1"/>
  <c r="P6903" i="1"/>
  <c r="B6903" i="1" s="1"/>
  <c r="P6904" i="1"/>
  <c r="B6904" i="1" s="1"/>
  <c r="P6905" i="1"/>
  <c r="B6905" i="1" s="1"/>
  <c r="P6906" i="1"/>
  <c r="B6906" i="1" s="1"/>
  <c r="P6907" i="1"/>
  <c r="B6907" i="1" s="1"/>
  <c r="P6908" i="1"/>
  <c r="B6908" i="1" s="1"/>
  <c r="P6909" i="1"/>
  <c r="B6909" i="1" s="1"/>
  <c r="P6910" i="1"/>
  <c r="B6910" i="1" s="1"/>
  <c r="P6911" i="1"/>
  <c r="B6911" i="1" s="1"/>
  <c r="P6912" i="1"/>
  <c r="B6912" i="1" s="1"/>
  <c r="P6913" i="1"/>
  <c r="B6913" i="1" s="1"/>
  <c r="P6914" i="1"/>
  <c r="B6914" i="1" s="1"/>
  <c r="P6915" i="1"/>
  <c r="B6915" i="1" s="1"/>
  <c r="P6916" i="1"/>
  <c r="B6916" i="1" s="1"/>
  <c r="P6917" i="1"/>
  <c r="B6917" i="1" s="1"/>
  <c r="P6918" i="1"/>
  <c r="B6918" i="1" s="1"/>
  <c r="P6919" i="1"/>
  <c r="B6919" i="1" s="1"/>
  <c r="P6920" i="1"/>
  <c r="B6920" i="1" s="1"/>
  <c r="P6921" i="1"/>
  <c r="B6921" i="1" s="1"/>
  <c r="P6922" i="1"/>
  <c r="B6922" i="1" s="1"/>
  <c r="P6923" i="1"/>
  <c r="B6923" i="1" s="1"/>
  <c r="P6924" i="1"/>
  <c r="B6924" i="1" s="1"/>
  <c r="P6925" i="1"/>
  <c r="B6925" i="1" s="1"/>
  <c r="P6926" i="1"/>
  <c r="B6926" i="1" s="1"/>
  <c r="P6927" i="1"/>
  <c r="B6927" i="1" s="1"/>
  <c r="P6928" i="1"/>
  <c r="B6928" i="1" s="1"/>
  <c r="P6929" i="1"/>
  <c r="B6929" i="1" s="1"/>
  <c r="P6930" i="1"/>
  <c r="B6930" i="1" s="1"/>
  <c r="P6931" i="1"/>
  <c r="B6931" i="1" s="1"/>
  <c r="P6932" i="1"/>
  <c r="B6932" i="1" s="1"/>
  <c r="P6933" i="1"/>
  <c r="B6933" i="1" s="1"/>
  <c r="P6934" i="1"/>
  <c r="B6934" i="1" s="1"/>
  <c r="P6935" i="1"/>
  <c r="B6935" i="1" s="1"/>
  <c r="P6936" i="1"/>
  <c r="B6936" i="1" s="1"/>
  <c r="P6937" i="1"/>
  <c r="B6937" i="1" s="1"/>
  <c r="P6938" i="1"/>
  <c r="B6938" i="1" s="1"/>
  <c r="P6939" i="1"/>
  <c r="B6939" i="1" s="1"/>
  <c r="P6940" i="1"/>
  <c r="B6940" i="1" s="1"/>
  <c r="P6941" i="1"/>
  <c r="B6941" i="1" s="1"/>
  <c r="P6942" i="1"/>
  <c r="B6942" i="1" s="1"/>
  <c r="P6943" i="1"/>
  <c r="B6943" i="1" s="1"/>
  <c r="P6944" i="1"/>
  <c r="B6944" i="1" s="1"/>
  <c r="P6945" i="1"/>
  <c r="B6945" i="1" s="1"/>
  <c r="P6946" i="1"/>
  <c r="B6946" i="1" s="1"/>
  <c r="P6947" i="1"/>
  <c r="B6947" i="1" s="1"/>
  <c r="P6948" i="1"/>
  <c r="B6948" i="1" s="1"/>
  <c r="P6949" i="1"/>
  <c r="B6949" i="1" s="1"/>
  <c r="P6950" i="1"/>
  <c r="B6950" i="1" s="1"/>
  <c r="P6951" i="1"/>
  <c r="B6951" i="1" s="1"/>
  <c r="P6952" i="1"/>
  <c r="B6952" i="1" s="1"/>
  <c r="P6953" i="1"/>
  <c r="B6953" i="1" s="1"/>
  <c r="P6954" i="1"/>
  <c r="B6954" i="1" s="1"/>
  <c r="P6955" i="1"/>
  <c r="B6955" i="1" s="1"/>
  <c r="P6956" i="1"/>
  <c r="B6956" i="1" s="1"/>
  <c r="P6957" i="1"/>
  <c r="B6957" i="1" s="1"/>
  <c r="P6958" i="1"/>
  <c r="B6958" i="1" s="1"/>
  <c r="P6959" i="1"/>
  <c r="B6959" i="1" s="1"/>
  <c r="P6960" i="1"/>
  <c r="B6960" i="1" s="1"/>
  <c r="P6961" i="1"/>
  <c r="B6961" i="1" s="1"/>
  <c r="P6962" i="1"/>
  <c r="B6962" i="1" s="1"/>
  <c r="P6963" i="1"/>
  <c r="B6963" i="1" s="1"/>
  <c r="P6964" i="1"/>
  <c r="B6964" i="1" s="1"/>
  <c r="P6965" i="1"/>
  <c r="B6965" i="1" s="1"/>
  <c r="P6966" i="1"/>
  <c r="B6966" i="1" s="1"/>
  <c r="P6967" i="1"/>
  <c r="B6967" i="1" s="1"/>
  <c r="P6968" i="1"/>
  <c r="B6968" i="1" s="1"/>
  <c r="P6969" i="1"/>
  <c r="B6969" i="1" s="1"/>
  <c r="P6970" i="1"/>
  <c r="B6970" i="1" s="1"/>
  <c r="P6971" i="1"/>
  <c r="B6971" i="1" s="1"/>
  <c r="P6972" i="1"/>
  <c r="B6972" i="1" s="1"/>
  <c r="P6973" i="1"/>
  <c r="B6973" i="1" s="1"/>
  <c r="P6974" i="1"/>
  <c r="B6974" i="1" s="1"/>
  <c r="P6975" i="1"/>
  <c r="B6975" i="1" s="1"/>
  <c r="P6976" i="1"/>
  <c r="B6976" i="1" s="1"/>
  <c r="P6977" i="1"/>
  <c r="B6977" i="1" s="1"/>
  <c r="P6978" i="1"/>
  <c r="B6978" i="1" s="1"/>
  <c r="P6979" i="1"/>
  <c r="B6979" i="1" s="1"/>
  <c r="P6980" i="1"/>
  <c r="B6980" i="1" s="1"/>
  <c r="P6981" i="1"/>
  <c r="B6981" i="1" s="1"/>
  <c r="P6982" i="1"/>
  <c r="B6982" i="1" s="1"/>
  <c r="P6983" i="1"/>
  <c r="B6983" i="1" s="1"/>
  <c r="P6984" i="1"/>
  <c r="B6984" i="1" s="1"/>
  <c r="P6985" i="1"/>
  <c r="B6985" i="1" s="1"/>
  <c r="P6986" i="1"/>
  <c r="B6986" i="1" s="1"/>
  <c r="P6987" i="1"/>
  <c r="B6987" i="1" s="1"/>
  <c r="P6988" i="1"/>
  <c r="B6988" i="1" s="1"/>
  <c r="P6989" i="1"/>
  <c r="B6989" i="1" s="1"/>
  <c r="P6990" i="1"/>
  <c r="B6990" i="1" s="1"/>
  <c r="P6991" i="1"/>
  <c r="B6991" i="1" s="1"/>
  <c r="P6992" i="1"/>
  <c r="B6992" i="1" s="1"/>
  <c r="P6993" i="1"/>
  <c r="B6993" i="1" s="1"/>
  <c r="P6994" i="1"/>
  <c r="B6994" i="1" s="1"/>
  <c r="P6995" i="1"/>
  <c r="B6995" i="1" s="1"/>
  <c r="P6996" i="1"/>
  <c r="B6996" i="1" s="1"/>
  <c r="P6997" i="1"/>
  <c r="B6997" i="1" s="1"/>
  <c r="P6998" i="1"/>
  <c r="B6998" i="1" s="1"/>
  <c r="P6999" i="1"/>
  <c r="B6999" i="1" s="1"/>
  <c r="P7000" i="1"/>
  <c r="B7000" i="1" s="1"/>
  <c r="P7001" i="1"/>
  <c r="B7001" i="1" s="1"/>
  <c r="P7002" i="1"/>
  <c r="B7002" i="1" s="1"/>
  <c r="P7003" i="1"/>
  <c r="B7003" i="1" s="1"/>
  <c r="P7004" i="1"/>
  <c r="B7004" i="1" s="1"/>
  <c r="P7005" i="1"/>
  <c r="B7005" i="1" s="1"/>
  <c r="P7006" i="1"/>
  <c r="B7006" i="1" s="1"/>
  <c r="P7007" i="1"/>
  <c r="B7007" i="1" s="1"/>
  <c r="P7008" i="1"/>
  <c r="B7008" i="1" s="1"/>
  <c r="P7009" i="1"/>
  <c r="B7009" i="1" s="1"/>
  <c r="P7010" i="1"/>
  <c r="B7010" i="1" s="1"/>
  <c r="P7011" i="1"/>
  <c r="B7011" i="1" s="1"/>
  <c r="P7012" i="1"/>
  <c r="B7012" i="1" s="1"/>
  <c r="P7013" i="1"/>
  <c r="B7013" i="1" s="1"/>
  <c r="P7014" i="1"/>
  <c r="B7014" i="1" s="1"/>
  <c r="P7015" i="1"/>
  <c r="B7015" i="1" s="1"/>
  <c r="P7016" i="1"/>
  <c r="B7016" i="1" s="1"/>
  <c r="P7017" i="1"/>
  <c r="B7017" i="1" s="1"/>
  <c r="P7018" i="1"/>
  <c r="B7018" i="1" s="1"/>
  <c r="P7019" i="1"/>
  <c r="B7019" i="1" s="1"/>
  <c r="P7020" i="1"/>
  <c r="B7020" i="1" s="1"/>
  <c r="P7021" i="1"/>
  <c r="B7021" i="1" s="1"/>
  <c r="P7022" i="1"/>
  <c r="B7022" i="1" s="1"/>
  <c r="P7023" i="1"/>
  <c r="B7023" i="1" s="1"/>
  <c r="P7024" i="1"/>
  <c r="B7024" i="1" s="1"/>
  <c r="P7025" i="1"/>
  <c r="B7025" i="1" s="1"/>
  <c r="P7026" i="1"/>
  <c r="B7026" i="1" s="1"/>
  <c r="P7027" i="1"/>
  <c r="B7027" i="1" s="1"/>
  <c r="P7028" i="1"/>
  <c r="B7028" i="1" s="1"/>
  <c r="P7029" i="1"/>
  <c r="B7029" i="1" s="1"/>
  <c r="P7030" i="1"/>
  <c r="B7030" i="1" s="1"/>
  <c r="P7031" i="1"/>
  <c r="B7031" i="1" s="1"/>
  <c r="P7032" i="1"/>
  <c r="B7032" i="1" s="1"/>
  <c r="P7033" i="1"/>
  <c r="B7033" i="1" s="1"/>
  <c r="P7034" i="1"/>
  <c r="B7034" i="1" s="1"/>
  <c r="P7035" i="1"/>
  <c r="B7035" i="1" s="1"/>
  <c r="P7036" i="1"/>
  <c r="B7036" i="1" s="1"/>
  <c r="P7037" i="1"/>
  <c r="B7037" i="1" s="1"/>
  <c r="P7038" i="1"/>
  <c r="B7038" i="1" s="1"/>
  <c r="P7039" i="1"/>
  <c r="B7039" i="1" s="1"/>
  <c r="P7040" i="1"/>
  <c r="B7040" i="1" s="1"/>
  <c r="P7041" i="1"/>
  <c r="B7041" i="1" s="1"/>
  <c r="P7042" i="1"/>
  <c r="B7042" i="1" s="1"/>
  <c r="P7043" i="1"/>
  <c r="B7043" i="1" s="1"/>
  <c r="P7044" i="1"/>
  <c r="B7044" i="1" s="1"/>
  <c r="P7045" i="1"/>
  <c r="B7045" i="1" s="1"/>
  <c r="P7046" i="1"/>
  <c r="B7046" i="1" s="1"/>
  <c r="P7047" i="1"/>
  <c r="B7047" i="1" s="1"/>
  <c r="P7048" i="1"/>
  <c r="B7048" i="1" s="1"/>
  <c r="P7049" i="1"/>
  <c r="B7049" i="1" s="1"/>
  <c r="P7050" i="1"/>
  <c r="B7050" i="1" s="1"/>
  <c r="P7051" i="1"/>
  <c r="B7051" i="1" s="1"/>
  <c r="P7052" i="1"/>
  <c r="B7052" i="1" s="1"/>
  <c r="P7053" i="1"/>
  <c r="B7053" i="1" s="1"/>
  <c r="P7054" i="1"/>
  <c r="B7054" i="1" s="1"/>
  <c r="P7055" i="1"/>
  <c r="B7055" i="1" s="1"/>
  <c r="P7056" i="1"/>
  <c r="B7056" i="1" s="1"/>
  <c r="P7057" i="1"/>
  <c r="B7057" i="1" s="1"/>
  <c r="P7058" i="1"/>
  <c r="B7058" i="1" s="1"/>
  <c r="P7059" i="1"/>
  <c r="B7059" i="1" s="1"/>
  <c r="P7060" i="1"/>
  <c r="B7060" i="1" s="1"/>
  <c r="P7061" i="1"/>
  <c r="B7061" i="1" s="1"/>
  <c r="P7062" i="1"/>
  <c r="B7062" i="1" s="1"/>
  <c r="P7063" i="1"/>
  <c r="B7063" i="1" s="1"/>
  <c r="P7064" i="1"/>
  <c r="B7064" i="1" s="1"/>
  <c r="P7065" i="1"/>
  <c r="B7065" i="1" s="1"/>
  <c r="P7066" i="1"/>
  <c r="B7066" i="1" s="1"/>
  <c r="P7067" i="1"/>
  <c r="B7067" i="1" s="1"/>
  <c r="P7068" i="1"/>
  <c r="B7068" i="1" s="1"/>
  <c r="P7069" i="1"/>
  <c r="B7069" i="1" s="1"/>
  <c r="P7070" i="1"/>
  <c r="B7070" i="1" s="1"/>
  <c r="P7071" i="1"/>
  <c r="B7071" i="1" s="1"/>
  <c r="P7072" i="1"/>
  <c r="B7072" i="1" s="1"/>
  <c r="P7073" i="1"/>
  <c r="B7073" i="1" s="1"/>
  <c r="P7074" i="1"/>
  <c r="B7074" i="1" s="1"/>
  <c r="P7075" i="1"/>
  <c r="B7075" i="1" s="1"/>
  <c r="P7076" i="1"/>
  <c r="B7076" i="1" s="1"/>
  <c r="P7077" i="1"/>
  <c r="B7077" i="1" s="1"/>
  <c r="P7078" i="1"/>
  <c r="B7078" i="1" s="1"/>
  <c r="P7079" i="1"/>
  <c r="B7079" i="1" s="1"/>
  <c r="P7080" i="1"/>
  <c r="B7080" i="1" s="1"/>
  <c r="P7081" i="1"/>
  <c r="B7081" i="1" s="1"/>
  <c r="P7082" i="1"/>
  <c r="B7082" i="1" s="1"/>
  <c r="P7083" i="1"/>
  <c r="B7083" i="1" s="1"/>
  <c r="P7084" i="1"/>
  <c r="B7084" i="1" s="1"/>
  <c r="P7085" i="1"/>
  <c r="B7085" i="1" s="1"/>
  <c r="P7086" i="1"/>
  <c r="B7086" i="1" s="1"/>
  <c r="P7087" i="1"/>
  <c r="B7087" i="1" s="1"/>
  <c r="P7088" i="1"/>
  <c r="B7088" i="1" s="1"/>
  <c r="P7089" i="1"/>
  <c r="B7089" i="1" s="1"/>
  <c r="P7090" i="1"/>
  <c r="B7090" i="1" s="1"/>
  <c r="P7091" i="1"/>
  <c r="B7091" i="1" s="1"/>
  <c r="P7092" i="1"/>
  <c r="B7092" i="1" s="1"/>
  <c r="P7093" i="1"/>
  <c r="B7093" i="1" s="1"/>
  <c r="P7094" i="1"/>
  <c r="B7094" i="1" s="1"/>
  <c r="P7095" i="1"/>
  <c r="B7095" i="1" s="1"/>
  <c r="P7096" i="1"/>
  <c r="B7096" i="1" s="1"/>
  <c r="P7097" i="1"/>
  <c r="B7097" i="1" s="1"/>
  <c r="P7098" i="1"/>
  <c r="B7098" i="1" s="1"/>
  <c r="P7099" i="1"/>
  <c r="B7099" i="1" s="1"/>
  <c r="P7100" i="1"/>
  <c r="B7100" i="1" s="1"/>
  <c r="P7101" i="1"/>
  <c r="B7101" i="1" s="1"/>
  <c r="P7102" i="1"/>
  <c r="B7102" i="1" s="1"/>
  <c r="P7103" i="1"/>
  <c r="B7103" i="1" s="1"/>
  <c r="P7104" i="1"/>
  <c r="B7104" i="1" s="1"/>
  <c r="P7105" i="1"/>
  <c r="B7105" i="1" s="1"/>
  <c r="P7106" i="1"/>
  <c r="B7106" i="1" s="1"/>
  <c r="P7107" i="1"/>
  <c r="B7107" i="1" s="1"/>
  <c r="P7108" i="1"/>
  <c r="B7108" i="1" s="1"/>
  <c r="P7109" i="1"/>
  <c r="B7109" i="1" s="1"/>
  <c r="P7110" i="1"/>
  <c r="B7110" i="1" s="1"/>
  <c r="P7111" i="1"/>
  <c r="B7111" i="1" s="1"/>
  <c r="P7112" i="1"/>
  <c r="B7112" i="1" s="1"/>
  <c r="P7113" i="1"/>
  <c r="B7113" i="1" s="1"/>
  <c r="P7114" i="1"/>
  <c r="B7114" i="1" s="1"/>
  <c r="P7115" i="1"/>
  <c r="B7115" i="1" s="1"/>
  <c r="P7116" i="1"/>
  <c r="B7116" i="1" s="1"/>
  <c r="P7117" i="1"/>
  <c r="B7117" i="1" s="1"/>
  <c r="P7118" i="1"/>
  <c r="B7118" i="1" s="1"/>
  <c r="P7119" i="1"/>
  <c r="B7119" i="1" s="1"/>
  <c r="P7120" i="1"/>
  <c r="B7120" i="1" s="1"/>
  <c r="P7121" i="1"/>
  <c r="B7121" i="1" s="1"/>
  <c r="P7122" i="1"/>
  <c r="B7122" i="1" s="1"/>
  <c r="P7123" i="1"/>
  <c r="B7123" i="1" s="1"/>
  <c r="P7124" i="1"/>
  <c r="B7124" i="1" s="1"/>
  <c r="P7125" i="1"/>
  <c r="B7125" i="1" s="1"/>
  <c r="P7126" i="1"/>
  <c r="B7126" i="1" s="1"/>
  <c r="P7127" i="1"/>
  <c r="B7127" i="1" s="1"/>
  <c r="P7128" i="1"/>
  <c r="B7128" i="1" s="1"/>
  <c r="P7129" i="1"/>
  <c r="B7129" i="1" s="1"/>
  <c r="P7130" i="1"/>
  <c r="B7130" i="1" s="1"/>
  <c r="P7131" i="1"/>
  <c r="B7131" i="1" s="1"/>
  <c r="P7132" i="1"/>
  <c r="B7132" i="1" s="1"/>
  <c r="P7133" i="1"/>
  <c r="B7133" i="1" s="1"/>
  <c r="P7134" i="1"/>
  <c r="B7134" i="1" s="1"/>
  <c r="P7135" i="1"/>
  <c r="B7135" i="1" s="1"/>
  <c r="P7136" i="1"/>
  <c r="B7136" i="1" s="1"/>
  <c r="P7137" i="1"/>
  <c r="B7137" i="1" s="1"/>
  <c r="P7138" i="1"/>
  <c r="B7138" i="1" s="1"/>
  <c r="P7139" i="1"/>
  <c r="B7139" i="1" s="1"/>
  <c r="P7140" i="1"/>
  <c r="B7140" i="1" s="1"/>
  <c r="P7141" i="1"/>
  <c r="B7141" i="1" s="1"/>
  <c r="P7142" i="1"/>
  <c r="B7142" i="1" s="1"/>
  <c r="P7143" i="1"/>
  <c r="B7143" i="1" s="1"/>
  <c r="P7144" i="1"/>
  <c r="B7144" i="1" s="1"/>
  <c r="P7145" i="1"/>
  <c r="B7145" i="1" s="1"/>
  <c r="P7146" i="1"/>
  <c r="B7146" i="1" s="1"/>
  <c r="P7147" i="1"/>
  <c r="B7147" i="1" s="1"/>
  <c r="P7148" i="1"/>
  <c r="B7148" i="1" s="1"/>
  <c r="P7149" i="1"/>
  <c r="B7149" i="1" s="1"/>
  <c r="P7150" i="1"/>
  <c r="B7150" i="1" s="1"/>
  <c r="P7151" i="1"/>
  <c r="B7151" i="1" s="1"/>
  <c r="P7152" i="1"/>
  <c r="B7152" i="1" s="1"/>
  <c r="P7153" i="1"/>
  <c r="B7153" i="1" s="1"/>
  <c r="P7154" i="1"/>
  <c r="B7154" i="1" s="1"/>
  <c r="P7155" i="1"/>
  <c r="B7155" i="1" s="1"/>
  <c r="P7156" i="1"/>
  <c r="B7156" i="1" s="1"/>
  <c r="P7157" i="1"/>
  <c r="B7157" i="1" s="1"/>
  <c r="P7158" i="1"/>
  <c r="B7158" i="1" s="1"/>
  <c r="P7159" i="1"/>
  <c r="B7159" i="1" s="1"/>
  <c r="P7160" i="1"/>
  <c r="B7160" i="1" s="1"/>
  <c r="P7161" i="1"/>
  <c r="B7161" i="1" s="1"/>
  <c r="P7162" i="1"/>
  <c r="B7162" i="1" s="1"/>
  <c r="P7163" i="1"/>
  <c r="B7163" i="1" s="1"/>
  <c r="P7164" i="1"/>
  <c r="B7164" i="1" s="1"/>
  <c r="P7165" i="1"/>
  <c r="B7165" i="1" s="1"/>
  <c r="P7166" i="1"/>
  <c r="B7166" i="1" s="1"/>
  <c r="P7167" i="1"/>
  <c r="B7167" i="1" s="1"/>
  <c r="P7168" i="1"/>
  <c r="B7168" i="1" s="1"/>
  <c r="P7169" i="1"/>
  <c r="B7169" i="1" s="1"/>
  <c r="P7170" i="1"/>
  <c r="B7170" i="1" s="1"/>
  <c r="P7171" i="1"/>
  <c r="B7171" i="1" s="1"/>
  <c r="P7172" i="1"/>
  <c r="B7172" i="1" s="1"/>
  <c r="P7173" i="1"/>
  <c r="B7173" i="1" s="1"/>
  <c r="P7174" i="1"/>
  <c r="B7174" i="1" s="1"/>
  <c r="P7175" i="1"/>
  <c r="B7175" i="1" s="1"/>
  <c r="P7176" i="1"/>
  <c r="B7176" i="1" s="1"/>
  <c r="P7177" i="1"/>
  <c r="B7177" i="1" s="1"/>
  <c r="P7178" i="1"/>
  <c r="B7178" i="1" s="1"/>
  <c r="P7179" i="1"/>
  <c r="B7179" i="1" s="1"/>
  <c r="P7180" i="1"/>
  <c r="B7180" i="1" s="1"/>
  <c r="P7181" i="1"/>
  <c r="B7181" i="1" s="1"/>
  <c r="P7182" i="1"/>
  <c r="B7182" i="1" s="1"/>
  <c r="P7183" i="1"/>
  <c r="B7183" i="1" s="1"/>
  <c r="P7184" i="1"/>
  <c r="B7184" i="1" s="1"/>
  <c r="P7185" i="1"/>
  <c r="B7185" i="1" s="1"/>
  <c r="P7186" i="1"/>
  <c r="B7186" i="1" s="1"/>
  <c r="P7187" i="1"/>
  <c r="B7187" i="1" s="1"/>
  <c r="P7188" i="1"/>
  <c r="B7188" i="1" s="1"/>
  <c r="P7189" i="1"/>
  <c r="B7189" i="1" s="1"/>
  <c r="P7190" i="1"/>
  <c r="B7190" i="1" s="1"/>
  <c r="P7191" i="1"/>
  <c r="B7191" i="1" s="1"/>
  <c r="P7192" i="1"/>
  <c r="B7192" i="1" s="1"/>
  <c r="P7193" i="1"/>
  <c r="B7193" i="1" s="1"/>
  <c r="P7194" i="1"/>
  <c r="B7194" i="1" s="1"/>
  <c r="P7195" i="1"/>
  <c r="B7195" i="1" s="1"/>
  <c r="P7196" i="1"/>
  <c r="B7196" i="1" s="1"/>
  <c r="P7197" i="1"/>
  <c r="B7197" i="1" s="1"/>
  <c r="P7198" i="1"/>
  <c r="B7198" i="1" s="1"/>
  <c r="P7199" i="1"/>
  <c r="B7199" i="1" s="1"/>
  <c r="P7200" i="1"/>
  <c r="B7200" i="1" s="1"/>
  <c r="P7201" i="1"/>
  <c r="B7201" i="1" s="1"/>
  <c r="P7202" i="1"/>
  <c r="B7202" i="1" s="1"/>
  <c r="P7203" i="1"/>
  <c r="B7203" i="1" s="1"/>
  <c r="P7204" i="1"/>
  <c r="B7204" i="1" s="1"/>
  <c r="P7205" i="1"/>
  <c r="B7205" i="1" s="1"/>
  <c r="P7206" i="1"/>
  <c r="B7206" i="1" s="1"/>
  <c r="P7207" i="1"/>
  <c r="B7207" i="1" s="1"/>
  <c r="P7208" i="1"/>
  <c r="B7208" i="1" s="1"/>
  <c r="P7209" i="1"/>
  <c r="B7209" i="1" s="1"/>
  <c r="P7210" i="1"/>
  <c r="B7210" i="1" s="1"/>
  <c r="P7211" i="1"/>
  <c r="B7211" i="1" s="1"/>
  <c r="P7212" i="1"/>
  <c r="B7212" i="1" s="1"/>
  <c r="P7213" i="1"/>
  <c r="B7213" i="1" s="1"/>
  <c r="P7214" i="1"/>
  <c r="B7214" i="1" s="1"/>
  <c r="P7215" i="1"/>
  <c r="B7215" i="1" s="1"/>
  <c r="P7216" i="1"/>
  <c r="B7216" i="1" s="1"/>
  <c r="P7217" i="1"/>
  <c r="B7217" i="1" s="1"/>
  <c r="P7218" i="1"/>
  <c r="B7218" i="1" s="1"/>
  <c r="P7219" i="1"/>
  <c r="B7219" i="1" s="1"/>
  <c r="P7220" i="1"/>
  <c r="B7220" i="1" s="1"/>
  <c r="P7221" i="1"/>
  <c r="B7221" i="1" s="1"/>
  <c r="P7222" i="1"/>
  <c r="B7222" i="1" s="1"/>
  <c r="P7223" i="1"/>
  <c r="B7223" i="1" s="1"/>
  <c r="P7224" i="1"/>
  <c r="B7224" i="1" s="1"/>
  <c r="P7225" i="1"/>
  <c r="B7225" i="1" s="1"/>
  <c r="P7226" i="1"/>
  <c r="B7226" i="1" s="1"/>
  <c r="P7227" i="1"/>
  <c r="B7227" i="1" s="1"/>
  <c r="P7228" i="1"/>
  <c r="B7228" i="1" s="1"/>
  <c r="P7229" i="1"/>
  <c r="B7229" i="1" s="1"/>
  <c r="P7230" i="1"/>
  <c r="B7230" i="1" s="1"/>
  <c r="P7231" i="1"/>
  <c r="B7231" i="1" s="1"/>
  <c r="P7232" i="1"/>
  <c r="B7232" i="1" s="1"/>
  <c r="P7233" i="1"/>
  <c r="B7233" i="1" s="1"/>
  <c r="P7234" i="1"/>
  <c r="B7234" i="1" s="1"/>
  <c r="P7235" i="1"/>
  <c r="B7235" i="1" s="1"/>
  <c r="P7236" i="1"/>
  <c r="B7236" i="1" s="1"/>
  <c r="P7237" i="1"/>
  <c r="B7237" i="1" s="1"/>
  <c r="P7238" i="1"/>
  <c r="B7238" i="1" s="1"/>
  <c r="P7239" i="1"/>
  <c r="B7239" i="1" s="1"/>
  <c r="P7240" i="1"/>
  <c r="B7240" i="1" s="1"/>
  <c r="P7241" i="1"/>
  <c r="B7241" i="1" s="1"/>
  <c r="P7242" i="1"/>
  <c r="B7242" i="1" s="1"/>
  <c r="P7243" i="1"/>
  <c r="B7243" i="1" s="1"/>
  <c r="P7244" i="1"/>
  <c r="B7244" i="1" s="1"/>
  <c r="P7245" i="1"/>
  <c r="B7245" i="1" s="1"/>
  <c r="P7246" i="1"/>
  <c r="B7246" i="1" s="1"/>
  <c r="P7247" i="1"/>
  <c r="B7247" i="1" s="1"/>
  <c r="P7248" i="1"/>
  <c r="B7248" i="1" s="1"/>
  <c r="P7249" i="1"/>
  <c r="B7249" i="1" s="1"/>
  <c r="P7250" i="1"/>
  <c r="B7250" i="1" s="1"/>
  <c r="P7251" i="1"/>
  <c r="B7251" i="1" s="1"/>
  <c r="P7252" i="1"/>
  <c r="B7252" i="1" s="1"/>
  <c r="P7253" i="1"/>
  <c r="B7253" i="1" s="1"/>
  <c r="P7254" i="1"/>
  <c r="B7254" i="1" s="1"/>
  <c r="P7255" i="1"/>
  <c r="B7255" i="1" s="1"/>
  <c r="P7256" i="1"/>
  <c r="B7256" i="1" s="1"/>
  <c r="P7257" i="1"/>
  <c r="B7257" i="1" s="1"/>
  <c r="P7258" i="1"/>
  <c r="B7258" i="1" s="1"/>
  <c r="P7259" i="1"/>
  <c r="B7259" i="1" s="1"/>
  <c r="P7260" i="1"/>
  <c r="B7260" i="1" s="1"/>
  <c r="P7261" i="1"/>
  <c r="B7261" i="1" s="1"/>
  <c r="P7262" i="1"/>
  <c r="B7262" i="1" s="1"/>
  <c r="P7263" i="1"/>
  <c r="B7263" i="1" s="1"/>
  <c r="P7264" i="1"/>
  <c r="B7264" i="1" s="1"/>
  <c r="P7265" i="1"/>
  <c r="B7265" i="1" s="1"/>
  <c r="P7266" i="1"/>
  <c r="B7266" i="1" s="1"/>
  <c r="P7267" i="1"/>
  <c r="B7267" i="1" s="1"/>
  <c r="P7268" i="1"/>
  <c r="B7268" i="1" s="1"/>
  <c r="P7269" i="1"/>
  <c r="B7269" i="1" s="1"/>
  <c r="P7270" i="1"/>
  <c r="B7270" i="1" s="1"/>
  <c r="P7271" i="1"/>
  <c r="B7271" i="1" s="1"/>
  <c r="P7272" i="1"/>
  <c r="B7272" i="1" s="1"/>
  <c r="P7273" i="1"/>
  <c r="B7273" i="1" s="1"/>
  <c r="P7274" i="1"/>
  <c r="B7274" i="1" s="1"/>
  <c r="P7275" i="1"/>
  <c r="B7275" i="1" s="1"/>
  <c r="P7276" i="1"/>
  <c r="B7276" i="1" s="1"/>
  <c r="P7277" i="1"/>
  <c r="B7277" i="1" s="1"/>
  <c r="P7278" i="1"/>
  <c r="B7278" i="1" s="1"/>
  <c r="P7279" i="1"/>
  <c r="B7279" i="1" s="1"/>
  <c r="P7280" i="1"/>
  <c r="B7280" i="1" s="1"/>
  <c r="P7281" i="1"/>
  <c r="B7281" i="1" s="1"/>
  <c r="P7282" i="1"/>
  <c r="B7282" i="1" s="1"/>
  <c r="P7283" i="1"/>
  <c r="B7283" i="1" s="1"/>
  <c r="P7284" i="1"/>
  <c r="B7284" i="1" s="1"/>
  <c r="P7285" i="1"/>
  <c r="B7285" i="1" s="1"/>
  <c r="P7286" i="1"/>
  <c r="B7286" i="1" s="1"/>
  <c r="P7287" i="1"/>
  <c r="B7287" i="1" s="1"/>
  <c r="P7288" i="1"/>
  <c r="B7288" i="1" s="1"/>
  <c r="P7289" i="1"/>
  <c r="B7289" i="1" s="1"/>
  <c r="P7290" i="1"/>
  <c r="B7290" i="1" s="1"/>
  <c r="P7291" i="1"/>
  <c r="B7291" i="1" s="1"/>
  <c r="P7292" i="1"/>
  <c r="B7292" i="1" s="1"/>
  <c r="P7293" i="1"/>
  <c r="B7293" i="1" s="1"/>
  <c r="P7294" i="1"/>
  <c r="B7294" i="1" s="1"/>
  <c r="P7295" i="1"/>
  <c r="B7295" i="1" s="1"/>
  <c r="P7296" i="1"/>
  <c r="B7296" i="1" s="1"/>
  <c r="P7297" i="1"/>
  <c r="B7297" i="1" s="1"/>
  <c r="P7298" i="1"/>
  <c r="B7298" i="1" s="1"/>
  <c r="P7299" i="1"/>
  <c r="B7299" i="1" s="1"/>
  <c r="P7300" i="1"/>
  <c r="B7300" i="1" s="1"/>
  <c r="P7301" i="1"/>
  <c r="B7301" i="1" s="1"/>
  <c r="P7302" i="1"/>
  <c r="B7302" i="1" s="1"/>
  <c r="P7303" i="1"/>
  <c r="B7303" i="1" s="1"/>
  <c r="P7304" i="1"/>
  <c r="B7304" i="1" s="1"/>
  <c r="P7305" i="1"/>
  <c r="B7305" i="1" s="1"/>
  <c r="P7306" i="1"/>
  <c r="B7306" i="1" s="1"/>
  <c r="P7307" i="1"/>
  <c r="B7307" i="1" s="1"/>
  <c r="P7308" i="1"/>
  <c r="B7308" i="1" s="1"/>
  <c r="P7309" i="1"/>
  <c r="B7309" i="1" s="1"/>
  <c r="P7310" i="1"/>
  <c r="B7310" i="1" s="1"/>
  <c r="P7311" i="1"/>
  <c r="B7311" i="1" s="1"/>
  <c r="P7312" i="1"/>
  <c r="B7312" i="1" s="1"/>
  <c r="P7313" i="1"/>
  <c r="B7313" i="1" s="1"/>
  <c r="P7314" i="1"/>
  <c r="B7314" i="1" s="1"/>
  <c r="P7315" i="1"/>
  <c r="B7315" i="1" s="1"/>
  <c r="P7316" i="1"/>
  <c r="B7316" i="1" s="1"/>
  <c r="P7317" i="1"/>
  <c r="B7317" i="1" s="1"/>
  <c r="P7318" i="1"/>
  <c r="B7318" i="1" s="1"/>
  <c r="P7319" i="1"/>
  <c r="B7319" i="1" s="1"/>
  <c r="P7320" i="1"/>
  <c r="B7320" i="1" s="1"/>
  <c r="P7321" i="1"/>
  <c r="B7321" i="1" s="1"/>
  <c r="P7322" i="1"/>
  <c r="B7322" i="1" s="1"/>
  <c r="P7323" i="1"/>
  <c r="B7323" i="1" s="1"/>
  <c r="P7324" i="1"/>
  <c r="B7324" i="1" s="1"/>
  <c r="P7325" i="1"/>
  <c r="B7325" i="1" s="1"/>
  <c r="P7326" i="1"/>
  <c r="B7326" i="1" s="1"/>
  <c r="P7327" i="1"/>
  <c r="B7327" i="1" s="1"/>
  <c r="P7328" i="1"/>
  <c r="B7328" i="1" s="1"/>
  <c r="P7329" i="1"/>
  <c r="B7329" i="1" s="1"/>
  <c r="P7330" i="1"/>
  <c r="B7330" i="1" s="1"/>
  <c r="P7331" i="1"/>
  <c r="B7331" i="1" s="1"/>
  <c r="P7332" i="1"/>
  <c r="B7332" i="1" s="1"/>
  <c r="P7333" i="1"/>
  <c r="B7333" i="1" s="1"/>
  <c r="P7334" i="1"/>
  <c r="B7334" i="1" s="1"/>
  <c r="P7335" i="1"/>
  <c r="B7335" i="1" s="1"/>
  <c r="P7336" i="1"/>
  <c r="B7336" i="1" s="1"/>
  <c r="P7337" i="1"/>
  <c r="B7337" i="1" s="1"/>
  <c r="P7338" i="1"/>
  <c r="B7338" i="1" s="1"/>
  <c r="P7339" i="1"/>
  <c r="B7339" i="1" s="1"/>
  <c r="P7340" i="1"/>
  <c r="B7340" i="1" s="1"/>
  <c r="P7341" i="1"/>
  <c r="B7341" i="1" s="1"/>
  <c r="P7342" i="1"/>
  <c r="B7342" i="1" s="1"/>
  <c r="P7343" i="1"/>
  <c r="B7343" i="1" s="1"/>
  <c r="P7344" i="1"/>
  <c r="B7344" i="1" s="1"/>
  <c r="P7345" i="1"/>
  <c r="B7345" i="1" s="1"/>
  <c r="P7346" i="1"/>
  <c r="B7346" i="1" s="1"/>
  <c r="P7347" i="1"/>
  <c r="B7347" i="1" s="1"/>
  <c r="P7348" i="1"/>
  <c r="B7348" i="1" s="1"/>
  <c r="P7349" i="1"/>
  <c r="B7349" i="1" s="1"/>
  <c r="P7350" i="1"/>
  <c r="B7350" i="1" s="1"/>
  <c r="P7351" i="1"/>
  <c r="B7351" i="1" s="1"/>
  <c r="P7352" i="1"/>
  <c r="B7352" i="1" s="1"/>
  <c r="P7353" i="1"/>
  <c r="B7353" i="1" s="1"/>
  <c r="P7354" i="1"/>
  <c r="B7354" i="1" s="1"/>
  <c r="P7355" i="1"/>
  <c r="B7355" i="1" s="1"/>
  <c r="P7356" i="1"/>
  <c r="B7356" i="1" s="1"/>
  <c r="P7357" i="1"/>
  <c r="B7357" i="1" s="1"/>
  <c r="P7358" i="1"/>
  <c r="B7358" i="1" s="1"/>
  <c r="P7359" i="1"/>
  <c r="B7359" i="1" s="1"/>
  <c r="P7360" i="1"/>
  <c r="B7360" i="1" s="1"/>
  <c r="P7361" i="1"/>
  <c r="B7361" i="1" s="1"/>
  <c r="P7362" i="1"/>
  <c r="B7362" i="1" s="1"/>
  <c r="P7363" i="1"/>
  <c r="B7363" i="1" s="1"/>
  <c r="P7364" i="1"/>
  <c r="B7364" i="1" s="1"/>
  <c r="P7365" i="1"/>
  <c r="B7365" i="1" s="1"/>
  <c r="P7366" i="1"/>
  <c r="B7366" i="1" s="1"/>
  <c r="P7367" i="1"/>
  <c r="B7367" i="1" s="1"/>
  <c r="P7368" i="1"/>
  <c r="B7368" i="1" s="1"/>
  <c r="P7369" i="1"/>
  <c r="B7369" i="1" s="1"/>
  <c r="P7370" i="1"/>
  <c r="B7370" i="1" s="1"/>
  <c r="P7371" i="1"/>
  <c r="B7371" i="1" s="1"/>
  <c r="P7372" i="1"/>
  <c r="B7372" i="1" s="1"/>
  <c r="P7373" i="1"/>
  <c r="B7373" i="1" s="1"/>
  <c r="P7374" i="1"/>
  <c r="B7374" i="1" s="1"/>
  <c r="P7375" i="1"/>
  <c r="B7375" i="1" s="1"/>
  <c r="P7376" i="1"/>
  <c r="B7376" i="1" s="1"/>
  <c r="P7377" i="1"/>
  <c r="B7377" i="1" s="1"/>
  <c r="P7378" i="1"/>
  <c r="B7378" i="1" s="1"/>
  <c r="P7379" i="1"/>
  <c r="B7379" i="1" s="1"/>
  <c r="P7380" i="1"/>
  <c r="B7380" i="1" s="1"/>
  <c r="P7381" i="1"/>
  <c r="B7381" i="1" s="1"/>
  <c r="P7382" i="1"/>
  <c r="B7382" i="1" s="1"/>
  <c r="P7383" i="1"/>
  <c r="B7383" i="1" s="1"/>
  <c r="P7384" i="1"/>
  <c r="B7384" i="1" s="1"/>
  <c r="P7385" i="1"/>
  <c r="B7385" i="1" s="1"/>
  <c r="P7386" i="1"/>
  <c r="B7386" i="1" s="1"/>
  <c r="P7387" i="1"/>
  <c r="B7387" i="1" s="1"/>
  <c r="P7388" i="1"/>
  <c r="B7388" i="1" s="1"/>
  <c r="P7389" i="1"/>
  <c r="B7389" i="1" s="1"/>
  <c r="P7390" i="1"/>
  <c r="B7390" i="1" s="1"/>
  <c r="P7391" i="1"/>
  <c r="B7391" i="1" s="1"/>
  <c r="P7392" i="1"/>
  <c r="B7392" i="1" s="1"/>
  <c r="P7393" i="1"/>
  <c r="B7393" i="1" s="1"/>
  <c r="P7394" i="1"/>
  <c r="B7394" i="1" s="1"/>
  <c r="P7395" i="1"/>
  <c r="B7395" i="1" s="1"/>
  <c r="P7396" i="1"/>
  <c r="B7396" i="1" s="1"/>
  <c r="P7397" i="1"/>
  <c r="B7397" i="1" s="1"/>
  <c r="P7398" i="1"/>
  <c r="B7398" i="1" s="1"/>
  <c r="P7399" i="1"/>
  <c r="B7399" i="1" s="1"/>
  <c r="P7400" i="1"/>
  <c r="B7400" i="1" s="1"/>
  <c r="P7401" i="1"/>
  <c r="B7401" i="1" s="1"/>
  <c r="P7402" i="1"/>
  <c r="B7402" i="1" s="1"/>
  <c r="P7403" i="1"/>
  <c r="B7403" i="1" s="1"/>
  <c r="P7404" i="1"/>
  <c r="B7404" i="1" s="1"/>
  <c r="P7405" i="1"/>
  <c r="B7405" i="1" s="1"/>
  <c r="P7406" i="1"/>
  <c r="B7406" i="1" s="1"/>
  <c r="P7407" i="1"/>
  <c r="B7407" i="1" s="1"/>
  <c r="P7408" i="1"/>
  <c r="B7408" i="1" s="1"/>
  <c r="P7409" i="1"/>
  <c r="B7409" i="1" s="1"/>
  <c r="P7410" i="1"/>
  <c r="B7410" i="1" s="1"/>
  <c r="P7411" i="1"/>
  <c r="B7411" i="1" s="1"/>
  <c r="P7412" i="1"/>
  <c r="B7412" i="1" s="1"/>
  <c r="P7413" i="1"/>
  <c r="B7413" i="1" s="1"/>
  <c r="P7414" i="1"/>
  <c r="B7414" i="1" s="1"/>
  <c r="P7415" i="1"/>
  <c r="B7415" i="1" s="1"/>
  <c r="P7416" i="1"/>
  <c r="B7416" i="1" s="1"/>
  <c r="P7417" i="1"/>
  <c r="B7417" i="1" s="1"/>
  <c r="P7418" i="1"/>
  <c r="B7418" i="1" s="1"/>
  <c r="P7419" i="1"/>
  <c r="B7419" i="1" s="1"/>
  <c r="P7420" i="1"/>
  <c r="B7420" i="1" s="1"/>
  <c r="P7421" i="1"/>
  <c r="B7421" i="1" s="1"/>
  <c r="P7422" i="1"/>
  <c r="B7422" i="1" s="1"/>
  <c r="P7423" i="1"/>
  <c r="B7423" i="1" s="1"/>
  <c r="P7424" i="1"/>
  <c r="B7424" i="1" s="1"/>
  <c r="P7425" i="1"/>
  <c r="B7425" i="1" s="1"/>
  <c r="P7426" i="1"/>
  <c r="B7426" i="1" s="1"/>
  <c r="P7427" i="1"/>
  <c r="B7427" i="1" s="1"/>
  <c r="P7428" i="1"/>
  <c r="B7428" i="1" s="1"/>
  <c r="P7429" i="1"/>
  <c r="B7429" i="1" s="1"/>
  <c r="P7430" i="1"/>
  <c r="B7430" i="1" s="1"/>
  <c r="P7431" i="1"/>
  <c r="B7431" i="1" s="1"/>
  <c r="P7432" i="1"/>
  <c r="B7432" i="1" s="1"/>
  <c r="P7433" i="1"/>
  <c r="B7433" i="1" s="1"/>
  <c r="P7434" i="1"/>
  <c r="B7434" i="1" s="1"/>
  <c r="P7435" i="1"/>
  <c r="B7435" i="1" s="1"/>
  <c r="P7436" i="1"/>
  <c r="B7436" i="1" s="1"/>
  <c r="P7437" i="1"/>
  <c r="B7437" i="1" s="1"/>
  <c r="P7438" i="1"/>
  <c r="B7438" i="1" s="1"/>
  <c r="P7439" i="1"/>
  <c r="B7439" i="1" s="1"/>
  <c r="P7440" i="1"/>
  <c r="B7440" i="1" s="1"/>
  <c r="P7441" i="1"/>
  <c r="B7441" i="1" s="1"/>
  <c r="P7442" i="1"/>
  <c r="B7442" i="1" s="1"/>
  <c r="P7443" i="1"/>
  <c r="B7443" i="1" s="1"/>
  <c r="P7444" i="1"/>
  <c r="B7444" i="1" s="1"/>
  <c r="P7445" i="1"/>
  <c r="B7445" i="1" s="1"/>
  <c r="P7446" i="1"/>
  <c r="B7446" i="1" s="1"/>
  <c r="P7447" i="1"/>
  <c r="B7447" i="1" s="1"/>
  <c r="P7448" i="1"/>
  <c r="B7448" i="1" s="1"/>
  <c r="P7449" i="1"/>
  <c r="B7449" i="1" s="1"/>
  <c r="P7450" i="1"/>
  <c r="B7450" i="1" s="1"/>
  <c r="P7451" i="1"/>
  <c r="B7451" i="1" s="1"/>
  <c r="P7452" i="1"/>
  <c r="B7452" i="1" s="1"/>
  <c r="P7453" i="1"/>
  <c r="B7453" i="1" s="1"/>
  <c r="P7454" i="1"/>
  <c r="B7454" i="1" s="1"/>
  <c r="P7455" i="1"/>
  <c r="B7455" i="1" s="1"/>
  <c r="P7456" i="1"/>
  <c r="B7456" i="1" s="1"/>
  <c r="P7457" i="1"/>
  <c r="B7457" i="1" s="1"/>
  <c r="P7458" i="1"/>
  <c r="B7458" i="1" s="1"/>
  <c r="P7459" i="1"/>
  <c r="B7459" i="1" s="1"/>
  <c r="P7460" i="1"/>
  <c r="B7460" i="1" s="1"/>
  <c r="P7461" i="1"/>
  <c r="B7461" i="1" s="1"/>
  <c r="P7462" i="1"/>
  <c r="B7462" i="1" s="1"/>
  <c r="P7463" i="1"/>
  <c r="B7463" i="1" s="1"/>
  <c r="P7464" i="1"/>
  <c r="B7464" i="1" s="1"/>
  <c r="P7465" i="1"/>
  <c r="B7465" i="1" s="1"/>
  <c r="P7466" i="1"/>
  <c r="B7466" i="1" s="1"/>
  <c r="P7467" i="1"/>
  <c r="B7467" i="1" s="1"/>
  <c r="P7468" i="1"/>
  <c r="B7468" i="1" s="1"/>
  <c r="P7469" i="1"/>
  <c r="B7469" i="1" s="1"/>
  <c r="P7470" i="1"/>
  <c r="B7470" i="1" s="1"/>
  <c r="P7471" i="1"/>
  <c r="B7471" i="1" s="1"/>
  <c r="P7472" i="1"/>
  <c r="B7472" i="1" s="1"/>
  <c r="P7473" i="1"/>
  <c r="B7473" i="1" s="1"/>
  <c r="P7474" i="1"/>
  <c r="B7474" i="1" s="1"/>
  <c r="P7475" i="1"/>
  <c r="B7475" i="1" s="1"/>
  <c r="P7476" i="1"/>
  <c r="B7476" i="1" s="1"/>
  <c r="P7477" i="1"/>
  <c r="B7477" i="1" s="1"/>
  <c r="P7478" i="1"/>
  <c r="B7478" i="1" s="1"/>
  <c r="P7479" i="1"/>
  <c r="B7479" i="1" s="1"/>
  <c r="P7480" i="1"/>
  <c r="B7480" i="1" s="1"/>
  <c r="P7481" i="1"/>
  <c r="B7481" i="1" s="1"/>
  <c r="P7482" i="1"/>
  <c r="B7482" i="1" s="1"/>
  <c r="P7483" i="1"/>
  <c r="B7483" i="1" s="1"/>
  <c r="P7484" i="1"/>
  <c r="B7484" i="1" s="1"/>
  <c r="P7485" i="1"/>
  <c r="B7485" i="1" s="1"/>
  <c r="P7486" i="1"/>
  <c r="B7486" i="1" s="1"/>
  <c r="P7487" i="1"/>
  <c r="B7487" i="1" s="1"/>
  <c r="P7488" i="1"/>
  <c r="B7488" i="1" s="1"/>
  <c r="P7489" i="1"/>
  <c r="B7489" i="1" s="1"/>
  <c r="P7490" i="1"/>
  <c r="B7490" i="1" s="1"/>
  <c r="P7491" i="1"/>
  <c r="B7491" i="1" s="1"/>
  <c r="P7492" i="1"/>
  <c r="B7492" i="1" s="1"/>
  <c r="P7493" i="1"/>
  <c r="B7493" i="1" s="1"/>
  <c r="P7494" i="1"/>
  <c r="B7494" i="1" s="1"/>
  <c r="P7495" i="1"/>
  <c r="B7495" i="1" s="1"/>
  <c r="P7496" i="1"/>
  <c r="B7496" i="1" s="1"/>
  <c r="P7497" i="1"/>
  <c r="B7497" i="1" s="1"/>
  <c r="P7498" i="1"/>
  <c r="B7498" i="1" s="1"/>
  <c r="P7499" i="1"/>
  <c r="B7499" i="1" s="1"/>
  <c r="P7500" i="1"/>
  <c r="B7500" i="1" s="1"/>
  <c r="P7501" i="1"/>
  <c r="B7501" i="1" s="1"/>
  <c r="P7502" i="1"/>
  <c r="B7502" i="1" s="1"/>
  <c r="P7503" i="1"/>
  <c r="B7503" i="1" s="1"/>
  <c r="P7504" i="1"/>
  <c r="B7504" i="1" s="1"/>
  <c r="P7505" i="1"/>
  <c r="B7505" i="1" s="1"/>
  <c r="P7506" i="1"/>
  <c r="B7506" i="1" s="1"/>
  <c r="P7507" i="1"/>
  <c r="B7507" i="1" s="1"/>
  <c r="P7508" i="1"/>
  <c r="B7508" i="1" s="1"/>
  <c r="P7509" i="1"/>
  <c r="B7509" i="1" s="1"/>
  <c r="P7510" i="1"/>
  <c r="B7510" i="1" s="1"/>
  <c r="P7511" i="1"/>
  <c r="B7511" i="1" s="1"/>
  <c r="P7512" i="1"/>
  <c r="B7512" i="1" s="1"/>
  <c r="P7513" i="1"/>
  <c r="B7513" i="1" s="1"/>
  <c r="P7514" i="1"/>
  <c r="B7514" i="1" s="1"/>
  <c r="P7515" i="1"/>
  <c r="B7515" i="1" s="1"/>
  <c r="P7516" i="1"/>
  <c r="B7516" i="1" s="1"/>
  <c r="P7517" i="1"/>
  <c r="B7517" i="1" s="1"/>
  <c r="P7518" i="1"/>
  <c r="B7518" i="1" s="1"/>
  <c r="P7519" i="1"/>
  <c r="B7519" i="1" s="1"/>
  <c r="P7520" i="1"/>
  <c r="B7520" i="1" s="1"/>
  <c r="P7521" i="1"/>
  <c r="B7521" i="1" s="1"/>
  <c r="P7522" i="1"/>
  <c r="B7522" i="1" s="1"/>
  <c r="P7523" i="1"/>
  <c r="B7523" i="1" s="1"/>
  <c r="P7524" i="1"/>
  <c r="B7524" i="1" s="1"/>
  <c r="P7525" i="1"/>
  <c r="B7525" i="1" s="1"/>
  <c r="P7526" i="1"/>
  <c r="B7526" i="1" s="1"/>
  <c r="P7527" i="1"/>
  <c r="B7527" i="1" s="1"/>
  <c r="P7528" i="1"/>
  <c r="B7528" i="1" s="1"/>
  <c r="P7529" i="1"/>
  <c r="B7529" i="1" s="1"/>
  <c r="P7530" i="1"/>
  <c r="B7530" i="1" s="1"/>
  <c r="P7531" i="1"/>
  <c r="B7531" i="1" s="1"/>
  <c r="P7532" i="1"/>
  <c r="B7532" i="1" s="1"/>
  <c r="P7533" i="1"/>
  <c r="B7533" i="1" s="1"/>
  <c r="P7534" i="1"/>
  <c r="B7534" i="1" s="1"/>
  <c r="P7535" i="1"/>
  <c r="B7535" i="1" s="1"/>
  <c r="P7536" i="1"/>
  <c r="B7536" i="1" s="1"/>
  <c r="P7537" i="1"/>
  <c r="B7537" i="1" s="1"/>
  <c r="P7538" i="1"/>
  <c r="B7538" i="1" s="1"/>
  <c r="P7539" i="1"/>
  <c r="B7539" i="1" s="1"/>
  <c r="P7540" i="1"/>
  <c r="B7540" i="1" s="1"/>
  <c r="P7541" i="1"/>
  <c r="B7541" i="1" s="1"/>
  <c r="P7542" i="1"/>
  <c r="B7542" i="1" s="1"/>
  <c r="P7543" i="1"/>
  <c r="B7543" i="1" s="1"/>
  <c r="P7544" i="1"/>
  <c r="B7544" i="1" s="1"/>
  <c r="P7545" i="1"/>
  <c r="B7545" i="1" s="1"/>
  <c r="P7546" i="1"/>
  <c r="B7546" i="1" s="1"/>
  <c r="P7547" i="1"/>
  <c r="B7547" i="1" s="1"/>
  <c r="P7548" i="1"/>
  <c r="B7548" i="1" s="1"/>
  <c r="P7549" i="1"/>
  <c r="B7549" i="1" s="1"/>
  <c r="P7550" i="1"/>
  <c r="B7550" i="1" s="1"/>
  <c r="P7551" i="1"/>
  <c r="B7551" i="1" s="1"/>
  <c r="P7552" i="1"/>
  <c r="B7552" i="1" s="1"/>
  <c r="P7553" i="1"/>
  <c r="B7553" i="1" s="1"/>
  <c r="P7554" i="1"/>
  <c r="B7554" i="1" s="1"/>
  <c r="P7555" i="1"/>
  <c r="B7555" i="1" s="1"/>
  <c r="P7556" i="1"/>
  <c r="B7556" i="1" s="1"/>
  <c r="P7557" i="1"/>
  <c r="B7557" i="1" s="1"/>
  <c r="P7558" i="1"/>
  <c r="B7558" i="1" s="1"/>
  <c r="P7559" i="1"/>
  <c r="B7559" i="1" s="1"/>
  <c r="P7560" i="1"/>
  <c r="B7560" i="1" s="1"/>
  <c r="P7561" i="1"/>
  <c r="B7561" i="1" s="1"/>
  <c r="P7562" i="1"/>
  <c r="B7562" i="1" s="1"/>
  <c r="P7563" i="1"/>
  <c r="B7563" i="1" s="1"/>
  <c r="P7564" i="1"/>
  <c r="B7564" i="1" s="1"/>
  <c r="P7565" i="1"/>
  <c r="B7565" i="1" s="1"/>
  <c r="P7566" i="1"/>
  <c r="B7566" i="1" s="1"/>
  <c r="P7567" i="1"/>
  <c r="B7567" i="1" s="1"/>
  <c r="P7568" i="1"/>
  <c r="B7568" i="1" s="1"/>
  <c r="P7569" i="1"/>
  <c r="B7569" i="1" s="1"/>
  <c r="P7570" i="1"/>
  <c r="B7570" i="1" s="1"/>
  <c r="P7571" i="1"/>
  <c r="B7571" i="1" s="1"/>
  <c r="P7572" i="1"/>
  <c r="B7572" i="1" s="1"/>
  <c r="P7573" i="1"/>
  <c r="B7573" i="1" s="1"/>
  <c r="P7574" i="1"/>
  <c r="B7574" i="1" s="1"/>
  <c r="P7575" i="1"/>
  <c r="B7575" i="1" s="1"/>
  <c r="P7576" i="1"/>
  <c r="B7576" i="1" s="1"/>
  <c r="P7577" i="1"/>
  <c r="B7577" i="1" s="1"/>
  <c r="P7578" i="1"/>
  <c r="B7578" i="1" s="1"/>
  <c r="P7579" i="1"/>
  <c r="B7579" i="1" s="1"/>
  <c r="P7580" i="1"/>
  <c r="B7580" i="1" s="1"/>
  <c r="P7581" i="1"/>
  <c r="B7581" i="1" s="1"/>
  <c r="P7582" i="1"/>
  <c r="B7582" i="1" s="1"/>
  <c r="P7583" i="1"/>
  <c r="B7583" i="1" s="1"/>
  <c r="P7584" i="1"/>
  <c r="B7584" i="1" s="1"/>
  <c r="P7585" i="1"/>
  <c r="B7585" i="1" s="1"/>
  <c r="P7586" i="1"/>
  <c r="B7586" i="1" s="1"/>
  <c r="P7587" i="1"/>
  <c r="B7587" i="1" s="1"/>
  <c r="P7588" i="1"/>
  <c r="B7588" i="1" s="1"/>
  <c r="P7589" i="1"/>
  <c r="B7589" i="1" s="1"/>
  <c r="P7590" i="1"/>
  <c r="B7590" i="1" s="1"/>
  <c r="P7591" i="1"/>
  <c r="B7591" i="1" s="1"/>
  <c r="P7592" i="1"/>
  <c r="B7592" i="1" s="1"/>
  <c r="P7593" i="1"/>
  <c r="B7593" i="1" s="1"/>
  <c r="P7594" i="1"/>
  <c r="B7594" i="1" s="1"/>
  <c r="P7595" i="1"/>
  <c r="B7595" i="1" s="1"/>
  <c r="P7596" i="1"/>
  <c r="B7596" i="1" s="1"/>
  <c r="P7597" i="1"/>
  <c r="B7597" i="1" s="1"/>
  <c r="P7598" i="1"/>
  <c r="B7598" i="1" s="1"/>
  <c r="P7599" i="1"/>
  <c r="B7599" i="1" s="1"/>
  <c r="P7600" i="1"/>
  <c r="B7600" i="1" s="1"/>
  <c r="P7601" i="1"/>
  <c r="B7601" i="1" s="1"/>
  <c r="P7602" i="1"/>
  <c r="B7602" i="1" s="1"/>
  <c r="P7603" i="1"/>
  <c r="B7603" i="1" s="1"/>
  <c r="P7604" i="1"/>
  <c r="B7604" i="1" s="1"/>
  <c r="P7605" i="1"/>
  <c r="B7605" i="1" s="1"/>
  <c r="P7606" i="1"/>
  <c r="B7606" i="1" s="1"/>
  <c r="P7607" i="1"/>
  <c r="B7607" i="1" s="1"/>
  <c r="P7608" i="1"/>
  <c r="B7608" i="1" s="1"/>
  <c r="P7609" i="1"/>
  <c r="B7609" i="1" s="1"/>
  <c r="P7610" i="1"/>
  <c r="B7610" i="1" s="1"/>
  <c r="P7611" i="1"/>
  <c r="B7611" i="1" s="1"/>
  <c r="P7612" i="1"/>
  <c r="B7612" i="1" s="1"/>
  <c r="P7613" i="1"/>
  <c r="B7613" i="1" s="1"/>
  <c r="P7614" i="1"/>
  <c r="B7614" i="1" s="1"/>
  <c r="P7615" i="1"/>
  <c r="B7615" i="1" s="1"/>
  <c r="P7616" i="1"/>
  <c r="B7616" i="1" s="1"/>
  <c r="P7617" i="1"/>
  <c r="B7617" i="1" s="1"/>
  <c r="P7618" i="1"/>
  <c r="B7618" i="1" s="1"/>
  <c r="P7619" i="1"/>
  <c r="B7619" i="1" s="1"/>
  <c r="P7620" i="1"/>
  <c r="B7620" i="1" s="1"/>
  <c r="P7621" i="1"/>
  <c r="B7621" i="1" s="1"/>
  <c r="P7622" i="1"/>
  <c r="B7622" i="1" s="1"/>
  <c r="P7623" i="1"/>
  <c r="B7623" i="1" s="1"/>
  <c r="P7624" i="1"/>
  <c r="B7624" i="1" s="1"/>
  <c r="P7625" i="1"/>
  <c r="B7625" i="1" s="1"/>
  <c r="P7626" i="1"/>
  <c r="B7626" i="1" s="1"/>
  <c r="P7627" i="1"/>
  <c r="B7627" i="1" s="1"/>
  <c r="P7628" i="1"/>
  <c r="B7628" i="1" s="1"/>
  <c r="P7629" i="1"/>
  <c r="B7629" i="1" s="1"/>
  <c r="P7630" i="1"/>
  <c r="B7630" i="1" s="1"/>
  <c r="P7631" i="1"/>
  <c r="B7631" i="1" s="1"/>
  <c r="P7632" i="1"/>
  <c r="B7632" i="1" s="1"/>
  <c r="P7633" i="1"/>
  <c r="B7633" i="1" s="1"/>
  <c r="P7634" i="1"/>
  <c r="B7634" i="1" s="1"/>
  <c r="P7635" i="1"/>
  <c r="B7635" i="1" s="1"/>
  <c r="P7636" i="1"/>
  <c r="B7636" i="1" s="1"/>
  <c r="P7637" i="1"/>
  <c r="B7637" i="1" s="1"/>
  <c r="P7638" i="1"/>
  <c r="B7638" i="1" s="1"/>
  <c r="P7639" i="1"/>
  <c r="B7639" i="1" s="1"/>
  <c r="P7640" i="1"/>
  <c r="B7640" i="1" s="1"/>
  <c r="P7641" i="1"/>
  <c r="B7641" i="1" s="1"/>
  <c r="P7642" i="1"/>
  <c r="B7642" i="1" s="1"/>
  <c r="P7643" i="1"/>
  <c r="B7643" i="1" s="1"/>
  <c r="P7644" i="1"/>
  <c r="B7644" i="1" s="1"/>
  <c r="P7645" i="1"/>
  <c r="B7645" i="1" s="1"/>
  <c r="P7646" i="1"/>
  <c r="B7646" i="1" s="1"/>
  <c r="P7647" i="1"/>
  <c r="B7647" i="1" s="1"/>
  <c r="P7648" i="1"/>
  <c r="B7648" i="1" s="1"/>
  <c r="P7649" i="1"/>
  <c r="B7649" i="1" s="1"/>
  <c r="P7650" i="1"/>
  <c r="B7650" i="1" s="1"/>
  <c r="P7651" i="1"/>
  <c r="B7651" i="1" s="1"/>
  <c r="P7652" i="1"/>
  <c r="B7652" i="1" s="1"/>
  <c r="P7653" i="1"/>
  <c r="B7653" i="1" s="1"/>
  <c r="P7654" i="1"/>
  <c r="B7654" i="1" s="1"/>
  <c r="P7655" i="1"/>
  <c r="B7655" i="1" s="1"/>
  <c r="P7656" i="1"/>
  <c r="B7656" i="1" s="1"/>
  <c r="P7657" i="1"/>
  <c r="B7657" i="1" s="1"/>
  <c r="P7658" i="1"/>
  <c r="B7658" i="1" s="1"/>
  <c r="P7659" i="1"/>
  <c r="B7659" i="1" s="1"/>
  <c r="P7660" i="1"/>
  <c r="B7660" i="1" s="1"/>
  <c r="P7661" i="1"/>
  <c r="B7661" i="1" s="1"/>
  <c r="P7662" i="1"/>
  <c r="B7662" i="1" s="1"/>
  <c r="P7663" i="1"/>
  <c r="B7663" i="1" s="1"/>
  <c r="P7664" i="1"/>
  <c r="B7664" i="1" s="1"/>
  <c r="P7665" i="1"/>
  <c r="B7665" i="1" s="1"/>
  <c r="P7666" i="1"/>
  <c r="B7666" i="1" s="1"/>
  <c r="P7667" i="1"/>
  <c r="B7667" i="1" s="1"/>
  <c r="P7668" i="1"/>
  <c r="B7668" i="1" s="1"/>
  <c r="P7669" i="1"/>
  <c r="B7669" i="1" s="1"/>
  <c r="P7670" i="1"/>
  <c r="B7670" i="1" s="1"/>
  <c r="P7671" i="1"/>
  <c r="B7671" i="1" s="1"/>
  <c r="P7672" i="1"/>
  <c r="B7672" i="1" s="1"/>
  <c r="P7673" i="1"/>
  <c r="B7673" i="1" s="1"/>
  <c r="P7674" i="1"/>
  <c r="B7674" i="1" s="1"/>
  <c r="P7675" i="1"/>
  <c r="B7675" i="1" s="1"/>
  <c r="P7676" i="1"/>
  <c r="B7676" i="1" s="1"/>
  <c r="P7677" i="1"/>
  <c r="B7677" i="1" s="1"/>
  <c r="P7678" i="1"/>
  <c r="B7678" i="1" s="1"/>
  <c r="P7679" i="1"/>
  <c r="B7679" i="1" s="1"/>
  <c r="P7680" i="1"/>
  <c r="B7680" i="1" s="1"/>
  <c r="P7681" i="1"/>
  <c r="B7681" i="1" s="1"/>
  <c r="P7682" i="1"/>
  <c r="B7682" i="1" s="1"/>
  <c r="P7683" i="1"/>
  <c r="B7683" i="1" s="1"/>
  <c r="P7684" i="1"/>
  <c r="B7684" i="1" s="1"/>
  <c r="P7685" i="1"/>
  <c r="B7685" i="1" s="1"/>
  <c r="P7686" i="1"/>
  <c r="B7686" i="1" s="1"/>
  <c r="P7687" i="1"/>
  <c r="B7687" i="1" s="1"/>
  <c r="P7688" i="1"/>
  <c r="B7688" i="1" s="1"/>
  <c r="P7689" i="1"/>
  <c r="B7689" i="1" s="1"/>
  <c r="P7690" i="1"/>
  <c r="B7690" i="1" s="1"/>
  <c r="P7691" i="1"/>
  <c r="B7691" i="1" s="1"/>
  <c r="P7692" i="1"/>
  <c r="B7692" i="1" s="1"/>
  <c r="P7693" i="1"/>
  <c r="B7693" i="1" s="1"/>
  <c r="P7694" i="1"/>
  <c r="B7694" i="1" s="1"/>
  <c r="P7695" i="1"/>
  <c r="B7695" i="1" s="1"/>
  <c r="P7696" i="1"/>
  <c r="B7696" i="1" s="1"/>
  <c r="P7697" i="1"/>
  <c r="B7697" i="1" s="1"/>
  <c r="P7698" i="1"/>
  <c r="B7698" i="1" s="1"/>
  <c r="P7699" i="1"/>
  <c r="B7699" i="1" s="1"/>
  <c r="P7700" i="1"/>
  <c r="B7700" i="1" s="1"/>
  <c r="P7701" i="1"/>
  <c r="B7701" i="1" s="1"/>
  <c r="P7702" i="1"/>
  <c r="B7702" i="1" s="1"/>
  <c r="P7703" i="1"/>
  <c r="B7703" i="1" s="1"/>
  <c r="P7704" i="1"/>
  <c r="B7704" i="1" s="1"/>
  <c r="P7705" i="1"/>
  <c r="B7705" i="1" s="1"/>
  <c r="P7706" i="1"/>
  <c r="B7706" i="1" s="1"/>
  <c r="P7707" i="1"/>
  <c r="B7707" i="1" s="1"/>
  <c r="P7708" i="1"/>
  <c r="B7708" i="1" s="1"/>
  <c r="P7709" i="1"/>
  <c r="B7709" i="1" s="1"/>
  <c r="P7710" i="1"/>
  <c r="B7710" i="1" s="1"/>
  <c r="P7711" i="1"/>
  <c r="B7711" i="1" s="1"/>
  <c r="P7712" i="1"/>
  <c r="B7712" i="1" s="1"/>
  <c r="P7713" i="1"/>
  <c r="B7713" i="1" s="1"/>
  <c r="P7714" i="1"/>
  <c r="B7714" i="1" s="1"/>
  <c r="P7715" i="1"/>
  <c r="B7715" i="1" s="1"/>
  <c r="P7716" i="1"/>
  <c r="B7716" i="1" s="1"/>
  <c r="P7717" i="1"/>
  <c r="B7717" i="1" s="1"/>
  <c r="P7718" i="1"/>
  <c r="B7718" i="1" s="1"/>
  <c r="P7719" i="1"/>
  <c r="B7719" i="1" s="1"/>
  <c r="P7720" i="1"/>
  <c r="B7720" i="1" s="1"/>
  <c r="P7721" i="1"/>
  <c r="B7721" i="1" s="1"/>
  <c r="P7722" i="1"/>
  <c r="B7722" i="1" s="1"/>
  <c r="P7723" i="1"/>
  <c r="B7723" i="1" s="1"/>
  <c r="P7724" i="1"/>
  <c r="B7724" i="1" s="1"/>
  <c r="P7725" i="1"/>
  <c r="B7725" i="1" s="1"/>
  <c r="P7726" i="1"/>
  <c r="B7726" i="1" s="1"/>
  <c r="P7727" i="1"/>
  <c r="B7727" i="1" s="1"/>
  <c r="P7728" i="1"/>
  <c r="B7728" i="1" s="1"/>
  <c r="P7729" i="1"/>
  <c r="B7729" i="1" s="1"/>
  <c r="P7730" i="1"/>
  <c r="B7730" i="1" s="1"/>
  <c r="P7731" i="1"/>
  <c r="B7731" i="1" s="1"/>
  <c r="P7732" i="1"/>
  <c r="B7732" i="1" s="1"/>
  <c r="P7733" i="1"/>
  <c r="B7733" i="1" s="1"/>
  <c r="P7734" i="1"/>
  <c r="B7734" i="1" s="1"/>
  <c r="P7735" i="1"/>
  <c r="B7735" i="1" s="1"/>
  <c r="P7736" i="1"/>
  <c r="B7736" i="1" s="1"/>
  <c r="P7737" i="1"/>
  <c r="B7737" i="1" s="1"/>
  <c r="P7738" i="1"/>
  <c r="B7738" i="1" s="1"/>
  <c r="P7739" i="1"/>
  <c r="B7739" i="1" s="1"/>
  <c r="P7740" i="1"/>
  <c r="B7740" i="1" s="1"/>
  <c r="P7741" i="1"/>
  <c r="B7741" i="1" s="1"/>
  <c r="P7742" i="1"/>
  <c r="B7742" i="1" s="1"/>
  <c r="P7743" i="1"/>
  <c r="B7743" i="1" s="1"/>
  <c r="P7744" i="1"/>
  <c r="B7744" i="1" s="1"/>
  <c r="P7745" i="1"/>
  <c r="B7745" i="1" s="1"/>
  <c r="P7746" i="1"/>
  <c r="B7746" i="1" s="1"/>
  <c r="P7747" i="1"/>
  <c r="B7747" i="1" s="1"/>
  <c r="P7748" i="1"/>
  <c r="B7748" i="1" s="1"/>
  <c r="P7749" i="1"/>
  <c r="B7749" i="1" s="1"/>
  <c r="P7750" i="1"/>
  <c r="B7750" i="1" s="1"/>
  <c r="P7751" i="1"/>
  <c r="B7751" i="1" s="1"/>
  <c r="P7752" i="1"/>
  <c r="B7752" i="1" s="1"/>
  <c r="P7753" i="1"/>
  <c r="B7753" i="1" s="1"/>
  <c r="P7754" i="1"/>
  <c r="B7754" i="1" s="1"/>
  <c r="P7755" i="1"/>
  <c r="B7755" i="1" s="1"/>
  <c r="P7756" i="1"/>
  <c r="B7756" i="1" s="1"/>
  <c r="P7757" i="1"/>
  <c r="B7757" i="1" s="1"/>
  <c r="P7758" i="1"/>
  <c r="B7758" i="1" s="1"/>
  <c r="P7759" i="1"/>
  <c r="B7759" i="1" s="1"/>
  <c r="P7760" i="1"/>
  <c r="B7760" i="1" s="1"/>
  <c r="P7761" i="1"/>
  <c r="B7761" i="1" s="1"/>
  <c r="P7762" i="1"/>
  <c r="B7762" i="1" s="1"/>
  <c r="P7763" i="1"/>
  <c r="B7763" i="1" s="1"/>
  <c r="P7764" i="1"/>
  <c r="B7764" i="1" s="1"/>
  <c r="P7765" i="1"/>
  <c r="B7765" i="1" s="1"/>
  <c r="P7766" i="1"/>
  <c r="B7766" i="1" s="1"/>
  <c r="P7767" i="1"/>
  <c r="B7767" i="1" s="1"/>
  <c r="P7768" i="1"/>
  <c r="B7768" i="1" s="1"/>
  <c r="P7769" i="1"/>
  <c r="B7769" i="1" s="1"/>
  <c r="P7770" i="1"/>
  <c r="B7770" i="1" s="1"/>
  <c r="P7771" i="1"/>
  <c r="B7771" i="1" s="1"/>
  <c r="P7772" i="1"/>
  <c r="B7772" i="1" s="1"/>
  <c r="P7773" i="1"/>
  <c r="B7773" i="1" s="1"/>
  <c r="P7774" i="1"/>
  <c r="B7774" i="1" s="1"/>
  <c r="P7775" i="1"/>
  <c r="B7775" i="1" s="1"/>
  <c r="P7776" i="1"/>
  <c r="B7776" i="1" s="1"/>
  <c r="P7777" i="1"/>
  <c r="B7777" i="1" s="1"/>
  <c r="P7778" i="1"/>
  <c r="B7778" i="1" s="1"/>
  <c r="P7779" i="1"/>
  <c r="B7779" i="1" s="1"/>
  <c r="P7780" i="1"/>
  <c r="B7780" i="1" s="1"/>
  <c r="P7781" i="1"/>
  <c r="B7781" i="1" s="1"/>
  <c r="P7782" i="1"/>
  <c r="B7782" i="1" s="1"/>
  <c r="P7783" i="1"/>
  <c r="B7783" i="1" s="1"/>
  <c r="P7784" i="1"/>
  <c r="B7784" i="1" s="1"/>
  <c r="P7785" i="1"/>
  <c r="B7785" i="1" s="1"/>
  <c r="P7786" i="1"/>
  <c r="B7786" i="1" s="1"/>
  <c r="P7787" i="1"/>
  <c r="B7787" i="1" s="1"/>
  <c r="P7788" i="1"/>
  <c r="B7788" i="1" s="1"/>
  <c r="P7789" i="1"/>
  <c r="B7789" i="1" s="1"/>
  <c r="P7790" i="1"/>
  <c r="B7790" i="1" s="1"/>
  <c r="P7791" i="1"/>
  <c r="B7791" i="1" s="1"/>
  <c r="P7792" i="1"/>
  <c r="B7792" i="1" s="1"/>
  <c r="P7793" i="1"/>
  <c r="B7793" i="1" s="1"/>
  <c r="P7794" i="1"/>
  <c r="B7794" i="1" s="1"/>
  <c r="P7795" i="1"/>
  <c r="B7795" i="1" s="1"/>
  <c r="P7796" i="1"/>
  <c r="B7796" i="1" s="1"/>
  <c r="P7797" i="1"/>
  <c r="B7797" i="1" s="1"/>
  <c r="P7798" i="1"/>
  <c r="B7798" i="1" s="1"/>
  <c r="P7799" i="1"/>
  <c r="B7799" i="1" s="1"/>
  <c r="P7800" i="1"/>
  <c r="B7800" i="1" s="1"/>
  <c r="P7801" i="1"/>
  <c r="B7801" i="1" s="1"/>
  <c r="P7802" i="1"/>
  <c r="B7802" i="1" s="1"/>
  <c r="P7803" i="1"/>
  <c r="B7803" i="1" s="1"/>
  <c r="P7804" i="1"/>
  <c r="B7804" i="1" s="1"/>
  <c r="P7805" i="1"/>
  <c r="B7805" i="1" s="1"/>
  <c r="P7806" i="1"/>
  <c r="B7806" i="1" s="1"/>
  <c r="P7807" i="1"/>
  <c r="B7807" i="1" s="1"/>
  <c r="P7808" i="1"/>
  <c r="B7808" i="1" s="1"/>
  <c r="P7809" i="1"/>
  <c r="B7809" i="1" s="1"/>
  <c r="P7810" i="1"/>
  <c r="B7810" i="1" s="1"/>
  <c r="P7811" i="1"/>
  <c r="B7811" i="1" s="1"/>
  <c r="P7812" i="1"/>
  <c r="B7812" i="1" s="1"/>
  <c r="P7813" i="1"/>
  <c r="B7813" i="1" s="1"/>
  <c r="P7814" i="1"/>
  <c r="B7814" i="1" s="1"/>
  <c r="P7815" i="1"/>
  <c r="B7815" i="1" s="1"/>
  <c r="P7816" i="1"/>
  <c r="B7816" i="1" s="1"/>
  <c r="P7817" i="1"/>
  <c r="B7817" i="1" s="1"/>
  <c r="P7818" i="1"/>
  <c r="B7818" i="1" s="1"/>
  <c r="P7819" i="1"/>
  <c r="B7819" i="1" s="1"/>
  <c r="P7820" i="1"/>
  <c r="B7820" i="1" s="1"/>
  <c r="P7821" i="1"/>
  <c r="B7821" i="1" s="1"/>
  <c r="P7822" i="1"/>
  <c r="B7822" i="1" s="1"/>
  <c r="P7823" i="1"/>
  <c r="B7823" i="1" s="1"/>
  <c r="P7824" i="1"/>
  <c r="B7824" i="1" s="1"/>
  <c r="P7825" i="1"/>
  <c r="B7825" i="1" s="1"/>
  <c r="P7826" i="1"/>
  <c r="B7826" i="1" s="1"/>
  <c r="P7827" i="1"/>
  <c r="B7827" i="1" s="1"/>
  <c r="P7828" i="1"/>
  <c r="B7828" i="1" s="1"/>
  <c r="P7829" i="1"/>
  <c r="B7829" i="1" s="1"/>
  <c r="P7830" i="1"/>
  <c r="B7830" i="1" s="1"/>
  <c r="P7831" i="1"/>
  <c r="B7831" i="1" s="1"/>
  <c r="P7832" i="1"/>
  <c r="B7832" i="1" s="1"/>
  <c r="P7833" i="1"/>
  <c r="B7833" i="1" s="1"/>
  <c r="P7834" i="1"/>
  <c r="B7834" i="1" s="1"/>
  <c r="P7835" i="1"/>
  <c r="B7835" i="1" s="1"/>
  <c r="P7836" i="1"/>
  <c r="B7836" i="1" s="1"/>
  <c r="P7837" i="1"/>
  <c r="B7837" i="1" s="1"/>
  <c r="P7838" i="1"/>
  <c r="B7838" i="1" s="1"/>
  <c r="P7839" i="1"/>
  <c r="B7839" i="1" s="1"/>
  <c r="P7840" i="1"/>
  <c r="B7840" i="1" s="1"/>
  <c r="P7841" i="1"/>
  <c r="B7841" i="1" s="1"/>
  <c r="P7842" i="1"/>
  <c r="B7842" i="1" s="1"/>
  <c r="P7843" i="1"/>
  <c r="B7843" i="1" s="1"/>
  <c r="P7844" i="1"/>
  <c r="B7844" i="1" s="1"/>
  <c r="P7845" i="1"/>
  <c r="B7845" i="1" s="1"/>
  <c r="P7846" i="1"/>
  <c r="B7846" i="1" s="1"/>
  <c r="P7847" i="1"/>
  <c r="B7847" i="1" s="1"/>
  <c r="P7848" i="1"/>
  <c r="B7848" i="1" s="1"/>
  <c r="P7849" i="1"/>
  <c r="B7849" i="1" s="1"/>
  <c r="P7850" i="1"/>
  <c r="B7850" i="1" s="1"/>
  <c r="P7851" i="1"/>
  <c r="B7851" i="1" s="1"/>
  <c r="P7852" i="1"/>
  <c r="B7852" i="1" s="1"/>
  <c r="P7853" i="1"/>
  <c r="B7853" i="1" s="1"/>
  <c r="P7854" i="1"/>
  <c r="B7854" i="1" s="1"/>
  <c r="P7855" i="1"/>
  <c r="B7855" i="1" s="1"/>
  <c r="P7856" i="1"/>
  <c r="B7856" i="1" s="1"/>
  <c r="P7857" i="1"/>
  <c r="B7857" i="1" s="1"/>
  <c r="P7858" i="1"/>
  <c r="B7858" i="1" s="1"/>
  <c r="P7859" i="1"/>
  <c r="B7859" i="1" s="1"/>
  <c r="P7860" i="1"/>
  <c r="B7860" i="1" s="1"/>
  <c r="P7861" i="1"/>
  <c r="B7861" i="1" s="1"/>
  <c r="P7862" i="1"/>
  <c r="B7862" i="1" s="1"/>
  <c r="P7863" i="1"/>
  <c r="B7863" i="1" s="1"/>
  <c r="P7864" i="1"/>
  <c r="B7864" i="1" s="1"/>
  <c r="P7865" i="1"/>
  <c r="B7865" i="1" s="1"/>
  <c r="P7866" i="1"/>
  <c r="B7866" i="1" s="1"/>
  <c r="P7867" i="1"/>
  <c r="B7867" i="1" s="1"/>
  <c r="P7868" i="1"/>
  <c r="B7868" i="1" s="1"/>
  <c r="P7869" i="1"/>
  <c r="B7869" i="1" s="1"/>
  <c r="P7870" i="1"/>
  <c r="B7870" i="1" s="1"/>
  <c r="P7871" i="1"/>
  <c r="B7871" i="1" s="1"/>
  <c r="P7872" i="1"/>
  <c r="B7872" i="1" s="1"/>
  <c r="P7873" i="1"/>
  <c r="B7873" i="1" s="1"/>
  <c r="P7874" i="1"/>
  <c r="B7874" i="1" s="1"/>
  <c r="P7875" i="1"/>
  <c r="B7875" i="1" s="1"/>
  <c r="P7876" i="1"/>
  <c r="B7876" i="1" s="1"/>
  <c r="P7877" i="1"/>
  <c r="B7877" i="1" s="1"/>
  <c r="P7878" i="1"/>
  <c r="B7878" i="1" s="1"/>
  <c r="P7879" i="1"/>
  <c r="B7879" i="1" s="1"/>
  <c r="P7880" i="1"/>
  <c r="B7880" i="1" s="1"/>
  <c r="P7881" i="1"/>
  <c r="B7881" i="1" s="1"/>
  <c r="P7882" i="1"/>
  <c r="B7882" i="1" s="1"/>
  <c r="P7883" i="1"/>
  <c r="B7883" i="1" s="1"/>
  <c r="P7884" i="1"/>
  <c r="B7884" i="1" s="1"/>
  <c r="P7885" i="1"/>
  <c r="B7885" i="1" s="1"/>
  <c r="P7886" i="1"/>
  <c r="B7886" i="1" s="1"/>
  <c r="P7887" i="1"/>
  <c r="B7887" i="1" s="1"/>
  <c r="P7888" i="1"/>
  <c r="B7888" i="1" s="1"/>
  <c r="P7889" i="1"/>
  <c r="B7889" i="1" s="1"/>
  <c r="P7890" i="1"/>
  <c r="B7890" i="1" s="1"/>
  <c r="P7891" i="1"/>
  <c r="B7891" i="1" s="1"/>
  <c r="P7892" i="1"/>
  <c r="B7892" i="1" s="1"/>
  <c r="P7893" i="1"/>
  <c r="B7893" i="1" s="1"/>
  <c r="P7894" i="1"/>
  <c r="B7894" i="1" s="1"/>
  <c r="P7895" i="1"/>
  <c r="B7895" i="1" s="1"/>
  <c r="P7896" i="1"/>
  <c r="B7896" i="1" s="1"/>
  <c r="P7897" i="1"/>
  <c r="B7897" i="1" s="1"/>
  <c r="P7898" i="1"/>
  <c r="B7898" i="1" s="1"/>
  <c r="P7899" i="1"/>
  <c r="B7899" i="1" s="1"/>
  <c r="P7900" i="1"/>
  <c r="B7900" i="1" s="1"/>
  <c r="P7901" i="1"/>
  <c r="B7901" i="1" s="1"/>
  <c r="P7902" i="1"/>
  <c r="B7902" i="1" s="1"/>
  <c r="P7903" i="1"/>
  <c r="B7903" i="1" s="1"/>
  <c r="P7904" i="1"/>
  <c r="B7904" i="1" s="1"/>
  <c r="P7905" i="1"/>
  <c r="B7905" i="1" s="1"/>
  <c r="P7906" i="1"/>
  <c r="B7906" i="1" s="1"/>
  <c r="P7907" i="1"/>
  <c r="B7907" i="1" s="1"/>
  <c r="P7908" i="1"/>
  <c r="B7908" i="1" s="1"/>
  <c r="P7909" i="1"/>
  <c r="B7909" i="1" s="1"/>
  <c r="P7910" i="1"/>
  <c r="B7910" i="1" s="1"/>
  <c r="P7911" i="1"/>
  <c r="B7911" i="1" s="1"/>
  <c r="P7912" i="1"/>
  <c r="B7912" i="1" s="1"/>
  <c r="P7913" i="1"/>
  <c r="B7913" i="1" s="1"/>
  <c r="P7914" i="1"/>
  <c r="B7914" i="1" s="1"/>
  <c r="P7915" i="1"/>
  <c r="B7915" i="1" s="1"/>
  <c r="P7916" i="1"/>
  <c r="B7916" i="1" s="1"/>
  <c r="P7917" i="1"/>
  <c r="B7917" i="1" s="1"/>
  <c r="P7918" i="1"/>
  <c r="B7918" i="1" s="1"/>
  <c r="P7919" i="1"/>
  <c r="B7919" i="1" s="1"/>
  <c r="P7920" i="1"/>
  <c r="B7920" i="1" s="1"/>
  <c r="P7921" i="1"/>
  <c r="B7921" i="1" s="1"/>
  <c r="P7922" i="1"/>
  <c r="B7922" i="1" s="1"/>
  <c r="P7923" i="1"/>
  <c r="B7923" i="1" s="1"/>
  <c r="P7924" i="1"/>
  <c r="B7924" i="1" s="1"/>
  <c r="P7925" i="1"/>
  <c r="B7925" i="1" s="1"/>
  <c r="P7926" i="1"/>
  <c r="B7926" i="1" s="1"/>
  <c r="P7927" i="1"/>
  <c r="B7927" i="1" s="1"/>
  <c r="P7928" i="1"/>
  <c r="B7928" i="1" s="1"/>
  <c r="P7929" i="1"/>
  <c r="B7929" i="1" s="1"/>
  <c r="P7930" i="1"/>
  <c r="B7930" i="1" s="1"/>
  <c r="P7931" i="1"/>
  <c r="B7931" i="1" s="1"/>
  <c r="P7932" i="1"/>
  <c r="B7932" i="1" s="1"/>
  <c r="P7933" i="1"/>
  <c r="B7933" i="1" s="1"/>
  <c r="P7934" i="1"/>
  <c r="B7934" i="1" s="1"/>
  <c r="P7935" i="1"/>
  <c r="B7935" i="1" s="1"/>
  <c r="P7936" i="1"/>
  <c r="B7936" i="1" s="1"/>
  <c r="P7937" i="1"/>
  <c r="B7937" i="1" s="1"/>
  <c r="P7938" i="1"/>
  <c r="B7938" i="1" s="1"/>
  <c r="P7939" i="1"/>
  <c r="B7939" i="1" s="1"/>
  <c r="P7940" i="1"/>
  <c r="B7940" i="1" s="1"/>
  <c r="P7941" i="1"/>
  <c r="B7941" i="1" s="1"/>
  <c r="P7942" i="1"/>
  <c r="B7942" i="1" s="1"/>
  <c r="P7943" i="1"/>
  <c r="B7943" i="1" s="1"/>
  <c r="P7944" i="1"/>
  <c r="B7944" i="1" s="1"/>
  <c r="P7945" i="1"/>
  <c r="B7945" i="1" s="1"/>
  <c r="P7946" i="1"/>
  <c r="B7946" i="1" s="1"/>
  <c r="P7947" i="1"/>
  <c r="B7947" i="1" s="1"/>
  <c r="P7948" i="1"/>
  <c r="B7948" i="1" s="1"/>
  <c r="P7949" i="1"/>
  <c r="B7949" i="1" s="1"/>
  <c r="P7950" i="1"/>
  <c r="B7950" i="1" s="1"/>
  <c r="P7951" i="1"/>
  <c r="B7951" i="1" s="1"/>
  <c r="P7952" i="1"/>
  <c r="B7952" i="1" s="1"/>
  <c r="P7953" i="1"/>
  <c r="B7953" i="1" s="1"/>
  <c r="P7954" i="1"/>
  <c r="B7954" i="1" s="1"/>
  <c r="P7955" i="1"/>
  <c r="B7955" i="1" s="1"/>
  <c r="P7956" i="1"/>
  <c r="B7956" i="1" s="1"/>
  <c r="P7957" i="1"/>
  <c r="B7957" i="1" s="1"/>
  <c r="P7958" i="1"/>
  <c r="B7958" i="1" s="1"/>
  <c r="P7959" i="1"/>
  <c r="B7959" i="1" s="1"/>
  <c r="P7960" i="1"/>
  <c r="B7960" i="1" s="1"/>
  <c r="P7961" i="1"/>
  <c r="B7961" i="1" s="1"/>
  <c r="P7962" i="1"/>
  <c r="B7962" i="1" s="1"/>
  <c r="P7963" i="1"/>
  <c r="B7963" i="1" s="1"/>
  <c r="P7964" i="1"/>
  <c r="B7964" i="1" s="1"/>
  <c r="P7965" i="1"/>
  <c r="B7965" i="1" s="1"/>
  <c r="P7966" i="1"/>
  <c r="B7966" i="1" s="1"/>
  <c r="P7967" i="1"/>
  <c r="B7967" i="1" s="1"/>
  <c r="P7968" i="1"/>
  <c r="B7968" i="1" s="1"/>
  <c r="P7969" i="1"/>
  <c r="B7969" i="1" s="1"/>
  <c r="P7970" i="1"/>
  <c r="B7970" i="1" s="1"/>
  <c r="P7971" i="1"/>
  <c r="B7971" i="1" s="1"/>
  <c r="P7972" i="1"/>
  <c r="B7972" i="1" s="1"/>
  <c r="P7973" i="1"/>
  <c r="B7973" i="1" s="1"/>
  <c r="P7974" i="1"/>
  <c r="B7974" i="1" s="1"/>
  <c r="P7975" i="1"/>
  <c r="B7975" i="1" s="1"/>
  <c r="P7976" i="1"/>
  <c r="B7976" i="1" s="1"/>
  <c r="P7977" i="1"/>
  <c r="B7977" i="1" s="1"/>
  <c r="P7978" i="1"/>
  <c r="B7978" i="1" s="1"/>
  <c r="P7979" i="1"/>
  <c r="B7979" i="1" s="1"/>
  <c r="P7980" i="1"/>
  <c r="B7980" i="1" s="1"/>
  <c r="P7981" i="1"/>
  <c r="B7981" i="1" s="1"/>
  <c r="P7982" i="1"/>
  <c r="B7982" i="1" s="1"/>
  <c r="P7983" i="1"/>
  <c r="B7983" i="1" s="1"/>
  <c r="P7984" i="1"/>
  <c r="B7984" i="1" s="1"/>
  <c r="P7985" i="1"/>
  <c r="B7985" i="1" s="1"/>
  <c r="P7986" i="1"/>
  <c r="B7986" i="1" s="1"/>
  <c r="P7987" i="1"/>
  <c r="B7987" i="1" s="1"/>
  <c r="P7988" i="1"/>
  <c r="B7988" i="1" s="1"/>
  <c r="P7989" i="1"/>
  <c r="B7989" i="1" s="1"/>
  <c r="P7990" i="1"/>
  <c r="B7990" i="1" s="1"/>
  <c r="P7991" i="1"/>
  <c r="B7991" i="1" s="1"/>
  <c r="P7992" i="1"/>
  <c r="B7992" i="1" s="1"/>
  <c r="P7993" i="1"/>
  <c r="B7993" i="1" s="1"/>
  <c r="P7994" i="1"/>
  <c r="B7994" i="1" s="1"/>
  <c r="P7995" i="1"/>
  <c r="B7995" i="1" s="1"/>
  <c r="P7996" i="1"/>
  <c r="B7996" i="1" s="1"/>
  <c r="P7997" i="1"/>
  <c r="B7997" i="1" s="1"/>
  <c r="P7998" i="1"/>
  <c r="B7998" i="1" s="1"/>
  <c r="P7999" i="1"/>
  <c r="B7999" i="1" s="1"/>
  <c r="P8000" i="1"/>
  <c r="B8000" i="1" s="1"/>
  <c r="P8001" i="1"/>
  <c r="B8001" i="1" s="1"/>
  <c r="P8002" i="1"/>
  <c r="B8002" i="1" s="1"/>
  <c r="P8003" i="1"/>
  <c r="B8003" i="1" s="1"/>
  <c r="P8004" i="1"/>
  <c r="B8004" i="1" s="1"/>
  <c r="P8005" i="1"/>
  <c r="B8005" i="1" s="1"/>
  <c r="P8006" i="1"/>
  <c r="B8006" i="1" s="1"/>
  <c r="P8007" i="1"/>
  <c r="B8007" i="1" s="1"/>
  <c r="P8008" i="1"/>
  <c r="B8008" i="1" s="1"/>
  <c r="P8009" i="1"/>
  <c r="B8009" i="1" s="1"/>
  <c r="P8010" i="1"/>
  <c r="B8010" i="1" s="1"/>
  <c r="P8011" i="1"/>
  <c r="B8011" i="1" s="1"/>
  <c r="P8012" i="1"/>
  <c r="B8012" i="1" s="1"/>
  <c r="P8013" i="1"/>
  <c r="B8013" i="1" s="1"/>
  <c r="P8014" i="1"/>
  <c r="B8014" i="1" s="1"/>
  <c r="P8015" i="1"/>
  <c r="B8015" i="1" s="1"/>
  <c r="P8016" i="1"/>
  <c r="B8016" i="1" s="1"/>
  <c r="P8017" i="1"/>
  <c r="B8017" i="1" s="1"/>
  <c r="P8018" i="1"/>
  <c r="B8018" i="1" s="1"/>
  <c r="P8019" i="1"/>
  <c r="B8019" i="1" s="1"/>
  <c r="P8020" i="1"/>
  <c r="B8020" i="1" s="1"/>
  <c r="P8021" i="1"/>
  <c r="B8021" i="1" s="1"/>
  <c r="P8022" i="1"/>
  <c r="B8022" i="1" s="1"/>
  <c r="P8023" i="1"/>
  <c r="B8023" i="1" s="1"/>
  <c r="P8024" i="1"/>
  <c r="B8024" i="1" s="1"/>
  <c r="P8025" i="1"/>
  <c r="B8025" i="1" s="1"/>
  <c r="P8026" i="1"/>
  <c r="B8026" i="1" s="1"/>
  <c r="P8027" i="1"/>
  <c r="B8027" i="1" s="1"/>
  <c r="P8028" i="1"/>
  <c r="B8028" i="1" s="1"/>
  <c r="P8029" i="1"/>
  <c r="B8029" i="1" s="1"/>
  <c r="P8030" i="1"/>
  <c r="B8030" i="1" s="1"/>
  <c r="P8031" i="1"/>
  <c r="B8031" i="1" s="1"/>
  <c r="P8032" i="1"/>
  <c r="B8032" i="1" s="1"/>
  <c r="P8033" i="1"/>
  <c r="B8033" i="1" s="1"/>
  <c r="P8034" i="1"/>
  <c r="B8034" i="1" s="1"/>
  <c r="P8035" i="1"/>
  <c r="B8035" i="1" s="1"/>
  <c r="P8036" i="1"/>
  <c r="B8036" i="1" s="1"/>
  <c r="P8037" i="1"/>
  <c r="B8037" i="1" s="1"/>
  <c r="P8038" i="1"/>
  <c r="B8038" i="1" s="1"/>
  <c r="P8039" i="1"/>
  <c r="B8039" i="1" s="1"/>
  <c r="P8040" i="1"/>
  <c r="B8040" i="1" s="1"/>
  <c r="P8041" i="1"/>
  <c r="B8041" i="1" s="1"/>
  <c r="P8042" i="1"/>
  <c r="B8042" i="1" s="1"/>
  <c r="P8043" i="1"/>
  <c r="B8043" i="1" s="1"/>
  <c r="P8044" i="1"/>
  <c r="B8044" i="1" s="1"/>
  <c r="P8045" i="1"/>
  <c r="B8045" i="1" s="1"/>
  <c r="P8046" i="1"/>
  <c r="B8046" i="1" s="1"/>
  <c r="P8047" i="1"/>
  <c r="B8047" i="1" s="1"/>
  <c r="P8048" i="1"/>
  <c r="B8048" i="1" s="1"/>
  <c r="P8049" i="1"/>
  <c r="B8049" i="1" s="1"/>
  <c r="P8050" i="1"/>
  <c r="B8050" i="1" s="1"/>
  <c r="P8051" i="1"/>
  <c r="B8051" i="1" s="1"/>
  <c r="P8052" i="1"/>
  <c r="B8052" i="1" s="1"/>
  <c r="P8053" i="1"/>
  <c r="B8053" i="1" s="1"/>
  <c r="P8054" i="1"/>
  <c r="B8054" i="1" s="1"/>
  <c r="P8055" i="1"/>
  <c r="B8055" i="1" s="1"/>
  <c r="P8056" i="1"/>
  <c r="B8056" i="1" s="1"/>
  <c r="P8057" i="1"/>
  <c r="B8057" i="1" s="1"/>
  <c r="P8058" i="1"/>
  <c r="B8058" i="1" s="1"/>
  <c r="P8059" i="1"/>
  <c r="B8059" i="1" s="1"/>
  <c r="P8060" i="1"/>
  <c r="B8060" i="1" s="1"/>
  <c r="P8061" i="1"/>
  <c r="B8061" i="1" s="1"/>
  <c r="P8062" i="1"/>
  <c r="B8062" i="1" s="1"/>
  <c r="P8063" i="1"/>
  <c r="B8063" i="1" s="1"/>
  <c r="P8064" i="1"/>
  <c r="B8064" i="1" s="1"/>
  <c r="P8065" i="1"/>
  <c r="B8065" i="1" s="1"/>
  <c r="P8066" i="1"/>
  <c r="B8066" i="1" s="1"/>
  <c r="P8067" i="1"/>
  <c r="B8067" i="1" s="1"/>
  <c r="P8068" i="1"/>
  <c r="B8068" i="1" s="1"/>
  <c r="P8069" i="1"/>
  <c r="B8069" i="1" s="1"/>
  <c r="P8070" i="1"/>
  <c r="B8070" i="1" s="1"/>
  <c r="P8071" i="1"/>
  <c r="B8071" i="1" s="1"/>
  <c r="P8072" i="1"/>
  <c r="B8072" i="1" s="1"/>
  <c r="P8073" i="1"/>
  <c r="B8073" i="1" s="1"/>
  <c r="P8074" i="1"/>
  <c r="B8074" i="1" s="1"/>
  <c r="P8075" i="1"/>
  <c r="B8075" i="1" s="1"/>
  <c r="P8076" i="1"/>
  <c r="B8076" i="1" s="1"/>
  <c r="P8077" i="1"/>
  <c r="B8077" i="1" s="1"/>
  <c r="P8078" i="1"/>
  <c r="B8078" i="1" s="1"/>
  <c r="P8079" i="1"/>
  <c r="B8079" i="1" s="1"/>
  <c r="P8080" i="1"/>
  <c r="B8080" i="1" s="1"/>
  <c r="P8081" i="1"/>
  <c r="B8081" i="1" s="1"/>
  <c r="P8082" i="1"/>
  <c r="B8082" i="1" s="1"/>
  <c r="P8083" i="1"/>
  <c r="B8083" i="1" s="1"/>
  <c r="P8084" i="1"/>
  <c r="B8084" i="1" s="1"/>
  <c r="P8085" i="1"/>
  <c r="B8085" i="1" s="1"/>
  <c r="P8086" i="1"/>
  <c r="B8086" i="1" s="1"/>
  <c r="P8087" i="1"/>
  <c r="B8087" i="1" s="1"/>
  <c r="P8088" i="1"/>
  <c r="B8088" i="1" s="1"/>
  <c r="P8089" i="1"/>
  <c r="B8089" i="1" s="1"/>
  <c r="P8090" i="1"/>
  <c r="B8090" i="1" s="1"/>
  <c r="P8091" i="1"/>
  <c r="B8091" i="1" s="1"/>
  <c r="P8092" i="1"/>
  <c r="B8092" i="1" s="1"/>
  <c r="P8093" i="1"/>
  <c r="B8093" i="1" s="1"/>
  <c r="P8094" i="1"/>
  <c r="B8094" i="1" s="1"/>
  <c r="P8095" i="1"/>
  <c r="B8095" i="1" s="1"/>
  <c r="P8096" i="1"/>
  <c r="B8096" i="1" s="1"/>
  <c r="P8097" i="1"/>
  <c r="B8097" i="1" s="1"/>
  <c r="P8098" i="1"/>
  <c r="B8098" i="1" s="1"/>
  <c r="P8099" i="1"/>
  <c r="B8099" i="1" s="1"/>
  <c r="P8100" i="1"/>
  <c r="B8100" i="1" s="1"/>
  <c r="P8101" i="1"/>
  <c r="B8101" i="1" s="1"/>
  <c r="P8102" i="1"/>
  <c r="B8102" i="1" s="1"/>
  <c r="P8103" i="1"/>
  <c r="B8103" i="1" s="1"/>
  <c r="P8104" i="1"/>
  <c r="B8104" i="1" s="1"/>
  <c r="P8105" i="1"/>
  <c r="B8105" i="1" s="1"/>
  <c r="P8106" i="1"/>
  <c r="B8106" i="1" s="1"/>
  <c r="P8107" i="1"/>
  <c r="B8107" i="1" s="1"/>
  <c r="P8108" i="1"/>
  <c r="B8108" i="1" s="1"/>
  <c r="P8109" i="1"/>
  <c r="B8109" i="1" s="1"/>
  <c r="P8110" i="1"/>
  <c r="B8110" i="1" s="1"/>
  <c r="P8111" i="1"/>
  <c r="B8111" i="1" s="1"/>
  <c r="P8112" i="1"/>
  <c r="B8112" i="1" s="1"/>
  <c r="P8113" i="1"/>
  <c r="B8113" i="1" s="1"/>
  <c r="P8114" i="1"/>
  <c r="B8114" i="1" s="1"/>
  <c r="P8115" i="1"/>
  <c r="B8115" i="1" s="1"/>
  <c r="P8116" i="1"/>
  <c r="B8116" i="1" s="1"/>
  <c r="P8117" i="1"/>
  <c r="B8117" i="1" s="1"/>
  <c r="P8118" i="1"/>
  <c r="B8118" i="1" s="1"/>
  <c r="P8119" i="1"/>
  <c r="B8119" i="1" s="1"/>
  <c r="P8120" i="1"/>
  <c r="B8120" i="1" s="1"/>
  <c r="P8121" i="1"/>
  <c r="B8121" i="1" s="1"/>
  <c r="P8122" i="1"/>
  <c r="B8122" i="1" s="1"/>
  <c r="P8123" i="1"/>
  <c r="B8123" i="1" s="1"/>
  <c r="P8124" i="1"/>
  <c r="B8124" i="1" s="1"/>
  <c r="P8125" i="1"/>
  <c r="B8125" i="1" s="1"/>
  <c r="P8126" i="1"/>
  <c r="B8126" i="1" s="1"/>
  <c r="P8127" i="1"/>
  <c r="B8127" i="1" s="1"/>
  <c r="P8128" i="1"/>
  <c r="B8128" i="1" s="1"/>
  <c r="P8129" i="1"/>
  <c r="B8129" i="1" s="1"/>
  <c r="P8130" i="1"/>
  <c r="B8130" i="1" s="1"/>
  <c r="P8131" i="1"/>
  <c r="B8131" i="1" s="1"/>
  <c r="P8132" i="1"/>
  <c r="B8132" i="1" s="1"/>
  <c r="P8133" i="1"/>
  <c r="B8133" i="1" s="1"/>
  <c r="P8134" i="1"/>
  <c r="B8134" i="1" s="1"/>
  <c r="P8135" i="1"/>
  <c r="B8135" i="1" s="1"/>
  <c r="P8136" i="1"/>
  <c r="B8136" i="1" s="1"/>
  <c r="P8137" i="1"/>
  <c r="B8137" i="1" s="1"/>
  <c r="P8138" i="1"/>
  <c r="B8138" i="1" s="1"/>
  <c r="P8139" i="1"/>
  <c r="B8139" i="1" s="1"/>
  <c r="P8140" i="1"/>
  <c r="B8140" i="1" s="1"/>
  <c r="P8141" i="1"/>
  <c r="B8141" i="1" s="1"/>
  <c r="P8142" i="1"/>
  <c r="B8142" i="1" s="1"/>
  <c r="P8143" i="1"/>
  <c r="B8143" i="1" s="1"/>
  <c r="P8144" i="1"/>
  <c r="B8144" i="1" s="1"/>
  <c r="P8145" i="1"/>
  <c r="B8145" i="1" s="1"/>
  <c r="P8146" i="1"/>
  <c r="B8146" i="1" s="1"/>
  <c r="P8147" i="1"/>
  <c r="B8147" i="1" s="1"/>
  <c r="P8148" i="1"/>
  <c r="B8148" i="1" s="1"/>
  <c r="P8149" i="1"/>
  <c r="B8149" i="1" s="1"/>
  <c r="P8150" i="1"/>
  <c r="B8150" i="1" s="1"/>
  <c r="P8151" i="1"/>
  <c r="B8151" i="1" s="1"/>
  <c r="P8152" i="1"/>
  <c r="B8152" i="1" s="1"/>
  <c r="P8153" i="1"/>
  <c r="B8153" i="1" s="1"/>
  <c r="P8154" i="1"/>
  <c r="B8154" i="1" s="1"/>
  <c r="P8155" i="1"/>
  <c r="B8155" i="1" s="1"/>
  <c r="P8156" i="1"/>
  <c r="B8156" i="1" s="1"/>
  <c r="P8157" i="1"/>
  <c r="B8157" i="1" s="1"/>
  <c r="P8158" i="1"/>
  <c r="B8158" i="1" s="1"/>
  <c r="P8159" i="1"/>
  <c r="B8159" i="1" s="1"/>
  <c r="P8160" i="1"/>
  <c r="B8160" i="1" s="1"/>
  <c r="P8161" i="1"/>
  <c r="B8161" i="1" s="1"/>
  <c r="P8162" i="1"/>
  <c r="B8162" i="1" s="1"/>
  <c r="P8163" i="1"/>
  <c r="B8163" i="1" s="1"/>
  <c r="P8164" i="1"/>
  <c r="B8164" i="1" s="1"/>
  <c r="P8165" i="1"/>
  <c r="B8165" i="1" s="1"/>
  <c r="P8166" i="1"/>
  <c r="B8166" i="1" s="1"/>
  <c r="P8167" i="1"/>
  <c r="B8167" i="1" s="1"/>
  <c r="P8168" i="1"/>
  <c r="B8168" i="1" s="1"/>
  <c r="P8169" i="1"/>
  <c r="B8169" i="1" s="1"/>
  <c r="P8170" i="1"/>
  <c r="B8170" i="1" s="1"/>
  <c r="P8171" i="1"/>
  <c r="B8171" i="1" s="1"/>
  <c r="P8172" i="1"/>
  <c r="B8172" i="1" s="1"/>
  <c r="P8173" i="1"/>
  <c r="B8173" i="1" s="1"/>
  <c r="P8174" i="1"/>
  <c r="B8174" i="1" s="1"/>
  <c r="P8175" i="1"/>
  <c r="B8175" i="1" s="1"/>
  <c r="P8176" i="1"/>
  <c r="B8176" i="1" s="1"/>
  <c r="P8177" i="1"/>
  <c r="B8177" i="1" s="1"/>
  <c r="P8178" i="1"/>
  <c r="B8178" i="1" s="1"/>
  <c r="P8179" i="1"/>
  <c r="B8179" i="1" s="1"/>
  <c r="P8180" i="1"/>
  <c r="B8180" i="1" s="1"/>
  <c r="P8181" i="1"/>
  <c r="B8181" i="1" s="1"/>
  <c r="P8182" i="1"/>
  <c r="B8182" i="1" s="1"/>
  <c r="P8183" i="1"/>
  <c r="B8183" i="1" s="1"/>
  <c r="P8184" i="1"/>
  <c r="B8184" i="1" s="1"/>
  <c r="P8185" i="1"/>
  <c r="B8185" i="1" s="1"/>
  <c r="P8186" i="1"/>
  <c r="B8186" i="1" s="1"/>
  <c r="P8187" i="1"/>
  <c r="B8187" i="1" s="1"/>
  <c r="P8188" i="1"/>
  <c r="B8188" i="1" s="1"/>
  <c r="P8189" i="1"/>
  <c r="B8189" i="1" s="1"/>
  <c r="P8190" i="1"/>
  <c r="B8190" i="1" s="1"/>
  <c r="P8191" i="1"/>
  <c r="B8191" i="1" s="1"/>
  <c r="P8192" i="1"/>
  <c r="B8192" i="1" s="1"/>
  <c r="P8193" i="1"/>
  <c r="B8193" i="1" s="1"/>
  <c r="P8194" i="1"/>
  <c r="B8194" i="1" s="1"/>
  <c r="P8195" i="1"/>
  <c r="B8195" i="1" s="1"/>
  <c r="P8196" i="1"/>
  <c r="B8196" i="1" s="1"/>
  <c r="P8197" i="1"/>
  <c r="B8197" i="1" s="1"/>
  <c r="P8198" i="1"/>
  <c r="B8198" i="1" s="1"/>
  <c r="P8199" i="1"/>
  <c r="B8199" i="1" s="1"/>
  <c r="P8200" i="1"/>
  <c r="B8200" i="1" s="1"/>
  <c r="P8201" i="1"/>
  <c r="B8201" i="1" s="1"/>
  <c r="P8202" i="1"/>
  <c r="B8202" i="1" s="1"/>
  <c r="P8203" i="1"/>
  <c r="B8203" i="1" s="1"/>
  <c r="P8204" i="1"/>
  <c r="B8204" i="1" s="1"/>
  <c r="P8205" i="1"/>
  <c r="B8205" i="1" s="1"/>
  <c r="P8206" i="1"/>
  <c r="B8206" i="1" s="1"/>
  <c r="P8207" i="1"/>
  <c r="B8207" i="1" s="1"/>
  <c r="P8208" i="1"/>
  <c r="B8208" i="1" s="1"/>
  <c r="P8209" i="1"/>
  <c r="B8209" i="1" s="1"/>
  <c r="P8210" i="1"/>
  <c r="B8210" i="1" s="1"/>
  <c r="P8211" i="1"/>
  <c r="B8211" i="1" s="1"/>
  <c r="P8212" i="1"/>
  <c r="B8212" i="1" s="1"/>
  <c r="P8213" i="1"/>
  <c r="B8213" i="1" s="1"/>
  <c r="P8214" i="1"/>
  <c r="B8214" i="1" s="1"/>
  <c r="P8215" i="1"/>
  <c r="B8215" i="1" s="1"/>
  <c r="P8216" i="1"/>
  <c r="B8216" i="1" s="1"/>
  <c r="P8217" i="1"/>
  <c r="B8217" i="1" s="1"/>
  <c r="P8218" i="1"/>
  <c r="B8218" i="1" s="1"/>
  <c r="P8219" i="1"/>
  <c r="B8219" i="1" s="1"/>
  <c r="P8220" i="1"/>
  <c r="B8220" i="1" s="1"/>
  <c r="P8221" i="1"/>
  <c r="B8221" i="1" s="1"/>
  <c r="P8222" i="1"/>
  <c r="B8222" i="1" s="1"/>
  <c r="P8223" i="1"/>
  <c r="B8223" i="1" s="1"/>
  <c r="P8224" i="1"/>
  <c r="B8224" i="1" s="1"/>
  <c r="P8225" i="1"/>
  <c r="B8225" i="1" s="1"/>
  <c r="P8226" i="1"/>
  <c r="B8226" i="1" s="1"/>
  <c r="P8227" i="1"/>
  <c r="B8227" i="1" s="1"/>
  <c r="P8228" i="1"/>
  <c r="B8228" i="1" s="1"/>
  <c r="P8229" i="1"/>
  <c r="B8229" i="1" s="1"/>
  <c r="P8230" i="1"/>
  <c r="B8230" i="1" s="1"/>
  <c r="P8231" i="1"/>
  <c r="B8231" i="1" s="1"/>
  <c r="P8232" i="1"/>
  <c r="B8232" i="1" s="1"/>
  <c r="P8233" i="1"/>
  <c r="B8233" i="1" s="1"/>
  <c r="P8234" i="1"/>
  <c r="B8234" i="1" s="1"/>
  <c r="P8235" i="1"/>
  <c r="B8235" i="1" s="1"/>
  <c r="P8236" i="1"/>
  <c r="B8236" i="1" s="1"/>
  <c r="P8237" i="1"/>
  <c r="B8237" i="1" s="1"/>
  <c r="P8238" i="1"/>
  <c r="B8238" i="1" s="1"/>
  <c r="P8239" i="1"/>
  <c r="B8239" i="1" s="1"/>
  <c r="P8240" i="1"/>
  <c r="B8240" i="1" s="1"/>
  <c r="P8241" i="1"/>
  <c r="B8241" i="1" s="1"/>
  <c r="P8242" i="1"/>
  <c r="B8242" i="1" s="1"/>
  <c r="P8243" i="1"/>
  <c r="B8243" i="1" s="1"/>
  <c r="P8244" i="1"/>
  <c r="B8244" i="1" s="1"/>
  <c r="P8245" i="1"/>
  <c r="B8245" i="1" s="1"/>
  <c r="P8246" i="1"/>
  <c r="B8246" i="1" s="1"/>
  <c r="P8247" i="1"/>
  <c r="B8247" i="1" s="1"/>
  <c r="P8248" i="1"/>
  <c r="B8248" i="1" s="1"/>
  <c r="P8249" i="1"/>
  <c r="B8249" i="1" s="1"/>
  <c r="P8250" i="1"/>
  <c r="B8250" i="1" s="1"/>
  <c r="P8251" i="1"/>
  <c r="B8251" i="1" s="1"/>
  <c r="P8252" i="1"/>
  <c r="B8252" i="1" s="1"/>
  <c r="P8253" i="1"/>
  <c r="B8253" i="1" s="1"/>
  <c r="P8254" i="1"/>
  <c r="B8254" i="1" s="1"/>
  <c r="P8255" i="1"/>
  <c r="B8255" i="1" s="1"/>
  <c r="P8256" i="1"/>
  <c r="B8256" i="1" s="1"/>
  <c r="P8257" i="1"/>
  <c r="B8257" i="1" s="1"/>
  <c r="P8258" i="1"/>
  <c r="B8258" i="1" s="1"/>
  <c r="P8259" i="1"/>
  <c r="B8259" i="1" s="1"/>
  <c r="P8260" i="1"/>
  <c r="B8260" i="1" s="1"/>
  <c r="P8261" i="1"/>
  <c r="B8261" i="1" s="1"/>
  <c r="P8262" i="1"/>
  <c r="B8262" i="1" s="1"/>
  <c r="P8263" i="1"/>
  <c r="B8263" i="1" s="1"/>
  <c r="P8264" i="1"/>
  <c r="B8264" i="1" s="1"/>
  <c r="P8265" i="1"/>
  <c r="B8265" i="1" s="1"/>
  <c r="P8266" i="1"/>
  <c r="B8266" i="1" s="1"/>
  <c r="P8267" i="1"/>
  <c r="B8267" i="1" s="1"/>
  <c r="P8268" i="1"/>
  <c r="B8268" i="1" s="1"/>
  <c r="P8269" i="1"/>
  <c r="B8269" i="1" s="1"/>
  <c r="P8270" i="1"/>
  <c r="B8270" i="1" s="1"/>
  <c r="P8271" i="1"/>
  <c r="B8271" i="1" s="1"/>
  <c r="P8272" i="1"/>
  <c r="B8272" i="1" s="1"/>
  <c r="P8273" i="1"/>
  <c r="B8273" i="1" s="1"/>
  <c r="P8274" i="1"/>
  <c r="B8274" i="1" s="1"/>
  <c r="P8275" i="1"/>
  <c r="B8275" i="1" s="1"/>
  <c r="P8276" i="1"/>
  <c r="B8276" i="1" s="1"/>
  <c r="P8277" i="1"/>
  <c r="B8277" i="1" s="1"/>
  <c r="P8278" i="1"/>
  <c r="B8278" i="1" s="1"/>
  <c r="P8279" i="1"/>
  <c r="B8279" i="1" s="1"/>
  <c r="P8280" i="1"/>
  <c r="B8280" i="1" s="1"/>
  <c r="P8281" i="1"/>
  <c r="B8281" i="1" s="1"/>
  <c r="P8282" i="1"/>
  <c r="B8282" i="1" s="1"/>
  <c r="P8283" i="1"/>
  <c r="B8283" i="1" s="1"/>
  <c r="P8284" i="1"/>
  <c r="B8284" i="1" s="1"/>
  <c r="P8285" i="1"/>
  <c r="B8285" i="1" s="1"/>
  <c r="P8286" i="1"/>
  <c r="B8286" i="1" s="1"/>
  <c r="P8287" i="1"/>
  <c r="B8287" i="1" s="1"/>
  <c r="P8288" i="1"/>
  <c r="B8288" i="1" s="1"/>
  <c r="P8289" i="1"/>
  <c r="B8289" i="1" s="1"/>
  <c r="P8290" i="1"/>
  <c r="B8290" i="1" s="1"/>
  <c r="P8291" i="1"/>
  <c r="B8291" i="1" s="1"/>
  <c r="P8292" i="1"/>
  <c r="B8292" i="1" s="1"/>
  <c r="P8293" i="1"/>
  <c r="B8293" i="1" s="1"/>
  <c r="P8294" i="1"/>
  <c r="B8294" i="1" s="1"/>
  <c r="P8295" i="1"/>
  <c r="B8295" i="1" s="1"/>
  <c r="P8296" i="1"/>
  <c r="B8296" i="1" s="1"/>
  <c r="P8297" i="1"/>
  <c r="B8297" i="1" s="1"/>
  <c r="P8298" i="1"/>
  <c r="B8298" i="1" s="1"/>
  <c r="P8299" i="1"/>
  <c r="B8299" i="1" s="1"/>
  <c r="P8300" i="1"/>
  <c r="B8300" i="1" s="1"/>
  <c r="P8301" i="1"/>
  <c r="B8301" i="1" s="1"/>
  <c r="P8302" i="1"/>
  <c r="B8302" i="1" s="1"/>
  <c r="P8303" i="1"/>
  <c r="B8303" i="1" s="1"/>
  <c r="P8304" i="1"/>
  <c r="B8304" i="1" s="1"/>
  <c r="P8305" i="1"/>
  <c r="B8305" i="1" s="1"/>
  <c r="P8306" i="1"/>
  <c r="B8306" i="1" s="1"/>
  <c r="P8307" i="1"/>
  <c r="B8307" i="1" s="1"/>
  <c r="P8308" i="1"/>
  <c r="B8308" i="1" s="1"/>
  <c r="P8309" i="1"/>
  <c r="B8309" i="1" s="1"/>
  <c r="P8310" i="1"/>
  <c r="B8310" i="1" s="1"/>
  <c r="P8311" i="1"/>
  <c r="B8311" i="1" s="1"/>
  <c r="P8312" i="1"/>
  <c r="B8312" i="1" s="1"/>
  <c r="P8313" i="1"/>
  <c r="B8313" i="1" s="1"/>
  <c r="P8314" i="1"/>
  <c r="B8314" i="1" s="1"/>
  <c r="P8315" i="1"/>
  <c r="B8315" i="1" s="1"/>
  <c r="P8316" i="1"/>
  <c r="B8316" i="1" s="1"/>
  <c r="P8317" i="1"/>
  <c r="B8317" i="1" s="1"/>
  <c r="P8318" i="1"/>
  <c r="B8318" i="1" s="1"/>
  <c r="P8319" i="1"/>
  <c r="B8319" i="1" s="1"/>
  <c r="P8320" i="1"/>
  <c r="B8320" i="1" s="1"/>
  <c r="P8321" i="1"/>
  <c r="B8321" i="1" s="1"/>
  <c r="P8322" i="1"/>
  <c r="B8322" i="1" s="1"/>
  <c r="P8323" i="1"/>
  <c r="B8323" i="1" s="1"/>
  <c r="P8324" i="1"/>
  <c r="B8324" i="1" s="1"/>
  <c r="P8325" i="1"/>
  <c r="B8325" i="1" s="1"/>
  <c r="P8326" i="1"/>
  <c r="B8326" i="1" s="1"/>
  <c r="P8327" i="1"/>
  <c r="B8327" i="1" s="1"/>
  <c r="P8328" i="1"/>
  <c r="B8328" i="1" s="1"/>
  <c r="P8329" i="1"/>
  <c r="B8329" i="1" s="1"/>
  <c r="P8330" i="1"/>
  <c r="B8330" i="1" s="1"/>
  <c r="P8331" i="1"/>
  <c r="B8331" i="1" s="1"/>
  <c r="P8332" i="1"/>
  <c r="B8332" i="1" s="1"/>
  <c r="P8333" i="1"/>
  <c r="B8333" i="1" s="1"/>
  <c r="P8334" i="1"/>
  <c r="B8334" i="1" s="1"/>
  <c r="P8335" i="1"/>
  <c r="B8335" i="1" s="1"/>
  <c r="P8336" i="1"/>
  <c r="B8336" i="1" s="1"/>
  <c r="P8337" i="1"/>
  <c r="B8337" i="1" s="1"/>
  <c r="P8338" i="1"/>
  <c r="B8338" i="1" s="1"/>
  <c r="P8339" i="1"/>
  <c r="B8339" i="1" s="1"/>
  <c r="P8340" i="1"/>
  <c r="B8340" i="1" s="1"/>
  <c r="P8341" i="1"/>
  <c r="B8341" i="1" s="1"/>
  <c r="P8342" i="1"/>
  <c r="B8342" i="1" s="1"/>
  <c r="P8343" i="1"/>
  <c r="B8343" i="1" s="1"/>
  <c r="P8344" i="1"/>
  <c r="B8344" i="1" s="1"/>
  <c r="P8345" i="1"/>
  <c r="B8345" i="1" s="1"/>
  <c r="P8346" i="1"/>
  <c r="B8346" i="1" s="1"/>
  <c r="P8347" i="1"/>
  <c r="B8347" i="1" s="1"/>
  <c r="P8348" i="1"/>
  <c r="B8348" i="1" s="1"/>
  <c r="P8349" i="1"/>
  <c r="B8349" i="1" s="1"/>
  <c r="P8350" i="1"/>
  <c r="B8350" i="1" s="1"/>
  <c r="P8351" i="1"/>
  <c r="B8351" i="1" s="1"/>
  <c r="P8352" i="1"/>
  <c r="B8352" i="1" s="1"/>
  <c r="P8353" i="1"/>
  <c r="B8353" i="1" s="1"/>
  <c r="P8354" i="1"/>
  <c r="B8354" i="1" s="1"/>
  <c r="P8355" i="1"/>
  <c r="B8355" i="1" s="1"/>
  <c r="P8356" i="1"/>
  <c r="B8356" i="1" s="1"/>
  <c r="P8357" i="1"/>
  <c r="B8357" i="1" s="1"/>
  <c r="P8358" i="1"/>
  <c r="B8358" i="1" s="1"/>
  <c r="P8359" i="1"/>
  <c r="B8359" i="1" s="1"/>
  <c r="P8360" i="1"/>
  <c r="B8360" i="1" s="1"/>
  <c r="P8361" i="1"/>
  <c r="B8361" i="1" s="1"/>
  <c r="P8362" i="1"/>
  <c r="B8362" i="1" s="1"/>
  <c r="P8363" i="1"/>
  <c r="B8363" i="1" s="1"/>
  <c r="P8364" i="1"/>
  <c r="B8364" i="1" s="1"/>
  <c r="P8365" i="1"/>
  <c r="B8365" i="1" s="1"/>
  <c r="P8366" i="1"/>
  <c r="B8366" i="1" s="1"/>
  <c r="P8367" i="1"/>
  <c r="B8367" i="1" s="1"/>
  <c r="P8368" i="1"/>
  <c r="B8368" i="1" s="1"/>
  <c r="P8369" i="1"/>
  <c r="B8369" i="1" s="1"/>
  <c r="P8370" i="1"/>
  <c r="B8370" i="1" s="1"/>
  <c r="P8371" i="1"/>
  <c r="B8371" i="1" s="1"/>
  <c r="P8372" i="1"/>
  <c r="B8372" i="1" s="1"/>
  <c r="P8373" i="1"/>
  <c r="B8373" i="1" s="1"/>
  <c r="P8374" i="1"/>
  <c r="B8374" i="1" s="1"/>
  <c r="P8375" i="1"/>
  <c r="B8375" i="1" s="1"/>
  <c r="P8376" i="1"/>
  <c r="B8376" i="1" s="1"/>
  <c r="P8377" i="1"/>
  <c r="B8377" i="1" s="1"/>
  <c r="P8378" i="1"/>
  <c r="B8378" i="1" s="1"/>
  <c r="P8379" i="1"/>
  <c r="B8379" i="1" s="1"/>
  <c r="P8380" i="1"/>
  <c r="B8380" i="1" s="1"/>
  <c r="P8381" i="1"/>
  <c r="B8381" i="1" s="1"/>
  <c r="P8382" i="1"/>
  <c r="B8382" i="1" s="1"/>
  <c r="P8383" i="1"/>
  <c r="B8383" i="1" s="1"/>
  <c r="P8384" i="1"/>
  <c r="B8384" i="1" s="1"/>
  <c r="P8385" i="1"/>
  <c r="B8385" i="1" s="1"/>
  <c r="P8386" i="1"/>
  <c r="B8386" i="1" s="1"/>
  <c r="P8387" i="1"/>
  <c r="B8387" i="1" s="1"/>
  <c r="P8388" i="1"/>
  <c r="B8388" i="1" s="1"/>
  <c r="P8389" i="1"/>
  <c r="B8389" i="1" s="1"/>
  <c r="P8390" i="1"/>
  <c r="B8390" i="1" s="1"/>
  <c r="P8391" i="1"/>
  <c r="B8391" i="1" s="1"/>
  <c r="P8392" i="1"/>
  <c r="B8392" i="1" s="1"/>
  <c r="P8393" i="1"/>
  <c r="B8393" i="1" s="1"/>
  <c r="P8394" i="1"/>
  <c r="B8394" i="1" s="1"/>
  <c r="P8395" i="1"/>
  <c r="B8395" i="1" s="1"/>
  <c r="P8396" i="1"/>
  <c r="B8396" i="1" s="1"/>
  <c r="P8397" i="1"/>
  <c r="B8397" i="1" s="1"/>
  <c r="P8398" i="1"/>
  <c r="B8398" i="1" s="1"/>
  <c r="P8399" i="1"/>
  <c r="B8399" i="1" s="1"/>
  <c r="P8400" i="1"/>
  <c r="B8400" i="1" s="1"/>
  <c r="P8401" i="1"/>
  <c r="B8401" i="1" s="1"/>
  <c r="P8402" i="1"/>
  <c r="B8402" i="1" s="1"/>
  <c r="P8403" i="1"/>
  <c r="B8403" i="1" s="1"/>
  <c r="P8404" i="1"/>
  <c r="B8404" i="1" s="1"/>
  <c r="P8405" i="1"/>
  <c r="B8405" i="1" s="1"/>
  <c r="P8406" i="1"/>
  <c r="B8406" i="1" s="1"/>
  <c r="P8407" i="1"/>
  <c r="B8407" i="1" s="1"/>
  <c r="P8408" i="1"/>
  <c r="B8408" i="1" s="1"/>
  <c r="P8409" i="1"/>
  <c r="B8409" i="1" s="1"/>
  <c r="P8410" i="1"/>
  <c r="B8410" i="1" s="1"/>
  <c r="P8411" i="1"/>
  <c r="B8411" i="1" s="1"/>
  <c r="P8412" i="1"/>
  <c r="B8412" i="1" s="1"/>
  <c r="P8413" i="1"/>
  <c r="B8413" i="1" s="1"/>
  <c r="P8414" i="1"/>
  <c r="B8414" i="1" s="1"/>
  <c r="P8415" i="1"/>
  <c r="B8415" i="1" s="1"/>
  <c r="P8416" i="1"/>
  <c r="B8416" i="1" s="1"/>
  <c r="P8417" i="1"/>
  <c r="B8417" i="1" s="1"/>
  <c r="P8418" i="1"/>
  <c r="B8418" i="1" s="1"/>
  <c r="P8419" i="1"/>
  <c r="B8419" i="1" s="1"/>
  <c r="P8420" i="1"/>
  <c r="B8420" i="1" s="1"/>
  <c r="P8421" i="1"/>
  <c r="B8421" i="1" s="1"/>
  <c r="P8422" i="1"/>
  <c r="B8422" i="1" s="1"/>
  <c r="P8423" i="1"/>
  <c r="B8423" i="1" s="1"/>
  <c r="P8424" i="1"/>
  <c r="B8424" i="1" s="1"/>
  <c r="P8425" i="1"/>
  <c r="B8425" i="1" s="1"/>
  <c r="P8426" i="1"/>
  <c r="B8426" i="1" s="1"/>
  <c r="P8427" i="1"/>
  <c r="B8427" i="1" s="1"/>
  <c r="P8428" i="1"/>
  <c r="B8428" i="1" s="1"/>
  <c r="P8429" i="1"/>
  <c r="B8429" i="1" s="1"/>
  <c r="P8430" i="1"/>
  <c r="B8430" i="1" s="1"/>
  <c r="P8431" i="1"/>
  <c r="B8431" i="1" s="1"/>
  <c r="P8432" i="1"/>
  <c r="B8432" i="1" s="1"/>
  <c r="P8433" i="1"/>
  <c r="B8433" i="1" s="1"/>
  <c r="P8434" i="1"/>
  <c r="B8434" i="1" s="1"/>
  <c r="P8435" i="1"/>
  <c r="B8435" i="1" s="1"/>
  <c r="P8436" i="1"/>
  <c r="B8436" i="1" s="1"/>
  <c r="P8437" i="1"/>
  <c r="B8437" i="1" s="1"/>
  <c r="P8438" i="1"/>
  <c r="B8438" i="1" s="1"/>
  <c r="P8439" i="1"/>
  <c r="B8439" i="1" s="1"/>
  <c r="P8440" i="1"/>
  <c r="B8440" i="1" s="1"/>
  <c r="P8441" i="1"/>
  <c r="B8441" i="1" s="1"/>
  <c r="P8442" i="1"/>
  <c r="B8442" i="1" s="1"/>
  <c r="P8443" i="1"/>
  <c r="B8443" i="1" s="1"/>
  <c r="P8444" i="1"/>
  <c r="B8444" i="1" s="1"/>
  <c r="P8445" i="1"/>
  <c r="B8445" i="1" s="1"/>
  <c r="P8446" i="1"/>
  <c r="B8446" i="1" s="1"/>
  <c r="P8447" i="1"/>
  <c r="B8447" i="1" s="1"/>
  <c r="P8448" i="1"/>
  <c r="B8448" i="1" s="1"/>
  <c r="P8449" i="1"/>
  <c r="B8449" i="1" s="1"/>
  <c r="P8450" i="1"/>
  <c r="B8450" i="1" s="1"/>
  <c r="P8451" i="1"/>
  <c r="B8451" i="1" s="1"/>
  <c r="P8452" i="1"/>
  <c r="B8452" i="1" s="1"/>
  <c r="P8453" i="1"/>
  <c r="B8453" i="1" s="1"/>
  <c r="P8454" i="1"/>
  <c r="B8454" i="1" s="1"/>
  <c r="P8455" i="1"/>
  <c r="B8455" i="1" s="1"/>
  <c r="P8456" i="1"/>
  <c r="B8456" i="1" s="1"/>
  <c r="P8457" i="1"/>
  <c r="B8457" i="1" s="1"/>
  <c r="P8458" i="1"/>
  <c r="B8458" i="1" s="1"/>
  <c r="P8459" i="1"/>
  <c r="B8459" i="1" s="1"/>
  <c r="P8460" i="1"/>
  <c r="B8460" i="1" s="1"/>
  <c r="P8461" i="1"/>
  <c r="B8461" i="1" s="1"/>
  <c r="P8462" i="1"/>
  <c r="B8462" i="1" s="1"/>
  <c r="P8463" i="1"/>
  <c r="B8463" i="1" s="1"/>
  <c r="P8464" i="1"/>
  <c r="B8464" i="1" s="1"/>
  <c r="P8465" i="1"/>
  <c r="B8465" i="1" s="1"/>
  <c r="P8466" i="1"/>
  <c r="B8466" i="1" s="1"/>
  <c r="P8467" i="1"/>
  <c r="B8467" i="1" s="1"/>
  <c r="P8468" i="1"/>
  <c r="B8468" i="1" s="1"/>
  <c r="P8469" i="1"/>
  <c r="B8469" i="1" s="1"/>
  <c r="P8470" i="1"/>
  <c r="B8470" i="1" s="1"/>
  <c r="P8471" i="1"/>
  <c r="B8471" i="1" s="1"/>
  <c r="P8472" i="1"/>
  <c r="B8472" i="1" s="1"/>
  <c r="P8473" i="1"/>
  <c r="B8473" i="1" s="1"/>
  <c r="P8474" i="1"/>
  <c r="B8474" i="1" s="1"/>
  <c r="P8475" i="1"/>
  <c r="B8475" i="1" s="1"/>
  <c r="P8476" i="1"/>
  <c r="B8476" i="1" s="1"/>
  <c r="P8477" i="1"/>
  <c r="B8477" i="1" s="1"/>
  <c r="P8478" i="1"/>
  <c r="B8478" i="1" s="1"/>
  <c r="P8479" i="1"/>
  <c r="B8479" i="1" s="1"/>
  <c r="P8480" i="1"/>
  <c r="B8480" i="1" s="1"/>
  <c r="P8481" i="1"/>
  <c r="B8481" i="1" s="1"/>
  <c r="P8482" i="1"/>
  <c r="B8482" i="1" s="1"/>
  <c r="P8483" i="1"/>
  <c r="B8483" i="1" s="1"/>
  <c r="P8484" i="1"/>
  <c r="B8484" i="1" s="1"/>
  <c r="P8485" i="1"/>
  <c r="B8485" i="1" s="1"/>
  <c r="P8486" i="1"/>
  <c r="B8486" i="1" s="1"/>
  <c r="P8487" i="1"/>
  <c r="B8487" i="1" s="1"/>
  <c r="P8488" i="1"/>
  <c r="B8488" i="1" s="1"/>
  <c r="P8489" i="1"/>
  <c r="B8489" i="1" s="1"/>
  <c r="P8490" i="1"/>
  <c r="B8490" i="1" s="1"/>
  <c r="P8491" i="1"/>
  <c r="B8491" i="1" s="1"/>
  <c r="P8492" i="1"/>
  <c r="B8492" i="1" s="1"/>
  <c r="P8493" i="1"/>
  <c r="B8493" i="1" s="1"/>
  <c r="P8494" i="1"/>
  <c r="B8494" i="1" s="1"/>
  <c r="P8495" i="1"/>
  <c r="B8495" i="1" s="1"/>
  <c r="P8496" i="1"/>
  <c r="B8496" i="1" s="1"/>
  <c r="P8497" i="1"/>
  <c r="B8497" i="1" s="1"/>
  <c r="P8498" i="1"/>
  <c r="B8498" i="1" s="1"/>
  <c r="P8499" i="1"/>
  <c r="B8499" i="1" s="1"/>
  <c r="P8500" i="1"/>
  <c r="B8500" i="1" s="1"/>
  <c r="P8501" i="1"/>
  <c r="B8501" i="1" s="1"/>
  <c r="P8502" i="1"/>
  <c r="B8502" i="1" s="1"/>
  <c r="P8503" i="1"/>
  <c r="B8503" i="1" s="1"/>
  <c r="P8504" i="1"/>
  <c r="B8504" i="1" s="1"/>
  <c r="P8505" i="1"/>
  <c r="B8505" i="1" s="1"/>
  <c r="P8506" i="1"/>
  <c r="B8506" i="1" s="1"/>
  <c r="P8507" i="1"/>
  <c r="B8507" i="1" s="1"/>
  <c r="P8508" i="1"/>
  <c r="B8508" i="1" s="1"/>
  <c r="P8509" i="1"/>
  <c r="B8509" i="1" s="1"/>
  <c r="P8510" i="1"/>
  <c r="B8510" i="1" s="1"/>
  <c r="P8511" i="1"/>
  <c r="B8511" i="1" s="1"/>
  <c r="P8512" i="1"/>
  <c r="B8512" i="1" s="1"/>
  <c r="P8513" i="1"/>
  <c r="B8513" i="1" s="1"/>
  <c r="P8514" i="1"/>
  <c r="B8514" i="1" s="1"/>
  <c r="P8515" i="1"/>
  <c r="B8515" i="1" s="1"/>
  <c r="P8516" i="1"/>
  <c r="B8516" i="1" s="1"/>
  <c r="P8517" i="1"/>
  <c r="B8517" i="1" s="1"/>
  <c r="P8518" i="1"/>
  <c r="B8518" i="1" s="1"/>
  <c r="P8519" i="1"/>
  <c r="B8519" i="1" s="1"/>
  <c r="P8520" i="1"/>
  <c r="B8520" i="1" s="1"/>
  <c r="P8521" i="1"/>
  <c r="B8521" i="1" s="1"/>
  <c r="P8522" i="1"/>
  <c r="B8522" i="1" s="1"/>
  <c r="P8523" i="1"/>
  <c r="B8523" i="1" s="1"/>
  <c r="P8524" i="1"/>
  <c r="B8524" i="1" s="1"/>
  <c r="P8525" i="1"/>
  <c r="B8525" i="1" s="1"/>
  <c r="P8526" i="1"/>
  <c r="B8526" i="1" s="1"/>
  <c r="P8527" i="1"/>
  <c r="B8527" i="1" s="1"/>
  <c r="P8528" i="1"/>
  <c r="B8528" i="1" s="1"/>
  <c r="P8529" i="1"/>
  <c r="B8529" i="1" s="1"/>
  <c r="P8530" i="1"/>
  <c r="B8530" i="1" s="1"/>
  <c r="P8531" i="1"/>
  <c r="B8531" i="1" s="1"/>
  <c r="P8532" i="1"/>
  <c r="B8532" i="1" s="1"/>
  <c r="P8533" i="1"/>
  <c r="B8533" i="1" s="1"/>
  <c r="P8534" i="1"/>
  <c r="B8534" i="1" s="1"/>
  <c r="P8535" i="1"/>
  <c r="B8535" i="1" s="1"/>
  <c r="P8536" i="1"/>
  <c r="B8536" i="1" s="1"/>
  <c r="P8537" i="1"/>
  <c r="B8537" i="1" s="1"/>
  <c r="P8538" i="1"/>
  <c r="B8538" i="1" s="1"/>
  <c r="P8539" i="1"/>
  <c r="B8539" i="1" s="1"/>
  <c r="P8540" i="1"/>
  <c r="B8540" i="1" s="1"/>
  <c r="P8541" i="1"/>
  <c r="B8541" i="1" s="1"/>
  <c r="P8542" i="1"/>
  <c r="B8542" i="1" s="1"/>
  <c r="P8543" i="1"/>
  <c r="B8543" i="1" s="1"/>
  <c r="P8544" i="1"/>
  <c r="B8544" i="1" s="1"/>
  <c r="P8545" i="1"/>
  <c r="B8545" i="1" s="1"/>
  <c r="P8546" i="1"/>
  <c r="B8546" i="1" s="1"/>
  <c r="P8547" i="1"/>
  <c r="B8547" i="1" s="1"/>
  <c r="P8548" i="1"/>
  <c r="B8548" i="1" s="1"/>
  <c r="P8549" i="1"/>
  <c r="B8549" i="1" s="1"/>
  <c r="P8550" i="1"/>
  <c r="B8550" i="1" s="1"/>
  <c r="P8551" i="1"/>
  <c r="B8551" i="1" s="1"/>
  <c r="P8552" i="1"/>
  <c r="B8552" i="1" s="1"/>
  <c r="P8553" i="1"/>
  <c r="B8553" i="1" s="1"/>
  <c r="P8554" i="1"/>
  <c r="B8554" i="1" s="1"/>
  <c r="P8555" i="1"/>
  <c r="B8555" i="1" s="1"/>
  <c r="P8556" i="1"/>
  <c r="B8556" i="1" s="1"/>
  <c r="P8557" i="1"/>
  <c r="B8557" i="1" s="1"/>
  <c r="P8558" i="1"/>
  <c r="B8558" i="1" s="1"/>
  <c r="P8559" i="1"/>
  <c r="B8559" i="1" s="1"/>
  <c r="P8560" i="1"/>
  <c r="B8560" i="1" s="1"/>
  <c r="P8561" i="1"/>
  <c r="B8561" i="1" s="1"/>
  <c r="P8562" i="1"/>
  <c r="B8562" i="1" s="1"/>
  <c r="P8563" i="1"/>
  <c r="B8563" i="1" s="1"/>
  <c r="P8564" i="1"/>
  <c r="B8564" i="1" s="1"/>
  <c r="P8565" i="1"/>
  <c r="B8565" i="1" s="1"/>
  <c r="P8566" i="1"/>
  <c r="B8566" i="1" s="1"/>
  <c r="P8567" i="1"/>
  <c r="B8567" i="1" s="1"/>
  <c r="P8568" i="1"/>
  <c r="B8568" i="1" s="1"/>
  <c r="P8569" i="1"/>
  <c r="B8569" i="1" s="1"/>
  <c r="P8570" i="1"/>
  <c r="B8570" i="1" s="1"/>
  <c r="P8571" i="1"/>
  <c r="B8571" i="1" s="1"/>
  <c r="P8572" i="1"/>
  <c r="B8572" i="1" s="1"/>
  <c r="P8573" i="1"/>
  <c r="B8573" i="1" s="1"/>
  <c r="P8574" i="1"/>
  <c r="B8574" i="1" s="1"/>
  <c r="P8575" i="1"/>
  <c r="B8575" i="1" s="1"/>
  <c r="P8576" i="1"/>
  <c r="B8576" i="1" s="1"/>
  <c r="P8577" i="1"/>
  <c r="B8577" i="1" s="1"/>
  <c r="P8578" i="1"/>
  <c r="B8578" i="1" s="1"/>
  <c r="P8579" i="1"/>
  <c r="B8579" i="1" s="1"/>
  <c r="P8580" i="1"/>
  <c r="B8580" i="1" s="1"/>
  <c r="P8581" i="1"/>
  <c r="B8581" i="1" s="1"/>
  <c r="P8582" i="1"/>
  <c r="B8582" i="1" s="1"/>
  <c r="P8583" i="1"/>
  <c r="B8583" i="1" s="1"/>
  <c r="P8584" i="1"/>
  <c r="B8584" i="1" s="1"/>
  <c r="P8585" i="1"/>
  <c r="B8585" i="1" s="1"/>
  <c r="P8586" i="1"/>
  <c r="B8586" i="1" s="1"/>
  <c r="P8587" i="1"/>
  <c r="B8587" i="1" s="1"/>
  <c r="P8588" i="1"/>
  <c r="B8588" i="1" s="1"/>
  <c r="P8589" i="1"/>
  <c r="B8589" i="1" s="1"/>
  <c r="P8590" i="1"/>
  <c r="B8590" i="1" s="1"/>
  <c r="P8591" i="1"/>
  <c r="B8591" i="1" s="1"/>
  <c r="P8592" i="1"/>
  <c r="B8592" i="1" s="1"/>
  <c r="P8593" i="1"/>
  <c r="B8593" i="1" s="1"/>
  <c r="P8594" i="1"/>
  <c r="B8594" i="1" s="1"/>
  <c r="P8595" i="1"/>
  <c r="B8595" i="1" s="1"/>
  <c r="P8596" i="1"/>
  <c r="B8596" i="1" s="1"/>
  <c r="P8597" i="1"/>
  <c r="B8597" i="1" s="1"/>
  <c r="P8598" i="1"/>
  <c r="B8598" i="1" s="1"/>
  <c r="P8599" i="1"/>
  <c r="B8599" i="1" s="1"/>
  <c r="P8600" i="1"/>
  <c r="B8600" i="1" s="1"/>
  <c r="P8601" i="1"/>
  <c r="B8601" i="1" s="1"/>
  <c r="P8602" i="1"/>
  <c r="B8602" i="1" s="1"/>
  <c r="P8603" i="1"/>
  <c r="B8603" i="1" s="1"/>
  <c r="P8604" i="1"/>
  <c r="B8604" i="1" s="1"/>
  <c r="P8605" i="1"/>
  <c r="B8605" i="1" s="1"/>
  <c r="P8606" i="1"/>
  <c r="B8606" i="1" s="1"/>
  <c r="P8607" i="1"/>
  <c r="B8607" i="1" s="1"/>
  <c r="P8608" i="1"/>
  <c r="B8608" i="1" s="1"/>
  <c r="P8609" i="1"/>
  <c r="B8609" i="1" s="1"/>
  <c r="P8610" i="1"/>
  <c r="B8610" i="1" s="1"/>
  <c r="P8611" i="1"/>
  <c r="B8611" i="1" s="1"/>
  <c r="P8612" i="1"/>
  <c r="B8612" i="1" s="1"/>
  <c r="P8613" i="1"/>
  <c r="B8613" i="1" s="1"/>
  <c r="P8614" i="1"/>
  <c r="B8614" i="1" s="1"/>
  <c r="P8615" i="1"/>
  <c r="B8615" i="1" s="1"/>
  <c r="P8616" i="1"/>
  <c r="B8616" i="1" s="1"/>
  <c r="P8617" i="1"/>
  <c r="B8617" i="1" s="1"/>
  <c r="P8618" i="1"/>
  <c r="B8618" i="1" s="1"/>
  <c r="P8619" i="1"/>
  <c r="B8619" i="1" s="1"/>
  <c r="P8620" i="1"/>
  <c r="B8620" i="1" s="1"/>
  <c r="P8621" i="1"/>
  <c r="B8621" i="1" s="1"/>
  <c r="P8622" i="1"/>
  <c r="B8622" i="1" s="1"/>
  <c r="P8623" i="1"/>
  <c r="B8623" i="1" s="1"/>
  <c r="P8624" i="1"/>
  <c r="B8624" i="1" s="1"/>
  <c r="P8625" i="1"/>
  <c r="B8625" i="1" s="1"/>
  <c r="P8626" i="1"/>
  <c r="B8626" i="1" s="1"/>
  <c r="P8627" i="1"/>
  <c r="B8627" i="1" s="1"/>
  <c r="P8628" i="1"/>
  <c r="B8628" i="1" s="1"/>
  <c r="P8629" i="1"/>
  <c r="B8629" i="1" s="1"/>
  <c r="P8630" i="1"/>
  <c r="B8630" i="1" s="1"/>
  <c r="P8631" i="1"/>
  <c r="B8631" i="1" s="1"/>
  <c r="P8632" i="1"/>
  <c r="B8632" i="1" s="1"/>
  <c r="P8633" i="1"/>
  <c r="B8633" i="1" s="1"/>
  <c r="P8634" i="1"/>
  <c r="B8634" i="1" s="1"/>
  <c r="P8635" i="1"/>
  <c r="B8635" i="1" s="1"/>
  <c r="P8636" i="1"/>
  <c r="B8636" i="1" s="1"/>
  <c r="P8637" i="1"/>
  <c r="B8637" i="1" s="1"/>
  <c r="P8638" i="1"/>
  <c r="B8638" i="1" s="1"/>
  <c r="P8639" i="1"/>
  <c r="B8639" i="1" s="1"/>
  <c r="P8640" i="1"/>
  <c r="B8640" i="1" s="1"/>
  <c r="P8641" i="1"/>
  <c r="B8641" i="1" s="1"/>
  <c r="P8642" i="1"/>
  <c r="B8642" i="1" s="1"/>
  <c r="P8643" i="1"/>
  <c r="B8643" i="1" s="1"/>
  <c r="P8644" i="1"/>
  <c r="B8644" i="1" s="1"/>
  <c r="P8645" i="1"/>
  <c r="B8645" i="1" s="1"/>
  <c r="P8646" i="1"/>
  <c r="B8646" i="1" s="1"/>
  <c r="P8647" i="1"/>
  <c r="B8647" i="1" s="1"/>
  <c r="P8648" i="1"/>
  <c r="B8648" i="1" s="1"/>
  <c r="P8649" i="1"/>
  <c r="B8649" i="1" s="1"/>
  <c r="P8650" i="1"/>
  <c r="B8650" i="1" s="1"/>
  <c r="P8651" i="1"/>
  <c r="B8651" i="1" s="1"/>
  <c r="P8652" i="1"/>
  <c r="B8652" i="1" s="1"/>
  <c r="P8653" i="1"/>
  <c r="B8653" i="1" s="1"/>
  <c r="P8654" i="1"/>
  <c r="B8654" i="1" s="1"/>
  <c r="P8655" i="1"/>
  <c r="B8655" i="1" s="1"/>
  <c r="P8656" i="1"/>
  <c r="B8656" i="1" s="1"/>
  <c r="P8657" i="1"/>
  <c r="B8657" i="1" s="1"/>
  <c r="P8658" i="1"/>
  <c r="B8658" i="1" s="1"/>
  <c r="P8659" i="1"/>
  <c r="B8659" i="1" s="1"/>
  <c r="P8660" i="1"/>
  <c r="B8660" i="1" s="1"/>
  <c r="P8661" i="1"/>
  <c r="B8661" i="1" s="1"/>
  <c r="P8662" i="1"/>
  <c r="B8662" i="1" s="1"/>
  <c r="P8663" i="1"/>
  <c r="B8663" i="1" s="1"/>
  <c r="P8664" i="1"/>
  <c r="B8664" i="1" s="1"/>
  <c r="P8665" i="1"/>
  <c r="B8665" i="1" s="1"/>
  <c r="P8666" i="1"/>
  <c r="B8666" i="1" s="1"/>
  <c r="P8667" i="1"/>
  <c r="B8667" i="1" s="1"/>
  <c r="P8668" i="1"/>
  <c r="B8668" i="1" s="1"/>
  <c r="P8669" i="1"/>
  <c r="B8669" i="1" s="1"/>
  <c r="P8670" i="1"/>
  <c r="B8670" i="1" s="1"/>
  <c r="P8671" i="1"/>
  <c r="B8671" i="1" s="1"/>
  <c r="P8672" i="1"/>
  <c r="B8672" i="1" s="1"/>
  <c r="P8673" i="1"/>
  <c r="B8673" i="1" s="1"/>
  <c r="P8674" i="1"/>
  <c r="B8674" i="1" s="1"/>
  <c r="P8675" i="1"/>
  <c r="B8675" i="1" s="1"/>
  <c r="P8676" i="1"/>
  <c r="B8676" i="1" s="1"/>
  <c r="P8677" i="1"/>
  <c r="B8677" i="1" s="1"/>
  <c r="P8678" i="1"/>
  <c r="B8678" i="1" s="1"/>
  <c r="P8679" i="1"/>
  <c r="B8679" i="1" s="1"/>
  <c r="P8680" i="1"/>
  <c r="B8680" i="1" s="1"/>
  <c r="P8681" i="1"/>
  <c r="B8681" i="1" s="1"/>
  <c r="P8682" i="1"/>
  <c r="B8682" i="1" s="1"/>
  <c r="P8683" i="1"/>
  <c r="B8683" i="1" s="1"/>
  <c r="P8684" i="1"/>
  <c r="B8684" i="1" s="1"/>
  <c r="P8685" i="1"/>
  <c r="B8685" i="1" s="1"/>
  <c r="P8686" i="1"/>
  <c r="B8686" i="1" s="1"/>
  <c r="P8687" i="1"/>
  <c r="B8687" i="1" s="1"/>
  <c r="P8688" i="1"/>
  <c r="B8688" i="1" s="1"/>
  <c r="P8689" i="1"/>
  <c r="B8689" i="1" s="1"/>
  <c r="P8690" i="1"/>
  <c r="B8690" i="1" s="1"/>
  <c r="P8691" i="1"/>
  <c r="B8691" i="1" s="1"/>
  <c r="P8692" i="1"/>
  <c r="B8692" i="1" s="1"/>
  <c r="P8693" i="1"/>
  <c r="B8693" i="1" s="1"/>
  <c r="P8694" i="1"/>
  <c r="B8694" i="1" s="1"/>
  <c r="P8695" i="1"/>
  <c r="B8695" i="1" s="1"/>
  <c r="P8696" i="1"/>
  <c r="B8696" i="1" s="1"/>
  <c r="P8697" i="1"/>
  <c r="B8697" i="1" s="1"/>
  <c r="P8698" i="1"/>
  <c r="B8698" i="1" s="1"/>
  <c r="P8699" i="1"/>
  <c r="B8699" i="1" s="1"/>
  <c r="P8700" i="1"/>
  <c r="B8700" i="1" s="1"/>
  <c r="P8701" i="1"/>
  <c r="B8701" i="1" s="1"/>
  <c r="P8702" i="1"/>
  <c r="B8702" i="1" s="1"/>
  <c r="P8703" i="1"/>
  <c r="B8703" i="1" s="1"/>
  <c r="P8704" i="1"/>
  <c r="B8704" i="1" s="1"/>
  <c r="P8705" i="1"/>
  <c r="B8705" i="1" s="1"/>
  <c r="P8706" i="1"/>
  <c r="B8706" i="1" s="1"/>
  <c r="P8707" i="1"/>
  <c r="B8707" i="1" s="1"/>
  <c r="P8708" i="1"/>
  <c r="B8708" i="1" s="1"/>
  <c r="P8709" i="1"/>
  <c r="B8709" i="1" s="1"/>
  <c r="P8710" i="1"/>
  <c r="B8710" i="1" s="1"/>
  <c r="P8711" i="1"/>
  <c r="B8711" i="1" s="1"/>
  <c r="P8712" i="1"/>
  <c r="B8712" i="1" s="1"/>
  <c r="P8713" i="1"/>
  <c r="B8713" i="1" s="1"/>
  <c r="P8714" i="1"/>
  <c r="B8714" i="1" s="1"/>
  <c r="P8715" i="1"/>
  <c r="B8715" i="1" s="1"/>
  <c r="P8716" i="1"/>
  <c r="B8716" i="1" s="1"/>
  <c r="P8717" i="1"/>
  <c r="B8717" i="1" s="1"/>
  <c r="P8718" i="1"/>
  <c r="B8718" i="1" s="1"/>
  <c r="P8719" i="1"/>
  <c r="B8719" i="1" s="1"/>
  <c r="P8720" i="1"/>
  <c r="B8720" i="1" s="1"/>
  <c r="P8721" i="1"/>
  <c r="B8721" i="1" s="1"/>
  <c r="P8722" i="1"/>
  <c r="B8722" i="1" s="1"/>
  <c r="P8723" i="1"/>
  <c r="B8723" i="1" s="1"/>
  <c r="P8724" i="1"/>
  <c r="B8724" i="1" s="1"/>
  <c r="P8725" i="1"/>
  <c r="B8725" i="1" s="1"/>
  <c r="P8726" i="1"/>
  <c r="B8726" i="1" s="1"/>
  <c r="P8727" i="1"/>
  <c r="B8727" i="1" s="1"/>
  <c r="P8728" i="1"/>
  <c r="B8728" i="1" s="1"/>
  <c r="P8729" i="1"/>
  <c r="B8729" i="1" s="1"/>
  <c r="P8730" i="1"/>
  <c r="B8730" i="1" s="1"/>
  <c r="P8731" i="1"/>
  <c r="B8731" i="1" s="1"/>
  <c r="P8732" i="1"/>
  <c r="B8732" i="1" s="1"/>
  <c r="P8733" i="1"/>
  <c r="B8733" i="1" s="1"/>
  <c r="P8734" i="1"/>
  <c r="B8734" i="1" s="1"/>
  <c r="P8735" i="1"/>
  <c r="B8735" i="1" s="1"/>
  <c r="P8736" i="1"/>
  <c r="B8736" i="1" s="1"/>
  <c r="P8737" i="1"/>
  <c r="B8737" i="1" s="1"/>
  <c r="P8738" i="1"/>
  <c r="B8738" i="1" s="1"/>
  <c r="P8739" i="1"/>
  <c r="B8739" i="1" s="1"/>
  <c r="P8740" i="1"/>
  <c r="B8740" i="1" s="1"/>
  <c r="P8741" i="1"/>
  <c r="B8741" i="1" s="1"/>
  <c r="P8742" i="1"/>
  <c r="B8742" i="1" s="1"/>
  <c r="P8743" i="1"/>
  <c r="B8743" i="1" s="1"/>
  <c r="P8744" i="1"/>
  <c r="B8744" i="1" s="1"/>
  <c r="P8745" i="1"/>
  <c r="B8745" i="1" s="1"/>
  <c r="P8746" i="1"/>
  <c r="B8746" i="1" s="1"/>
  <c r="P8747" i="1"/>
  <c r="B8747" i="1" s="1"/>
  <c r="P8748" i="1"/>
  <c r="B8748" i="1" s="1"/>
  <c r="P8749" i="1"/>
  <c r="B8749" i="1" s="1"/>
  <c r="P8750" i="1"/>
  <c r="B8750" i="1" s="1"/>
  <c r="P8751" i="1"/>
  <c r="B8751" i="1" s="1"/>
  <c r="P8752" i="1"/>
  <c r="B8752" i="1" s="1"/>
  <c r="P8753" i="1"/>
  <c r="B8753" i="1" s="1"/>
  <c r="P8754" i="1"/>
  <c r="B8754" i="1" s="1"/>
  <c r="P8755" i="1"/>
  <c r="B8755" i="1" s="1"/>
  <c r="P8756" i="1"/>
  <c r="B8756" i="1" s="1"/>
  <c r="P8757" i="1"/>
  <c r="B8757" i="1" s="1"/>
  <c r="P8758" i="1"/>
  <c r="B8758" i="1" s="1"/>
  <c r="P8759" i="1"/>
  <c r="B8759" i="1" s="1"/>
  <c r="P8760" i="1"/>
  <c r="B8760" i="1" s="1"/>
  <c r="P8761" i="1"/>
  <c r="B8761" i="1" s="1"/>
  <c r="P8762" i="1"/>
  <c r="B8762" i="1" s="1"/>
  <c r="P8763" i="1"/>
  <c r="B8763" i="1" s="1"/>
  <c r="P8764" i="1"/>
  <c r="B8764" i="1" s="1"/>
  <c r="P8765" i="1"/>
  <c r="B8765" i="1" s="1"/>
  <c r="P8766" i="1"/>
  <c r="B8766" i="1" s="1"/>
  <c r="P8767" i="1"/>
  <c r="B8767" i="1" s="1"/>
  <c r="P8768" i="1"/>
  <c r="B8768" i="1" s="1"/>
  <c r="P8769" i="1"/>
  <c r="B8769" i="1" s="1"/>
  <c r="P8770" i="1"/>
  <c r="B8770" i="1" s="1"/>
  <c r="P8771" i="1"/>
  <c r="B8771" i="1" s="1"/>
  <c r="P8772" i="1"/>
  <c r="B8772" i="1" s="1"/>
  <c r="P8773" i="1"/>
  <c r="B8773" i="1" s="1"/>
  <c r="P8774" i="1"/>
  <c r="B8774" i="1" s="1"/>
  <c r="P8775" i="1"/>
  <c r="B8775" i="1" s="1"/>
  <c r="P8776" i="1"/>
  <c r="B8776" i="1" s="1"/>
  <c r="P8777" i="1"/>
  <c r="B8777" i="1" s="1"/>
  <c r="P8778" i="1"/>
  <c r="B8778" i="1" s="1"/>
  <c r="P8779" i="1"/>
  <c r="B8779" i="1" s="1"/>
  <c r="P8780" i="1"/>
  <c r="B8780" i="1" s="1"/>
  <c r="P8781" i="1"/>
  <c r="B8781" i="1" s="1"/>
  <c r="P8782" i="1"/>
  <c r="B8782" i="1" s="1"/>
  <c r="P8783" i="1"/>
  <c r="B8783" i="1" s="1"/>
  <c r="P8784" i="1"/>
  <c r="B8784" i="1" s="1"/>
  <c r="P8785" i="1"/>
  <c r="B8785" i="1" s="1"/>
  <c r="P8786" i="1"/>
  <c r="B8786" i="1" s="1"/>
  <c r="P8787" i="1"/>
  <c r="B8787" i="1" s="1"/>
  <c r="P8788" i="1"/>
  <c r="B8788" i="1" s="1"/>
  <c r="P8789" i="1"/>
  <c r="B8789" i="1" s="1"/>
  <c r="P8790" i="1"/>
  <c r="B8790" i="1" s="1"/>
  <c r="P8791" i="1"/>
  <c r="B8791" i="1" s="1"/>
  <c r="P8792" i="1"/>
  <c r="B8792" i="1" s="1"/>
  <c r="P8793" i="1"/>
  <c r="B8793" i="1" s="1"/>
  <c r="P8794" i="1"/>
  <c r="B8794" i="1" s="1"/>
  <c r="P8795" i="1"/>
  <c r="B8795" i="1" s="1"/>
  <c r="P8796" i="1"/>
  <c r="B8796" i="1" s="1"/>
  <c r="P8797" i="1"/>
  <c r="B8797" i="1" s="1"/>
  <c r="P8798" i="1"/>
  <c r="B8798" i="1" s="1"/>
  <c r="P8799" i="1"/>
  <c r="B8799" i="1" s="1"/>
  <c r="P8800" i="1"/>
  <c r="B8800" i="1" s="1"/>
  <c r="P8801" i="1"/>
  <c r="B8801" i="1" s="1"/>
  <c r="P8802" i="1"/>
  <c r="B8802" i="1" s="1"/>
  <c r="P8803" i="1"/>
  <c r="B8803" i="1" s="1"/>
  <c r="P8804" i="1"/>
  <c r="B8804" i="1" s="1"/>
  <c r="P8805" i="1"/>
  <c r="B8805" i="1" s="1"/>
  <c r="P8806" i="1"/>
  <c r="B8806" i="1" s="1"/>
  <c r="P8807" i="1"/>
  <c r="B8807" i="1" s="1"/>
  <c r="P8808" i="1"/>
  <c r="B8808" i="1" s="1"/>
  <c r="P8809" i="1"/>
  <c r="B8809" i="1" s="1"/>
  <c r="P8810" i="1"/>
  <c r="B8810" i="1" s="1"/>
  <c r="P8811" i="1"/>
  <c r="B8811" i="1" s="1"/>
  <c r="P8812" i="1"/>
  <c r="B8812" i="1" s="1"/>
  <c r="P8813" i="1"/>
  <c r="B8813" i="1" s="1"/>
  <c r="P8814" i="1"/>
  <c r="B8814" i="1" s="1"/>
  <c r="P8815" i="1"/>
  <c r="B8815" i="1" s="1"/>
  <c r="P8816" i="1"/>
  <c r="B8816" i="1" s="1"/>
  <c r="P8817" i="1"/>
  <c r="B8817" i="1" s="1"/>
  <c r="P8818" i="1"/>
  <c r="B8818" i="1" s="1"/>
  <c r="P8819" i="1"/>
  <c r="B8819" i="1" s="1"/>
  <c r="P8820" i="1"/>
  <c r="B8820" i="1" s="1"/>
  <c r="P8821" i="1"/>
  <c r="B8821" i="1" s="1"/>
  <c r="P8822" i="1"/>
  <c r="B8822" i="1" s="1"/>
  <c r="P8823" i="1"/>
  <c r="B8823" i="1" s="1"/>
  <c r="P8824" i="1"/>
  <c r="B8824" i="1" s="1"/>
  <c r="P8825" i="1"/>
  <c r="B8825" i="1" s="1"/>
  <c r="P8826" i="1"/>
  <c r="B8826" i="1" s="1"/>
  <c r="P8827" i="1"/>
  <c r="B8827" i="1" s="1"/>
  <c r="P8828" i="1"/>
  <c r="B8828" i="1" s="1"/>
  <c r="P8829" i="1"/>
  <c r="B8829" i="1" s="1"/>
  <c r="P8830" i="1"/>
  <c r="B8830" i="1" s="1"/>
  <c r="P8831" i="1"/>
  <c r="B8831" i="1" s="1"/>
  <c r="P8832" i="1"/>
  <c r="B8832" i="1" s="1"/>
  <c r="P8833" i="1"/>
  <c r="B8833" i="1" s="1"/>
  <c r="P8834" i="1"/>
  <c r="B8834" i="1" s="1"/>
  <c r="P8835" i="1"/>
  <c r="B8835" i="1" s="1"/>
  <c r="P8836" i="1"/>
  <c r="B8836" i="1" s="1"/>
  <c r="P8837" i="1"/>
  <c r="B8837" i="1" s="1"/>
  <c r="P8838" i="1"/>
  <c r="B8838" i="1" s="1"/>
  <c r="P8839" i="1"/>
  <c r="B8839" i="1" s="1"/>
  <c r="P8840" i="1"/>
  <c r="B8840" i="1" s="1"/>
  <c r="P8841" i="1"/>
  <c r="B8841" i="1" s="1"/>
  <c r="P8842" i="1"/>
  <c r="B8842" i="1" s="1"/>
  <c r="P8843" i="1"/>
  <c r="B8843" i="1" s="1"/>
  <c r="P8844" i="1"/>
  <c r="B8844" i="1" s="1"/>
  <c r="P8845" i="1"/>
  <c r="B8845" i="1" s="1"/>
  <c r="P8846" i="1"/>
  <c r="B8846" i="1" s="1"/>
  <c r="P8847" i="1"/>
  <c r="B8847" i="1" s="1"/>
  <c r="P8848" i="1"/>
  <c r="B8848" i="1" s="1"/>
  <c r="P8849" i="1"/>
  <c r="B8849" i="1" s="1"/>
  <c r="P8850" i="1"/>
  <c r="B8850" i="1" s="1"/>
  <c r="P8851" i="1"/>
  <c r="B8851" i="1" s="1"/>
  <c r="P8852" i="1"/>
  <c r="B8852" i="1" s="1"/>
  <c r="P8853" i="1"/>
  <c r="B8853" i="1" s="1"/>
  <c r="P8854" i="1"/>
  <c r="B8854" i="1" s="1"/>
  <c r="P8855" i="1"/>
  <c r="B8855" i="1" s="1"/>
  <c r="P8856" i="1"/>
  <c r="B8856" i="1" s="1"/>
  <c r="P8857" i="1"/>
  <c r="B8857" i="1" s="1"/>
  <c r="P8858" i="1"/>
  <c r="B8858" i="1" s="1"/>
  <c r="P8859" i="1"/>
  <c r="B8859" i="1" s="1"/>
  <c r="P8860" i="1"/>
  <c r="B8860" i="1" s="1"/>
  <c r="P8861" i="1"/>
  <c r="B8861" i="1" s="1"/>
  <c r="P8862" i="1"/>
  <c r="B8862" i="1" s="1"/>
  <c r="P8863" i="1"/>
  <c r="B8863" i="1" s="1"/>
  <c r="P8864" i="1"/>
  <c r="B8864" i="1" s="1"/>
  <c r="P8865" i="1"/>
  <c r="B8865" i="1" s="1"/>
  <c r="P8866" i="1"/>
  <c r="B8866" i="1" s="1"/>
  <c r="P8867" i="1"/>
  <c r="B8867" i="1" s="1"/>
  <c r="P8868" i="1"/>
  <c r="B8868" i="1" s="1"/>
  <c r="P8869" i="1"/>
  <c r="B8869" i="1" s="1"/>
  <c r="P8870" i="1"/>
  <c r="B8870" i="1" s="1"/>
  <c r="P8871" i="1"/>
  <c r="B8871" i="1" s="1"/>
  <c r="P8872" i="1"/>
  <c r="B8872" i="1" s="1"/>
  <c r="P8873" i="1"/>
  <c r="B8873" i="1" s="1"/>
  <c r="P8874" i="1"/>
  <c r="B8874" i="1" s="1"/>
  <c r="P8875" i="1"/>
  <c r="B8875" i="1" s="1"/>
  <c r="P8876" i="1"/>
  <c r="B8876" i="1" s="1"/>
  <c r="P8877" i="1"/>
  <c r="B8877" i="1" s="1"/>
  <c r="P8878" i="1"/>
  <c r="B8878" i="1" s="1"/>
  <c r="P8879" i="1"/>
  <c r="B8879" i="1" s="1"/>
  <c r="P8880" i="1"/>
  <c r="B8880" i="1" s="1"/>
  <c r="P8881" i="1"/>
  <c r="B8881" i="1" s="1"/>
  <c r="P8882" i="1"/>
  <c r="B8882" i="1" s="1"/>
  <c r="P8883" i="1"/>
  <c r="B8883" i="1" s="1"/>
  <c r="P8884" i="1"/>
  <c r="B8884" i="1" s="1"/>
  <c r="P8885" i="1"/>
  <c r="B8885" i="1" s="1"/>
  <c r="P8886" i="1"/>
  <c r="B8886" i="1" s="1"/>
  <c r="P8887" i="1"/>
  <c r="B8887" i="1" s="1"/>
  <c r="P8888" i="1"/>
  <c r="B8888" i="1" s="1"/>
  <c r="P8889" i="1"/>
  <c r="B8889" i="1" s="1"/>
  <c r="P8890" i="1"/>
  <c r="B8890" i="1" s="1"/>
  <c r="P8891" i="1"/>
  <c r="B8891" i="1" s="1"/>
  <c r="P8892" i="1"/>
  <c r="B8892" i="1" s="1"/>
  <c r="P8893" i="1"/>
  <c r="B8893" i="1" s="1"/>
  <c r="P8894" i="1"/>
  <c r="B8894" i="1" s="1"/>
  <c r="P8895" i="1"/>
  <c r="B8895" i="1" s="1"/>
  <c r="P8896" i="1"/>
  <c r="B8896" i="1" s="1"/>
  <c r="P8897" i="1"/>
  <c r="B8897" i="1" s="1"/>
  <c r="P8898" i="1"/>
  <c r="B8898" i="1" s="1"/>
  <c r="P8899" i="1"/>
  <c r="B8899" i="1" s="1"/>
  <c r="P8900" i="1"/>
  <c r="B8900" i="1" s="1"/>
  <c r="P8901" i="1"/>
  <c r="B8901" i="1" s="1"/>
  <c r="P8902" i="1"/>
  <c r="B8902" i="1" s="1"/>
  <c r="P8903" i="1"/>
  <c r="B8903" i="1" s="1"/>
  <c r="P8904" i="1"/>
  <c r="B8904" i="1" s="1"/>
  <c r="P8905" i="1"/>
  <c r="B8905" i="1" s="1"/>
  <c r="P8906" i="1"/>
  <c r="B8906" i="1" s="1"/>
  <c r="P8907" i="1"/>
  <c r="B8907" i="1" s="1"/>
  <c r="P8908" i="1"/>
  <c r="B8908" i="1" s="1"/>
  <c r="P8909" i="1"/>
  <c r="B8909" i="1" s="1"/>
  <c r="P8910" i="1"/>
  <c r="B8910" i="1" s="1"/>
  <c r="P8911" i="1"/>
  <c r="B8911" i="1" s="1"/>
  <c r="P8912" i="1"/>
  <c r="B8912" i="1" s="1"/>
  <c r="P8913" i="1"/>
  <c r="B8913" i="1" s="1"/>
  <c r="P8914" i="1"/>
  <c r="B8914" i="1" s="1"/>
  <c r="P8915" i="1"/>
  <c r="B8915" i="1" s="1"/>
  <c r="P8916" i="1"/>
  <c r="B8916" i="1" s="1"/>
  <c r="P8917" i="1"/>
  <c r="B8917" i="1" s="1"/>
  <c r="P8918" i="1"/>
  <c r="B8918" i="1" s="1"/>
  <c r="P8919" i="1"/>
  <c r="B8919" i="1" s="1"/>
  <c r="P8920" i="1"/>
  <c r="B8920" i="1" s="1"/>
  <c r="P8921" i="1"/>
  <c r="B8921" i="1" s="1"/>
  <c r="P8922" i="1"/>
  <c r="B8922" i="1" s="1"/>
  <c r="P8923" i="1"/>
  <c r="B8923" i="1" s="1"/>
  <c r="P8924" i="1"/>
  <c r="B8924" i="1" s="1"/>
  <c r="P8925" i="1"/>
  <c r="B8925" i="1" s="1"/>
  <c r="P8926" i="1"/>
  <c r="B8926" i="1" s="1"/>
  <c r="P8927" i="1"/>
  <c r="B8927" i="1" s="1"/>
  <c r="P8928" i="1"/>
  <c r="B8928" i="1" s="1"/>
  <c r="P8929" i="1"/>
  <c r="B8929" i="1" s="1"/>
  <c r="P8930" i="1"/>
  <c r="B8930" i="1" s="1"/>
  <c r="P8931" i="1"/>
  <c r="B8931" i="1" s="1"/>
  <c r="P8932" i="1"/>
  <c r="B8932" i="1" s="1"/>
  <c r="P8933" i="1"/>
  <c r="B8933" i="1" s="1"/>
  <c r="P8934" i="1"/>
  <c r="B8934" i="1" s="1"/>
  <c r="P8935" i="1"/>
  <c r="B8935" i="1" s="1"/>
  <c r="P8936" i="1"/>
  <c r="B8936" i="1" s="1"/>
  <c r="P8937" i="1"/>
  <c r="B8937" i="1" s="1"/>
  <c r="P8938" i="1"/>
  <c r="B8938" i="1" s="1"/>
  <c r="P8939" i="1"/>
  <c r="B8939" i="1" s="1"/>
  <c r="P8940" i="1"/>
  <c r="B8940" i="1" s="1"/>
  <c r="P8941" i="1"/>
  <c r="B8941" i="1" s="1"/>
  <c r="P8942" i="1"/>
  <c r="B8942" i="1" s="1"/>
  <c r="P8943" i="1"/>
  <c r="B8943" i="1" s="1"/>
  <c r="P8944" i="1"/>
  <c r="B8944" i="1" s="1"/>
  <c r="P8945" i="1"/>
  <c r="B8945" i="1" s="1"/>
  <c r="P8946" i="1"/>
  <c r="B8946" i="1" s="1"/>
  <c r="P8947" i="1"/>
  <c r="B8947" i="1" s="1"/>
  <c r="P8948" i="1"/>
  <c r="B8948" i="1" s="1"/>
  <c r="P8949" i="1"/>
  <c r="B8949" i="1" s="1"/>
  <c r="P8950" i="1"/>
  <c r="B8950" i="1" s="1"/>
  <c r="P8951" i="1"/>
  <c r="B8951" i="1" s="1"/>
  <c r="P8952" i="1"/>
  <c r="B8952" i="1" s="1"/>
  <c r="P8953" i="1"/>
  <c r="B8953" i="1" s="1"/>
  <c r="P8954" i="1"/>
  <c r="B8954" i="1" s="1"/>
  <c r="P8955" i="1"/>
  <c r="B8955" i="1" s="1"/>
  <c r="P8956" i="1"/>
  <c r="B8956" i="1" s="1"/>
  <c r="P8957" i="1"/>
  <c r="B8957" i="1" s="1"/>
  <c r="P8958" i="1"/>
  <c r="B8958" i="1" s="1"/>
  <c r="P8959" i="1"/>
  <c r="B8959" i="1" s="1"/>
  <c r="P8960" i="1"/>
  <c r="B8960" i="1" s="1"/>
  <c r="P8961" i="1"/>
  <c r="B8961" i="1" s="1"/>
  <c r="P8962" i="1"/>
  <c r="B8962" i="1" s="1"/>
  <c r="P8963" i="1"/>
  <c r="B8963" i="1" s="1"/>
  <c r="P8964" i="1"/>
  <c r="B8964" i="1" s="1"/>
  <c r="P8965" i="1"/>
  <c r="B8965" i="1" s="1"/>
  <c r="P8966" i="1"/>
  <c r="B8966" i="1" s="1"/>
  <c r="P8967" i="1"/>
  <c r="B8967" i="1" s="1"/>
  <c r="P8968" i="1"/>
  <c r="B8968" i="1" s="1"/>
  <c r="P8969" i="1"/>
  <c r="B8969" i="1" s="1"/>
  <c r="P8970" i="1"/>
  <c r="B8970" i="1" s="1"/>
  <c r="P8971" i="1"/>
  <c r="B8971" i="1" s="1"/>
  <c r="P8972" i="1"/>
  <c r="B8972" i="1" s="1"/>
  <c r="P8973" i="1"/>
  <c r="B8973" i="1" s="1"/>
  <c r="P8974" i="1"/>
  <c r="B8974" i="1" s="1"/>
  <c r="P8975" i="1"/>
  <c r="B8975" i="1" s="1"/>
  <c r="P8976" i="1"/>
  <c r="B8976" i="1" s="1"/>
  <c r="P8977" i="1"/>
  <c r="B8977" i="1" s="1"/>
  <c r="P8978" i="1"/>
  <c r="B8978" i="1" s="1"/>
  <c r="P8979" i="1"/>
  <c r="B8979" i="1" s="1"/>
  <c r="P8980" i="1"/>
  <c r="B8980" i="1" s="1"/>
  <c r="P8981" i="1"/>
  <c r="B8981" i="1" s="1"/>
  <c r="P8982" i="1"/>
  <c r="B8982" i="1" s="1"/>
  <c r="P8983" i="1"/>
  <c r="B8983" i="1" s="1"/>
  <c r="P8984" i="1"/>
  <c r="B8984" i="1" s="1"/>
  <c r="P8985" i="1"/>
  <c r="B8985" i="1" s="1"/>
  <c r="P8986" i="1"/>
  <c r="B8986" i="1" s="1"/>
  <c r="P8987" i="1"/>
  <c r="B8987" i="1" s="1"/>
  <c r="P8988" i="1"/>
  <c r="B8988" i="1" s="1"/>
  <c r="P8989" i="1"/>
  <c r="B8989" i="1" s="1"/>
  <c r="P8990" i="1"/>
  <c r="B8990" i="1" s="1"/>
  <c r="P8991" i="1"/>
  <c r="B8991" i="1" s="1"/>
  <c r="P8992" i="1"/>
  <c r="B8992" i="1" s="1"/>
  <c r="P8993" i="1"/>
  <c r="B8993" i="1" s="1"/>
  <c r="P8994" i="1"/>
  <c r="B8994" i="1" s="1"/>
  <c r="P8995" i="1"/>
  <c r="B8995" i="1" s="1"/>
  <c r="P8996" i="1"/>
  <c r="B8996" i="1" s="1"/>
  <c r="P8997" i="1"/>
  <c r="B8997" i="1" s="1"/>
  <c r="P8998" i="1"/>
  <c r="B8998" i="1" s="1"/>
  <c r="P8999" i="1"/>
  <c r="B8999" i="1" s="1"/>
  <c r="P9000" i="1"/>
  <c r="B9000" i="1" s="1"/>
  <c r="P9001" i="1"/>
  <c r="B9001" i="1" s="1"/>
  <c r="P9002" i="1"/>
  <c r="B9002" i="1" s="1"/>
  <c r="P9003" i="1"/>
  <c r="B9003" i="1" s="1"/>
  <c r="P9004" i="1"/>
  <c r="B9004" i="1" s="1"/>
  <c r="P9005" i="1"/>
  <c r="B9005" i="1" s="1"/>
  <c r="P9006" i="1"/>
  <c r="B9006" i="1" s="1"/>
  <c r="P9007" i="1"/>
  <c r="B9007" i="1" s="1"/>
  <c r="P9008" i="1"/>
  <c r="B9008" i="1" s="1"/>
  <c r="P9009" i="1"/>
  <c r="B9009" i="1" s="1"/>
  <c r="P9010" i="1"/>
  <c r="B9010" i="1" s="1"/>
  <c r="P9011" i="1"/>
  <c r="B9011" i="1" s="1"/>
  <c r="P9012" i="1"/>
  <c r="B9012" i="1" s="1"/>
  <c r="P9013" i="1"/>
  <c r="B9013" i="1" s="1"/>
  <c r="P9014" i="1"/>
  <c r="B9014" i="1" s="1"/>
  <c r="P9015" i="1"/>
  <c r="B9015" i="1" s="1"/>
  <c r="P9016" i="1"/>
  <c r="B9016" i="1" s="1"/>
  <c r="P9017" i="1"/>
  <c r="B9017" i="1" s="1"/>
  <c r="P9018" i="1"/>
  <c r="B9018" i="1" s="1"/>
  <c r="P9019" i="1"/>
  <c r="B9019" i="1" s="1"/>
  <c r="P9020" i="1"/>
  <c r="B9020" i="1" s="1"/>
  <c r="P9021" i="1"/>
  <c r="B9021" i="1" s="1"/>
  <c r="P9022" i="1"/>
  <c r="B9022" i="1" s="1"/>
  <c r="P9023" i="1"/>
  <c r="B9023" i="1" s="1"/>
  <c r="P9024" i="1"/>
  <c r="B9024" i="1" s="1"/>
  <c r="P9025" i="1"/>
  <c r="B9025" i="1" s="1"/>
  <c r="P9026" i="1"/>
  <c r="B9026" i="1" s="1"/>
  <c r="P9027" i="1"/>
  <c r="B9027" i="1" s="1"/>
  <c r="P9028" i="1"/>
  <c r="B9028" i="1" s="1"/>
  <c r="P9029" i="1"/>
  <c r="B9029" i="1" s="1"/>
  <c r="P9030" i="1"/>
  <c r="B9030" i="1" s="1"/>
  <c r="P9031" i="1"/>
  <c r="B9031" i="1" s="1"/>
  <c r="P9032" i="1"/>
  <c r="B9032" i="1" s="1"/>
  <c r="P9033" i="1"/>
  <c r="B9033" i="1" s="1"/>
  <c r="P9034" i="1"/>
  <c r="B9034" i="1" s="1"/>
  <c r="P9035" i="1"/>
  <c r="B9035" i="1" s="1"/>
  <c r="P9036" i="1"/>
  <c r="B9036" i="1" s="1"/>
  <c r="P9037" i="1"/>
  <c r="B9037" i="1" s="1"/>
  <c r="P9038" i="1"/>
  <c r="B9038" i="1" s="1"/>
  <c r="P9039" i="1"/>
  <c r="B9039" i="1" s="1"/>
  <c r="P9040" i="1"/>
  <c r="B9040" i="1" s="1"/>
  <c r="P9041" i="1"/>
  <c r="B9041" i="1" s="1"/>
  <c r="P9042" i="1"/>
  <c r="B9042" i="1" s="1"/>
  <c r="P9043" i="1"/>
  <c r="B9043" i="1" s="1"/>
  <c r="P9044" i="1"/>
  <c r="B9044" i="1" s="1"/>
  <c r="P9045" i="1"/>
  <c r="B9045" i="1" s="1"/>
  <c r="P9046" i="1"/>
  <c r="B9046" i="1" s="1"/>
  <c r="P9047" i="1"/>
  <c r="B9047" i="1" s="1"/>
  <c r="P9048" i="1"/>
  <c r="B9048" i="1" s="1"/>
  <c r="P9049" i="1"/>
  <c r="B9049" i="1" s="1"/>
  <c r="P9050" i="1"/>
  <c r="B9050" i="1" s="1"/>
  <c r="P9051" i="1"/>
  <c r="B9051" i="1" s="1"/>
  <c r="P9052" i="1"/>
  <c r="B9052" i="1" s="1"/>
  <c r="P9053" i="1"/>
  <c r="B9053" i="1" s="1"/>
  <c r="P9054" i="1"/>
  <c r="B9054" i="1" s="1"/>
  <c r="P9055" i="1"/>
  <c r="B9055" i="1" s="1"/>
  <c r="P9056" i="1"/>
  <c r="B9056" i="1" s="1"/>
  <c r="P9057" i="1"/>
  <c r="B9057" i="1" s="1"/>
  <c r="P9058" i="1"/>
  <c r="B9058" i="1" s="1"/>
  <c r="P9059" i="1"/>
  <c r="B9059" i="1" s="1"/>
  <c r="P9060" i="1"/>
  <c r="B9060" i="1" s="1"/>
  <c r="P9061" i="1"/>
  <c r="B9061" i="1" s="1"/>
  <c r="P9062" i="1"/>
  <c r="B9062" i="1" s="1"/>
  <c r="P9063" i="1"/>
  <c r="B9063" i="1" s="1"/>
  <c r="P9064" i="1"/>
  <c r="B9064" i="1" s="1"/>
  <c r="P9065" i="1"/>
  <c r="B9065" i="1" s="1"/>
  <c r="P9066" i="1"/>
  <c r="B9066" i="1" s="1"/>
  <c r="P9067" i="1"/>
  <c r="B9067" i="1" s="1"/>
  <c r="P9068" i="1"/>
  <c r="B9068" i="1" s="1"/>
  <c r="P9069" i="1"/>
  <c r="B9069" i="1" s="1"/>
  <c r="P9070" i="1"/>
  <c r="B9070" i="1" s="1"/>
  <c r="P9071" i="1"/>
  <c r="B9071" i="1" s="1"/>
  <c r="P9072" i="1"/>
  <c r="B9072" i="1" s="1"/>
  <c r="P9073" i="1"/>
  <c r="B9073" i="1" s="1"/>
  <c r="P9074" i="1"/>
  <c r="B9074" i="1" s="1"/>
  <c r="P9075" i="1"/>
  <c r="B9075" i="1" s="1"/>
  <c r="P9076" i="1"/>
  <c r="B9076" i="1" s="1"/>
  <c r="P9077" i="1"/>
  <c r="B9077" i="1" s="1"/>
  <c r="P9078" i="1"/>
  <c r="B9078" i="1" s="1"/>
  <c r="P9079" i="1"/>
  <c r="B9079" i="1" s="1"/>
  <c r="P9080" i="1"/>
  <c r="B9080" i="1" s="1"/>
  <c r="P9081" i="1"/>
  <c r="B9081" i="1" s="1"/>
  <c r="P9082" i="1"/>
  <c r="B9082" i="1" s="1"/>
  <c r="P9083" i="1"/>
  <c r="B9083" i="1" s="1"/>
  <c r="P9084" i="1"/>
  <c r="B9084" i="1" s="1"/>
  <c r="P9085" i="1"/>
  <c r="B9085" i="1" s="1"/>
  <c r="P9086" i="1"/>
  <c r="B9086" i="1" s="1"/>
  <c r="P9087" i="1"/>
  <c r="B9087" i="1" s="1"/>
  <c r="P9088" i="1"/>
  <c r="B9088" i="1" s="1"/>
  <c r="P9089" i="1"/>
  <c r="B9089" i="1" s="1"/>
  <c r="P9090" i="1"/>
  <c r="B9090" i="1" s="1"/>
  <c r="P9091" i="1"/>
  <c r="B9091" i="1" s="1"/>
  <c r="P9092" i="1"/>
  <c r="B9092" i="1" s="1"/>
  <c r="P9093" i="1"/>
  <c r="B9093" i="1" s="1"/>
  <c r="P9094" i="1"/>
  <c r="B9094" i="1" s="1"/>
  <c r="P9095" i="1"/>
  <c r="B9095" i="1" s="1"/>
  <c r="P9096" i="1"/>
  <c r="B9096" i="1" s="1"/>
  <c r="P9097" i="1"/>
  <c r="B9097" i="1" s="1"/>
  <c r="P9098" i="1"/>
  <c r="B9098" i="1" s="1"/>
  <c r="P9099" i="1"/>
  <c r="B9099" i="1" s="1"/>
  <c r="P9100" i="1"/>
  <c r="B9100" i="1" s="1"/>
  <c r="P9101" i="1"/>
  <c r="B9101" i="1" s="1"/>
  <c r="P9102" i="1"/>
  <c r="B9102" i="1" s="1"/>
  <c r="P9103" i="1"/>
  <c r="B9103" i="1" s="1"/>
  <c r="P9104" i="1"/>
  <c r="B9104" i="1" s="1"/>
  <c r="P9105" i="1"/>
  <c r="B9105" i="1" s="1"/>
  <c r="P9106" i="1"/>
  <c r="B9106" i="1" s="1"/>
  <c r="P9107" i="1"/>
  <c r="B9107" i="1" s="1"/>
  <c r="P9108" i="1"/>
  <c r="B9108" i="1" s="1"/>
  <c r="P9109" i="1"/>
  <c r="B9109" i="1" s="1"/>
  <c r="P9110" i="1"/>
  <c r="B9110" i="1" s="1"/>
  <c r="P9111" i="1"/>
  <c r="B9111" i="1" s="1"/>
  <c r="P9112" i="1"/>
  <c r="B9112" i="1" s="1"/>
  <c r="P9113" i="1"/>
  <c r="B9113" i="1" s="1"/>
  <c r="P9114" i="1"/>
  <c r="B9114" i="1" s="1"/>
  <c r="P9115" i="1"/>
  <c r="B9115" i="1" s="1"/>
  <c r="P9116" i="1"/>
  <c r="B9116" i="1" s="1"/>
  <c r="P9117" i="1"/>
  <c r="B9117" i="1" s="1"/>
  <c r="P9118" i="1"/>
  <c r="B9118" i="1" s="1"/>
  <c r="P9119" i="1"/>
  <c r="B9119" i="1" s="1"/>
  <c r="P9120" i="1"/>
  <c r="B9120" i="1" s="1"/>
  <c r="P9121" i="1"/>
  <c r="B9121" i="1" s="1"/>
  <c r="P9122" i="1"/>
  <c r="B9122" i="1" s="1"/>
  <c r="P9123" i="1"/>
  <c r="B9123" i="1" s="1"/>
  <c r="P9124" i="1"/>
  <c r="B9124" i="1" s="1"/>
  <c r="P9125" i="1"/>
  <c r="B9125" i="1" s="1"/>
  <c r="P9126" i="1"/>
  <c r="B9126" i="1" s="1"/>
  <c r="P9127" i="1"/>
  <c r="B9127" i="1" s="1"/>
  <c r="P9128" i="1"/>
  <c r="B9128" i="1" s="1"/>
  <c r="P9129" i="1"/>
  <c r="B9129" i="1" s="1"/>
  <c r="P9130" i="1"/>
  <c r="B9130" i="1" s="1"/>
  <c r="P9131" i="1"/>
  <c r="B9131" i="1" s="1"/>
  <c r="P9132" i="1"/>
  <c r="B9132" i="1" s="1"/>
  <c r="P9133" i="1"/>
  <c r="B9133" i="1" s="1"/>
  <c r="P9134" i="1"/>
  <c r="B9134" i="1" s="1"/>
  <c r="P9135" i="1"/>
  <c r="B9135" i="1" s="1"/>
  <c r="P9136" i="1"/>
  <c r="B9136" i="1" s="1"/>
  <c r="P9137" i="1"/>
  <c r="B9137" i="1" s="1"/>
  <c r="P9138" i="1"/>
  <c r="B9138" i="1" s="1"/>
  <c r="P9139" i="1"/>
  <c r="B9139" i="1" s="1"/>
  <c r="P9140" i="1"/>
  <c r="B9140" i="1" s="1"/>
  <c r="P9141" i="1"/>
  <c r="B9141" i="1" s="1"/>
  <c r="P9142" i="1"/>
  <c r="B9142" i="1" s="1"/>
  <c r="P9143" i="1"/>
  <c r="B9143" i="1" s="1"/>
  <c r="P9144" i="1"/>
  <c r="B9144" i="1" s="1"/>
  <c r="P9145" i="1"/>
  <c r="B9145" i="1" s="1"/>
  <c r="P9146" i="1"/>
  <c r="B9146" i="1" s="1"/>
  <c r="P9147" i="1"/>
  <c r="B9147" i="1" s="1"/>
  <c r="P9148" i="1"/>
  <c r="B9148" i="1" s="1"/>
  <c r="P9149" i="1"/>
  <c r="B9149" i="1" s="1"/>
  <c r="P9150" i="1"/>
  <c r="B9150" i="1" s="1"/>
  <c r="P9151" i="1"/>
  <c r="B9151" i="1" s="1"/>
  <c r="P9152" i="1"/>
  <c r="B9152" i="1" s="1"/>
  <c r="P9153" i="1"/>
  <c r="B9153" i="1" s="1"/>
  <c r="P9154" i="1"/>
  <c r="B9154" i="1" s="1"/>
  <c r="P9155" i="1"/>
  <c r="B9155" i="1" s="1"/>
  <c r="P9156" i="1"/>
  <c r="B9156" i="1" s="1"/>
  <c r="P9157" i="1"/>
  <c r="B9157" i="1" s="1"/>
  <c r="P9158" i="1"/>
  <c r="B9158" i="1" s="1"/>
  <c r="P9159" i="1"/>
  <c r="B9159" i="1" s="1"/>
  <c r="P9160" i="1"/>
  <c r="B9160" i="1" s="1"/>
  <c r="P9161" i="1"/>
  <c r="B9161" i="1" s="1"/>
  <c r="P9162" i="1"/>
  <c r="B9162" i="1" s="1"/>
  <c r="P9163" i="1"/>
  <c r="B9163" i="1" s="1"/>
  <c r="P9164" i="1"/>
  <c r="B9164" i="1" s="1"/>
  <c r="P9165" i="1"/>
  <c r="B9165" i="1" s="1"/>
  <c r="P9166" i="1"/>
  <c r="B9166" i="1" s="1"/>
  <c r="P9167" i="1"/>
  <c r="B9167" i="1" s="1"/>
  <c r="P9168" i="1"/>
  <c r="B9168" i="1" s="1"/>
  <c r="P9169" i="1"/>
  <c r="B9169" i="1" s="1"/>
  <c r="P9170" i="1"/>
  <c r="B9170" i="1" s="1"/>
  <c r="P9171" i="1"/>
  <c r="B9171" i="1" s="1"/>
  <c r="P9172" i="1"/>
  <c r="B9172" i="1" s="1"/>
  <c r="P9173" i="1"/>
  <c r="B9173" i="1" s="1"/>
  <c r="P9174" i="1"/>
  <c r="B9174" i="1" s="1"/>
  <c r="P9175" i="1"/>
  <c r="B9175" i="1" s="1"/>
  <c r="P9176" i="1"/>
  <c r="B9176" i="1" s="1"/>
  <c r="P9177" i="1"/>
  <c r="B9177" i="1" s="1"/>
  <c r="P9178" i="1"/>
  <c r="B9178" i="1" s="1"/>
  <c r="P9179" i="1"/>
  <c r="B9179" i="1" s="1"/>
  <c r="P9180" i="1"/>
  <c r="B9180" i="1" s="1"/>
  <c r="P9181" i="1"/>
  <c r="B9181" i="1" s="1"/>
  <c r="P9182" i="1"/>
  <c r="B9182" i="1" s="1"/>
  <c r="P9183" i="1"/>
  <c r="B9183" i="1" s="1"/>
  <c r="P9184" i="1"/>
  <c r="B9184" i="1" s="1"/>
  <c r="P9185" i="1"/>
  <c r="B9185" i="1" s="1"/>
  <c r="P9186" i="1"/>
  <c r="B9186" i="1" s="1"/>
  <c r="P9187" i="1"/>
  <c r="B9187" i="1" s="1"/>
  <c r="P9188" i="1"/>
  <c r="B9188" i="1" s="1"/>
  <c r="P9189" i="1"/>
  <c r="B9189" i="1" s="1"/>
  <c r="P9190" i="1"/>
  <c r="B9190" i="1" s="1"/>
  <c r="P9191" i="1"/>
  <c r="B9191" i="1" s="1"/>
  <c r="P9192" i="1"/>
  <c r="B9192" i="1" s="1"/>
  <c r="P9193" i="1"/>
  <c r="B9193" i="1" s="1"/>
  <c r="P9194" i="1"/>
  <c r="B9194" i="1" s="1"/>
  <c r="P9195" i="1"/>
  <c r="B9195" i="1" s="1"/>
  <c r="P9196" i="1"/>
  <c r="B9196" i="1" s="1"/>
  <c r="P9197" i="1"/>
  <c r="B9197" i="1" s="1"/>
  <c r="P9198" i="1"/>
  <c r="B9198" i="1" s="1"/>
  <c r="P9199" i="1"/>
  <c r="B9199" i="1" s="1"/>
  <c r="P9200" i="1"/>
  <c r="B9200" i="1" s="1"/>
  <c r="P9201" i="1"/>
  <c r="B9201" i="1" s="1"/>
  <c r="P9202" i="1"/>
  <c r="B9202" i="1" s="1"/>
  <c r="P9203" i="1"/>
  <c r="B9203" i="1" s="1"/>
  <c r="P9204" i="1"/>
  <c r="B9204" i="1" s="1"/>
  <c r="P9205" i="1"/>
  <c r="B9205" i="1" s="1"/>
  <c r="P9206" i="1"/>
  <c r="B9206" i="1" s="1"/>
  <c r="P9207" i="1"/>
  <c r="B9207" i="1" s="1"/>
  <c r="P9208" i="1"/>
  <c r="B9208" i="1" s="1"/>
  <c r="P9209" i="1"/>
  <c r="B9209" i="1" s="1"/>
  <c r="P9210" i="1"/>
  <c r="B9210" i="1" s="1"/>
  <c r="P9211" i="1"/>
  <c r="B9211" i="1" s="1"/>
  <c r="P9212" i="1"/>
  <c r="B9212" i="1" s="1"/>
  <c r="P9213" i="1"/>
  <c r="B9213" i="1" s="1"/>
  <c r="P9214" i="1"/>
  <c r="B9214" i="1" s="1"/>
  <c r="P9215" i="1"/>
  <c r="B9215" i="1" s="1"/>
  <c r="P9216" i="1"/>
  <c r="B9216" i="1" s="1"/>
  <c r="P9217" i="1"/>
  <c r="B9217" i="1" s="1"/>
  <c r="P9218" i="1"/>
  <c r="B9218" i="1" s="1"/>
  <c r="P9219" i="1"/>
  <c r="B9219" i="1" s="1"/>
  <c r="P9220" i="1"/>
  <c r="B9220" i="1" s="1"/>
  <c r="P9221" i="1"/>
  <c r="B9221" i="1" s="1"/>
  <c r="P9222" i="1"/>
  <c r="B9222" i="1" s="1"/>
  <c r="P9223" i="1"/>
  <c r="B9223" i="1" s="1"/>
  <c r="P9224" i="1"/>
  <c r="B9224" i="1" s="1"/>
  <c r="P9225" i="1"/>
  <c r="B9225" i="1" s="1"/>
  <c r="P9226" i="1"/>
  <c r="B9226" i="1" s="1"/>
  <c r="P9227" i="1"/>
  <c r="B9227" i="1" s="1"/>
  <c r="P9228" i="1"/>
  <c r="B9228" i="1" s="1"/>
  <c r="P9229" i="1"/>
  <c r="B9229" i="1" s="1"/>
  <c r="P9230" i="1"/>
  <c r="B9230" i="1" s="1"/>
  <c r="P9231" i="1"/>
  <c r="B9231" i="1" s="1"/>
  <c r="P9232" i="1"/>
  <c r="B9232" i="1" s="1"/>
  <c r="P9233" i="1"/>
  <c r="B9233" i="1" s="1"/>
  <c r="P9234" i="1"/>
  <c r="B9234" i="1" s="1"/>
  <c r="P9235" i="1"/>
  <c r="B9235" i="1" s="1"/>
  <c r="P9236" i="1"/>
  <c r="B9236" i="1" s="1"/>
  <c r="P9237" i="1"/>
  <c r="B9237" i="1" s="1"/>
  <c r="P9238" i="1"/>
  <c r="B9238" i="1" s="1"/>
  <c r="P9239" i="1"/>
  <c r="B9239" i="1" s="1"/>
  <c r="P9240" i="1"/>
  <c r="B9240" i="1" s="1"/>
  <c r="P9241" i="1"/>
  <c r="B9241" i="1" s="1"/>
  <c r="P9242" i="1"/>
  <c r="B9242" i="1" s="1"/>
  <c r="P9243" i="1"/>
  <c r="B9243" i="1" s="1"/>
  <c r="P9244" i="1"/>
  <c r="B9244" i="1" s="1"/>
  <c r="P9245" i="1"/>
  <c r="B9245" i="1" s="1"/>
  <c r="P9246" i="1"/>
  <c r="B9246" i="1" s="1"/>
  <c r="P9247" i="1"/>
  <c r="B9247" i="1" s="1"/>
  <c r="P9248" i="1"/>
  <c r="B9248" i="1" s="1"/>
  <c r="P9249" i="1"/>
  <c r="B9249" i="1" s="1"/>
  <c r="P9250" i="1"/>
  <c r="B9250" i="1" s="1"/>
  <c r="P9251" i="1"/>
  <c r="B9251" i="1" s="1"/>
  <c r="P9252" i="1"/>
  <c r="B9252" i="1" s="1"/>
  <c r="P9253" i="1"/>
  <c r="B9253" i="1" s="1"/>
  <c r="P9254" i="1"/>
  <c r="B9254" i="1" s="1"/>
  <c r="P9255" i="1"/>
  <c r="B9255" i="1" s="1"/>
  <c r="P9256" i="1"/>
  <c r="B9256" i="1" s="1"/>
  <c r="P9257" i="1"/>
  <c r="B9257" i="1" s="1"/>
  <c r="P9258" i="1"/>
  <c r="B9258" i="1" s="1"/>
  <c r="P9259" i="1"/>
  <c r="B9259" i="1" s="1"/>
  <c r="P9260" i="1"/>
  <c r="B9260" i="1" s="1"/>
  <c r="P9261" i="1"/>
  <c r="B9261" i="1" s="1"/>
  <c r="P9262" i="1"/>
  <c r="B9262" i="1" s="1"/>
  <c r="P9263" i="1"/>
  <c r="B9263" i="1" s="1"/>
  <c r="P9264" i="1"/>
  <c r="B9264" i="1" s="1"/>
  <c r="P9265" i="1"/>
  <c r="B9265" i="1" s="1"/>
  <c r="P9266" i="1"/>
  <c r="B9266" i="1" s="1"/>
  <c r="P9267" i="1"/>
  <c r="B9267" i="1" s="1"/>
  <c r="P9268" i="1"/>
  <c r="B9268" i="1" s="1"/>
  <c r="P9269" i="1"/>
  <c r="B9269" i="1" s="1"/>
  <c r="P9270" i="1"/>
  <c r="B9270" i="1" s="1"/>
  <c r="P9271" i="1"/>
  <c r="B9271" i="1" s="1"/>
  <c r="P9272" i="1"/>
  <c r="B9272" i="1" s="1"/>
  <c r="P9273" i="1"/>
  <c r="B9273" i="1" s="1"/>
  <c r="P9274" i="1"/>
  <c r="B9274" i="1" s="1"/>
  <c r="P9275" i="1"/>
  <c r="B9275" i="1" s="1"/>
  <c r="P9276" i="1"/>
  <c r="B9276" i="1" s="1"/>
  <c r="P9277" i="1"/>
  <c r="B9277" i="1" s="1"/>
  <c r="P9278" i="1"/>
  <c r="B9278" i="1" s="1"/>
  <c r="P9279" i="1"/>
  <c r="B9279" i="1" s="1"/>
  <c r="P9280" i="1"/>
  <c r="B9280" i="1" s="1"/>
  <c r="P9281" i="1"/>
  <c r="B9281" i="1" s="1"/>
  <c r="P9282" i="1"/>
  <c r="B9282" i="1" s="1"/>
  <c r="P9283" i="1"/>
  <c r="B9283" i="1" s="1"/>
  <c r="P9284" i="1"/>
  <c r="B9284" i="1" s="1"/>
  <c r="P9285" i="1"/>
  <c r="B9285" i="1" s="1"/>
  <c r="P9286" i="1"/>
  <c r="B9286" i="1" s="1"/>
  <c r="P9287" i="1"/>
  <c r="B9287" i="1" s="1"/>
  <c r="P9288" i="1"/>
  <c r="B9288" i="1" s="1"/>
  <c r="P9289" i="1"/>
  <c r="B9289" i="1" s="1"/>
  <c r="P9290" i="1"/>
  <c r="B9290" i="1" s="1"/>
  <c r="P9291" i="1"/>
  <c r="B9291" i="1" s="1"/>
  <c r="P9292" i="1"/>
  <c r="B9292" i="1" s="1"/>
  <c r="P9293" i="1"/>
  <c r="B9293" i="1" s="1"/>
  <c r="P9294" i="1"/>
  <c r="B9294" i="1" s="1"/>
  <c r="P9295" i="1"/>
  <c r="B9295" i="1" s="1"/>
  <c r="P9296" i="1"/>
  <c r="B9296" i="1" s="1"/>
  <c r="P9297" i="1"/>
  <c r="B9297" i="1" s="1"/>
  <c r="P9298" i="1"/>
  <c r="B9298" i="1" s="1"/>
  <c r="P9299" i="1"/>
  <c r="B9299" i="1" s="1"/>
  <c r="P9300" i="1"/>
  <c r="B9300" i="1" s="1"/>
  <c r="P9301" i="1"/>
  <c r="B9301" i="1" s="1"/>
  <c r="P9302" i="1"/>
  <c r="B9302" i="1" s="1"/>
  <c r="P9303" i="1"/>
  <c r="B9303" i="1" s="1"/>
  <c r="P9304" i="1"/>
  <c r="B9304" i="1" s="1"/>
  <c r="P9305" i="1"/>
  <c r="B9305" i="1" s="1"/>
  <c r="P9306" i="1"/>
  <c r="B9306" i="1" s="1"/>
  <c r="P9307" i="1"/>
  <c r="B9307" i="1" s="1"/>
  <c r="P9308" i="1"/>
  <c r="B9308" i="1" s="1"/>
  <c r="P9309" i="1"/>
  <c r="B9309" i="1" s="1"/>
  <c r="P9310" i="1"/>
  <c r="B9310" i="1" s="1"/>
  <c r="P9311" i="1"/>
  <c r="B9311" i="1" s="1"/>
  <c r="P9312" i="1"/>
  <c r="B9312" i="1" s="1"/>
  <c r="P9313" i="1"/>
  <c r="B9313" i="1" s="1"/>
  <c r="P9314" i="1"/>
  <c r="B9314" i="1" s="1"/>
  <c r="P9315" i="1"/>
  <c r="B9315" i="1" s="1"/>
  <c r="P9316" i="1"/>
  <c r="B9316" i="1" s="1"/>
  <c r="P9317" i="1"/>
  <c r="B9317" i="1" s="1"/>
  <c r="P9318" i="1"/>
  <c r="B9318" i="1" s="1"/>
  <c r="P9319" i="1"/>
  <c r="B9319" i="1" s="1"/>
  <c r="P9320" i="1"/>
  <c r="B9320" i="1" s="1"/>
  <c r="P9321" i="1"/>
  <c r="B9321" i="1" s="1"/>
  <c r="P9322" i="1"/>
  <c r="B9322" i="1" s="1"/>
  <c r="P9323" i="1"/>
  <c r="B9323" i="1" s="1"/>
  <c r="P9324" i="1"/>
  <c r="B9324" i="1" s="1"/>
  <c r="P9325" i="1"/>
  <c r="B9325" i="1" s="1"/>
  <c r="P9326" i="1"/>
  <c r="B9326" i="1" s="1"/>
  <c r="P9327" i="1"/>
  <c r="B9327" i="1" s="1"/>
  <c r="P9328" i="1"/>
  <c r="B9328" i="1" s="1"/>
  <c r="P9329" i="1"/>
  <c r="B9329" i="1" s="1"/>
  <c r="P9330" i="1"/>
  <c r="B9330" i="1" s="1"/>
  <c r="P9331" i="1"/>
  <c r="B9331" i="1" s="1"/>
  <c r="P9332" i="1"/>
  <c r="B9332" i="1" s="1"/>
  <c r="P9333" i="1"/>
  <c r="B9333" i="1" s="1"/>
  <c r="P9334" i="1"/>
  <c r="B9334" i="1" s="1"/>
  <c r="P9335" i="1"/>
  <c r="B9335" i="1" s="1"/>
  <c r="P9336" i="1"/>
  <c r="B9336" i="1" s="1"/>
  <c r="P9337" i="1"/>
  <c r="B9337" i="1" s="1"/>
  <c r="P9338" i="1"/>
  <c r="B9338" i="1" s="1"/>
  <c r="P9339" i="1"/>
  <c r="B9339" i="1" s="1"/>
  <c r="P9340" i="1"/>
  <c r="B9340" i="1" s="1"/>
  <c r="P9341" i="1"/>
  <c r="B9341" i="1" s="1"/>
  <c r="P9342" i="1"/>
  <c r="B9342" i="1" s="1"/>
  <c r="P9343" i="1"/>
  <c r="B9343" i="1" s="1"/>
  <c r="P9344" i="1"/>
  <c r="B9344" i="1" s="1"/>
  <c r="P9345" i="1"/>
  <c r="B9345" i="1" s="1"/>
  <c r="P9346" i="1"/>
  <c r="B9346" i="1" s="1"/>
  <c r="P9347" i="1"/>
  <c r="B9347" i="1" s="1"/>
  <c r="P9348" i="1"/>
  <c r="B9348" i="1" s="1"/>
  <c r="P9349" i="1"/>
  <c r="B9349" i="1" s="1"/>
  <c r="P9350" i="1"/>
  <c r="B9350" i="1" s="1"/>
  <c r="P9351" i="1"/>
  <c r="B9351" i="1" s="1"/>
  <c r="P9352" i="1"/>
  <c r="B9352" i="1" s="1"/>
  <c r="P9353" i="1"/>
  <c r="B9353" i="1" s="1"/>
  <c r="P9354" i="1"/>
  <c r="B9354" i="1" s="1"/>
  <c r="P9355" i="1"/>
  <c r="B9355" i="1" s="1"/>
  <c r="P9356" i="1"/>
  <c r="B9356" i="1" s="1"/>
  <c r="P9357" i="1"/>
  <c r="B9357" i="1" s="1"/>
  <c r="P9358" i="1"/>
  <c r="B9358" i="1" s="1"/>
  <c r="P9359" i="1"/>
  <c r="B9359" i="1" s="1"/>
  <c r="P9360" i="1"/>
  <c r="B9360" i="1" s="1"/>
  <c r="P9361" i="1"/>
  <c r="B9361" i="1" s="1"/>
  <c r="P9362" i="1"/>
  <c r="B9362" i="1" s="1"/>
  <c r="P9363" i="1"/>
  <c r="B9363" i="1" s="1"/>
  <c r="P9364" i="1"/>
  <c r="B9364" i="1" s="1"/>
  <c r="P9365" i="1"/>
  <c r="B9365" i="1" s="1"/>
  <c r="P9366" i="1"/>
  <c r="B9366" i="1" s="1"/>
  <c r="P9367" i="1"/>
  <c r="B9367" i="1" s="1"/>
  <c r="P9368" i="1"/>
  <c r="B9368" i="1" s="1"/>
  <c r="P9369" i="1"/>
  <c r="B9369" i="1" s="1"/>
  <c r="P9370" i="1"/>
  <c r="B9370" i="1" s="1"/>
  <c r="P9371" i="1"/>
  <c r="B9371" i="1" s="1"/>
  <c r="P9372" i="1"/>
  <c r="B9372" i="1" s="1"/>
  <c r="P9373" i="1"/>
  <c r="B9373" i="1" s="1"/>
  <c r="P9374" i="1"/>
  <c r="B9374" i="1" s="1"/>
  <c r="P9375" i="1"/>
  <c r="B9375" i="1" s="1"/>
  <c r="P9376" i="1"/>
  <c r="B9376" i="1" s="1"/>
  <c r="P9377" i="1"/>
  <c r="B9377" i="1" s="1"/>
  <c r="P9378" i="1"/>
  <c r="B9378" i="1" s="1"/>
  <c r="P9379" i="1"/>
  <c r="B9379" i="1" s="1"/>
  <c r="P9380" i="1"/>
  <c r="B9380" i="1" s="1"/>
  <c r="P9381" i="1"/>
  <c r="B9381" i="1" s="1"/>
  <c r="P9382" i="1"/>
  <c r="B9382" i="1" s="1"/>
  <c r="P9383" i="1"/>
  <c r="B9383" i="1" s="1"/>
  <c r="P9384" i="1"/>
  <c r="B9384" i="1" s="1"/>
  <c r="P9385" i="1"/>
  <c r="B9385" i="1" s="1"/>
  <c r="P9386" i="1"/>
  <c r="B9386" i="1" s="1"/>
  <c r="P9387" i="1"/>
  <c r="B9387" i="1" s="1"/>
  <c r="P9388" i="1"/>
  <c r="B9388" i="1" s="1"/>
  <c r="P9389" i="1"/>
  <c r="B9389" i="1" s="1"/>
  <c r="P9390" i="1"/>
  <c r="B9390" i="1" s="1"/>
  <c r="P9391" i="1"/>
  <c r="B9391" i="1" s="1"/>
  <c r="P9392" i="1"/>
  <c r="B9392" i="1" s="1"/>
  <c r="P9393" i="1"/>
  <c r="B9393" i="1" s="1"/>
  <c r="P9394" i="1"/>
  <c r="B9394" i="1" s="1"/>
  <c r="P9395" i="1"/>
  <c r="B9395" i="1" s="1"/>
  <c r="P9396" i="1"/>
  <c r="B9396" i="1" s="1"/>
  <c r="P9397" i="1"/>
  <c r="B9397" i="1" s="1"/>
  <c r="P9398" i="1"/>
  <c r="B9398" i="1" s="1"/>
  <c r="P9399" i="1"/>
  <c r="B9399" i="1" s="1"/>
  <c r="P9400" i="1"/>
  <c r="B9400" i="1" s="1"/>
  <c r="P9401" i="1"/>
  <c r="B9401" i="1" s="1"/>
  <c r="P9402" i="1"/>
  <c r="B9402" i="1" s="1"/>
  <c r="P9403" i="1"/>
  <c r="B9403" i="1" s="1"/>
  <c r="P9404" i="1"/>
  <c r="B9404" i="1" s="1"/>
  <c r="P9405" i="1"/>
  <c r="B9405" i="1" s="1"/>
  <c r="P9406" i="1"/>
  <c r="B9406" i="1" s="1"/>
  <c r="P9407" i="1"/>
  <c r="B9407" i="1" s="1"/>
  <c r="P9408" i="1"/>
  <c r="B9408" i="1" s="1"/>
  <c r="P9409" i="1"/>
  <c r="B9409" i="1" s="1"/>
  <c r="P9410" i="1"/>
  <c r="B9410" i="1" s="1"/>
  <c r="P9411" i="1"/>
  <c r="B9411" i="1" s="1"/>
  <c r="P9412" i="1"/>
  <c r="B9412" i="1" s="1"/>
  <c r="P9413" i="1"/>
  <c r="B9413" i="1" s="1"/>
  <c r="P9414" i="1"/>
  <c r="B9414" i="1" s="1"/>
  <c r="P9415" i="1"/>
  <c r="B9415" i="1" s="1"/>
  <c r="P9416" i="1"/>
  <c r="B9416" i="1" s="1"/>
  <c r="P9417" i="1"/>
  <c r="B9417" i="1" s="1"/>
  <c r="P9418" i="1"/>
  <c r="B9418" i="1" s="1"/>
  <c r="P9419" i="1"/>
  <c r="B9419" i="1" s="1"/>
  <c r="P9420" i="1"/>
  <c r="B9420" i="1" s="1"/>
  <c r="P9421" i="1"/>
  <c r="B9421" i="1" s="1"/>
  <c r="P9422" i="1"/>
  <c r="B9422" i="1" s="1"/>
  <c r="P9423" i="1"/>
  <c r="B9423" i="1" s="1"/>
  <c r="P9424" i="1"/>
  <c r="B9424" i="1" s="1"/>
  <c r="P9425" i="1"/>
  <c r="B9425" i="1" s="1"/>
  <c r="P9426" i="1"/>
  <c r="B9426" i="1" s="1"/>
  <c r="P9427" i="1"/>
  <c r="B9427" i="1" s="1"/>
  <c r="P9428" i="1"/>
  <c r="B9428" i="1" s="1"/>
  <c r="P9429" i="1"/>
  <c r="B9429" i="1" s="1"/>
  <c r="P9430" i="1"/>
  <c r="B9430" i="1" s="1"/>
  <c r="P9431" i="1"/>
  <c r="B9431" i="1" s="1"/>
  <c r="P9432" i="1"/>
  <c r="B9432" i="1" s="1"/>
  <c r="P9433" i="1"/>
  <c r="B9433" i="1" s="1"/>
  <c r="P9434" i="1"/>
  <c r="B9434" i="1" s="1"/>
  <c r="P9435" i="1"/>
  <c r="B9435" i="1" s="1"/>
  <c r="P9436" i="1"/>
  <c r="B9436" i="1" s="1"/>
  <c r="P9437" i="1"/>
  <c r="B9437" i="1" s="1"/>
  <c r="P9438" i="1"/>
  <c r="B9438" i="1" s="1"/>
  <c r="P9439" i="1"/>
  <c r="B9439" i="1" s="1"/>
  <c r="P9440" i="1"/>
  <c r="B9440" i="1" s="1"/>
  <c r="P9441" i="1"/>
  <c r="B9441" i="1" s="1"/>
  <c r="P9442" i="1"/>
  <c r="B9442" i="1" s="1"/>
  <c r="P9443" i="1"/>
  <c r="B9443" i="1" s="1"/>
  <c r="P9444" i="1"/>
  <c r="B9444" i="1" s="1"/>
  <c r="P9445" i="1"/>
  <c r="B9445" i="1" s="1"/>
  <c r="P9446" i="1"/>
  <c r="B9446" i="1" s="1"/>
  <c r="P9447" i="1"/>
  <c r="B9447" i="1" s="1"/>
  <c r="P9448" i="1"/>
  <c r="B9448" i="1" s="1"/>
  <c r="P9449" i="1"/>
  <c r="B9449" i="1" s="1"/>
  <c r="P9450" i="1"/>
  <c r="B9450" i="1" s="1"/>
  <c r="P9451" i="1"/>
  <c r="B9451" i="1" s="1"/>
  <c r="P9452" i="1"/>
  <c r="B9452" i="1" s="1"/>
  <c r="P9453" i="1"/>
  <c r="B9453" i="1" s="1"/>
  <c r="P9454" i="1"/>
  <c r="B9454" i="1" s="1"/>
  <c r="P9455" i="1"/>
  <c r="B9455" i="1" s="1"/>
  <c r="P9456" i="1"/>
  <c r="B9456" i="1" s="1"/>
  <c r="P9457" i="1"/>
  <c r="B9457" i="1" s="1"/>
  <c r="P9458" i="1"/>
  <c r="B9458" i="1" s="1"/>
  <c r="P9459" i="1"/>
  <c r="B9459" i="1" s="1"/>
  <c r="P9460" i="1"/>
  <c r="B9460" i="1" s="1"/>
  <c r="P9461" i="1"/>
  <c r="B9461" i="1" s="1"/>
  <c r="P9462" i="1"/>
  <c r="B9462" i="1" s="1"/>
  <c r="P9463" i="1"/>
  <c r="B9463" i="1" s="1"/>
  <c r="P9464" i="1"/>
  <c r="B9464" i="1" s="1"/>
  <c r="P9465" i="1"/>
  <c r="B9465" i="1" s="1"/>
  <c r="P9466" i="1"/>
  <c r="B9466" i="1" s="1"/>
  <c r="P9467" i="1"/>
  <c r="B9467" i="1" s="1"/>
  <c r="P9468" i="1"/>
  <c r="B9468" i="1" s="1"/>
  <c r="P9469" i="1"/>
  <c r="B9469" i="1" s="1"/>
  <c r="P9470" i="1"/>
  <c r="B9470" i="1" s="1"/>
  <c r="P9471" i="1"/>
  <c r="B9471" i="1" s="1"/>
  <c r="P9472" i="1"/>
  <c r="B9472" i="1" s="1"/>
  <c r="P9473" i="1"/>
  <c r="B9473" i="1" s="1"/>
  <c r="P9474" i="1"/>
  <c r="B9474" i="1" s="1"/>
  <c r="P9475" i="1"/>
  <c r="B9475" i="1" s="1"/>
  <c r="P9476" i="1"/>
  <c r="B9476" i="1" s="1"/>
  <c r="P9477" i="1"/>
  <c r="B9477" i="1" s="1"/>
  <c r="P9478" i="1"/>
  <c r="B9478" i="1" s="1"/>
  <c r="P9479" i="1"/>
  <c r="B9479" i="1" s="1"/>
  <c r="P9480" i="1"/>
  <c r="B9480" i="1" s="1"/>
  <c r="P9481" i="1"/>
  <c r="B9481" i="1" s="1"/>
  <c r="P9482" i="1"/>
  <c r="B9482" i="1" s="1"/>
  <c r="P9483" i="1"/>
  <c r="B9483" i="1" s="1"/>
  <c r="P9484" i="1"/>
  <c r="B9484" i="1" s="1"/>
  <c r="P9485" i="1"/>
  <c r="B9485" i="1" s="1"/>
  <c r="P9486" i="1"/>
  <c r="B9486" i="1" s="1"/>
  <c r="P9487" i="1"/>
  <c r="B9487" i="1" s="1"/>
  <c r="P9488" i="1"/>
  <c r="B9488" i="1" s="1"/>
  <c r="P9489" i="1"/>
  <c r="B9489" i="1" s="1"/>
  <c r="P9490" i="1"/>
  <c r="B9490" i="1" s="1"/>
  <c r="P9491" i="1"/>
  <c r="B9491" i="1" s="1"/>
  <c r="P9492" i="1"/>
  <c r="B9492" i="1" s="1"/>
  <c r="P9493" i="1"/>
  <c r="B9493" i="1" s="1"/>
  <c r="P9494" i="1"/>
  <c r="B9494" i="1" s="1"/>
  <c r="P9495" i="1"/>
  <c r="B9495" i="1" s="1"/>
  <c r="P9496" i="1"/>
  <c r="B9496" i="1" s="1"/>
  <c r="P9497" i="1"/>
  <c r="B9497" i="1" s="1"/>
  <c r="P9498" i="1"/>
  <c r="B9498" i="1" s="1"/>
  <c r="P9499" i="1"/>
  <c r="B9499" i="1" s="1"/>
  <c r="P9500" i="1"/>
  <c r="B9500" i="1" s="1"/>
  <c r="P9501" i="1"/>
  <c r="B9501" i="1" s="1"/>
  <c r="P9502" i="1"/>
  <c r="B9502" i="1" s="1"/>
  <c r="P9503" i="1"/>
  <c r="B9503" i="1" s="1"/>
  <c r="P9504" i="1"/>
  <c r="B9504" i="1" s="1"/>
  <c r="P9505" i="1"/>
  <c r="B9505" i="1" s="1"/>
  <c r="P9506" i="1"/>
  <c r="B9506" i="1" s="1"/>
  <c r="P9507" i="1"/>
  <c r="B9507" i="1" s="1"/>
  <c r="P9508" i="1"/>
  <c r="B9508" i="1" s="1"/>
  <c r="P9509" i="1"/>
  <c r="B9509" i="1" s="1"/>
  <c r="P9510" i="1"/>
  <c r="B9510" i="1" s="1"/>
  <c r="P9511" i="1"/>
  <c r="B9511" i="1" s="1"/>
  <c r="P9512" i="1"/>
  <c r="B9512" i="1" s="1"/>
  <c r="P9513" i="1"/>
  <c r="B9513" i="1" s="1"/>
  <c r="P9514" i="1"/>
  <c r="B9514" i="1" s="1"/>
  <c r="P9515" i="1"/>
  <c r="B9515" i="1" s="1"/>
  <c r="P9516" i="1"/>
  <c r="B9516" i="1" s="1"/>
  <c r="P9517" i="1"/>
  <c r="B9517" i="1" s="1"/>
  <c r="P9518" i="1"/>
  <c r="B9518" i="1" s="1"/>
  <c r="P9519" i="1"/>
  <c r="B9519" i="1" s="1"/>
  <c r="P9520" i="1"/>
  <c r="B9520" i="1" s="1"/>
  <c r="P9521" i="1"/>
  <c r="B9521" i="1" s="1"/>
  <c r="P9522" i="1"/>
  <c r="B9522" i="1" s="1"/>
  <c r="P9523" i="1"/>
  <c r="B9523" i="1" s="1"/>
  <c r="P9524" i="1"/>
  <c r="B9524" i="1" s="1"/>
  <c r="P9525" i="1"/>
  <c r="B9525" i="1" s="1"/>
  <c r="P9526" i="1"/>
  <c r="B9526" i="1" s="1"/>
  <c r="P9527" i="1"/>
  <c r="B9527" i="1" s="1"/>
  <c r="P9528" i="1"/>
  <c r="B9528" i="1" s="1"/>
  <c r="P9529" i="1"/>
  <c r="B9529" i="1" s="1"/>
  <c r="P9530" i="1"/>
  <c r="B9530" i="1" s="1"/>
  <c r="P9531" i="1"/>
  <c r="B9531" i="1" s="1"/>
  <c r="P9532" i="1"/>
  <c r="B9532" i="1" s="1"/>
  <c r="P9533" i="1"/>
  <c r="B9533" i="1" s="1"/>
  <c r="P9534" i="1"/>
  <c r="B9534" i="1" s="1"/>
  <c r="P9535" i="1"/>
  <c r="B9535" i="1" s="1"/>
  <c r="P9536" i="1"/>
  <c r="B9536" i="1" s="1"/>
  <c r="P9537" i="1"/>
  <c r="B9537" i="1" s="1"/>
  <c r="P9538" i="1"/>
  <c r="B9538" i="1" s="1"/>
  <c r="P9539" i="1"/>
  <c r="B9539" i="1" s="1"/>
  <c r="P9540" i="1"/>
  <c r="B9540" i="1" s="1"/>
  <c r="P9541" i="1"/>
  <c r="B9541" i="1" s="1"/>
  <c r="P9542" i="1"/>
  <c r="B9542" i="1" s="1"/>
  <c r="P9543" i="1"/>
  <c r="B9543" i="1" s="1"/>
  <c r="P9544" i="1"/>
  <c r="B9544" i="1" s="1"/>
  <c r="P9545" i="1"/>
  <c r="B9545" i="1" s="1"/>
  <c r="P9546" i="1"/>
  <c r="B9546" i="1" s="1"/>
  <c r="P9547" i="1"/>
  <c r="B9547" i="1" s="1"/>
  <c r="P9548" i="1"/>
  <c r="B9548" i="1" s="1"/>
  <c r="P9549" i="1"/>
  <c r="B9549" i="1" s="1"/>
  <c r="P9550" i="1"/>
  <c r="B9550" i="1" s="1"/>
  <c r="P9551" i="1"/>
  <c r="B9551" i="1" s="1"/>
  <c r="P9552" i="1"/>
  <c r="B9552" i="1" s="1"/>
  <c r="P9553" i="1"/>
  <c r="B9553" i="1" s="1"/>
  <c r="P9554" i="1"/>
  <c r="B9554" i="1" s="1"/>
  <c r="P9555" i="1"/>
  <c r="B9555" i="1" s="1"/>
  <c r="P9556" i="1"/>
  <c r="B9556" i="1" s="1"/>
  <c r="P9557" i="1"/>
  <c r="B9557" i="1" s="1"/>
  <c r="P9558" i="1"/>
  <c r="B9558" i="1" s="1"/>
  <c r="P9559" i="1"/>
  <c r="B9559" i="1" s="1"/>
  <c r="P9560" i="1"/>
  <c r="B9560" i="1" s="1"/>
  <c r="P9561" i="1"/>
  <c r="B9561" i="1" s="1"/>
  <c r="P9562" i="1"/>
  <c r="B9562" i="1" s="1"/>
  <c r="P9563" i="1"/>
  <c r="B9563" i="1" s="1"/>
  <c r="P9564" i="1"/>
  <c r="B9564" i="1" s="1"/>
  <c r="P9565" i="1"/>
  <c r="B9565" i="1" s="1"/>
  <c r="P9566" i="1"/>
  <c r="B9566" i="1" s="1"/>
  <c r="P9567" i="1"/>
  <c r="B9567" i="1" s="1"/>
  <c r="P9568" i="1"/>
  <c r="B9568" i="1" s="1"/>
  <c r="P9569" i="1"/>
  <c r="B9569" i="1" s="1"/>
  <c r="P9570" i="1"/>
  <c r="B9570" i="1" s="1"/>
  <c r="P9571" i="1"/>
  <c r="B9571" i="1" s="1"/>
  <c r="P9572" i="1"/>
  <c r="B9572" i="1" s="1"/>
  <c r="P9573" i="1"/>
  <c r="B9573" i="1" s="1"/>
  <c r="P9574" i="1"/>
  <c r="B9574" i="1" s="1"/>
  <c r="P9575" i="1"/>
  <c r="B9575" i="1" s="1"/>
  <c r="P9576" i="1"/>
  <c r="B9576" i="1" s="1"/>
  <c r="P9577" i="1"/>
  <c r="B9577" i="1" s="1"/>
  <c r="P9578" i="1"/>
  <c r="B9578" i="1" s="1"/>
  <c r="P9579" i="1"/>
  <c r="B9579" i="1" s="1"/>
  <c r="P9580" i="1"/>
  <c r="B9580" i="1" s="1"/>
  <c r="P9581" i="1"/>
  <c r="B9581" i="1" s="1"/>
  <c r="P9582" i="1"/>
  <c r="B9582" i="1" s="1"/>
  <c r="P9583" i="1"/>
  <c r="B9583" i="1" s="1"/>
  <c r="P9584" i="1"/>
  <c r="B9584" i="1" s="1"/>
  <c r="P9585" i="1"/>
  <c r="B9585" i="1" s="1"/>
  <c r="P9586" i="1"/>
  <c r="B9586" i="1" s="1"/>
  <c r="P9587" i="1"/>
  <c r="B9587" i="1" s="1"/>
  <c r="P9588" i="1"/>
  <c r="B9588" i="1" s="1"/>
  <c r="P9589" i="1"/>
  <c r="B9589" i="1" s="1"/>
  <c r="P9590" i="1"/>
  <c r="B9590" i="1" s="1"/>
  <c r="P9591" i="1"/>
  <c r="B9591" i="1" s="1"/>
  <c r="P9592" i="1"/>
  <c r="B9592" i="1" s="1"/>
  <c r="P9593" i="1"/>
  <c r="B9593" i="1" s="1"/>
  <c r="P9594" i="1"/>
  <c r="B9594" i="1" s="1"/>
  <c r="P9595" i="1"/>
  <c r="B9595" i="1" s="1"/>
  <c r="P9596" i="1"/>
  <c r="B9596" i="1" s="1"/>
  <c r="P9597" i="1"/>
  <c r="B9597" i="1" s="1"/>
  <c r="P9598" i="1"/>
  <c r="B9598" i="1" s="1"/>
  <c r="P9599" i="1"/>
  <c r="B9599" i="1" s="1"/>
  <c r="P9600" i="1"/>
  <c r="B9600" i="1" s="1"/>
  <c r="P9601" i="1"/>
  <c r="B9601" i="1" s="1"/>
  <c r="P9602" i="1"/>
  <c r="B9602" i="1" s="1"/>
  <c r="P9603" i="1"/>
  <c r="B9603" i="1" s="1"/>
  <c r="P9604" i="1"/>
  <c r="B9604" i="1" s="1"/>
  <c r="P9605" i="1"/>
  <c r="B9605" i="1" s="1"/>
  <c r="P9606" i="1"/>
  <c r="B9606" i="1" s="1"/>
  <c r="P9607" i="1"/>
  <c r="B9607" i="1" s="1"/>
  <c r="P9608" i="1"/>
  <c r="B9608" i="1" s="1"/>
  <c r="P9609" i="1"/>
  <c r="B9609" i="1" s="1"/>
  <c r="P9610" i="1"/>
  <c r="B9610" i="1" s="1"/>
  <c r="P9611" i="1"/>
  <c r="B9611" i="1" s="1"/>
  <c r="P9612" i="1"/>
  <c r="B9612" i="1" s="1"/>
  <c r="P9613" i="1"/>
  <c r="B9613" i="1" s="1"/>
  <c r="P9614" i="1"/>
  <c r="B9614" i="1" s="1"/>
  <c r="P9615" i="1"/>
  <c r="B9615" i="1" s="1"/>
  <c r="P9616" i="1"/>
  <c r="B9616" i="1" s="1"/>
  <c r="P9617" i="1"/>
  <c r="B9617" i="1" s="1"/>
  <c r="P9618" i="1"/>
  <c r="B9618" i="1" s="1"/>
  <c r="P9619" i="1"/>
  <c r="B9619" i="1" s="1"/>
  <c r="P9620" i="1"/>
  <c r="B9620" i="1" s="1"/>
  <c r="P9621" i="1"/>
  <c r="B9621" i="1" s="1"/>
  <c r="P9622" i="1"/>
  <c r="B9622" i="1" s="1"/>
  <c r="P9623" i="1"/>
  <c r="B9623" i="1" s="1"/>
  <c r="P9624" i="1"/>
  <c r="B9624" i="1" s="1"/>
  <c r="P9625" i="1"/>
  <c r="B9625" i="1" s="1"/>
  <c r="P9626" i="1"/>
  <c r="B9626" i="1" s="1"/>
  <c r="P9627" i="1"/>
  <c r="B9627" i="1" s="1"/>
  <c r="P9628" i="1"/>
  <c r="B9628" i="1" s="1"/>
  <c r="P9629" i="1"/>
  <c r="B9629" i="1" s="1"/>
  <c r="P9630" i="1"/>
  <c r="B9630" i="1" s="1"/>
  <c r="P9631" i="1"/>
  <c r="B9631" i="1" s="1"/>
  <c r="P9632" i="1"/>
  <c r="B9632" i="1" s="1"/>
  <c r="P9633" i="1"/>
  <c r="B9633" i="1" s="1"/>
  <c r="P9634" i="1"/>
  <c r="B9634" i="1" s="1"/>
  <c r="P9635" i="1"/>
  <c r="B9635" i="1" s="1"/>
  <c r="P9636" i="1"/>
  <c r="B9636" i="1" s="1"/>
  <c r="P9637" i="1"/>
  <c r="B9637" i="1" s="1"/>
  <c r="P9638" i="1"/>
  <c r="B9638" i="1" s="1"/>
  <c r="P9639" i="1"/>
  <c r="B9639" i="1" s="1"/>
  <c r="P9640" i="1"/>
  <c r="B9640" i="1" s="1"/>
  <c r="P9641" i="1"/>
  <c r="B9641" i="1" s="1"/>
  <c r="P9642" i="1"/>
  <c r="B9642" i="1" s="1"/>
  <c r="P9643" i="1"/>
  <c r="B9643" i="1" s="1"/>
  <c r="P9644" i="1"/>
  <c r="B9644" i="1" s="1"/>
  <c r="P9645" i="1"/>
  <c r="B9645" i="1" s="1"/>
  <c r="P9646" i="1"/>
  <c r="B9646" i="1" s="1"/>
  <c r="P9647" i="1"/>
  <c r="B9647" i="1" s="1"/>
  <c r="P9648" i="1"/>
  <c r="B9648" i="1" s="1"/>
  <c r="P9649" i="1"/>
  <c r="B9649" i="1" s="1"/>
  <c r="P9650" i="1"/>
  <c r="B9650" i="1" s="1"/>
  <c r="P9651" i="1"/>
  <c r="B9651" i="1" s="1"/>
  <c r="P9652" i="1"/>
  <c r="B9652" i="1" s="1"/>
  <c r="P9653" i="1"/>
  <c r="B9653" i="1" s="1"/>
  <c r="P9654" i="1"/>
  <c r="B9654" i="1" s="1"/>
  <c r="P9655" i="1"/>
  <c r="B9655" i="1" s="1"/>
  <c r="P9656" i="1"/>
  <c r="B9656" i="1" s="1"/>
  <c r="P9657" i="1"/>
  <c r="B9657" i="1" s="1"/>
  <c r="P9658" i="1"/>
  <c r="B9658" i="1" s="1"/>
  <c r="P9659" i="1"/>
  <c r="B9659" i="1" s="1"/>
  <c r="P9660" i="1"/>
  <c r="B9660" i="1" s="1"/>
  <c r="P9661" i="1"/>
  <c r="B9661" i="1" s="1"/>
  <c r="P9662" i="1"/>
  <c r="B9662" i="1" s="1"/>
  <c r="P9663" i="1"/>
  <c r="B9663" i="1" s="1"/>
  <c r="P9664" i="1"/>
  <c r="B9664" i="1" s="1"/>
  <c r="P9665" i="1"/>
  <c r="B9665" i="1" s="1"/>
  <c r="P9666" i="1"/>
  <c r="B9666" i="1" s="1"/>
  <c r="P9667" i="1"/>
  <c r="B9667" i="1" s="1"/>
  <c r="P9668" i="1"/>
  <c r="B9668" i="1" s="1"/>
  <c r="P9669" i="1"/>
  <c r="B9669" i="1" s="1"/>
  <c r="P9670" i="1"/>
  <c r="B9670" i="1" s="1"/>
  <c r="P9671" i="1"/>
  <c r="B9671" i="1" s="1"/>
  <c r="P9672" i="1"/>
  <c r="B9672" i="1" s="1"/>
  <c r="P9673" i="1"/>
  <c r="B9673" i="1" s="1"/>
  <c r="P9674" i="1"/>
  <c r="B9674" i="1" s="1"/>
  <c r="P9675" i="1"/>
  <c r="B9675" i="1" s="1"/>
  <c r="P9676" i="1"/>
  <c r="B9676" i="1" s="1"/>
  <c r="P9677" i="1"/>
  <c r="B9677" i="1" s="1"/>
  <c r="P9678" i="1"/>
  <c r="B9678" i="1" s="1"/>
  <c r="P9679" i="1"/>
  <c r="B9679" i="1" s="1"/>
  <c r="P9680" i="1"/>
  <c r="B9680" i="1" s="1"/>
  <c r="P9681" i="1"/>
  <c r="B9681" i="1" s="1"/>
  <c r="P9682" i="1"/>
  <c r="B9682" i="1" s="1"/>
  <c r="P9683" i="1"/>
  <c r="B9683" i="1" s="1"/>
  <c r="P9684" i="1"/>
  <c r="B9684" i="1" s="1"/>
  <c r="P9685" i="1"/>
  <c r="B9685" i="1" s="1"/>
  <c r="P9686" i="1"/>
  <c r="B9686" i="1" s="1"/>
  <c r="P9687" i="1"/>
  <c r="B9687" i="1" s="1"/>
  <c r="P9688" i="1"/>
  <c r="B9688" i="1" s="1"/>
  <c r="P9689" i="1"/>
  <c r="B9689" i="1" s="1"/>
  <c r="P9690" i="1"/>
  <c r="B9690" i="1" s="1"/>
  <c r="P9691" i="1"/>
  <c r="B9691" i="1" s="1"/>
  <c r="P9692" i="1"/>
  <c r="B9692" i="1" s="1"/>
  <c r="P9693" i="1"/>
  <c r="B9693" i="1" s="1"/>
  <c r="P9694" i="1"/>
  <c r="B9694" i="1" s="1"/>
  <c r="P9695" i="1"/>
  <c r="B9695" i="1" s="1"/>
  <c r="P9696" i="1"/>
  <c r="B9696" i="1" s="1"/>
  <c r="P9697" i="1"/>
  <c r="B9697" i="1" s="1"/>
  <c r="P9698" i="1"/>
  <c r="B9698" i="1" s="1"/>
  <c r="P9699" i="1"/>
  <c r="B9699" i="1" s="1"/>
  <c r="P9700" i="1"/>
  <c r="B9700" i="1" s="1"/>
  <c r="P9701" i="1"/>
  <c r="B9701" i="1" s="1"/>
  <c r="P9702" i="1"/>
  <c r="B9702" i="1" s="1"/>
  <c r="P9703" i="1"/>
  <c r="B9703" i="1" s="1"/>
  <c r="P9704" i="1"/>
  <c r="B9704" i="1" s="1"/>
  <c r="P9705" i="1"/>
  <c r="B9705" i="1" s="1"/>
  <c r="P9706" i="1"/>
  <c r="B9706" i="1" s="1"/>
  <c r="P9707" i="1"/>
  <c r="B9707" i="1" s="1"/>
  <c r="P9708" i="1"/>
  <c r="B9708" i="1" s="1"/>
  <c r="P9709" i="1"/>
  <c r="B9709" i="1" s="1"/>
  <c r="P9710" i="1"/>
  <c r="B9710" i="1" s="1"/>
  <c r="P9711" i="1"/>
  <c r="B9711" i="1" s="1"/>
  <c r="P9712" i="1"/>
  <c r="B9712" i="1" s="1"/>
  <c r="P9713" i="1"/>
  <c r="B9713" i="1" s="1"/>
  <c r="P9714" i="1"/>
  <c r="B9714" i="1" s="1"/>
  <c r="P9715" i="1"/>
  <c r="B9715" i="1" s="1"/>
  <c r="P9716" i="1"/>
  <c r="B9716" i="1" s="1"/>
  <c r="P9717" i="1"/>
  <c r="B9717" i="1" s="1"/>
  <c r="P9718" i="1"/>
  <c r="B9718" i="1" s="1"/>
  <c r="P9719" i="1"/>
  <c r="B9719" i="1" s="1"/>
  <c r="P9720" i="1"/>
  <c r="B9720" i="1" s="1"/>
  <c r="P9721" i="1"/>
  <c r="B9721" i="1" s="1"/>
  <c r="P9722" i="1"/>
  <c r="B9722" i="1" s="1"/>
  <c r="P9723" i="1"/>
  <c r="B9723" i="1" s="1"/>
  <c r="P9724" i="1"/>
  <c r="B9724" i="1" s="1"/>
  <c r="P9725" i="1"/>
  <c r="B9725" i="1" s="1"/>
  <c r="P9726" i="1"/>
  <c r="B9726" i="1" s="1"/>
  <c r="P9727" i="1"/>
  <c r="B9727" i="1" s="1"/>
  <c r="P9728" i="1"/>
  <c r="B9728" i="1" s="1"/>
  <c r="P9729" i="1"/>
  <c r="B9729" i="1" s="1"/>
  <c r="P9730" i="1"/>
  <c r="B9730" i="1" s="1"/>
  <c r="P9731" i="1"/>
  <c r="B9731" i="1" s="1"/>
  <c r="P9732" i="1"/>
  <c r="B9732" i="1" s="1"/>
  <c r="P9733" i="1"/>
  <c r="B9733" i="1" s="1"/>
  <c r="P9734" i="1"/>
  <c r="B9734" i="1" s="1"/>
  <c r="P9735" i="1"/>
  <c r="B9735" i="1" s="1"/>
  <c r="P9736" i="1"/>
  <c r="B9736" i="1" s="1"/>
  <c r="P9737" i="1"/>
  <c r="B9737" i="1" s="1"/>
  <c r="P9738" i="1"/>
  <c r="B9738" i="1" s="1"/>
  <c r="P9739" i="1"/>
  <c r="B9739" i="1" s="1"/>
  <c r="P9740" i="1"/>
  <c r="B9740" i="1" s="1"/>
  <c r="P9741" i="1"/>
  <c r="B9741" i="1" s="1"/>
  <c r="P9742" i="1"/>
  <c r="B9742" i="1" s="1"/>
  <c r="P9743" i="1"/>
  <c r="B9743" i="1" s="1"/>
  <c r="P9744" i="1"/>
  <c r="B9744" i="1" s="1"/>
  <c r="P9745" i="1"/>
  <c r="B9745" i="1" s="1"/>
  <c r="P9746" i="1"/>
  <c r="B9746" i="1" s="1"/>
  <c r="P9747" i="1"/>
  <c r="B9747" i="1" s="1"/>
  <c r="P9748" i="1"/>
  <c r="B9748" i="1" s="1"/>
  <c r="P9749" i="1"/>
  <c r="B9749" i="1" s="1"/>
  <c r="P9750" i="1"/>
  <c r="B9750" i="1" s="1"/>
  <c r="P9751" i="1"/>
  <c r="B9751" i="1" s="1"/>
  <c r="P9752" i="1"/>
  <c r="B9752" i="1" s="1"/>
  <c r="P9753" i="1"/>
  <c r="B9753" i="1" s="1"/>
  <c r="P9754" i="1"/>
  <c r="B9754" i="1" s="1"/>
  <c r="P9755" i="1"/>
  <c r="B9755" i="1" s="1"/>
  <c r="P9756" i="1"/>
  <c r="B9756" i="1" s="1"/>
  <c r="P9757" i="1"/>
  <c r="B9757" i="1" s="1"/>
  <c r="P9758" i="1"/>
  <c r="B9758" i="1" s="1"/>
  <c r="P9759" i="1"/>
  <c r="B9759" i="1" s="1"/>
  <c r="P9760" i="1"/>
  <c r="B9760" i="1" s="1"/>
  <c r="P9761" i="1"/>
  <c r="B9761" i="1" s="1"/>
  <c r="P9762" i="1"/>
  <c r="B9762" i="1" s="1"/>
  <c r="P9763" i="1"/>
  <c r="B9763" i="1" s="1"/>
  <c r="P9764" i="1"/>
  <c r="B9764" i="1" s="1"/>
  <c r="P9765" i="1"/>
  <c r="B9765" i="1" s="1"/>
  <c r="P9766" i="1"/>
  <c r="B9766" i="1" s="1"/>
  <c r="P9767" i="1"/>
  <c r="B9767" i="1" s="1"/>
  <c r="P9768" i="1"/>
  <c r="B9768" i="1" s="1"/>
  <c r="P9769" i="1"/>
  <c r="B9769" i="1" s="1"/>
  <c r="P9770" i="1"/>
  <c r="B9770" i="1" s="1"/>
  <c r="P9771" i="1"/>
  <c r="B9771" i="1" s="1"/>
  <c r="P9772" i="1"/>
  <c r="B9772" i="1" s="1"/>
  <c r="P9773" i="1"/>
  <c r="B9773" i="1" s="1"/>
  <c r="P9774" i="1"/>
  <c r="B9774" i="1" s="1"/>
  <c r="P9775" i="1"/>
  <c r="B9775" i="1" s="1"/>
  <c r="P9776" i="1"/>
  <c r="B9776" i="1" s="1"/>
  <c r="P9777" i="1"/>
  <c r="B9777" i="1" s="1"/>
  <c r="P9778" i="1"/>
  <c r="B9778" i="1" s="1"/>
  <c r="P9779" i="1"/>
  <c r="B9779" i="1" s="1"/>
  <c r="P9780" i="1"/>
  <c r="B9780" i="1" s="1"/>
  <c r="P9781" i="1"/>
  <c r="B9781" i="1" s="1"/>
  <c r="P9782" i="1"/>
  <c r="B9782" i="1" s="1"/>
  <c r="P9783" i="1"/>
  <c r="B9783" i="1" s="1"/>
  <c r="P9784" i="1"/>
  <c r="B9784" i="1" s="1"/>
  <c r="P9785" i="1"/>
  <c r="B9785" i="1" s="1"/>
  <c r="P9786" i="1"/>
  <c r="B9786" i="1" s="1"/>
  <c r="P9787" i="1"/>
  <c r="B9787" i="1" s="1"/>
  <c r="P9788" i="1"/>
  <c r="B9788" i="1" s="1"/>
  <c r="P9789" i="1"/>
  <c r="B9789" i="1" s="1"/>
  <c r="P9790" i="1"/>
  <c r="B9790" i="1" s="1"/>
  <c r="P9791" i="1"/>
  <c r="B9791" i="1" s="1"/>
  <c r="P9792" i="1"/>
  <c r="B9792" i="1" s="1"/>
  <c r="P9793" i="1"/>
  <c r="B9793" i="1" s="1"/>
  <c r="P9794" i="1"/>
  <c r="B9794" i="1" s="1"/>
  <c r="P9795" i="1"/>
  <c r="B9795" i="1" s="1"/>
  <c r="P9796" i="1"/>
  <c r="B9796" i="1" s="1"/>
  <c r="P9797" i="1"/>
  <c r="B9797" i="1" s="1"/>
  <c r="P9798" i="1"/>
  <c r="B9798" i="1" s="1"/>
  <c r="P9799" i="1"/>
  <c r="B9799" i="1" s="1"/>
  <c r="P9800" i="1"/>
  <c r="B9800" i="1" s="1"/>
  <c r="P9801" i="1"/>
  <c r="B9801" i="1" s="1"/>
  <c r="P9802" i="1"/>
  <c r="B9802" i="1" s="1"/>
  <c r="P9803" i="1"/>
  <c r="B9803" i="1" s="1"/>
  <c r="P9804" i="1"/>
  <c r="B9804" i="1" s="1"/>
  <c r="P9805" i="1"/>
  <c r="B9805" i="1" s="1"/>
  <c r="P9806" i="1"/>
  <c r="B9806" i="1" s="1"/>
  <c r="P9807" i="1"/>
  <c r="B9807" i="1" s="1"/>
  <c r="P9808" i="1"/>
  <c r="B9808" i="1" s="1"/>
  <c r="P9809" i="1"/>
  <c r="B9809" i="1" s="1"/>
  <c r="P9810" i="1"/>
  <c r="B9810" i="1" s="1"/>
  <c r="P9811" i="1"/>
  <c r="B9811" i="1" s="1"/>
  <c r="P9812" i="1"/>
  <c r="B9812" i="1" s="1"/>
  <c r="P9813" i="1"/>
  <c r="B9813" i="1" s="1"/>
  <c r="P9814" i="1"/>
  <c r="B9814" i="1" s="1"/>
  <c r="P9815" i="1"/>
  <c r="B9815" i="1" s="1"/>
  <c r="P9816" i="1"/>
  <c r="B9816" i="1" s="1"/>
  <c r="P9817" i="1"/>
  <c r="B9817" i="1" s="1"/>
  <c r="P9818" i="1"/>
  <c r="B9818" i="1" s="1"/>
  <c r="P9819" i="1"/>
  <c r="B9819" i="1" s="1"/>
  <c r="P9820" i="1"/>
  <c r="B9820" i="1" s="1"/>
  <c r="P9821" i="1"/>
  <c r="B9821" i="1" s="1"/>
  <c r="P9822" i="1"/>
  <c r="B9822" i="1" s="1"/>
  <c r="P9823" i="1"/>
  <c r="B9823" i="1" s="1"/>
  <c r="P9824" i="1"/>
  <c r="B9824" i="1" s="1"/>
  <c r="P9825" i="1"/>
  <c r="B9825" i="1" s="1"/>
  <c r="P9826" i="1"/>
  <c r="B9826" i="1" s="1"/>
  <c r="P9827" i="1"/>
  <c r="B9827" i="1" s="1"/>
  <c r="P9828" i="1"/>
  <c r="B9828" i="1" s="1"/>
  <c r="P9829" i="1"/>
  <c r="B9829" i="1" s="1"/>
  <c r="P9830" i="1"/>
  <c r="B9830" i="1" s="1"/>
  <c r="P9831" i="1"/>
  <c r="B9831" i="1" s="1"/>
  <c r="P9832" i="1"/>
  <c r="B9832" i="1" s="1"/>
  <c r="P9833" i="1"/>
  <c r="B9833" i="1" s="1"/>
  <c r="P9834" i="1"/>
  <c r="B9834" i="1" s="1"/>
  <c r="P9835" i="1"/>
  <c r="B9835" i="1" s="1"/>
  <c r="P9836" i="1"/>
  <c r="B9836" i="1" s="1"/>
  <c r="P9837" i="1"/>
  <c r="B9837" i="1" s="1"/>
  <c r="P9838" i="1"/>
  <c r="B9838" i="1" s="1"/>
  <c r="P9839" i="1"/>
  <c r="B9839" i="1" s="1"/>
  <c r="P9840" i="1"/>
  <c r="B9840" i="1" s="1"/>
  <c r="P9841" i="1"/>
  <c r="B9841" i="1" s="1"/>
  <c r="P9842" i="1"/>
  <c r="B9842" i="1" s="1"/>
  <c r="P9843" i="1"/>
  <c r="B9843" i="1" s="1"/>
  <c r="P9844" i="1"/>
  <c r="B9844" i="1" s="1"/>
  <c r="P9845" i="1"/>
  <c r="B9845" i="1" s="1"/>
  <c r="P9846" i="1"/>
  <c r="B9846" i="1" s="1"/>
  <c r="P9847" i="1"/>
  <c r="B9847" i="1" s="1"/>
  <c r="P9848" i="1"/>
  <c r="B9848" i="1" s="1"/>
  <c r="P9849" i="1"/>
  <c r="B9849" i="1" s="1"/>
  <c r="P9850" i="1"/>
  <c r="B9850" i="1" s="1"/>
  <c r="P9851" i="1"/>
  <c r="B9851" i="1" s="1"/>
  <c r="P9852" i="1"/>
  <c r="B9852" i="1" s="1"/>
  <c r="P9853" i="1"/>
  <c r="B9853" i="1" s="1"/>
  <c r="P9854" i="1"/>
  <c r="B9854" i="1" s="1"/>
  <c r="P9855" i="1"/>
  <c r="B9855" i="1" s="1"/>
  <c r="P9856" i="1"/>
  <c r="B9856" i="1" s="1"/>
  <c r="P9857" i="1"/>
  <c r="B9857" i="1" s="1"/>
  <c r="P9858" i="1"/>
  <c r="B9858" i="1" s="1"/>
  <c r="P9859" i="1"/>
  <c r="B9859" i="1" s="1"/>
  <c r="P9860" i="1"/>
  <c r="B9860" i="1" s="1"/>
  <c r="P9861" i="1"/>
  <c r="B9861" i="1" s="1"/>
  <c r="P9862" i="1"/>
  <c r="B9862" i="1" s="1"/>
  <c r="P9863" i="1"/>
  <c r="B9863" i="1" s="1"/>
  <c r="P9864" i="1"/>
  <c r="B9864" i="1" s="1"/>
  <c r="P9865" i="1"/>
  <c r="B9865" i="1" s="1"/>
  <c r="P9866" i="1"/>
  <c r="B9866" i="1" s="1"/>
  <c r="P9867" i="1"/>
  <c r="B9867" i="1" s="1"/>
  <c r="P9868" i="1"/>
  <c r="B9868" i="1" s="1"/>
  <c r="P9869" i="1"/>
  <c r="B9869" i="1" s="1"/>
  <c r="P9870" i="1"/>
  <c r="B9870" i="1" s="1"/>
  <c r="P9871" i="1"/>
  <c r="B9871" i="1" s="1"/>
  <c r="P9872" i="1"/>
  <c r="B9872" i="1" s="1"/>
  <c r="P9873" i="1"/>
  <c r="B9873" i="1" s="1"/>
  <c r="P9874" i="1"/>
  <c r="B9874" i="1" s="1"/>
  <c r="P9875" i="1"/>
  <c r="B9875" i="1" s="1"/>
  <c r="P9876" i="1"/>
  <c r="B9876" i="1" s="1"/>
  <c r="P9877" i="1"/>
  <c r="B9877" i="1" s="1"/>
  <c r="P9878" i="1"/>
  <c r="B9878" i="1" s="1"/>
  <c r="P9879" i="1"/>
  <c r="B9879" i="1" s="1"/>
  <c r="P9880" i="1"/>
  <c r="B9880" i="1" s="1"/>
  <c r="P9881" i="1"/>
  <c r="B9881" i="1" s="1"/>
  <c r="P9882" i="1"/>
  <c r="B9882" i="1" s="1"/>
  <c r="P9883" i="1"/>
  <c r="B9883" i="1" s="1"/>
  <c r="P9884" i="1"/>
  <c r="B9884" i="1" s="1"/>
  <c r="P9885" i="1"/>
  <c r="B9885" i="1" s="1"/>
  <c r="P9886" i="1"/>
  <c r="B9886" i="1" s="1"/>
  <c r="P9887" i="1"/>
  <c r="B9887" i="1" s="1"/>
  <c r="P9888" i="1"/>
  <c r="B9888" i="1" s="1"/>
  <c r="P9889" i="1"/>
  <c r="B9889" i="1" s="1"/>
  <c r="P9890" i="1"/>
  <c r="B9890" i="1" s="1"/>
  <c r="P9891" i="1"/>
  <c r="B9891" i="1" s="1"/>
  <c r="P9892" i="1"/>
  <c r="B9892" i="1" s="1"/>
  <c r="P9893" i="1"/>
  <c r="B9893" i="1" s="1"/>
  <c r="P9894" i="1"/>
  <c r="B9894" i="1" s="1"/>
  <c r="P9895" i="1"/>
  <c r="B9895" i="1" s="1"/>
  <c r="P9896" i="1"/>
  <c r="B9896" i="1" s="1"/>
  <c r="P9897" i="1"/>
  <c r="B9897" i="1" s="1"/>
  <c r="P9898" i="1"/>
  <c r="B9898" i="1" s="1"/>
  <c r="P9899" i="1"/>
  <c r="B9899" i="1" s="1"/>
  <c r="P9900" i="1"/>
  <c r="B9900" i="1" s="1"/>
  <c r="P9901" i="1"/>
  <c r="B9901" i="1" s="1"/>
  <c r="P9902" i="1"/>
  <c r="B9902" i="1" s="1"/>
  <c r="P9903" i="1"/>
  <c r="B9903" i="1" s="1"/>
  <c r="P9904" i="1"/>
  <c r="B9904" i="1" s="1"/>
  <c r="P9905" i="1"/>
  <c r="B9905" i="1" s="1"/>
  <c r="P9906" i="1"/>
  <c r="B9906" i="1" s="1"/>
  <c r="P9907" i="1"/>
  <c r="B9907" i="1" s="1"/>
  <c r="P9908" i="1"/>
  <c r="B9908" i="1" s="1"/>
  <c r="P9909" i="1"/>
  <c r="B9909" i="1" s="1"/>
  <c r="P9910" i="1"/>
  <c r="B9910" i="1" s="1"/>
  <c r="P9911" i="1"/>
  <c r="B9911" i="1" s="1"/>
  <c r="P9912" i="1"/>
  <c r="B9912" i="1" s="1"/>
  <c r="P9913" i="1"/>
  <c r="B9913" i="1" s="1"/>
  <c r="P9914" i="1"/>
  <c r="B9914" i="1" s="1"/>
  <c r="P9915" i="1"/>
  <c r="B9915" i="1" s="1"/>
  <c r="P9916" i="1"/>
  <c r="B9916" i="1" s="1"/>
  <c r="P9917" i="1"/>
  <c r="B9917" i="1" s="1"/>
  <c r="P9918" i="1"/>
  <c r="B9918" i="1" s="1"/>
  <c r="P9919" i="1"/>
  <c r="B9919" i="1" s="1"/>
  <c r="P9920" i="1"/>
  <c r="B9920" i="1" s="1"/>
  <c r="P9921" i="1"/>
  <c r="B9921" i="1" s="1"/>
  <c r="P9922" i="1"/>
  <c r="B9922" i="1" s="1"/>
  <c r="P9923" i="1"/>
  <c r="B9923" i="1" s="1"/>
  <c r="P9924" i="1"/>
  <c r="B9924" i="1" s="1"/>
  <c r="P9925" i="1"/>
  <c r="B9925" i="1" s="1"/>
  <c r="P9926" i="1"/>
  <c r="B9926" i="1" s="1"/>
  <c r="P9927" i="1"/>
  <c r="B9927" i="1" s="1"/>
  <c r="P9928" i="1"/>
  <c r="B9928" i="1" s="1"/>
  <c r="P9929" i="1"/>
  <c r="B9929" i="1" s="1"/>
  <c r="P9930" i="1"/>
  <c r="B9930" i="1" s="1"/>
  <c r="P9931" i="1"/>
  <c r="B9931" i="1" s="1"/>
  <c r="P9932" i="1"/>
  <c r="B9932" i="1" s="1"/>
  <c r="P9933" i="1"/>
  <c r="B9933" i="1" s="1"/>
  <c r="P9934" i="1"/>
  <c r="B9934" i="1" s="1"/>
  <c r="P9935" i="1"/>
  <c r="B9935" i="1" s="1"/>
  <c r="P9936" i="1"/>
  <c r="B9936" i="1" s="1"/>
  <c r="P9937" i="1"/>
  <c r="B9937" i="1" s="1"/>
  <c r="P9938" i="1"/>
  <c r="B9938" i="1" s="1"/>
  <c r="P9939" i="1"/>
  <c r="B9939" i="1" s="1"/>
  <c r="P9940" i="1"/>
  <c r="B9940" i="1" s="1"/>
  <c r="P9941" i="1"/>
  <c r="B9941" i="1" s="1"/>
  <c r="P9942" i="1"/>
  <c r="B9942" i="1" s="1"/>
  <c r="P9943" i="1"/>
  <c r="B9943" i="1" s="1"/>
  <c r="P9944" i="1"/>
  <c r="B9944" i="1" s="1"/>
  <c r="P9945" i="1"/>
  <c r="B9945" i="1" s="1"/>
  <c r="P9946" i="1"/>
  <c r="B9946" i="1" s="1"/>
  <c r="P9947" i="1"/>
  <c r="B9947" i="1" s="1"/>
  <c r="P9948" i="1"/>
  <c r="B9948" i="1" s="1"/>
  <c r="P9949" i="1"/>
  <c r="B9949" i="1" s="1"/>
  <c r="P9950" i="1"/>
  <c r="B9950" i="1" s="1"/>
  <c r="P9951" i="1"/>
  <c r="B9951" i="1" s="1"/>
  <c r="P9952" i="1"/>
  <c r="B9952" i="1" s="1"/>
  <c r="P9953" i="1"/>
  <c r="B9953" i="1" s="1"/>
  <c r="P9954" i="1"/>
  <c r="B9954" i="1" s="1"/>
  <c r="P9955" i="1"/>
  <c r="B9955" i="1" s="1"/>
  <c r="P9956" i="1"/>
  <c r="B9956" i="1" s="1"/>
  <c r="P9957" i="1"/>
  <c r="B9957" i="1" s="1"/>
  <c r="P9958" i="1"/>
  <c r="B9958" i="1" s="1"/>
  <c r="P9959" i="1"/>
  <c r="B9959" i="1" s="1"/>
  <c r="P9960" i="1"/>
  <c r="B9960" i="1" s="1"/>
  <c r="P9961" i="1"/>
  <c r="B9961" i="1" s="1"/>
  <c r="P9962" i="1"/>
  <c r="B9962" i="1" s="1"/>
  <c r="P9963" i="1"/>
  <c r="B9963" i="1" s="1"/>
  <c r="P9964" i="1"/>
  <c r="B9964" i="1" s="1"/>
  <c r="P9965" i="1"/>
  <c r="B9965" i="1" s="1"/>
  <c r="P9966" i="1"/>
  <c r="B9966" i="1" s="1"/>
  <c r="P9967" i="1"/>
  <c r="B9967" i="1" s="1"/>
  <c r="P9968" i="1"/>
  <c r="B9968" i="1" s="1"/>
  <c r="P9969" i="1"/>
  <c r="B9969" i="1" s="1"/>
  <c r="P9970" i="1"/>
  <c r="B9970" i="1" s="1"/>
  <c r="P9971" i="1"/>
  <c r="B9971" i="1" s="1"/>
  <c r="P9972" i="1"/>
  <c r="B9972" i="1" s="1"/>
  <c r="P9973" i="1"/>
  <c r="B9973" i="1" s="1"/>
  <c r="P9974" i="1"/>
  <c r="B9974" i="1" s="1"/>
  <c r="P9975" i="1"/>
  <c r="B9975" i="1" s="1"/>
  <c r="P9976" i="1"/>
  <c r="B9976" i="1" s="1"/>
  <c r="P9977" i="1"/>
  <c r="B9977" i="1" s="1"/>
  <c r="P9978" i="1"/>
  <c r="B9978" i="1" s="1"/>
  <c r="P9979" i="1"/>
  <c r="B9979" i="1" s="1"/>
  <c r="P9980" i="1"/>
  <c r="B9980" i="1" s="1"/>
  <c r="P9981" i="1"/>
  <c r="B9981" i="1" s="1"/>
  <c r="P9982" i="1"/>
  <c r="B9982" i="1" s="1"/>
  <c r="P9983" i="1"/>
  <c r="B9983" i="1" s="1"/>
  <c r="P9984" i="1"/>
  <c r="B9984" i="1" s="1"/>
  <c r="P9985" i="1"/>
  <c r="B9985" i="1" s="1"/>
  <c r="P9986" i="1"/>
  <c r="B9986" i="1" s="1"/>
  <c r="P9987" i="1"/>
  <c r="B9987" i="1" s="1"/>
  <c r="P9988" i="1"/>
  <c r="B9988" i="1" s="1"/>
  <c r="P9989" i="1"/>
  <c r="B9989" i="1" s="1"/>
  <c r="P9990" i="1"/>
  <c r="B9990" i="1" s="1"/>
  <c r="P9991" i="1"/>
  <c r="B9991" i="1" s="1"/>
  <c r="P9992" i="1"/>
  <c r="B9992" i="1" s="1"/>
  <c r="P9993" i="1"/>
  <c r="B9993" i="1" s="1"/>
  <c r="P9994" i="1"/>
  <c r="B9994" i="1" s="1"/>
  <c r="P9995" i="1"/>
  <c r="B9995" i="1" s="1"/>
  <c r="P9996" i="1"/>
  <c r="B9996" i="1" s="1"/>
  <c r="P9997" i="1"/>
  <c r="B9997" i="1" s="1"/>
  <c r="P9998" i="1"/>
  <c r="B9998" i="1" s="1"/>
  <c r="P9999" i="1"/>
  <c r="B9999" i="1" s="1"/>
  <c r="P10000" i="1"/>
  <c r="B10000" i="1" s="1"/>
  <c r="P10001" i="1"/>
  <c r="B10001" i="1" s="1"/>
  <c r="P10002" i="1"/>
  <c r="B10002" i="1" s="1"/>
  <c r="P10003" i="1"/>
  <c r="B10003" i="1" s="1"/>
  <c r="P10004" i="1"/>
  <c r="B10004" i="1" s="1"/>
  <c r="P10005" i="1"/>
  <c r="B10005" i="1" s="1"/>
  <c r="P10006" i="1"/>
  <c r="B10006" i="1" s="1"/>
  <c r="P10007" i="1"/>
  <c r="B10007" i="1" s="1"/>
  <c r="P10008" i="1"/>
  <c r="B10008" i="1" s="1"/>
  <c r="P10009" i="1"/>
  <c r="B10009" i="1" s="1"/>
  <c r="P10010" i="1"/>
  <c r="B10010" i="1" s="1"/>
  <c r="P10011" i="1"/>
  <c r="B10011" i="1" s="1"/>
  <c r="P10012" i="1"/>
  <c r="B10012" i="1" s="1"/>
  <c r="P10013" i="1"/>
  <c r="B10013" i="1" s="1"/>
  <c r="P10014" i="1"/>
  <c r="B10014" i="1" s="1"/>
  <c r="P10015" i="1"/>
  <c r="B10015" i="1" s="1"/>
  <c r="P10016" i="1"/>
  <c r="B10016" i="1" s="1"/>
  <c r="P10017" i="1"/>
  <c r="B10017" i="1" s="1"/>
  <c r="P10018" i="1"/>
  <c r="B10018" i="1" s="1"/>
  <c r="P10019" i="1"/>
  <c r="B10019" i="1" s="1"/>
  <c r="P10020" i="1"/>
  <c r="B10020" i="1" s="1"/>
  <c r="P10021" i="1"/>
  <c r="B10021" i="1" s="1"/>
  <c r="P10022" i="1"/>
  <c r="B10022" i="1" s="1"/>
  <c r="P10023" i="1"/>
  <c r="B10023" i="1" s="1"/>
  <c r="P10024" i="1"/>
  <c r="B10024" i="1" s="1"/>
  <c r="P10025" i="1"/>
  <c r="B10025" i="1" s="1"/>
  <c r="P10026" i="1"/>
  <c r="B10026" i="1" s="1"/>
  <c r="P10027" i="1"/>
  <c r="B10027" i="1" s="1"/>
  <c r="P10028" i="1"/>
  <c r="B10028" i="1" s="1"/>
  <c r="P10029" i="1"/>
  <c r="B10029" i="1" s="1"/>
  <c r="P10030" i="1"/>
  <c r="B10030" i="1" s="1"/>
  <c r="P10031" i="1"/>
  <c r="B10031" i="1" s="1"/>
  <c r="P10032" i="1"/>
  <c r="B10032" i="1" s="1"/>
  <c r="P10033" i="1"/>
  <c r="B10033" i="1" s="1"/>
  <c r="P10034" i="1"/>
  <c r="B10034" i="1" s="1"/>
  <c r="P10035" i="1"/>
  <c r="B10035" i="1" s="1"/>
  <c r="P10036" i="1"/>
  <c r="B10036" i="1" s="1"/>
  <c r="P10037" i="1"/>
  <c r="B10037" i="1" s="1"/>
  <c r="P10038" i="1"/>
  <c r="B10038" i="1" s="1"/>
  <c r="P10039" i="1"/>
  <c r="B10039" i="1" s="1"/>
  <c r="P10040" i="1"/>
  <c r="B10040" i="1" s="1"/>
  <c r="P10041" i="1"/>
  <c r="B10041" i="1" s="1"/>
  <c r="P10042" i="1"/>
  <c r="B10042" i="1" s="1"/>
  <c r="P10043" i="1"/>
  <c r="B10043" i="1" s="1"/>
  <c r="P10044" i="1"/>
  <c r="B10044" i="1" s="1"/>
  <c r="P10045" i="1"/>
  <c r="B10045" i="1" s="1"/>
  <c r="P10046" i="1"/>
  <c r="B10046" i="1" s="1"/>
  <c r="P10047" i="1"/>
  <c r="B10047" i="1" s="1"/>
  <c r="P10048" i="1"/>
  <c r="B10048" i="1" s="1"/>
  <c r="P10049" i="1"/>
  <c r="B10049" i="1" s="1"/>
  <c r="P10050" i="1"/>
  <c r="B10050" i="1" s="1"/>
  <c r="P10051" i="1"/>
  <c r="B10051" i="1" s="1"/>
  <c r="P10052" i="1"/>
  <c r="B10052" i="1" s="1"/>
  <c r="P10053" i="1"/>
  <c r="B10053" i="1" s="1"/>
  <c r="P10054" i="1"/>
  <c r="B10054" i="1" s="1"/>
  <c r="P10055" i="1"/>
  <c r="B10055" i="1" s="1"/>
  <c r="P10056" i="1"/>
  <c r="B10056" i="1" s="1"/>
  <c r="P10057" i="1"/>
  <c r="B10057" i="1" s="1"/>
  <c r="P10058" i="1"/>
  <c r="B10058" i="1" s="1"/>
  <c r="P10059" i="1"/>
  <c r="B10059" i="1" s="1"/>
  <c r="P10060" i="1"/>
  <c r="B10060" i="1" s="1"/>
  <c r="P10061" i="1"/>
  <c r="B10061" i="1" s="1"/>
  <c r="P10062" i="1"/>
  <c r="B10062" i="1" s="1"/>
  <c r="P10063" i="1"/>
  <c r="B10063" i="1" s="1"/>
  <c r="P10064" i="1"/>
  <c r="B10064" i="1" s="1"/>
  <c r="P10065" i="1"/>
  <c r="B10065" i="1" s="1"/>
  <c r="P10066" i="1"/>
  <c r="B10066" i="1" s="1"/>
  <c r="P10067" i="1"/>
  <c r="B10067" i="1" s="1"/>
  <c r="P10068" i="1"/>
  <c r="B10068" i="1" s="1"/>
  <c r="P10069" i="1"/>
  <c r="B10069" i="1" s="1"/>
  <c r="P10070" i="1"/>
  <c r="B10070" i="1" s="1"/>
  <c r="P10071" i="1"/>
  <c r="B10071" i="1" s="1"/>
  <c r="P10072" i="1"/>
  <c r="B10072" i="1" s="1"/>
  <c r="P10073" i="1"/>
  <c r="B10073" i="1" s="1"/>
  <c r="P10074" i="1"/>
  <c r="B10074" i="1" s="1"/>
  <c r="P10075" i="1"/>
  <c r="B10075" i="1" s="1"/>
  <c r="P10076" i="1"/>
  <c r="B10076" i="1" s="1"/>
  <c r="P10077" i="1"/>
  <c r="B10077" i="1" s="1"/>
  <c r="P10078" i="1"/>
  <c r="B10078" i="1" s="1"/>
  <c r="P10079" i="1"/>
  <c r="B10079" i="1" s="1"/>
  <c r="P10080" i="1"/>
  <c r="B10080" i="1" s="1"/>
  <c r="P10081" i="1"/>
  <c r="B10081" i="1" s="1"/>
  <c r="P10082" i="1"/>
  <c r="B10082" i="1" s="1"/>
  <c r="P10083" i="1"/>
  <c r="B10083" i="1" s="1"/>
  <c r="P10084" i="1"/>
  <c r="B10084" i="1" s="1"/>
  <c r="P10085" i="1"/>
  <c r="B10085" i="1" s="1"/>
  <c r="P10086" i="1"/>
  <c r="B10086" i="1" s="1"/>
  <c r="P10087" i="1"/>
  <c r="B10087" i="1" s="1"/>
  <c r="P10088" i="1"/>
  <c r="B10088" i="1" s="1"/>
  <c r="P10089" i="1"/>
  <c r="B10089" i="1" s="1"/>
  <c r="P10090" i="1"/>
  <c r="B10090" i="1" s="1"/>
  <c r="P10091" i="1"/>
  <c r="B10091" i="1" s="1"/>
  <c r="P10092" i="1"/>
  <c r="B10092" i="1" s="1"/>
  <c r="P10093" i="1"/>
  <c r="B10093" i="1" s="1"/>
  <c r="P10094" i="1"/>
  <c r="B10094" i="1" s="1"/>
  <c r="P10095" i="1"/>
  <c r="B10095" i="1" s="1"/>
  <c r="P10096" i="1"/>
  <c r="B10096" i="1" s="1"/>
  <c r="P10097" i="1"/>
  <c r="B10097" i="1" s="1"/>
  <c r="P10098" i="1"/>
  <c r="B10098" i="1" s="1"/>
  <c r="P10099" i="1"/>
  <c r="B10099" i="1" s="1"/>
  <c r="P10100" i="1"/>
  <c r="B10100" i="1" s="1"/>
  <c r="P10101" i="1"/>
  <c r="B10101" i="1" s="1"/>
  <c r="P10102" i="1"/>
  <c r="B10102" i="1" s="1"/>
  <c r="P10103" i="1"/>
  <c r="B10103" i="1" s="1"/>
  <c r="P10104" i="1"/>
  <c r="B10104" i="1" s="1"/>
  <c r="P10105" i="1"/>
  <c r="B10105" i="1" s="1"/>
  <c r="P10106" i="1"/>
  <c r="B10106" i="1" s="1"/>
  <c r="P10107" i="1"/>
  <c r="B10107" i="1" s="1"/>
  <c r="P10108" i="1"/>
  <c r="B10108" i="1" s="1"/>
  <c r="P10109" i="1"/>
  <c r="B10109" i="1" s="1"/>
  <c r="P10110" i="1"/>
  <c r="B10110" i="1" s="1"/>
  <c r="P10111" i="1"/>
  <c r="B10111" i="1" s="1"/>
  <c r="P10112" i="1"/>
  <c r="B10112" i="1" s="1"/>
  <c r="P10113" i="1"/>
  <c r="B10113" i="1" s="1"/>
  <c r="P10114" i="1"/>
  <c r="B10114" i="1" s="1"/>
  <c r="P10115" i="1"/>
  <c r="B10115" i="1" s="1"/>
  <c r="P10116" i="1"/>
  <c r="B10116" i="1" s="1"/>
  <c r="P10117" i="1"/>
  <c r="B10117" i="1" s="1"/>
  <c r="P10118" i="1"/>
  <c r="B10118" i="1" s="1"/>
  <c r="P10119" i="1"/>
  <c r="B10119" i="1" s="1"/>
  <c r="P10120" i="1"/>
  <c r="B10120" i="1" s="1"/>
  <c r="P10121" i="1"/>
  <c r="B10121" i="1" s="1"/>
  <c r="P10122" i="1"/>
  <c r="B10122" i="1" s="1"/>
  <c r="P10123" i="1"/>
  <c r="B10123" i="1" s="1"/>
  <c r="P10124" i="1"/>
  <c r="B10124" i="1" s="1"/>
  <c r="P10125" i="1"/>
  <c r="B10125" i="1" s="1"/>
  <c r="P10126" i="1"/>
  <c r="B10126" i="1" s="1"/>
  <c r="P10127" i="1"/>
  <c r="B10127" i="1" s="1"/>
  <c r="P10128" i="1"/>
  <c r="B10128" i="1" s="1"/>
  <c r="P10129" i="1"/>
  <c r="B10129" i="1" s="1"/>
  <c r="P10130" i="1"/>
  <c r="B10130" i="1" s="1"/>
  <c r="P10131" i="1"/>
  <c r="B10131" i="1" s="1"/>
  <c r="P10132" i="1"/>
  <c r="B10132" i="1" s="1"/>
  <c r="P10133" i="1"/>
  <c r="B10133" i="1" s="1"/>
  <c r="P10134" i="1"/>
  <c r="B10134" i="1" s="1"/>
  <c r="P10135" i="1"/>
  <c r="B10135" i="1" s="1"/>
  <c r="P10136" i="1"/>
  <c r="B10136" i="1" s="1"/>
  <c r="P10137" i="1"/>
  <c r="B10137" i="1" s="1"/>
  <c r="P10138" i="1"/>
  <c r="B10138" i="1" s="1"/>
  <c r="P10139" i="1"/>
  <c r="B10139" i="1" s="1"/>
  <c r="P10140" i="1"/>
  <c r="B10140" i="1" s="1"/>
  <c r="P10141" i="1"/>
  <c r="B10141" i="1" s="1"/>
  <c r="P10142" i="1"/>
  <c r="B10142" i="1" s="1"/>
  <c r="P10143" i="1"/>
  <c r="B10143" i="1" s="1"/>
  <c r="P10144" i="1"/>
  <c r="B10144" i="1" s="1"/>
  <c r="P10145" i="1"/>
  <c r="B10145" i="1" s="1"/>
  <c r="P10146" i="1"/>
  <c r="B10146" i="1" s="1"/>
  <c r="P10147" i="1"/>
  <c r="B10147" i="1" s="1"/>
  <c r="P10148" i="1"/>
  <c r="B10148" i="1" s="1"/>
  <c r="P10149" i="1"/>
  <c r="B10149" i="1" s="1"/>
  <c r="P10150" i="1"/>
  <c r="B10150" i="1" s="1"/>
  <c r="P10151" i="1"/>
  <c r="B10151" i="1" s="1"/>
  <c r="P10152" i="1"/>
  <c r="B10152" i="1" s="1"/>
  <c r="P10153" i="1"/>
  <c r="B10153" i="1" s="1"/>
  <c r="P10154" i="1"/>
  <c r="B10154" i="1" s="1"/>
  <c r="P10155" i="1"/>
  <c r="B10155" i="1" s="1"/>
  <c r="P10156" i="1"/>
  <c r="B10156" i="1" s="1"/>
  <c r="P10157" i="1"/>
  <c r="B10157" i="1" s="1"/>
  <c r="P10158" i="1"/>
  <c r="B10158" i="1" s="1"/>
  <c r="P10159" i="1"/>
  <c r="B10159" i="1" s="1"/>
  <c r="P10160" i="1"/>
  <c r="B10160" i="1" s="1"/>
  <c r="P10161" i="1"/>
  <c r="B10161" i="1" s="1"/>
  <c r="P10162" i="1"/>
  <c r="B10162" i="1" s="1"/>
  <c r="P10163" i="1"/>
  <c r="B10163" i="1" s="1"/>
  <c r="P10164" i="1"/>
  <c r="B10164" i="1" s="1"/>
  <c r="P10165" i="1"/>
  <c r="B10165" i="1" s="1"/>
  <c r="P10166" i="1"/>
  <c r="B10166" i="1" s="1"/>
  <c r="P10167" i="1"/>
  <c r="B10167" i="1" s="1"/>
  <c r="P10168" i="1"/>
  <c r="B10168" i="1" s="1"/>
  <c r="P10169" i="1"/>
  <c r="B10169" i="1" s="1"/>
  <c r="P10170" i="1"/>
  <c r="B10170" i="1" s="1"/>
  <c r="P10171" i="1"/>
  <c r="B10171" i="1" s="1"/>
  <c r="P10172" i="1"/>
  <c r="B10172" i="1" s="1"/>
  <c r="P10173" i="1"/>
  <c r="B10173" i="1" s="1"/>
  <c r="P10174" i="1"/>
  <c r="B10174" i="1" s="1"/>
  <c r="P10175" i="1"/>
  <c r="B10175" i="1" s="1"/>
  <c r="P10176" i="1"/>
  <c r="B10176" i="1" s="1"/>
  <c r="P10177" i="1"/>
  <c r="B10177" i="1" s="1"/>
  <c r="P10178" i="1"/>
  <c r="B10178" i="1" s="1"/>
  <c r="P10179" i="1"/>
  <c r="B10179" i="1" s="1"/>
  <c r="P10180" i="1"/>
  <c r="B10180" i="1" s="1"/>
  <c r="P10181" i="1"/>
  <c r="B10181" i="1" s="1"/>
  <c r="P10182" i="1"/>
  <c r="B10182" i="1" s="1"/>
  <c r="P10183" i="1"/>
  <c r="B10183" i="1" s="1"/>
  <c r="P10184" i="1"/>
  <c r="B10184" i="1" s="1"/>
  <c r="P10185" i="1"/>
  <c r="B10185" i="1" s="1"/>
  <c r="P10186" i="1"/>
  <c r="B10186" i="1" s="1"/>
  <c r="P10187" i="1"/>
  <c r="B10187" i="1" s="1"/>
  <c r="P10188" i="1"/>
  <c r="B10188" i="1" s="1"/>
  <c r="P10189" i="1"/>
  <c r="B10189" i="1" s="1"/>
  <c r="P10190" i="1"/>
  <c r="B10190" i="1" s="1"/>
  <c r="P10191" i="1"/>
  <c r="B10191" i="1" s="1"/>
  <c r="P10192" i="1"/>
  <c r="B10192" i="1" s="1"/>
  <c r="P10193" i="1"/>
  <c r="B10193" i="1" s="1"/>
  <c r="P10194" i="1"/>
  <c r="B10194" i="1" s="1"/>
  <c r="P10195" i="1"/>
  <c r="B10195" i="1" s="1"/>
  <c r="P10196" i="1"/>
  <c r="B10196" i="1" s="1"/>
  <c r="P10197" i="1"/>
  <c r="B10197" i="1" s="1"/>
  <c r="P10198" i="1"/>
  <c r="B10198" i="1" s="1"/>
  <c r="P10199" i="1"/>
  <c r="B10199" i="1" s="1"/>
  <c r="P10200" i="1"/>
  <c r="B10200" i="1" s="1"/>
  <c r="P10201" i="1"/>
  <c r="B10201" i="1" s="1"/>
  <c r="P10202" i="1"/>
  <c r="B10202" i="1" s="1"/>
  <c r="P10203" i="1"/>
  <c r="B10203" i="1" s="1"/>
  <c r="P10204" i="1"/>
  <c r="B10204" i="1" s="1"/>
  <c r="P10205" i="1"/>
  <c r="B10205" i="1" s="1"/>
  <c r="P10206" i="1"/>
  <c r="B10206" i="1" s="1"/>
  <c r="P10207" i="1"/>
  <c r="B10207" i="1" s="1"/>
  <c r="P10208" i="1"/>
  <c r="B10208" i="1" s="1"/>
  <c r="P10209" i="1"/>
  <c r="B10209" i="1" s="1"/>
  <c r="P10210" i="1"/>
  <c r="B10210" i="1" s="1"/>
  <c r="P10211" i="1"/>
  <c r="B10211" i="1" s="1"/>
  <c r="P10212" i="1"/>
  <c r="B10212" i="1" s="1"/>
  <c r="P10213" i="1"/>
  <c r="B10213" i="1" s="1"/>
  <c r="P10214" i="1"/>
  <c r="B10214" i="1" s="1"/>
  <c r="P10215" i="1"/>
  <c r="B10215" i="1" s="1"/>
  <c r="P10216" i="1"/>
  <c r="B10216" i="1" s="1"/>
  <c r="P10217" i="1"/>
  <c r="B10217" i="1" s="1"/>
  <c r="P10218" i="1"/>
  <c r="B10218" i="1" s="1"/>
  <c r="P10219" i="1"/>
  <c r="B10219" i="1" s="1"/>
  <c r="P10220" i="1"/>
  <c r="B10220" i="1" s="1"/>
  <c r="P10221" i="1"/>
  <c r="B10221" i="1" s="1"/>
  <c r="P10222" i="1"/>
  <c r="B10222" i="1" s="1"/>
  <c r="P10223" i="1"/>
  <c r="B10223" i="1" s="1"/>
  <c r="P10224" i="1"/>
  <c r="B10224" i="1" s="1"/>
  <c r="P10225" i="1"/>
  <c r="B10225" i="1" s="1"/>
  <c r="P10226" i="1"/>
  <c r="B10226" i="1" s="1"/>
  <c r="P10227" i="1"/>
  <c r="B10227" i="1" s="1"/>
  <c r="P10228" i="1"/>
  <c r="B10228" i="1" s="1"/>
  <c r="P10229" i="1"/>
  <c r="B10229" i="1" s="1"/>
  <c r="P10230" i="1"/>
  <c r="B10230" i="1" s="1"/>
  <c r="P10231" i="1"/>
  <c r="B10231" i="1" s="1"/>
  <c r="P10232" i="1"/>
  <c r="B10232" i="1" s="1"/>
  <c r="P10233" i="1"/>
  <c r="B10233" i="1" s="1"/>
  <c r="P10234" i="1"/>
  <c r="B10234" i="1" s="1"/>
  <c r="P10235" i="1"/>
  <c r="B10235" i="1" s="1"/>
  <c r="P10236" i="1"/>
  <c r="B10236" i="1" s="1"/>
  <c r="P10237" i="1"/>
  <c r="B10237" i="1" s="1"/>
  <c r="P10238" i="1"/>
  <c r="B10238" i="1" s="1"/>
  <c r="P10239" i="1"/>
  <c r="B10239" i="1" s="1"/>
  <c r="P10240" i="1"/>
  <c r="B10240" i="1" s="1"/>
  <c r="P10241" i="1"/>
  <c r="B10241" i="1" s="1"/>
  <c r="P10242" i="1"/>
  <c r="B10242" i="1" s="1"/>
  <c r="P10243" i="1"/>
  <c r="B10243" i="1" s="1"/>
  <c r="P10244" i="1"/>
  <c r="B10244" i="1" s="1"/>
  <c r="P10245" i="1"/>
  <c r="B10245" i="1" s="1"/>
  <c r="P10246" i="1"/>
  <c r="B10246" i="1" s="1"/>
  <c r="P10247" i="1"/>
  <c r="B10247" i="1" s="1"/>
  <c r="P10248" i="1"/>
  <c r="B10248" i="1" s="1"/>
  <c r="P10249" i="1"/>
  <c r="B10249" i="1" s="1"/>
  <c r="P10250" i="1"/>
  <c r="B10250" i="1" s="1"/>
  <c r="P10251" i="1"/>
  <c r="B10251" i="1" s="1"/>
  <c r="P10252" i="1"/>
  <c r="B10252" i="1" s="1"/>
  <c r="P10253" i="1"/>
  <c r="B10253" i="1" s="1"/>
  <c r="P10254" i="1"/>
  <c r="B10254" i="1" s="1"/>
  <c r="P10255" i="1"/>
  <c r="B10255" i="1" s="1"/>
  <c r="P10256" i="1"/>
  <c r="B10256" i="1" s="1"/>
  <c r="P10257" i="1"/>
  <c r="B10257" i="1" s="1"/>
  <c r="P10258" i="1"/>
  <c r="B10258" i="1" s="1"/>
  <c r="P10259" i="1"/>
  <c r="B10259" i="1" s="1"/>
  <c r="P10260" i="1"/>
  <c r="B10260" i="1" s="1"/>
  <c r="P10261" i="1"/>
  <c r="B10261" i="1" s="1"/>
  <c r="P10262" i="1"/>
  <c r="B10262" i="1" s="1"/>
  <c r="P10263" i="1"/>
  <c r="B10263" i="1" s="1"/>
  <c r="P10264" i="1"/>
  <c r="B10264" i="1" s="1"/>
  <c r="P10265" i="1"/>
  <c r="B10265" i="1" s="1"/>
  <c r="P10266" i="1"/>
  <c r="B10266" i="1" s="1"/>
  <c r="P10267" i="1"/>
  <c r="B10267" i="1" s="1"/>
  <c r="P10268" i="1"/>
  <c r="B10268" i="1" s="1"/>
  <c r="P10269" i="1"/>
  <c r="B10269" i="1" s="1"/>
  <c r="P10270" i="1"/>
  <c r="B10270" i="1" s="1"/>
  <c r="P10271" i="1"/>
  <c r="B10271" i="1" s="1"/>
  <c r="P10272" i="1"/>
  <c r="B10272" i="1" s="1"/>
  <c r="P10273" i="1"/>
  <c r="B10273" i="1" s="1"/>
  <c r="P10274" i="1"/>
  <c r="B10274" i="1" s="1"/>
  <c r="P10275" i="1"/>
  <c r="B10275" i="1" s="1"/>
  <c r="P10276" i="1"/>
  <c r="B10276" i="1" s="1"/>
  <c r="P10277" i="1"/>
  <c r="B10277" i="1" s="1"/>
  <c r="P10278" i="1"/>
  <c r="B10278" i="1" s="1"/>
  <c r="P10279" i="1"/>
  <c r="B10279" i="1" s="1"/>
  <c r="P10280" i="1"/>
  <c r="B10280" i="1" s="1"/>
  <c r="P10281" i="1"/>
  <c r="B10281" i="1" s="1"/>
  <c r="P10282" i="1"/>
  <c r="B10282" i="1" s="1"/>
  <c r="P10283" i="1"/>
  <c r="B10283" i="1" s="1"/>
  <c r="P10284" i="1"/>
  <c r="B10284" i="1" s="1"/>
  <c r="P10285" i="1"/>
  <c r="B10285" i="1" s="1"/>
  <c r="P10286" i="1"/>
  <c r="B10286" i="1" s="1"/>
  <c r="P10287" i="1"/>
  <c r="B10287" i="1" s="1"/>
  <c r="P10288" i="1"/>
  <c r="B10288" i="1" s="1"/>
  <c r="P10289" i="1"/>
  <c r="B10289" i="1" s="1"/>
  <c r="P10290" i="1"/>
  <c r="B10290" i="1" s="1"/>
  <c r="P10291" i="1"/>
  <c r="B10291" i="1" s="1"/>
  <c r="P10292" i="1"/>
  <c r="B10292" i="1" s="1"/>
  <c r="P10293" i="1"/>
  <c r="B10293" i="1" s="1"/>
  <c r="P10294" i="1"/>
  <c r="B10294" i="1" s="1"/>
  <c r="P10295" i="1"/>
  <c r="B10295" i="1" s="1"/>
  <c r="P10296" i="1"/>
  <c r="B10296" i="1" s="1"/>
  <c r="P10297" i="1"/>
  <c r="B10297" i="1" s="1"/>
  <c r="P10298" i="1"/>
  <c r="B10298" i="1" s="1"/>
  <c r="P10299" i="1"/>
  <c r="B10299" i="1" s="1"/>
  <c r="P10300" i="1"/>
  <c r="B10300" i="1" s="1"/>
  <c r="P10301" i="1"/>
  <c r="B10301" i="1" s="1"/>
  <c r="P10302" i="1"/>
  <c r="B10302" i="1" s="1"/>
  <c r="P10303" i="1"/>
  <c r="B10303" i="1" s="1"/>
  <c r="P10304" i="1"/>
  <c r="B10304" i="1" s="1"/>
  <c r="P10305" i="1"/>
  <c r="B10305" i="1" s="1"/>
  <c r="P10306" i="1"/>
  <c r="B10306" i="1" s="1"/>
  <c r="P10307" i="1"/>
  <c r="B10307" i="1" s="1"/>
  <c r="P10308" i="1"/>
  <c r="B10308" i="1" s="1"/>
  <c r="P10309" i="1"/>
  <c r="B10309" i="1" s="1"/>
  <c r="P10310" i="1"/>
  <c r="B10310" i="1" s="1"/>
  <c r="P10311" i="1"/>
  <c r="B10311" i="1" s="1"/>
  <c r="P10312" i="1"/>
  <c r="B10312" i="1" s="1"/>
  <c r="P10313" i="1"/>
  <c r="B10313" i="1" s="1"/>
  <c r="P10314" i="1"/>
  <c r="B10314" i="1" s="1"/>
  <c r="P10315" i="1"/>
  <c r="B10315" i="1" s="1"/>
  <c r="P10316" i="1"/>
  <c r="B10316" i="1" s="1"/>
  <c r="P10317" i="1"/>
  <c r="B10317" i="1" s="1"/>
  <c r="P10318" i="1"/>
  <c r="B10318" i="1" s="1"/>
  <c r="P10319" i="1"/>
  <c r="B10319" i="1" s="1"/>
  <c r="P10320" i="1"/>
  <c r="B10320" i="1" s="1"/>
  <c r="P10321" i="1"/>
  <c r="B10321" i="1" s="1"/>
  <c r="P10322" i="1"/>
  <c r="B10322" i="1" s="1"/>
  <c r="P10323" i="1"/>
  <c r="B10323" i="1" s="1"/>
  <c r="P10324" i="1"/>
  <c r="B10324" i="1" s="1"/>
  <c r="P10325" i="1"/>
  <c r="B10325" i="1" s="1"/>
  <c r="P10326" i="1"/>
  <c r="B10326" i="1" s="1"/>
  <c r="P10327" i="1"/>
  <c r="B10327" i="1" s="1"/>
  <c r="P10328" i="1"/>
  <c r="B10328" i="1" s="1"/>
  <c r="P10329" i="1"/>
  <c r="B10329" i="1" s="1"/>
  <c r="P10330" i="1"/>
  <c r="B10330" i="1" s="1"/>
  <c r="P10331" i="1"/>
  <c r="B10331" i="1" s="1"/>
  <c r="P10332" i="1"/>
  <c r="B10332" i="1" s="1"/>
  <c r="P10333" i="1"/>
  <c r="B10333" i="1" s="1"/>
  <c r="P10334" i="1"/>
  <c r="B10334" i="1" s="1"/>
  <c r="P10335" i="1"/>
  <c r="B10335" i="1" s="1"/>
  <c r="P10336" i="1"/>
  <c r="B10336" i="1" s="1"/>
  <c r="P10337" i="1"/>
  <c r="B10337" i="1" s="1"/>
  <c r="P10338" i="1"/>
  <c r="B10338" i="1" s="1"/>
  <c r="P10339" i="1"/>
  <c r="B10339" i="1" s="1"/>
  <c r="P10340" i="1"/>
  <c r="B10340" i="1" s="1"/>
  <c r="P10341" i="1"/>
  <c r="B10341" i="1" s="1"/>
  <c r="P10342" i="1"/>
  <c r="B10342" i="1" s="1"/>
  <c r="P10343" i="1"/>
  <c r="B10343" i="1" s="1"/>
  <c r="P10344" i="1"/>
  <c r="B10344" i="1" s="1"/>
  <c r="P10345" i="1"/>
  <c r="B10345" i="1" s="1"/>
  <c r="P10346" i="1"/>
  <c r="B10346" i="1" s="1"/>
  <c r="P10347" i="1"/>
  <c r="B10347" i="1" s="1"/>
  <c r="P10348" i="1"/>
  <c r="B10348" i="1" s="1"/>
  <c r="P10349" i="1"/>
  <c r="B10349" i="1" s="1"/>
  <c r="P10350" i="1"/>
  <c r="B10350" i="1" s="1"/>
  <c r="P10351" i="1"/>
  <c r="B10351" i="1" s="1"/>
  <c r="P10352" i="1"/>
  <c r="B10352" i="1" s="1"/>
  <c r="P10353" i="1"/>
  <c r="B10353" i="1" s="1"/>
  <c r="P10354" i="1"/>
  <c r="B10354" i="1" s="1"/>
  <c r="P10355" i="1"/>
  <c r="B10355" i="1" s="1"/>
  <c r="P10356" i="1"/>
  <c r="B10356" i="1" s="1"/>
  <c r="P10357" i="1"/>
  <c r="B10357" i="1" s="1"/>
  <c r="P10358" i="1"/>
  <c r="B10358" i="1" s="1"/>
  <c r="P10359" i="1"/>
  <c r="B10359" i="1" s="1"/>
  <c r="P10360" i="1"/>
  <c r="B10360" i="1" s="1"/>
  <c r="P10361" i="1"/>
  <c r="B10361" i="1" s="1"/>
  <c r="P10362" i="1"/>
  <c r="B10362" i="1" s="1"/>
  <c r="P10363" i="1"/>
  <c r="B10363" i="1" s="1"/>
  <c r="P10364" i="1"/>
  <c r="B10364" i="1" s="1"/>
  <c r="P10365" i="1"/>
  <c r="B10365" i="1" s="1"/>
  <c r="P10366" i="1"/>
  <c r="B10366" i="1" s="1"/>
  <c r="P10367" i="1"/>
  <c r="B10367" i="1" s="1"/>
  <c r="P10368" i="1"/>
  <c r="B10368" i="1" s="1"/>
  <c r="P10369" i="1"/>
  <c r="B10369" i="1" s="1"/>
  <c r="P10370" i="1"/>
  <c r="B10370" i="1" s="1"/>
  <c r="P10371" i="1"/>
  <c r="B10371" i="1" s="1"/>
  <c r="P10372" i="1"/>
  <c r="B10372" i="1" s="1"/>
  <c r="P10373" i="1"/>
  <c r="B10373" i="1" s="1"/>
  <c r="P10374" i="1"/>
  <c r="B10374" i="1" s="1"/>
  <c r="P10375" i="1"/>
  <c r="B10375" i="1" s="1"/>
  <c r="P10376" i="1"/>
  <c r="B10376" i="1" s="1"/>
  <c r="P10377" i="1"/>
  <c r="B10377" i="1" s="1"/>
  <c r="P10378" i="1"/>
  <c r="B10378" i="1" s="1"/>
  <c r="P10379" i="1"/>
  <c r="B10379" i="1" s="1"/>
  <c r="P10380" i="1"/>
  <c r="B10380" i="1" s="1"/>
  <c r="P10381" i="1"/>
  <c r="B10381" i="1" s="1"/>
  <c r="P10382" i="1"/>
  <c r="B10382" i="1" s="1"/>
  <c r="P10383" i="1"/>
  <c r="B10383" i="1" s="1"/>
  <c r="P10384" i="1"/>
  <c r="B10384" i="1" s="1"/>
  <c r="P10385" i="1"/>
  <c r="B10385" i="1" s="1"/>
  <c r="P10386" i="1"/>
  <c r="B10386" i="1" s="1"/>
  <c r="P10387" i="1"/>
  <c r="B10387" i="1" s="1"/>
  <c r="P10388" i="1"/>
  <c r="B10388" i="1" s="1"/>
  <c r="P10389" i="1"/>
  <c r="B10389" i="1" s="1"/>
  <c r="P10390" i="1"/>
  <c r="B10390" i="1" s="1"/>
  <c r="P10391" i="1"/>
  <c r="B10391" i="1" s="1"/>
  <c r="P10392" i="1"/>
  <c r="B10392" i="1" s="1"/>
  <c r="P10393" i="1"/>
  <c r="B10393" i="1" s="1"/>
  <c r="P10394" i="1"/>
  <c r="B10394" i="1" s="1"/>
  <c r="P10395" i="1"/>
  <c r="B10395" i="1" s="1"/>
  <c r="P10396" i="1"/>
  <c r="B10396" i="1" s="1"/>
  <c r="P10397" i="1"/>
  <c r="B10397" i="1" s="1"/>
  <c r="P10398" i="1"/>
  <c r="B10398" i="1" s="1"/>
  <c r="P10399" i="1"/>
  <c r="B10399" i="1" s="1"/>
  <c r="P10400" i="1"/>
  <c r="B10400" i="1" s="1"/>
  <c r="P10401" i="1"/>
  <c r="B10401" i="1" s="1"/>
  <c r="P10402" i="1"/>
  <c r="B10402" i="1" s="1"/>
  <c r="P10403" i="1"/>
  <c r="B10403" i="1" s="1"/>
  <c r="P10404" i="1"/>
  <c r="B10404" i="1" s="1"/>
  <c r="P10405" i="1"/>
  <c r="B10405" i="1" s="1"/>
  <c r="P10406" i="1"/>
  <c r="B10406" i="1" s="1"/>
  <c r="P10407" i="1"/>
  <c r="B10407" i="1" s="1"/>
  <c r="P10408" i="1"/>
  <c r="B10408" i="1" s="1"/>
  <c r="P10409" i="1"/>
  <c r="B10409" i="1" s="1"/>
  <c r="P10410" i="1"/>
  <c r="B10410" i="1" s="1"/>
  <c r="P10411" i="1"/>
  <c r="B10411" i="1" s="1"/>
  <c r="P10412" i="1"/>
  <c r="B10412" i="1" s="1"/>
  <c r="P10413" i="1"/>
  <c r="B10413" i="1" s="1"/>
  <c r="P10414" i="1"/>
  <c r="B10414" i="1" s="1"/>
  <c r="P10415" i="1"/>
  <c r="B10415" i="1" s="1"/>
  <c r="P10416" i="1"/>
  <c r="B10416" i="1" s="1"/>
  <c r="P10417" i="1"/>
  <c r="B10417" i="1" s="1"/>
  <c r="P10418" i="1"/>
  <c r="B10418" i="1" s="1"/>
  <c r="P10419" i="1"/>
  <c r="B10419" i="1" s="1"/>
  <c r="P10420" i="1"/>
  <c r="B10420" i="1" s="1"/>
  <c r="P10421" i="1"/>
  <c r="B10421" i="1" s="1"/>
  <c r="P10422" i="1"/>
  <c r="B10422" i="1" s="1"/>
  <c r="P10423" i="1"/>
  <c r="B10423" i="1" s="1"/>
  <c r="P10424" i="1"/>
  <c r="B10424" i="1" s="1"/>
  <c r="P10425" i="1"/>
  <c r="B10425" i="1" s="1"/>
  <c r="P10426" i="1"/>
  <c r="B10426" i="1" s="1"/>
  <c r="P10427" i="1"/>
  <c r="B10427" i="1" s="1"/>
  <c r="P10428" i="1"/>
  <c r="B10428" i="1" s="1"/>
  <c r="P10429" i="1"/>
  <c r="B10429" i="1" s="1"/>
  <c r="P10430" i="1"/>
  <c r="B10430" i="1" s="1"/>
  <c r="P10431" i="1"/>
  <c r="B10431" i="1" s="1"/>
  <c r="P10432" i="1"/>
  <c r="B10432" i="1" s="1"/>
  <c r="P10433" i="1"/>
  <c r="B10433" i="1" s="1"/>
  <c r="P10434" i="1"/>
  <c r="B10434" i="1" s="1"/>
  <c r="P10435" i="1"/>
  <c r="B10435" i="1" s="1"/>
  <c r="P10436" i="1"/>
  <c r="B10436" i="1" s="1"/>
  <c r="P10437" i="1"/>
  <c r="B10437" i="1" s="1"/>
  <c r="P10438" i="1"/>
  <c r="B10438" i="1" s="1"/>
  <c r="P10439" i="1"/>
  <c r="B10439" i="1" s="1"/>
  <c r="P10440" i="1"/>
  <c r="B10440" i="1" s="1"/>
  <c r="P10441" i="1"/>
  <c r="B10441" i="1" s="1"/>
  <c r="P10442" i="1"/>
  <c r="B10442" i="1" s="1"/>
  <c r="P10443" i="1"/>
  <c r="B10443" i="1" s="1"/>
  <c r="P10444" i="1"/>
  <c r="B10444" i="1" s="1"/>
  <c r="P10445" i="1"/>
  <c r="B10445" i="1" s="1"/>
  <c r="P10446" i="1"/>
  <c r="B10446" i="1" s="1"/>
  <c r="P10447" i="1"/>
  <c r="B10447" i="1" s="1"/>
  <c r="P10448" i="1"/>
  <c r="B10448" i="1" s="1"/>
  <c r="P10449" i="1"/>
  <c r="B10449" i="1" s="1"/>
  <c r="P10450" i="1"/>
  <c r="B10450" i="1" s="1"/>
  <c r="P10451" i="1"/>
  <c r="B10451" i="1" s="1"/>
  <c r="P10452" i="1"/>
  <c r="B10452" i="1" s="1"/>
  <c r="P10453" i="1"/>
  <c r="B10453" i="1" s="1"/>
  <c r="P10454" i="1"/>
  <c r="B10454" i="1" s="1"/>
  <c r="P10455" i="1"/>
  <c r="B10455" i="1" s="1"/>
  <c r="P10456" i="1"/>
  <c r="B10456" i="1" s="1"/>
  <c r="P10457" i="1"/>
  <c r="B10457" i="1" s="1"/>
  <c r="P10458" i="1"/>
  <c r="B10458" i="1" s="1"/>
  <c r="P10459" i="1"/>
  <c r="B10459" i="1" s="1"/>
  <c r="P10460" i="1"/>
  <c r="B10460" i="1" s="1"/>
  <c r="P10461" i="1"/>
  <c r="B10461" i="1" s="1"/>
  <c r="P10462" i="1"/>
  <c r="B10462" i="1" s="1"/>
  <c r="P10463" i="1"/>
  <c r="B10463" i="1" s="1"/>
  <c r="P10464" i="1"/>
  <c r="B10464" i="1" s="1"/>
  <c r="P10465" i="1"/>
  <c r="B10465" i="1" s="1"/>
  <c r="P10466" i="1"/>
  <c r="B10466" i="1" s="1"/>
  <c r="P10467" i="1"/>
  <c r="B10467" i="1" s="1"/>
  <c r="P10468" i="1"/>
  <c r="B10468" i="1" s="1"/>
  <c r="P10469" i="1"/>
  <c r="B10469" i="1" s="1"/>
  <c r="P10470" i="1"/>
  <c r="B10470" i="1" s="1"/>
  <c r="P10471" i="1"/>
  <c r="B10471" i="1" s="1"/>
  <c r="P10472" i="1"/>
  <c r="B10472" i="1" s="1"/>
  <c r="P10473" i="1"/>
  <c r="B10473" i="1" s="1"/>
  <c r="P10474" i="1"/>
  <c r="B10474" i="1" s="1"/>
  <c r="P10475" i="1"/>
  <c r="B10475" i="1" s="1"/>
  <c r="P10476" i="1"/>
  <c r="B10476" i="1" s="1"/>
  <c r="P10477" i="1"/>
  <c r="B10477" i="1" s="1"/>
  <c r="P10478" i="1"/>
  <c r="B10478" i="1" s="1"/>
  <c r="P10479" i="1"/>
  <c r="B10479" i="1" s="1"/>
  <c r="P10480" i="1"/>
  <c r="B10480" i="1" s="1"/>
  <c r="P10481" i="1"/>
  <c r="B10481" i="1" s="1"/>
  <c r="P10482" i="1"/>
  <c r="B10482" i="1" s="1"/>
  <c r="P10483" i="1"/>
  <c r="B10483" i="1" s="1"/>
  <c r="P10484" i="1"/>
  <c r="B10484" i="1" s="1"/>
  <c r="P10485" i="1"/>
  <c r="B10485" i="1" s="1"/>
  <c r="P10486" i="1"/>
  <c r="B10486" i="1" s="1"/>
  <c r="P10487" i="1"/>
  <c r="B10487" i="1" s="1"/>
  <c r="P10488" i="1"/>
  <c r="B10488" i="1" s="1"/>
  <c r="P10489" i="1"/>
  <c r="B10489" i="1" s="1"/>
  <c r="P10490" i="1"/>
  <c r="B10490" i="1" s="1"/>
  <c r="P10491" i="1"/>
  <c r="B10491" i="1" s="1"/>
  <c r="P10492" i="1"/>
  <c r="B10492" i="1" s="1"/>
  <c r="P10493" i="1"/>
  <c r="B10493" i="1" s="1"/>
  <c r="P10494" i="1"/>
  <c r="B10494" i="1" s="1"/>
  <c r="P10495" i="1"/>
  <c r="B10495" i="1" s="1"/>
  <c r="P10496" i="1"/>
  <c r="B10496" i="1" s="1"/>
  <c r="P10497" i="1"/>
  <c r="B10497" i="1" s="1"/>
  <c r="P10498" i="1"/>
  <c r="B10498" i="1" s="1"/>
  <c r="P10499" i="1"/>
  <c r="B10499" i="1" s="1"/>
  <c r="P10500" i="1"/>
  <c r="B10500" i="1" s="1"/>
  <c r="P10501" i="1"/>
  <c r="B10501" i="1" s="1"/>
  <c r="P10502" i="1"/>
  <c r="B10502" i="1" s="1"/>
  <c r="P10503" i="1"/>
  <c r="B10503" i="1" s="1"/>
  <c r="P10504" i="1"/>
  <c r="B10504" i="1" s="1"/>
  <c r="P10505" i="1"/>
  <c r="B10505" i="1" s="1"/>
  <c r="P10506" i="1"/>
  <c r="B10506" i="1" s="1"/>
  <c r="P10507" i="1"/>
  <c r="B10507" i="1" s="1"/>
  <c r="P10508" i="1"/>
  <c r="B10508" i="1" s="1"/>
  <c r="P10509" i="1"/>
  <c r="B10509" i="1" s="1"/>
  <c r="P10510" i="1"/>
  <c r="B10510" i="1" s="1"/>
  <c r="P10511" i="1"/>
  <c r="B10511" i="1" s="1"/>
  <c r="P10512" i="1"/>
  <c r="B10512" i="1" s="1"/>
  <c r="P10513" i="1"/>
  <c r="B10513" i="1" s="1"/>
  <c r="P10514" i="1"/>
  <c r="B10514" i="1" s="1"/>
  <c r="P10515" i="1"/>
  <c r="B10515" i="1" s="1"/>
  <c r="P10516" i="1"/>
  <c r="B10516" i="1" s="1"/>
  <c r="P10517" i="1"/>
  <c r="B10517" i="1" s="1"/>
  <c r="P10518" i="1"/>
  <c r="B10518" i="1" s="1"/>
  <c r="P10519" i="1"/>
  <c r="B10519" i="1" s="1"/>
  <c r="P10520" i="1"/>
  <c r="B10520" i="1" s="1"/>
  <c r="P10521" i="1"/>
  <c r="B10521" i="1" s="1"/>
  <c r="P10522" i="1"/>
  <c r="B10522" i="1" s="1"/>
  <c r="P10523" i="1"/>
  <c r="B10523" i="1" s="1"/>
  <c r="P10524" i="1"/>
  <c r="B10524" i="1" s="1"/>
  <c r="P10525" i="1"/>
  <c r="B10525" i="1" s="1"/>
  <c r="P10526" i="1"/>
  <c r="B10526" i="1" s="1"/>
  <c r="P10527" i="1"/>
  <c r="B10527" i="1" s="1"/>
  <c r="P10528" i="1"/>
  <c r="B10528" i="1" s="1"/>
  <c r="P10529" i="1"/>
  <c r="B10529" i="1" s="1"/>
  <c r="P10530" i="1"/>
  <c r="B10530" i="1" s="1"/>
  <c r="P10531" i="1"/>
  <c r="B10531" i="1" s="1"/>
  <c r="P10532" i="1"/>
  <c r="B10532" i="1" s="1"/>
  <c r="P10533" i="1"/>
  <c r="B10533" i="1" s="1"/>
  <c r="P10534" i="1"/>
  <c r="B10534" i="1" s="1"/>
  <c r="P10535" i="1"/>
  <c r="B10535" i="1" s="1"/>
  <c r="P10536" i="1"/>
  <c r="B10536" i="1" s="1"/>
  <c r="P10537" i="1"/>
  <c r="B10537" i="1" s="1"/>
  <c r="P10538" i="1"/>
  <c r="B10538" i="1" s="1"/>
  <c r="P10539" i="1"/>
  <c r="B10539" i="1" s="1"/>
  <c r="P10540" i="1"/>
  <c r="B10540" i="1" s="1"/>
  <c r="P10541" i="1"/>
  <c r="B10541" i="1" s="1"/>
  <c r="P10542" i="1"/>
  <c r="B10542" i="1" s="1"/>
  <c r="P10543" i="1"/>
  <c r="B10543" i="1" s="1"/>
  <c r="P10544" i="1"/>
  <c r="B10544" i="1" s="1"/>
  <c r="P10545" i="1"/>
  <c r="B10545" i="1" s="1"/>
  <c r="P10546" i="1"/>
  <c r="B10546" i="1" s="1"/>
  <c r="P10547" i="1"/>
  <c r="B10547" i="1" s="1"/>
  <c r="P10548" i="1"/>
  <c r="B10548" i="1" s="1"/>
  <c r="P10549" i="1"/>
  <c r="B10549" i="1" s="1"/>
  <c r="P10550" i="1"/>
  <c r="B10550" i="1" s="1"/>
  <c r="P10551" i="1"/>
  <c r="B10551" i="1" s="1"/>
  <c r="P10552" i="1"/>
  <c r="B10552" i="1" s="1"/>
  <c r="P10553" i="1"/>
  <c r="B10553" i="1" s="1"/>
  <c r="P10554" i="1"/>
  <c r="B10554" i="1" s="1"/>
  <c r="P10555" i="1"/>
  <c r="B10555" i="1" s="1"/>
  <c r="P10556" i="1"/>
  <c r="B10556" i="1" s="1"/>
  <c r="P10557" i="1"/>
  <c r="B10557" i="1" s="1"/>
  <c r="P10558" i="1"/>
  <c r="B10558" i="1" s="1"/>
  <c r="P10559" i="1"/>
  <c r="B10559" i="1" s="1"/>
  <c r="P10560" i="1"/>
  <c r="B10560" i="1" s="1"/>
  <c r="P10561" i="1"/>
  <c r="B10561" i="1" s="1"/>
  <c r="P10562" i="1"/>
  <c r="B10562" i="1" s="1"/>
  <c r="P10563" i="1"/>
  <c r="B10563" i="1" s="1"/>
  <c r="P10564" i="1"/>
  <c r="B10564" i="1" s="1"/>
  <c r="P10565" i="1"/>
  <c r="B10565" i="1" s="1"/>
  <c r="P10566" i="1"/>
  <c r="B10566" i="1" s="1"/>
  <c r="P10567" i="1"/>
  <c r="B10567" i="1" s="1"/>
  <c r="P10568" i="1"/>
  <c r="B10568" i="1" s="1"/>
  <c r="P10569" i="1"/>
  <c r="B10569" i="1" s="1"/>
  <c r="P10570" i="1"/>
  <c r="B10570" i="1" s="1"/>
  <c r="P10571" i="1"/>
  <c r="B10571" i="1" s="1"/>
  <c r="P10572" i="1"/>
  <c r="B10572" i="1" s="1"/>
  <c r="P10573" i="1"/>
  <c r="B10573" i="1" s="1"/>
  <c r="P10574" i="1"/>
  <c r="B10574" i="1" s="1"/>
  <c r="P10575" i="1"/>
  <c r="B10575" i="1" s="1"/>
  <c r="P10576" i="1"/>
  <c r="B10576" i="1" s="1"/>
  <c r="P10577" i="1"/>
  <c r="B10577" i="1" s="1"/>
  <c r="P10578" i="1"/>
  <c r="B10578" i="1" s="1"/>
  <c r="P10579" i="1"/>
  <c r="B10579" i="1" s="1"/>
  <c r="P10580" i="1"/>
  <c r="B10580" i="1" s="1"/>
  <c r="P10581" i="1"/>
  <c r="B10581" i="1" s="1"/>
  <c r="P10582" i="1"/>
  <c r="B10582" i="1" s="1"/>
  <c r="P10583" i="1"/>
  <c r="B10583" i="1" s="1"/>
  <c r="P10584" i="1"/>
  <c r="B10584" i="1" s="1"/>
  <c r="P10585" i="1"/>
  <c r="B10585" i="1" s="1"/>
  <c r="P10586" i="1"/>
  <c r="B10586" i="1" s="1"/>
  <c r="P10587" i="1"/>
  <c r="B10587" i="1" s="1"/>
  <c r="P10588" i="1"/>
  <c r="B10588" i="1" s="1"/>
  <c r="P10589" i="1"/>
  <c r="B10589" i="1" s="1"/>
  <c r="P10590" i="1"/>
  <c r="B10590" i="1" s="1"/>
  <c r="P10591" i="1"/>
  <c r="B10591" i="1" s="1"/>
  <c r="P10592" i="1"/>
  <c r="B10592" i="1" s="1"/>
  <c r="D25" i="2" l="1"/>
  <c r="D22" i="2"/>
  <c r="D24" i="2"/>
  <c r="D23" i="2"/>
</calcChain>
</file>

<file path=xl/sharedStrings.xml><?xml version="1.0" encoding="utf-8"?>
<sst xmlns="http://schemas.openxmlformats.org/spreadsheetml/2006/main" count="51947" uniqueCount="23055">
  <si>
    <t>codigo</t>
  </si>
  <si>
    <t>ex</t>
  </si>
  <si>
    <t>tabela</t>
  </si>
  <si>
    <t>descricao</t>
  </si>
  <si>
    <t>chave</t>
  </si>
  <si>
    <t>versao</t>
  </si>
  <si>
    <t>01012100</t>
  </si>
  <si>
    <t>01012900</t>
  </si>
  <si>
    <t>01013000</t>
  </si>
  <si>
    <t>01019000</t>
  </si>
  <si>
    <t>01022110</t>
  </si>
  <si>
    <t>01022190</t>
  </si>
  <si>
    <t>Outros</t>
  </si>
  <si>
    <t>01022911</t>
  </si>
  <si>
    <t>01022919</t>
  </si>
  <si>
    <t>01022990</t>
  </si>
  <si>
    <t>01023110</t>
  </si>
  <si>
    <t>01023190</t>
  </si>
  <si>
    <t>01023911</t>
  </si>
  <si>
    <t>01023919</t>
  </si>
  <si>
    <t>01023990</t>
  </si>
  <si>
    <t>01029000</t>
  </si>
  <si>
    <t>01031000</t>
  </si>
  <si>
    <t>01039100</t>
  </si>
  <si>
    <t>01039200</t>
  </si>
  <si>
    <t>01041011</t>
  </si>
  <si>
    <t>01041019</t>
  </si>
  <si>
    <t>01041090</t>
  </si>
  <si>
    <t>01042010</t>
  </si>
  <si>
    <t>01042090</t>
  </si>
  <si>
    <t>01051110</t>
  </si>
  <si>
    <t>01051190</t>
  </si>
  <si>
    <t>01051200</t>
  </si>
  <si>
    <t>01051300</t>
  </si>
  <si>
    <t>01051400</t>
  </si>
  <si>
    <t>01051500</t>
  </si>
  <si>
    <t>01059400</t>
  </si>
  <si>
    <t>01059900</t>
  </si>
  <si>
    <t>01061100</t>
  </si>
  <si>
    <t>01061200</t>
  </si>
  <si>
    <t>01061300</t>
  </si>
  <si>
    <t>01061400</t>
  </si>
  <si>
    <t>01061900</t>
  </si>
  <si>
    <t>01062000</t>
  </si>
  <si>
    <t>01063100</t>
  </si>
  <si>
    <t>01063200</t>
  </si>
  <si>
    <t>01063310</t>
  </si>
  <si>
    <t>01063390</t>
  </si>
  <si>
    <t>01063900</t>
  </si>
  <si>
    <t>01064100</t>
  </si>
  <si>
    <t>01064900</t>
  </si>
  <si>
    <t>01069000</t>
  </si>
  <si>
    <t>02011000</t>
  </si>
  <si>
    <t>02012010</t>
  </si>
  <si>
    <t>02012020</t>
  </si>
  <si>
    <t>02012090</t>
  </si>
  <si>
    <t>Outras</t>
  </si>
  <si>
    <t>02013000</t>
  </si>
  <si>
    <t>02021000</t>
  </si>
  <si>
    <t>02022010</t>
  </si>
  <si>
    <t>02022020</t>
  </si>
  <si>
    <t>02022090</t>
  </si>
  <si>
    <t>02023000</t>
  </si>
  <si>
    <t>02031100</t>
  </si>
  <si>
    <t>02031200</t>
  </si>
  <si>
    <t>02031900</t>
  </si>
  <si>
    <t>02032100</t>
  </si>
  <si>
    <t>02032200</t>
  </si>
  <si>
    <t>02032900</t>
  </si>
  <si>
    <t>02041000</t>
  </si>
  <si>
    <t>02042100</t>
  </si>
  <si>
    <t>02042200</t>
  </si>
  <si>
    <t>02042300</t>
  </si>
  <si>
    <t>02043000</t>
  </si>
  <si>
    <t>02044100</t>
  </si>
  <si>
    <t>02044200</t>
  </si>
  <si>
    <t>02044300</t>
  </si>
  <si>
    <t>02045000</t>
  </si>
  <si>
    <t>02050000</t>
  </si>
  <si>
    <t>02061000</t>
  </si>
  <si>
    <t>02062100</t>
  </si>
  <si>
    <t>02062200</t>
  </si>
  <si>
    <t>02062910</t>
  </si>
  <si>
    <t>02062990</t>
  </si>
  <si>
    <t>02063000</t>
  </si>
  <si>
    <t>02064100</t>
  </si>
  <si>
    <t>02064900</t>
  </si>
  <si>
    <t>02068000</t>
  </si>
  <si>
    <t>02069000</t>
  </si>
  <si>
    <t>02071100</t>
  </si>
  <si>
    <t>02071200</t>
  </si>
  <si>
    <t>02071300</t>
  </si>
  <si>
    <t>02071400</t>
  </si>
  <si>
    <t>02072400</t>
  </si>
  <si>
    <t>02072500</t>
  </si>
  <si>
    <t>02072600</t>
  </si>
  <si>
    <t>02072700</t>
  </si>
  <si>
    <t>02074100</t>
  </si>
  <si>
    <t>02074200</t>
  </si>
  <si>
    <t>02074300</t>
  </si>
  <si>
    <t>02074400</t>
  </si>
  <si>
    <t>02074500</t>
  </si>
  <si>
    <t>02075100</t>
  </si>
  <si>
    <t>02075200</t>
  </si>
  <si>
    <t>02075300</t>
  </si>
  <si>
    <t>02075400</t>
  </si>
  <si>
    <t>02075500</t>
  </si>
  <si>
    <t>02076000</t>
  </si>
  <si>
    <t>02081000</t>
  </si>
  <si>
    <t>02083000</t>
  </si>
  <si>
    <t>02084000</t>
  </si>
  <si>
    <t>02085000</t>
  </si>
  <si>
    <t>02086000</t>
  </si>
  <si>
    <t>02089000</t>
  </si>
  <si>
    <t>02091011</t>
  </si>
  <si>
    <t>02091019</t>
  </si>
  <si>
    <t>02091021</t>
  </si>
  <si>
    <t>02091029</t>
  </si>
  <si>
    <t>02099000</t>
  </si>
  <si>
    <t>02101100</t>
  </si>
  <si>
    <t>02101200</t>
  </si>
  <si>
    <t>02101900</t>
  </si>
  <si>
    <t>02102000</t>
  </si>
  <si>
    <t>02109100</t>
  </si>
  <si>
    <t>01</t>
  </si>
  <si>
    <t>02109200</t>
  </si>
  <si>
    <t>02109300</t>
  </si>
  <si>
    <t>02</t>
  </si>
  <si>
    <t>03011110</t>
  </si>
  <si>
    <t>03011190</t>
  </si>
  <si>
    <t>03011900</t>
  </si>
  <si>
    <t>03019110</t>
  </si>
  <si>
    <t>03019190</t>
  </si>
  <si>
    <t>03019210</t>
  </si>
  <si>
    <t>03019290</t>
  </si>
  <si>
    <t>03019310</t>
  </si>
  <si>
    <t>03019390</t>
  </si>
  <si>
    <t>03019410</t>
  </si>
  <si>
    <t>03019490</t>
  </si>
  <si>
    <t>03019510</t>
  </si>
  <si>
    <t>03019590</t>
  </si>
  <si>
    <t>03019911</t>
  </si>
  <si>
    <t>03019912</t>
  </si>
  <si>
    <t>03019919</t>
  </si>
  <si>
    <t>03019991</t>
  </si>
  <si>
    <t>03019992</t>
  </si>
  <si>
    <t>03019999</t>
  </si>
  <si>
    <t>03021100</t>
  </si>
  <si>
    <t>03021300</t>
  </si>
  <si>
    <t>03021400</t>
  </si>
  <si>
    <t>03021900</t>
  </si>
  <si>
    <t>03022100</t>
  </si>
  <si>
    <t>03022200</t>
  </si>
  <si>
    <t>03022300</t>
  </si>
  <si>
    <t>03022400</t>
  </si>
  <si>
    <t>03022900</t>
  </si>
  <si>
    <t>03023100</t>
  </si>
  <si>
    <t>03023200</t>
  </si>
  <si>
    <t>03023300</t>
  </si>
  <si>
    <t>03023400</t>
  </si>
  <si>
    <t>03023500</t>
  </si>
  <si>
    <t>03023600</t>
  </si>
  <si>
    <t>03023900</t>
  </si>
  <si>
    <t>03024100</t>
  </si>
  <si>
    <t>03024210</t>
  </si>
  <si>
    <t>03024290</t>
  </si>
  <si>
    <t>03024300</t>
  </si>
  <si>
    <t>03024400</t>
  </si>
  <si>
    <t>03024500</t>
  </si>
  <si>
    <t>03024600</t>
  </si>
  <si>
    <t>03024700</t>
  </si>
  <si>
    <t>03025100</t>
  </si>
  <si>
    <t>03025200</t>
  </si>
  <si>
    <t>03025300</t>
  </si>
  <si>
    <t>03025400</t>
  </si>
  <si>
    <t>03025500</t>
  </si>
  <si>
    <t>03025600</t>
  </si>
  <si>
    <t>03025900</t>
  </si>
  <si>
    <t>03027100</t>
  </si>
  <si>
    <t>03027210</t>
  </si>
  <si>
    <t>03027290</t>
  </si>
  <si>
    <t>03027300</t>
  </si>
  <si>
    <t>03027400</t>
  </si>
  <si>
    <t>03027900</t>
  </si>
  <si>
    <t>03028100</t>
  </si>
  <si>
    <t>03028200</t>
  </si>
  <si>
    <t>03028310</t>
  </si>
  <si>
    <t>03028320</t>
  </si>
  <si>
    <t>03028400</t>
  </si>
  <si>
    <t>03028500</t>
  </si>
  <si>
    <t>03028921</t>
  </si>
  <si>
    <t>03028922</t>
  </si>
  <si>
    <t>03028923</t>
  </si>
  <si>
    <t>03028924</t>
  </si>
  <si>
    <t>03028931</t>
  </si>
  <si>
    <t>03028932</t>
  </si>
  <si>
    <t>03028933</t>
  </si>
  <si>
    <t>03028934</t>
  </si>
  <si>
    <t>03028935</t>
  </si>
  <si>
    <t>03028936</t>
  </si>
  <si>
    <t>03028937</t>
  </si>
  <si>
    <t>03028938</t>
  </si>
  <si>
    <t>03028941</t>
  </si>
  <si>
    <t>03028942</t>
  </si>
  <si>
    <t>03028943</t>
  </si>
  <si>
    <t>03028944</t>
  </si>
  <si>
    <t>03028945</t>
  </si>
  <si>
    <t>03028990</t>
  </si>
  <si>
    <t>03031100</t>
  </si>
  <si>
    <t>03031200</t>
  </si>
  <si>
    <t>03031300</t>
  </si>
  <si>
    <t>03031400</t>
  </si>
  <si>
    <t>03031900</t>
  </si>
  <si>
    <t>03032300</t>
  </si>
  <si>
    <t>03032410</t>
  </si>
  <si>
    <t>03032490</t>
  </si>
  <si>
    <t>03032500</t>
  </si>
  <si>
    <t>03032600</t>
  </si>
  <si>
    <t>03032900</t>
  </si>
  <si>
    <t>03033100</t>
  </si>
  <si>
    <t>03033200</t>
  </si>
  <si>
    <t>03033300</t>
  </si>
  <si>
    <t>03033400</t>
  </si>
  <si>
    <t>03033900</t>
  </si>
  <si>
    <t>03034100</t>
  </si>
  <si>
    <t>03034200</t>
  </si>
  <si>
    <t>03034300</t>
  </si>
  <si>
    <t>03034400</t>
  </si>
  <si>
    <t>03034500</t>
  </si>
  <si>
    <t>03034600</t>
  </si>
  <si>
    <t>03034900</t>
  </si>
  <si>
    <t>03035100</t>
  </si>
  <si>
    <t>03035300</t>
  </si>
  <si>
    <t>03035400</t>
  </si>
  <si>
    <t>03035500</t>
  </si>
  <si>
    <t>03035600</t>
  </si>
  <si>
    <t>03035700</t>
  </si>
  <si>
    <t>03036300</t>
  </si>
  <si>
    <t>03036400</t>
  </si>
  <si>
    <t>03036500</t>
  </si>
  <si>
    <t>03036600</t>
  </si>
  <si>
    <t>03036700</t>
  </si>
  <si>
    <t>03036800</t>
  </si>
  <si>
    <t>03036910</t>
  </si>
  <si>
    <t>03036990</t>
  </si>
  <si>
    <t>03038111</t>
  </si>
  <si>
    <t>03038112</t>
  </si>
  <si>
    <t>03038113</t>
  </si>
  <si>
    <t>03038114</t>
  </si>
  <si>
    <t>03038119</t>
  </si>
  <si>
    <t>03038190</t>
  </si>
  <si>
    <t>03038200</t>
  </si>
  <si>
    <t>03038311</t>
  </si>
  <si>
    <t>03038319</t>
  </si>
  <si>
    <t>03038321</t>
  </si>
  <si>
    <t>03038329</t>
  </si>
  <si>
    <t>03038400</t>
  </si>
  <si>
    <t>03038910</t>
  </si>
  <si>
    <t>03038920</t>
  </si>
  <si>
    <t>03038932</t>
  </si>
  <si>
    <t>03038933</t>
  </si>
  <si>
    <t>03038941</t>
  </si>
  <si>
    <t>03038942</t>
  </si>
  <si>
    <t>03038943</t>
  </si>
  <si>
    <t>03038944</t>
  </si>
  <si>
    <t>03038945</t>
  </si>
  <si>
    <t>03038946</t>
  </si>
  <si>
    <t>03038951</t>
  </si>
  <si>
    <t>03038952</t>
  </si>
  <si>
    <t>03038953</t>
  </si>
  <si>
    <t>03038954</t>
  </si>
  <si>
    <t>03038955</t>
  </si>
  <si>
    <t>03038956</t>
  </si>
  <si>
    <t>03038961</t>
  </si>
  <si>
    <t>03038962</t>
  </si>
  <si>
    <t>03038963</t>
  </si>
  <si>
    <t>03038964</t>
  </si>
  <si>
    <t>03038965</t>
  </si>
  <si>
    <t>03038990</t>
  </si>
  <si>
    <t>03043100</t>
  </si>
  <si>
    <t>03043210</t>
  </si>
  <si>
    <t>03043290</t>
  </si>
  <si>
    <t>03043300</t>
  </si>
  <si>
    <t>03043900</t>
  </si>
  <si>
    <t>03044100</t>
  </si>
  <si>
    <t>03044200</t>
  </si>
  <si>
    <t>03044300</t>
  </si>
  <si>
    <t>03044400</t>
  </si>
  <si>
    <t>03044500</t>
  </si>
  <si>
    <t>03044600</t>
  </si>
  <si>
    <t>03044910</t>
  </si>
  <si>
    <t>03044920</t>
  </si>
  <si>
    <t>03044990</t>
  </si>
  <si>
    <t>03045100</t>
  </si>
  <si>
    <t>03045200</t>
  </si>
  <si>
    <t>03045300</t>
  </si>
  <si>
    <t>03045400</t>
  </si>
  <si>
    <t>03045500</t>
  </si>
  <si>
    <t>03045900</t>
  </si>
  <si>
    <t>03046100</t>
  </si>
  <si>
    <t>03046210</t>
  </si>
  <si>
    <t>03046290</t>
  </si>
  <si>
    <t>03046300</t>
  </si>
  <si>
    <t>03046900</t>
  </si>
  <si>
    <t>03047100</t>
  </si>
  <si>
    <t>03047200</t>
  </si>
  <si>
    <t>03047300</t>
  </si>
  <si>
    <t>03047400</t>
  </si>
  <si>
    <t>03047500</t>
  </si>
  <si>
    <t>03047900</t>
  </si>
  <si>
    <t>03048100</t>
  </si>
  <si>
    <t>03048200</t>
  </si>
  <si>
    <t>03048300</t>
  </si>
  <si>
    <t>03048400</t>
  </si>
  <si>
    <t>03048510</t>
  </si>
  <si>
    <t>03048520</t>
  </si>
  <si>
    <t>03048600</t>
  </si>
  <si>
    <t>03048700</t>
  </si>
  <si>
    <t>03048910</t>
  </si>
  <si>
    <t>03048920</t>
  </si>
  <si>
    <t>03048930</t>
  </si>
  <si>
    <t>03048990</t>
  </si>
  <si>
    <t>03049100</t>
  </si>
  <si>
    <t>03049211</t>
  </si>
  <si>
    <t>03049212</t>
  </si>
  <si>
    <t>03049219</t>
  </si>
  <si>
    <t>03049221</t>
  </si>
  <si>
    <t>03049222</t>
  </si>
  <si>
    <t>03049229</t>
  </si>
  <si>
    <t>03049300</t>
  </si>
  <si>
    <t>03049400</t>
  </si>
  <si>
    <t>03049500</t>
  </si>
  <si>
    <t>03049900</t>
  </si>
  <si>
    <t>03051000</t>
  </si>
  <si>
    <t>03052000</t>
  </si>
  <si>
    <t>03053100</t>
  </si>
  <si>
    <t>03053210</t>
  </si>
  <si>
    <t>03053220</t>
  </si>
  <si>
    <t>03053290</t>
  </si>
  <si>
    <t>03054100</t>
  </si>
  <si>
    <t>03054200</t>
  </si>
  <si>
    <t>03054300</t>
  </si>
  <si>
    <t>03054400</t>
  </si>
  <si>
    <t>03054910</t>
  </si>
  <si>
    <t>03054920</t>
  </si>
  <si>
    <t>03054990</t>
  </si>
  <si>
    <t>03055100</t>
  </si>
  <si>
    <t>03056100</t>
  </si>
  <si>
    <t>03056200</t>
  </si>
  <si>
    <t>03056300</t>
  </si>
  <si>
    <t>03056400</t>
  </si>
  <si>
    <t>03056910</t>
  </si>
  <si>
    <t>03056990</t>
  </si>
  <si>
    <t>03057100</t>
  </si>
  <si>
    <t>03057200</t>
  </si>
  <si>
    <t>03057900</t>
  </si>
  <si>
    <t>03061110</t>
  </si>
  <si>
    <t>03061190</t>
  </si>
  <si>
    <t>03061200</t>
  </si>
  <si>
    <t>03061400</t>
  </si>
  <si>
    <t>03061500</t>
  </si>
  <si>
    <t>03061610</t>
  </si>
  <si>
    <t>03061690</t>
  </si>
  <si>
    <t>03061710</t>
  </si>
  <si>
    <t>03061790</t>
  </si>
  <si>
    <t>03061910</t>
  </si>
  <si>
    <t>03061990</t>
  </si>
  <si>
    <t>03071100</t>
  </si>
  <si>
    <t>03071900</t>
  </si>
  <si>
    <t>03072100</t>
  </si>
  <si>
    <t>03072900</t>
  </si>
  <si>
    <t>03073100</t>
  </si>
  <si>
    <t>03073900</t>
  </si>
  <si>
    <t>03075100</t>
  </si>
  <si>
    <t>03076000</t>
  </si>
  <si>
    <t>03077100</t>
  </si>
  <si>
    <t>03077900</t>
  </si>
  <si>
    <t>03078100</t>
  </si>
  <si>
    <t>03079100</t>
  </si>
  <si>
    <t>03079900</t>
  </si>
  <si>
    <t>03081100</t>
  </si>
  <si>
    <t>03081900</t>
  </si>
  <si>
    <t>03082100</t>
  </si>
  <si>
    <t>03082900</t>
  </si>
  <si>
    <t>03083000</t>
  </si>
  <si>
    <t>03089000</t>
  </si>
  <si>
    <t>04011010</t>
  </si>
  <si>
    <t>04011090</t>
  </si>
  <si>
    <t>04012010</t>
  </si>
  <si>
    <t>04012090</t>
  </si>
  <si>
    <t>04014010</t>
  </si>
  <si>
    <t>04014021</t>
  </si>
  <si>
    <t>04014029</t>
  </si>
  <si>
    <t>04015010</t>
  </si>
  <si>
    <t>04015021</t>
  </si>
  <si>
    <t>04015029</t>
  </si>
  <si>
    <t>04021010</t>
  </si>
  <si>
    <t>04021090</t>
  </si>
  <si>
    <t>04022110</t>
  </si>
  <si>
    <t>04022120</t>
  </si>
  <si>
    <t>04022130</t>
  </si>
  <si>
    <t>04022910</t>
  </si>
  <si>
    <t>04022920</t>
  </si>
  <si>
    <t>04022930</t>
  </si>
  <si>
    <t>04029100</t>
  </si>
  <si>
    <t>04029900</t>
  </si>
  <si>
    <t>04031000</t>
  </si>
  <si>
    <t>04039000</t>
  </si>
  <si>
    <t>04041000</t>
  </si>
  <si>
    <t>04049000</t>
  </si>
  <si>
    <t>04051000</t>
  </si>
  <si>
    <t>04052000</t>
  </si>
  <si>
    <t>04059010</t>
  </si>
  <si>
    <t>04059090</t>
  </si>
  <si>
    <t>04061010</t>
  </si>
  <si>
    <t>04061090</t>
  </si>
  <si>
    <t>04062000</t>
  </si>
  <si>
    <t>04063000</t>
  </si>
  <si>
    <t>04064000</t>
  </si>
  <si>
    <t>04069010</t>
  </si>
  <si>
    <t>04069020</t>
  </si>
  <si>
    <t>04069030</t>
  </si>
  <si>
    <t>04069090</t>
  </si>
  <si>
    <t>04071100</t>
  </si>
  <si>
    <t>04071900</t>
  </si>
  <si>
    <t>04072100</t>
  </si>
  <si>
    <t>04072900</t>
  </si>
  <si>
    <t>04079000</t>
  </si>
  <si>
    <t>04081100</t>
  </si>
  <si>
    <t>04081900</t>
  </si>
  <si>
    <t>04089100</t>
  </si>
  <si>
    <t>04089900</t>
  </si>
  <si>
    <t>04090000</t>
  </si>
  <si>
    <t>04100000</t>
  </si>
  <si>
    <t>05010000</t>
  </si>
  <si>
    <t>05021011</t>
  </si>
  <si>
    <t>05021019</t>
  </si>
  <si>
    <t>05021090</t>
  </si>
  <si>
    <t>05029010</t>
  </si>
  <si>
    <t>05029020</t>
  </si>
  <si>
    <t>05040011</t>
  </si>
  <si>
    <t>05040012</t>
  </si>
  <si>
    <t>05040013</t>
  </si>
  <si>
    <t>05040019</t>
  </si>
  <si>
    <t>05040090</t>
  </si>
  <si>
    <t>05051000</t>
  </si>
  <si>
    <t>05059000</t>
  </si>
  <si>
    <t>05061000</t>
  </si>
  <si>
    <t>05069000</t>
  </si>
  <si>
    <t>05071000</t>
  </si>
  <si>
    <t>05079000</t>
  </si>
  <si>
    <t>05080000</t>
  </si>
  <si>
    <t>05100010</t>
  </si>
  <si>
    <t>05100090</t>
  </si>
  <si>
    <t>05111000</t>
  </si>
  <si>
    <t>05119110</t>
  </si>
  <si>
    <t>05119190</t>
  </si>
  <si>
    <t>05119910</t>
  </si>
  <si>
    <t>05119920</t>
  </si>
  <si>
    <t>05119930</t>
  </si>
  <si>
    <t>05119991</t>
  </si>
  <si>
    <t>Crinas e seus desperdícios, mesmo em mantas, com ou sem suportes</t>
  </si>
  <si>
    <t>05119999</t>
  </si>
  <si>
    <t>06011000</t>
  </si>
  <si>
    <t>06012000</t>
  </si>
  <si>
    <t>06021000</t>
  </si>
  <si>
    <t>06022000</t>
  </si>
  <si>
    <t>06023000</t>
  </si>
  <si>
    <t>06024000</t>
  </si>
  <si>
    <t>06029010</t>
  </si>
  <si>
    <t>06029021</t>
  </si>
  <si>
    <t>06029029</t>
  </si>
  <si>
    <t>06029081</t>
  </si>
  <si>
    <t>06029082</t>
  </si>
  <si>
    <t>06029083</t>
  </si>
  <si>
    <t>06029089</t>
  </si>
  <si>
    <t>06029090</t>
  </si>
  <si>
    <t>06031100</t>
  </si>
  <si>
    <t>06031200</t>
  </si>
  <si>
    <t>06031300</t>
  </si>
  <si>
    <t>06031400</t>
  </si>
  <si>
    <t>06031500</t>
  </si>
  <si>
    <t>06031900</t>
  </si>
  <si>
    <t>06039000</t>
  </si>
  <si>
    <t>06042000</t>
  </si>
  <si>
    <t>06049000</t>
  </si>
  <si>
    <t>07011000</t>
  </si>
  <si>
    <t>07019000</t>
  </si>
  <si>
    <t>07020000</t>
  </si>
  <si>
    <t>07031011</t>
  </si>
  <si>
    <t>07031019</t>
  </si>
  <si>
    <t>07031021</t>
  </si>
  <si>
    <t>07031029</t>
  </si>
  <si>
    <t>07032010</t>
  </si>
  <si>
    <t>07032090</t>
  </si>
  <si>
    <t>07039010</t>
  </si>
  <si>
    <t>07039090</t>
  </si>
  <si>
    <t>07041000</t>
  </si>
  <si>
    <t>07042000</t>
  </si>
  <si>
    <t>07049000</t>
  </si>
  <si>
    <t>07051100</t>
  </si>
  <si>
    <t>07051900</t>
  </si>
  <si>
    <t>07052100</t>
  </si>
  <si>
    <t>07052900</t>
  </si>
  <si>
    <t>07061000</t>
  </si>
  <si>
    <t>07069000</t>
  </si>
  <si>
    <t>07070000</t>
  </si>
  <si>
    <t>07081000</t>
  </si>
  <si>
    <t>07082000</t>
  </si>
  <si>
    <t>07089000</t>
  </si>
  <si>
    <t>07092000</t>
  </si>
  <si>
    <t>07093000</t>
  </si>
  <si>
    <t>07094000</t>
  </si>
  <si>
    <t>07095100</t>
  </si>
  <si>
    <t>07095900</t>
  </si>
  <si>
    <t>07096000</t>
  </si>
  <si>
    <t>07097000</t>
  </si>
  <si>
    <t>07099100</t>
  </si>
  <si>
    <t>07099200</t>
  </si>
  <si>
    <t>07099911</t>
  </si>
  <si>
    <t>07099919</t>
  </si>
  <si>
    <t>07099990</t>
  </si>
  <si>
    <t>07101000</t>
  </si>
  <si>
    <t>07102100</t>
  </si>
  <si>
    <t>07102200</t>
  </si>
  <si>
    <t>07102900</t>
  </si>
  <si>
    <t>07103000</t>
  </si>
  <si>
    <t>07104000</t>
  </si>
  <si>
    <t>07108000</t>
  </si>
  <si>
    <t>07109000</t>
  </si>
  <si>
    <t>07112010</t>
  </si>
  <si>
    <t>07112020</t>
  </si>
  <si>
    <t>07112090</t>
  </si>
  <si>
    <t>07114000</t>
  </si>
  <si>
    <t>07115100</t>
  </si>
  <si>
    <t>07115900</t>
  </si>
  <si>
    <t>07119000</t>
  </si>
  <si>
    <t>07122000</t>
  </si>
  <si>
    <t>07123100</t>
  </si>
  <si>
    <t>07123200</t>
  </si>
  <si>
    <t>07123300</t>
  </si>
  <si>
    <t>07123900</t>
  </si>
  <si>
    <t>07129010</t>
  </si>
  <si>
    <t>07129090</t>
  </si>
  <si>
    <t>07131010</t>
  </si>
  <si>
    <t>07131090</t>
  </si>
  <si>
    <t>07132010</t>
  </si>
  <si>
    <t>07132090</t>
  </si>
  <si>
    <t>07133110</t>
  </si>
  <si>
    <t>07133190</t>
  </si>
  <si>
    <t>07133210</t>
  </si>
  <si>
    <t>07133290</t>
  </si>
  <si>
    <t>07133311</t>
  </si>
  <si>
    <t>07133319</t>
  </si>
  <si>
    <t>07133321</t>
  </si>
  <si>
    <t>07133329</t>
  </si>
  <si>
    <t>07133391</t>
  </si>
  <si>
    <t>07133399</t>
  </si>
  <si>
    <t>07133410</t>
  </si>
  <si>
    <t>07133490</t>
  </si>
  <si>
    <t>07133510</t>
  </si>
  <si>
    <t>07133590</t>
  </si>
  <si>
    <t>07133910</t>
  </si>
  <si>
    <t>07133990</t>
  </si>
  <si>
    <t>07134010</t>
  </si>
  <si>
    <t>07134090</t>
  </si>
  <si>
    <t>07135010</t>
  </si>
  <si>
    <t>07135090</t>
  </si>
  <si>
    <t>07136010</t>
  </si>
  <si>
    <t>07136090</t>
  </si>
  <si>
    <t>07139010</t>
  </si>
  <si>
    <t>07139090</t>
  </si>
  <si>
    <t>07141000</t>
  </si>
  <si>
    <t>07142000</t>
  </si>
  <si>
    <t>07143000</t>
  </si>
  <si>
    <t>07144000</t>
  </si>
  <si>
    <t>07145000</t>
  </si>
  <si>
    <t>07149000</t>
  </si>
  <si>
    <t>08011200</t>
  </si>
  <si>
    <t>08011900</t>
  </si>
  <si>
    <t>08012100</t>
  </si>
  <si>
    <t>08012200</t>
  </si>
  <si>
    <t>08013100</t>
  </si>
  <si>
    <t>08013200</t>
  </si>
  <si>
    <t>08021100</t>
  </si>
  <si>
    <t>08021200</t>
  </si>
  <si>
    <t>08022100</t>
  </si>
  <si>
    <t>08022200</t>
  </si>
  <si>
    <t>08023100</t>
  </si>
  <si>
    <t>08023200</t>
  </si>
  <si>
    <t>08024100</t>
  </si>
  <si>
    <t>08024200</t>
  </si>
  <si>
    <t>08025100</t>
  </si>
  <si>
    <t>08025200</t>
  </si>
  <si>
    <t>08026100</t>
  </si>
  <si>
    <t>08026200</t>
  </si>
  <si>
    <t>08027000</t>
  </si>
  <si>
    <t>08028000</t>
  </si>
  <si>
    <t>08029000</t>
  </si>
  <si>
    <t>08031000</t>
  </si>
  <si>
    <t>08039000</t>
  </si>
  <si>
    <t>08041010</t>
  </si>
  <si>
    <t>08041020</t>
  </si>
  <si>
    <t>08042010</t>
  </si>
  <si>
    <t>08042020</t>
  </si>
  <si>
    <t>08043000</t>
  </si>
  <si>
    <t>08044000</t>
  </si>
  <si>
    <t>08045010</t>
  </si>
  <si>
    <t>08045020</t>
  </si>
  <si>
    <t>08045030</t>
  </si>
  <si>
    <t>08051000</t>
  </si>
  <si>
    <t>08054000</t>
  </si>
  <si>
    <t>08055000</t>
  </si>
  <si>
    <t>08059000</t>
  </si>
  <si>
    <t>08061000</t>
  </si>
  <si>
    <t>08062000</t>
  </si>
  <si>
    <t>08071100</t>
  </si>
  <si>
    <t>08071900</t>
  </si>
  <si>
    <t>08072000</t>
  </si>
  <si>
    <t>08081000</t>
  </si>
  <si>
    <t>08083000</t>
  </si>
  <si>
    <t>08084000</t>
  </si>
  <si>
    <t>08091000</t>
  </si>
  <si>
    <t>08092100</t>
  </si>
  <si>
    <t>08092900</t>
  </si>
  <si>
    <t>08093010</t>
  </si>
  <si>
    <t>08093020</t>
  </si>
  <si>
    <t>08094000</t>
  </si>
  <si>
    <t>08101000</t>
  </si>
  <si>
    <t>08102000</t>
  </si>
  <si>
    <t>08103000</t>
  </si>
  <si>
    <t>08104000</t>
  </si>
  <si>
    <t>08105000</t>
  </si>
  <si>
    <t>08106000</t>
  </si>
  <si>
    <t>08107000</t>
  </si>
  <si>
    <t>08111000</t>
  </si>
  <si>
    <t>08112000</t>
  </si>
  <si>
    <t>08119000</t>
  </si>
  <si>
    <t>08121000</t>
  </si>
  <si>
    <t>08129000</t>
  </si>
  <si>
    <t>08131000</t>
  </si>
  <si>
    <t>08132010</t>
  </si>
  <si>
    <t>08132020</t>
  </si>
  <si>
    <t>08133000</t>
  </si>
  <si>
    <t>08134010</t>
  </si>
  <si>
    <t>08134090</t>
  </si>
  <si>
    <t>08135000</t>
  </si>
  <si>
    <t>08140000</t>
  </si>
  <si>
    <t>09011110</t>
  </si>
  <si>
    <t>09011190</t>
  </si>
  <si>
    <t>09011200</t>
  </si>
  <si>
    <t>09012100</t>
  </si>
  <si>
    <t>09012200</t>
  </si>
  <si>
    <t>09019000</t>
  </si>
  <si>
    <t>09021000</t>
  </si>
  <si>
    <t>09022000</t>
  </si>
  <si>
    <t>09023000</t>
  </si>
  <si>
    <t>09024000</t>
  </si>
  <si>
    <t>09030010</t>
  </si>
  <si>
    <t>09030090</t>
  </si>
  <si>
    <t>09041100</t>
  </si>
  <si>
    <t>09041200</t>
  </si>
  <si>
    <t>09042100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</si>
  <si>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</si>
  <si>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</si>
  <si>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</si>
  <si>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</si>
  <si>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</si>
  <si>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</si>
  <si>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</si>
  <si>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</si>
  <si>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</si>
  <si>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</si>
  <si>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</si>
  <si>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</si>
  <si>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</si>
  <si>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</si>
  <si>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</si>
  <si>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</si>
  <si>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</si>
  <si>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</si>
  <si>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09096110</t>
  </si>
  <si>
    <t>09096120</t>
  </si>
  <si>
    <t>09096190</t>
  </si>
  <si>
    <t>09096210</t>
  </si>
  <si>
    <t>09096220</t>
  </si>
  <si>
    <t>09096290</t>
  </si>
  <si>
    <t>09101100</t>
  </si>
  <si>
    <t>09101200</t>
  </si>
  <si>
    <t>09102000</t>
  </si>
  <si>
    <t>09103000</t>
  </si>
  <si>
    <t>09109100</t>
  </si>
  <si>
    <t>09109900</t>
  </si>
  <si>
    <t>10011100</t>
  </si>
  <si>
    <t>10011900</t>
  </si>
  <si>
    <t>10019100</t>
  </si>
  <si>
    <t>10019900</t>
  </si>
  <si>
    <t>10021000</t>
  </si>
  <si>
    <t>10029000</t>
  </si>
  <si>
    <t>10031000</t>
  </si>
  <si>
    <t>10039010</t>
  </si>
  <si>
    <t>10039080</t>
  </si>
  <si>
    <t>10039090</t>
  </si>
  <si>
    <t>10041000</t>
  </si>
  <si>
    <t>10049000</t>
  </si>
  <si>
    <t>10051000</t>
  </si>
  <si>
    <t>10059010</t>
  </si>
  <si>
    <t>10059090</t>
  </si>
  <si>
    <t>10061010</t>
  </si>
  <si>
    <t>10061091</t>
  </si>
  <si>
    <t>10061092</t>
  </si>
  <si>
    <t>10062010</t>
  </si>
  <si>
    <t>10062020</t>
  </si>
  <si>
    <t>10063011</t>
  </si>
  <si>
    <t>10063019</t>
  </si>
  <si>
    <t>10063021</t>
  </si>
  <si>
    <t>10063029</t>
  </si>
  <si>
    <t>10064000</t>
  </si>
  <si>
    <t>10071000</t>
  </si>
  <si>
    <t>10079000</t>
  </si>
  <si>
    <t>10081010</t>
  </si>
  <si>
    <t>10081090</t>
  </si>
  <si>
    <t>10083010</t>
  </si>
  <si>
    <t>10083090</t>
  </si>
  <si>
    <t>10084010</t>
  </si>
  <si>
    <t>10084090</t>
  </si>
  <si>
    <t>10085010</t>
  </si>
  <si>
    <t>10085090</t>
  </si>
  <si>
    <t>10086010</t>
  </si>
  <si>
    <t>10086090</t>
  </si>
  <si>
    <t>10089010</t>
  </si>
  <si>
    <t>10089090</t>
  </si>
  <si>
    <t>11010010</t>
  </si>
  <si>
    <t>11010020</t>
  </si>
  <si>
    <t>11022000</t>
  </si>
  <si>
    <t>11029000</t>
  </si>
  <si>
    <t>11031100</t>
  </si>
  <si>
    <t>11031300</t>
  </si>
  <si>
    <t>11031900</t>
  </si>
  <si>
    <t>11032000</t>
  </si>
  <si>
    <t>11041200</t>
  </si>
  <si>
    <t>11041900</t>
  </si>
  <si>
    <t>11042200</t>
  </si>
  <si>
    <t>11042300</t>
  </si>
  <si>
    <t>11042900</t>
  </si>
  <si>
    <t>11043000</t>
  </si>
  <si>
    <t>11051000</t>
  </si>
  <si>
    <t>11052000</t>
  </si>
  <si>
    <t>11061000</t>
  </si>
  <si>
    <t>11062000</t>
  </si>
  <si>
    <t>11063000</t>
  </si>
  <si>
    <t>11071010</t>
  </si>
  <si>
    <t>11071020</t>
  </si>
  <si>
    <t>11072010</t>
  </si>
  <si>
    <t>11072020</t>
  </si>
  <si>
    <t>11081100</t>
  </si>
  <si>
    <t>11081200</t>
  </si>
  <si>
    <t>11081300</t>
  </si>
  <si>
    <t>11081400</t>
  </si>
  <si>
    <t>11081900</t>
  </si>
  <si>
    <t>11082000</t>
  </si>
  <si>
    <t>11090000</t>
  </si>
  <si>
    <t>12011000</t>
  </si>
  <si>
    <t>12019000</t>
  </si>
  <si>
    <t>12023000</t>
  </si>
  <si>
    <t>12024100</t>
  </si>
  <si>
    <t>12024200</t>
  </si>
  <si>
    <t>12030000</t>
  </si>
  <si>
    <t>12040010</t>
  </si>
  <si>
    <t>12040090</t>
  </si>
  <si>
    <t>12051010</t>
  </si>
  <si>
    <t>12051090</t>
  </si>
  <si>
    <t>12059010</t>
  </si>
  <si>
    <t>12059090</t>
  </si>
  <si>
    <t>12060010</t>
  </si>
  <si>
    <t>12060090</t>
  </si>
  <si>
    <t>12071010</t>
  </si>
  <si>
    <t>12071090</t>
  </si>
  <si>
    <t>12072100</t>
  </si>
  <si>
    <t>12072900</t>
  </si>
  <si>
    <t>12073010</t>
  </si>
  <si>
    <t>12073090</t>
  </si>
  <si>
    <t>12074010</t>
  </si>
  <si>
    <t>12074090</t>
  </si>
  <si>
    <t>12075010</t>
  </si>
  <si>
    <t>12075090</t>
  </si>
  <si>
    <t>12076010</t>
  </si>
  <si>
    <t>12076090</t>
  </si>
  <si>
    <t>12077010</t>
  </si>
  <si>
    <t>12077090</t>
  </si>
  <si>
    <t>12079110</t>
  </si>
  <si>
    <t>12079190</t>
  </si>
  <si>
    <t>12079910</t>
  </si>
  <si>
    <t>12079990</t>
  </si>
  <si>
    <t>12081000</t>
  </si>
  <si>
    <t>12089000</t>
  </si>
  <si>
    <t>12091000</t>
  </si>
  <si>
    <t>12092100</t>
  </si>
  <si>
    <t>12092200</t>
  </si>
  <si>
    <t>12092300</t>
  </si>
  <si>
    <t>12092400</t>
  </si>
  <si>
    <t>12092500</t>
  </si>
  <si>
    <t>12092900</t>
  </si>
  <si>
    <t>12093000</t>
  </si>
  <si>
    <t>12099100</t>
  </si>
  <si>
    <t>12099900</t>
  </si>
  <si>
    <t>12101000</t>
  </si>
  <si>
    <t>12102010</t>
  </si>
  <si>
    <t>12102020</t>
  </si>
  <si>
    <t>Lupulina</t>
  </si>
  <si>
    <t>12112000</t>
  </si>
  <si>
    <t>12113000</t>
  </si>
  <si>
    <t>12114000</t>
  </si>
  <si>
    <t>12119010</t>
  </si>
  <si>
    <t>12119090</t>
  </si>
  <si>
    <t>12122100</t>
  </si>
  <si>
    <t>12122900</t>
  </si>
  <si>
    <t>12129100</t>
  </si>
  <si>
    <t>12129200</t>
  </si>
  <si>
    <t>12129300</t>
  </si>
  <si>
    <t>12129400</t>
  </si>
  <si>
    <t>12129910</t>
  </si>
  <si>
    <t>12129990</t>
  </si>
  <si>
    <t>12130000</t>
  </si>
  <si>
    <t>12141000</t>
  </si>
  <si>
    <t>12149000</t>
  </si>
  <si>
    <t>13012000</t>
  </si>
  <si>
    <t>13019010</t>
  </si>
  <si>
    <t>Goma-laca</t>
  </si>
  <si>
    <t>13019090</t>
  </si>
  <si>
    <t>13021110</t>
  </si>
  <si>
    <t>13021190</t>
  </si>
  <si>
    <t>13021200</t>
  </si>
  <si>
    <t>13021300</t>
  </si>
  <si>
    <t>13021910</t>
  </si>
  <si>
    <t>13021920</t>
  </si>
  <si>
    <t>13021930</t>
  </si>
  <si>
    <t>13021940</t>
  </si>
  <si>
    <t>13021950</t>
  </si>
  <si>
    <t>13021960</t>
  </si>
  <si>
    <t>13021991</t>
  </si>
  <si>
    <t>13021999</t>
  </si>
  <si>
    <t>13022010</t>
  </si>
  <si>
    <t>13022090</t>
  </si>
  <si>
    <t>13023100</t>
  </si>
  <si>
    <t>13023211</t>
  </si>
  <si>
    <t>Farinha de endosperma</t>
  </si>
  <si>
    <t>13023219</t>
  </si>
  <si>
    <t>13023220</t>
  </si>
  <si>
    <t>13023910</t>
  </si>
  <si>
    <t>13023990</t>
  </si>
  <si>
    <t>14011000</t>
  </si>
  <si>
    <t>14012000</t>
  </si>
  <si>
    <t>14019000</t>
  </si>
  <si>
    <t>14042010</t>
  </si>
  <si>
    <t>14042090</t>
  </si>
  <si>
    <t>14049010</t>
  </si>
  <si>
    <t>14049090</t>
  </si>
  <si>
    <t>15011000</t>
  </si>
  <si>
    <t>15012000</t>
  </si>
  <si>
    <t>15019000</t>
  </si>
  <si>
    <t>15021011</t>
  </si>
  <si>
    <t>15021012</t>
  </si>
  <si>
    <t>15021019</t>
  </si>
  <si>
    <t>15021090</t>
  </si>
  <si>
    <t>15029000</t>
  </si>
  <si>
    <t>15030000</t>
  </si>
  <si>
    <t>15041011</t>
  </si>
  <si>
    <t>15041019</t>
  </si>
  <si>
    <t>15041090</t>
  </si>
  <si>
    <t>15042000</t>
  </si>
  <si>
    <t>15043000</t>
  </si>
  <si>
    <t>15050010</t>
  </si>
  <si>
    <t>Lanolina</t>
  </si>
  <si>
    <t>15050090</t>
  </si>
  <si>
    <t>15060000</t>
  </si>
  <si>
    <t>15071000</t>
  </si>
  <si>
    <t>15079011</t>
  </si>
  <si>
    <t>15079019</t>
  </si>
  <si>
    <t>15079090</t>
  </si>
  <si>
    <t>15081000</t>
  </si>
  <si>
    <t>15089000</t>
  </si>
  <si>
    <t>15091000</t>
  </si>
  <si>
    <t>15099010</t>
  </si>
  <si>
    <t>15099090</t>
  </si>
  <si>
    <t>15100000</t>
  </si>
  <si>
    <t>15111000</t>
  </si>
  <si>
    <t>15119000</t>
  </si>
  <si>
    <t>15121110</t>
  </si>
  <si>
    <t>15121120</t>
  </si>
  <si>
    <t>15121911</t>
  </si>
  <si>
    <t>15121919</t>
  </si>
  <si>
    <t>15121920</t>
  </si>
  <si>
    <t>15122100</t>
  </si>
  <si>
    <t>15122910</t>
  </si>
  <si>
    <t>15122990</t>
  </si>
  <si>
    <t>15131100</t>
  </si>
  <si>
    <t>15131900</t>
  </si>
  <si>
    <t>15132110</t>
  </si>
  <si>
    <t>15132120</t>
  </si>
  <si>
    <t>15132910</t>
  </si>
  <si>
    <t>15132920</t>
  </si>
  <si>
    <t>15141100</t>
  </si>
  <si>
    <t>15141910</t>
  </si>
  <si>
    <t>15141990</t>
  </si>
  <si>
    <t>15149100</t>
  </si>
  <si>
    <t>15149910</t>
  </si>
  <si>
    <t>15149990</t>
  </si>
  <si>
    <t>15151100</t>
  </si>
  <si>
    <t>15151900</t>
  </si>
  <si>
    <t>15152100</t>
  </si>
  <si>
    <t>15152910</t>
  </si>
  <si>
    <t>15152990</t>
  </si>
  <si>
    <t>15153000</t>
  </si>
  <si>
    <t>15155000</t>
  </si>
  <si>
    <t>15159010</t>
  </si>
  <si>
    <t>15159021</t>
  </si>
  <si>
    <t>15159022</t>
  </si>
  <si>
    <t>15159090</t>
  </si>
  <si>
    <t>15161000</t>
  </si>
  <si>
    <t>15162000</t>
  </si>
  <si>
    <t>15171000</t>
  </si>
  <si>
    <t>15179010</t>
  </si>
  <si>
    <t>15179090</t>
  </si>
  <si>
    <t>15180010</t>
  </si>
  <si>
    <t>15180090</t>
  </si>
  <si>
    <t>15200010</t>
  </si>
  <si>
    <t>Glicerol em bruto</t>
  </si>
  <si>
    <t>15200020</t>
  </si>
  <si>
    <t>15211000</t>
  </si>
  <si>
    <t>15219011</t>
  </si>
  <si>
    <t>15219019</t>
  </si>
  <si>
    <t>15219090</t>
  </si>
  <si>
    <t>15220000</t>
  </si>
  <si>
    <t>16010000</t>
  </si>
  <si>
    <t>16021000</t>
  </si>
  <si>
    <t>16022000</t>
  </si>
  <si>
    <t>16023100</t>
  </si>
  <si>
    <t>16023210</t>
  </si>
  <si>
    <t>16023220</t>
  </si>
  <si>
    <t>16023230</t>
  </si>
  <si>
    <t>16023290</t>
  </si>
  <si>
    <t>16023900</t>
  </si>
  <si>
    <t>16024100</t>
  </si>
  <si>
    <t>16024200</t>
  </si>
  <si>
    <t>16024900</t>
  </si>
  <si>
    <t>16025000</t>
  </si>
  <si>
    <t>16029000</t>
  </si>
  <si>
    <t>16030000</t>
  </si>
  <si>
    <t>16041100</t>
  </si>
  <si>
    <t>16041200</t>
  </si>
  <si>
    <t>16041310</t>
  </si>
  <si>
    <t>16041390</t>
  </si>
  <si>
    <t>16041410</t>
  </si>
  <si>
    <t>16041420</t>
  </si>
  <si>
    <t>16041430</t>
  </si>
  <si>
    <t>16041500</t>
  </si>
  <si>
    <t>16041600</t>
  </si>
  <si>
    <t>16041700</t>
  </si>
  <si>
    <t>16041900</t>
  </si>
  <si>
    <t>16042010</t>
  </si>
  <si>
    <t>16042020</t>
  </si>
  <si>
    <t>16042030</t>
  </si>
  <si>
    <t>16042090</t>
  </si>
  <si>
    <t>16043100</t>
  </si>
  <si>
    <t>16043200</t>
  </si>
  <si>
    <t>16051000</t>
  </si>
  <si>
    <t>16052100</t>
  </si>
  <si>
    <t>16052900</t>
  </si>
  <si>
    <t>16053000</t>
  </si>
  <si>
    <t>16054000</t>
  </si>
  <si>
    <t>16055100</t>
  </si>
  <si>
    <t>16055200</t>
  </si>
  <si>
    <t>16055300</t>
  </si>
  <si>
    <t>16055400</t>
  </si>
  <si>
    <t>16055500</t>
  </si>
  <si>
    <t>16055600</t>
  </si>
  <si>
    <t>16055700</t>
  </si>
  <si>
    <t>16055800</t>
  </si>
  <si>
    <t>16055900</t>
  </si>
  <si>
    <t>16056100</t>
  </si>
  <si>
    <t>16056200</t>
  </si>
  <si>
    <t>16056300</t>
  </si>
  <si>
    <t>16056900</t>
  </si>
  <si>
    <t>17011200</t>
  </si>
  <si>
    <t>17011300</t>
  </si>
  <si>
    <t>17011400</t>
  </si>
  <si>
    <t>17019100</t>
  </si>
  <si>
    <t>17019900</t>
  </si>
  <si>
    <t>17021100</t>
  </si>
  <si>
    <t>17021900</t>
  </si>
  <si>
    <t>17022000</t>
  </si>
  <si>
    <t>17023011</t>
  </si>
  <si>
    <t>17023019</t>
  </si>
  <si>
    <t>17023020</t>
  </si>
  <si>
    <t>17024010</t>
  </si>
  <si>
    <t>17024020</t>
  </si>
  <si>
    <t>17025000</t>
  </si>
  <si>
    <t>17026010</t>
  </si>
  <si>
    <t>17026020</t>
  </si>
  <si>
    <t>17029000</t>
  </si>
  <si>
    <t>17031000</t>
  </si>
  <si>
    <t>17039000</t>
  </si>
  <si>
    <t>17041000</t>
  </si>
  <si>
    <t>17049010</t>
  </si>
  <si>
    <t>17049020</t>
  </si>
  <si>
    <t>17049090</t>
  </si>
  <si>
    <t>18010000</t>
  </si>
  <si>
    <t>18020000</t>
  </si>
  <si>
    <t>18031000</t>
  </si>
  <si>
    <t>18032000</t>
  </si>
  <si>
    <t>18040000</t>
  </si>
  <si>
    <t>18050000</t>
  </si>
  <si>
    <t>18061000</t>
  </si>
  <si>
    <t>18062000</t>
  </si>
  <si>
    <t>18063110</t>
  </si>
  <si>
    <t>18063120</t>
  </si>
  <si>
    <t>18063210</t>
  </si>
  <si>
    <t>18063220</t>
  </si>
  <si>
    <t>18069000</t>
  </si>
  <si>
    <t>19011010</t>
  </si>
  <si>
    <t>19011020</t>
  </si>
  <si>
    <t>19011030</t>
  </si>
  <si>
    <t>19011090</t>
  </si>
  <si>
    <t>19012000</t>
  </si>
  <si>
    <t>19019010</t>
  </si>
  <si>
    <t>Extrato de malte</t>
  </si>
  <si>
    <t>19019020</t>
  </si>
  <si>
    <t>Doce de leite</t>
  </si>
  <si>
    <t>19019090</t>
  </si>
  <si>
    <t>19021100</t>
  </si>
  <si>
    <t>19021900</t>
  </si>
  <si>
    <t>19022000</t>
  </si>
  <si>
    <t>19023000</t>
  </si>
  <si>
    <t>19024000</t>
  </si>
  <si>
    <t>19030000</t>
  </si>
  <si>
    <t>19041000</t>
  </si>
  <si>
    <t>19042000</t>
  </si>
  <si>
    <t>19043000</t>
  </si>
  <si>
    <t>19049000</t>
  </si>
  <si>
    <t>19051000</t>
  </si>
  <si>
    <t>19052010</t>
  </si>
  <si>
    <t>Panetone</t>
  </si>
  <si>
    <t>19052090</t>
  </si>
  <si>
    <t>19053100</t>
  </si>
  <si>
    <t>19053200</t>
  </si>
  <si>
    <t>19054000</t>
  </si>
  <si>
    <t>19059010</t>
  </si>
  <si>
    <t>19059020</t>
  </si>
  <si>
    <t>19059090</t>
  </si>
  <si>
    <t>20011000</t>
  </si>
  <si>
    <t>20019000</t>
  </si>
  <si>
    <t>20021000</t>
  </si>
  <si>
    <t>20029010</t>
  </si>
  <si>
    <t>20029090</t>
  </si>
  <si>
    <t>20031000</t>
  </si>
  <si>
    <t>20039000</t>
  </si>
  <si>
    <t>03</t>
  </si>
  <si>
    <t>20041000</t>
  </si>
  <si>
    <t>20049000</t>
  </si>
  <si>
    <t>20051000</t>
  </si>
  <si>
    <t>20052000</t>
  </si>
  <si>
    <t>20054000</t>
  </si>
  <si>
    <t>20055100</t>
  </si>
  <si>
    <t>20055900</t>
  </si>
  <si>
    <t>20056000</t>
  </si>
  <si>
    <t>20057000</t>
  </si>
  <si>
    <t>20058000</t>
  </si>
  <si>
    <t>20059100</t>
  </si>
  <si>
    <t>20059900</t>
  </si>
  <si>
    <t>20060000</t>
  </si>
  <si>
    <t>20071000</t>
  </si>
  <si>
    <t>20079100</t>
  </si>
  <si>
    <t>20079910</t>
  </si>
  <si>
    <t>20079990</t>
  </si>
  <si>
    <t>20081100</t>
  </si>
  <si>
    <t>20081900</t>
  </si>
  <si>
    <t>20082010</t>
  </si>
  <si>
    <t>20082090</t>
  </si>
  <si>
    <t>20083000</t>
  </si>
  <si>
    <t>20084010</t>
  </si>
  <si>
    <t>20084090</t>
  </si>
  <si>
    <t>20085000</t>
  </si>
  <si>
    <t>20086010</t>
  </si>
  <si>
    <t>20086090</t>
  </si>
  <si>
    <t>20087010</t>
  </si>
  <si>
    <t>20087020</t>
  </si>
  <si>
    <t>20087090</t>
  </si>
  <si>
    <t>20088000</t>
  </si>
  <si>
    <t>20089100</t>
  </si>
  <si>
    <t>20089300</t>
  </si>
  <si>
    <t>20089710</t>
  </si>
  <si>
    <t>20089790</t>
  </si>
  <si>
    <t>20089900</t>
  </si>
  <si>
    <t>20091100</t>
  </si>
  <si>
    <t>20091200</t>
  </si>
  <si>
    <t>20091900</t>
  </si>
  <si>
    <t>20092100</t>
  </si>
  <si>
    <t>20092900</t>
  </si>
  <si>
    <t>20093100</t>
  </si>
  <si>
    <t>20093900</t>
  </si>
  <si>
    <t>20094100</t>
  </si>
  <si>
    <t>20094900</t>
  </si>
  <si>
    <t>20095000</t>
  </si>
  <si>
    <t>20096100</t>
  </si>
  <si>
    <t>20096900</t>
  </si>
  <si>
    <t>20097100</t>
  </si>
  <si>
    <t>20097900</t>
  </si>
  <si>
    <t>20098100</t>
  </si>
  <si>
    <t>20098990</t>
  </si>
  <si>
    <t>20099000</t>
  </si>
  <si>
    <t>21011110</t>
  </si>
  <si>
    <t>21011190</t>
  </si>
  <si>
    <t>21011200</t>
  </si>
  <si>
    <t>21012010</t>
  </si>
  <si>
    <t>21012020</t>
  </si>
  <si>
    <t>21013000</t>
  </si>
  <si>
    <t>21021010</t>
  </si>
  <si>
    <t>Saccharomyces boulardii</t>
  </si>
  <si>
    <t>21021090</t>
  </si>
  <si>
    <t>21022000</t>
  </si>
  <si>
    <t>21023000</t>
  </si>
  <si>
    <t>21031010</t>
  </si>
  <si>
    <t>21031090</t>
  </si>
  <si>
    <t>21032010</t>
  </si>
  <si>
    <t>21032090</t>
  </si>
  <si>
    <t>21033010</t>
  </si>
  <si>
    <t>Farinha de mostarda</t>
  </si>
  <si>
    <t>21033021</t>
  </si>
  <si>
    <t>21033029</t>
  </si>
  <si>
    <t>21039011</t>
  </si>
  <si>
    <t>21039019</t>
  </si>
  <si>
    <t>21039021</t>
  </si>
  <si>
    <t>21039029</t>
  </si>
  <si>
    <t>21039091</t>
  </si>
  <si>
    <t>21039099</t>
  </si>
  <si>
    <t>21041011</t>
  </si>
  <si>
    <t>21041019</t>
  </si>
  <si>
    <t>21041021</t>
  </si>
  <si>
    <t>21041029</t>
  </si>
  <si>
    <t>21042000</t>
  </si>
  <si>
    <t>21050010</t>
  </si>
  <si>
    <t>21050090</t>
  </si>
  <si>
    <t>21061000</t>
  </si>
  <si>
    <t>21069010</t>
  </si>
  <si>
    <t>21069021</t>
  </si>
  <si>
    <t>21069029</t>
  </si>
  <si>
    <t>21069030</t>
  </si>
  <si>
    <t>Complementos alimentares</t>
  </si>
  <si>
    <t>21069040</t>
  </si>
  <si>
    <t>21069050</t>
  </si>
  <si>
    <t>21069060</t>
  </si>
  <si>
    <t>21069090</t>
  </si>
  <si>
    <t>22011000</t>
  </si>
  <si>
    <t>22019000</t>
  </si>
  <si>
    <t>22021000</t>
  </si>
  <si>
    <t>04</t>
  </si>
  <si>
    <t>05</t>
  </si>
  <si>
    <t>22030000</t>
  </si>
  <si>
    <t>22041010</t>
  </si>
  <si>
    <t>22041090</t>
  </si>
  <si>
    <t>22042100</t>
  </si>
  <si>
    <t>22042920</t>
  </si>
  <si>
    <t>Mostos</t>
  </si>
  <si>
    <t>22043000</t>
  </si>
  <si>
    <t>22051000</t>
  </si>
  <si>
    <t>22059000</t>
  </si>
  <si>
    <t>22060010</t>
  </si>
  <si>
    <t>Sidra</t>
  </si>
  <si>
    <t>22060090</t>
  </si>
  <si>
    <t>22071010</t>
  </si>
  <si>
    <t>22071090</t>
  </si>
  <si>
    <t>22072011</t>
  </si>
  <si>
    <t>22072019</t>
  </si>
  <si>
    <t>22072020</t>
  </si>
  <si>
    <t>22082000</t>
  </si>
  <si>
    <t>22083010</t>
  </si>
  <si>
    <t>22083020</t>
  </si>
  <si>
    <t>22083090</t>
  </si>
  <si>
    <t>22084000</t>
  </si>
  <si>
    <t>22085000</t>
  </si>
  <si>
    <t>22086000</t>
  </si>
  <si>
    <t>22087000</t>
  </si>
  <si>
    <t>22089000</t>
  </si>
  <si>
    <t>22090000</t>
  </si>
  <si>
    <t>23011010</t>
  </si>
  <si>
    <t>23011090</t>
  </si>
  <si>
    <t>23012010</t>
  </si>
  <si>
    <t>23012090</t>
  </si>
  <si>
    <t>23021000</t>
  </si>
  <si>
    <t>23023010</t>
  </si>
  <si>
    <t>23023090</t>
  </si>
  <si>
    <t>23024000</t>
  </si>
  <si>
    <t>23025000</t>
  </si>
  <si>
    <t>23031000</t>
  </si>
  <si>
    <t>23032000</t>
  </si>
  <si>
    <t>23033000</t>
  </si>
  <si>
    <t>23040010</t>
  </si>
  <si>
    <t>23040090</t>
  </si>
  <si>
    <t>23050000</t>
  </si>
  <si>
    <t>23061000</t>
  </si>
  <si>
    <t>23062000</t>
  </si>
  <si>
    <t>23063010</t>
  </si>
  <si>
    <t>23063090</t>
  </si>
  <si>
    <t>23064100</t>
  </si>
  <si>
    <t>23064900</t>
  </si>
  <si>
    <t>23065000</t>
  </si>
  <si>
    <t>23066000</t>
  </si>
  <si>
    <t>23069010</t>
  </si>
  <si>
    <t>23069090</t>
  </si>
  <si>
    <t>23070000</t>
  </si>
  <si>
    <t>23080000</t>
  </si>
  <si>
    <t>23091000</t>
  </si>
  <si>
    <t>23099010</t>
  </si>
  <si>
    <t>23099020</t>
  </si>
  <si>
    <t>23099030</t>
  </si>
  <si>
    <t>23099040</t>
  </si>
  <si>
    <t>23099050</t>
  </si>
  <si>
    <t>Preparações com teor de cloridrato de ractopamina igual ou superior a 2%, em peso, com suporte de farelo de soja</t>
  </si>
  <si>
    <t>23099060</t>
  </si>
  <si>
    <t>23099090</t>
  </si>
  <si>
    <t>24011010</t>
  </si>
  <si>
    <t>24011020</t>
  </si>
  <si>
    <t>24011030</t>
  </si>
  <si>
    <t>24011040</t>
  </si>
  <si>
    <t>24011090</t>
  </si>
  <si>
    <t>24012010</t>
  </si>
  <si>
    <t>24012020</t>
  </si>
  <si>
    <t>24012030</t>
  </si>
  <si>
    <t>24012040</t>
  </si>
  <si>
    <t>24012090</t>
  </si>
  <si>
    <t>24013000</t>
  </si>
  <si>
    <t>24021000</t>
  </si>
  <si>
    <t>24022000</t>
  </si>
  <si>
    <t>24029000</t>
  </si>
  <si>
    <t>24031100</t>
  </si>
  <si>
    <t>24031900</t>
  </si>
  <si>
    <t>24039100</t>
  </si>
  <si>
    <t>24039910</t>
  </si>
  <si>
    <t>24039990</t>
  </si>
  <si>
    <t>25010011</t>
  </si>
  <si>
    <t>25010019</t>
  </si>
  <si>
    <t>25010020</t>
  </si>
  <si>
    <t>Sal de mesa</t>
  </si>
  <si>
    <t>25010090</t>
  </si>
  <si>
    <t>25020000</t>
  </si>
  <si>
    <t>25030010</t>
  </si>
  <si>
    <t>25030090</t>
  </si>
  <si>
    <t>25041000</t>
  </si>
  <si>
    <t>25049000</t>
  </si>
  <si>
    <t>25051000</t>
  </si>
  <si>
    <t>25059000</t>
  </si>
  <si>
    <t>25061000</t>
  </si>
  <si>
    <t>25062000</t>
  </si>
  <si>
    <t>25070010</t>
  </si>
  <si>
    <t>25070090</t>
  </si>
  <si>
    <t>25081000</t>
  </si>
  <si>
    <t>25083000</t>
  </si>
  <si>
    <t>25084010</t>
  </si>
  <si>
    <t>25084090</t>
  </si>
  <si>
    <t>25085000</t>
  </si>
  <si>
    <t>25086000</t>
  </si>
  <si>
    <t>25087000</t>
  </si>
  <si>
    <t>25090000</t>
  </si>
  <si>
    <t>25101010</t>
  </si>
  <si>
    <t>25101090</t>
  </si>
  <si>
    <t>25102010</t>
  </si>
  <si>
    <t>25102090</t>
  </si>
  <si>
    <t>25111000</t>
  </si>
  <si>
    <t>25112000</t>
  </si>
  <si>
    <t>25120000</t>
  </si>
  <si>
    <t>25131000</t>
  </si>
  <si>
    <t>25132000</t>
  </si>
  <si>
    <t>25140000</t>
  </si>
  <si>
    <t>25151100</t>
  </si>
  <si>
    <t>25151210</t>
  </si>
  <si>
    <t>25151220</t>
  </si>
  <si>
    <t>25152000</t>
  </si>
  <si>
    <t>25161100</t>
  </si>
  <si>
    <t>25161200</t>
  </si>
  <si>
    <t>25162000</t>
  </si>
  <si>
    <t>25169000</t>
  </si>
  <si>
    <t>25171000</t>
  </si>
  <si>
    <t>25172000</t>
  </si>
  <si>
    <t>25173000</t>
  </si>
  <si>
    <t>25174100</t>
  </si>
  <si>
    <t>25174900</t>
  </si>
  <si>
    <t>25181000</t>
  </si>
  <si>
    <t>25182000</t>
  </si>
  <si>
    <t>25183000</t>
  </si>
  <si>
    <t>25191000</t>
  </si>
  <si>
    <t>25199010</t>
  </si>
  <si>
    <t>25199090</t>
  </si>
  <si>
    <t>25201011</t>
  </si>
  <si>
    <t>25201019</t>
  </si>
  <si>
    <t>25201020</t>
  </si>
  <si>
    <t>Anidrita</t>
  </si>
  <si>
    <t>25202010</t>
  </si>
  <si>
    <t>25202090</t>
  </si>
  <si>
    <t>25210000</t>
  </si>
  <si>
    <t>25221000</t>
  </si>
  <si>
    <t>25222000</t>
  </si>
  <si>
    <t>25223000</t>
  </si>
  <si>
    <t>25231000</t>
  </si>
  <si>
    <t>25232100</t>
  </si>
  <si>
    <t>25232910</t>
  </si>
  <si>
    <t>25232990</t>
  </si>
  <si>
    <t>25233000</t>
  </si>
  <si>
    <t>25239000</t>
  </si>
  <si>
    <t>25241000</t>
  </si>
  <si>
    <t>25249000</t>
  </si>
  <si>
    <t>25251000</t>
  </si>
  <si>
    <t>25252000</t>
  </si>
  <si>
    <t>25253000</t>
  </si>
  <si>
    <t>25261000</t>
  </si>
  <si>
    <t>25262000</t>
  </si>
  <si>
    <t>25280000</t>
  </si>
  <si>
    <t>25291000</t>
  </si>
  <si>
    <t>25292100</t>
  </si>
  <si>
    <t>25292200</t>
  </si>
  <si>
    <t>25293000</t>
  </si>
  <si>
    <t>25301010</t>
  </si>
  <si>
    <t>25301090</t>
  </si>
  <si>
    <t>25302000</t>
  </si>
  <si>
    <t>25309010</t>
  </si>
  <si>
    <t>25309020</t>
  </si>
  <si>
    <t>25309030</t>
  </si>
  <si>
    <t>Minerais de metais das terras raras</t>
  </si>
  <si>
    <t>25309040</t>
  </si>
  <si>
    <t>Terras corantes</t>
  </si>
  <si>
    <t>25309090</t>
  </si>
  <si>
    <t>26011100</t>
  </si>
  <si>
    <t>26012000</t>
  </si>
  <si>
    <t>26020010</t>
  </si>
  <si>
    <t>26020090</t>
  </si>
  <si>
    <t>26030010</t>
  </si>
  <si>
    <t>26030090</t>
  </si>
  <si>
    <t>26040000</t>
  </si>
  <si>
    <t>26050000</t>
  </si>
  <si>
    <t>26060011</t>
  </si>
  <si>
    <t>26060012</t>
  </si>
  <si>
    <t>26060090</t>
  </si>
  <si>
    <t>26070000</t>
  </si>
  <si>
    <t>26080010</t>
  </si>
  <si>
    <t>26080090</t>
  </si>
  <si>
    <t>26090000</t>
  </si>
  <si>
    <t>26100010</t>
  </si>
  <si>
    <t>26100090</t>
  </si>
  <si>
    <t>26110000</t>
  </si>
  <si>
    <t>26121000</t>
  </si>
  <si>
    <t>26122000</t>
  </si>
  <si>
    <t>26131010</t>
  </si>
  <si>
    <t>26131090</t>
  </si>
  <si>
    <t>26139010</t>
  </si>
  <si>
    <t>26139090</t>
  </si>
  <si>
    <t>26140010</t>
  </si>
  <si>
    <t>26140090</t>
  </si>
  <si>
    <t>26151010</t>
  </si>
  <si>
    <t>26151020</t>
  </si>
  <si>
    <t>26151090</t>
  </si>
  <si>
    <t>26159000</t>
  </si>
  <si>
    <t>26161000</t>
  </si>
  <si>
    <t>26169000</t>
  </si>
  <si>
    <t>26171000</t>
  </si>
  <si>
    <t>26179000</t>
  </si>
  <si>
    <t>26180000</t>
  </si>
  <si>
    <t>26190000</t>
  </si>
  <si>
    <t>26201100</t>
  </si>
  <si>
    <t>26201900</t>
  </si>
  <si>
    <t>26202100</t>
  </si>
  <si>
    <t>26202900</t>
  </si>
  <si>
    <t>26203000</t>
  </si>
  <si>
    <t>26204000</t>
  </si>
  <si>
    <t>26206000</t>
  </si>
  <si>
    <t>26209100</t>
  </si>
  <si>
    <t>26209910</t>
  </si>
  <si>
    <t>26209990</t>
  </si>
  <si>
    <t>26211000</t>
  </si>
  <si>
    <t>26219010</t>
  </si>
  <si>
    <t>Cinzas de origem vegetal</t>
  </si>
  <si>
    <t>26219090</t>
  </si>
  <si>
    <t>27011100</t>
  </si>
  <si>
    <t>27011200</t>
  </si>
  <si>
    <t>27011900</t>
  </si>
  <si>
    <t>27012000</t>
  </si>
  <si>
    <t>27021000</t>
  </si>
  <si>
    <t>27022000</t>
  </si>
  <si>
    <t>27030000</t>
  </si>
  <si>
    <t>27040090</t>
  </si>
  <si>
    <t>27050000</t>
  </si>
  <si>
    <t>27060000</t>
  </si>
  <si>
    <t>27071000</t>
  </si>
  <si>
    <t>27072000</t>
  </si>
  <si>
    <t>27073000</t>
  </si>
  <si>
    <t>27074000</t>
  </si>
  <si>
    <t>27079100</t>
  </si>
  <si>
    <t>27079910</t>
  </si>
  <si>
    <t>27079990</t>
  </si>
  <si>
    <t>27081000</t>
  </si>
  <si>
    <t>27082000</t>
  </si>
  <si>
    <t>27090010</t>
  </si>
  <si>
    <t>27090090</t>
  </si>
  <si>
    <t>27101210</t>
  </si>
  <si>
    <t>Hexano comercial</t>
  </si>
  <si>
    <t>27101221</t>
  </si>
  <si>
    <t>27101229</t>
  </si>
  <si>
    <t>27101230</t>
  </si>
  <si>
    <t>27101241</t>
  </si>
  <si>
    <t>27101249</t>
  </si>
  <si>
    <t>27101251</t>
  </si>
  <si>
    <t>27101259</t>
  </si>
  <si>
    <t>27101260</t>
  </si>
  <si>
    <t>27101290</t>
  </si>
  <si>
    <t>27101911</t>
  </si>
  <si>
    <t>27101919</t>
  </si>
  <si>
    <t>27101921</t>
  </si>
  <si>
    <t>27101922</t>
  </si>
  <si>
    <t>27101929</t>
  </si>
  <si>
    <t>27101931</t>
  </si>
  <si>
    <t>27101932</t>
  </si>
  <si>
    <t>27101991</t>
  </si>
  <si>
    <t>27101992</t>
  </si>
  <si>
    <t>27101993</t>
  </si>
  <si>
    <t>27101994</t>
  </si>
  <si>
    <t>27101999</t>
  </si>
  <si>
    <t>27102000</t>
  </si>
  <si>
    <t>27109100</t>
  </si>
  <si>
    <t>27109900</t>
  </si>
  <si>
    <t>27111100</t>
  </si>
  <si>
    <t>27111210</t>
  </si>
  <si>
    <t>27111290</t>
  </si>
  <si>
    <t>27111300</t>
  </si>
  <si>
    <t>27111400</t>
  </si>
  <si>
    <t>27111910</t>
  </si>
  <si>
    <t>27111990</t>
  </si>
  <si>
    <t>27112100</t>
  </si>
  <si>
    <t>27112910</t>
  </si>
  <si>
    <t>27112990</t>
  </si>
  <si>
    <t>27121000</t>
  </si>
  <si>
    <t>27122000</t>
  </si>
  <si>
    <t>27129000</t>
  </si>
  <si>
    <t>27131100</t>
  </si>
  <si>
    <t>27131200</t>
  </si>
  <si>
    <t>27132000</t>
  </si>
  <si>
    <t>27139000</t>
  </si>
  <si>
    <t>27141000</t>
  </si>
  <si>
    <t>27149000</t>
  </si>
  <si>
    <t>27150000</t>
  </si>
  <si>
    <t>27160000</t>
  </si>
  <si>
    <t>28011000</t>
  </si>
  <si>
    <t>28012010</t>
  </si>
  <si>
    <t>28012090</t>
  </si>
  <si>
    <t>28013000</t>
  </si>
  <si>
    <t>28020000</t>
  </si>
  <si>
    <t>28030011</t>
  </si>
  <si>
    <t>28030019</t>
  </si>
  <si>
    <t>28030090</t>
  </si>
  <si>
    <t>28041000</t>
  </si>
  <si>
    <t>28042100</t>
  </si>
  <si>
    <t>28042910</t>
  </si>
  <si>
    <t>28042990</t>
  </si>
  <si>
    <t>28043000</t>
  </si>
  <si>
    <t>28044000</t>
  </si>
  <si>
    <t>28045000</t>
  </si>
  <si>
    <t>28046100</t>
  </si>
  <si>
    <t>28046900</t>
  </si>
  <si>
    <t>28047010</t>
  </si>
  <si>
    <t>28047020</t>
  </si>
  <si>
    <t>28047030</t>
  </si>
  <si>
    <t>28048000</t>
  </si>
  <si>
    <t>28049000</t>
  </si>
  <si>
    <t>28051100</t>
  </si>
  <si>
    <t>28051200</t>
  </si>
  <si>
    <t>28051910</t>
  </si>
  <si>
    <t>28051920</t>
  </si>
  <si>
    <t>28051990</t>
  </si>
  <si>
    <t>28053010</t>
  </si>
  <si>
    <t>28053090</t>
  </si>
  <si>
    <t>28054000</t>
  </si>
  <si>
    <t>28061010</t>
  </si>
  <si>
    <t>28061020</t>
  </si>
  <si>
    <t>28062000</t>
  </si>
  <si>
    <t>28070010</t>
  </si>
  <si>
    <t>28070020</t>
  </si>
  <si>
    <t>28080010</t>
  </si>
  <si>
    <t>28080020</t>
  </si>
  <si>
    <t>28091000</t>
  </si>
  <si>
    <t>28092011</t>
  </si>
  <si>
    <t>28092019</t>
  </si>
  <si>
    <t>28092020</t>
  </si>
  <si>
    <t>28092030</t>
  </si>
  <si>
    <t>28092090</t>
  </si>
  <si>
    <t>28100010</t>
  </si>
  <si>
    <t>28100090</t>
  </si>
  <si>
    <t>28111100</t>
  </si>
  <si>
    <t>28111910</t>
  </si>
  <si>
    <t>28111920</t>
  </si>
  <si>
    <t>28111930</t>
  </si>
  <si>
    <t>28111940</t>
  </si>
  <si>
    <t>28111990</t>
  </si>
  <si>
    <t>28112100</t>
  </si>
  <si>
    <t>28112210</t>
  </si>
  <si>
    <t>28112220</t>
  </si>
  <si>
    <t>28112230</t>
  </si>
  <si>
    <t>28112290</t>
  </si>
  <si>
    <t>28112910</t>
  </si>
  <si>
    <t>28112990</t>
  </si>
  <si>
    <t>Monocloreto de enxofre</t>
  </si>
  <si>
    <t>Dicloreto de enxofre</t>
  </si>
  <si>
    <t>28129000</t>
  </si>
  <si>
    <t>28131000</t>
  </si>
  <si>
    <t>28139010</t>
  </si>
  <si>
    <t>28139090</t>
  </si>
  <si>
    <t>28141000</t>
  </si>
  <si>
    <t>28142000</t>
  </si>
  <si>
    <t>28151100</t>
  </si>
  <si>
    <t>28151200</t>
  </si>
  <si>
    <t>28152000</t>
  </si>
  <si>
    <t>28153000</t>
  </si>
  <si>
    <t>28161010</t>
  </si>
  <si>
    <t>28161020</t>
  </si>
  <si>
    <t>28164010</t>
  </si>
  <si>
    <t>28164090</t>
  </si>
  <si>
    <t>28170010</t>
  </si>
  <si>
    <t>28170020</t>
  </si>
  <si>
    <t>28181010</t>
  </si>
  <si>
    <t>28181090</t>
  </si>
  <si>
    <t>28182010</t>
  </si>
  <si>
    <t>Alumina calcinada</t>
  </si>
  <si>
    <t>28182090</t>
  </si>
  <si>
    <t>28183000</t>
  </si>
  <si>
    <t>28191000</t>
  </si>
  <si>
    <t>28199010</t>
  </si>
  <si>
    <t>28199020</t>
  </si>
  <si>
    <t>28201000</t>
  </si>
  <si>
    <t>28209010</t>
  </si>
  <si>
    <t>28209020</t>
  </si>
  <si>
    <t>28209030</t>
  </si>
  <si>
    <t>28209040</t>
  </si>
  <si>
    <t>28211011</t>
  </si>
  <si>
    <t>28211019</t>
  </si>
  <si>
    <t>28211020</t>
  </si>
  <si>
    <t>28211030</t>
  </si>
  <si>
    <t>28211090</t>
  </si>
  <si>
    <t>28212000</t>
  </si>
  <si>
    <t>28220010</t>
  </si>
  <si>
    <t>28220090</t>
  </si>
  <si>
    <t>28230010</t>
  </si>
  <si>
    <t>28230090</t>
  </si>
  <si>
    <t>28241000</t>
  </si>
  <si>
    <t>28249010</t>
  </si>
  <si>
    <t>28249090</t>
  </si>
  <si>
    <t>28251010</t>
  </si>
  <si>
    <t>28251020</t>
  </si>
  <si>
    <t>28252010</t>
  </si>
  <si>
    <t>28252020</t>
  </si>
  <si>
    <t>28253010</t>
  </si>
  <si>
    <t>28253090</t>
  </si>
  <si>
    <t>28254010</t>
  </si>
  <si>
    <t>28254090</t>
  </si>
  <si>
    <t>28255010</t>
  </si>
  <si>
    <t>28255090</t>
  </si>
  <si>
    <t>28256010</t>
  </si>
  <si>
    <t>28256020</t>
  </si>
  <si>
    <t>28257010</t>
  </si>
  <si>
    <t>28257090</t>
  </si>
  <si>
    <t>28258010</t>
  </si>
  <si>
    <t>28258090</t>
  </si>
  <si>
    <t>28259010</t>
  </si>
  <si>
    <t>28259020</t>
  </si>
  <si>
    <t>28259090</t>
  </si>
  <si>
    <t>28261200</t>
  </si>
  <si>
    <t>28261910</t>
  </si>
  <si>
    <t>Trifluoreto de cromo</t>
  </si>
  <si>
    <t>28261920</t>
  </si>
  <si>
    <t>28261990</t>
  </si>
  <si>
    <t>28263000</t>
  </si>
  <si>
    <t>28269010</t>
  </si>
  <si>
    <t>28269020</t>
  </si>
  <si>
    <t>28269090</t>
  </si>
  <si>
    <t>28271000</t>
  </si>
  <si>
    <t>28272010</t>
  </si>
  <si>
    <t>28272090</t>
  </si>
  <si>
    <t>28273110</t>
  </si>
  <si>
    <t>28273190</t>
  </si>
  <si>
    <t>28273200</t>
  </si>
  <si>
    <t>28273500</t>
  </si>
  <si>
    <t>28273910</t>
  </si>
  <si>
    <t>28273920</t>
  </si>
  <si>
    <t>28273940</t>
  </si>
  <si>
    <t>28273950</t>
  </si>
  <si>
    <t>28273960</t>
  </si>
  <si>
    <t>28273970</t>
  </si>
  <si>
    <t>28273991</t>
  </si>
  <si>
    <t>28273992</t>
  </si>
  <si>
    <t>28273993</t>
  </si>
  <si>
    <t>28273994</t>
  </si>
  <si>
    <t>28273995</t>
  </si>
  <si>
    <t>28273996</t>
  </si>
  <si>
    <t>28273997</t>
  </si>
  <si>
    <t>28273998</t>
  </si>
  <si>
    <t>28273999</t>
  </si>
  <si>
    <t>28274110</t>
  </si>
  <si>
    <t>28274120</t>
  </si>
  <si>
    <t>28274911</t>
  </si>
  <si>
    <t>28274912</t>
  </si>
  <si>
    <t>28274919</t>
  </si>
  <si>
    <t>28274921</t>
  </si>
  <si>
    <t>28274929</t>
  </si>
  <si>
    <t>28275100</t>
  </si>
  <si>
    <t>28275900</t>
  </si>
  <si>
    <t>28276011</t>
  </si>
  <si>
    <t>28276012</t>
  </si>
  <si>
    <t>28276019</t>
  </si>
  <si>
    <t>28276021</t>
  </si>
  <si>
    <t>28276029</t>
  </si>
  <si>
    <t>28281000</t>
  </si>
  <si>
    <t>28289011</t>
  </si>
  <si>
    <t>28289019</t>
  </si>
  <si>
    <t>28289020</t>
  </si>
  <si>
    <t>28289090</t>
  </si>
  <si>
    <t>28291100</t>
  </si>
  <si>
    <t>28291910</t>
  </si>
  <si>
    <t>28291920</t>
  </si>
  <si>
    <t>28291990</t>
  </si>
  <si>
    <t>28299011</t>
  </si>
  <si>
    <t>28299012</t>
  </si>
  <si>
    <t>28299019</t>
  </si>
  <si>
    <t>28299021</t>
  </si>
  <si>
    <t>28299022</t>
  </si>
  <si>
    <t>28299029</t>
  </si>
  <si>
    <t>28299031</t>
  </si>
  <si>
    <t>28299032</t>
  </si>
  <si>
    <t>28299039</t>
  </si>
  <si>
    <t>28299040</t>
  </si>
  <si>
    <t>Periodatos</t>
  </si>
  <si>
    <t>28299050</t>
  </si>
  <si>
    <t>Percloratos</t>
  </si>
  <si>
    <t>28301010</t>
  </si>
  <si>
    <t>28301020</t>
  </si>
  <si>
    <t>28309011</t>
  </si>
  <si>
    <t>28309012</t>
  </si>
  <si>
    <t>28309013</t>
  </si>
  <si>
    <t>28309014</t>
  </si>
  <si>
    <t>28309015</t>
  </si>
  <si>
    <t>28309016</t>
  </si>
  <si>
    <t>28309019</t>
  </si>
  <si>
    <t>28309020</t>
  </si>
  <si>
    <t>Polissulfetos</t>
  </si>
  <si>
    <t>28311011</t>
  </si>
  <si>
    <t>28311019</t>
  </si>
  <si>
    <t>28311021</t>
  </si>
  <si>
    <t>28311029</t>
  </si>
  <si>
    <t>28319010</t>
  </si>
  <si>
    <t>Ditionito de zinco</t>
  </si>
  <si>
    <t>28319090</t>
  </si>
  <si>
    <t>28321010</t>
  </si>
  <si>
    <t>28321090</t>
  </si>
  <si>
    <t>28322000</t>
  </si>
  <si>
    <t>28323010</t>
  </si>
  <si>
    <t>28323020</t>
  </si>
  <si>
    <t>28323090</t>
  </si>
  <si>
    <t>28331110</t>
  </si>
  <si>
    <t>28331190</t>
  </si>
  <si>
    <t>28331900</t>
  </si>
  <si>
    <t>28332100</t>
  </si>
  <si>
    <t>28332200</t>
  </si>
  <si>
    <t>28332400</t>
  </si>
  <si>
    <t>28332510</t>
  </si>
  <si>
    <t>28332520</t>
  </si>
  <si>
    <t>28332710</t>
  </si>
  <si>
    <t>28332790</t>
  </si>
  <si>
    <t>28332910</t>
  </si>
  <si>
    <t>28332920</t>
  </si>
  <si>
    <t>28332930</t>
  </si>
  <si>
    <t>28332940</t>
  </si>
  <si>
    <t>Sulfato ferroso</t>
  </si>
  <si>
    <t>28332950</t>
  </si>
  <si>
    <t>28332960</t>
  </si>
  <si>
    <t>28332970</t>
  </si>
  <si>
    <t>28332990</t>
  </si>
  <si>
    <t>28333000</t>
  </si>
  <si>
    <t>28334010</t>
  </si>
  <si>
    <t>28334020</t>
  </si>
  <si>
    <t>28334090</t>
  </si>
  <si>
    <t>28341010</t>
  </si>
  <si>
    <t>28341090</t>
  </si>
  <si>
    <t>28342110</t>
  </si>
  <si>
    <t>28342190</t>
  </si>
  <si>
    <t>28342910</t>
  </si>
  <si>
    <t>28342930</t>
  </si>
  <si>
    <t>28342940</t>
  </si>
  <si>
    <t>28342990</t>
  </si>
  <si>
    <t>28351011</t>
  </si>
  <si>
    <t>28351019</t>
  </si>
  <si>
    <t>28351021</t>
  </si>
  <si>
    <t>28351029</t>
  </si>
  <si>
    <t>28352200</t>
  </si>
  <si>
    <t>28352400</t>
  </si>
  <si>
    <t>28352500</t>
  </si>
  <si>
    <t>28352600</t>
  </si>
  <si>
    <t>28352910</t>
  </si>
  <si>
    <t>28352920</t>
  </si>
  <si>
    <t>28352930</t>
  </si>
  <si>
    <t>28352940</t>
  </si>
  <si>
    <t>28352950</t>
  </si>
  <si>
    <t>28352960</t>
  </si>
  <si>
    <t>28352970</t>
  </si>
  <si>
    <t>28352980</t>
  </si>
  <si>
    <t>28352990</t>
  </si>
  <si>
    <t>28353110</t>
  </si>
  <si>
    <t>28353190</t>
  </si>
  <si>
    <t>28353910</t>
  </si>
  <si>
    <t>28353920</t>
  </si>
  <si>
    <t>28353930</t>
  </si>
  <si>
    <t>Pirofosfato de zinco</t>
  </si>
  <si>
    <t>28353990</t>
  </si>
  <si>
    <t>28362010</t>
  </si>
  <si>
    <t>28362090</t>
  </si>
  <si>
    <t>28363000</t>
  </si>
  <si>
    <t>28364000</t>
  </si>
  <si>
    <t>28365000</t>
  </si>
  <si>
    <t>28369100</t>
  </si>
  <si>
    <t>28369200</t>
  </si>
  <si>
    <t>28369911</t>
  </si>
  <si>
    <t>28369912</t>
  </si>
  <si>
    <t>28369913</t>
  </si>
  <si>
    <t>28369919</t>
  </si>
  <si>
    <t>28369920</t>
  </si>
  <si>
    <t>28371100</t>
  </si>
  <si>
    <t>28371911</t>
  </si>
  <si>
    <t>28371912</t>
  </si>
  <si>
    <t>28371914</t>
  </si>
  <si>
    <t>28371915</t>
  </si>
  <si>
    <t>28371919</t>
  </si>
  <si>
    <t>28371920</t>
  </si>
  <si>
    <t>Oxicianetos</t>
  </si>
  <si>
    <t>28372011</t>
  </si>
  <si>
    <t>28372012</t>
  </si>
  <si>
    <t>28372019</t>
  </si>
  <si>
    <t>28372021</t>
  </si>
  <si>
    <t>28372022</t>
  </si>
  <si>
    <t>28372023</t>
  </si>
  <si>
    <t>28372029</t>
  </si>
  <si>
    <t>28372090</t>
  </si>
  <si>
    <t>28391100</t>
  </si>
  <si>
    <t>28391900</t>
  </si>
  <si>
    <t>28399010</t>
  </si>
  <si>
    <t>28399020</t>
  </si>
  <si>
    <t>28399030</t>
  </si>
  <si>
    <t>28399040</t>
  </si>
  <si>
    <t>28399050</t>
  </si>
  <si>
    <t>28399090</t>
  </si>
  <si>
    <t>28401100</t>
  </si>
  <si>
    <t>28401900</t>
  </si>
  <si>
    <t>28402000</t>
  </si>
  <si>
    <t>28403000</t>
  </si>
  <si>
    <t>28413000</t>
  </si>
  <si>
    <t>28415011</t>
  </si>
  <si>
    <t>28415012</t>
  </si>
  <si>
    <t>28415013</t>
  </si>
  <si>
    <t>28415014</t>
  </si>
  <si>
    <t>28415015</t>
  </si>
  <si>
    <t>28415016</t>
  </si>
  <si>
    <t>28415019</t>
  </si>
  <si>
    <t>28415020</t>
  </si>
  <si>
    <t>Peroxocromatos</t>
  </si>
  <si>
    <t>28416100</t>
  </si>
  <si>
    <t>28416910</t>
  </si>
  <si>
    <t>Manganitos</t>
  </si>
  <si>
    <t>28416920</t>
  </si>
  <si>
    <t>Manganatos</t>
  </si>
  <si>
    <t>28416930</t>
  </si>
  <si>
    <t>28417010</t>
  </si>
  <si>
    <t>28417020</t>
  </si>
  <si>
    <t>28417090</t>
  </si>
  <si>
    <t>28418010</t>
  </si>
  <si>
    <t>28418020</t>
  </si>
  <si>
    <t>28418090</t>
  </si>
  <si>
    <t>28419011</t>
  </si>
  <si>
    <t>28419012</t>
  </si>
  <si>
    <t>28419013</t>
  </si>
  <si>
    <t>28419014</t>
  </si>
  <si>
    <t>28419015</t>
  </si>
  <si>
    <t>28419019</t>
  </si>
  <si>
    <t>28419021</t>
  </si>
  <si>
    <t>28419022</t>
  </si>
  <si>
    <t>Ferrito de estrôncio</t>
  </si>
  <si>
    <t>28419029</t>
  </si>
  <si>
    <t>28419030</t>
  </si>
  <si>
    <t>Vanadatos</t>
  </si>
  <si>
    <t>28419041</t>
  </si>
  <si>
    <t>28419042</t>
  </si>
  <si>
    <t>28419043</t>
  </si>
  <si>
    <t>28419049</t>
  </si>
  <si>
    <t>28419050</t>
  </si>
  <si>
    <t>Plumbatos</t>
  </si>
  <si>
    <t>28419060</t>
  </si>
  <si>
    <t>Antimoniatos</t>
  </si>
  <si>
    <t>28419070</t>
  </si>
  <si>
    <t>Zincatos</t>
  </si>
  <si>
    <t>28419081</t>
  </si>
  <si>
    <t>28419082</t>
  </si>
  <si>
    <t>28419083</t>
  </si>
  <si>
    <t>28419089</t>
  </si>
  <si>
    <t>28419090</t>
  </si>
  <si>
    <t>28421010</t>
  </si>
  <si>
    <t>28421090</t>
  </si>
  <si>
    <t>28429000</t>
  </si>
  <si>
    <t>28431000</t>
  </si>
  <si>
    <t>28432100</t>
  </si>
  <si>
    <t>28432910</t>
  </si>
  <si>
    <t>Vitelinato de prata</t>
  </si>
  <si>
    <t>28432990</t>
  </si>
  <si>
    <t>28433010</t>
  </si>
  <si>
    <t>28433090</t>
  </si>
  <si>
    <t>28439011</t>
  </si>
  <si>
    <t>28439019</t>
  </si>
  <si>
    <t>28439090</t>
  </si>
  <si>
    <t>28441000</t>
  </si>
  <si>
    <t>28442000</t>
  </si>
  <si>
    <t>28443000</t>
  </si>
  <si>
    <t>28444010</t>
  </si>
  <si>
    <t>28444020</t>
  </si>
  <si>
    <t>Cobalto 60</t>
  </si>
  <si>
    <t>28444030</t>
  </si>
  <si>
    <t>Iodo 131</t>
  </si>
  <si>
    <t>28444090</t>
  </si>
  <si>
    <t>28445000</t>
  </si>
  <si>
    <t>28451000</t>
  </si>
  <si>
    <t>28459000</t>
  </si>
  <si>
    <t>28461010</t>
  </si>
  <si>
    <t>28461090</t>
  </si>
  <si>
    <t>28469010</t>
  </si>
  <si>
    <t>28469020</t>
  </si>
  <si>
    <t>Cloretos dos demais metais das terras raras</t>
  </si>
  <si>
    <t>28469030</t>
  </si>
  <si>
    <t>Gadopentetato de dimeglumina</t>
  </si>
  <si>
    <t>28469090</t>
  </si>
  <si>
    <t>28470000</t>
  </si>
  <si>
    <t>28491000</t>
  </si>
  <si>
    <t>28492000</t>
  </si>
  <si>
    <t>28499010</t>
  </si>
  <si>
    <t>28499020</t>
  </si>
  <si>
    <t>28499030</t>
  </si>
  <si>
    <t>28499090</t>
  </si>
  <si>
    <t>28500010</t>
  </si>
  <si>
    <t>Nitreto de boro</t>
  </si>
  <si>
    <t>28500020</t>
  </si>
  <si>
    <t>28500090</t>
  </si>
  <si>
    <t>28521011</t>
  </si>
  <si>
    <t>28521012</t>
  </si>
  <si>
    <t>28521013</t>
  </si>
  <si>
    <t>28521014</t>
  </si>
  <si>
    <t>28521019</t>
  </si>
  <si>
    <t>28521021</t>
  </si>
  <si>
    <t>28521022</t>
  </si>
  <si>
    <t>Timerosal</t>
  </si>
  <si>
    <t>28521023</t>
  </si>
  <si>
    <t>Estearato de mercúrio</t>
  </si>
  <si>
    <t>28521024</t>
  </si>
  <si>
    <t>Lactato de mercúrio</t>
  </si>
  <si>
    <t>28521025</t>
  </si>
  <si>
    <t>Salicilato de mercúrio</t>
  </si>
  <si>
    <t>28521029</t>
  </si>
  <si>
    <t>28529000</t>
  </si>
  <si>
    <t>29011000</t>
  </si>
  <si>
    <t>29012100</t>
  </si>
  <si>
    <t>29012200</t>
  </si>
  <si>
    <t>29012300</t>
  </si>
  <si>
    <t>29012410</t>
  </si>
  <si>
    <t>29012420</t>
  </si>
  <si>
    <t>29012900</t>
  </si>
  <si>
    <t>29021100</t>
  </si>
  <si>
    <t>29021910</t>
  </si>
  <si>
    <t>Limoneno</t>
  </si>
  <si>
    <t>29021990</t>
  </si>
  <si>
    <t>29022000</t>
  </si>
  <si>
    <t>29023000</t>
  </si>
  <si>
    <t>29024100</t>
  </si>
  <si>
    <t>29024200</t>
  </si>
  <si>
    <t>29024300</t>
  </si>
  <si>
    <t>29024400</t>
  </si>
  <si>
    <t>29025000</t>
  </si>
  <si>
    <t>29026000</t>
  </si>
  <si>
    <t>29027000</t>
  </si>
  <si>
    <t>29029010</t>
  </si>
  <si>
    <t>29029020</t>
  </si>
  <si>
    <t>29029030</t>
  </si>
  <si>
    <t>Antraceno</t>
  </si>
  <si>
    <t>29029040</t>
  </si>
  <si>
    <t>29029090</t>
  </si>
  <si>
    <t>29031110</t>
  </si>
  <si>
    <t>29031120</t>
  </si>
  <si>
    <t>29031200</t>
  </si>
  <si>
    <t>29031300</t>
  </si>
  <si>
    <t>29031400</t>
  </si>
  <si>
    <t>29031500</t>
  </si>
  <si>
    <t>29031910</t>
  </si>
  <si>
    <t>29031920</t>
  </si>
  <si>
    <t>29031990</t>
  </si>
  <si>
    <t>29032100</t>
  </si>
  <si>
    <t>29032200</t>
  </si>
  <si>
    <t>29032300</t>
  </si>
  <si>
    <t>29032900</t>
  </si>
  <si>
    <t>29033100</t>
  </si>
  <si>
    <t>29033911</t>
  </si>
  <si>
    <t>29033912</t>
  </si>
  <si>
    <t>29033919</t>
  </si>
  <si>
    <t>29033921</t>
  </si>
  <si>
    <t>Bromometano</t>
  </si>
  <si>
    <t>29033929</t>
  </si>
  <si>
    <t>29033931</t>
  </si>
  <si>
    <t>Iodoetano</t>
  </si>
  <si>
    <t>29033932</t>
  </si>
  <si>
    <t>29033939</t>
  </si>
  <si>
    <t>29037100</t>
  </si>
  <si>
    <t>29037200</t>
  </si>
  <si>
    <t>29037300</t>
  </si>
  <si>
    <t>29037400</t>
  </si>
  <si>
    <t>29037500</t>
  </si>
  <si>
    <t>29037600</t>
  </si>
  <si>
    <t>29037711</t>
  </si>
  <si>
    <t>29037712</t>
  </si>
  <si>
    <t>29037713</t>
  </si>
  <si>
    <t>29037721</t>
  </si>
  <si>
    <t>29037722</t>
  </si>
  <si>
    <t>29037723</t>
  </si>
  <si>
    <t>29037724</t>
  </si>
  <si>
    <t>29037731</t>
  </si>
  <si>
    <t>29037732</t>
  </si>
  <si>
    <t>29037733</t>
  </si>
  <si>
    <t>29037734</t>
  </si>
  <si>
    <t>29037735</t>
  </si>
  <si>
    <t>29037736</t>
  </si>
  <si>
    <t>29037737</t>
  </si>
  <si>
    <t>29037790</t>
  </si>
  <si>
    <t>29037800</t>
  </si>
  <si>
    <t>29037911</t>
  </si>
  <si>
    <t>29037912</t>
  </si>
  <si>
    <t>29037919</t>
  </si>
  <si>
    <t>29037920</t>
  </si>
  <si>
    <t>29037931</t>
  </si>
  <si>
    <t>29037939</t>
  </si>
  <si>
    <t>29037990</t>
  </si>
  <si>
    <t>29038110</t>
  </si>
  <si>
    <t>29038190</t>
  </si>
  <si>
    <t>29038210</t>
  </si>
  <si>
    <t>29038220</t>
  </si>
  <si>
    <t>Clordano</t>
  </si>
  <si>
    <t>29038230</t>
  </si>
  <si>
    <t>29039110</t>
  </si>
  <si>
    <t>Clorobenzeno</t>
  </si>
  <si>
    <t>29039120</t>
  </si>
  <si>
    <t>29039130</t>
  </si>
  <si>
    <t>29039210</t>
  </si>
  <si>
    <t>Hexaclorobenzeno</t>
  </si>
  <si>
    <t>29039220</t>
  </si>
  <si>
    <t>29039911</t>
  </si>
  <si>
    <t>Cloreto de benzila</t>
  </si>
  <si>
    <t>29039912</t>
  </si>
  <si>
    <t>29039913</t>
  </si>
  <si>
    <t>Cloreto de neofila</t>
  </si>
  <si>
    <t>29039914</t>
  </si>
  <si>
    <t>Triclorobenzenos</t>
  </si>
  <si>
    <t>29039915</t>
  </si>
  <si>
    <t>Cloronaftalenos</t>
  </si>
  <si>
    <t>29039916</t>
  </si>
  <si>
    <t>Cloreto de benzilideno</t>
  </si>
  <si>
    <t>29039917</t>
  </si>
  <si>
    <t>Cloretos de xilila</t>
  </si>
  <si>
    <t>29039918</t>
  </si>
  <si>
    <t>29039919</t>
  </si>
  <si>
    <t>29039921</t>
  </si>
  <si>
    <t>Bromobenzeno</t>
  </si>
  <si>
    <t>29039922</t>
  </si>
  <si>
    <t>Brometos de xilila</t>
  </si>
  <si>
    <t>29039923</t>
  </si>
  <si>
    <t>Bromodifenilmetano</t>
  </si>
  <si>
    <t>29039924</t>
  </si>
  <si>
    <t>29039929</t>
  </si>
  <si>
    <t>29039931</t>
  </si>
  <si>
    <t>29039939</t>
  </si>
  <si>
    <t>29039990</t>
  </si>
  <si>
    <t>29041011</t>
  </si>
  <si>
    <t>29041012</t>
  </si>
  <si>
    <t>Metanossulfonato de chumbo</t>
  </si>
  <si>
    <t>29041013</t>
  </si>
  <si>
    <t>Metanossulfonato de estanho</t>
  </si>
  <si>
    <t>29041019</t>
  </si>
  <si>
    <t>29041020</t>
  </si>
  <si>
    <t>29041030</t>
  </si>
  <si>
    <t>29041040</t>
  </si>
  <si>
    <t>29041051</t>
  </si>
  <si>
    <t>29041052</t>
  </si>
  <si>
    <t>29041053</t>
  </si>
  <si>
    <t>29041059</t>
  </si>
  <si>
    <t>29041060</t>
  </si>
  <si>
    <t>29041090</t>
  </si>
  <si>
    <t>29042010</t>
  </si>
  <si>
    <t>29042020</t>
  </si>
  <si>
    <t>Nitropropanos</t>
  </si>
  <si>
    <t>29042030</t>
  </si>
  <si>
    <t>Dinitrotoluenos</t>
  </si>
  <si>
    <t>29042041</t>
  </si>
  <si>
    <t>29042049</t>
  </si>
  <si>
    <t>29042051</t>
  </si>
  <si>
    <t>Nitrobenzeno</t>
  </si>
  <si>
    <t>29042052</t>
  </si>
  <si>
    <t>29042059</t>
  </si>
  <si>
    <t>29042060</t>
  </si>
  <si>
    <t>Derivados nitrados do xileno</t>
  </si>
  <si>
    <t>29042070</t>
  </si>
  <si>
    <t>29042090</t>
  </si>
  <si>
    <t>29051100</t>
  </si>
  <si>
    <t>29051210</t>
  </si>
  <si>
    <t>29051220</t>
  </si>
  <si>
    <t>29051300</t>
  </si>
  <si>
    <t>29051410</t>
  </si>
  <si>
    <t>29051420</t>
  </si>
  <si>
    <t>29051430</t>
  </si>
  <si>
    <t>29051600</t>
  </si>
  <si>
    <t>29051710</t>
  </si>
  <si>
    <t>29051720</t>
  </si>
  <si>
    <t>29051730</t>
  </si>
  <si>
    <t>29051911</t>
  </si>
  <si>
    <t>29051912</t>
  </si>
  <si>
    <t>Isodecanol</t>
  </si>
  <si>
    <t>29051919</t>
  </si>
  <si>
    <t>29051921</t>
  </si>
  <si>
    <t>29051922</t>
  </si>
  <si>
    <t>29051923</t>
  </si>
  <si>
    <t>29051929</t>
  </si>
  <si>
    <t>29051991</t>
  </si>
  <si>
    <t>29051992</t>
  </si>
  <si>
    <t>Isononanol</t>
  </si>
  <si>
    <t>29051993</t>
  </si>
  <si>
    <t>Isotridecanol</t>
  </si>
  <si>
    <t>29051994</t>
  </si>
  <si>
    <t>29051995</t>
  </si>
  <si>
    <t>29051996</t>
  </si>
  <si>
    <t>29051999</t>
  </si>
  <si>
    <t>29052210</t>
  </si>
  <si>
    <t>Linalol</t>
  </si>
  <si>
    <t>29052220</t>
  </si>
  <si>
    <t>Geraniol</t>
  </si>
  <si>
    <t>29052230</t>
  </si>
  <si>
    <t>29052290</t>
  </si>
  <si>
    <t>29052910</t>
  </si>
  <si>
    <t>29052990</t>
  </si>
  <si>
    <t>29053100</t>
  </si>
  <si>
    <t>29053200</t>
  </si>
  <si>
    <t>29053910</t>
  </si>
  <si>
    <t>29053920</t>
  </si>
  <si>
    <t>29053930</t>
  </si>
  <si>
    <t>29053990</t>
  </si>
  <si>
    <t>29054100</t>
  </si>
  <si>
    <t>29054200</t>
  </si>
  <si>
    <t>29054300</t>
  </si>
  <si>
    <t>29054400</t>
  </si>
  <si>
    <t>29054500</t>
  </si>
  <si>
    <t>29054900</t>
  </si>
  <si>
    <t>29055100</t>
  </si>
  <si>
    <t>29055910</t>
  </si>
  <si>
    <t>Hidrato de cloral</t>
  </si>
  <si>
    <t>29055990</t>
  </si>
  <si>
    <t>29061100</t>
  </si>
  <si>
    <t>29061200</t>
  </si>
  <si>
    <t>29061300</t>
  </si>
  <si>
    <t>29061910</t>
  </si>
  <si>
    <t>Derivados do mentol</t>
  </si>
  <si>
    <t>29061920</t>
  </si>
  <si>
    <t>29061930</t>
  </si>
  <si>
    <t>Terpina e seu hidrato</t>
  </si>
  <si>
    <t>29061940</t>
  </si>
  <si>
    <t>29061950</t>
  </si>
  <si>
    <t>29061990</t>
  </si>
  <si>
    <t>29062100</t>
  </si>
  <si>
    <t>29062910</t>
  </si>
  <si>
    <t>29062920</t>
  </si>
  <si>
    <t>Dicofol</t>
  </si>
  <si>
    <t>29062990</t>
  </si>
  <si>
    <t>29071100</t>
  </si>
  <si>
    <t>29071200</t>
  </si>
  <si>
    <t>29071300</t>
  </si>
  <si>
    <t>29071510</t>
  </si>
  <si>
    <t>29071590</t>
  </si>
  <si>
    <t>29071910</t>
  </si>
  <si>
    <t>29071920</t>
  </si>
  <si>
    <t>29071930</t>
  </si>
  <si>
    <t>29071940</t>
  </si>
  <si>
    <t>29071990</t>
  </si>
  <si>
    <t>29072100</t>
  </si>
  <si>
    <t>29072200</t>
  </si>
  <si>
    <t>29072300</t>
  </si>
  <si>
    <t>29072900</t>
  </si>
  <si>
    <t>29081100</t>
  </si>
  <si>
    <t>29081911</t>
  </si>
  <si>
    <t>29081912</t>
  </si>
  <si>
    <t>29081913</t>
  </si>
  <si>
    <t>29081914</t>
  </si>
  <si>
    <t>29081915</t>
  </si>
  <si>
    <t>29081919</t>
  </si>
  <si>
    <t>29081921</t>
  </si>
  <si>
    <t>29081929</t>
  </si>
  <si>
    <t>29081990</t>
  </si>
  <si>
    <t>29089100</t>
  </si>
  <si>
    <t>29089200</t>
  </si>
  <si>
    <t>29089912</t>
  </si>
  <si>
    <t>29089913</t>
  </si>
  <si>
    <t>29089919</t>
  </si>
  <si>
    <t>29089921</t>
  </si>
  <si>
    <t>Disofenol</t>
  </si>
  <si>
    <t>29089929</t>
  </si>
  <si>
    <t>29089930</t>
  </si>
  <si>
    <t>29089990</t>
  </si>
  <si>
    <t>29091100</t>
  </si>
  <si>
    <t>29091910</t>
  </si>
  <si>
    <t>29091990</t>
  </si>
  <si>
    <t>29092000</t>
  </si>
  <si>
    <t>29093011</t>
  </si>
  <si>
    <t>Anetol</t>
  </si>
  <si>
    <t>29093012</t>
  </si>
  <si>
    <t>29093013</t>
  </si>
  <si>
    <t>29093014</t>
  </si>
  <si>
    <t>29093019</t>
  </si>
  <si>
    <t>29093021</t>
  </si>
  <si>
    <t>Oxifluorfeno</t>
  </si>
  <si>
    <t>29093029</t>
  </si>
  <si>
    <t>29094100</t>
  </si>
  <si>
    <t>29094310</t>
  </si>
  <si>
    <t>29094320</t>
  </si>
  <si>
    <t>29094411</t>
  </si>
  <si>
    <t>29094412</t>
  </si>
  <si>
    <t>29094413</t>
  </si>
  <si>
    <t>29094419</t>
  </si>
  <si>
    <t>29094421</t>
  </si>
  <si>
    <t>29094429</t>
  </si>
  <si>
    <t>29094910</t>
  </si>
  <si>
    <t>Guaifenesina</t>
  </si>
  <si>
    <t>29094921</t>
  </si>
  <si>
    <t>Trietilenoglicol</t>
  </si>
  <si>
    <t>29094922</t>
  </si>
  <si>
    <t>Tetraetilenoglicol</t>
  </si>
  <si>
    <t>29094923</t>
  </si>
  <si>
    <t>29094924</t>
  </si>
  <si>
    <t>29094929</t>
  </si>
  <si>
    <t>29094931</t>
  </si>
  <si>
    <t>Dipropilenoglicol</t>
  </si>
  <si>
    <t>29094932</t>
  </si>
  <si>
    <t>29094939</t>
  </si>
  <si>
    <t>29094941</t>
  </si>
  <si>
    <t>29094949</t>
  </si>
  <si>
    <t>29094950</t>
  </si>
  <si>
    <t>29094990</t>
  </si>
  <si>
    <t>29095011</t>
  </si>
  <si>
    <t>Triclosan</t>
  </si>
  <si>
    <t>29095012</t>
  </si>
  <si>
    <t>Eugenol</t>
  </si>
  <si>
    <t>29095013</t>
  </si>
  <si>
    <t>Isoeugenol</t>
  </si>
  <si>
    <t>29095019</t>
  </si>
  <si>
    <t>29095090</t>
  </si>
  <si>
    <t>29096011</t>
  </si>
  <si>
    <t>29096012</t>
  </si>
  <si>
    <t>29096013</t>
  </si>
  <si>
    <t>29096019</t>
  </si>
  <si>
    <t>29096020</t>
  </si>
  <si>
    <t>29101000</t>
  </si>
  <si>
    <t>29102000</t>
  </si>
  <si>
    <t>29103000</t>
  </si>
  <si>
    <t>29104000</t>
  </si>
  <si>
    <t>29109010</t>
  </si>
  <si>
    <t>29109090</t>
  </si>
  <si>
    <t>29110010</t>
  </si>
  <si>
    <t>29110090</t>
  </si>
  <si>
    <t>29121100</t>
  </si>
  <si>
    <t>29121200</t>
  </si>
  <si>
    <t>29121911</t>
  </si>
  <si>
    <t>Glioxal</t>
  </si>
  <si>
    <t>29121912</t>
  </si>
  <si>
    <t>29121919</t>
  </si>
  <si>
    <t>29121921</t>
  </si>
  <si>
    <t>Citral</t>
  </si>
  <si>
    <t>29121922</t>
  </si>
  <si>
    <t>29121923</t>
  </si>
  <si>
    <t>29121929</t>
  </si>
  <si>
    <t>29121991</t>
  </si>
  <si>
    <t>Heptanal</t>
  </si>
  <si>
    <t>29121999</t>
  </si>
  <si>
    <t>29122100</t>
  </si>
  <si>
    <t>29122910</t>
  </si>
  <si>
    <t>29122920</t>
  </si>
  <si>
    <t>29122990</t>
  </si>
  <si>
    <t>29124100</t>
  </si>
  <si>
    <t>29124200</t>
  </si>
  <si>
    <t>29124910</t>
  </si>
  <si>
    <t>29124920</t>
  </si>
  <si>
    <t>29124930</t>
  </si>
  <si>
    <t>29124941</t>
  </si>
  <si>
    <t>29124949</t>
  </si>
  <si>
    <t>29124990</t>
  </si>
  <si>
    <t>29125000</t>
  </si>
  <si>
    <t>29126000</t>
  </si>
  <si>
    <t>29130010</t>
  </si>
  <si>
    <t>29130090</t>
  </si>
  <si>
    <t>29141100</t>
  </si>
  <si>
    <t>29141200</t>
  </si>
  <si>
    <t>29141300</t>
  </si>
  <si>
    <t>29141910</t>
  </si>
  <si>
    <t>Forona</t>
  </si>
  <si>
    <t>29141921</t>
  </si>
  <si>
    <t>Acetilacetona</t>
  </si>
  <si>
    <t>29141922</t>
  </si>
  <si>
    <t>Acetonilacetona</t>
  </si>
  <si>
    <t>29141923</t>
  </si>
  <si>
    <t>Diacetila</t>
  </si>
  <si>
    <t>29141929</t>
  </si>
  <si>
    <t>29141930</t>
  </si>
  <si>
    <t>Metilexilcetona</t>
  </si>
  <si>
    <t>29141940</t>
  </si>
  <si>
    <t>Pseudoiononas</t>
  </si>
  <si>
    <t>29141950</t>
  </si>
  <si>
    <t>Metilisopropilcetona</t>
  </si>
  <si>
    <t>29141990</t>
  </si>
  <si>
    <t>29142210</t>
  </si>
  <si>
    <t>Cicloexanona</t>
  </si>
  <si>
    <t>29142220</t>
  </si>
  <si>
    <t>Metilcicloexanonas</t>
  </si>
  <si>
    <t>29142310</t>
  </si>
  <si>
    <t>Iononas</t>
  </si>
  <si>
    <t>29142320</t>
  </si>
  <si>
    <t>Metiliononas</t>
  </si>
  <si>
    <t>29142910</t>
  </si>
  <si>
    <t>Carvona</t>
  </si>
  <si>
    <t>29142920</t>
  </si>
  <si>
    <t>29142990</t>
  </si>
  <si>
    <t>29143100</t>
  </si>
  <si>
    <t>29143910</t>
  </si>
  <si>
    <t>Acetofenona</t>
  </si>
  <si>
    <t>29143990</t>
  </si>
  <si>
    <t>29144010</t>
  </si>
  <si>
    <t>29144091</t>
  </si>
  <si>
    <t>29144099</t>
  </si>
  <si>
    <t>29145010</t>
  </si>
  <si>
    <t>Nabumetona</t>
  </si>
  <si>
    <t>29145020</t>
  </si>
  <si>
    <t>29145090</t>
  </si>
  <si>
    <t>29146100</t>
  </si>
  <si>
    <t>29146910</t>
  </si>
  <si>
    <t>Lapachol</t>
  </si>
  <si>
    <t>29146920</t>
  </si>
  <si>
    <t>Menadiona</t>
  </si>
  <si>
    <t>29146990</t>
  </si>
  <si>
    <t>29151100</t>
  </si>
  <si>
    <t>29151210</t>
  </si>
  <si>
    <t>29151290</t>
  </si>
  <si>
    <t>29151310</t>
  </si>
  <si>
    <t>29151390</t>
  </si>
  <si>
    <t>29152100</t>
  </si>
  <si>
    <t>29152400</t>
  </si>
  <si>
    <t>29152910</t>
  </si>
  <si>
    <t>29152920</t>
  </si>
  <si>
    <t>29152990</t>
  </si>
  <si>
    <t>29153100</t>
  </si>
  <si>
    <t>29153200</t>
  </si>
  <si>
    <t>29153300</t>
  </si>
  <si>
    <t>29153600</t>
  </si>
  <si>
    <t>29153910</t>
  </si>
  <si>
    <t>Acetato de linalila</t>
  </si>
  <si>
    <t>29153921</t>
  </si>
  <si>
    <t>Triacetina</t>
  </si>
  <si>
    <t>29153929</t>
  </si>
  <si>
    <t>29153931</t>
  </si>
  <si>
    <t>29153932</t>
  </si>
  <si>
    <t>Acetato de 2-etoxietila</t>
  </si>
  <si>
    <t>29153939</t>
  </si>
  <si>
    <t>29153941</t>
  </si>
  <si>
    <t>29153942</t>
  </si>
  <si>
    <t>29153951</t>
  </si>
  <si>
    <t>29153952</t>
  </si>
  <si>
    <t>29153953</t>
  </si>
  <si>
    <t>29153954</t>
  </si>
  <si>
    <t>29153955</t>
  </si>
  <si>
    <t>29153961</t>
  </si>
  <si>
    <t>29153962</t>
  </si>
  <si>
    <t>29153963</t>
  </si>
  <si>
    <t>29153991</t>
  </si>
  <si>
    <t>29153992</t>
  </si>
  <si>
    <t>29153993</t>
  </si>
  <si>
    <t>29153994</t>
  </si>
  <si>
    <t>29153999</t>
  </si>
  <si>
    <t>29154010</t>
  </si>
  <si>
    <t>29154020</t>
  </si>
  <si>
    <t>29154090</t>
  </si>
  <si>
    <t>29155010</t>
  </si>
  <si>
    <t>29155020</t>
  </si>
  <si>
    <t>Sais</t>
  </si>
  <si>
    <t>29155030</t>
  </si>
  <si>
    <t>Ésteres</t>
  </si>
  <si>
    <t>29156011</t>
  </si>
  <si>
    <t>29156012</t>
  </si>
  <si>
    <t>29156019</t>
  </si>
  <si>
    <t>29156021</t>
  </si>
  <si>
    <t>29156029</t>
  </si>
  <si>
    <t>29157011</t>
  </si>
  <si>
    <t>29157019</t>
  </si>
  <si>
    <t>29157020</t>
  </si>
  <si>
    <t>29157031</t>
  </si>
  <si>
    <t>29157039</t>
  </si>
  <si>
    <t>29157040</t>
  </si>
  <si>
    <t>29159010</t>
  </si>
  <si>
    <t>Cloreto de cloroacetila</t>
  </si>
  <si>
    <t>29159021</t>
  </si>
  <si>
    <t>29159022</t>
  </si>
  <si>
    <t>29159023</t>
  </si>
  <si>
    <t>29159024</t>
  </si>
  <si>
    <t>29159029</t>
  </si>
  <si>
    <t>29159031</t>
  </si>
  <si>
    <t>29159032</t>
  </si>
  <si>
    <t>29159033</t>
  </si>
  <si>
    <t>Miristato de isopropila</t>
  </si>
  <si>
    <t>29159039</t>
  </si>
  <si>
    <t>29159041</t>
  </si>
  <si>
    <t>29159042</t>
  </si>
  <si>
    <t>29159050</t>
  </si>
  <si>
    <t>29159060</t>
  </si>
  <si>
    <t>29159090</t>
  </si>
  <si>
    <t>29161110</t>
  </si>
  <si>
    <t>29161120</t>
  </si>
  <si>
    <t>29161210</t>
  </si>
  <si>
    <t>29161220</t>
  </si>
  <si>
    <t>29161230</t>
  </si>
  <si>
    <t>29161240</t>
  </si>
  <si>
    <t>29161290</t>
  </si>
  <si>
    <t>29161310</t>
  </si>
  <si>
    <t>29161320</t>
  </si>
  <si>
    <t>29161410</t>
  </si>
  <si>
    <t>29161420</t>
  </si>
  <si>
    <t>29161430</t>
  </si>
  <si>
    <t>29161490</t>
  </si>
  <si>
    <t>29161511</t>
  </si>
  <si>
    <t>Oleato de manitol</t>
  </si>
  <si>
    <t>29161519</t>
  </si>
  <si>
    <t>29161520</t>
  </si>
  <si>
    <t>29161600</t>
  </si>
  <si>
    <t>29161911</t>
  </si>
  <si>
    <t>29161919</t>
  </si>
  <si>
    <t>29161921</t>
  </si>
  <si>
    <t>29161922</t>
  </si>
  <si>
    <t>29161923</t>
  </si>
  <si>
    <t>29161929</t>
  </si>
  <si>
    <t>29161990</t>
  </si>
  <si>
    <t>29162011</t>
  </si>
  <si>
    <t>29162012</t>
  </si>
  <si>
    <t>29162013</t>
  </si>
  <si>
    <t>Aletrinas</t>
  </si>
  <si>
    <t>29162014</t>
  </si>
  <si>
    <t>Permetrina</t>
  </si>
  <si>
    <t>29162015</t>
  </si>
  <si>
    <t>Bifentrin</t>
  </si>
  <si>
    <t>29162019</t>
  </si>
  <si>
    <t>29162090</t>
  </si>
  <si>
    <t>29163110</t>
  </si>
  <si>
    <t>29163121</t>
  </si>
  <si>
    <t>29163122</t>
  </si>
  <si>
    <t>29163129</t>
  </si>
  <si>
    <t>29163131</t>
  </si>
  <si>
    <t>29163132</t>
  </si>
  <si>
    <t>29163139</t>
  </si>
  <si>
    <t>29163210</t>
  </si>
  <si>
    <t>29163220</t>
  </si>
  <si>
    <t>29163400</t>
  </si>
  <si>
    <t>29163910</t>
  </si>
  <si>
    <t>29163920</t>
  </si>
  <si>
    <t>Ibuprofeno</t>
  </si>
  <si>
    <t>29163930</t>
  </si>
  <si>
    <t>29163940</t>
  </si>
  <si>
    <t>Perbenzoato de ter-butila</t>
  </si>
  <si>
    <t>29163990</t>
  </si>
  <si>
    <t>29171110</t>
  </si>
  <si>
    <t>29171120</t>
  </si>
  <si>
    <t>29171210</t>
  </si>
  <si>
    <t>29171220</t>
  </si>
  <si>
    <t>29171310</t>
  </si>
  <si>
    <t>29171321</t>
  </si>
  <si>
    <t>29171322</t>
  </si>
  <si>
    <t>Sebacato de dibutila</t>
  </si>
  <si>
    <t>29171323</t>
  </si>
  <si>
    <t>Sebacato de dioctila</t>
  </si>
  <si>
    <t>29171329</t>
  </si>
  <si>
    <t>29171400</t>
  </si>
  <si>
    <t>29171910</t>
  </si>
  <si>
    <t>29171921</t>
  </si>
  <si>
    <t>29171922</t>
  </si>
  <si>
    <t>29171930</t>
  </si>
  <si>
    <t>29171990</t>
  </si>
  <si>
    <t>29172000</t>
  </si>
  <si>
    <t>29173200</t>
  </si>
  <si>
    <t>29173300</t>
  </si>
  <si>
    <t>29173400</t>
  </si>
  <si>
    <t>29173500</t>
  </si>
  <si>
    <t>29173600</t>
  </si>
  <si>
    <t>29173700</t>
  </si>
  <si>
    <t>29173911</t>
  </si>
  <si>
    <t>29173919</t>
  </si>
  <si>
    <t>29173920</t>
  </si>
  <si>
    <t>29173931</t>
  </si>
  <si>
    <t>29173939</t>
  </si>
  <si>
    <t>29173940</t>
  </si>
  <si>
    <t>29173950</t>
  </si>
  <si>
    <t>29173990</t>
  </si>
  <si>
    <t>29181100</t>
  </si>
  <si>
    <t>29181200</t>
  </si>
  <si>
    <t>29181310</t>
  </si>
  <si>
    <t>29181320</t>
  </si>
  <si>
    <t>29181400</t>
  </si>
  <si>
    <t>29181500</t>
  </si>
  <si>
    <t>29181610</t>
  </si>
  <si>
    <t>29181690</t>
  </si>
  <si>
    <t>29181800</t>
  </si>
  <si>
    <t>29181910</t>
  </si>
  <si>
    <t>Bromopropilato</t>
  </si>
  <si>
    <t>29181921</t>
  </si>
  <si>
    <t>29181922</t>
  </si>
  <si>
    <t>29181929</t>
  </si>
  <si>
    <t>29181930</t>
  </si>
  <si>
    <t>29181942</t>
  </si>
  <si>
    <t>29181943</t>
  </si>
  <si>
    <t>29181990</t>
  </si>
  <si>
    <t>29182110</t>
  </si>
  <si>
    <t>29182120</t>
  </si>
  <si>
    <t>29182211</t>
  </si>
  <si>
    <t>29182212</t>
  </si>
  <si>
    <t>29182219</t>
  </si>
  <si>
    <t>29182220</t>
  </si>
  <si>
    <t>29182300</t>
  </si>
  <si>
    <t>29182910</t>
  </si>
  <si>
    <t>29182921</t>
  </si>
  <si>
    <t>29182922</t>
  </si>
  <si>
    <t>Metilparabeno</t>
  </si>
  <si>
    <t>29182923</t>
  </si>
  <si>
    <t>Propilparabeno</t>
  </si>
  <si>
    <t>29182929</t>
  </si>
  <si>
    <t>29182930</t>
  </si>
  <si>
    <t>29182940</t>
  </si>
  <si>
    <t>29182950</t>
  </si>
  <si>
    <t>29182990</t>
  </si>
  <si>
    <t>29183010</t>
  </si>
  <si>
    <t>Cetoprofeno</t>
  </si>
  <si>
    <t>29183020</t>
  </si>
  <si>
    <t>Butirilacetato de metila</t>
  </si>
  <si>
    <t>29183031</t>
  </si>
  <si>
    <t>29183032</t>
  </si>
  <si>
    <t>29183033</t>
  </si>
  <si>
    <t>29183039</t>
  </si>
  <si>
    <t>29183040</t>
  </si>
  <si>
    <t>Acetilacetato de 2-nitrometilbenzilideno</t>
  </si>
  <si>
    <t>29183090</t>
  </si>
  <si>
    <t>29189100</t>
  </si>
  <si>
    <t>29189911</t>
  </si>
  <si>
    <t>29189912</t>
  </si>
  <si>
    <t>29189919</t>
  </si>
  <si>
    <t>29189921</t>
  </si>
  <si>
    <t>Ácidos diclorofenoxibutanóicos, seus sais e seus ésteres</t>
  </si>
  <si>
    <t>29189929</t>
  </si>
  <si>
    <t>29189930</t>
  </si>
  <si>
    <t>29189940</t>
  </si>
  <si>
    <t>Naproxeno</t>
  </si>
  <si>
    <t>29189950</t>
  </si>
  <si>
    <t>29189960</t>
  </si>
  <si>
    <t>Diclofop-metila</t>
  </si>
  <si>
    <t>29189991</t>
  </si>
  <si>
    <t>Fenofibrato</t>
  </si>
  <si>
    <t>29189992</t>
  </si>
  <si>
    <t>29189993</t>
  </si>
  <si>
    <t>29189994</t>
  </si>
  <si>
    <t>29189999</t>
  </si>
  <si>
    <t>29191000</t>
  </si>
  <si>
    <t>29199010</t>
  </si>
  <si>
    <t>29199020</t>
  </si>
  <si>
    <t>29199030</t>
  </si>
  <si>
    <t>29199040</t>
  </si>
  <si>
    <t>29199050</t>
  </si>
  <si>
    <t>29199060</t>
  </si>
  <si>
    <t>29199090</t>
  </si>
  <si>
    <t>29201110</t>
  </si>
  <si>
    <t>29201120</t>
  </si>
  <si>
    <t>29201910</t>
  </si>
  <si>
    <t>Fenitrotion</t>
  </si>
  <si>
    <t>29201920</t>
  </si>
  <si>
    <t>Cloreto de fosforotioato de dimetila</t>
  </si>
  <si>
    <t>29201990</t>
  </si>
  <si>
    <t>29209022</t>
  </si>
  <si>
    <t>Propargite</t>
  </si>
  <si>
    <t>29209029</t>
  </si>
  <si>
    <t>29209031</t>
  </si>
  <si>
    <t>29209032</t>
  </si>
  <si>
    <t>Nitroglicerina</t>
  </si>
  <si>
    <t>29209033</t>
  </si>
  <si>
    <t>29209039</t>
  </si>
  <si>
    <t>29209041</t>
  </si>
  <si>
    <t>29209042</t>
  </si>
  <si>
    <t>29209049</t>
  </si>
  <si>
    <t>29209051</t>
  </si>
  <si>
    <t>29209059</t>
  </si>
  <si>
    <t>29209090</t>
  </si>
  <si>
    <t>29211111</t>
  </si>
  <si>
    <t>Monometilamina</t>
  </si>
  <si>
    <t>29211112</t>
  </si>
  <si>
    <t>29211121</t>
  </si>
  <si>
    <t>Dimetilamina</t>
  </si>
  <si>
    <t>29211122</t>
  </si>
  <si>
    <t>29211123</t>
  </si>
  <si>
    <t>Metilclorofenoxiacetato de dimetilamina</t>
  </si>
  <si>
    <t>29211129</t>
  </si>
  <si>
    <t>29211131</t>
  </si>
  <si>
    <t>Trimetilamina</t>
  </si>
  <si>
    <t>29211132</t>
  </si>
  <si>
    <t>Cloridrato de trimetilamina</t>
  </si>
  <si>
    <t>29211139</t>
  </si>
  <si>
    <t>29211911</t>
  </si>
  <si>
    <t>Monoetilamina e seus sais</t>
  </si>
  <si>
    <t>29211912</t>
  </si>
  <si>
    <t>Trietilamina</t>
  </si>
  <si>
    <t>29211913</t>
  </si>
  <si>
    <t>29211914</t>
  </si>
  <si>
    <t>29211915</t>
  </si>
  <si>
    <t>29211919</t>
  </si>
  <si>
    <t>29211921</t>
  </si>
  <si>
    <t>Mono-n-propilamina e seus sais</t>
  </si>
  <si>
    <t>29211922</t>
  </si>
  <si>
    <t>Di-n-propilamina e seus sais</t>
  </si>
  <si>
    <t>29211923</t>
  </si>
  <si>
    <t>Monoisopropilamina e seus sais</t>
  </si>
  <si>
    <t>29211924</t>
  </si>
  <si>
    <t>Diisopropilamina e seus sais</t>
  </si>
  <si>
    <t>29211929</t>
  </si>
  <si>
    <t>29211931</t>
  </si>
  <si>
    <t>Diisobutilamina e seus sais</t>
  </si>
  <si>
    <t>29211939</t>
  </si>
  <si>
    <t>29211941</t>
  </si>
  <si>
    <t>Metildialquilaminas</t>
  </si>
  <si>
    <t>29211949</t>
  </si>
  <si>
    <t>29211991</t>
  </si>
  <si>
    <t>29211992</t>
  </si>
  <si>
    <t>29211993</t>
  </si>
  <si>
    <t>Mucato de isometepteno</t>
  </si>
  <si>
    <t>29211999</t>
  </si>
  <si>
    <t>29212100</t>
  </si>
  <si>
    <t>29212200</t>
  </si>
  <si>
    <t>29212910</t>
  </si>
  <si>
    <t>Dietilenotriamina e seus sais</t>
  </si>
  <si>
    <t>29212920</t>
  </si>
  <si>
    <t>Trietilenotetramina e seus sais</t>
  </si>
  <si>
    <t>29212990</t>
  </si>
  <si>
    <t>29213011</t>
  </si>
  <si>
    <t>Monocicloexilamina e seus sais</t>
  </si>
  <si>
    <t>29213012</t>
  </si>
  <si>
    <t>Dicicloexilamina</t>
  </si>
  <si>
    <t>29213019</t>
  </si>
  <si>
    <t>29213020</t>
  </si>
  <si>
    <t>Propilexedrina</t>
  </si>
  <si>
    <t>29213090</t>
  </si>
  <si>
    <t>29214100</t>
  </si>
  <si>
    <t>29214211</t>
  </si>
  <si>
    <t>29214219</t>
  </si>
  <si>
    <t>29214221</t>
  </si>
  <si>
    <t>29214229</t>
  </si>
  <si>
    <t>29214231</t>
  </si>
  <si>
    <t>29214239</t>
  </si>
  <si>
    <t>29214241</t>
  </si>
  <si>
    <t>29214249</t>
  </si>
  <si>
    <t>29214290</t>
  </si>
  <si>
    <t>29214311</t>
  </si>
  <si>
    <t>29214319</t>
  </si>
  <si>
    <t>29214321</t>
  </si>
  <si>
    <t>29214322</t>
  </si>
  <si>
    <t>Trifluralina</t>
  </si>
  <si>
    <t>29214323</t>
  </si>
  <si>
    <t>29214329</t>
  </si>
  <si>
    <t>29214410</t>
  </si>
  <si>
    <t>Difenilamina e seus sais</t>
  </si>
  <si>
    <t>29214421</t>
  </si>
  <si>
    <t>29214422</t>
  </si>
  <si>
    <t>29214429</t>
  </si>
  <si>
    <t>29214500</t>
  </si>
  <si>
    <t>29214610</t>
  </si>
  <si>
    <t>29214620</t>
  </si>
  <si>
    <t>Benzofetamina e seus sais</t>
  </si>
  <si>
    <t>29214630</t>
  </si>
  <si>
    <t>Dexanfetamina e seus sais</t>
  </si>
  <si>
    <t>29214640</t>
  </si>
  <si>
    <t>Etilanfetamina e seus sais</t>
  </si>
  <si>
    <t>29214650</t>
  </si>
  <si>
    <t>Fencanfamina e seus sais</t>
  </si>
  <si>
    <t>29214660</t>
  </si>
  <si>
    <t>Fentermina e seus sais</t>
  </si>
  <si>
    <t>29214670</t>
  </si>
  <si>
    <t>Lefetamina e seus sais</t>
  </si>
  <si>
    <t>29214680</t>
  </si>
  <si>
    <t>Levanfetamina e seus sais</t>
  </si>
  <si>
    <t>29214690</t>
  </si>
  <si>
    <t>Mefenorex e seus sais</t>
  </si>
  <si>
    <t>29214910</t>
  </si>
  <si>
    <t>Cloridrato de fenfluramina</t>
  </si>
  <si>
    <t>29214921</t>
  </si>
  <si>
    <t>29214922</t>
  </si>
  <si>
    <t>Pendimetalina</t>
  </si>
  <si>
    <t>29214929</t>
  </si>
  <si>
    <t>29214931</t>
  </si>
  <si>
    <t>Sulfato de tranilcipromina</t>
  </si>
  <si>
    <t>29214939</t>
  </si>
  <si>
    <t>29214990</t>
  </si>
  <si>
    <t>29215111</t>
  </si>
  <si>
    <t>29215112</t>
  </si>
  <si>
    <t>29215119</t>
  </si>
  <si>
    <t>29215120</t>
  </si>
  <si>
    <t>29215131</t>
  </si>
  <si>
    <t>29215132</t>
  </si>
  <si>
    <t>29215133</t>
  </si>
  <si>
    <t>29215134</t>
  </si>
  <si>
    <t>29215135</t>
  </si>
  <si>
    <t>29215139</t>
  </si>
  <si>
    <t>29215190</t>
  </si>
  <si>
    <t>29215911</t>
  </si>
  <si>
    <t>29215919</t>
  </si>
  <si>
    <t>29215921</t>
  </si>
  <si>
    <t>29215929</t>
  </si>
  <si>
    <t>29215931</t>
  </si>
  <si>
    <t>29215932</t>
  </si>
  <si>
    <t>29215939</t>
  </si>
  <si>
    <t>29215990</t>
  </si>
  <si>
    <t>29221100</t>
  </si>
  <si>
    <t>29221200</t>
  </si>
  <si>
    <t>Trietanolamina</t>
  </si>
  <si>
    <t>29221400</t>
  </si>
  <si>
    <t>29221911</t>
  </si>
  <si>
    <t>Monoisopropanolamina</t>
  </si>
  <si>
    <t>29221912</t>
  </si>
  <si>
    <t>29221913</t>
  </si>
  <si>
    <t>29221919</t>
  </si>
  <si>
    <t>29221921</t>
  </si>
  <si>
    <t>29221929</t>
  </si>
  <si>
    <t>29221931</t>
  </si>
  <si>
    <t>29221939</t>
  </si>
  <si>
    <t>29221941</t>
  </si>
  <si>
    <t>29221949</t>
  </si>
  <si>
    <t>29221951</t>
  </si>
  <si>
    <t>29221952</t>
  </si>
  <si>
    <t>29221959</t>
  </si>
  <si>
    <t>29221991</t>
  </si>
  <si>
    <t>29221992</t>
  </si>
  <si>
    <t>Fumarato de benciclano</t>
  </si>
  <si>
    <t>29221993</t>
  </si>
  <si>
    <t>29221994</t>
  </si>
  <si>
    <t>29221995</t>
  </si>
  <si>
    <t>Tamoxifen e seu citrato</t>
  </si>
  <si>
    <t>29221999</t>
  </si>
  <si>
    <t>29222100</t>
  </si>
  <si>
    <t>29222911</t>
  </si>
  <si>
    <t>29222919</t>
  </si>
  <si>
    <t>29222920</t>
  </si>
  <si>
    <t>Nitroanisidinas e seus sais</t>
  </si>
  <si>
    <t>29222990</t>
  </si>
  <si>
    <t>29223111</t>
  </si>
  <si>
    <t>29223112</t>
  </si>
  <si>
    <t>29223120</t>
  </si>
  <si>
    <t>29223130</t>
  </si>
  <si>
    <t>29223910</t>
  </si>
  <si>
    <t>Aminoantraquinonas e seus sais</t>
  </si>
  <si>
    <t>29223921</t>
  </si>
  <si>
    <t>29223929</t>
  </si>
  <si>
    <t>29223990</t>
  </si>
  <si>
    <t>29224110</t>
  </si>
  <si>
    <t>Lisina</t>
  </si>
  <si>
    <t>29224190</t>
  </si>
  <si>
    <t>29224210</t>
  </si>
  <si>
    <t>29224220</t>
  </si>
  <si>
    <t>29224300</t>
  </si>
  <si>
    <t>29224410</t>
  </si>
  <si>
    <t>Tilidina</t>
  </si>
  <si>
    <t>29224420</t>
  </si>
  <si>
    <t>29224910</t>
  </si>
  <si>
    <t>Glicina e seus sais</t>
  </si>
  <si>
    <t>29224920</t>
  </si>
  <si>
    <t>29224931</t>
  </si>
  <si>
    <t>29224932</t>
  </si>
  <si>
    <t>29224940</t>
  </si>
  <si>
    <t>29224951</t>
  </si>
  <si>
    <t>29224952</t>
  </si>
  <si>
    <t>29224959</t>
  </si>
  <si>
    <t>29224961</t>
  </si>
  <si>
    <t>29224962</t>
  </si>
  <si>
    <t>29224963</t>
  </si>
  <si>
    <t>29224964</t>
  </si>
  <si>
    <t>Diclofenaco</t>
  </si>
  <si>
    <t>29224969</t>
  </si>
  <si>
    <t>29224990</t>
  </si>
  <si>
    <t>29225011</t>
  </si>
  <si>
    <t>29225019</t>
  </si>
  <si>
    <t>29225031</t>
  </si>
  <si>
    <t>29225032</t>
  </si>
  <si>
    <t>29225039</t>
  </si>
  <si>
    <t>29225091</t>
  </si>
  <si>
    <t>29225099</t>
  </si>
  <si>
    <t>29231000</t>
  </si>
  <si>
    <t>29232000</t>
  </si>
  <si>
    <t>29239010</t>
  </si>
  <si>
    <t>29239020</t>
  </si>
  <si>
    <t>Derivados da colina</t>
  </si>
  <si>
    <t>29239030</t>
  </si>
  <si>
    <t>29239040</t>
  </si>
  <si>
    <t>29239050</t>
  </si>
  <si>
    <t>29239060</t>
  </si>
  <si>
    <t>29239090</t>
  </si>
  <si>
    <t>29241100</t>
  </si>
  <si>
    <t>29241210</t>
  </si>
  <si>
    <t>29241220</t>
  </si>
  <si>
    <t>Fosfamidona</t>
  </si>
  <si>
    <t>29241230</t>
  </si>
  <si>
    <t>29241911</t>
  </si>
  <si>
    <t>29241919</t>
  </si>
  <si>
    <t>29241921</t>
  </si>
  <si>
    <t>29241922</t>
  </si>
  <si>
    <t>29241929</t>
  </si>
  <si>
    <t>29241931</t>
  </si>
  <si>
    <t>Acrilamida</t>
  </si>
  <si>
    <t>29241932</t>
  </si>
  <si>
    <t>Metacrilamidas</t>
  </si>
  <si>
    <t>29241939</t>
  </si>
  <si>
    <t>29241942</t>
  </si>
  <si>
    <t>29241949</t>
  </si>
  <si>
    <t>29241991</t>
  </si>
  <si>
    <t>29241992</t>
  </si>
  <si>
    <t>Carisoprodol</t>
  </si>
  <si>
    <t>29241993</t>
  </si>
  <si>
    <t>29241994</t>
  </si>
  <si>
    <t>29241999</t>
  </si>
  <si>
    <t>29242111</t>
  </si>
  <si>
    <t>Hexanitrocarbanilidas</t>
  </si>
  <si>
    <t>29242119</t>
  </si>
  <si>
    <t>29242120</t>
  </si>
  <si>
    <t>Diuron</t>
  </si>
  <si>
    <t>29242190</t>
  </si>
  <si>
    <t>29242300</t>
  </si>
  <si>
    <t>29242400</t>
  </si>
  <si>
    <t>29242911</t>
  </si>
  <si>
    <t>Acetanilida</t>
  </si>
  <si>
    <t>29242912</t>
  </si>
  <si>
    <t>29242913</t>
  </si>
  <si>
    <t>29242914</t>
  </si>
  <si>
    <t>29242915</t>
  </si>
  <si>
    <t>29242919</t>
  </si>
  <si>
    <t>29242920</t>
  </si>
  <si>
    <t>29242931</t>
  </si>
  <si>
    <t>Carbaril</t>
  </si>
  <si>
    <t>29242932</t>
  </si>
  <si>
    <t>Propoxur</t>
  </si>
  <si>
    <t>29242939</t>
  </si>
  <si>
    <t>29242941</t>
  </si>
  <si>
    <t>Teclozam</t>
  </si>
  <si>
    <t>29242943</t>
  </si>
  <si>
    <t>29242944</t>
  </si>
  <si>
    <t>29242945</t>
  </si>
  <si>
    <t>Iodamida</t>
  </si>
  <si>
    <t>29242946</t>
  </si>
  <si>
    <t>29242947</t>
  </si>
  <si>
    <t>29242949</t>
  </si>
  <si>
    <t>29242951</t>
  </si>
  <si>
    <t>Bromoprida</t>
  </si>
  <si>
    <t>29242952</t>
  </si>
  <si>
    <t>Metoclopramida e seu cloridrato</t>
  </si>
  <si>
    <t>29242959</t>
  </si>
  <si>
    <t>29242961</t>
  </si>
  <si>
    <t>Propanil</t>
  </si>
  <si>
    <t>29242962</t>
  </si>
  <si>
    <t>Flutamida</t>
  </si>
  <si>
    <t>29242963</t>
  </si>
  <si>
    <t>29242964</t>
  </si>
  <si>
    <t>Iobitridol</t>
  </si>
  <si>
    <t>29242969</t>
  </si>
  <si>
    <t>29242991</t>
  </si>
  <si>
    <t>Aspartame</t>
  </si>
  <si>
    <t>29242992</t>
  </si>
  <si>
    <t>Diflubenzuron</t>
  </si>
  <si>
    <t>29242993</t>
  </si>
  <si>
    <t>Metalaxil</t>
  </si>
  <si>
    <t>29242994</t>
  </si>
  <si>
    <t>Triflumuron</t>
  </si>
  <si>
    <t>29242995</t>
  </si>
  <si>
    <t>Buclosamida</t>
  </si>
  <si>
    <t>29242996</t>
  </si>
  <si>
    <t>Benzoato de denatônio</t>
  </si>
  <si>
    <t>29242999</t>
  </si>
  <si>
    <t>29251100</t>
  </si>
  <si>
    <t>29251200</t>
  </si>
  <si>
    <t>29251910</t>
  </si>
  <si>
    <t>Talidomida</t>
  </si>
  <si>
    <t>29251990</t>
  </si>
  <si>
    <t>29252100</t>
  </si>
  <si>
    <t>29252911</t>
  </si>
  <si>
    <t>29252919</t>
  </si>
  <si>
    <t>29252921</t>
  </si>
  <si>
    <t>Guanidina</t>
  </si>
  <si>
    <t>29252922</t>
  </si>
  <si>
    <t>29252923</t>
  </si>
  <si>
    <t>Clorexidina e seus sais</t>
  </si>
  <si>
    <t>29252929</t>
  </si>
  <si>
    <t>29252930</t>
  </si>
  <si>
    <t>Amitraz</t>
  </si>
  <si>
    <t>29252940</t>
  </si>
  <si>
    <t>Isetionato de pentamidina</t>
  </si>
  <si>
    <t>29252950</t>
  </si>
  <si>
    <t>29252990</t>
  </si>
  <si>
    <t>29261000</t>
  </si>
  <si>
    <t>29262000</t>
  </si>
  <si>
    <t>29263011</t>
  </si>
  <si>
    <t>29263012</t>
  </si>
  <si>
    <t>29263020</t>
  </si>
  <si>
    <t>29269011</t>
  </si>
  <si>
    <t>Verapamil</t>
  </si>
  <si>
    <t>29269012</t>
  </si>
  <si>
    <t>29269019</t>
  </si>
  <si>
    <t>29269021</t>
  </si>
  <si>
    <t>29269022</t>
  </si>
  <si>
    <t>Ciflutrin</t>
  </si>
  <si>
    <t>29269023</t>
  </si>
  <si>
    <t>Cipermetrina</t>
  </si>
  <si>
    <t>29269024</t>
  </si>
  <si>
    <t>Deltametrina</t>
  </si>
  <si>
    <t>29269025</t>
  </si>
  <si>
    <t>Fenvalerato</t>
  </si>
  <si>
    <t>29269026</t>
  </si>
  <si>
    <t>29269029</t>
  </si>
  <si>
    <t>29269030</t>
  </si>
  <si>
    <t>29269091</t>
  </si>
  <si>
    <t>29269092</t>
  </si>
  <si>
    <t>29269093</t>
  </si>
  <si>
    <t>Closantel</t>
  </si>
  <si>
    <t>29269095</t>
  </si>
  <si>
    <t>Clorotalonil</t>
  </si>
  <si>
    <t>29269096</t>
  </si>
  <si>
    <t>Cianoacrilatos de etila</t>
  </si>
  <si>
    <t>29269099</t>
  </si>
  <si>
    <t>29270010</t>
  </si>
  <si>
    <t>29270021</t>
  </si>
  <si>
    <t>Azodicarbonamida</t>
  </si>
  <si>
    <t>29270029</t>
  </si>
  <si>
    <t>29270030</t>
  </si>
  <si>
    <t>29280011</t>
  </si>
  <si>
    <t>Metiletilacetoxima</t>
  </si>
  <si>
    <t>29280019</t>
  </si>
  <si>
    <t>29280020</t>
  </si>
  <si>
    <t>Carbidopa</t>
  </si>
  <si>
    <t>29280030</t>
  </si>
  <si>
    <t>29280041</t>
  </si>
  <si>
    <t>Fenilidrazina</t>
  </si>
  <si>
    <t>29280042</t>
  </si>
  <si>
    <t>29280090</t>
  </si>
  <si>
    <t>29291010</t>
  </si>
  <si>
    <t>Diisocianato de difenilmetano</t>
  </si>
  <si>
    <t>29291021</t>
  </si>
  <si>
    <t>29291029</t>
  </si>
  <si>
    <t>29291030</t>
  </si>
  <si>
    <t>Isocianato de 3,4-diclorofenila</t>
  </si>
  <si>
    <t>29291090</t>
  </si>
  <si>
    <t>29299011</t>
  </si>
  <si>
    <t>29299012</t>
  </si>
  <si>
    <t>29299019</t>
  </si>
  <si>
    <t>29299021</t>
  </si>
  <si>
    <t>29299022</t>
  </si>
  <si>
    <t>29299029</t>
  </si>
  <si>
    <t>29299090</t>
  </si>
  <si>
    <t>29302011</t>
  </si>
  <si>
    <t>29302012</t>
  </si>
  <si>
    <t>Cartap</t>
  </si>
  <si>
    <t>29302013</t>
  </si>
  <si>
    <t>29302019</t>
  </si>
  <si>
    <t>29302021</t>
  </si>
  <si>
    <t>29302022</t>
  </si>
  <si>
    <t>Dietilditiocarbamato de zinco</t>
  </si>
  <si>
    <t>29302023</t>
  </si>
  <si>
    <t>Dibutilditiocarbamato de zinco</t>
  </si>
  <si>
    <t>29302024</t>
  </si>
  <si>
    <t>29302029</t>
  </si>
  <si>
    <t>29303011</t>
  </si>
  <si>
    <t>29303012</t>
  </si>
  <si>
    <t>Sulfiram</t>
  </si>
  <si>
    <t>29303019</t>
  </si>
  <si>
    <t>29303021</t>
  </si>
  <si>
    <t>Thiram</t>
  </si>
  <si>
    <t>29303022</t>
  </si>
  <si>
    <t>Dissulfiram</t>
  </si>
  <si>
    <t>29303029</t>
  </si>
  <si>
    <t>29303090</t>
  </si>
  <si>
    <t>29304010</t>
  </si>
  <si>
    <t>29304090</t>
  </si>
  <si>
    <t>Captafol</t>
  </si>
  <si>
    <t>29309011</t>
  </si>
  <si>
    <t>29309012</t>
  </si>
  <si>
    <t>29309013</t>
  </si>
  <si>
    <t>29309019</t>
  </si>
  <si>
    <t>29309021</t>
  </si>
  <si>
    <t>Tioureia</t>
  </si>
  <si>
    <t>29309022</t>
  </si>
  <si>
    <t>29309023</t>
  </si>
  <si>
    <t>29309029</t>
  </si>
  <si>
    <t>29309031</t>
  </si>
  <si>
    <t>29309032</t>
  </si>
  <si>
    <t>29309033</t>
  </si>
  <si>
    <t>29309034</t>
  </si>
  <si>
    <t>29309035</t>
  </si>
  <si>
    <t>Metomil</t>
  </si>
  <si>
    <t>29309036</t>
  </si>
  <si>
    <t>29309037</t>
  </si>
  <si>
    <t>29309039</t>
  </si>
  <si>
    <t>29309041</t>
  </si>
  <si>
    <t>29309042</t>
  </si>
  <si>
    <t>29309043</t>
  </si>
  <si>
    <t>29309049</t>
  </si>
  <si>
    <t>29309051</t>
  </si>
  <si>
    <t>Forato</t>
  </si>
  <si>
    <t>29309052</t>
  </si>
  <si>
    <t>Dissulfoton</t>
  </si>
  <si>
    <t>29309053</t>
  </si>
  <si>
    <t>Etion</t>
  </si>
  <si>
    <t>29309054</t>
  </si>
  <si>
    <t>Dimetoato</t>
  </si>
  <si>
    <t>29309057</t>
  </si>
  <si>
    <t>29309059</t>
  </si>
  <si>
    <t>29309061</t>
  </si>
  <si>
    <t>Acefato</t>
  </si>
  <si>
    <t>29309069</t>
  </si>
  <si>
    <t>29309071</t>
  </si>
  <si>
    <t>Tiaprida</t>
  </si>
  <si>
    <t>29309072</t>
  </si>
  <si>
    <t>Bicalutamida</t>
  </si>
  <si>
    <t>29309079</t>
  </si>
  <si>
    <t>29309081</t>
  </si>
  <si>
    <t>29309082</t>
  </si>
  <si>
    <t>29309083</t>
  </si>
  <si>
    <t>29309084</t>
  </si>
  <si>
    <t>29309085</t>
  </si>
  <si>
    <t>29309086</t>
  </si>
  <si>
    <t>29309087</t>
  </si>
  <si>
    <t>29309088</t>
  </si>
  <si>
    <t>29309089</t>
  </si>
  <si>
    <t>29309091</t>
  </si>
  <si>
    <t>Captan</t>
  </si>
  <si>
    <t>29309093</t>
  </si>
  <si>
    <t>Metileno-bis-tiocianato</t>
  </si>
  <si>
    <t>29309094</t>
  </si>
  <si>
    <t>Dimetiltiofosforamida</t>
  </si>
  <si>
    <t>29309095</t>
  </si>
  <si>
    <t>29309096</t>
  </si>
  <si>
    <t>29309097</t>
  </si>
  <si>
    <t>29309098</t>
  </si>
  <si>
    <t>29309099</t>
  </si>
  <si>
    <t>29311000</t>
  </si>
  <si>
    <t>29312000</t>
  </si>
  <si>
    <t>29319021</t>
  </si>
  <si>
    <t>29319029</t>
  </si>
  <si>
    <t>Glifosato e seu sal de monoisopropilamina</t>
  </si>
  <si>
    <t>Triclorfon</t>
  </si>
  <si>
    <t>29319041</t>
  </si>
  <si>
    <t>Acetato de trifenilestanho</t>
  </si>
  <si>
    <t>29319042</t>
  </si>
  <si>
    <t>Tetraoctilestanho</t>
  </si>
  <si>
    <t>29319043</t>
  </si>
  <si>
    <t>29319044</t>
  </si>
  <si>
    <t>29319045</t>
  </si>
  <si>
    <t>29319046</t>
  </si>
  <si>
    <t>29319049</t>
  </si>
  <si>
    <t>29319051</t>
  </si>
  <si>
    <t>29319052</t>
  </si>
  <si>
    <t>29319053</t>
  </si>
  <si>
    <t>29319054</t>
  </si>
  <si>
    <t>29319059</t>
  </si>
  <si>
    <t>29319061</t>
  </si>
  <si>
    <t>29319062</t>
  </si>
  <si>
    <t>29319069</t>
  </si>
  <si>
    <t>29319090</t>
  </si>
  <si>
    <t>29321100</t>
  </si>
  <si>
    <t>29321200</t>
  </si>
  <si>
    <t>29321310</t>
  </si>
  <si>
    <t>29321320</t>
  </si>
  <si>
    <t>29321910</t>
  </si>
  <si>
    <t>Ranitidina e seus sais</t>
  </si>
  <si>
    <t>29321920</t>
  </si>
  <si>
    <t>Nafronil</t>
  </si>
  <si>
    <t>29321930</t>
  </si>
  <si>
    <t>Nitrovin</t>
  </si>
  <si>
    <t>29321940</t>
  </si>
  <si>
    <t>Bioresmetrina</t>
  </si>
  <si>
    <t>29321950</t>
  </si>
  <si>
    <t>29321990</t>
  </si>
  <si>
    <t>29322000</t>
  </si>
  <si>
    <t>29329100</t>
  </si>
  <si>
    <t>29329200</t>
  </si>
  <si>
    <t>29329300</t>
  </si>
  <si>
    <t>29329400</t>
  </si>
  <si>
    <t>29329500</t>
  </si>
  <si>
    <t>29329911</t>
  </si>
  <si>
    <t>Eucaliptol</t>
  </si>
  <si>
    <t>29329912</t>
  </si>
  <si>
    <t>Quercetina</t>
  </si>
  <si>
    <t>29329913</t>
  </si>
  <si>
    <t>Dinitrato de isossorbida</t>
  </si>
  <si>
    <t>29329914</t>
  </si>
  <si>
    <t>Carbofurano</t>
  </si>
  <si>
    <t>29329991</t>
  </si>
  <si>
    <t>Cloridrato de amiodarona</t>
  </si>
  <si>
    <t>29329992</t>
  </si>
  <si>
    <t>29329993</t>
  </si>
  <si>
    <t>Dibenzilideno-sorbitol</t>
  </si>
  <si>
    <t>29329994</t>
  </si>
  <si>
    <t>29329999</t>
  </si>
  <si>
    <t>29331111</t>
  </si>
  <si>
    <t>Dipirona</t>
  </si>
  <si>
    <t>29331112</t>
  </si>
  <si>
    <t>29331119</t>
  </si>
  <si>
    <t>29331120</t>
  </si>
  <si>
    <t>29331190</t>
  </si>
  <si>
    <t>29331911</t>
  </si>
  <si>
    <t>29331919</t>
  </si>
  <si>
    <t>29331990</t>
  </si>
  <si>
    <t>29332110</t>
  </si>
  <si>
    <t>Iprodiona</t>
  </si>
  <si>
    <t>29332121</t>
  </si>
  <si>
    <t>29332129</t>
  </si>
  <si>
    <t>29332190</t>
  </si>
  <si>
    <t>29332911</t>
  </si>
  <si>
    <t>29332912</t>
  </si>
  <si>
    <t>Metronidazol e seus sais</t>
  </si>
  <si>
    <t>29332913</t>
  </si>
  <si>
    <t>Tinidazol</t>
  </si>
  <si>
    <t>29332919</t>
  </si>
  <si>
    <t>29332921</t>
  </si>
  <si>
    <t>Econazol e seu nitrato</t>
  </si>
  <si>
    <t>29332922</t>
  </si>
  <si>
    <t>Nitrato de miconazol</t>
  </si>
  <si>
    <t>29332923</t>
  </si>
  <si>
    <t>Cloridrato de clonidina</t>
  </si>
  <si>
    <t>29332924</t>
  </si>
  <si>
    <t>Nitrato de isoconazol</t>
  </si>
  <si>
    <t>29332925</t>
  </si>
  <si>
    <t>Clotrimazol</t>
  </si>
  <si>
    <t>29332929</t>
  </si>
  <si>
    <t>29332930</t>
  </si>
  <si>
    <t>Cimetidina e seus sais</t>
  </si>
  <si>
    <t>29332940</t>
  </si>
  <si>
    <t>29332991</t>
  </si>
  <si>
    <t>Imidazol</t>
  </si>
  <si>
    <t>29332992</t>
  </si>
  <si>
    <t>Histidina e seus sais</t>
  </si>
  <si>
    <t>29332993</t>
  </si>
  <si>
    <t>Ondansetron e seus sais</t>
  </si>
  <si>
    <t>29332994</t>
  </si>
  <si>
    <t>29332995</t>
  </si>
  <si>
    <t>29332999</t>
  </si>
  <si>
    <t>29333110</t>
  </si>
  <si>
    <t>Piridina</t>
  </si>
  <si>
    <t>29333120</t>
  </si>
  <si>
    <t>29333200</t>
  </si>
  <si>
    <t>29333311</t>
  </si>
  <si>
    <t>29333312</t>
  </si>
  <si>
    <t>Anileridina</t>
  </si>
  <si>
    <t>29333319</t>
  </si>
  <si>
    <t>29333321</t>
  </si>
  <si>
    <t>29333322</t>
  </si>
  <si>
    <t>Bromazepam</t>
  </si>
  <si>
    <t>29333329</t>
  </si>
  <si>
    <t>29333330</t>
  </si>
  <si>
    <t>Cetobemidona e seus sais</t>
  </si>
  <si>
    <t>29333341</t>
  </si>
  <si>
    <t>Difenoxilato</t>
  </si>
  <si>
    <t>29333342</t>
  </si>
  <si>
    <t>Cloridrato de difenoxilato</t>
  </si>
  <si>
    <t>29333349</t>
  </si>
  <si>
    <t>29333351</t>
  </si>
  <si>
    <t>Difenoxina</t>
  </si>
  <si>
    <t>29333352</t>
  </si>
  <si>
    <t>Dipipanona</t>
  </si>
  <si>
    <t>29333359</t>
  </si>
  <si>
    <t>29333361</t>
  </si>
  <si>
    <t>Fenciclidina</t>
  </si>
  <si>
    <t>29333362</t>
  </si>
  <si>
    <t>Fenoperidina</t>
  </si>
  <si>
    <t>29333363</t>
  </si>
  <si>
    <t>29333369</t>
  </si>
  <si>
    <t>29333371</t>
  </si>
  <si>
    <t>29333372</t>
  </si>
  <si>
    <t>Pentazocina</t>
  </si>
  <si>
    <t>29333379</t>
  </si>
  <si>
    <t>29333381</t>
  </si>
  <si>
    <t>29333382</t>
  </si>
  <si>
    <t>29333383</t>
  </si>
  <si>
    <t>Pipradrol</t>
  </si>
  <si>
    <t>29333384</t>
  </si>
  <si>
    <t>Cloridrato de petidina</t>
  </si>
  <si>
    <t>29333389</t>
  </si>
  <si>
    <t>29333391</t>
  </si>
  <si>
    <t>Piritramida</t>
  </si>
  <si>
    <t>29333392</t>
  </si>
  <si>
    <t>Propiram</t>
  </si>
  <si>
    <t>29333393</t>
  </si>
  <si>
    <t>Trimeperidina</t>
  </si>
  <si>
    <t>29333399</t>
  </si>
  <si>
    <t>29333912</t>
  </si>
  <si>
    <t>Droperidol</t>
  </si>
  <si>
    <t>29333913</t>
  </si>
  <si>
    <t>29333914</t>
  </si>
  <si>
    <t>29333915</t>
  </si>
  <si>
    <t>Haloperidol</t>
  </si>
  <si>
    <t>29333919</t>
  </si>
  <si>
    <t>29333921</t>
  </si>
  <si>
    <t>Picloram</t>
  </si>
  <si>
    <t>29333922</t>
  </si>
  <si>
    <t>29333923</t>
  </si>
  <si>
    <t>29333924</t>
  </si>
  <si>
    <t>29333925</t>
  </si>
  <si>
    <t>29333929</t>
  </si>
  <si>
    <t>29333931</t>
  </si>
  <si>
    <t>Terfenadina</t>
  </si>
  <si>
    <t>29333932</t>
  </si>
  <si>
    <t>Biperideno e seus sais</t>
  </si>
  <si>
    <t>29333933</t>
  </si>
  <si>
    <t>29333934</t>
  </si>
  <si>
    <t>29333935</t>
  </si>
  <si>
    <t>29333936</t>
  </si>
  <si>
    <t>Quinuclidin-3-ol</t>
  </si>
  <si>
    <t>29333939</t>
  </si>
  <si>
    <t>29333943</t>
  </si>
  <si>
    <t>Nifedipina</t>
  </si>
  <si>
    <t>29333944</t>
  </si>
  <si>
    <t>Nitrendipina</t>
  </si>
  <si>
    <t>29333945</t>
  </si>
  <si>
    <t>Maleato de pirilamina</t>
  </si>
  <si>
    <t>29333946</t>
  </si>
  <si>
    <t>Omeprazol</t>
  </si>
  <si>
    <t>29333947</t>
  </si>
  <si>
    <t>29333948</t>
  </si>
  <si>
    <t>Nimodipina</t>
  </si>
  <si>
    <t>29333949</t>
  </si>
  <si>
    <t>29333981</t>
  </si>
  <si>
    <t>Cloridrato de benzetimida</t>
  </si>
  <si>
    <t>29333982</t>
  </si>
  <si>
    <t>29333983</t>
  </si>
  <si>
    <t>29333984</t>
  </si>
  <si>
    <t>Dicloreto de paraquat</t>
  </si>
  <si>
    <t>29333989</t>
  </si>
  <si>
    <t>29333991</t>
  </si>
  <si>
    <t>Cloridrato de fenazopiridina</t>
  </si>
  <si>
    <t>29333992</t>
  </si>
  <si>
    <t>Isoniazida</t>
  </si>
  <si>
    <t>29333993</t>
  </si>
  <si>
    <t>29333994</t>
  </si>
  <si>
    <t>29333999</t>
  </si>
  <si>
    <t>29334110</t>
  </si>
  <si>
    <t>Levorfanol</t>
  </si>
  <si>
    <t>29334120</t>
  </si>
  <si>
    <t>29334911</t>
  </si>
  <si>
    <t>29334912</t>
  </si>
  <si>
    <t>Rosoxacina</t>
  </si>
  <si>
    <t>29334913</t>
  </si>
  <si>
    <t>Imazaquin</t>
  </si>
  <si>
    <t>29334919</t>
  </si>
  <si>
    <t>29334920</t>
  </si>
  <si>
    <t>Oxaminiquina</t>
  </si>
  <si>
    <t>29334930</t>
  </si>
  <si>
    <t>Broxiquinolina</t>
  </si>
  <si>
    <t>29334940</t>
  </si>
  <si>
    <t>29334990</t>
  </si>
  <si>
    <t>29335200</t>
  </si>
  <si>
    <t>29335311</t>
  </si>
  <si>
    <t>Alobarbital e seus sais</t>
  </si>
  <si>
    <t>29335312</t>
  </si>
  <si>
    <t>Amobarbital e seus sais</t>
  </si>
  <si>
    <t>29335321</t>
  </si>
  <si>
    <t>Barbital e seus sais</t>
  </si>
  <si>
    <t>29335322</t>
  </si>
  <si>
    <t>Butalbital e seus sais</t>
  </si>
  <si>
    <t>29335323</t>
  </si>
  <si>
    <t>Butobarbital e seus sais</t>
  </si>
  <si>
    <t>29335330</t>
  </si>
  <si>
    <t>Ciclobarbital e seus sais</t>
  </si>
  <si>
    <t>29335340</t>
  </si>
  <si>
    <t>Fenobarbital e seus sais</t>
  </si>
  <si>
    <t>29335350</t>
  </si>
  <si>
    <t>Metilfenobarbital e seus sais</t>
  </si>
  <si>
    <t>29335360</t>
  </si>
  <si>
    <t>Pentobarbital e seus sais</t>
  </si>
  <si>
    <t>29335371</t>
  </si>
  <si>
    <t>Secbutabarbital e seus sais</t>
  </si>
  <si>
    <t>29335372</t>
  </si>
  <si>
    <t>Secobarbital e seus sais</t>
  </si>
  <si>
    <t>29335380</t>
  </si>
  <si>
    <t>29335400</t>
  </si>
  <si>
    <t>29335510</t>
  </si>
  <si>
    <t>Loprazolam e seus sais</t>
  </si>
  <si>
    <t>29335520</t>
  </si>
  <si>
    <t>Mecloqualona e seus sais</t>
  </si>
  <si>
    <t>29335530</t>
  </si>
  <si>
    <t>Metaqualona e seus sais</t>
  </si>
  <si>
    <t>29335540</t>
  </si>
  <si>
    <t>Zipeprol e seus sais</t>
  </si>
  <si>
    <t>29335911</t>
  </si>
  <si>
    <t>Oxatomida</t>
  </si>
  <si>
    <t>29335912</t>
  </si>
  <si>
    <t>Praziquantel</t>
  </si>
  <si>
    <t>29335913</t>
  </si>
  <si>
    <t>Norfloxacina e seu nicotinato</t>
  </si>
  <si>
    <t>29335914</t>
  </si>
  <si>
    <t>Flunarizina e seu dicloridrato</t>
  </si>
  <si>
    <t>29335915</t>
  </si>
  <si>
    <t>29335916</t>
  </si>
  <si>
    <t>Cloridrato de buspirona</t>
  </si>
  <si>
    <t>29335919</t>
  </si>
  <si>
    <t>29335921</t>
  </si>
  <si>
    <t>Bromacil</t>
  </si>
  <si>
    <t>29335922</t>
  </si>
  <si>
    <t>Terbacil</t>
  </si>
  <si>
    <t>29335923</t>
  </si>
  <si>
    <t>Fluorouracil</t>
  </si>
  <si>
    <t>29335929</t>
  </si>
  <si>
    <t>29335931</t>
  </si>
  <si>
    <t>Propiltiouracil</t>
  </si>
  <si>
    <t>29335932</t>
  </si>
  <si>
    <t>Diazinon</t>
  </si>
  <si>
    <t>29335933</t>
  </si>
  <si>
    <t>29335934</t>
  </si>
  <si>
    <t>Azatioprina</t>
  </si>
  <si>
    <t>29335935</t>
  </si>
  <si>
    <t>29335939</t>
  </si>
  <si>
    <t>29335941</t>
  </si>
  <si>
    <t>Trimetoprima</t>
  </si>
  <si>
    <t>29335942</t>
  </si>
  <si>
    <t>Aciclovir</t>
  </si>
  <si>
    <t>29335943</t>
  </si>
  <si>
    <t>Tosilatos de dipiridamol</t>
  </si>
  <si>
    <t>29335944</t>
  </si>
  <si>
    <t>Nicarbazina</t>
  </si>
  <si>
    <t>29335945</t>
  </si>
  <si>
    <t>Bissulfito de menadiona dimetilpirimidinol</t>
  </si>
  <si>
    <t>29335949</t>
  </si>
  <si>
    <t>29335991</t>
  </si>
  <si>
    <t>Minoxidil</t>
  </si>
  <si>
    <t>29335992</t>
  </si>
  <si>
    <t>29335999</t>
  </si>
  <si>
    <t>29336100</t>
  </si>
  <si>
    <t>29336911</t>
  </si>
  <si>
    <t>29336912</t>
  </si>
  <si>
    <t>Mercaptodiclorotriazina</t>
  </si>
  <si>
    <t>29336913</t>
  </si>
  <si>
    <t>Atrazina</t>
  </si>
  <si>
    <t>29336914</t>
  </si>
  <si>
    <t>Simazina</t>
  </si>
  <si>
    <t>29336915</t>
  </si>
  <si>
    <t>Cianazina</t>
  </si>
  <si>
    <t>29336916</t>
  </si>
  <si>
    <t>Anilazina</t>
  </si>
  <si>
    <t>29336919</t>
  </si>
  <si>
    <t>29336921</t>
  </si>
  <si>
    <t>29336922</t>
  </si>
  <si>
    <t>Hexazinona</t>
  </si>
  <si>
    <t>29336923</t>
  </si>
  <si>
    <t>Metribuzim</t>
  </si>
  <si>
    <t>29336929</t>
  </si>
  <si>
    <t>29336991</t>
  </si>
  <si>
    <t>Ametrina</t>
  </si>
  <si>
    <t>29336992</t>
  </si>
  <si>
    <t>Metenamina e seus sais</t>
  </si>
  <si>
    <t>29336999</t>
  </si>
  <si>
    <t>29337100</t>
  </si>
  <si>
    <t>29337210</t>
  </si>
  <si>
    <t>29337220</t>
  </si>
  <si>
    <t>29337910</t>
  </si>
  <si>
    <t>Piracetam</t>
  </si>
  <si>
    <t>29337990</t>
  </si>
  <si>
    <t>29339111</t>
  </si>
  <si>
    <t>Alprazolam</t>
  </si>
  <si>
    <t>29339112</t>
  </si>
  <si>
    <t>29339113</t>
  </si>
  <si>
    <t>Clonazepam</t>
  </si>
  <si>
    <t>29339114</t>
  </si>
  <si>
    <t>Clorazepato</t>
  </si>
  <si>
    <t>29339115</t>
  </si>
  <si>
    <t>29339119</t>
  </si>
  <si>
    <t>29339121</t>
  </si>
  <si>
    <t>Delorazepam</t>
  </si>
  <si>
    <t>29339122</t>
  </si>
  <si>
    <t>Diazepam</t>
  </si>
  <si>
    <t>29339123</t>
  </si>
  <si>
    <t>Estazolam</t>
  </si>
  <si>
    <t>29339129</t>
  </si>
  <si>
    <t>29339131</t>
  </si>
  <si>
    <t>Fludiazepam</t>
  </si>
  <si>
    <t>29339132</t>
  </si>
  <si>
    <t>Flunitrazepam</t>
  </si>
  <si>
    <t>29339133</t>
  </si>
  <si>
    <t>29339134</t>
  </si>
  <si>
    <t>Halazepam</t>
  </si>
  <si>
    <t>29339139</t>
  </si>
  <si>
    <t>29339141</t>
  </si>
  <si>
    <t>Loflazepato de etila</t>
  </si>
  <si>
    <t>29339142</t>
  </si>
  <si>
    <t>Lorazepam</t>
  </si>
  <si>
    <t>29339143</t>
  </si>
  <si>
    <t>Lormetazepam</t>
  </si>
  <si>
    <t>29339149</t>
  </si>
  <si>
    <t>29339151</t>
  </si>
  <si>
    <t>Mazindol</t>
  </si>
  <si>
    <t>29339152</t>
  </si>
  <si>
    <t>Medazepam</t>
  </si>
  <si>
    <t>29339153</t>
  </si>
  <si>
    <t>29339159</t>
  </si>
  <si>
    <t>29339161</t>
  </si>
  <si>
    <t>Nimetazepam</t>
  </si>
  <si>
    <t>29339162</t>
  </si>
  <si>
    <t>Nitrazepam</t>
  </si>
  <si>
    <t>29339163</t>
  </si>
  <si>
    <t>Nordazepam</t>
  </si>
  <si>
    <t>29339164</t>
  </si>
  <si>
    <t>Oxazepam</t>
  </si>
  <si>
    <t>29339169</t>
  </si>
  <si>
    <t>29339171</t>
  </si>
  <si>
    <t>Pinazepam</t>
  </si>
  <si>
    <t>29339172</t>
  </si>
  <si>
    <t>Pirovalerona</t>
  </si>
  <si>
    <t>29339173</t>
  </si>
  <si>
    <t>Prazepam</t>
  </si>
  <si>
    <t>29339179</t>
  </si>
  <si>
    <t>29339181</t>
  </si>
  <si>
    <t>Temazepam</t>
  </si>
  <si>
    <t>29339182</t>
  </si>
  <si>
    <t>Tetrazepam</t>
  </si>
  <si>
    <t>29339183</t>
  </si>
  <si>
    <t>Triazolam</t>
  </si>
  <si>
    <t>29339189</t>
  </si>
  <si>
    <t>29339911</t>
  </si>
  <si>
    <t>Pirazinamida</t>
  </si>
  <si>
    <t>29339912</t>
  </si>
  <si>
    <t>Cloridrato de amilorida</t>
  </si>
  <si>
    <t>29339913</t>
  </si>
  <si>
    <t>Pindolol</t>
  </si>
  <si>
    <t>29339919</t>
  </si>
  <si>
    <t>29339920</t>
  </si>
  <si>
    <t>29339931</t>
  </si>
  <si>
    <t>29339932</t>
  </si>
  <si>
    <t>Carbamazepina</t>
  </si>
  <si>
    <t>29339933</t>
  </si>
  <si>
    <t>Cloridrato de clomipramina</t>
  </si>
  <si>
    <t>29339934</t>
  </si>
  <si>
    <t>29339935</t>
  </si>
  <si>
    <t>Hexametilenoimina</t>
  </si>
  <si>
    <t>29339939</t>
  </si>
  <si>
    <t>29339941</t>
  </si>
  <si>
    <t>29339942</t>
  </si>
  <si>
    <t>Amisulprida</t>
  </si>
  <si>
    <t>29339943</t>
  </si>
  <si>
    <t>Sultoprida</t>
  </si>
  <si>
    <t>29339944</t>
  </si>
  <si>
    <t>Alizaprida</t>
  </si>
  <si>
    <t>29339945</t>
  </si>
  <si>
    <t>29339946</t>
  </si>
  <si>
    <t>Maleato de enalapril</t>
  </si>
  <si>
    <t>29339947</t>
  </si>
  <si>
    <t>Ketorolac trometamina</t>
  </si>
  <si>
    <t>29339949</t>
  </si>
  <si>
    <t>29339951</t>
  </si>
  <si>
    <t>Benomil</t>
  </si>
  <si>
    <t>29339952</t>
  </si>
  <si>
    <t>Oxifendazol</t>
  </si>
  <si>
    <t>29339953</t>
  </si>
  <si>
    <t>29339954</t>
  </si>
  <si>
    <t>Mebendazol</t>
  </si>
  <si>
    <t>29339955</t>
  </si>
  <si>
    <t>Flubendazol</t>
  </si>
  <si>
    <t>29339956</t>
  </si>
  <si>
    <t>29339959</t>
  </si>
  <si>
    <t>29339961</t>
  </si>
  <si>
    <t>Triadimenol</t>
  </si>
  <si>
    <t>29339962</t>
  </si>
  <si>
    <t>Triadimefon</t>
  </si>
  <si>
    <t>29339963</t>
  </si>
  <si>
    <t>29339969</t>
  </si>
  <si>
    <t>29339991</t>
  </si>
  <si>
    <t>29339992</t>
  </si>
  <si>
    <t>29339993</t>
  </si>
  <si>
    <t>Clofazimina</t>
  </si>
  <si>
    <t>29339995</t>
  </si>
  <si>
    <t>29339996</t>
  </si>
  <si>
    <t>29339999</t>
  </si>
  <si>
    <t>29341010</t>
  </si>
  <si>
    <t>Fentiazac</t>
  </si>
  <si>
    <t>29341020</t>
  </si>
  <si>
    <t>Cloridrato de tiazolidina</t>
  </si>
  <si>
    <t>29341030</t>
  </si>
  <si>
    <t>Tiabendazol</t>
  </si>
  <si>
    <t>29341090</t>
  </si>
  <si>
    <t>29342010</t>
  </si>
  <si>
    <t>29342020</t>
  </si>
  <si>
    <t>29342031</t>
  </si>
  <si>
    <t>29342032</t>
  </si>
  <si>
    <t>29342033</t>
  </si>
  <si>
    <t>29342034</t>
  </si>
  <si>
    <t>29342039</t>
  </si>
  <si>
    <t>29342040</t>
  </si>
  <si>
    <t>29342090</t>
  </si>
  <si>
    <t>29343010</t>
  </si>
  <si>
    <t>29343020</t>
  </si>
  <si>
    <t>Enantato de flufenazina</t>
  </si>
  <si>
    <t>29343030</t>
  </si>
  <si>
    <t>Prometazina</t>
  </si>
  <si>
    <t>29343090</t>
  </si>
  <si>
    <t>29349111</t>
  </si>
  <si>
    <t>Aminorex e seus sais</t>
  </si>
  <si>
    <t>29349112</t>
  </si>
  <si>
    <t>Brotizolam e seus sais</t>
  </si>
  <si>
    <t>29349121</t>
  </si>
  <si>
    <t>Clotiazepam</t>
  </si>
  <si>
    <t>29349122</t>
  </si>
  <si>
    <t>Cloxazolam</t>
  </si>
  <si>
    <t>29349123</t>
  </si>
  <si>
    <t>Dextromoramida</t>
  </si>
  <si>
    <t>29349129</t>
  </si>
  <si>
    <t>29349131</t>
  </si>
  <si>
    <t>29349132</t>
  </si>
  <si>
    <t>Fenmetrazina e seus sais</t>
  </si>
  <si>
    <t>29349133</t>
  </si>
  <si>
    <t>Haloxazolam e seus sais</t>
  </si>
  <si>
    <t>29349141</t>
  </si>
  <si>
    <t>Ketazolam</t>
  </si>
  <si>
    <t>29349142</t>
  </si>
  <si>
    <t>29349149</t>
  </si>
  <si>
    <t>29349150</t>
  </si>
  <si>
    <t>Oxazolam e seus sais</t>
  </si>
  <si>
    <t>29349160</t>
  </si>
  <si>
    <t>Pemolina e seus sais</t>
  </si>
  <si>
    <t>29349170</t>
  </si>
  <si>
    <t>29349911</t>
  </si>
  <si>
    <t>Morfolina e seus sais</t>
  </si>
  <si>
    <t>29349912</t>
  </si>
  <si>
    <t>29349913</t>
  </si>
  <si>
    <t>Nimorazol</t>
  </si>
  <si>
    <t>29349914</t>
  </si>
  <si>
    <t>29349915</t>
  </si>
  <si>
    <t>29349919</t>
  </si>
  <si>
    <t>29349922</t>
  </si>
  <si>
    <t>29349923</t>
  </si>
  <si>
    <t>Timidina</t>
  </si>
  <si>
    <t>29349924</t>
  </si>
  <si>
    <t>Furazolidona</t>
  </si>
  <si>
    <t>29349925</t>
  </si>
  <si>
    <t>Citarabina</t>
  </si>
  <si>
    <t>29349926</t>
  </si>
  <si>
    <t>Oxadiazona</t>
  </si>
  <si>
    <t>29349927</t>
  </si>
  <si>
    <t>Estavudina</t>
  </si>
  <si>
    <t>29349929</t>
  </si>
  <si>
    <t>29349931</t>
  </si>
  <si>
    <t>Cetoconazol</t>
  </si>
  <si>
    <t>29349932</t>
  </si>
  <si>
    <t>Cloridrato de prazosina</t>
  </si>
  <si>
    <t>29349933</t>
  </si>
  <si>
    <t>Talniflumato</t>
  </si>
  <si>
    <t>29349934</t>
  </si>
  <si>
    <t>29349935</t>
  </si>
  <si>
    <t>Propiconazol</t>
  </si>
  <si>
    <t>29349939</t>
  </si>
  <si>
    <t>29349941</t>
  </si>
  <si>
    <t>Tiofeno</t>
  </si>
  <si>
    <t>29349942</t>
  </si>
  <si>
    <t>29349943</t>
  </si>
  <si>
    <t>29349944</t>
  </si>
  <si>
    <t>29349945</t>
  </si>
  <si>
    <t>Clormezanona</t>
  </si>
  <si>
    <t>29349946</t>
  </si>
  <si>
    <t>29349949</t>
  </si>
  <si>
    <t>29349951</t>
  </si>
  <si>
    <t>Tebutiuron</t>
  </si>
  <si>
    <t>29349952</t>
  </si>
  <si>
    <t>Tetramisol</t>
  </si>
  <si>
    <t>29349953</t>
  </si>
  <si>
    <t>Levamisol e seus sais</t>
  </si>
  <si>
    <t>29349954</t>
  </si>
  <si>
    <t>Tioconazol</t>
  </si>
  <si>
    <t>29349959</t>
  </si>
  <si>
    <t>29349961</t>
  </si>
  <si>
    <t>Cloridrato de tizanidina</t>
  </si>
  <si>
    <t>29349969</t>
  </si>
  <si>
    <t>29349991</t>
  </si>
  <si>
    <t>Timolol</t>
  </si>
  <si>
    <t>29349992</t>
  </si>
  <si>
    <t>29349993</t>
  </si>
  <si>
    <t>Lamivudina</t>
  </si>
  <si>
    <t>29349999</t>
  </si>
  <si>
    <t>Sulpirida</t>
  </si>
  <si>
    <t>Veraliprida</t>
  </si>
  <si>
    <t>Furosemida</t>
  </si>
  <si>
    <t>Ftalilsulfatiazol</t>
  </si>
  <si>
    <t>Piroxicam</t>
  </si>
  <si>
    <t>Tenoxicam</t>
  </si>
  <si>
    <t>Sulfametoxazol</t>
  </si>
  <si>
    <t>Gliburida</t>
  </si>
  <si>
    <t>Toluenossulfonamidas</t>
  </si>
  <si>
    <t>Nimesulida</t>
  </si>
  <si>
    <t>Bumetanida</t>
  </si>
  <si>
    <t>Sulfaguanidina</t>
  </si>
  <si>
    <t>Sulfluramida</t>
  </si>
  <si>
    <t>29362111</t>
  </si>
  <si>
    <t>29362112</t>
  </si>
  <si>
    <t>29362113</t>
  </si>
  <si>
    <t>29362119</t>
  </si>
  <si>
    <t>29362190</t>
  </si>
  <si>
    <t>29362210</t>
  </si>
  <si>
    <t>29362220</t>
  </si>
  <si>
    <t>29362290</t>
  </si>
  <si>
    <t>29362310</t>
  </si>
  <si>
    <t>29362320</t>
  </si>
  <si>
    <t>29362390</t>
  </si>
  <si>
    <t>29362410</t>
  </si>
  <si>
    <t>29362490</t>
  </si>
  <si>
    <t>29362510</t>
  </si>
  <si>
    <t>29362520</t>
  </si>
  <si>
    <t>29362590</t>
  </si>
  <si>
    <t>29362610</t>
  </si>
  <si>
    <t>29362620</t>
  </si>
  <si>
    <t>29362630</t>
  </si>
  <si>
    <t>29362690</t>
  </si>
  <si>
    <t>29362710</t>
  </si>
  <si>
    <t>29362720</t>
  </si>
  <si>
    <t>29362790</t>
  </si>
  <si>
    <t>29362811</t>
  </si>
  <si>
    <t>29362812</t>
  </si>
  <si>
    <t>29362819</t>
  </si>
  <si>
    <t>29362890</t>
  </si>
  <si>
    <t>29362911</t>
  </si>
  <si>
    <t>29362919</t>
  </si>
  <si>
    <t>29362921</t>
  </si>
  <si>
    <t>29362929</t>
  </si>
  <si>
    <t>29362931</t>
  </si>
  <si>
    <t>29362939</t>
  </si>
  <si>
    <t>29362940</t>
  </si>
  <si>
    <t>29362951</t>
  </si>
  <si>
    <t>29362952</t>
  </si>
  <si>
    <t>29362953</t>
  </si>
  <si>
    <t>29362959</t>
  </si>
  <si>
    <t>29362990</t>
  </si>
  <si>
    <t>29369000</t>
  </si>
  <si>
    <t>29371100</t>
  </si>
  <si>
    <t>29371200</t>
  </si>
  <si>
    <t>29371910</t>
  </si>
  <si>
    <t>29371920</t>
  </si>
  <si>
    <t>29371930</t>
  </si>
  <si>
    <t>29371940</t>
  </si>
  <si>
    <t>Menotropinas</t>
  </si>
  <si>
    <t>29371950</t>
  </si>
  <si>
    <t>Oxitocina</t>
  </si>
  <si>
    <t>29371990</t>
  </si>
  <si>
    <t>29372110</t>
  </si>
  <si>
    <t>Cortisona</t>
  </si>
  <si>
    <t>29372120</t>
  </si>
  <si>
    <t>Hidrocortisona</t>
  </si>
  <si>
    <t>29372130</t>
  </si>
  <si>
    <t>29372140</t>
  </si>
  <si>
    <t>29372210</t>
  </si>
  <si>
    <t>Dexametasona e seus acetatos</t>
  </si>
  <si>
    <t>29372221</t>
  </si>
  <si>
    <t>Acetonida da triancinolona</t>
  </si>
  <si>
    <t>29372229</t>
  </si>
  <si>
    <t>29372231</t>
  </si>
  <si>
    <t>Valerato de diflucortolona</t>
  </si>
  <si>
    <t>29372239</t>
  </si>
  <si>
    <t>29372290</t>
  </si>
  <si>
    <t>29372310</t>
  </si>
  <si>
    <t>Medroxiprogesterona e seus derivados</t>
  </si>
  <si>
    <t>29372321</t>
  </si>
  <si>
    <t>29372322</t>
  </si>
  <si>
    <t>29372329</t>
  </si>
  <si>
    <t>29372331</t>
  </si>
  <si>
    <t>Estriol e seu succinato</t>
  </si>
  <si>
    <t>29372339</t>
  </si>
  <si>
    <t>29372341</t>
  </si>
  <si>
    <t>Hemissuccinato de estradiol</t>
  </si>
  <si>
    <t>29372342</t>
  </si>
  <si>
    <t>29372349</t>
  </si>
  <si>
    <t>29372351</t>
  </si>
  <si>
    <t>Alilestrenol</t>
  </si>
  <si>
    <t>29372359</t>
  </si>
  <si>
    <t>29372360</t>
  </si>
  <si>
    <t>Desogestrel</t>
  </si>
  <si>
    <t>29372370</t>
  </si>
  <si>
    <t>Linestrenol</t>
  </si>
  <si>
    <t>29372391</t>
  </si>
  <si>
    <t>Acetato de etinodiol</t>
  </si>
  <si>
    <t>29372392</t>
  </si>
  <si>
    <t>Gestodeno</t>
  </si>
  <si>
    <t>29372399</t>
  </si>
  <si>
    <t>29372910</t>
  </si>
  <si>
    <t>29372920</t>
  </si>
  <si>
    <t>29372931</t>
  </si>
  <si>
    <t>Acetato de ciproterona</t>
  </si>
  <si>
    <t>29372939</t>
  </si>
  <si>
    <t>29372940</t>
  </si>
  <si>
    <t>Mesterolona e seus derivados</t>
  </si>
  <si>
    <t>29372950</t>
  </si>
  <si>
    <t>Espironolactona</t>
  </si>
  <si>
    <t>29372960</t>
  </si>
  <si>
    <t>Deflazacorte</t>
  </si>
  <si>
    <t>29372990</t>
  </si>
  <si>
    <t>29375000</t>
  </si>
  <si>
    <t>29379010</t>
  </si>
  <si>
    <t>29379030</t>
  </si>
  <si>
    <t>Levotiroxina sódica</t>
  </si>
  <si>
    <t>29379040</t>
  </si>
  <si>
    <t>Liotironina sódica</t>
  </si>
  <si>
    <t>29379090</t>
  </si>
  <si>
    <t>29381000</t>
  </si>
  <si>
    <t>29389010</t>
  </si>
  <si>
    <t>29389020</t>
  </si>
  <si>
    <t>29389090</t>
  </si>
  <si>
    <t>29391110</t>
  </si>
  <si>
    <t>29391121</t>
  </si>
  <si>
    <t>Buprenorfina e seus sais</t>
  </si>
  <si>
    <t>29391122</t>
  </si>
  <si>
    <t>29391123</t>
  </si>
  <si>
    <t>29391131</t>
  </si>
  <si>
    <t>Etilmorfina e seus sais</t>
  </si>
  <si>
    <t>29391132</t>
  </si>
  <si>
    <t>Etorfina e seus sais</t>
  </si>
  <si>
    <t>29391140</t>
  </si>
  <si>
    <t>Folcodina e seus sais</t>
  </si>
  <si>
    <t>29391151</t>
  </si>
  <si>
    <t>29391152</t>
  </si>
  <si>
    <t>29391153</t>
  </si>
  <si>
    <t>Hidromorfona e seus sais</t>
  </si>
  <si>
    <t>29391161</t>
  </si>
  <si>
    <t>Morfina</t>
  </si>
  <si>
    <t>29391162</t>
  </si>
  <si>
    <t>Cloridrato e sulfato de morfina</t>
  </si>
  <si>
    <t>29391169</t>
  </si>
  <si>
    <t>29391170</t>
  </si>
  <si>
    <t>Nicomorfina e seus sais</t>
  </si>
  <si>
    <t>29391181</t>
  </si>
  <si>
    <t>Oxicodona e seus sais</t>
  </si>
  <si>
    <t>29391182</t>
  </si>
  <si>
    <t>29391191</t>
  </si>
  <si>
    <t>Tebacona e seus sais</t>
  </si>
  <si>
    <t>29391192</t>
  </si>
  <si>
    <t>Tebaína e seus sais</t>
  </si>
  <si>
    <t>29391900</t>
  </si>
  <si>
    <t>29392000</t>
  </si>
  <si>
    <t>29393010</t>
  </si>
  <si>
    <t>29393020</t>
  </si>
  <si>
    <t>29394100</t>
  </si>
  <si>
    <t>29394200</t>
  </si>
  <si>
    <t>29394300</t>
  </si>
  <si>
    <t>29394400</t>
  </si>
  <si>
    <t>29394900</t>
  </si>
  <si>
    <t>29395100</t>
  </si>
  <si>
    <t>29395910</t>
  </si>
  <si>
    <t>Teofilina</t>
  </si>
  <si>
    <t>29395920</t>
  </si>
  <si>
    <t>Aminofilina</t>
  </si>
  <si>
    <t>29395990</t>
  </si>
  <si>
    <t>29396100</t>
  </si>
  <si>
    <t>29396200</t>
  </si>
  <si>
    <t>29396300</t>
  </si>
  <si>
    <t>29396911</t>
  </si>
  <si>
    <t>Maleato de metilergometrina</t>
  </si>
  <si>
    <t>29396919</t>
  </si>
  <si>
    <t>29396921</t>
  </si>
  <si>
    <t>Mesilato de diidroergotamina</t>
  </si>
  <si>
    <t>29396929</t>
  </si>
  <si>
    <t>29396931</t>
  </si>
  <si>
    <t>Mesilato de diidroergocornina</t>
  </si>
  <si>
    <t>29396939</t>
  </si>
  <si>
    <t>29396941</t>
  </si>
  <si>
    <t>Mesilato de alfa-diidroergocriptina</t>
  </si>
  <si>
    <t>29396942</t>
  </si>
  <si>
    <t>Mesilato de beta-diidroergocriptina</t>
  </si>
  <si>
    <t>29396949</t>
  </si>
  <si>
    <t>29396951</t>
  </si>
  <si>
    <t>Ergocristina</t>
  </si>
  <si>
    <t>29396952</t>
  </si>
  <si>
    <t>Metanossulfonato de diidroergocristina</t>
  </si>
  <si>
    <t>29396959</t>
  </si>
  <si>
    <t>29396990</t>
  </si>
  <si>
    <t>Ecgonina e seus sais</t>
  </si>
  <si>
    <t>29400011</t>
  </si>
  <si>
    <t>Galactose</t>
  </si>
  <si>
    <t>29400012</t>
  </si>
  <si>
    <t>Arabinose</t>
  </si>
  <si>
    <t>29400013</t>
  </si>
  <si>
    <t>Ramnose</t>
  </si>
  <si>
    <t>29400019</t>
  </si>
  <si>
    <t>29400021</t>
  </si>
  <si>
    <t>29400022</t>
  </si>
  <si>
    <t>29400023</t>
  </si>
  <si>
    <t>29400029</t>
  </si>
  <si>
    <t>29400092</t>
  </si>
  <si>
    <t>29400093</t>
  </si>
  <si>
    <t>Maltitol</t>
  </si>
  <si>
    <t>29400094</t>
  </si>
  <si>
    <t>29400099</t>
  </si>
  <si>
    <t>29411010</t>
  </si>
  <si>
    <t>Ampicilina e seus sais</t>
  </si>
  <si>
    <t>29411020</t>
  </si>
  <si>
    <t>Amoxicilina e seus sais</t>
  </si>
  <si>
    <t>29411031</t>
  </si>
  <si>
    <t>29411039</t>
  </si>
  <si>
    <t>29411041</t>
  </si>
  <si>
    <t>29411042</t>
  </si>
  <si>
    <t>29411043</t>
  </si>
  <si>
    <t>29411049</t>
  </si>
  <si>
    <t>29411090</t>
  </si>
  <si>
    <t>29412010</t>
  </si>
  <si>
    <t>29412090</t>
  </si>
  <si>
    <t>29413010</t>
  </si>
  <si>
    <t>Cloridrato de tetraciclina</t>
  </si>
  <si>
    <t>29413020</t>
  </si>
  <si>
    <t>Oxitetraciclina</t>
  </si>
  <si>
    <t>29413031</t>
  </si>
  <si>
    <t>Minociclina</t>
  </si>
  <si>
    <t>29413032</t>
  </si>
  <si>
    <t>29413090</t>
  </si>
  <si>
    <t>29414011</t>
  </si>
  <si>
    <t>29414019</t>
  </si>
  <si>
    <t>29414020</t>
  </si>
  <si>
    <t>29414090</t>
  </si>
  <si>
    <t>29415010</t>
  </si>
  <si>
    <t>Claritromicina</t>
  </si>
  <si>
    <t>29415020</t>
  </si>
  <si>
    <t>Eritromicina e seus sais</t>
  </si>
  <si>
    <t>29415090</t>
  </si>
  <si>
    <t>29419011</t>
  </si>
  <si>
    <t>29419012</t>
  </si>
  <si>
    <t>29419013</t>
  </si>
  <si>
    <t>29419019</t>
  </si>
  <si>
    <t>29419021</t>
  </si>
  <si>
    <t>Cloridrato de lincomicina</t>
  </si>
  <si>
    <t>29419022</t>
  </si>
  <si>
    <t>Fosfato de clindamicina</t>
  </si>
  <si>
    <t>29419029</t>
  </si>
  <si>
    <t>29419031</t>
  </si>
  <si>
    <t>Ceftriaxona e seus sais</t>
  </si>
  <si>
    <t>29419032</t>
  </si>
  <si>
    <t>29419033</t>
  </si>
  <si>
    <t>29419034</t>
  </si>
  <si>
    <t>Cefadroxil e seus sais</t>
  </si>
  <si>
    <t>29419035</t>
  </si>
  <si>
    <t>29419036</t>
  </si>
  <si>
    <t>Cefoxitina e seus sais</t>
  </si>
  <si>
    <t>29419037</t>
  </si>
  <si>
    <t>29419039</t>
  </si>
  <si>
    <t>29419041</t>
  </si>
  <si>
    <t>Sulfato de neomicina</t>
  </si>
  <si>
    <t>29419042</t>
  </si>
  <si>
    <t>29419043</t>
  </si>
  <si>
    <t>Sulfato de gentamicina</t>
  </si>
  <si>
    <t>29419049</t>
  </si>
  <si>
    <t>29419051</t>
  </si>
  <si>
    <t>29419059</t>
  </si>
  <si>
    <t>29419061</t>
  </si>
  <si>
    <t>Nistatina e seus sais</t>
  </si>
  <si>
    <t>29419062</t>
  </si>
  <si>
    <t>29419069</t>
  </si>
  <si>
    <t>29419071</t>
  </si>
  <si>
    <t>29419072</t>
  </si>
  <si>
    <t>Narasina</t>
  </si>
  <si>
    <t>29419073</t>
  </si>
  <si>
    <t>Avilamicinas</t>
  </si>
  <si>
    <t>29419079</t>
  </si>
  <si>
    <t>29419081</t>
  </si>
  <si>
    <t>Polimixinas e seus sais</t>
  </si>
  <si>
    <t>29419082</t>
  </si>
  <si>
    <t>Sulfato de colistina</t>
  </si>
  <si>
    <t>29419083</t>
  </si>
  <si>
    <t>Virginiamicinas e seus sais</t>
  </si>
  <si>
    <t>29419089</t>
  </si>
  <si>
    <t>29419091</t>
  </si>
  <si>
    <t>Griseofulvina e seus sais</t>
  </si>
  <si>
    <t>29419092</t>
  </si>
  <si>
    <t>Fumarato de tiamulina</t>
  </si>
  <si>
    <t>29419099</t>
  </si>
  <si>
    <t>29420000</t>
  </si>
  <si>
    <t>30012010</t>
  </si>
  <si>
    <t>30012090</t>
  </si>
  <si>
    <t>30019010</t>
  </si>
  <si>
    <t>Heparina e seus sais</t>
  </si>
  <si>
    <t>30019020</t>
  </si>
  <si>
    <t>30019031</t>
  </si>
  <si>
    <t>30019039</t>
  </si>
  <si>
    <t>30019090</t>
  </si>
  <si>
    <t>Uroquinase</t>
  </si>
  <si>
    <t>30022011</t>
  </si>
  <si>
    <t>30022012</t>
  </si>
  <si>
    <t>30022013</t>
  </si>
  <si>
    <t>30022014</t>
  </si>
  <si>
    <t>30022015</t>
  </si>
  <si>
    <t>30022016</t>
  </si>
  <si>
    <t>30022017</t>
  </si>
  <si>
    <t>30022018</t>
  </si>
  <si>
    <t>30022019</t>
  </si>
  <si>
    <t>30022021</t>
  </si>
  <si>
    <t>30022022</t>
  </si>
  <si>
    <t>30022023</t>
  </si>
  <si>
    <t>30022024</t>
  </si>
  <si>
    <t>30022025</t>
  </si>
  <si>
    <t>30022026</t>
  </si>
  <si>
    <t>30022027</t>
  </si>
  <si>
    <t>30022028</t>
  </si>
  <si>
    <t>30022029</t>
  </si>
  <si>
    <t>30023010</t>
  </si>
  <si>
    <t>30023020</t>
  </si>
  <si>
    <t>30023030</t>
  </si>
  <si>
    <t>30023040</t>
  </si>
  <si>
    <t>30023050</t>
  </si>
  <si>
    <t>30023060</t>
  </si>
  <si>
    <t>30023070</t>
  </si>
  <si>
    <t>30023080</t>
  </si>
  <si>
    <t>30023090</t>
  </si>
  <si>
    <t>30029010</t>
  </si>
  <si>
    <t>30029020</t>
  </si>
  <si>
    <t>Antitoxinas de origem microbiana</t>
  </si>
  <si>
    <t>30029030</t>
  </si>
  <si>
    <t>Tuberculinas</t>
  </si>
  <si>
    <t>30029091</t>
  </si>
  <si>
    <t>30029092</t>
  </si>
  <si>
    <t>30029093</t>
  </si>
  <si>
    <t>Saxitoxina</t>
  </si>
  <si>
    <t>30029094</t>
  </si>
  <si>
    <t>Ricina</t>
  </si>
  <si>
    <t>30029099</t>
  </si>
  <si>
    <t>30031011</t>
  </si>
  <si>
    <t>30031012</t>
  </si>
  <si>
    <t>30031013</t>
  </si>
  <si>
    <t>30031014</t>
  </si>
  <si>
    <t>30031015</t>
  </si>
  <si>
    <t>30031019</t>
  </si>
  <si>
    <t>30031020</t>
  </si>
  <si>
    <t>30032011</t>
  </si>
  <si>
    <t>30032019</t>
  </si>
  <si>
    <t>30032021</t>
  </si>
  <si>
    <t>30032029</t>
  </si>
  <si>
    <t>30032031</t>
  </si>
  <si>
    <t>30032032</t>
  </si>
  <si>
    <t>30032039</t>
  </si>
  <si>
    <t>30032041</t>
  </si>
  <si>
    <t>30032049</t>
  </si>
  <si>
    <t>30032051</t>
  </si>
  <si>
    <t>30032052</t>
  </si>
  <si>
    <t>30032059</t>
  </si>
  <si>
    <t>30032061</t>
  </si>
  <si>
    <t>30032062</t>
  </si>
  <si>
    <t>30032063</t>
  </si>
  <si>
    <t>30032069</t>
  </si>
  <si>
    <t>30032071</t>
  </si>
  <si>
    <t>30032072</t>
  </si>
  <si>
    <t>30032073</t>
  </si>
  <si>
    <t>30032079</t>
  </si>
  <si>
    <t>30032091</t>
  </si>
  <si>
    <t>30032092</t>
  </si>
  <si>
    <t>30032093</t>
  </si>
  <si>
    <t>30032094</t>
  </si>
  <si>
    <t>30032095</t>
  </si>
  <si>
    <t>30032099</t>
  </si>
  <si>
    <t>30033100</t>
  </si>
  <si>
    <t>30033911</t>
  </si>
  <si>
    <t>30033912</t>
  </si>
  <si>
    <t>30033913</t>
  </si>
  <si>
    <t>30033914</t>
  </si>
  <si>
    <t>30033915</t>
  </si>
  <si>
    <t>30033916</t>
  </si>
  <si>
    <t>30033917</t>
  </si>
  <si>
    <t>30033918</t>
  </si>
  <si>
    <t>30033919</t>
  </si>
  <si>
    <t>30033921</t>
  </si>
  <si>
    <t>30033922</t>
  </si>
  <si>
    <t>30033923</t>
  </si>
  <si>
    <t>30033924</t>
  </si>
  <si>
    <t>30033925</t>
  </si>
  <si>
    <t>30033926</t>
  </si>
  <si>
    <t>30033927</t>
  </si>
  <si>
    <t>30033929</t>
  </si>
  <si>
    <t>30033931</t>
  </si>
  <si>
    <t>30033932</t>
  </si>
  <si>
    <t>30033933</t>
  </si>
  <si>
    <t>30033934</t>
  </si>
  <si>
    <t>30033935</t>
  </si>
  <si>
    <t>30033936</t>
  </si>
  <si>
    <t>30033937</t>
  </si>
  <si>
    <t>30033939</t>
  </si>
  <si>
    <t>30033981</t>
  </si>
  <si>
    <t>30033982</t>
  </si>
  <si>
    <t>30033991</t>
  </si>
  <si>
    <t>30033992</t>
  </si>
  <si>
    <t>30033994</t>
  </si>
  <si>
    <t>30033995</t>
  </si>
  <si>
    <t>30033999</t>
  </si>
  <si>
    <t>30039011</t>
  </si>
  <si>
    <t>30039012</t>
  </si>
  <si>
    <t>30039013</t>
  </si>
  <si>
    <t>30039014</t>
  </si>
  <si>
    <t>30039015</t>
  </si>
  <si>
    <t>30039016</t>
  </si>
  <si>
    <t>30039017</t>
  </si>
  <si>
    <t>30039019</t>
  </si>
  <si>
    <t>30039021</t>
  </si>
  <si>
    <t>Estreptoquinase</t>
  </si>
  <si>
    <t>30039022</t>
  </si>
  <si>
    <t>30039023</t>
  </si>
  <si>
    <t>30039029</t>
  </si>
  <si>
    <t>30039031</t>
  </si>
  <si>
    <t>30039032</t>
  </si>
  <si>
    <t>30039033</t>
  </si>
  <si>
    <t>30039034</t>
  </si>
  <si>
    <t>30039035</t>
  </si>
  <si>
    <t>30039036</t>
  </si>
  <si>
    <t>30039037</t>
  </si>
  <si>
    <t>30039038</t>
  </si>
  <si>
    <t>30039039</t>
  </si>
  <si>
    <t>30039041</t>
  </si>
  <si>
    <t>30039042</t>
  </si>
  <si>
    <t>Cloridrato de ketamina</t>
  </si>
  <si>
    <t>30039043</t>
  </si>
  <si>
    <t>30039044</t>
  </si>
  <si>
    <t>30039045</t>
  </si>
  <si>
    <t>30039046</t>
  </si>
  <si>
    <t>30039047</t>
  </si>
  <si>
    <t>30039048</t>
  </si>
  <si>
    <t>30039049</t>
  </si>
  <si>
    <t>30039051</t>
  </si>
  <si>
    <t>30039052</t>
  </si>
  <si>
    <t>30039053</t>
  </si>
  <si>
    <t>30039054</t>
  </si>
  <si>
    <t>30039055</t>
  </si>
  <si>
    <t>30039056</t>
  </si>
  <si>
    <t>30039057</t>
  </si>
  <si>
    <t>30039058</t>
  </si>
  <si>
    <t>30039059</t>
  </si>
  <si>
    <t>30039061</t>
  </si>
  <si>
    <t>30039062</t>
  </si>
  <si>
    <t>30039063</t>
  </si>
  <si>
    <t>30039064</t>
  </si>
  <si>
    <t>30039065</t>
  </si>
  <si>
    <t>30039066</t>
  </si>
  <si>
    <t>30039067</t>
  </si>
  <si>
    <t>30039069</t>
  </si>
  <si>
    <t>30039071</t>
  </si>
  <si>
    <t>30039072</t>
  </si>
  <si>
    <t>30039073</t>
  </si>
  <si>
    <t>30039074</t>
  </si>
  <si>
    <t>30039075</t>
  </si>
  <si>
    <t>30039076</t>
  </si>
  <si>
    <t>30039077</t>
  </si>
  <si>
    <t>30039078</t>
  </si>
  <si>
    <t>30039079</t>
  </si>
  <si>
    <t>30039081</t>
  </si>
  <si>
    <t>30039082</t>
  </si>
  <si>
    <t>30039083</t>
  </si>
  <si>
    <t>30039084</t>
  </si>
  <si>
    <t>30039085</t>
  </si>
  <si>
    <t>30039086</t>
  </si>
  <si>
    <t>30039087</t>
  </si>
  <si>
    <t>30039088</t>
  </si>
  <si>
    <t>30039089</t>
  </si>
  <si>
    <t>30039091</t>
  </si>
  <si>
    <t>30039092</t>
  </si>
  <si>
    <t>30039093</t>
  </si>
  <si>
    <t>30039094</t>
  </si>
  <si>
    <t>30039095</t>
  </si>
  <si>
    <t>30039096</t>
  </si>
  <si>
    <t>Complexo de ferro dextrana</t>
  </si>
  <si>
    <t>30039099</t>
  </si>
  <si>
    <t>30041011</t>
  </si>
  <si>
    <t>30041012</t>
  </si>
  <si>
    <t>30041013</t>
  </si>
  <si>
    <t>30041014</t>
  </si>
  <si>
    <t>30041015</t>
  </si>
  <si>
    <t>30041019</t>
  </si>
  <si>
    <t>30041020</t>
  </si>
  <si>
    <t>30042011</t>
  </si>
  <si>
    <t>30042019</t>
  </si>
  <si>
    <t>30042021</t>
  </si>
  <si>
    <t>30042029</t>
  </si>
  <si>
    <t>30042031</t>
  </si>
  <si>
    <t>30042032</t>
  </si>
  <si>
    <t>30042039</t>
  </si>
  <si>
    <t>30042041</t>
  </si>
  <si>
    <t>30042049</t>
  </si>
  <si>
    <t>30042051</t>
  </si>
  <si>
    <t>30042052</t>
  </si>
  <si>
    <t>30042059</t>
  </si>
  <si>
    <t>30042061</t>
  </si>
  <si>
    <t>30042062</t>
  </si>
  <si>
    <t>30042063</t>
  </si>
  <si>
    <t>30042069</t>
  </si>
  <si>
    <t>30042071</t>
  </si>
  <si>
    <t>30042072</t>
  </si>
  <si>
    <t>30042073</t>
  </si>
  <si>
    <t>30042079</t>
  </si>
  <si>
    <t>30042091</t>
  </si>
  <si>
    <t>30042092</t>
  </si>
  <si>
    <t>30042093</t>
  </si>
  <si>
    <t>30042094</t>
  </si>
  <si>
    <t>30042095</t>
  </si>
  <si>
    <t>30042099</t>
  </si>
  <si>
    <t>30043100</t>
  </si>
  <si>
    <t>30043210</t>
  </si>
  <si>
    <t>Hormônios corticosteróides</t>
  </si>
  <si>
    <t>30043220</t>
  </si>
  <si>
    <t>30043290</t>
  </si>
  <si>
    <t>30043911</t>
  </si>
  <si>
    <t>30043912</t>
  </si>
  <si>
    <t>30043913</t>
  </si>
  <si>
    <t>30043914</t>
  </si>
  <si>
    <t>30043915</t>
  </si>
  <si>
    <t>30043916</t>
  </si>
  <si>
    <t>30043917</t>
  </si>
  <si>
    <t>30043918</t>
  </si>
  <si>
    <t>30043919</t>
  </si>
  <si>
    <t>30043921</t>
  </si>
  <si>
    <t>30043922</t>
  </si>
  <si>
    <t>30043923</t>
  </si>
  <si>
    <t>30043924</t>
  </si>
  <si>
    <t>30043925</t>
  </si>
  <si>
    <t>30043926</t>
  </si>
  <si>
    <t>30043927</t>
  </si>
  <si>
    <t>30043928</t>
  </si>
  <si>
    <t>30043929</t>
  </si>
  <si>
    <t>30043931</t>
  </si>
  <si>
    <t>30043932</t>
  </si>
  <si>
    <t>30043933</t>
  </si>
  <si>
    <t>30043934</t>
  </si>
  <si>
    <t>30043935</t>
  </si>
  <si>
    <t>30043936</t>
  </si>
  <si>
    <t>30043937</t>
  </si>
  <si>
    <t>30043939</t>
  </si>
  <si>
    <t>30043981</t>
  </si>
  <si>
    <t>30043982</t>
  </si>
  <si>
    <t>30043991</t>
  </si>
  <si>
    <t>30043992</t>
  </si>
  <si>
    <t>30043994</t>
  </si>
  <si>
    <t>30043999</t>
  </si>
  <si>
    <t>30045010</t>
  </si>
  <si>
    <t>30045020</t>
  </si>
  <si>
    <t>30045030</t>
  </si>
  <si>
    <t>30045040</t>
  </si>
  <si>
    <t>30045050</t>
  </si>
  <si>
    <t>30045060</t>
  </si>
  <si>
    <t>30045090</t>
  </si>
  <si>
    <t>30049011</t>
  </si>
  <si>
    <t>30049012</t>
  </si>
  <si>
    <t>30049013</t>
  </si>
  <si>
    <t>30049019</t>
  </si>
  <si>
    <t>30049021</t>
  </si>
  <si>
    <t>30049022</t>
  </si>
  <si>
    <t>30049023</t>
  </si>
  <si>
    <t>30049024</t>
  </si>
  <si>
    <t>30049025</t>
  </si>
  <si>
    <t>30049026</t>
  </si>
  <si>
    <t>30049027</t>
  </si>
  <si>
    <t>30049028</t>
  </si>
  <si>
    <t>30049029</t>
  </si>
  <si>
    <t>30049031</t>
  </si>
  <si>
    <t>30049032</t>
  </si>
  <si>
    <t>30049033</t>
  </si>
  <si>
    <t>30049034</t>
  </si>
  <si>
    <t>30049035</t>
  </si>
  <si>
    <t>30049036</t>
  </si>
  <si>
    <t>30049037</t>
  </si>
  <si>
    <t>30049038</t>
  </si>
  <si>
    <t>30049039</t>
  </si>
  <si>
    <t>30049041</t>
  </si>
  <si>
    <t>30049042</t>
  </si>
  <si>
    <t>30049043</t>
  </si>
  <si>
    <t>30049044</t>
  </si>
  <si>
    <t>30049045</t>
  </si>
  <si>
    <t>30049046</t>
  </si>
  <si>
    <t>30049047</t>
  </si>
  <si>
    <t>30049048</t>
  </si>
  <si>
    <t>30049049</t>
  </si>
  <si>
    <t>30049051</t>
  </si>
  <si>
    <t>30049052</t>
  </si>
  <si>
    <t>30049053</t>
  </si>
  <si>
    <t>30049054</t>
  </si>
  <si>
    <t>30049055</t>
  </si>
  <si>
    <t>30049057</t>
  </si>
  <si>
    <t>30049058</t>
  </si>
  <si>
    <t>30049059</t>
  </si>
  <si>
    <t>30049061</t>
  </si>
  <si>
    <t>30049062</t>
  </si>
  <si>
    <t>30049063</t>
  </si>
  <si>
    <t>30049064</t>
  </si>
  <si>
    <t>30049065</t>
  </si>
  <si>
    <t>30049066</t>
  </si>
  <si>
    <t>30049067</t>
  </si>
  <si>
    <t>30049068</t>
  </si>
  <si>
    <t>30049069</t>
  </si>
  <si>
    <t>30049071</t>
  </si>
  <si>
    <t>30049072</t>
  </si>
  <si>
    <t>30049073</t>
  </si>
  <si>
    <t>30049074</t>
  </si>
  <si>
    <t>30049075</t>
  </si>
  <si>
    <t>30049076</t>
  </si>
  <si>
    <t>30049077</t>
  </si>
  <si>
    <t>30049078</t>
  </si>
  <si>
    <t>30049079</t>
  </si>
  <si>
    <t>30049091</t>
  </si>
  <si>
    <t>30049092</t>
  </si>
  <si>
    <t>30049093</t>
  </si>
  <si>
    <t>30049094</t>
  </si>
  <si>
    <t>30049095</t>
  </si>
  <si>
    <t>30049096</t>
  </si>
  <si>
    <t>30049099</t>
  </si>
  <si>
    <t>30051010</t>
  </si>
  <si>
    <t>30051020</t>
  </si>
  <si>
    <t>30051030</t>
  </si>
  <si>
    <t>30051040</t>
  </si>
  <si>
    <t>30051050</t>
  </si>
  <si>
    <t>30051090</t>
  </si>
  <si>
    <t>30059011</t>
  </si>
  <si>
    <t>30059012</t>
  </si>
  <si>
    <t>30059019</t>
  </si>
  <si>
    <t>30059020</t>
  </si>
  <si>
    <t>30059090</t>
  </si>
  <si>
    <t>30061010</t>
  </si>
  <si>
    <t>30061020</t>
  </si>
  <si>
    <t>30061090</t>
  </si>
  <si>
    <t>30062000</t>
  </si>
  <si>
    <t>30063011</t>
  </si>
  <si>
    <t>30063012</t>
  </si>
  <si>
    <t>30063013</t>
  </si>
  <si>
    <t>30063015</t>
  </si>
  <si>
    <t>30063016</t>
  </si>
  <si>
    <t>30063017</t>
  </si>
  <si>
    <t>30063018</t>
  </si>
  <si>
    <t>30063019</t>
  </si>
  <si>
    <t>30063021</t>
  </si>
  <si>
    <t>30063029</t>
  </si>
  <si>
    <t>30064011</t>
  </si>
  <si>
    <t>30064012</t>
  </si>
  <si>
    <t>30064020</t>
  </si>
  <si>
    <t>30065000</t>
  </si>
  <si>
    <t>30066000</t>
  </si>
  <si>
    <t>30067000</t>
  </si>
  <si>
    <t>30069110</t>
  </si>
  <si>
    <t>30069190</t>
  </si>
  <si>
    <t>30069200</t>
  </si>
  <si>
    <t>31010000</t>
  </si>
  <si>
    <t>31021010</t>
  </si>
  <si>
    <t>31021090</t>
  </si>
  <si>
    <t>31022100</t>
  </si>
  <si>
    <t>31022910</t>
  </si>
  <si>
    <t>31022990</t>
  </si>
  <si>
    <t>31023000</t>
  </si>
  <si>
    <t>31024000</t>
  </si>
  <si>
    <t>31025011</t>
  </si>
  <si>
    <t>31025019</t>
  </si>
  <si>
    <t>31025090</t>
  </si>
  <si>
    <t>31026000</t>
  </si>
  <si>
    <t>31028000</t>
  </si>
  <si>
    <t>31029000</t>
  </si>
  <si>
    <t>31039011</t>
  </si>
  <si>
    <t>31039019</t>
  </si>
  <si>
    <t>31039090</t>
  </si>
  <si>
    <t>31042010</t>
  </si>
  <si>
    <t>31042090</t>
  </si>
  <si>
    <t>31043010</t>
  </si>
  <si>
    <t>31043090</t>
  </si>
  <si>
    <t>31049010</t>
  </si>
  <si>
    <t>31049090</t>
  </si>
  <si>
    <t>31051000</t>
  </si>
  <si>
    <t>31052000</t>
  </si>
  <si>
    <t>31054000</t>
  </si>
  <si>
    <t>31055100</t>
  </si>
  <si>
    <t>31055900</t>
  </si>
  <si>
    <t>31056000</t>
  </si>
  <si>
    <t>31059011</t>
  </si>
  <si>
    <t>31059019</t>
  </si>
  <si>
    <t>31059090</t>
  </si>
  <si>
    <t>32011000</t>
  </si>
  <si>
    <t>32012000</t>
  </si>
  <si>
    <t>32019011</t>
  </si>
  <si>
    <t>32019012</t>
  </si>
  <si>
    <t>32019019</t>
  </si>
  <si>
    <t>32019020</t>
  </si>
  <si>
    <t>Taninos</t>
  </si>
  <si>
    <t>32019090</t>
  </si>
  <si>
    <t>32021000</t>
  </si>
  <si>
    <t>32029011</t>
  </si>
  <si>
    <t>32029012</t>
  </si>
  <si>
    <t>32029013</t>
  </si>
  <si>
    <t>32029019</t>
  </si>
  <si>
    <t>32029021</t>
  </si>
  <si>
    <t>32029029</t>
  </si>
  <si>
    <t>32029030</t>
  </si>
  <si>
    <t>32030011</t>
  </si>
  <si>
    <t>32030012</t>
  </si>
  <si>
    <t>32030013</t>
  </si>
  <si>
    <t>32030019</t>
  </si>
  <si>
    <t>32030021</t>
  </si>
  <si>
    <t>32030029</t>
  </si>
  <si>
    <t>32030030</t>
  </si>
  <si>
    <t>32041100</t>
  </si>
  <si>
    <t>32041210</t>
  </si>
  <si>
    <t>32041220</t>
  </si>
  <si>
    <t>32041300</t>
  </si>
  <si>
    <t>32041400</t>
  </si>
  <si>
    <t>32041510</t>
  </si>
  <si>
    <t>32041520</t>
  </si>
  <si>
    <t>32041530</t>
  </si>
  <si>
    <t>32041590</t>
  </si>
  <si>
    <t>32041600</t>
  </si>
  <si>
    <t>32041700</t>
  </si>
  <si>
    <t>32041911</t>
  </si>
  <si>
    <t>32041912</t>
  </si>
  <si>
    <t>32041913</t>
  </si>
  <si>
    <t>32041919</t>
  </si>
  <si>
    <t>32041920</t>
  </si>
  <si>
    <t>32041930</t>
  </si>
  <si>
    <t>32041990</t>
  </si>
  <si>
    <t>32042011</t>
  </si>
  <si>
    <t>32042019</t>
  </si>
  <si>
    <t>32042090</t>
  </si>
  <si>
    <t>32049000</t>
  </si>
  <si>
    <t>32050000</t>
  </si>
  <si>
    <t>32061120</t>
  </si>
  <si>
    <t>Outros pigmentos</t>
  </si>
  <si>
    <t>32061130</t>
  </si>
  <si>
    <t>32061910</t>
  </si>
  <si>
    <t>32061990</t>
  </si>
  <si>
    <t>32062000</t>
  </si>
  <si>
    <t>32064100</t>
  </si>
  <si>
    <t>32064210</t>
  </si>
  <si>
    <t>32064290</t>
  </si>
  <si>
    <t>32064910</t>
  </si>
  <si>
    <t>32064920</t>
  </si>
  <si>
    <t>32064990</t>
  </si>
  <si>
    <t>32065011</t>
  </si>
  <si>
    <t>32065019</t>
  </si>
  <si>
    <t>32065021</t>
  </si>
  <si>
    <t>32065029</t>
  </si>
  <si>
    <t>32071010</t>
  </si>
  <si>
    <t>32071090</t>
  </si>
  <si>
    <t>32072010</t>
  </si>
  <si>
    <t>Engobos</t>
  </si>
  <si>
    <t>32072091</t>
  </si>
  <si>
    <t>32072099</t>
  </si>
  <si>
    <t>32073000</t>
  </si>
  <si>
    <t>32074010</t>
  </si>
  <si>
    <t>32074090</t>
  </si>
  <si>
    <t>32081010</t>
  </si>
  <si>
    <t>32081020</t>
  </si>
  <si>
    <t>32081030</t>
  </si>
  <si>
    <t>32082011</t>
  </si>
  <si>
    <t>32082019</t>
  </si>
  <si>
    <t>32082020</t>
  </si>
  <si>
    <t>32082030</t>
  </si>
  <si>
    <t>32089010</t>
  </si>
  <si>
    <t>32089021</t>
  </si>
  <si>
    <t>32089029</t>
  </si>
  <si>
    <t>32089031</t>
  </si>
  <si>
    <t>32089039</t>
  </si>
  <si>
    <t>32091010</t>
  </si>
  <si>
    <t>32091020</t>
  </si>
  <si>
    <t>32099011</t>
  </si>
  <si>
    <t>32099019</t>
  </si>
  <si>
    <t>32099020</t>
  </si>
  <si>
    <t>32100010</t>
  </si>
  <si>
    <t>32100020</t>
  </si>
  <si>
    <t>32100030</t>
  </si>
  <si>
    <t>32110000</t>
  </si>
  <si>
    <t>32121000</t>
  </si>
  <si>
    <t>32129010</t>
  </si>
  <si>
    <t>32129090</t>
  </si>
  <si>
    <t>32131000</t>
  </si>
  <si>
    <t>32139000</t>
  </si>
  <si>
    <t>32141010</t>
  </si>
  <si>
    <t>32141020</t>
  </si>
  <si>
    <t>Indutos utilizados em pintura</t>
  </si>
  <si>
    <t>32149000</t>
  </si>
  <si>
    <t>32151100</t>
  </si>
  <si>
    <t>32151900</t>
  </si>
  <si>
    <t>32159000</t>
  </si>
  <si>
    <t>33011210</t>
  </si>
  <si>
    <t>33011290</t>
  </si>
  <si>
    <t>33011300</t>
  </si>
  <si>
    <t>33011910</t>
  </si>
  <si>
    <t>33011990</t>
  </si>
  <si>
    <t>33012400</t>
  </si>
  <si>
    <t>33012510</t>
  </si>
  <si>
    <t>33012520</t>
  </si>
  <si>
    <t>33012590</t>
  </si>
  <si>
    <t>33012911</t>
  </si>
  <si>
    <t>33012912</t>
  </si>
  <si>
    <t>33012913</t>
  </si>
  <si>
    <t>33012914</t>
  </si>
  <si>
    <t>33012915</t>
  </si>
  <si>
    <t>33012916</t>
  </si>
  <si>
    <t>33012917</t>
  </si>
  <si>
    <t>33012918</t>
  </si>
  <si>
    <t>33012919</t>
  </si>
  <si>
    <t>33012921</t>
  </si>
  <si>
    <t>33012922</t>
  </si>
  <si>
    <t>33012990</t>
  </si>
  <si>
    <t>33013000</t>
  </si>
  <si>
    <t>33019010</t>
  </si>
  <si>
    <t>33019020</t>
  </si>
  <si>
    <t>33019030</t>
  </si>
  <si>
    <t>33019040</t>
  </si>
  <si>
    <t>33021000</t>
  </si>
  <si>
    <t>33029011</t>
  </si>
  <si>
    <t>33029019</t>
  </si>
  <si>
    <t>33029090</t>
  </si>
  <si>
    <t>33030010</t>
  </si>
  <si>
    <t>33030020</t>
  </si>
  <si>
    <t>33041000</t>
  </si>
  <si>
    <t>33042010</t>
  </si>
  <si>
    <t>33042090</t>
  </si>
  <si>
    <t>33043000</t>
  </si>
  <si>
    <t>33049100</t>
  </si>
  <si>
    <t>33049910</t>
  </si>
  <si>
    <t>33049990</t>
  </si>
  <si>
    <t>33051000</t>
  </si>
  <si>
    <t>33052000</t>
  </si>
  <si>
    <t>33053000</t>
  </si>
  <si>
    <t>33059000</t>
  </si>
  <si>
    <t>33061000</t>
  </si>
  <si>
    <t>33062000</t>
  </si>
  <si>
    <t>33069000</t>
  </si>
  <si>
    <t>33071000</t>
  </si>
  <si>
    <t>33072010</t>
  </si>
  <si>
    <t>33072090</t>
  </si>
  <si>
    <t>33073000</t>
  </si>
  <si>
    <t>33074100</t>
  </si>
  <si>
    <t>33074900</t>
  </si>
  <si>
    <t>33079000</t>
  </si>
  <si>
    <t>34011110</t>
  </si>
  <si>
    <t>34011190</t>
  </si>
  <si>
    <t>34011900</t>
  </si>
  <si>
    <t>34012010</t>
  </si>
  <si>
    <t>34012090</t>
  </si>
  <si>
    <t>34013000</t>
  </si>
  <si>
    <t>34021110</t>
  </si>
  <si>
    <t>34021120</t>
  </si>
  <si>
    <t>34021130</t>
  </si>
  <si>
    <t>34021140</t>
  </si>
  <si>
    <t>34021190</t>
  </si>
  <si>
    <t>34021210</t>
  </si>
  <si>
    <t>34021290</t>
  </si>
  <si>
    <t>34021300</t>
  </si>
  <si>
    <t>34021900</t>
  </si>
  <si>
    <t>34022000</t>
  </si>
  <si>
    <t>34029011</t>
  </si>
  <si>
    <t>34029019</t>
  </si>
  <si>
    <t>34029021</t>
  </si>
  <si>
    <t>34029022</t>
  </si>
  <si>
    <t>34029023</t>
  </si>
  <si>
    <t>Soluções ou emulsões hidroalcoólicas de sulfonatos de perfluoralquiltrimetilamônio e de perfluoralquilacrilamida</t>
  </si>
  <si>
    <t>34029029</t>
  </si>
  <si>
    <t>34029031</t>
  </si>
  <si>
    <t>34029039</t>
  </si>
  <si>
    <t>34029090</t>
  </si>
  <si>
    <t>34031110</t>
  </si>
  <si>
    <t>34031120</t>
  </si>
  <si>
    <t>34031190</t>
  </si>
  <si>
    <t>34031900</t>
  </si>
  <si>
    <t>34039110</t>
  </si>
  <si>
    <t>34039120</t>
  </si>
  <si>
    <t>34039190</t>
  </si>
  <si>
    <t>34039900</t>
  </si>
  <si>
    <t>34042010</t>
  </si>
  <si>
    <t>34042020</t>
  </si>
  <si>
    <t>34049011</t>
  </si>
  <si>
    <t>34049012</t>
  </si>
  <si>
    <t>34049013</t>
  </si>
  <si>
    <t>34049014</t>
  </si>
  <si>
    <t>34049019</t>
  </si>
  <si>
    <t>34049021</t>
  </si>
  <si>
    <t>34049029</t>
  </si>
  <si>
    <t>34051000</t>
  </si>
  <si>
    <t>34052000</t>
  </si>
  <si>
    <t>34053000</t>
  </si>
  <si>
    <t>34054000</t>
  </si>
  <si>
    <t>34059000</t>
  </si>
  <si>
    <t>34060000</t>
  </si>
  <si>
    <t>34070010</t>
  </si>
  <si>
    <t>Pastas para modelar</t>
  </si>
  <si>
    <t>34070020</t>
  </si>
  <si>
    <t>34070090</t>
  </si>
  <si>
    <t>35011000</t>
  </si>
  <si>
    <t>35019011</t>
  </si>
  <si>
    <t>35019019</t>
  </si>
  <si>
    <t>35019020</t>
  </si>
  <si>
    <t>35021100</t>
  </si>
  <si>
    <t>35021900</t>
  </si>
  <si>
    <t>35022000</t>
  </si>
  <si>
    <t>35029010</t>
  </si>
  <si>
    <t>Soroalbumina</t>
  </si>
  <si>
    <t>35029090</t>
  </si>
  <si>
    <t>35030011</t>
  </si>
  <si>
    <t>35030012</t>
  </si>
  <si>
    <t>35030019</t>
  </si>
  <si>
    <t>35030090</t>
  </si>
  <si>
    <t>35040011</t>
  </si>
  <si>
    <t>Peptonas e peptonatos</t>
  </si>
  <si>
    <t>35040019</t>
  </si>
  <si>
    <t>35040020</t>
  </si>
  <si>
    <t>35040030</t>
  </si>
  <si>
    <t>Proteínas de batata em pó, com teor de proteínas superior ou igual a 80%, em peso, em base seca</t>
  </si>
  <si>
    <t>35040090</t>
  </si>
  <si>
    <t>35051000</t>
  </si>
  <si>
    <t>35052000</t>
  </si>
  <si>
    <t>35061010</t>
  </si>
  <si>
    <t>35061090</t>
  </si>
  <si>
    <t>35069110</t>
  </si>
  <si>
    <t>35069120</t>
  </si>
  <si>
    <t>35069190</t>
  </si>
  <si>
    <t>35069900</t>
  </si>
  <si>
    <t>35071000</t>
  </si>
  <si>
    <t>35079011</t>
  </si>
  <si>
    <t>35079019</t>
  </si>
  <si>
    <t>35079021</t>
  </si>
  <si>
    <t>Fibrinucleases</t>
  </si>
  <si>
    <t>35079022</t>
  </si>
  <si>
    <t>Bromelina</t>
  </si>
  <si>
    <t>35079023</t>
  </si>
  <si>
    <t>35079024</t>
  </si>
  <si>
    <t>Estreptodornase</t>
  </si>
  <si>
    <t>35079025</t>
  </si>
  <si>
    <t>Mistura de estreptoquinase e estreptodornase</t>
  </si>
  <si>
    <t>35079026</t>
  </si>
  <si>
    <t>35079029</t>
  </si>
  <si>
    <t>35079031</t>
  </si>
  <si>
    <t>Lisozima e seu cloridrato</t>
  </si>
  <si>
    <t>35079032</t>
  </si>
  <si>
    <t>35079039</t>
  </si>
  <si>
    <t>35079041</t>
  </si>
  <si>
    <t>35079042</t>
  </si>
  <si>
    <t>35079049</t>
  </si>
  <si>
    <t>36010000</t>
  </si>
  <si>
    <t>36020000</t>
  </si>
  <si>
    <t>27</t>
  </si>
  <si>
    <t>36041000</t>
  </si>
  <si>
    <t>36049010</t>
  </si>
  <si>
    <t>Foguetes e cartuchos contra o granizo e semelhantes</t>
  </si>
  <si>
    <t>36049090</t>
  </si>
  <si>
    <t>36050000</t>
  </si>
  <si>
    <t>36061000</t>
  </si>
  <si>
    <t>36069000</t>
  </si>
  <si>
    <t>37011010</t>
  </si>
  <si>
    <t>37011021</t>
  </si>
  <si>
    <t>37011029</t>
  </si>
  <si>
    <t>37012010</t>
  </si>
  <si>
    <t>37012020</t>
  </si>
  <si>
    <t>37013010</t>
  </si>
  <si>
    <t>37013021</t>
  </si>
  <si>
    <t>37013022</t>
  </si>
  <si>
    <t>37013029</t>
  </si>
  <si>
    <t>37013031</t>
  </si>
  <si>
    <t>37013039</t>
  </si>
  <si>
    <t>37013040</t>
  </si>
  <si>
    <t>37013050</t>
  </si>
  <si>
    <t>37013090</t>
  </si>
  <si>
    <t>37019100</t>
  </si>
  <si>
    <t>37019900</t>
  </si>
  <si>
    <t>37021010</t>
  </si>
  <si>
    <t>37021020</t>
  </si>
  <si>
    <t>37023100</t>
  </si>
  <si>
    <t>37023200</t>
  </si>
  <si>
    <t>37023900</t>
  </si>
  <si>
    <t>37024100</t>
  </si>
  <si>
    <t>37024210</t>
  </si>
  <si>
    <t>37024290</t>
  </si>
  <si>
    <t>37024310</t>
  </si>
  <si>
    <t>37024320</t>
  </si>
  <si>
    <t>37024390</t>
  </si>
  <si>
    <t>37024410</t>
  </si>
  <si>
    <t>37024421</t>
  </si>
  <si>
    <t>37024422</t>
  </si>
  <si>
    <t>37024429</t>
  </si>
  <si>
    <t>37025200</t>
  </si>
  <si>
    <t>37025300</t>
  </si>
  <si>
    <t>37025411</t>
  </si>
  <si>
    <t>37025412</t>
  </si>
  <si>
    <t>37025419</t>
  </si>
  <si>
    <t>37025491</t>
  </si>
  <si>
    <t>37025499</t>
  </si>
  <si>
    <t>37025510</t>
  </si>
  <si>
    <t>37025590</t>
  </si>
  <si>
    <t>37025600</t>
  </si>
  <si>
    <t>37029600</t>
  </si>
  <si>
    <t>37029700</t>
  </si>
  <si>
    <t>37029800</t>
  </si>
  <si>
    <t>37031010</t>
  </si>
  <si>
    <t>37031021</t>
  </si>
  <si>
    <t>37031029</t>
  </si>
  <si>
    <t>37032000</t>
  </si>
  <si>
    <t>37039010</t>
  </si>
  <si>
    <t>37039090</t>
  </si>
  <si>
    <t>37040000</t>
  </si>
  <si>
    <t>37061000</t>
  </si>
  <si>
    <t>37069000</t>
  </si>
  <si>
    <t>37071000</t>
  </si>
  <si>
    <t>37079010</t>
  </si>
  <si>
    <t>37079021</t>
  </si>
  <si>
    <t>37079029</t>
  </si>
  <si>
    <t>37079030</t>
  </si>
  <si>
    <t>37079090</t>
  </si>
  <si>
    <t>38011000</t>
  </si>
  <si>
    <t>38012010</t>
  </si>
  <si>
    <t>38012090</t>
  </si>
  <si>
    <t>38013010</t>
  </si>
  <si>
    <t>Pasta carbonada para eletrodos</t>
  </si>
  <si>
    <t>38013090</t>
  </si>
  <si>
    <t>38019000</t>
  </si>
  <si>
    <t>38021000</t>
  </si>
  <si>
    <t>38029010</t>
  </si>
  <si>
    <t>38029020</t>
  </si>
  <si>
    <t>Bentonita</t>
  </si>
  <si>
    <t>38029030</t>
  </si>
  <si>
    <t>Atapulgita</t>
  </si>
  <si>
    <t>38029040</t>
  </si>
  <si>
    <t>38029050</t>
  </si>
  <si>
    <t>38029090</t>
  </si>
  <si>
    <t>38040011</t>
  </si>
  <si>
    <t>38040012</t>
  </si>
  <si>
    <t>38040020</t>
  </si>
  <si>
    <t>Lignossulfonatos</t>
  </si>
  <si>
    <t>38051000</t>
  </si>
  <si>
    <t>38059010</t>
  </si>
  <si>
    <t>38059090</t>
  </si>
  <si>
    <t>38061000</t>
  </si>
  <si>
    <t>38062000</t>
  </si>
  <si>
    <t>38063000</t>
  </si>
  <si>
    <t>38069011</t>
  </si>
  <si>
    <t>38069012</t>
  </si>
  <si>
    <t>38069019</t>
  </si>
  <si>
    <t>38069090</t>
  </si>
  <si>
    <t>38070000</t>
  </si>
  <si>
    <t>38089111</t>
  </si>
  <si>
    <t>38089119</t>
  </si>
  <si>
    <t>38089120</t>
  </si>
  <si>
    <t>38089191</t>
  </si>
  <si>
    <t>38089192</t>
  </si>
  <si>
    <t>38089193</t>
  </si>
  <si>
    <t>38089194</t>
  </si>
  <si>
    <t>38089195</t>
  </si>
  <si>
    <t>38089196</t>
  </si>
  <si>
    <t>38089197</t>
  </si>
  <si>
    <t>38089198</t>
  </si>
  <si>
    <t>38089199</t>
  </si>
  <si>
    <t>38089211</t>
  </si>
  <si>
    <t>38089219</t>
  </si>
  <si>
    <t>38089220</t>
  </si>
  <si>
    <t>38089291</t>
  </si>
  <si>
    <t>38089292</t>
  </si>
  <si>
    <t>38089293</t>
  </si>
  <si>
    <t>38089294</t>
  </si>
  <si>
    <t>38089295</t>
  </si>
  <si>
    <t>38089296</t>
  </si>
  <si>
    <t>38089297</t>
  </si>
  <si>
    <t>38089299</t>
  </si>
  <si>
    <t>38089311</t>
  </si>
  <si>
    <t>38089319</t>
  </si>
  <si>
    <t>38089321</t>
  </si>
  <si>
    <t>38089322</t>
  </si>
  <si>
    <t>38089323</t>
  </si>
  <si>
    <t>38089324</t>
  </si>
  <si>
    <t>38089325</t>
  </si>
  <si>
    <t>38089326</t>
  </si>
  <si>
    <t>38089327</t>
  </si>
  <si>
    <t>38089329</t>
  </si>
  <si>
    <t>38089331</t>
  </si>
  <si>
    <t>38089332</t>
  </si>
  <si>
    <t>38089333</t>
  </si>
  <si>
    <t>38089341</t>
  </si>
  <si>
    <t>38089349</t>
  </si>
  <si>
    <t>38089351</t>
  </si>
  <si>
    <t>38089352</t>
  </si>
  <si>
    <t>38089359</t>
  </si>
  <si>
    <t>38089411</t>
  </si>
  <si>
    <t>38089419</t>
  </si>
  <si>
    <t>38089421</t>
  </si>
  <si>
    <t>38089422</t>
  </si>
  <si>
    <t>38089429</t>
  </si>
  <si>
    <t>38089911</t>
  </si>
  <si>
    <t>38089919</t>
  </si>
  <si>
    <t>38089920</t>
  </si>
  <si>
    <t>38089991</t>
  </si>
  <si>
    <t>38089992</t>
  </si>
  <si>
    <t>38089993</t>
  </si>
  <si>
    <t>38089994</t>
  </si>
  <si>
    <t>38089995</t>
  </si>
  <si>
    <t>38089996</t>
  </si>
  <si>
    <t>38089999</t>
  </si>
  <si>
    <t>38091010</t>
  </si>
  <si>
    <t>38091090</t>
  </si>
  <si>
    <t>38099110</t>
  </si>
  <si>
    <t>38099120</t>
  </si>
  <si>
    <t>38099130</t>
  </si>
  <si>
    <t>38099141</t>
  </si>
  <si>
    <t>38099149</t>
  </si>
  <si>
    <t>38099190</t>
  </si>
  <si>
    <t>38099211</t>
  </si>
  <si>
    <t>38099219</t>
  </si>
  <si>
    <t>38099290</t>
  </si>
  <si>
    <t>38099311</t>
  </si>
  <si>
    <t>38099319</t>
  </si>
  <si>
    <t>38099390</t>
  </si>
  <si>
    <t>38101010</t>
  </si>
  <si>
    <t>38101020</t>
  </si>
  <si>
    <t>38109000</t>
  </si>
  <si>
    <t>38111100</t>
  </si>
  <si>
    <t>38111900</t>
  </si>
  <si>
    <t>38112110</t>
  </si>
  <si>
    <t>38112120</t>
  </si>
  <si>
    <t>38112130</t>
  </si>
  <si>
    <t>38112140</t>
  </si>
  <si>
    <t>38112150</t>
  </si>
  <si>
    <t>38112190</t>
  </si>
  <si>
    <t>38112910</t>
  </si>
  <si>
    <t>38112920</t>
  </si>
  <si>
    <t>38112990</t>
  </si>
  <si>
    <t>38119010</t>
  </si>
  <si>
    <t>38119090</t>
  </si>
  <si>
    <t>38121000</t>
  </si>
  <si>
    <t>38122000</t>
  </si>
  <si>
    <t>38130010</t>
  </si>
  <si>
    <t>38130020</t>
  </si>
  <si>
    <t>38130030</t>
  </si>
  <si>
    <t>38130040</t>
  </si>
  <si>
    <t>38130090</t>
  </si>
  <si>
    <t>38140010</t>
  </si>
  <si>
    <t>38140020</t>
  </si>
  <si>
    <t>38140030</t>
  </si>
  <si>
    <t>38140090</t>
  </si>
  <si>
    <t>38151100</t>
  </si>
  <si>
    <t>38151210</t>
  </si>
  <si>
    <t>38151220</t>
  </si>
  <si>
    <t>38151290</t>
  </si>
  <si>
    <t>38151900</t>
  </si>
  <si>
    <t>38159010</t>
  </si>
  <si>
    <t>38159091</t>
  </si>
  <si>
    <t>38159092</t>
  </si>
  <si>
    <t>38159099</t>
  </si>
  <si>
    <t>38160011</t>
  </si>
  <si>
    <t>38160012</t>
  </si>
  <si>
    <t>38160019</t>
  </si>
  <si>
    <t>38160021</t>
  </si>
  <si>
    <t>38160029</t>
  </si>
  <si>
    <t>38160090</t>
  </si>
  <si>
    <t>38170010</t>
  </si>
  <si>
    <t>Misturas de alquilbenzenos</t>
  </si>
  <si>
    <t>38170020</t>
  </si>
  <si>
    <t>Misturas de alquilnaftalenos</t>
  </si>
  <si>
    <t>38180010</t>
  </si>
  <si>
    <t>38180090</t>
  </si>
  <si>
    <t>38190000</t>
  </si>
  <si>
    <t>38200000</t>
  </si>
  <si>
    <t>38210000</t>
  </si>
  <si>
    <t>38220010</t>
  </si>
  <si>
    <t>38220090</t>
  </si>
  <si>
    <t>38231100</t>
  </si>
  <si>
    <t>38231200</t>
  </si>
  <si>
    <t>38231300</t>
  </si>
  <si>
    <t>38237010</t>
  </si>
  <si>
    <t>38237020</t>
  </si>
  <si>
    <t>38237090</t>
  </si>
  <si>
    <t>38241000</t>
  </si>
  <si>
    <t>38243000</t>
  </si>
  <si>
    <t>38244000</t>
  </si>
  <si>
    <t>38245000</t>
  </si>
  <si>
    <t>38246000</t>
  </si>
  <si>
    <t>38247110</t>
  </si>
  <si>
    <t>38247190</t>
  </si>
  <si>
    <t>38247200</t>
  </si>
  <si>
    <t>38247300</t>
  </si>
  <si>
    <t>38247410</t>
  </si>
  <si>
    <t>38247420</t>
  </si>
  <si>
    <t>38247490</t>
  </si>
  <si>
    <t>38247500</t>
  </si>
  <si>
    <t>38247600</t>
  </si>
  <si>
    <t>38247700</t>
  </si>
  <si>
    <t>38247810</t>
  </si>
  <si>
    <t>38247890</t>
  </si>
  <si>
    <t>38247900</t>
  </si>
  <si>
    <t>38248110</t>
  </si>
  <si>
    <t>38248190</t>
  </si>
  <si>
    <t>38248200</t>
  </si>
  <si>
    <t>38248300</t>
  </si>
  <si>
    <t>Salinomicina micelial</t>
  </si>
  <si>
    <t>Reticulantes para silicones</t>
  </si>
  <si>
    <t>38251000</t>
  </si>
  <si>
    <t>38252000</t>
  </si>
  <si>
    <t>38253000</t>
  </si>
  <si>
    <t>38254100</t>
  </si>
  <si>
    <t>38254900</t>
  </si>
  <si>
    <t>38255000</t>
  </si>
  <si>
    <t>38256100</t>
  </si>
  <si>
    <t>38256900</t>
  </si>
  <si>
    <t>38259000</t>
  </si>
  <si>
    <t>38260000</t>
  </si>
  <si>
    <t>39011010</t>
  </si>
  <si>
    <t>39011091</t>
  </si>
  <si>
    <t>39011092</t>
  </si>
  <si>
    <t>39012011</t>
  </si>
  <si>
    <t>39012019</t>
  </si>
  <si>
    <t>39012021</t>
  </si>
  <si>
    <t>39012029</t>
  </si>
  <si>
    <t>39013010</t>
  </si>
  <si>
    <t>39013090</t>
  </si>
  <si>
    <t>39019010</t>
  </si>
  <si>
    <t>39019020</t>
  </si>
  <si>
    <t>39019030</t>
  </si>
  <si>
    <t>39019040</t>
  </si>
  <si>
    <t>Polietileno clorado</t>
  </si>
  <si>
    <t>39019050</t>
  </si>
  <si>
    <t>Copolímeros de etileno - ácido metacrílico, com um conteúdo de etileno superior ou igual a 60%, em peso</t>
  </si>
  <si>
    <t>39019090</t>
  </si>
  <si>
    <t>39021010</t>
  </si>
  <si>
    <t>39021020</t>
  </si>
  <si>
    <t>39022000</t>
  </si>
  <si>
    <t>39023000</t>
  </si>
  <si>
    <t>39029000</t>
  </si>
  <si>
    <t>39031110</t>
  </si>
  <si>
    <t>39031120</t>
  </si>
  <si>
    <t>39031900</t>
  </si>
  <si>
    <t>39032000</t>
  </si>
  <si>
    <t>39033010</t>
  </si>
  <si>
    <t>39033020</t>
  </si>
  <si>
    <t>39039010</t>
  </si>
  <si>
    <t>39039020</t>
  </si>
  <si>
    <t>39039090</t>
  </si>
  <si>
    <t>39041010</t>
  </si>
  <si>
    <t>39041020</t>
  </si>
  <si>
    <t>39041090</t>
  </si>
  <si>
    <t>39042100</t>
  </si>
  <si>
    <t>39042200</t>
  </si>
  <si>
    <t>39043000</t>
  </si>
  <si>
    <t>39044010</t>
  </si>
  <si>
    <t>39044090</t>
  </si>
  <si>
    <t>39045010</t>
  </si>
  <si>
    <t>39045090</t>
  </si>
  <si>
    <t>39046110</t>
  </si>
  <si>
    <t>39046190</t>
  </si>
  <si>
    <t>39046910</t>
  </si>
  <si>
    <t>39046990</t>
  </si>
  <si>
    <t>39049000</t>
  </si>
  <si>
    <t>39051200</t>
  </si>
  <si>
    <t>39051910</t>
  </si>
  <si>
    <t>39051990</t>
  </si>
  <si>
    <t>39052100</t>
  </si>
  <si>
    <t>39052900</t>
  </si>
  <si>
    <t>39053000</t>
  </si>
  <si>
    <t>39059130</t>
  </si>
  <si>
    <t>39059190</t>
  </si>
  <si>
    <t>39059910</t>
  </si>
  <si>
    <t>39059920</t>
  </si>
  <si>
    <t>39059930</t>
  </si>
  <si>
    <t>39059990</t>
  </si>
  <si>
    <t>39061000</t>
  </si>
  <si>
    <t>39069011</t>
  </si>
  <si>
    <t>39069012</t>
  </si>
  <si>
    <t>39069019</t>
  </si>
  <si>
    <t>39069021</t>
  </si>
  <si>
    <t>39069022</t>
  </si>
  <si>
    <t>39069029</t>
  </si>
  <si>
    <t>39069031</t>
  </si>
  <si>
    <t>39069032</t>
  </si>
  <si>
    <t>39069039</t>
  </si>
  <si>
    <t>39069041</t>
  </si>
  <si>
    <t>39069042</t>
  </si>
  <si>
    <t>39069043</t>
  </si>
  <si>
    <t>39069044</t>
  </si>
  <si>
    <t>39069045</t>
  </si>
  <si>
    <t>39069046</t>
  </si>
  <si>
    <t>Copolímeros de acrilato de metila-etileno com um conteúdo de acrilato de metila superior ou igual a 50%, em peso</t>
  </si>
  <si>
    <t>39069047</t>
  </si>
  <si>
    <t>Copolímero de acrilato de etila, acrilato de n-butila e acrilato de 2-metoxietila</t>
  </si>
  <si>
    <t>39069049</t>
  </si>
  <si>
    <t>39071010</t>
  </si>
  <si>
    <t>39071020</t>
  </si>
  <si>
    <t>39071031</t>
  </si>
  <si>
    <t>Polidextrose</t>
  </si>
  <si>
    <t>39071039</t>
  </si>
  <si>
    <t>39071041</t>
  </si>
  <si>
    <t>39071042</t>
  </si>
  <si>
    <t>39071049</t>
  </si>
  <si>
    <t>39071091</t>
  </si>
  <si>
    <t>39071099</t>
  </si>
  <si>
    <t>39072011</t>
  </si>
  <si>
    <t>39072012</t>
  </si>
  <si>
    <t>39072020</t>
  </si>
  <si>
    <t>39072031</t>
  </si>
  <si>
    <t>39072039</t>
  </si>
  <si>
    <t>39072041</t>
  </si>
  <si>
    <t>39072042</t>
  </si>
  <si>
    <t>Copolímeros de óxido de etileno</t>
  </si>
  <si>
    <t>39072049</t>
  </si>
  <si>
    <t>39072090</t>
  </si>
  <si>
    <t>39073011</t>
  </si>
  <si>
    <t>39073019</t>
  </si>
  <si>
    <t>39073021</t>
  </si>
  <si>
    <t>39073022</t>
  </si>
  <si>
    <t>39073029</t>
  </si>
  <si>
    <t>39074010</t>
  </si>
  <si>
    <t>39074090</t>
  </si>
  <si>
    <t>39075010</t>
  </si>
  <si>
    <t>39075090</t>
  </si>
  <si>
    <t>39077000</t>
  </si>
  <si>
    <t>39079100</t>
  </si>
  <si>
    <t>39079911</t>
  </si>
  <si>
    <t>39079912</t>
  </si>
  <si>
    <t>39079919</t>
  </si>
  <si>
    <t>39079991</t>
  </si>
  <si>
    <t>39079992</t>
  </si>
  <si>
    <t>39079999</t>
  </si>
  <si>
    <t>39081011</t>
  </si>
  <si>
    <t>39081012</t>
  </si>
  <si>
    <t>39081013</t>
  </si>
  <si>
    <t>39081014</t>
  </si>
  <si>
    <t>39081019</t>
  </si>
  <si>
    <t>39081021</t>
  </si>
  <si>
    <t>39081022</t>
  </si>
  <si>
    <t>39081023</t>
  </si>
  <si>
    <t>39081024</t>
  </si>
  <si>
    <t>39081029</t>
  </si>
  <si>
    <t>39089010</t>
  </si>
  <si>
    <t>39089020</t>
  </si>
  <si>
    <t>39089090</t>
  </si>
  <si>
    <t>39091000</t>
  </si>
  <si>
    <t>39092011</t>
  </si>
  <si>
    <t>39092019</t>
  </si>
  <si>
    <t>39092021</t>
  </si>
  <si>
    <t>39092029</t>
  </si>
  <si>
    <t>39094011</t>
  </si>
  <si>
    <t>39094019</t>
  </si>
  <si>
    <t>39094091</t>
  </si>
  <si>
    <t>39094099</t>
  </si>
  <si>
    <t>39095011</t>
  </si>
  <si>
    <t>39095012</t>
  </si>
  <si>
    <t>39095019</t>
  </si>
  <si>
    <t>39095021</t>
  </si>
  <si>
    <t>39095029</t>
  </si>
  <si>
    <t>39100011</t>
  </si>
  <si>
    <t>39100012</t>
  </si>
  <si>
    <t>39100013</t>
  </si>
  <si>
    <t>39100019</t>
  </si>
  <si>
    <t>39100021</t>
  </si>
  <si>
    <t>39100029</t>
  </si>
  <si>
    <t>39100030</t>
  </si>
  <si>
    <t>39100090</t>
  </si>
  <si>
    <t>39111010</t>
  </si>
  <si>
    <t>39111021</t>
  </si>
  <si>
    <t>39111029</t>
  </si>
  <si>
    <t>39119011</t>
  </si>
  <si>
    <t>39119012</t>
  </si>
  <si>
    <t>39119013</t>
  </si>
  <si>
    <t>39119014</t>
  </si>
  <si>
    <t>39119019</t>
  </si>
  <si>
    <t>39119021</t>
  </si>
  <si>
    <t>39119022</t>
  </si>
  <si>
    <t>39119023</t>
  </si>
  <si>
    <t>Polietilenaminas</t>
  </si>
  <si>
    <t>39119024</t>
  </si>
  <si>
    <t>39119025</t>
  </si>
  <si>
    <t>39119026</t>
  </si>
  <si>
    <t>Polissulfonas</t>
  </si>
  <si>
    <t>39119029</t>
  </si>
  <si>
    <t>39121110</t>
  </si>
  <si>
    <t>39121120</t>
  </si>
  <si>
    <t>39121200</t>
  </si>
  <si>
    <t>39122010</t>
  </si>
  <si>
    <t>39122021</t>
  </si>
  <si>
    <t>39122029</t>
  </si>
  <si>
    <t>39123111</t>
  </si>
  <si>
    <t>39123119</t>
  </si>
  <si>
    <t>39123121</t>
  </si>
  <si>
    <t>39123129</t>
  </si>
  <si>
    <t>39123910</t>
  </si>
  <si>
    <t>39123920</t>
  </si>
  <si>
    <t>39123930</t>
  </si>
  <si>
    <t>39123990</t>
  </si>
  <si>
    <t>39129010</t>
  </si>
  <si>
    <t>39129020</t>
  </si>
  <si>
    <t>39129031</t>
  </si>
  <si>
    <t>39129039</t>
  </si>
  <si>
    <t>39129040</t>
  </si>
  <si>
    <t>39129090</t>
  </si>
  <si>
    <t>39131000</t>
  </si>
  <si>
    <t>39139011</t>
  </si>
  <si>
    <t>39139012</t>
  </si>
  <si>
    <t>39139019</t>
  </si>
  <si>
    <t>39139020</t>
  </si>
  <si>
    <t>39139030</t>
  </si>
  <si>
    <t>39139040</t>
  </si>
  <si>
    <t>39139050</t>
  </si>
  <si>
    <t>39139060</t>
  </si>
  <si>
    <t>39139090</t>
  </si>
  <si>
    <t>39140011</t>
  </si>
  <si>
    <t>39140019</t>
  </si>
  <si>
    <t>39140090</t>
  </si>
  <si>
    <t>39151000</t>
  </si>
  <si>
    <t>39152000</t>
  </si>
  <si>
    <t>39153000</t>
  </si>
  <si>
    <t>39159000</t>
  </si>
  <si>
    <t>39161000</t>
  </si>
  <si>
    <t>39162000</t>
  </si>
  <si>
    <t>39169010</t>
  </si>
  <si>
    <t>39169090</t>
  </si>
  <si>
    <t>39171010</t>
  </si>
  <si>
    <t>39171021</t>
  </si>
  <si>
    <t>39171029</t>
  </si>
  <si>
    <t>39172100</t>
  </si>
  <si>
    <t>39172200</t>
  </si>
  <si>
    <t>39172300</t>
  </si>
  <si>
    <t>39172900</t>
  </si>
  <si>
    <t>39173100</t>
  </si>
  <si>
    <t>39173210</t>
  </si>
  <si>
    <t>39173221</t>
  </si>
  <si>
    <t>39173229</t>
  </si>
  <si>
    <t>39173230</t>
  </si>
  <si>
    <t>39173240</t>
  </si>
  <si>
    <t>39173251</t>
  </si>
  <si>
    <t>39173259</t>
  </si>
  <si>
    <t>39173290</t>
  </si>
  <si>
    <t>39173300</t>
  </si>
  <si>
    <t>39173900</t>
  </si>
  <si>
    <t>39174010</t>
  </si>
  <si>
    <t>39174090</t>
  </si>
  <si>
    <t>39181000</t>
  </si>
  <si>
    <t>39189000</t>
  </si>
  <si>
    <t>39201010</t>
  </si>
  <si>
    <t>39201091</t>
  </si>
  <si>
    <t>39201099</t>
  </si>
  <si>
    <t>39202011</t>
  </si>
  <si>
    <t>39202012</t>
  </si>
  <si>
    <t>39202019</t>
  </si>
  <si>
    <t>39202090</t>
  </si>
  <si>
    <t>39203000</t>
  </si>
  <si>
    <t>39204310</t>
  </si>
  <si>
    <t>39204390</t>
  </si>
  <si>
    <t>39204900</t>
  </si>
  <si>
    <t>39205100</t>
  </si>
  <si>
    <t>39205900</t>
  </si>
  <si>
    <t>39206100</t>
  </si>
  <si>
    <t>39206211</t>
  </si>
  <si>
    <t>39206219</t>
  </si>
  <si>
    <t>39206291</t>
  </si>
  <si>
    <t>39206299</t>
  </si>
  <si>
    <t>39206300</t>
  </si>
  <si>
    <t>39206900</t>
  </si>
  <si>
    <t>39207100</t>
  </si>
  <si>
    <t>39207310</t>
  </si>
  <si>
    <t>39207390</t>
  </si>
  <si>
    <t>39207910</t>
  </si>
  <si>
    <t>39207990</t>
  </si>
  <si>
    <t>39209100</t>
  </si>
  <si>
    <t>39209200</t>
  </si>
  <si>
    <t>39209300</t>
  </si>
  <si>
    <t>39209400</t>
  </si>
  <si>
    <t>39209910</t>
  </si>
  <si>
    <t>39209920</t>
  </si>
  <si>
    <t>39209930</t>
  </si>
  <si>
    <t>39209940</t>
  </si>
  <si>
    <t>39209950</t>
  </si>
  <si>
    <t>39209990</t>
  </si>
  <si>
    <t>39211100</t>
  </si>
  <si>
    <t>39211200</t>
  </si>
  <si>
    <t>39211310</t>
  </si>
  <si>
    <t>39211390</t>
  </si>
  <si>
    <t>39211400</t>
  </si>
  <si>
    <t>39211900</t>
  </si>
  <si>
    <t>39219011</t>
  </si>
  <si>
    <t>39219012</t>
  </si>
  <si>
    <t>39219019</t>
  </si>
  <si>
    <t>39219020</t>
  </si>
  <si>
    <t>39219090</t>
  </si>
  <si>
    <t>39221000</t>
  </si>
  <si>
    <t>39222000</t>
  </si>
  <si>
    <t>39229000</t>
  </si>
  <si>
    <t>39231010</t>
  </si>
  <si>
    <t>39231090</t>
  </si>
  <si>
    <t>39232110</t>
  </si>
  <si>
    <t>39232190</t>
  </si>
  <si>
    <t>39232910</t>
  </si>
  <si>
    <t>39232990</t>
  </si>
  <si>
    <t>39233000</t>
  </si>
  <si>
    <t>39234000</t>
  </si>
  <si>
    <t>39235000</t>
  </si>
  <si>
    <t>39239000</t>
  </si>
  <si>
    <t>39241000</t>
  </si>
  <si>
    <t>39249000</t>
  </si>
  <si>
    <t>39251000</t>
  </si>
  <si>
    <t>39252000</t>
  </si>
  <si>
    <t>39253000</t>
  </si>
  <si>
    <t>39259010</t>
  </si>
  <si>
    <t>39259090</t>
  </si>
  <si>
    <t>39261000</t>
  </si>
  <si>
    <t>39262000</t>
  </si>
  <si>
    <t>39263000</t>
  </si>
  <si>
    <t>39264000</t>
  </si>
  <si>
    <t>39269010</t>
  </si>
  <si>
    <t>39269021</t>
  </si>
  <si>
    <t>39269022</t>
  </si>
  <si>
    <t>39269030</t>
  </si>
  <si>
    <t>39269040</t>
  </si>
  <si>
    <t>39269050</t>
  </si>
  <si>
    <t>39269061</t>
  </si>
  <si>
    <t>39269069</t>
  </si>
  <si>
    <t>39269090</t>
  </si>
  <si>
    <t>06</t>
  </si>
  <si>
    <t>07</t>
  </si>
  <si>
    <t>08</t>
  </si>
  <si>
    <t>09</t>
  </si>
  <si>
    <t>10</t>
  </si>
  <si>
    <t>11</t>
  </si>
  <si>
    <t>40011000</t>
  </si>
  <si>
    <t>40012100</t>
  </si>
  <si>
    <t>40012200</t>
  </si>
  <si>
    <t>40012910</t>
  </si>
  <si>
    <t>40012920</t>
  </si>
  <si>
    <t>40012990</t>
  </si>
  <si>
    <t>40013000</t>
  </si>
  <si>
    <t>40021110</t>
  </si>
  <si>
    <t>40021120</t>
  </si>
  <si>
    <t>40021911</t>
  </si>
  <si>
    <t>40021912</t>
  </si>
  <si>
    <t>40021919</t>
  </si>
  <si>
    <t>40021920</t>
  </si>
  <si>
    <t>40022010</t>
  </si>
  <si>
    <t>40022090</t>
  </si>
  <si>
    <t>40023100</t>
  </si>
  <si>
    <t>40023900</t>
  </si>
  <si>
    <t>40024100</t>
  </si>
  <si>
    <t>40024900</t>
  </si>
  <si>
    <t>40025100</t>
  </si>
  <si>
    <t>40025900</t>
  </si>
  <si>
    <t>40026000</t>
  </si>
  <si>
    <t>40027000</t>
  </si>
  <si>
    <t>40028000</t>
  </si>
  <si>
    <t>40029100</t>
  </si>
  <si>
    <t>40029910</t>
  </si>
  <si>
    <t>40029920</t>
  </si>
  <si>
    <t>40029930</t>
  </si>
  <si>
    <t>Borracha acrilonitrila-butadieno hidrogenada</t>
  </si>
  <si>
    <t>40029990</t>
  </si>
  <si>
    <t>40030000</t>
  </si>
  <si>
    <t>40040000</t>
  </si>
  <si>
    <t>40051010</t>
  </si>
  <si>
    <t>40051090</t>
  </si>
  <si>
    <t>40052000</t>
  </si>
  <si>
    <t>40059110</t>
  </si>
  <si>
    <t>40059190</t>
  </si>
  <si>
    <t>40059910</t>
  </si>
  <si>
    <t>40059990</t>
  </si>
  <si>
    <t>40061000</t>
  </si>
  <si>
    <t>40069000</t>
  </si>
  <si>
    <t>40070011</t>
  </si>
  <si>
    <t>40070019</t>
  </si>
  <si>
    <t>40070020</t>
  </si>
  <si>
    <t>40081100</t>
  </si>
  <si>
    <t>40081900</t>
  </si>
  <si>
    <t>40082100</t>
  </si>
  <si>
    <t>40082900</t>
  </si>
  <si>
    <t>40091100</t>
  </si>
  <si>
    <t>40091210</t>
  </si>
  <si>
    <t>40091290</t>
  </si>
  <si>
    <t>40092110</t>
  </si>
  <si>
    <t>40092190</t>
  </si>
  <si>
    <t>40092210</t>
  </si>
  <si>
    <t>40092290</t>
  </si>
  <si>
    <t>40093100</t>
  </si>
  <si>
    <t>40093210</t>
  </si>
  <si>
    <t>40093290</t>
  </si>
  <si>
    <t>40094100</t>
  </si>
  <si>
    <t>40094210</t>
  </si>
  <si>
    <t>40094290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</si>
  <si>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</si>
  <si>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</si>
  <si>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</si>
  <si>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</si>
  <si>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</si>
  <si>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</si>
  <si>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</si>
  <si>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</si>
  <si>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</si>
  <si>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</si>
  <si>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</si>
  <si>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</si>
  <si>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</si>
  <si>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</si>
  <si>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</si>
  <si>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</si>
  <si>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40121100</t>
  </si>
  <si>
    <t>40121200</t>
  </si>
  <si>
    <t>40121300</t>
  </si>
  <si>
    <t>40121900</t>
  </si>
  <si>
    <t>40122000</t>
  </si>
  <si>
    <t>40129010</t>
  </si>
  <si>
    <t>40129090</t>
  </si>
  <si>
    <t>40131010</t>
  </si>
  <si>
    <t>40131090</t>
  </si>
  <si>
    <t>40132000</t>
  </si>
  <si>
    <t>40139000</t>
  </si>
  <si>
    <t>40141000</t>
  </si>
  <si>
    <t>40149010</t>
  </si>
  <si>
    <t>40149090</t>
  </si>
  <si>
    <t>40151100</t>
  </si>
  <si>
    <t>40151900</t>
  </si>
  <si>
    <t>40159000</t>
  </si>
  <si>
    <t>40161010</t>
  </si>
  <si>
    <t>40161090</t>
  </si>
  <si>
    <t>40169100</t>
  </si>
  <si>
    <t>40169200</t>
  </si>
  <si>
    <t>40169300</t>
  </si>
  <si>
    <t>40169400</t>
  </si>
  <si>
    <t>40169510</t>
  </si>
  <si>
    <t>40169590</t>
  </si>
  <si>
    <t>40169910</t>
  </si>
  <si>
    <t>40169990</t>
  </si>
  <si>
    <t>40170000</t>
  </si>
  <si>
    <t>41012000</t>
  </si>
  <si>
    <t>41015010</t>
  </si>
  <si>
    <t>41015020</t>
  </si>
  <si>
    <t>41015030</t>
  </si>
  <si>
    <t>41019010</t>
  </si>
  <si>
    <t>41019020</t>
  </si>
  <si>
    <t>41019030</t>
  </si>
  <si>
    <t>41021000</t>
  </si>
  <si>
    <t>41022100</t>
  </si>
  <si>
    <t>41022900</t>
  </si>
  <si>
    <t>41032000</t>
  </si>
  <si>
    <t>41033000</t>
  </si>
  <si>
    <t>41039000</t>
  </si>
  <si>
    <t>41041111</t>
  </si>
  <si>
    <t>41041112</t>
  </si>
  <si>
    <t>41041113</t>
  </si>
  <si>
    <t>41041114</t>
  </si>
  <si>
    <t>41041119</t>
  </si>
  <si>
    <t>41041121</t>
  </si>
  <si>
    <t>41041122</t>
  </si>
  <si>
    <t>41041123</t>
  </si>
  <si>
    <t>41041124</t>
  </si>
  <si>
    <t>41041129</t>
  </si>
  <si>
    <t>41041910</t>
  </si>
  <si>
    <t>41041920</t>
  </si>
  <si>
    <t>41041930</t>
  </si>
  <si>
    <t>41041940</t>
  </si>
  <si>
    <t>41041990</t>
  </si>
  <si>
    <t>41044110</t>
  </si>
  <si>
    <t>41044120</t>
  </si>
  <si>
    <t>41044130</t>
  </si>
  <si>
    <t>41044190</t>
  </si>
  <si>
    <t>41044910</t>
  </si>
  <si>
    <t>41044920</t>
  </si>
  <si>
    <t>41044990</t>
  </si>
  <si>
    <t>41051010</t>
  </si>
  <si>
    <t>41051021</t>
  </si>
  <si>
    <t>41051029</t>
  </si>
  <si>
    <t>41051090</t>
  </si>
  <si>
    <t>41053000</t>
  </si>
  <si>
    <t>41062110</t>
  </si>
  <si>
    <t>41062121</t>
  </si>
  <si>
    <t>41062129</t>
  </si>
  <si>
    <t>41062190</t>
  </si>
  <si>
    <t>41062200</t>
  </si>
  <si>
    <t>41063110</t>
  </si>
  <si>
    <t>41063190</t>
  </si>
  <si>
    <t>41063200</t>
  </si>
  <si>
    <t>41064000</t>
  </si>
  <si>
    <t>41069100</t>
  </si>
  <si>
    <t>41069200</t>
  </si>
  <si>
    <t>41071110</t>
  </si>
  <si>
    <t>41071120</t>
  </si>
  <si>
    <t>41071190</t>
  </si>
  <si>
    <t>41071210</t>
  </si>
  <si>
    <t>41071220</t>
  </si>
  <si>
    <t>41071290</t>
  </si>
  <si>
    <t>41071910</t>
  </si>
  <si>
    <t>41071920</t>
  </si>
  <si>
    <t>41071990</t>
  </si>
  <si>
    <t>41079110</t>
  </si>
  <si>
    <t>41079190</t>
  </si>
  <si>
    <t>41079210</t>
  </si>
  <si>
    <t>41079290</t>
  </si>
  <si>
    <t>41079910</t>
  </si>
  <si>
    <t>41079990</t>
  </si>
  <si>
    <t>41120000</t>
  </si>
  <si>
    <t>41131010</t>
  </si>
  <si>
    <t>41131090</t>
  </si>
  <si>
    <t>41132000</t>
  </si>
  <si>
    <t>41133000</t>
  </si>
  <si>
    <t>41139000</t>
  </si>
  <si>
    <t>41141000</t>
  </si>
  <si>
    <t>41142010</t>
  </si>
  <si>
    <t>41142020</t>
  </si>
  <si>
    <t>41151000</t>
  </si>
  <si>
    <t>41152000</t>
  </si>
  <si>
    <t>42010010</t>
  </si>
  <si>
    <t>42010090</t>
  </si>
  <si>
    <t>42021100</t>
  </si>
  <si>
    <t>42021210</t>
  </si>
  <si>
    <t>42021220</t>
  </si>
  <si>
    <t>42021900</t>
  </si>
  <si>
    <t>42022100</t>
  </si>
  <si>
    <t>42022210</t>
  </si>
  <si>
    <t>42022220</t>
  </si>
  <si>
    <t>42022900</t>
  </si>
  <si>
    <t>42023100</t>
  </si>
  <si>
    <t>42023200</t>
  </si>
  <si>
    <t>42023900</t>
  </si>
  <si>
    <t>42029100</t>
  </si>
  <si>
    <t>42029200</t>
  </si>
  <si>
    <t>42029900</t>
  </si>
  <si>
    <t>42031000</t>
  </si>
  <si>
    <t>42032100</t>
  </si>
  <si>
    <t>42032900</t>
  </si>
  <si>
    <t>42033000</t>
  </si>
  <si>
    <t>42034000</t>
  </si>
  <si>
    <t>42050000</t>
  </si>
  <si>
    <t>42060000</t>
  </si>
  <si>
    <t>43011000</t>
  </si>
  <si>
    <t>43013000</t>
  </si>
  <si>
    <t>43016000</t>
  </si>
  <si>
    <t>43018000</t>
  </si>
  <si>
    <t>43019000</t>
  </si>
  <si>
    <t>43021100</t>
  </si>
  <si>
    <t>43021910</t>
  </si>
  <si>
    <t>43021990</t>
  </si>
  <si>
    <t>43022000</t>
  </si>
  <si>
    <t>43023000</t>
  </si>
  <si>
    <t>43031000</t>
  </si>
  <si>
    <t>43039000</t>
  </si>
  <si>
    <t>43040000</t>
  </si>
  <si>
    <t>44012100</t>
  </si>
  <si>
    <t>44012200</t>
  </si>
  <si>
    <t>44013100</t>
  </si>
  <si>
    <t>44013900</t>
  </si>
  <si>
    <t>44021000</t>
  </si>
  <si>
    <t>44029000</t>
  </si>
  <si>
    <t>44034100</t>
  </si>
  <si>
    <t>44034900</t>
  </si>
  <si>
    <t>44039100</t>
  </si>
  <si>
    <t>44039900</t>
  </si>
  <si>
    <t>44041000</t>
  </si>
  <si>
    <t>44042000</t>
  </si>
  <si>
    <t>44050000</t>
  </si>
  <si>
    <t>44072100</t>
  </si>
  <si>
    <t>44072200</t>
  </si>
  <si>
    <t>44072500</t>
  </si>
  <si>
    <t>44072600</t>
  </si>
  <si>
    <t>44072700</t>
  </si>
  <si>
    <t>44072800</t>
  </si>
  <si>
    <t>44072910</t>
  </si>
  <si>
    <t>44072920</t>
  </si>
  <si>
    <t>44072930</t>
  </si>
  <si>
    <t>44072940</t>
  </si>
  <si>
    <t>44072990</t>
  </si>
  <si>
    <t>44079100</t>
  </si>
  <si>
    <t>44079200</t>
  </si>
  <si>
    <t>44079300</t>
  </si>
  <si>
    <t>44079400</t>
  </si>
  <si>
    <t>44079500</t>
  </si>
  <si>
    <t>44079920</t>
  </si>
  <si>
    <t>44079930</t>
  </si>
  <si>
    <t>44079960</t>
  </si>
  <si>
    <t>44079970</t>
  </si>
  <si>
    <t>44079990</t>
  </si>
  <si>
    <t>44081010</t>
  </si>
  <si>
    <t>44081091</t>
  </si>
  <si>
    <t>44081099</t>
  </si>
  <si>
    <t>44083110</t>
  </si>
  <si>
    <t>44083190</t>
  </si>
  <si>
    <t>44083910</t>
  </si>
  <si>
    <t>44083991</t>
  </si>
  <si>
    <t>44083992</t>
  </si>
  <si>
    <t>44083999</t>
  </si>
  <si>
    <t>44089010</t>
  </si>
  <si>
    <t>44089090</t>
  </si>
  <si>
    <t>44091000</t>
  </si>
  <si>
    <t>44092100</t>
  </si>
  <si>
    <t>44092900</t>
  </si>
  <si>
    <t>44101110</t>
  </si>
  <si>
    <t>44101121</t>
  </si>
  <si>
    <t>44101129</t>
  </si>
  <si>
    <t>44101190</t>
  </si>
  <si>
    <t>44101210</t>
  </si>
  <si>
    <t>44101290</t>
  </si>
  <si>
    <t>44101911</t>
  </si>
  <si>
    <t>44101919</t>
  </si>
  <si>
    <t>44101991</t>
  </si>
  <si>
    <t>44101992</t>
  </si>
  <si>
    <t>44101999</t>
  </si>
  <si>
    <t>44109000</t>
  </si>
  <si>
    <t>44111210</t>
  </si>
  <si>
    <t>44111290</t>
  </si>
  <si>
    <t>44111310</t>
  </si>
  <si>
    <t>44111391</t>
  </si>
  <si>
    <t>44111399</t>
  </si>
  <si>
    <t>44111410</t>
  </si>
  <si>
    <t>44111490</t>
  </si>
  <si>
    <t>44119210</t>
  </si>
  <si>
    <t>44119290</t>
  </si>
  <si>
    <t>44119310</t>
  </si>
  <si>
    <t>44119410</t>
  </si>
  <si>
    <t>44119490</t>
  </si>
  <si>
    <t>44121000</t>
  </si>
  <si>
    <t>44123100</t>
  </si>
  <si>
    <t>44123900</t>
  </si>
  <si>
    <t>44129400</t>
  </si>
  <si>
    <t>44129900</t>
  </si>
  <si>
    <t>44130000</t>
  </si>
  <si>
    <t>44140000</t>
  </si>
  <si>
    <t>44151000</t>
  </si>
  <si>
    <t>44152000</t>
  </si>
  <si>
    <t>44160010</t>
  </si>
  <si>
    <t>44160090</t>
  </si>
  <si>
    <t>44170010</t>
  </si>
  <si>
    <t>44170020</t>
  </si>
  <si>
    <t>44170090</t>
  </si>
  <si>
    <t>44181000</t>
  </si>
  <si>
    <t>44182000</t>
  </si>
  <si>
    <t>44184000</t>
  </si>
  <si>
    <t>44185000</t>
  </si>
  <si>
    <t>44186000</t>
  </si>
  <si>
    <t>44187900</t>
  </si>
  <si>
    <t>44201000</t>
  </si>
  <si>
    <t>44209000</t>
  </si>
  <si>
    <t>44211000</t>
  </si>
  <si>
    <t>45011000</t>
  </si>
  <si>
    <t>45019000</t>
  </si>
  <si>
    <t>45020000</t>
  </si>
  <si>
    <t>45031000</t>
  </si>
  <si>
    <t>45039000</t>
  </si>
  <si>
    <t>45041000</t>
  </si>
  <si>
    <t>45049000</t>
  </si>
  <si>
    <t>46012100</t>
  </si>
  <si>
    <t>46012200</t>
  </si>
  <si>
    <t>46012900</t>
  </si>
  <si>
    <t>46019200</t>
  </si>
  <si>
    <t>46019300</t>
  </si>
  <si>
    <t>46019400</t>
  </si>
  <si>
    <t>46019900</t>
  </si>
  <si>
    <t>46021100</t>
  </si>
  <si>
    <t>46021200</t>
  </si>
  <si>
    <t>46021900</t>
  </si>
  <si>
    <t>46029000</t>
  </si>
  <si>
    <t>47010000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</si>
  <si>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</si>
  <si>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</si>
  <si>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</si>
  <si>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</si>
  <si>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</si>
  <si>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</si>
  <si>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</si>
  <si>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</si>
  <si>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</si>
  <si>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</si>
  <si>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</si>
  <si>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</si>
  <si>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</si>
  <si>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</si>
  <si>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</si>
  <si>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</si>
  <si>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</si>
  <si>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</si>
  <si>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47073000</t>
  </si>
  <si>
    <t>47079000</t>
  </si>
  <si>
    <t>48010090</t>
  </si>
  <si>
    <t>48021000</t>
  </si>
  <si>
    <t>48022010</t>
  </si>
  <si>
    <t>48022090</t>
  </si>
  <si>
    <t>48024010</t>
  </si>
  <si>
    <t>48024090</t>
  </si>
  <si>
    <t>48025410</t>
  </si>
  <si>
    <t>48025491</t>
  </si>
  <si>
    <t>48025499</t>
  </si>
  <si>
    <t>48025510</t>
  </si>
  <si>
    <t>48025591</t>
  </si>
  <si>
    <t>48025592</t>
  </si>
  <si>
    <t>48025599</t>
  </si>
  <si>
    <t>48025610</t>
  </si>
  <si>
    <t>48025691</t>
  </si>
  <si>
    <t>48025692</t>
  </si>
  <si>
    <t>48025693</t>
  </si>
  <si>
    <t>48025699</t>
  </si>
  <si>
    <t>48025710</t>
  </si>
  <si>
    <t>48025791</t>
  </si>
  <si>
    <t>48025792</t>
  </si>
  <si>
    <t>48025793</t>
  </si>
  <si>
    <t>48025799</t>
  </si>
  <si>
    <t>48025810</t>
  </si>
  <si>
    <t>48025891</t>
  </si>
  <si>
    <t>48025892</t>
  </si>
  <si>
    <t>48025899</t>
  </si>
  <si>
    <t>48026110</t>
  </si>
  <si>
    <t>48026191</t>
  </si>
  <si>
    <t>48026192</t>
  </si>
  <si>
    <t>48026199</t>
  </si>
  <si>
    <t>48026210</t>
  </si>
  <si>
    <t>48026291</t>
  </si>
  <si>
    <t>48026292</t>
  </si>
  <si>
    <t>48026299</t>
  </si>
  <si>
    <t>48026910</t>
  </si>
  <si>
    <t>48026991</t>
  </si>
  <si>
    <t>48026992</t>
  </si>
  <si>
    <t>48026999</t>
  </si>
  <si>
    <t>48030010</t>
  </si>
  <si>
    <t>48030090</t>
  </si>
  <si>
    <t>48041100</t>
  </si>
  <si>
    <t>48041900</t>
  </si>
  <si>
    <t>48042100</t>
  </si>
  <si>
    <t>48042900</t>
  </si>
  <si>
    <t>48043110</t>
  </si>
  <si>
    <t>48043190</t>
  </si>
  <si>
    <t>48043910</t>
  </si>
  <si>
    <t>48043990</t>
  </si>
  <si>
    <t>48044100</t>
  </si>
  <si>
    <t>48044200</t>
  </si>
  <si>
    <t>48044900</t>
  </si>
  <si>
    <t>48045100</t>
  </si>
  <si>
    <t>48045200</t>
  </si>
  <si>
    <t>48045910</t>
  </si>
  <si>
    <t>Semibranqueados, com um conteúdo de 100%, em peso, de fibras de madeira obtidas por processo químico</t>
  </si>
  <si>
    <t>48045990</t>
  </si>
  <si>
    <t>48051100</t>
  </si>
  <si>
    <t>48051200</t>
  </si>
  <si>
    <t>48051900</t>
  </si>
  <si>
    <t>48052400</t>
  </si>
  <si>
    <t>48052500</t>
  </si>
  <si>
    <t>48053000</t>
  </si>
  <si>
    <t>48054010</t>
  </si>
  <si>
    <t>48054090</t>
  </si>
  <si>
    <t>48055000</t>
  </si>
  <si>
    <t>48059100</t>
  </si>
  <si>
    <t>48059210</t>
  </si>
  <si>
    <t>48059290</t>
  </si>
  <si>
    <t>48059300</t>
  </si>
  <si>
    <t>48061000</t>
  </si>
  <si>
    <t>48062000</t>
  </si>
  <si>
    <t>48063000</t>
  </si>
  <si>
    <t>48064000</t>
  </si>
  <si>
    <t>48070000</t>
  </si>
  <si>
    <t>48081000</t>
  </si>
  <si>
    <t>48084000</t>
  </si>
  <si>
    <t>48089000</t>
  </si>
  <si>
    <t>48092000</t>
  </si>
  <si>
    <t>48099000</t>
  </si>
  <si>
    <t>48101310</t>
  </si>
  <si>
    <t>48101381</t>
  </si>
  <si>
    <t>48101382</t>
  </si>
  <si>
    <t>48101389</t>
  </si>
  <si>
    <t>48101390</t>
  </si>
  <si>
    <t>48101410</t>
  </si>
  <si>
    <t>48101481</t>
  </si>
  <si>
    <t>48101482</t>
  </si>
  <si>
    <t>48101489</t>
  </si>
  <si>
    <t>48101490</t>
  </si>
  <si>
    <t>48101910</t>
  </si>
  <si>
    <t>48101981</t>
  </si>
  <si>
    <t>48101982</t>
  </si>
  <si>
    <t>48101989</t>
  </si>
  <si>
    <t>48101990</t>
  </si>
  <si>
    <t>48102210</t>
  </si>
  <si>
    <t>48102290</t>
  </si>
  <si>
    <t>48102910</t>
  </si>
  <si>
    <t>48102990</t>
  </si>
  <si>
    <t>48103110</t>
  </si>
  <si>
    <t>48103190</t>
  </si>
  <si>
    <t>48103210</t>
  </si>
  <si>
    <t>48103290</t>
  </si>
  <si>
    <t>48103910</t>
  </si>
  <si>
    <t>48103990</t>
  </si>
  <si>
    <t>48109210</t>
  </si>
  <si>
    <t>48109290</t>
  </si>
  <si>
    <t>48109910</t>
  </si>
  <si>
    <t>48109990</t>
  </si>
  <si>
    <t>48111010</t>
  </si>
  <si>
    <t>48111090</t>
  </si>
  <si>
    <t>48114110</t>
  </si>
  <si>
    <t>48114190</t>
  </si>
  <si>
    <t>48114910</t>
  </si>
  <si>
    <t>48114990</t>
  </si>
  <si>
    <t>48115110</t>
  </si>
  <si>
    <t>48115121</t>
  </si>
  <si>
    <t>48115122</t>
  </si>
  <si>
    <t>48115123</t>
  </si>
  <si>
    <t>48115128</t>
  </si>
  <si>
    <t>48115129</t>
  </si>
  <si>
    <t>48115130</t>
  </si>
  <si>
    <t>48115910</t>
  </si>
  <si>
    <t>48115921</t>
  </si>
  <si>
    <t>48115922</t>
  </si>
  <si>
    <t>48115923</t>
  </si>
  <si>
    <t>48115929</t>
  </si>
  <si>
    <t>48115930</t>
  </si>
  <si>
    <t>48116010</t>
  </si>
  <si>
    <t>48116090</t>
  </si>
  <si>
    <t>48119010</t>
  </si>
  <si>
    <t>48119090</t>
  </si>
  <si>
    <t>48120000</t>
  </si>
  <si>
    <t>48131000</t>
  </si>
  <si>
    <t>48132000</t>
  </si>
  <si>
    <t>48139000</t>
  </si>
  <si>
    <t>48142000</t>
  </si>
  <si>
    <t>48149000</t>
  </si>
  <si>
    <t>48162000</t>
  </si>
  <si>
    <t>48169010</t>
  </si>
  <si>
    <t>48169090</t>
  </si>
  <si>
    <t>48171000</t>
  </si>
  <si>
    <t>48172000</t>
  </si>
  <si>
    <t>48173000</t>
  </si>
  <si>
    <t>48181000</t>
  </si>
  <si>
    <t>48182000</t>
  </si>
  <si>
    <t>48183000</t>
  </si>
  <si>
    <t>48185000</t>
  </si>
  <si>
    <t>48189010</t>
  </si>
  <si>
    <t>48189090</t>
  </si>
  <si>
    <t>48191000</t>
  </si>
  <si>
    <t>48192000</t>
  </si>
  <si>
    <t>48193000</t>
  </si>
  <si>
    <t>48194000</t>
  </si>
  <si>
    <t>48195000</t>
  </si>
  <si>
    <t>48196000</t>
  </si>
  <si>
    <t>48201000</t>
  </si>
  <si>
    <t>48202000</t>
  </si>
  <si>
    <t>48203000</t>
  </si>
  <si>
    <t>48204000</t>
  </si>
  <si>
    <t>48205000</t>
  </si>
  <si>
    <t>48209000</t>
  </si>
  <si>
    <t>48211000</t>
  </si>
  <si>
    <t>48219000</t>
  </si>
  <si>
    <t>48221000</t>
  </si>
  <si>
    <t>48229000</t>
  </si>
  <si>
    <t>48232010</t>
  </si>
  <si>
    <t>48232091</t>
  </si>
  <si>
    <t>48232099</t>
  </si>
  <si>
    <t>48234000</t>
  </si>
  <si>
    <t>48236100</t>
  </si>
  <si>
    <t>48236900</t>
  </si>
  <si>
    <t>48237000</t>
  </si>
  <si>
    <t>48239010</t>
  </si>
  <si>
    <t>48239020</t>
  </si>
  <si>
    <t>48239091</t>
  </si>
  <si>
    <t>48239099</t>
  </si>
  <si>
    <t>49011000</t>
  </si>
  <si>
    <t>49019100</t>
  </si>
  <si>
    <t>49019900</t>
  </si>
  <si>
    <t>49021000</t>
  </si>
  <si>
    <t>49029000</t>
  </si>
  <si>
    <t>49030000</t>
  </si>
  <si>
    <t>49040000</t>
  </si>
  <si>
    <t>49051000</t>
  </si>
  <si>
    <t>49059100</t>
  </si>
  <si>
    <t>49059900</t>
  </si>
  <si>
    <t>49060000</t>
  </si>
  <si>
    <t>49070010</t>
  </si>
  <si>
    <t>49070020</t>
  </si>
  <si>
    <t>Cheques de viagem</t>
  </si>
  <si>
    <t>49070030</t>
  </si>
  <si>
    <t>49070090</t>
  </si>
  <si>
    <t>49081000</t>
  </si>
  <si>
    <t>49089000</t>
  </si>
  <si>
    <t>49090000</t>
  </si>
  <si>
    <t>49100000</t>
  </si>
  <si>
    <t>49111010</t>
  </si>
  <si>
    <t>49111090</t>
  </si>
  <si>
    <t>49119100</t>
  </si>
  <si>
    <t>49119900</t>
  </si>
  <si>
    <t>50010000</t>
  </si>
  <si>
    <t>50020000</t>
  </si>
  <si>
    <t>50030010</t>
  </si>
  <si>
    <t>50030090</t>
  </si>
  <si>
    <t>50040000</t>
  </si>
  <si>
    <t>50050000</t>
  </si>
  <si>
    <t>50060000</t>
  </si>
  <si>
    <t>50071010</t>
  </si>
  <si>
    <t>50071090</t>
  </si>
  <si>
    <t>50072010</t>
  </si>
  <si>
    <t>50072090</t>
  </si>
  <si>
    <t>50079000</t>
  </si>
  <si>
    <t>51011110</t>
  </si>
  <si>
    <t>51011190</t>
  </si>
  <si>
    <t>51011900</t>
  </si>
  <si>
    <t>51012100</t>
  </si>
  <si>
    <t>51012900</t>
  </si>
  <si>
    <t>51013000</t>
  </si>
  <si>
    <t>51021100</t>
  </si>
  <si>
    <t>51021900</t>
  </si>
  <si>
    <t>51022000</t>
  </si>
  <si>
    <t>51031000</t>
  </si>
  <si>
    <t>51032000</t>
  </si>
  <si>
    <t>51033000</t>
  </si>
  <si>
    <t>51040000</t>
  </si>
  <si>
    <t>51051000</t>
  </si>
  <si>
    <t>51052100</t>
  </si>
  <si>
    <t>51052910</t>
  </si>
  <si>
    <t>51052991</t>
  </si>
  <si>
    <t>51052999</t>
  </si>
  <si>
    <t>51053100</t>
  </si>
  <si>
    <t>51053900</t>
  </si>
  <si>
    <t>51054000</t>
  </si>
  <si>
    <t>51061000</t>
  </si>
  <si>
    <t>51062000</t>
  </si>
  <si>
    <t>51071011</t>
  </si>
  <si>
    <t>51071019</t>
  </si>
  <si>
    <t>51071090</t>
  </si>
  <si>
    <t>51072000</t>
  </si>
  <si>
    <t>51081000</t>
  </si>
  <si>
    <t>51082000</t>
  </si>
  <si>
    <t>51091000</t>
  </si>
  <si>
    <t>51099000</t>
  </si>
  <si>
    <t>51100000</t>
  </si>
  <si>
    <t>51111110</t>
  </si>
  <si>
    <t>51111120</t>
  </si>
  <si>
    <t>51111900</t>
  </si>
  <si>
    <t>51112000</t>
  </si>
  <si>
    <t>51113010</t>
  </si>
  <si>
    <t>51113090</t>
  </si>
  <si>
    <t>51119000</t>
  </si>
  <si>
    <t>51121100</t>
  </si>
  <si>
    <t>51121910</t>
  </si>
  <si>
    <t>51121920</t>
  </si>
  <si>
    <t>51122010</t>
  </si>
  <si>
    <t>51122020</t>
  </si>
  <si>
    <t>51123010</t>
  </si>
  <si>
    <t>51123020</t>
  </si>
  <si>
    <t>51129000</t>
  </si>
  <si>
    <t>51130011</t>
  </si>
  <si>
    <t>51130012</t>
  </si>
  <si>
    <t>51130013</t>
  </si>
  <si>
    <t>51130020</t>
  </si>
  <si>
    <t>52010010</t>
  </si>
  <si>
    <t>52010020</t>
  </si>
  <si>
    <t>52010090</t>
  </si>
  <si>
    <t>52021000</t>
  </si>
  <si>
    <t>52029100</t>
  </si>
  <si>
    <t>52029900</t>
  </si>
  <si>
    <t>52030000</t>
  </si>
  <si>
    <t>52041111</t>
  </si>
  <si>
    <t>52041112</t>
  </si>
  <si>
    <t>52041120</t>
  </si>
  <si>
    <t>52041131</t>
  </si>
  <si>
    <t>52041132</t>
  </si>
  <si>
    <t>52041140</t>
  </si>
  <si>
    <t>52041911</t>
  </si>
  <si>
    <t>52041912</t>
  </si>
  <si>
    <t>52041920</t>
  </si>
  <si>
    <t>52041931</t>
  </si>
  <si>
    <t>52041932</t>
  </si>
  <si>
    <t>52041940</t>
  </si>
  <si>
    <t>52042000</t>
  </si>
  <si>
    <t>52051100</t>
  </si>
  <si>
    <t>52051200</t>
  </si>
  <si>
    <t>52051310</t>
  </si>
  <si>
    <t>52051390</t>
  </si>
  <si>
    <t>52051400</t>
  </si>
  <si>
    <t>52051500</t>
  </si>
  <si>
    <t>52052100</t>
  </si>
  <si>
    <t>52052200</t>
  </si>
  <si>
    <t>52052310</t>
  </si>
  <si>
    <t>52052390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</si>
  <si>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</si>
  <si>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</si>
  <si>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</si>
  <si>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</si>
  <si>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</si>
  <si>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</si>
  <si>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</si>
  <si>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</si>
  <si>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</si>
  <si>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</si>
  <si>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</si>
  <si>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</si>
  <si>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</si>
  <si>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</si>
  <si>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</si>
  <si>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</si>
  <si>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</si>
  <si>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</si>
  <si>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</si>
  <si>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</si>
  <si>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</si>
  <si>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</si>
  <si>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</si>
  <si>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</si>
  <si>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</si>
  <si>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</si>
  <si>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</si>
  <si>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</si>
  <si>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</si>
  <si>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</si>
  <si>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</si>
  <si>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</si>
  <si>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</si>
  <si>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</si>
  <si>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</si>
  <si>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</si>
  <si>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</si>
  <si>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</si>
  <si>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52081100</t>
  </si>
  <si>
    <t>52081200</t>
  </si>
  <si>
    <t>52081300</t>
  </si>
  <si>
    <t>52081900</t>
  </si>
  <si>
    <t>52082100</t>
  </si>
  <si>
    <t>52082200</t>
  </si>
  <si>
    <t>52082300</t>
  </si>
  <si>
    <t>52082900</t>
  </si>
  <si>
    <t>52083100</t>
  </si>
  <si>
    <t>52083200</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</si>
  <si>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</si>
  <si>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</si>
  <si>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</si>
  <si>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</si>
  <si>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</si>
  <si>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</si>
  <si>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</si>
  <si>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</si>
  <si>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</si>
  <si>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</si>
  <si>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</si>
  <si>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</si>
  <si>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</si>
  <si>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</si>
  <si>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</si>
  <si>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</si>
  <si>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</si>
  <si>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</si>
  <si>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</si>
  <si>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</si>
  <si>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52094210</t>
  </si>
  <si>
    <t>52094290</t>
  </si>
  <si>
    <t>52094300</t>
  </si>
  <si>
    <t>52094900</t>
  </si>
  <si>
    <t>52095100</t>
  </si>
  <si>
    <t>52095200</t>
  </si>
  <si>
    <t>52095900</t>
  </si>
  <si>
    <t>52101100</t>
  </si>
  <si>
    <t>52101910</t>
  </si>
  <si>
    <t>52101990</t>
  </si>
  <si>
    <t>52102100</t>
  </si>
  <si>
    <t>52102910</t>
  </si>
  <si>
    <t>52102990</t>
  </si>
  <si>
    <t>52103100</t>
  </si>
  <si>
    <t>52103200</t>
  </si>
  <si>
    <t>52103900</t>
  </si>
  <si>
    <t>52104100</t>
  </si>
  <si>
    <t>52104910</t>
  </si>
  <si>
    <t>52104990</t>
  </si>
  <si>
    <t>52105100</t>
  </si>
  <si>
    <t>52105910</t>
  </si>
  <si>
    <t>52105990</t>
  </si>
  <si>
    <t>52111100</t>
  </si>
  <si>
    <t>52111200</t>
  </si>
  <si>
    <t>52111900</t>
  </si>
  <si>
    <t>52112010</t>
  </si>
  <si>
    <t>52112020</t>
  </si>
  <si>
    <t>52112090</t>
  </si>
  <si>
    <t>52113100</t>
  </si>
  <si>
    <t>52113200</t>
  </si>
  <si>
    <t>52113900</t>
  </si>
  <si>
    <t>52114100</t>
  </si>
  <si>
    <t>52114210</t>
  </si>
  <si>
    <t>52114290</t>
  </si>
  <si>
    <t>52114300</t>
  </si>
  <si>
    <t>52114900</t>
  </si>
  <si>
    <t>52115100</t>
  </si>
  <si>
    <t>52115200</t>
  </si>
  <si>
    <t>52115900</t>
  </si>
  <si>
    <t>52121100</t>
  </si>
  <si>
    <t>52121200</t>
  </si>
  <si>
    <t>52121300</t>
  </si>
  <si>
    <t>52121400</t>
  </si>
  <si>
    <t>52121500</t>
  </si>
  <si>
    <t>52122100</t>
  </si>
  <si>
    <t>52122200</t>
  </si>
  <si>
    <t>52122300</t>
  </si>
  <si>
    <t>52122400</t>
  </si>
  <si>
    <t>52122500</t>
  </si>
  <si>
    <t>53011000</t>
  </si>
  <si>
    <t>53012110</t>
  </si>
  <si>
    <t>53012120</t>
  </si>
  <si>
    <t>53012910</t>
  </si>
  <si>
    <t>53012990</t>
  </si>
  <si>
    <t>53013000</t>
  </si>
  <si>
    <t>53021000</t>
  </si>
  <si>
    <t>53029000</t>
  </si>
  <si>
    <t>53031010</t>
  </si>
  <si>
    <t>Juta</t>
  </si>
  <si>
    <t>53031090</t>
  </si>
  <si>
    <t>53039010</t>
  </si>
  <si>
    <t>53039090</t>
  </si>
  <si>
    <t>53050010</t>
  </si>
  <si>
    <t>53050090</t>
  </si>
  <si>
    <t>53061000</t>
  </si>
  <si>
    <t>53062000</t>
  </si>
  <si>
    <t>53071010</t>
  </si>
  <si>
    <t>53071090</t>
  </si>
  <si>
    <t>53072010</t>
  </si>
  <si>
    <t>53072090</t>
  </si>
  <si>
    <t>53081000</t>
  </si>
  <si>
    <t>53082000</t>
  </si>
  <si>
    <t>53089000</t>
  </si>
  <si>
    <t>53091100</t>
  </si>
  <si>
    <t>53091900</t>
  </si>
  <si>
    <t>53092100</t>
  </si>
  <si>
    <t>53092900</t>
  </si>
  <si>
    <t>53101010</t>
  </si>
  <si>
    <t>53101090</t>
  </si>
  <si>
    <t>53109000</t>
  </si>
  <si>
    <t>53110000</t>
  </si>
  <si>
    <t>54011011</t>
  </si>
  <si>
    <t>54011012</t>
  </si>
  <si>
    <t>54011090</t>
  </si>
  <si>
    <t>54012011</t>
  </si>
  <si>
    <t>54012012</t>
  </si>
  <si>
    <t>54012090</t>
  </si>
  <si>
    <t>54021100</t>
  </si>
  <si>
    <t>54021910</t>
  </si>
  <si>
    <t>54021990</t>
  </si>
  <si>
    <t>54022000</t>
  </si>
  <si>
    <t>54023111</t>
  </si>
  <si>
    <t>54023119</t>
  </si>
  <si>
    <t>54023190</t>
  </si>
  <si>
    <t>54023211</t>
  </si>
  <si>
    <t>54023219</t>
  </si>
  <si>
    <t>54023290</t>
  </si>
  <si>
    <t>54023400</t>
  </si>
  <si>
    <t>54023900</t>
  </si>
  <si>
    <t>54024400</t>
  </si>
  <si>
    <t>54024510</t>
  </si>
  <si>
    <t>54024520</t>
  </si>
  <si>
    <t>54024590</t>
  </si>
  <si>
    <t>54024600</t>
  </si>
  <si>
    <t>54024800</t>
  </si>
  <si>
    <t>54024910</t>
  </si>
  <si>
    <t>54024990</t>
  </si>
  <si>
    <t>54025110</t>
  </si>
  <si>
    <t>54025190</t>
  </si>
  <si>
    <t>54025200</t>
  </si>
  <si>
    <t>54025900</t>
  </si>
  <si>
    <t>54026110</t>
  </si>
  <si>
    <t>54026190</t>
  </si>
  <si>
    <t>54026200</t>
  </si>
  <si>
    <t>54026900</t>
  </si>
  <si>
    <t>54031000</t>
  </si>
  <si>
    <t>54033200</t>
  </si>
  <si>
    <t>54033300</t>
  </si>
  <si>
    <t>54033900</t>
  </si>
  <si>
    <t>54034100</t>
  </si>
  <si>
    <t>54034200</t>
  </si>
  <si>
    <t>54034900</t>
  </si>
  <si>
    <t>54041100</t>
  </si>
  <si>
    <t>54041200</t>
  </si>
  <si>
    <t>54041911</t>
  </si>
  <si>
    <t>54041919</t>
  </si>
  <si>
    <t>54041990</t>
  </si>
  <si>
    <t>54049000</t>
  </si>
  <si>
    <t>54050000</t>
  </si>
  <si>
    <t>54060010</t>
  </si>
  <si>
    <t>54060020</t>
  </si>
  <si>
    <t>54071011</t>
  </si>
  <si>
    <t>54071019</t>
  </si>
  <si>
    <t>54071021</t>
  </si>
  <si>
    <t>54071029</t>
  </si>
  <si>
    <t>54072000</t>
  </si>
  <si>
    <t>54073000</t>
  </si>
  <si>
    <t>54074100</t>
  </si>
  <si>
    <t>54074200</t>
  </si>
  <si>
    <t>54074300</t>
  </si>
  <si>
    <t>54074400</t>
  </si>
  <si>
    <t>54075100</t>
  </si>
  <si>
    <t>54075210</t>
  </si>
  <si>
    <t>54075220</t>
  </si>
  <si>
    <t>54075300</t>
  </si>
  <si>
    <t>54075400</t>
  </si>
  <si>
    <t>54076100</t>
  </si>
  <si>
    <t>54076900</t>
  </si>
  <si>
    <t>54077100</t>
  </si>
  <si>
    <t>54077200</t>
  </si>
  <si>
    <t>54077300</t>
  </si>
  <si>
    <t>54077400</t>
  </si>
  <si>
    <t>54078100</t>
  </si>
  <si>
    <t>54078200</t>
  </si>
  <si>
    <t>54078300</t>
  </si>
  <si>
    <t>54078400</t>
  </si>
  <si>
    <t>54079100</t>
  </si>
  <si>
    <t>54079200</t>
  </si>
  <si>
    <t>54079300</t>
  </si>
  <si>
    <t>54079400</t>
  </si>
  <si>
    <t>54081000</t>
  </si>
  <si>
    <t>54082100</t>
  </si>
  <si>
    <t>54082200</t>
  </si>
  <si>
    <t>54082300</t>
  </si>
  <si>
    <t>54082400</t>
  </si>
  <si>
    <t>54083100</t>
  </si>
  <si>
    <t>54083200</t>
  </si>
  <si>
    <t>54083300</t>
  </si>
  <si>
    <t>54083400</t>
  </si>
  <si>
    <t>55011000</t>
  </si>
  <si>
    <t>55012000</t>
  </si>
  <si>
    <t>55013000</t>
  </si>
  <si>
    <t>55014000</t>
  </si>
  <si>
    <t>55019000</t>
  </si>
  <si>
    <t>55031100</t>
  </si>
  <si>
    <t>55031910</t>
  </si>
  <si>
    <t>55031990</t>
  </si>
  <si>
    <t>55032010</t>
  </si>
  <si>
    <t>55032090</t>
  </si>
  <si>
    <t>55033000</t>
  </si>
  <si>
    <t>55034000</t>
  </si>
  <si>
    <t>55039010</t>
  </si>
  <si>
    <t>55039020</t>
  </si>
  <si>
    <t>55039090</t>
  </si>
  <si>
    <t>55041000</t>
  </si>
  <si>
    <t>55049090</t>
  </si>
  <si>
    <t>55051000</t>
  </si>
  <si>
    <t>55052000</t>
  </si>
  <si>
    <t>55061000</t>
  </si>
  <si>
    <t>55062000</t>
  </si>
  <si>
    <t>55063000</t>
  </si>
  <si>
    <t>55069000</t>
  </si>
  <si>
    <t>55070000</t>
  </si>
  <si>
    <t>55081000</t>
  </si>
  <si>
    <t>55082000</t>
  </si>
  <si>
    <t>55091100</t>
  </si>
  <si>
    <t>55091210</t>
  </si>
  <si>
    <t>55091290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</si>
  <si>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</si>
  <si>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</si>
  <si>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</si>
  <si>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</si>
  <si>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</si>
  <si>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</si>
  <si>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</si>
  <si>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</si>
  <si>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</si>
  <si>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</si>
  <si>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</si>
  <si>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</si>
  <si>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</si>
  <si>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</si>
  <si>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</si>
  <si>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</si>
  <si>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55111000</t>
  </si>
  <si>
    <t>55112000</t>
  </si>
  <si>
    <t>55113000</t>
  </si>
  <si>
    <t>55121100</t>
  </si>
  <si>
    <t>55121900</t>
  </si>
  <si>
    <t>55122100</t>
  </si>
  <si>
    <t>55122900</t>
  </si>
  <si>
    <t>55129110</t>
  </si>
  <si>
    <t>55129190</t>
  </si>
  <si>
    <t>55129910</t>
  </si>
  <si>
    <t>55129990</t>
  </si>
  <si>
    <t>55131100</t>
  </si>
  <si>
    <t>55131200</t>
  </si>
  <si>
    <t>55131300</t>
  </si>
  <si>
    <t>55131900</t>
  </si>
  <si>
    <t>55132100</t>
  </si>
  <si>
    <t>55132310</t>
  </si>
  <si>
    <t>55132390</t>
  </si>
  <si>
    <t>55132900</t>
  </si>
  <si>
    <t>55133100</t>
  </si>
  <si>
    <t>55133911</t>
  </si>
  <si>
    <t>55133919</t>
  </si>
  <si>
    <t>55133990</t>
  </si>
  <si>
    <t>55134100</t>
  </si>
  <si>
    <t>55134911</t>
  </si>
  <si>
    <t>55134919</t>
  </si>
  <si>
    <t>55134990</t>
  </si>
  <si>
    <t>55141100</t>
  </si>
  <si>
    <t>55141200</t>
  </si>
  <si>
    <t>55141910</t>
  </si>
  <si>
    <t>55141990</t>
  </si>
  <si>
    <t>55142100</t>
  </si>
  <si>
    <t>55142200</t>
  </si>
  <si>
    <t>55142300</t>
  </si>
  <si>
    <t>55142900</t>
  </si>
  <si>
    <t>55143011</t>
  </si>
  <si>
    <t>55143012</t>
  </si>
  <si>
    <t>55143019</t>
  </si>
  <si>
    <t>55143090</t>
  </si>
  <si>
    <t>55144100</t>
  </si>
  <si>
    <t>55144200</t>
  </si>
  <si>
    <t>55144300</t>
  </si>
  <si>
    <t>55144900</t>
  </si>
  <si>
    <t>55151100</t>
  </si>
  <si>
    <t>55151200</t>
  </si>
  <si>
    <t>55151300</t>
  </si>
  <si>
    <t>55151900</t>
  </si>
  <si>
    <t>55152100</t>
  </si>
  <si>
    <t>55152200</t>
  </si>
  <si>
    <t>55152900</t>
  </si>
  <si>
    <t>55159100</t>
  </si>
  <si>
    <t>55159910</t>
  </si>
  <si>
    <t>55159990</t>
  </si>
  <si>
    <t>55161100</t>
  </si>
  <si>
    <t>55161200</t>
  </si>
  <si>
    <t>55161300</t>
  </si>
  <si>
    <t>55161400</t>
  </si>
  <si>
    <t>55162100</t>
  </si>
  <si>
    <t>55162200</t>
  </si>
  <si>
    <t>55162300</t>
  </si>
  <si>
    <t>55162400</t>
  </si>
  <si>
    <t>55163100</t>
  </si>
  <si>
    <t>55163200</t>
  </si>
  <si>
    <t>55163300</t>
  </si>
  <si>
    <t>55163400</t>
  </si>
  <si>
    <t>55164100</t>
  </si>
  <si>
    <t>55164200</t>
  </si>
  <si>
    <t>55164300</t>
  </si>
  <si>
    <t>55164400</t>
  </si>
  <si>
    <t>55169100</t>
  </si>
  <si>
    <t>55169200</t>
  </si>
  <si>
    <t>55169300</t>
  </si>
  <si>
    <t>55169400</t>
  </si>
  <si>
    <t>56012110</t>
  </si>
  <si>
    <t>56012190</t>
  </si>
  <si>
    <t>56012211</t>
  </si>
  <si>
    <t>56012219</t>
  </si>
  <si>
    <t>56012291</t>
  </si>
  <si>
    <t>56012299</t>
  </si>
  <si>
    <t>56012900</t>
  </si>
  <si>
    <t>56013010</t>
  </si>
  <si>
    <t>56013090</t>
  </si>
  <si>
    <t>56021000</t>
  </si>
  <si>
    <t>56022100</t>
  </si>
  <si>
    <t>56022900</t>
  </si>
  <si>
    <t>56029000</t>
  </si>
  <si>
    <t>56031110</t>
  </si>
  <si>
    <t>56031120</t>
  </si>
  <si>
    <t>56031130</t>
  </si>
  <si>
    <t>56031140</t>
  </si>
  <si>
    <t>56031190</t>
  </si>
  <si>
    <t>56031210</t>
  </si>
  <si>
    <t>56031220</t>
  </si>
  <si>
    <t>56031230</t>
  </si>
  <si>
    <t>56031240</t>
  </si>
  <si>
    <t>56031250</t>
  </si>
  <si>
    <t>56031290</t>
  </si>
  <si>
    <t>56031310</t>
  </si>
  <si>
    <t>56031320</t>
  </si>
  <si>
    <t>56031330</t>
  </si>
  <si>
    <t>56031340</t>
  </si>
  <si>
    <t>56031350</t>
  </si>
  <si>
    <t>56031390</t>
  </si>
  <si>
    <t>56031410</t>
  </si>
  <si>
    <t>56031420</t>
  </si>
  <si>
    <t>56031430</t>
  </si>
  <si>
    <t>56031440</t>
  </si>
  <si>
    <t>56031490</t>
  </si>
  <si>
    <t>56039110</t>
  </si>
  <si>
    <t>56039120</t>
  </si>
  <si>
    <t>56039130</t>
  </si>
  <si>
    <t>56039190</t>
  </si>
  <si>
    <t>56039210</t>
  </si>
  <si>
    <t>56039220</t>
  </si>
  <si>
    <t>56039230</t>
  </si>
  <si>
    <t>56039240</t>
  </si>
  <si>
    <t>56039290</t>
  </si>
  <si>
    <t>56039310</t>
  </si>
  <si>
    <t>56039320</t>
  </si>
  <si>
    <t>56039330</t>
  </si>
  <si>
    <t>56039340</t>
  </si>
  <si>
    <t>56039390</t>
  </si>
  <si>
    <t>56039410</t>
  </si>
  <si>
    <t>56039420</t>
  </si>
  <si>
    <t>56039430</t>
  </si>
  <si>
    <t>56039490</t>
  </si>
  <si>
    <t>56041000</t>
  </si>
  <si>
    <t>56049010</t>
  </si>
  <si>
    <t>56049021</t>
  </si>
  <si>
    <t>56049022</t>
  </si>
  <si>
    <t>56049090</t>
  </si>
  <si>
    <t>56050010</t>
  </si>
  <si>
    <t>56050020</t>
  </si>
  <si>
    <t>56050090</t>
  </si>
  <si>
    <t>56060000</t>
  </si>
  <si>
    <t>56072100</t>
  </si>
  <si>
    <t>56072900</t>
  </si>
  <si>
    <t>56074100</t>
  </si>
  <si>
    <t>56074900</t>
  </si>
  <si>
    <t>56075011</t>
  </si>
  <si>
    <t>56075019</t>
  </si>
  <si>
    <t>56075090</t>
  </si>
  <si>
    <t>56079010</t>
  </si>
  <si>
    <t>56079020</t>
  </si>
  <si>
    <t>56079090</t>
  </si>
  <si>
    <t>56081100</t>
  </si>
  <si>
    <t>56081900</t>
  </si>
  <si>
    <t>56089000</t>
  </si>
  <si>
    <t>56090010</t>
  </si>
  <si>
    <t>56090090</t>
  </si>
  <si>
    <t>57011011</t>
  </si>
  <si>
    <t>57011012</t>
  </si>
  <si>
    <t>57011020</t>
  </si>
  <si>
    <t>57019000</t>
  </si>
  <si>
    <t>57021000</t>
  </si>
  <si>
    <t>57022000</t>
  </si>
  <si>
    <t>57023100</t>
  </si>
  <si>
    <t>57023200</t>
  </si>
  <si>
    <t>57023900</t>
  </si>
  <si>
    <t>57024100</t>
  </si>
  <si>
    <t>57024200</t>
  </si>
  <si>
    <t>57024900</t>
  </si>
  <si>
    <t>57025010</t>
  </si>
  <si>
    <t>57025020</t>
  </si>
  <si>
    <t>57025090</t>
  </si>
  <si>
    <t>57029100</t>
  </si>
  <si>
    <t>57029200</t>
  </si>
  <si>
    <t>57029900</t>
  </si>
  <si>
    <t>57031000</t>
  </si>
  <si>
    <t>57032000</t>
  </si>
  <si>
    <t>57033000</t>
  </si>
  <si>
    <t>57039000</t>
  </si>
  <si>
    <t>57041000</t>
  </si>
  <si>
    <t>57049000</t>
  </si>
  <si>
    <t>57050000</t>
  </si>
  <si>
    <t>58011000</t>
  </si>
  <si>
    <t>58012100</t>
  </si>
  <si>
    <t>58012200</t>
  </si>
  <si>
    <t>58012300</t>
  </si>
  <si>
    <t>58012600</t>
  </si>
  <si>
    <t>58012700</t>
  </si>
  <si>
    <t>58013100</t>
  </si>
  <si>
    <t>58013200</t>
  </si>
  <si>
    <t>58013300</t>
  </si>
  <si>
    <t>58013600</t>
  </si>
  <si>
    <t>58013700</t>
  </si>
  <si>
    <t>58019000</t>
  </si>
  <si>
    <t>58021100</t>
  </si>
  <si>
    <t>58021900</t>
  </si>
  <si>
    <t>58022000</t>
  </si>
  <si>
    <t>58023000</t>
  </si>
  <si>
    <t>58030010</t>
  </si>
  <si>
    <t>58030090</t>
  </si>
  <si>
    <t>58041010</t>
  </si>
  <si>
    <t>58041090</t>
  </si>
  <si>
    <t>58042100</t>
  </si>
  <si>
    <t>58042910</t>
  </si>
  <si>
    <t>58042990</t>
  </si>
  <si>
    <t>58043010</t>
  </si>
  <si>
    <t>58043090</t>
  </si>
  <si>
    <t>58050010</t>
  </si>
  <si>
    <t>58050020</t>
  </si>
  <si>
    <t>58050090</t>
  </si>
  <si>
    <t>58061000</t>
  </si>
  <si>
    <t>58062000</t>
  </si>
  <si>
    <t>58063100</t>
  </si>
  <si>
    <t>58063200</t>
  </si>
  <si>
    <t>58063900</t>
  </si>
  <si>
    <t>58064000</t>
  </si>
  <si>
    <t>58071000</t>
  </si>
  <si>
    <t>58079000</t>
  </si>
  <si>
    <t>58081000</t>
  </si>
  <si>
    <t>58089000</t>
  </si>
  <si>
    <t>58090000</t>
  </si>
  <si>
    <t>58101000</t>
  </si>
  <si>
    <t>58109100</t>
  </si>
  <si>
    <t>58109200</t>
  </si>
  <si>
    <t>58109900</t>
  </si>
  <si>
    <t>58110000</t>
  </si>
  <si>
    <t>59011000</t>
  </si>
  <si>
    <t>59019000</t>
  </si>
  <si>
    <t>59021010</t>
  </si>
  <si>
    <t>59021090</t>
  </si>
  <si>
    <t>59022000</t>
  </si>
  <si>
    <t>59029000</t>
  </si>
  <si>
    <t>59031000</t>
  </si>
  <si>
    <t>59032000</t>
  </si>
  <si>
    <t>59039000</t>
  </si>
  <si>
    <t>59041000</t>
  </si>
  <si>
    <t>59049000</t>
  </si>
  <si>
    <t>59050000</t>
  </si>
  <si>
    <t>59061000</t>
  </si>
  <si>
    <t>59069100</t>
  </si>
  <si>
    <t>59069900</t>
  </si>
  <si>
    <t>59070000</t>
  </si>
  <si>
    <t>59080000</t>
  </si>
  <si>
    <t>59090000</t>
  </si>
  <si>
    <t>59100000</t>
  </si>
  <si>
    <t>59111000</t>
  </si>
  <si>
    <t>59112010</t>
  </si>
  <si>
    <t>59112090</t>
  </si>
  <si>
    <t>59113100</t>
  </si>
  <si>
    <t>59113200</t>
  </si>
  <si>
    <t>59114000</t>
  </si>
  <si>
    <t>59119000</t>
  </si>
  <si>
    <t>60011010</t>
  </si>
  <si>
    <t>60011020</t>
  </si>
  <si>
    <t>60011090</t>
  </si>
  <si>
    <t>60012100</t>
  </si>
  <si>
    <t>60012200</t>
  </si>
  <si>
    <t>60012900</t>
  </si>
  <si>
    <t>60019100</t>
  </si>
  <si>
    <t>60019200</t>
  </si>
  <si>
    <t>60019900</t>
  </si>
  <si>
    <t>60024010</t>
  </si>
  <si>
    <t>60024020</t>
  </si>
  <si>
    <t>60024090</t>
  </si>
  <si>
    <t>60029010</t>
  </si>
  <si>
    <t>60029020</t>
  </si>
  <si>
    <t>60029090</t>
  </si>
  <si>
    <t>60031000</t>
  </si>
  <si>
    <t>60032000</t>
  </si>
  <si>
    <t>60033000</t>
  </si>
  <si>
    <t>60034000</t>
  </si>
  <si>
    <t>60039000</t>
  </si>
  <si>
    <t>60041011</t>
  </si>
  <si>
    <t>60041012</t>
  </si>
  <si>
    <t>60041013</t>
  </si>
  <si>
    <t>60041014</t>
  </si>
  <si>
    <t>60041031</t>
  </si>
  <si>
    <t>60041032</t>
  </si>
  <si>
    <t>60041033</t>
  </si>
  <si>
    <t>60041034</t>
  </si>
  <si>
    <t>60041041</t>
  </si>
  <si>
    <t>60041042</t>
  </si>
  <si>
    <t>60041043</t>
  </si>
  <si>
    <t>60041044</t>
  </si>
  <si>
    <t>60041091</t>
  </si>
  <si>
    <t>60041092</t>
  </si>
  <si>
    <t>60041093</t>
  </si>
  <si>
    <t>60041094</t>
  </si>
  <si>
    <t>60049010</t>
  </si>
  <si>
    <t>60049030</t>
  </si>
  <si>
    <t>60049040</t>
  </si>
  <si>
    <t>60049090</t>
  </si>
  <si>
    <t>60052100</t>
  </si>
  <si>
    <t>60052200</t>
  </si>
  <si>
    <t>60052300</t>
  </si>
  <si>
    <t>60052400</t>
  </si>
  <si>
    <t>60054100</t>
  </si>
  <si>
    <t>60054200</t>
  </si>
  <si>
    <t>60054300</t>
  </si>
  <si>
    <t>60054400</t>
  </si>
  <si>
    <t>60059010</t>
  </si>
  <si>
    <t>60059090</t>
  </si>
  <si>
    <t>60061000</t>
  </si>
  <si>
    <t>60062100</t>
  </si>
  <si>
    <t>60062200</t>
  </si>
  <si>
    <t>60062300</t>
  </si>
  <si>
    <t>60062400</t>
  </si>
  <si>
    <t>60064100</t>
  </si>
  <si>
    <t>60064200</t>
  </si>
  <si>
    <t>60064300</t>
  </si>
  <si>
    <t>60064400</t>
  </si>
  <si>
    <t>60069000</t>
  </si>
  <si>
    <t>61012000</t>
  </si>
  <si>
    <t>61013000</t>
  </si>
  <si>
    <t>61019010</t>
  </si>
  <si>
    <t>61019090</t>
  </si>
  <si>
    <t>61021000</t>
  </si>
  <si>
    <t>61022000</t>
  </si>
  <si>
    <t>61023000</t>
  </si>
  <si>
    <t>61029000</t>
  </si>
  <si>
    <t>61031010</t>
  </si>
  <si>
    <t>61031020</t>
  </si>
  <si>
    <t>61031090</t>
  </si>
  <si>
    <t>61032200</t>
  </si>
  <si>
    <t>61032300</t>
  </si>
  <si>
    <t>61032910</t>
  </si>
  <si>
    <t>61032990</t>
  </si>
  <si>
    <t>61033100</t>
  </si>
  <si>
    <t>61033200</t>
  </si>
  <si>
    <t>61033300</t>
  </si>
  <si>
    <t>61033900</t>
  </si>
  <si>
    <t>61034100</t>
  </si>
  <si>
    <t>61034200</t>
  </si>
  <si>
    <t>61034300</t>
  </si>
  <si>
    <t>61034900</t>
  </si>
  <si>
    <t>61041300</t>
  </si>
  <si>
    <t>61041910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</si>
  <si>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</si>
  <si>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</si>
  <si>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</si>
  <si>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</si>
  <si>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</si>
  <si>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</si>
  <si>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</si>
  <si>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</si>
  <si>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</si>
  <si>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</si>
  <si>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</si>
  <si>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</si>
  <si>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</si>
  <si>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</si>
  <si>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</si>
  <si>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</si>
  <si>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</si>
  <si>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</si>
  <si>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</si>
  <si>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</si>
  <si>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</si>
  <si>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</si>
  <si>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</si>
  <si>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</si>
  <si>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61052000</t>
  </si>
  <si>
    <t>61059000</t>
  </si>
  <si>
    <t>61061000</t>
  </si>
  <si>
    <t>61062000</t>
  </si>
  <si>
    <t>61069000</t>
  </si>
  <si>
    <t>61071100</t>
  </si>
  <si>
    <t>61071200</t>
  </si>
  <si>
    <t>61071900</t>
  </si>
  <si>
    <t>61072100</t>
  </si>
  <si>
    <t>61072200</t>
  </si>
  <si>
    <t>61072900</t>
  </si>
  <si>
    <t>61079100</t>
  </si>
  <si>
    <t>61079910</t>
  </si>
  <si>
    <t>61079990</t>
  </si>
  <si>
    <t>61081100</t>
  </si>
  <si>
    <t>61081900</t>
  </si>
  <si>
    <t>61082100</t>
  </si>
  <si>
    <t>61082200</t>
  </si>
  <si>
    <t>61082900</t>
  </si>
  <si>
    <t>61083100</t>
  </si>
  <si>
    <t>61083200</t>
  </si>
  <si>
    <t>61083900</t>
  </si>
  <si>
    <t>61089100</t>
  </si>
  <si>
    <t>61089200</t>
  </si>
  <si>
    <t>61089900</t>
  </si>
  <si>
    <t>61091000</t>
  </si>
  <si>
    <t>61099000</t>
  </si>
  <si>
    <t>61101100</t>
  </si>
  <si>
    <t>61101200</t>
  </si>
  <si>
    <t>61101900</t>
  </si>
  <si>
    <t>61102000</t>
  </si>
  <si>
    <t>61103000</t>
  </si>
  <si>
    <t>61109000</t>
  </si>
  <si>
    <t>61112000</t>
  </si>
  <si>
    <t>61113000</t>
  </si>
  <si>
    <t>61119010</t>
  </si>
  <si>
    <t>61119090</t>
  </si>
  <si>
    <t>61121100</t>
  </si>
  <si>
    <t>61121200</t>
  </si>
  <si>
    <t>61121900</t>
  </si>
  <si>
    <t>61122000</t>
  </si>
  <si>
    <t>61123100</t>
  </si>
  <si>
    <t>61123900</t>
  </si>
  <si>
    <t>61124100</t>
  </si>
  <si>
    <t>61124900</t>
  </si>
  <si>
    <t>61130000</t>
  </si>
  <si>
    <t>61142000</t>
  </si>
  <si>
    <t>61143000</t>
  </si>
  <si>
    <t>61149010</t>
  </si>
  <si>
    <t>61149090</t>
  </si>
  <si>
    <t>61151011</t>
  </si>
  <si>
    <t>61151012</t>
  </si>
  <si>
    <t>61151013</t>
  </si>
  <si>
    <t>61151014</t>
  </si>
  <si>
    <t>61151019</t>
  </si>
  <si>
    <t>61151021</t>
  </si>
  <si>
    <t>61151022</t>
  </si>
  <si>
    <t>61151029</t>
  </si>
  <si>
    <t>61151091</t>
  </si>
  <si>
    <t>61151092</t>
  </si>
  <si>
    <t>61151093</t>
  </si>
  <si>
    <t>61151099</t>
  </si>
  <si>
    <t>61152100</t>
  </si>
  <si>
    <t>61152200</t>
  </si>
  <si>
    <t>61152910</t>
  </si>
  <si>
    <t>61152920</t>
  </si>
  <si>
    <t>61152990</t>
  </si>
  <si>
    <t>61153010</t>
  </si>
  <si>
    <t>61153020</t>
  </si>
  <si>
    <t>61153090</t>
  </si>
  <si>
    <t>61159400</t>
  </si>
  <si>
    <t>61159500</t>
  </si>
  <si>
    <t>61159600</t>
  </si>
  <si>
    <t>61159900</t>
  </si>
  <si>
    <t>61161000</t>
  </si>
  <si>
    <t>61169100</t>
  </si>
  <si>
    <t>61169200</t>
  </si>
  <si>
    <t>61169300</t>
  </si>
  <si>
    <t>61169900</t>
  </si>
  <si>
    <t>61171000</t>
  </si>
  <si>
    <t>61178010</t>
  </si>
  <si>
    <t>61178090</t>
  </si>
  <si>
    <t>61179000</t>
  </si>
  <si>
    <t>62011100</t>
  </si>
  <si>
    <t>62011200</t>
  </si>
  <si>
    <t>62011300</t>
  </si>
  <si>
    <t>62011900</t>
  </si>
  <si>
    <t>62019100</t>
  </si>
  <si>
    <t>62019200</t>
  </si>
  <si>
    <t>62019300</t>
  </si>
  <si>
    <t>62019900</t>
  </si>
  <si>
    <t>62021100</t>
  </si>
  <si>
    <t>62021200</t>
  </si>
  <si>
    <t>62021300</t>
  </si>
  <si>
    <t>62021900</t>
  </si>
  <si>
    <t>62029100</t>
  </si>
  <si>
    <t>62029200</t>
  </si>
  <si>
    <t>62029300</t>
  </si>
  <si>
    <t>62029900</t>
  </si>
  <si>
    <t>62031100</t>
  </si>
  <si>
    <t>62031200</t>
  </si>
  <si>
    <t>62031900</t>
  </si>
  <si>
    <t>62032200</t>
  </si>
  <si>
    <t>62032300</t>
  </si>
  <si>
    <t>62032910</t>
  </si>
  <si>
    <t>62032990</t>
  </si>
  <si>
    <t>62033100</t>
  </si>
  <si>
    <t>62033200</t>
  </si>
  <si>
    <t>62033300</t>
  </si>
  <si>
    <t>62033900</t>
  </si>
  <si>
    <t>62034100</t>
  </si>
  <si>
    <t>62034200</t>
  </si>
  <si>
    <t>62034300</t>
  </si>
  <si>
    <t>62034900</t>
  </si>
  <si>
    <t>62041100</t>
  </si>
  <si>
    <t>62041200</t>
  </si>
  <si>
    <t>62041300</t>
  </si>
  <si>
    <t>62041900</t>
  </si>
  <si>
    <t>62042100</t>
  </si>
  <si>
    <t>62042200</t>
  </si>
  <si>
    <t>62042300</t>
  </si>
  <si>
    <t>62042900</t>
  </si>
  <si>
    <t>62043100</t>
  </si>
  <si>
    <t>62043200</t>
  </si>
  <si>
    <t>62043300</t>
  </si>
  <si>
    <t>62043900</t>
  </si>
  <si>
    <t>62044100</t>
  </si>
  <si>
    <t>62044200</t>
  </si>
  <si>
    <t>62044300</t>
  </si>
  <si>
    <t>62044400</t>
  </si>
  <si>
    <t>62044900</t>
  </si>
  <si>
    <t>62045100</t>
  </si>
  <si>
    <t>62045200</t>
  </si>
  <si>
    <t>62045300</t>
  </si>
  <si>
    <t>62045900</t>
  </si>
  <si>
    <t>62046100</t>
  </si>
  <si>
    <t>62046200</t>
  </si>
  <si>
    <t>62046300</t>
  </si>
  <si>
    <t>62046900</t>
  </si>
  <si>
    <t>62052000</t>
  </si>
  <si>
    <t>62053000</t>
  </si>
  <si>
    <t>62059010</t>
  </si>
  <si>
    <t>62059090</t>
  </si>
  <si>
    <t>62061000</t>
  </si>
  <si>
    <t>62062000</t>
  </si>
  <si>
    <t>62063000</t>
  </si>
  <si>
    <t>62064000</t>
  </si>
  <si>
    <t>62069000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</si>
  <si>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</si>
  <si>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</si>
  <si>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</si>
  <si>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</si>
  <si>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</si>
  <si>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</si>
  <si>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</si>
  <si>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</si>
  <si>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</si>
  <si>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</si>
  <si>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</si>
  <si>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</si>
  <si>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</si>
  <si>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</si>
  <si>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</si>
  <si>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</si>
  <si>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</si>
  <si>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</si>
  <si>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</si>
  <si>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</si>
  <si>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62101000</t>
  </si>
  <si>
    <t>62102000</t>
  </si>
  <si>
    <t>62103000</t>
  </si>
  <si>
    <t>62104000</t>
  </si>
  <si>
    <t>62105000</t>
  </si>
  <si>
    <t>62111100</t>
  </si>
  <si>
    <t>62111200</t>
  </si>
  <si>
    <t>62112000</t>
  </si>
  <si>
    <t>62113200</t>
  </si>
  <si>
    <t>62113300</t>
  </si>
  <si>
    <t>62113910</t>
  </si>
  <si>
    <t>62113990</t>
  </si>
  <si>
    <t>62114200</t>
  </si>
  <si>
    <t>62114300</t>
  </si>
  <si>
    <t>62114900</t>
  </si>
  <si>
    <t>62121000</t>
  </si>
  <si>
    <t>62122000</t>
  </si>
  <si>
    <t>62123000</t>
  </si>
  <si>
    <t>62129000</t>
  </si>
  <si>
    <t>62132000</t>
  </si>
  <si>
    <t>62139010</t>
  </si>
  <si>
    <t>62139090</t>
  </si>
  <si>
    <t>62141000</t>
  </si>
  <si>
    <t>62142000</t>
  </si>
  <si>
    <t>62143000</t>
  </si>
  <si>
    <t>62144000</t>
  </si>
  <si>
    <t>62149010</t>
  </si>
  <si>
    <t>62149090</t>
  </si>
  <si>
    <t>62151000</t>
  </si>
  <si>
    <t>62152000</t>
  </si>
  <si>
    <t>62159000</t>
  </si>
  <si>
    <t>62160000</t>
  </si>
  <si>
    <t>62171000</t>
  </si>
  <si>
    <t>62179000</t>
  </si>
  <si>
    <t>63011000</t>
  </si>
  <si>
    <t>63012000</t>
  </si>
  <si>
    <t>63013000</t>
  </si>
  <si>
    <t>63014000</t>
  </si>
  <si>
    <t>63019000</t>
  </si>
  <si>
    <t>63021000</t>
  </si>
  <si>
    <t>63022100</t>
  </si>
  <si>
    <t>63022200</t>
  </si>
  <si>
    <t>63022900</t>
  </si>
  <si>
    <t>63023100</t>
  </si>
  <si>
    <t>63023200</t>
  </si>
  <si>
    <t>63023900</t>
  </si>
  <si>
    <t>63024000</t>
  </si>
  <si>
    <t>63025100</t>
  </si>
  <si>
    <t>63025300</t>
  </si>
  <si>
    <t>63025910</t>
  </si>
  <si>
    <t>63025990</t>
  </si>
  <si>
    <t>63026000</t>
  </si>
  <si>
    <t>63029100</t>
  </si>
  <si>
    <t>63029300</t>
  </si>
  <si>
    <t>63029910</t>
  </si>
  <si>
    <t>63029990</t>
  </si>
  <si>
    <t>63031200</t>
  </si>
  <si>
    <t>63031910</t>
  </si>
  <si>
    <t>63031990</t>
  </si>
  <si>
    <t>63039100</t>
  </si>
  <si>
    <t>63039200</t>
  </si>
  <si>
    <t>63039900</t>
  </si>
  <si>
    <t>63041100</t>
  </si>
  <si>
    <t>63041910</t>
  </si>
  <si>
    <t>63041990</t>
  </si>
  <si>
    <t>63049100</t>
  </si>
  <si>
    <t>63049200</t>
  </si>
  <si>
    <t>63049300</t>
  </si>
  <si>
    <t>63049900</t>
  </si>
  <si>
    <t>63051000</t>
  </si>
  <si>
    <t>63052000</t>
  </si>
  <si>
    <t>63053200</t>
  </si>
  <si>
    <t>63053310</t>
  </si>
  <si>
    <t>63053390</t>
  </si>
  <si>
    <t>63053900</t>
  </si>
  <si>
    <t>63059000</t>
  </si>
  <si>
    <t>63061200</t>
  </si>
  <si>
    <t>63061910</t>
  </si>
  <si>
    <t>63061990</t>
  </si>
  <si>
    <t>63062200</t>
  </si>
  <si>
    <t>63062910</t>
  </si>
  <si>
    <t>63062990</t>
  </si>
  <si>
    <t>63063010</t>
  </si>
  <si>
    <t>63063090</t>
  </si>
  <si>
    <t>63064010</t>
  </si>
  <si>
    <t>63064090</t>
  </si>
  <si>
    <t>63069000</t>
  </si>
  <si>
    <t>63071000</t>
  </si>
  <si>
    <t>63072000</t>
  </si>
  <si>
    <t>63079010</t>
  </si>
  <si>
    <t>63079020</t>
  </si>
  <si>
    <t>63079090</t>
  </si>
  <si>
    <t>63080000</t>
  </si>
  <si>
    <t>63090010</t>
  </si>
  <si>
    <t>63090090</t>
  </si>
  <si>
    <t>63101000</t>
  </si>
  <si>
    <t>63109000</t>
  </si>
  <si>
    <t>64011000</t>
  </si>
  <si>
    <t>64019200</t>
  </si>
  <si>
    <t>64019910</t>
  </si>
  <si>
    <t>64019990</t>
  </si>
  <si>
    <t>64021200</t>
  </si>
  <si>
    <t>64021900</t>
  </si>
  <si>
    <t>64022000</t>
  </si>
  <si>
    <t>64029110</t>
  </si>
  <si>
    <t>64029190</t>
  </si>
  <si>
    <t>64029910</t>
  </si>
  <si>
    <t>64029990</t>
  </si>
  <si>
    <t>64031200</t>
  </si>
  <si>
    <t>64031900</t>
  </si>
  <si>
    <t>64032000</t>
  </si>
  <si>
    <t>64034000</t>
  </si>
  <si>
    <t>64035110</t>
  </si>
  <si>
    <t>64035190</t>
  </si>
  <si>
    <t>64035910</t>
  </si>
  <si>
    <t>64035990</t>
  </si>
  <si>
    <t>64039110</t>
  </si>
  <si>
    <t>64039190</t>
  </si>
  <si>
    <t>64039910</t>
  </si>
  <si>
    <t>64039990</t>
  </si>
  <si>
    <t>64041100</t>
  </si>
  <si>
    <t>64041900</t>
  </si>
  <si>
    <t>64042000</t>
  </si>
  <si>
    <t>64051010</t>
  </si>
  <si>
    <t>64051020</t>
  </si>
  <si>
    <t>64051090</t>
  </si>
  <si>
    <t>64052000</t>
  </si>
  <si>
    <t>64059000</t>
  </si>
  <si>
    <t>64061000</t>
  </si>
  <si>
    <t>64062000</t>
  </si>
  <si>
    <t>64069010</t>
  </si>
  <si>
    <t>64069020</t>
  </si>
  <si>
    <t>64069090</t>
  </si>
  <si>
    <t>65010000</t>
  </si>
  <si>
    <t>65020010</t>
  </si>
  <si>
    <t>65020090</t>
  </si>
  <si>
    <t>65040010</t>
  </si>
  <si>
    <t>65040090</t>
  </si>
  <si>
    <t>65050011</t>
  </si>
  <si>
    <t>65050012</t>
  </si>
  <si>
    <t>65050019</t>
  </si>
  <si>
    <t>65050021</t>
  </si>
  <si>
    <t>65050022</t>
  </si>
  <si>
    <t>65050029</t>
  </si>
  <si>
    <t>65050031</t>
  </si>
  <si>
    <t>65050032</t>
  </si>
  <si>
    <t>65050039</t>
  </si>
  <si>
    <t>65050090</t>
  </si>
  <si>
    <t>65061000</t>
  </si>
  <si>
    <t>65069100</t>
  </si>
  <si>
    <t>65069900</t>
  </si>
  <si>
    <t>65070000</t>
  </si>
  <si>
    <t>66011000</t>
  </si>
  <si>
    <t>66019110</t>
  </si>
  <si>
    <t>66019190</t>
  </si>
  <si>
    <t>66019900</t>
  </si>
  <si>
    <t>66020000</t>
  </si>
  <si>
    <t>66032000</t>
  </si>
  <si>
    <t>66039000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</si>
  <si>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</si>
  <si>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</si>
  <si>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</si>
  <si>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</si>
  <si>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</si>
  <si>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</si>
  <si>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</si>
  <si>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</si>
  <si>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</si>
  <si>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</si>
  <si>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</si>
  <si>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</si>
  <si>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</si>
  <si>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</si>
  <si>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</si>
  <si>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</si>
  <si>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</si>
  <si>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</si>
  <si>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</si>
  <si>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68030000</t>
  </si>
  <si>
    <t>68041000</t>
  </si>
  <si>
    <t>68042111</t>
  </si>
  <si>
    <t>68042119</t>
  </si>
  <si>
    <t>68042190</t>
  </si>
  <si>
    <t>68042211</t>
  </si>
  <si>
    <t>68042219</t>
  </si>
  <si>
    <t>68042290</t>
  </si>
  <si>
    <t>68042300</t>
  </si>
  <si>
    <t>68043000</t>
  </si>
  <si>
    <t>68051000</t>
  </si>
  <si>
    <t>68052000</t>
  </si>
  <si>
    <t>68053010</t>
  </si>
  <si>
    <t>68053020</t>
  </si>
  <si>
    <t>68053090</t>
  </si>
  <si>
    <t>68061000</t>
  </si>
  <si>
    <t>68062000</t>
  </si>
  <si>
    <t>68069010</t>
  </si>
  <si>
    <t>68069090</t>
  </si>
  <si>
    <t>68071000</t>
  </si>
  <si>
    <t>68079000</t>
  </si>
  <si>
    <t>68080000</t>
  </si>
  <si>
    <t>68091100</t>
  </si>
  <si>
    <t>68091900</t>
  </si>
  <si>
    <t>68099000</t>
  </si>
  <si>
    <t>68101100</t>
  </si>
  <si>
    <t>68101900</t>
  </si>
  <si>
    <t>68109100</t>
  </si>
  <si>
    <t>68109900</t>
  </si>
  <si>
    <t>68114000</t>
  </si>
  <si>
    <t>68118100</t>
  </si>
  <si>
    <t>68118200</t>
  </si>
  <si>
    <t>68118900</t>
  </si>
  <si>
    <t>68128000</t>
  </si>
  <si>
    <t>68129100</t>
  </si>
  <si>
    <t>68129200</t>
  </si>
  <si>
    <t>68129300</t>
  </si>
  <si>
    <t>68129910</t>
  </si>
  <si>
    <t>68129920</t>
  </si>
  <si>
    <t>68129930</t>
  </si>
  <si>
    <t>68129990</t>
  </si>
  <si>
    <t>68132000</t>
  </si>
  <si>
    <t>68138110</t>
  </si>
  <si>
    <t>68138190</t>
  </si>
  <si>
    <t>68138910</t>
  </si>
  <si>
    <t>68138990</t>
  </si>
  <si>
    <t>68141000</t>
  </si>
  <si>
    <t>68149000</t>
  </si>
  <si>
    <t>68151010</t>
  </si>
  <si>
    <t>68151020</t>
  </si>
  <si>
    <t>68151090</t>
  </si>
  <si>
    <t>68152000</t>
  </si>
  <si>
    <t>68159110</t>
  </si>
  <si>
    <t>68159190</t>
  </si>
  <si>
    <t>68159911</t>
  </si>
  <si>
    <t>68159912</t>
  </si>
  <si>
    <t>68159913</t>
  </si>
  <si>
    <t>68159914</t>
  </si>
  <si>
    <t>68159919</t>
  </si>
  <si>
    <t>68159990</t>
  </si>
  <si>
    <t>69010000</t>
  </si>
  <si>
    <t>69021011</t>
  </si>
  <si>
    <t>69021018</t>
  </si>
  <si>
    <t>69021019</t>
  </si>
  <si>
    <t>69021090</t>
  </si>
  <si>
    <t>69022010</t>
  </si>
  <si>
    <t>69022091</t>
  </si>
  <si>
    <t>69022092</t>
  </si>
  <si>
    <t>69022093</t>
  </si>
  <si>
    <t>69022099</t>
  </si>
  <si>
    <t>69029010</t>
  </si>
  <si>
    <t>69029020</t>
  </si>
  <si>
    <t>69029030</t>
  </si>
  <si>
    <t>69029040</t>
  </si>
  <si>
    <t>69029090</t>
  </si>
  <si>
    <t>69031011</t>
  </si>
  <si>
    <t>69031012</t>
  </si>
  <si>
    <t>69031019</t>
  </si>
  <si>
    <t>69031020</t>
  </si>
  <si>
    <t>69031030</t>
  </si>
  <si>
    <t>69031040</t>
  </si>
  <si>
    <t>69031090</t>
  </si>
  <si>
    <t>69032010</t>
  </si>
  <si>
    <t>69032020</t>
  </si>
  <si>
    <t>69032030</t>
  </si>
  <si>
    <t>69032090</t>
  </si>
  <si>
    <t>69039011</t>
  </si>
  <si>
    <t>69039012</t>
  </si>
  <si>
    <t>69039019</t>
  </si>
  <si>
    <t>69039091</t>
  </si>
  <si>
    <t>69039092</t>
  </si>
  <si>
    <t>69039099</t>
  </si>
  <si>
    <t>69041000</t>
  </si>
  <si>
    <t>69049000</t>
  </si>
  <si>
    <t>69051000</t>
  </si>
  <si>
    <t>69059000</t>
  </si>
  <si>
    <t>69060000</t>
  </si>
  <si>
    <t>69091100</t>
  </si>
  <si>
    <t>69091210</t>
  </si>
  <si>
    <t>69091220</t>
  </si>
  <si>
    <t>69091230</t>
  </si>
  <si>
    <t>Anéis de carboneto de silício para juntas de vedação mecânicas</t>
  </si>
  <si>
    <t>69091290</t>
  </si>
  <si>
    <t>69091910</t>
  </si>
  <si>
    <t>69091920</t>
  </si>
  <si>
    <t>69091930</t>
  </si>
  <si>
    <t>69091990</t>
  </si>
  <si>
    <t>69099000</t>
  </si>
  <si>
    <t>69101000</t>
  </si>
  <si>
    <t>69109000</t>
  </si>
  <si>
    <t>69111010</t>
  </si>
  <si>
    <t>69111090</t>
  </si>
  <si>
    <t>69119000</t>
  </si>
  <si>
    <t>69120000</t>
  </si>
  <si>
    <t>69131000</t>
  </si>
  <si>
    <t>69139000</t>
  </si>
  <si>
    <t>69141000</t>
  </si>
  <si>
    <t>69149000</t>
  </si>
  <si>
    <t>70010000</t>
  </si>
  <si>
    <t>70021000</t>
  </si>
  <si>
    <t>70022000</t>
  </si>
  <si>
    <t>70023100</t>
  </si>
  <si>
    <t>70023200</t>
  </si>
  <si>
    <t>70023900</t>
  </si>
  <si>
    <t>70031200</t>
  </si>
  <si>
    <t>70031900</t>
  </si>
  <si>
    <t>70032000</t>
  </si>
  <si>
    <t>70033000</t>
  </si>
  <si>
    <t>70042000</t>
  </si>
  <si>
    <t>70049000</t>
  </si>
  <si>
    <t>70051000</t>
  </si>
  <si>
    <t>70052100</t>
  </si>
  <si>
    <t>70052900</t>
  </si>
  <si>
    <t>70053000</t>
  </si>
  <si>
    <t>70060000</t>
  </si>
  <si>
    <t>70071100</t>
  </si>
  <si>
    <t>70071900</t>
  </si>
  <si>
    <t>70072100</t>
  </si>
  <si>
    <t>70072900</t>
  </si>
  <si>
    <t>70080000</t>
  </si>
  <si>
    <t>70091000</t>
  </si>
  <si>
    <t>70099100</t>
  </si>
  <si>
    <t>70099200</t>
  </si>
  <si>
    <t>70101000</t>
  </si>
  <si>
    <t>70102000</t>
  </si>
  <si>
    <t>70109011</t>
  </si>
  <si>
    <t>70109012</t>
  </si>
  <si>
    <t>70109021</t>
  </si>
  <si>
    <t>70109022</t>
  </si>
  <si>
    <t>70109090</t>
  </si>
  <si>
    <t>70111010</t>
  </si>
  <si>
    <t>70111021</t>
  </si>
  <si>
    <t>70111029</t>
  </si>
  <si>
    <t>70111090</t>
  </si>
  <si>
    <t>70112000</t>
  </si>
  <si>
    <t>70119000</t>
  </si>
  <si>
    <t>70131000</t>
  </si>
  <si>
    <t>70132200</t>
  </si>
  <si>
    <t>70132800</t>
  </si>
  <si>
    <t>70133300</t>
  </si>
  <si>
    <t>70133700</t>
  </si>
  <si>
    <t>70134100</t>
  </si>
  <si>
    <t>70134210</t>
  </si>
  <si>
    <t>70134290</t>
  </si>
  <si>
    <t>70134900</t>
  </si>
  <si>
    <t>70139110</t>
  </si>
  <si>
    <t>70139190</t>
  </si>
  <si>
    <t>70139900</t>
  </si>
  <si>
    <t>70140000</t>
  </si>
  <si>
    <t>70151010</t>
  </si>
  <si>
    <t>70151091</t>
  </si>
  <si>
    <t>70151092</t>
  </si>
  <si>
    <t>70159010</t>
  </si>
  <si>
    <t>70159020</t>
  </si>
  <si>
    <t>70159030</t>
  </si>
  <si>
    <t>70159090</t>
  </si>
  <si>
    <t>70161000</t>
  </si>
  <si>
    <t>70169000</t>
  </si>
  <si>
    <t>70171000</t>
  </si>
  <si>
    <t>70172000</t>
  </si>
  <si>
    <t>70179000</t>
  </si>
  <si>
    <t>70181010</t>
  </si>
  <si>
    <t>Contas de vidro</t>
  </si>
  <si>
    <t>70181020</t>
  </si>
  <si>
    <t>70181090</t>
  </si>
  <si>
    <t>70182000</t>
  </si>
  <si>
    <t>70189000</t>
  </si>
  <si>
    <t>70191100</t>
  </si>
  <si>
    <t>70191210</t>
  </si>
  <si>
    <t>70191290</t>
  </si>
  <si>
    <t>70191900</t>
  </si>
  <si>
    <t>70193100</t>
  </si>
  <si>
    <t>70193200</t>
  </si>
  <si>
    <t>70193900</t>
  </si>
  <si>
    <t>70194000</t>
  </si>
  <si>
    <t>70195100</t>
  </si>
  <si>
    <t>70195210</t>
  </si>
  <si>
    <t>70195290</t>
  </si>
  <si>
    <t>70195900</t>
  </si>
  <si>
    <t>70199010</t>
  </si>
  <si>
    <t>70199090</t>
  </si>
  <si>
    <t>70200010</t>
  </si>
  <si>
    <t>70200090</t>
  </si>
  <si>
    <t>71011000</t>
  </si>
  <si>
    <t>71012100</t>
  </si>
  <si>
    <t>71012200</t>
  </si>
  <si>
    <t>71021000</t>
  </si>
  <si>
    <t>71022100</t>
  </si>
  <si>
    <t>71022900</t>
  </si>
  <si>
    <t>71023100</t>
  </si>
  <si>
    <t>71023900</t>
  </si>
  <si>
    <t>71031000</t>
  </si>
  <si>
    <t>71039100</t>
  </si>
  <si>
    <t>71039900</t>
  </si>
  <si>
    <t>71041000</t>
  </si>
  <si>
    <t>71042010</t>
  </si>
  <si>
    <t>71042090</t>
  </si>
  <si>
    <t>71049000</t>
  </si>
  <si>
    <t>71051000</t>
  </si>
  <si>
    <t>71059000</t>
  </si>
  <si>
    <t>71061000</t>
  </si>
  <si>
    <t>71069100</t>
  </si>
  <si>
    <t>71069210</t>
  </si>
  <si>
    <t>71069220</t>
  </si>
  <si>
    <t>71069290</t>
  </si>
  <si>
    <t>71070000</t>
  </si>
  <si>
    <t>71081100</t>
  </si>
  <si>
    <t>71081210</t>
  </si>
  <si>
    <t>71081290</t>
  </si>
  <si>
    <t>71081310</t>
  </si>
  <si>
    <t>71081390</t>
  </si>
  <si>
    <t>71082000</t>
  </si>
  <si>
    <t>71090000</t>
  </si>
  <si>
    <t>71101100</t>
  </si>
  <si>
    <t>71101910</t>
  </si>
  <si>
    <t>71101990</t>
  </si>
  <si>
    <t>71102100</t>
  </si>
  <si>
    <t>71102900</t>
  </si>
  <si>
    <t>71103100</t>
  </si>
  <si>
    <t>71103900</t>
  </si>
  <si>
    <t>71104100</t>
  </si>
  <si>
    <t>71104900</t>
  </si>
  <si>
    <t>71110000</t>
  </si>
  <si>
    <t>71123010</t>
  </si>
  <si>
    <t>71123020</t>
  </si>
  <si>
    <t>71123090</t>
  </si>
  <si>
    <t>71129100</t>
  </si>
  <si>
    <t>71129200</t>
  </si>
  <si>
    <t>71129900</t>
  </si>
  <si>
    <t>71131100</t>
  </si>
  <si>
    <t>71131900</t>
  </si>
  <si>
    <t>71132000</t>
  </si>
  <si>
    <t>71141100</t>
  </si>
  <si>
    <t>71141900</t>
  </si>
  <si>
    <t>71142000</t>
  </si>
  <si>
    <t>71151000</t>
  </si>
  <si>
    <t>71159000</t>
  </si>
  <si>
    <t>71161000</t>
  </si>
  <si>
    <t>71162010</t>
  </si>
  <si>
    <t>71162020</t>
  </si>
  <si>
    <t>71162090</t>
  </si>
  <si>
    <t>71171100</t>
  </si>
  <si>
    <t>71171900</t>
  </si>
  <si>
    <t>71179000</t>
  </si>
  <si>
    <t>71181010</t>
  </si>
  <si>
    <t>71181090</t>
  </si>
  <si>
    <t>71189000</t>
  </si>
  <si>
    <t>72011000</t>
  </si>
  <si>
    <t>72012000</t>
  </si>
  <si>
    <t>72015000</t>
  </si>
  <si>
    <t>72021100</t>
  </si>
  <si>
    <t>72021900</t>
  </si>
  <si>
    <t>72022100</t>
  </si>
  <si>
    <t>72022900</t>
  </si>
  <si>
    <t>72023000</t>
  </si>
  <si>
    <t>72024100</t>
  </si>
  <si>
    <t>72024900</t>
  </si>
  <si>
    <t>72025000</t>
  </si>
  <si>
    <t>72026000</t>
  </si>
  <si>
    <t>72027000</t>
  </si>
  <si>
    <t>72028000</t>
  </si>
  <si>
    <t>72029100</t>
  </si>
  <si>
    <t>72029200</t>
  </si>
  <si>
    <t>72029300</t>
  </si>
  <si>
    <t>72029910</t>
  </si>
  <si>
    <t>72029990</t>
  </si>
  <si>
    <t>72031000</t>
  </si>
  <si>
    <t>72039000</t>
  </si>
  <si>
    <t>72041000</t>
  </si>
  <si>
    <t>72042100</t>
  </si>
  <si>
    <t>72042900</t>
  </si>
  <si>
    <t>72043000</t>
  </si>
  <si>
    <t>72044100</t>
  </si>
  <si>
    <t>72044900</t>
  </si>
  <si>
    <t>72045000</t>
  </si>
  <si>
    <t>72051000</t>
  </si>
  <si>
    <t>72052100</t>
  </si>
  <si>
    <t>72052910</t>
  </si>
  <si>
    <t>72052920</t>
  </si>
  <si>
    <t>72052990</t>
  </si>
  <si>
    <t>72061000</t>
  </si>
  <si>
    <t>72069000</t>
  </si>
  <si>
    <t>72071110</t>
  </si>
  <si>
    <t>72071190</t>
  </si>
  <si>
    <t>72071200</t>
  </si>
  <si>
    <t>72071900</t>
  </si>
  <si>
    <t>72072000</t>
  </si>
  <si>
    <t>72081000</t>
  </si>
  <si>
    <t>72082500</t>
  </si>
  <si>
    <t>72082610</t>
  </si>
  <si>
    <t>72082690</t>
  </si>
  <si>
    <t>72082710</t>
  </si>
  <si>
    <t>72082790</t>
  </si>
  <si>
    <t>72083610</t>
  </si>
  <si>
    <t>72083690</t>
  </si>
  <si>
    <t>72083700</t>
  </si>
  <si>
    <t>72083810</t>
  </si>
  <si>
    <t>72083890</t>
  </si>
  <si>
    <t>72083910</t>
  </si>
  <si>
    <t>72083990</t>
  </si>
  <si>
    <t>72084000</t>
  </si>
  <si>
    <t>72085100</t>
  </si>
  <si>
    <t>72085200</t>
  </si>
  <si>
    <t>72085300</t>
  </si>
  <si>
    <t>72085400</t>
  </si>
  <si>
    <t>72089000</t>
  </si>
  <si>
    <t>72091500</t>
  </si>
  <si>
    <t>72091600</t>
  </si>
  <si>
    <t>72091700</t>
  </si>
  <si>
    <t>72091800</t>
  </si>
  <si>
    <t>72092500</t>
  </si>
  <si>
    <t>72092600</t>
  </si>
  <si>
    <t>72092700</t>
  </si>
  <si>
    <t>72092800</t>
  </si>
  <si>
    <t>72099000</t>
  </si>
  <si>
    <t>72101100</t>
  </si>
  <si>
    <t>72101200</t>
  </si>
  <si>
    <t>72102000</t>
  </si>
  <si>
    <t>72103010</t>
  </si>
  <si>
    <t>72103090</t>
  </si>
  <si>
    <t>72104110</t>
  </si>
  <si>
    <t>72104190</t>
  </si>
  <si>
    <t>72104910</t>
  </si>
  <si>
    <t>72104990</t>
  </si>
  <si>
    <t>72105000</t>
  </si>
  <si>
    <t>72106100</t>
  </si>
  <si>
    <t>72106911</t>
  </si>
  <si>
    <t>72106919</t>
  </si>
  <si>
    <t>72106990</t>
  </si>
  <si>
    <t>72107010</t>
  </si>
  <si>
    <t>72107020</t>
  </si>
  <si>
    <t>72109000</t>
  </si>
  <si>
    <t>72111300</t>
  </si>
  <si>
    <t>72111400</t>
  </si>
  <si>
    <t>72111900</t>
  </si>
  <si>
    <t>72112300</t>
  </si>
  <si>
    <t>72112910</t>
  </si>
  <si>
    <t>72112920</t>
  </si>
  <si>
    <t>72119010</t>
  </si>
  <si>
    <t>72119090</t>
  </si>
  <si>
    <t>72121000</t>
  </si>
  <si>
    <t>72122010</t>
  </si>
  <si>
    <t>72122090</t>
  </si>
  <si>
    <t>72123000</t>
  </si>
  <si>
    <t>72124010</t>
  </si>
  <si>
    <t>72124021</t>
  </si>
  <si>
    <t>72124029</t>
  </si>
  <si>
    <t>72125010</t>
  </si>
  <si>
    <t>72125090</t>
  </si>
  <si>
    <t>72126000</t>
  </si>
  <si>
    <t>72131000</t>
  </si>
  <si>
    <t>72132000</t>
  </si>
  <si>
    <t>72139110</t>
  </si>
  <si>
    <t>72139190</t>
  </si>
  <si>
    <t>72139910</t>
  </si>
  <si>
    <t>72139990</t>
  </si>
  <si>
    <t>72141010</t>
  </si>
  <si>
    <t>72141090</t>
  </si>
  <si>
    <t>72142000</t>
  </si>
  <si>
    <t>72143000</t>
  </si>
  <si>
    <t>72149100</t>
  </si>
  <si>
    <t>72149910</t>
  </si>
  <si>
    <t>72149990</t>
  </si>
  <si>
    <t>72151000</t>
  </si>
  <si>
    <t>72155000</t>
  </si>
  <si>
    <t>72159010</t>
  </si>
  <si>
    <t>72159090</t>
  </si>
  <si>
    <t>72161000</t>
  </si>
  <si>
    <t>72162100</t>
  </si>
  <si>
    <t>72162200</t>
  </si>
  <si>
    <t>72163100</t>
  </si>
  <si>
    <t>72163200</t>
  </si>
  <si>
    <t>72163300</t>
  </si>
  <si>
    <t>72164010</t>
  </si>
  <si>
    <t>72164090</t>
  </si>
  <si>
    <t>72165000</t>
  </si>
  <si>
    <t>72166110</t>
  </si>
  <si>
    <t>72166190</t>
  </si>
  <si>
    <t>72166910</t>
  </si>
  <si>
    <t>72166990</t>
  </si>
  <si>
    <t>72169100</t>
  </si>
  <si>
    <t>72169900</t>
  </si>
  <si>
    <t>72171011</t>
  </si>
  <si>
    <t>72171019</t>
  </si>
  <si>
    <t>72171090</t>
  </si>
  <si>
    <t>72172010</t>
  </si>
  <si>
    <t>72172090</t>
  </si>
  <si>
    <t>72173010</t>
  </si>
  <si>
    <t>72173090</t>
  </si>
  <si>
    <t>72179000</t>
  </si>
  <si>
    <t>72181000</t>
  </si>
  <si>
    <t>72189100</t>
  </si>
  <si>
    <t>72189900</t>
  </si>
  <si>
    <t>72191100</t>
  </si>
  <si>
    <t>72191200</t>
  </si>
  <si>
    <t>72191300</t>
  </si>
  <si>
    <t>72191400</t>
  </si>
  <si>
    <t>72192100</t>
  </si>
  <si>
    <t>72192200</t>
  </si>
  <si>
    <t>72192300</t>
  </si>
  <si>
    <t>72192400</t>
  </si>
  <si>
    <t>72193100</t>
  </si>
  <si>
    <t>72193200</t>
  </si>
  <si>
    <t>72193300</t>
  </si>
  <si>
    <t>72193400</t>
  </si>
  <si>
    <t>72193500</t>
  </si>
  <si>
    <t>72199010</t>
  </si>
  <si>
    <t>72199090</t>
  </si>
  <si>
    <t>72201100</t>
  </si>
  <si>
    <t>72201210</t>
  </si>
  <si>
    <t>72201220</t>
  </si>
  <si>
    <t>72201290</t>
  </si>
  <si>
    <t>72202010</t>
  </si>
  <si>
    <t>72202090</t>
  </si>
  <si>
    <t>72209000</t>
  </si>
  <si>
    <t>72210000</t>
  </si>
  <si>
    <t>72221100</t>
  </si>
  <si>
    <t>72221910</t>
  </si>
  <si>
    <t>72221990</t>
  </si>
  <si>
    <t>72222000</t>
  </si>
  <si>
    <t>72223000</t>
  </si>
  <si>
    <t>72224010</t>
  </si>
  <si>
    <t>72224090</t>
  </si>
  <si>
    <t>72230000</t>
  </si>
  <si>
    <t>72241000</t>
  </si>
  <si>
    <t>72249000</t>
  </si>
  <si>
    <t>72251100</t>
  </si>
  <si>
    <t>72251900</t>
  </si>
  <si>
    <t>72253000</t>
  </si>
  <si>
    <t>72254010</t>
  </si>
  <si>
    <t>72254020</t>
  </si>
  <si>
    <t>72254090</t>
  </si>
  <si>
    <t>72255010</t>
  </si>
  <si>
    <t>72255090</t>
  </si>
  <si>
    <t>72259100</t>
  </si>
  <si>
    <t>72259200</t>
  </si>
  <si>
    <t>72259910</t>
  </si>
  <si>
    <t>72259990</t>
  </si>
  <si>
    <t>72261100</t>
  </si>
  <si>
    <t>72261900</t>
  </si>
  <si>
    <t>72262010</t>
  </si>
  <si>
    <t>72262090</t>
  </si>
  <si>
    <t>72269100</t>
  </si>
  <si>
    <t>72269200</t>
  </si>
  <si>
    <t>72269900</t>
  </si>
  <si>
    <t>72271000</t>
  </si>
  <si>
    <t>72272000</t>
  </si>
  <si>
    <t>72279000</t>
  </si>
  <si>
    <t>72281010</t>
  </si>
  <si>
    <t>72281090</t>
  </si>
  <si>
    <t>72282000</t>
  </si>
  <si>
    <t>72283000</t>
  </si>
  <si>
    <t>72284000</t>
  </si>
  <si>
    <t>72285000</t>
  </si>
  <si>
    <t>72286000</t>
  </si>
  <si>
    <t>72287000</t>
  </si>
  <si>
    <t>72288000</t>
  </si>
  <si>
    <t>72292000</t>
  </si>
  <si>
    <t>72299000</t>
  </si>
  <si>
    <t>73011000</t>
  </si>
  <si>
    <t>73012000</t>
  </si>
  <si>
    <t>73021010</t>
  </si>
  <si>
    <t>73021090</t>
  </si>
  <si>
    <t>73023000</t>
  </si>
  <si>
    <t>73024000</t>
  </si>
  <si>
    <t>73029000</t>
  </si>
  <si>
    <t>73030000</t>
  </si>
  <si>
    <t>73041100</t>
  </si>
  <si>
    <t>73041900</t>
  </si>
  <si>
    <t>73042200</t>
  </si>
  <si>
    <t>73042310</t>
  </si>
  <si>
    <t>73042390</t>
  </si>
  <si>
    <t>73042400</t>
  </si>
  <si>
    <t>73042910</t>
  </si>
  <si>
    <t>73042931</t>
  </si>
  <si>
    <t>73042939</t>
  </si>
  <si>
    <t>73042990</t>
  </si>
  <si>
    <t>73043110</t>
  </si>
  <si>
    <t>73043190</t>
  </si>
  <si>
    <t>73043910</t>
  </si>
  <si>
    <t>73043920</t>
  </si>
  <si>
    <t>73043990</t>
  </si>
  <si>
    <t>73044110</t>
  </si>
  <si>
    <t>73044190</t>
  </si>
  <si>
    <t>73044900</t>
  </si>
  <si>
    <t>73045111</t>
  </si>
  <si>
    <t>73045119</t>
  </si>
  <si>
    <t>73045190</t>
  </si>
  <si>
    <t>73045990</t>
  </si>
  <si>
    <t>73049011</t>
  </si>
  <si>
    <t>73049019</t>
  </si>
  <si>
    <t>73049090</t>
  </si>
  <si>
    <t>73051100</t>
  </si>
  <si>
    <t>73051200</t>
  </si>
  <si>
    <t>73051900</t>
  </si>
  <si>
    <t>73052000</t>
  </si>
  <si>
    <t>73053100</t>
  </si>
  <si>
    <t>73053900</t>
  </si>
  <si>
    <t>73059000</t>
  </si>
  <si>
    <t>73061100</t>
  </si>
  <si>
    <t>73061900</t>
  </si>
  <si>
    <t>73062100</t>
  </si>
  <si>
    <t>73062900</t>
  </si>
  <si>
    <t>73063000</t>
  </si>
  <si>
    <t>73064000</t>
  </si>
  <si>
    <t>73065000</t>
  </si>
  <si>
    <t>73066100</t>
  </si>
  <si>
    <t>73066900</t>
  </si>
  <si>
    <t>73069010</t>
  </si>
  <si>
    <t>73069020</t>
  </si>
  <si>
    <t>73069090</t>
  </si>
  <si>
    <t>73071100</t>
  </si>
  <si>
    <t>73071910</t>
  </si>
  <si>
    <t>73071920</t>
  </si>
  <si>
    <t>73071990</t>
  </si>
  <si>
    <t>73072100</t>
  </si>
  <si>
    <t>73072200</t>
  </si>
  <si>
    <t>73072300</t>
  </si>
  <si>
    <t>73072900</t>
  </si>
  <si>
    <t>73079100</t>
  </si>
  <si>
    <t>73079200</t>
  </si>
  <si>
    <t>73079300</t>
  </si>
  <si>
    <t>73079900</t>
  </si>
  <si>
    <t>73081000</t>
  </si>
  <si>
    <t>73082000</t>
  </si>
  <si>
    <t>73083000</t>
  </si>
  <si>
    <t>73084000</t>
  </si>
  <si>
    <t>73089010</t>
  </si>
  <si>
    <t>73089090</t>
  </si>
  <si>
    <t>73090010</t>
  </si>
  <si>
    <t>73090020</t>
  </si>
  <si>
    <t>73090090</t>
  </si>
  <si>
    <t>73101010</t>
  </si>
  <si>
    <t>73101090</t>
  </si>
  <si>
    <t>73102110</t>
  </si>
  <si>
    <t>73102190</t>
  </si>
  <si>
    <t>73102910</t>
  </si>
  <si>
    <t>73102920</t>
  </si>
  <si>
    <t>73102990</t>
  </si>
  <si>
    <t>73110000</t>
  </si>
  <si>
    <t>73121010</t>
  </si>
  <si>
    <t>73121090</t>
  </si>
  <si>
    <t>73129000</t>
  </si>
  <si>
    <t>73130000</t>
  </si>
  <si>
    <t>73141200</t>
  </si>
  <si>
    <t>73141400</t>
  </si>
  <si>
    <t>73141900</t>
  </si>
  <si>
    <t>73142000</t>
  </si>
  <si>
    <t>73143100</t>
  </si>
  <si>
    <t>73143900</t>
  </si>
  <si>
    <t>73144100</t>
  </si>
  <si>
    <t>73144200</t>
  </si>
  <si>
    <t>73144900</t>
  </si>
  <si>
    <t>73145000</t>
  </si>
  <si>
    <t>73151100</t>
  </si>
  <si>
    <t>73151210</t>
  </si>
  <si>
    <t>73151290</t>
  </si>
  <si>
    <t>73151900</t>
  </si>
  <si>
    <t>73152000</t>
  </si>
  <si>
    <t>73158100</t>
  </si>
  <si>
    <t>73158200</t>
  </si>
  <si>
    <t>73158900</t>
  </si>
  <si>
    <t>73159000</t>
  </si>
  <si>
    <t>73160000</t>
  </si>
  <si>
    <t>73170010</t>
  </si>
  <si>
    <t>73170020</t>
  </si>
  <si>
    <t>73170030</t>
  </si>
  <si>
    <t>73170090</t>
  </si>
  <si>
    <t>73181100</t>
  </si>
  <si>
    <t>73181200</t>
  </si>
  <si>
    <t>73181300</t>
  </si>
  <si>
    <t>73181400</t>
  </si>
  <si>
    <t>73181500</t>
  </si>
  <si>
    <t>73181600</t>
  </si>
  <si>
    <t>73181900</t>
  </si>
  <si>
    <t>73182100</t>
  </si>
  <si>
    <t>73182200</t>
  </si>
  <si>
    <t>73182300</t>
  </si>
  <si>
    <t>73182400</t>
  </si>
  <si>
    <t>73182900</t>
  </si>
  <si>
    <t>73194000</t>
  </si>
  <si>
    <t>73199000</t>
  </si>
  <si>
    <t>73201000</t>
  </si>
  <si>
    <t>73202010</t>
  </si>
  <si>
    <t>73202090</t>
  </si>
  <si>
    <t>73209000</t>
  </si>
  <si>
    <t>73211100</t>
  </si>
  <si>
    <t>73211200</t>
  </si>
  <si>
    <t>73211900</t>
  </si>
  <si>
    <t>73218100</t>
  </si>
  <si>
    <t>73218200</t>
  </si>
  <si>
    <t>73218900</t>
  </si>
  <si>
    <t>73219000</t>
  </si>
  <si>
    <t>73221100</t>
  </si>
  <si>
    <t>73221900</t>
  </si>
  <si>
    <t>73229010</t>
  </si>
  <si>
    <t>73229090</t>
  </si>
  <si>
    <t>73231000</t>
  </si>
  <si>
    <t>73239100</t>
  </si>
  <si>
    <t>73239200</t>
  </si>
  <si>
    <t>73239300</t>
  </si>
  <si>
    <t>73239400</t>
  </si>
  <si>
    <t>73239900</t>
  </si>
  <si>
    <t>73241000</t>
  </si>
  <si>
    <t>73242100</t>
  </si>
  <si>
    <t>73242900</t>
  </si>
  <si>
    <t>73249000</t>
  </si>
  <si>
    <t>73251000</t>
  </si>
  <si>
    <t>73259100</t>
  </si>
  <si>
    <t>73259910</t>
  </si>
  <si>
    <t>73259990</t>
  </si>
  <si>
    <t>73261100</t>
  </si>
  <si>
    <t>73261900</t>
  </si>
  <si>
    <t>73262000</t>
  </si>
  <si>
    <t>73269010</t>
  </si>
  <si>
    <t>73269090</t>
  </si>
  <si>
    <t>74010000</t>
  </si>
  <si>
    <t>74020000</t>
  </si>
  <si>
    <t>74031100</t>
  </si>
  <si>
    <t>74031200</t>
  </si>
  <si>
    <t>74031300</t>
  </si>
  <si>
    <t>74031900</t>
  </si>
  <si>
    <t>74032100</t>
  </si>
  <si>
    <t>74032200</t>
  </si>
  <si>
    <t>74032900</t>
  </si>
  <si>
    <t>74040000</t>
  </si>
  <si>
    <t>74050000</t>
  </si>
  <si>
    <t>74061000</t>
  </si>
  <si>
    <t>74062000</t>
  </si>
  <si>
    <t>74071010</t>
  </si>
  <si>
    <t>74071021</t>
  </si>
  <si>
    <t>74071029</t>
  </si>
  <si>
    <t>74072110</t>
  </si>
  <si>
    <t>74072120</t>
  </si>
  <si>
    <t>74072910</t>
  </si>
  <si>
    <t>74072921</t>
  </si>
  <si>
    <t>74072929</t>
  </si>
  <si>
    <t>74081100</t>
  </si>
  <si>
    <t>74081900</t>
  </si>
  <si>
    <t>74082100</t>
  </si>
  <si>
    <t>74082200</t>
  </si>
  <si>
    <t>74082911</t>
  </si>
  <si>
    <t>74082919</t>
  </si>
  <si>
    <t>74082990</t>
  </si>
  <si>
    <t>74091100</t>
  </si>
  <si>
    <t>74091900</t>
  </si>
  <si>
    <t>74092100</t>
  </si>
  <si>
    <t>74092900</t>
  </si>
  <si>
    <t>74093111</t>
  </si>
  <si>
    <t>74093119</t>
  </si>
  <si>
    <t>74093190</t>
  </si>
  <si>
    <t>74093900</t>
  </si>
  <si>
    <t>74094010</t>
  </si>
  <si>
    <t>74094090</t>
  </si>
  <si>
    <t>74099000</t>
  </si>
  <si>
    <t>74101112</t>
  </si>
  <si>
    <t>74101113</t>
  </si>
  <si>
    <t>74101119</t>
  </si>
  <si>
    <t>74101190</t>
  </si>
  <si>
    <t>74101200</t>
  </si>
  <si>
    <t>74102110</t>
  </si>
  <si>
    <t>74102120</t>
  </si>
  <si>
    <t>74102130</t>
  </si>
  <si>
    <t>74102190</t>
  </si>
  <si>
    <t>74102200</t>
  </si>
  <si>
    <t>74111010</t>
  </si>
  <si>
    <t>74111090</t>
  </si>
  <si>
    <t>74112110</t>
  </si>
  <si>
    <t>74112190</t>
  </si>
  <si>
    <t>74112210</t>
  </si>
  <si>
    <t>74112290</t>
  </si>
  <si>
    <t>74112910</t>
  </si>
  <si>
    <t>74112990</t>
  </si>
  <si>
    <t>74121000</t>
  </si>
  <si>
    <t>74122000</t>
  </si>
  <si>
    <t>74130000</t>
  </si>
  <si>
    <t>74151000</t>
  </si>
  <si>
    <t>74152100</t>
  </si>
  <si>
    <t>74152900</t>
  </si>
  <si>
    <t>74153300</t>
  </si>
  <si>
    <t>74153900</t>
  </si>
  <si>
    <t>74181000</t>
  </si>
  <si>
    <t>74182000</t>
  </si>
  <si>
    <t>74191000</t>
  </si>
  <si>
    <t>74199100</t>
  </si>
  <si>
    <t>74199910</t>
  </si>
  <si>
    <t>74199920</t>
  </si>
  <si>
    <t>74199930</t>
  </si>
  <si>
    <t>74199990</t>
  </si>
  <si>
    <t>75011000</t>
  </si>
  <si>
    <t>75012000</t>
  </si>
  <si>
    <t>75021010</t>
  </si>
  <si>
    <t>75021090</t>
  </si>
  <si>
    <t>75022000</t>
  </si>
  <si>
    <t>75030000</t>
  </si>
  <si>
    <t>75040010</t>
  </si>
  <si>
    <t>75040090</t>
  </si>
  <si>
    <t>75051110</t>
  </si>
  <si>
    <t>75051121</t>
  </si>
  <si>
    <t>75051129</t>
  </si>
  <si>
    <t>75051210</t>
  </si>
  <si>
    <t>75051221</t>
  </si>
  <si>
    <t>75051229</t>
  </si>
  <si>
    <t>75052100</t>
  </si>
  <si>
    <t>75052200</t>
  </si>
  <si>
    <t>75061000</t>
  </si>
  <si>
    <t>75062000</t>
  </si>
  <si>
    <t>75071100</t>
  </si>
  <si>
    <t>75071200</t>
  </si>
  <si>
    <t>75072000</t>
  </si>
  <si>
    <t>75081000</t>
  </si>
  <si>
    <t>75089010</t>
  </si>
  <si>
    <t>Cilindros ocos de seção variável, obtidos por centrifugação, dos tipos utilizados em reformadores estequiométricos de gás natural</t>
  </si>
  <si>
    <t>75089090</t>
  </si>
  <si>
    <t>76011000</t>
  </si>
  <si>
    <t>76012000</t>
  </si>
  <si>
    <t>76020000</t>
  </si>
  <si>
    <t>76031000</t>
  </si>
  <si>
    <t>76032000</t>
  </si>
  <si>
    <t>76041010</t>
  </si>
  <si>
    <t>76041021</t>
  </si>
  <si>
    <t>76041029</t>
  </si>
  <si>
    <t>76042100</t>
  </si>
  <si>
    <t>76042911</t>
  </si>
  <si>
    <t>76042919</t>
  </si>
  <si>
    <t>76042920</t>
  </si>
  <si>
    <t>76051110</t>
  </si>
  <si>
    <t>76051190</t>
  </si>
  <si>
    <t>76051910</t>
  </si>
  <si>
    <t>76051990</t>
  </si>
  <si>
    <t>76052110</t>
  </si>
  <si>
    <t>76052190</t>
  </si>
  <si>
    <t>76052910</t>
  </si>
  <si>
    <t>76052990</t>
  </si>
  <si>
    <t>76061110</t>
  </si>
  <si>
    <t>76061190</t>
  </si>
  <si>
    <t>76061210</t>
  </si>
  <si>
    <t>76061220</t>
  </si>
  <si>
    <t>76061290</t>
  </si>
  <si>
    <t>76069100</t>
  </si>
  <si>
    <t>76069200</t>
  </si>
  <si>
    <t>76071110</t>
  </si>
  <si>
    <t>76071190</t>
  </si>
  <si>
    <t>76071910</t>
  </si>
  <si>
    <t>76071990</t>
  </si>
  <si>
    <t>76072000</t>
  </si>
  <si>
    <t>76081000</t>
  </si>
  <si>
    <t>76082010</t>
  </si>
  <si>
    <t>76082090</t>
  </si>
  <si>
    <t>76090000</t>
  </si>
  <si>
    <t>76101000</t>
  </si>
  <si>
    <t>76109000</t>
  </si>
  <si>
    <t>76110000</t>
  </si>
  <si>
    <t>76121000</t>
  </si>
  <si>
    <t>76129011</t>
  </si>
  <si>
    <t>76129012</t>
  </si>
  <si>
    <t>76129019</t>
  </si>
  <si>
    <t>76129090</t>
  </si>
  <si>
    <t>76130000</t>
  </si>
  <si>
    <t>76141010</t>
  </si>
  <si>
    <t>76141090</t>
  </si>
  <si>
    <t>76149010</t>
  </si>
  <si>
    <t>76149090</t>
  </si>
  <si>
    <t>76151000</t>
  </si>
  <si>
    <t>76152000</t>
  </si>
  <si>
    <t>76161000</t>
  </si>
  <si>
    <t>76169100</t>
  </si>
  <si>
    <t>76169900</t>
  </si>
  <si>
    <t>78011011</t>
  </si>
  <si>
    <t>78011019</t>
  </si>
  <si>
    <t>78011090</t>
  </si>
  <si>
    <t>78019100</t>
  </si>
  <si>
    <t>78019900</t>
  </si>
  <si>
    <t>78020000</t>
  </si>
  <si>
    <t>78041100</t>
  </si>
  <si>
    <t>78041900</t>
  </si>
  <si>
    <t>78042000</t>
  </si>
  <si>
    <t>78060010</t>
  </si>
  <si>
    <t>78060020</t>
  </si>
  <si>
    <t>78060090</t>
  </si>
  <si>
    <t>79011111</t>
  </si>
  <si>
    <t>79011119</t>
  </si>
  <si>
    <t>79011191</t>
  </si>
  <si>
    <t>79011199</t>
  </si>
  <si>
    <t>79011210</t>
  </si>
  <si>
    <t>79011290</t>
  </si>
  <si>
    <t>79012010</t>
  </si>
  <si>
    <t>79012090</t>
  </si>
  <si>
    <t>79020000</t>
  </si>
  <si>
    <t>79031000</t>
  </si>
  <si>
    <t>79039000</t>
  </si>
  <si>
    <t>79040000</t>
  </si>
  <si>
    <t>79050000</t>
  </si>
  <si>
    <t>79070010</t>
  </si>
  <si>
    <t>79070090</t>
  </si>
  <si>
    <t>80011000</t>
  </si>
  <si>
    <t>80012000</t>
  </si>
  <si>
    <t>80020000</t>
  </si>
  <si>
    <t>80030000</t>
  </si>
  <si>
    <t>80070010</t>
  </si>
  <si>
    <t>80070020</t>
  </si>
  <si>
    <t>80070030</t>
  </si>
  <si>
    <t>80070090</t>
  </si>
  <si>
    <t>81011000</t>
  </si>
  <si>
    <t>81019400</t>
  </si>
  <si>
    <t>81019600</t>
  </si>
  <si>
    <t>81019700</t>
  </si>
  <si>
    <t>81019910</t>
  </si>
  <si>
    <t>81019990</t>
  </si>
  <si>
    <t>81021000</t>
  </si>
  <si>
    <t>81029400</t>
  </si>
  <si>
    <t>81029500</t>
  </si>
  <si>
    <t>81029600</t>
  </si>
  <si>
    <t>81029700</t>
  </si>
  <si>
    <t>81029900</t>
  </si>
  <si>
    <t>81032000</t>
  </si>
  <si>
    <t>81033000</t>
  </si>
  <si>
    <t>81039000</t>
  </si>
  <si>
    <t>81041100</t>
  </si>
  <si>
    <t>81041900</t>
  </si>
  <si>
    <t>81042000</t>
  </si>
  <si>
    <t>81043000</t>
  </si>
  <si>
    <t>81049000</t>
  </si>
  <si>
    <t>81052010</t>
  </si>
  <si>
    <t>81052021</t>
  </si>
  <si>
    <t>81052029</t>
  </si>
  <si>
    <t>81052090</t>
  </si>
  <si>
    <t>81053000</t>
  </si>
  <si>
    <t>81059010</t>
  </si>
  <si>
    <t>81059090</t>
  </si>
  <si>
    <t>81060010</t>
  </si>
  <si>
    <t>81060090</t>
  </si>
  <si>
    <t>81072010</t>
  </si>
  <si>
    <t>81072020</t>
  </si>
  <si>
    <t>81073000</t>
  </si>
  <si>
    <t>81079000</t>
  </si>
  <si>
    <t>81082000</t>
  </si>
  <si>
    <t>81083000</t>
  </si>
  <si>
    <t>81089000</t>
  </si>
  <si>
    <t>81092000</t>
  </si>
  <si>
    <t>81093000</t>
  </si>
  <si>
    <t>81099000</t>
  </si>
  <si>
    <t>81101010</t>
  </si>
  <si>
    <t>81101020</t>
  </si>
  <si>
    <t>81102000</t>
  </si>
  <si>
    <t>81109000</t>
  </si>
  <si>
    <t>81110010</t>
  </si>
  <si>
    <t>81110020</t>
  </si>
  <si>
    <t>81110090</t>
  </si>
  <si>
    <t>81121200</t>
  </si>
  <si>
    <t>81121300</t>
  </si>
  <si>
    <t>81121900</t>
  </si>
  <si>
    <t>81122110</t>
  </si>
  <si>
    <t>81122120</t>
  </si>
  <si>
    <t>81122200</t>
  </si>
  <si>
    <t>81122900</t>
  </si>
  <si>
    <t>81125100</t>
  </si>
  <si>
    <t>81125200</t>
  </si>
  <si>
    <t>81125900</t>
  </si>
  <si>
    <t>81129200</t>
  </si>
  <si>
    <t>81129900</t>
  </si>
  <si>
    <t>81130010</t>
  </si>
  <si>
    <t>81130090</t>
  </si>
  <si>
    <t>82011000</t>
  </si>
  <si>
    <t>82013000</t>
  </si>
  <si>
    <t>82014000</t>
  </si>
  <si>
    <t>82015000</t>
  </si>
  <si>
    <t>82016000</t>
  </si>
  <si>
    <t>82019000</t>
  </si>
  <si>
    <t>82021000</t>
  </si>
  <si>
    <t>82022000</t>
  </si>
  <si>
    <t>82023100</t>
  </si>
  <si>
    <t>82023900</t>
  </si>
  <si>
    <t>82024000</t>
  </si>
  <si>
    <t>82029100</t>
  </si>
  <si>
    <t>82029910</t>
  </si>
  <si>
    <t>82029990</t>
  </si>
  <si>
    <t>82031010</t>
  </si>
  <si>
    <t>82031090</t>
  </si>
  <si>
    <t>82032010</t>
  </si>
  <si>
    <t>82032090</t>
  </si>
  <si>
    <t>82033000</t>
  </si>
  <si>
    <t>82034000</t>
  </si>
  <si>
    <t>82041100</t>
  </si>
  <si>
    <t>82041200</t>
  </si>
  <si>
    <t>82042000</t>
  </si>
  <si>
    <t>82051000</t>
  </si>
  <si>
    <t>82052000</t>
  </si>
  <si>
    <t>82053000</t>
  </si>
  <si>
    <t>82054000</t>
  </si>
  <si>
    <t>82055100</t>
  </si>
  <si>
    <t>82055900</t>
  </si>
  <si>
    <t>82056000</t>
  </si>
  <si>
    <t>82057000</t>
  </si>
  <si>
    <t>82059000</t>
  </si>
  <si>
    <t>82060000</t>
  </si>
  <si>
    <t>82071300</t>
  </si>
  <si>
    <t>82071900</t>
  </si>
  <si>
    <t>82072000</t>
  </si>
  <si>
    <t>82073000</t>
  </si>
  <si>
    <t>82074010</t>
  </si>
  <si>
    <t>82074020</t>
  </si>
  <si>
    <t>82075011</t>
  </si>
  <si>
    <t>82075019</t>
  </si>
  <si>
    <t>82075090</t>
  </si>
  <si>
    <t>82076000</t>
  </si>
  <si>
    <t>82077010</t>
  </si>
  <si>
    <t>82077020</t>
  </si>
  <si>
    <t>82077090</t>
  </si>
  <si>
    <t>82078000</t>
  </si>
  <si>
    <t>82079000</t>
  </si>
  <si>
    <t>82081000</t>
  </si>
  <si>
    <t>82082000</t>
  </si>
  <si>
    <t>82083000</t>
  </si>
  <si>
    <t>82084000</t>
  </si>
  <si>
    <t>82089000</t>
  </si>
  <si>
    <t>82090011</t>
  </si>
  <si>
    <t>82090019</t>
  </si>
  <si>
    <t>82090090</t>
  </si>
  <si>
    <t>82100010</t>
  </si>
  <si>
    <t>82100090</t>
  </si>
  <si>
    <t>82111000</t>
  </si>
  <si>
    <t>82119100</t>
  </si>
  <si>
    <t>82119210</t>
  </si>
  <si>
    <t>82119220</t>
  </si>
  <si>
    <t>82119290</t>
  </si>
  <si>
    <t>82119310</t>
  </si>
  <si>
    <t>82119320</t>
  </si>
  <si>
    <t>82119390</t>
  </si>
  <si>
    <t>82119400</t>
  </si>
  <si>
    <t>82119500</t>
  </si>
  <si>
    <t>82121010</t>
  </si>
  <si>
    <t>82121020</t>
  </si>
  <si>
    <t>82122010</t>
  </si>
  <si>
    <t>82122020</t>
  </si>
  <si>
    <t>82129000</t>
  </si>
  <si>
    <t>82130000</t>
  </si>
  <si>
    <t>82141000</t>
  </si>
  <si>
    <t>82142000</t>
  </si>
  <si>
    <t>82149010</t>
  </si>
  <si>
    <t>82149090</t>
  </si>
  <si>
    <t>82151000</t>
  </si>
  <si>
    <t>82152000</t>
  </si>
  <si>
    <t>82159100</t>
  </si>
  <si>
    <t>82159910</t>
  </si>
  <si>
    <t>82159990</t>
  </si>
  <si>
    <t>83011000</t>
  </si>
  <si>
    <t>83012000</t>
  </si>
  <si>
    <t>83013000</t>
  </si>
  <si>
    <t>83014000</t>
  </si>
  <si>
    <t>83015000</t>
  </si>
  <si>
    <t>83016000</t>
  </si>
  <si>
    <t>83017000</t>
  </si>
  <si>
    <t>83021000</t>
  </si>
  <si>
    <t>83022000</t>
  </si>
  <si>
    <t>83023000</t>
  </si>
  <si>
    <t>83024100</t>
  </si>
  <si>
    <t>83024200</t>
  </si>
  <si>
    <t>83024900</t>
  </si>
  <si>
    <t>83025000</t>
  </si>
  <si>
    <t>83026000</t>
  </si>
  <si>
    <t>83030000</t>
  </si>
  <si>
    <t>83040000</t>
  </si>
  <si>
    <t>83051000</t>
  </si>
  <si>
    <t>83052000</t>
  </si>
  <si>
    <t>83059000</t>
  </si>
  <si>
    <t>83061000</t>
  </si>
  <si>
    <t>83062100</t>
  </si>
  <si>
    <t>83062900</t>
  </si>
  <si>
    <t>83063000</t>
  </si>
  <si>
    <t>83071010</t>
  </si>
  <si>
    <t>83071090</t>
  </si>
  <si>
    <t>83079000</t>
  </si>
  <si>
    <t>83081000</t>
  </si>
  <si>
    <t>83082000</t>
  </si>
  <si>
    <t>83089010</t>
  </si>
  <si>
    <t>83089020</t>
  </si>
  <si>
    <t>83089090</t>
  </si>
  <si>
    <t>83091000</t>
  </si>
  <si>
    <t>83099000</t>
  </si>
  <si>
    <t>83100000</t>
  </si>
  <si>
    <t>83111000</t>
  </si>
  <si>
    <t>83112000</t>
  </si>
  <si>
    <t>83113000</t>
  </si>
  <si>
    <t>83119000</t>
  </si>
  <si>
    <t>84011000</t>
  </si>
  <si>
    <t>84012000</t>
  </si>
  <si>
    <t>84013000</t>
  </si>
  <si>
    <t>84014000</t>
  </si>
  <si>
    <t>84021100</t>
  </si>
  <si>
    <t>84021200</t>
  </si>
  <si>
    <t>84021900</t>
  </si>
  <si>
    <t>84022000</t>
  </si>
  <si>
    <t>84029000</t>
  </si>
  <si>
    <t>84031010</t>
  </si>
  <si>
    <t>84031090</t>
  </si>
  <si>
    <t>84039000</t>
  </si>
  <si>
    <t>84041010</t>
  </si>
  <si>
    <t>84041020</t>
  </si>
  <si>
    <t>84042000</t>
  </si>
  <si>
    <t>84049010</t>
  </si>
  <si>
    <t>84049090</t>
  </si>
  <si>
    <t>84051000</t>
  </si>
  <si>
    <t>84059000</t>
  </si>
  <si>
    <t>84061000</t>
  </si>
  <si>
    <t>84068100</t>
  </si>
  <si>
    <t>84068200</t>
  </si>
  <si>
    <t>84069011</t>
  </si>
  <si>
    <t>84069019</t>
  </si>
  <si>
    <t>84069021</t>
  </si>
  <si>
    <t>84069029</t>
  </si>
  <si>
    <t>84069090</t>
  </si>
  <si>
    <t>84071000</t>
  </si>
  <si>
    <t>84072110</t>
  </si>
  <si>
    <t>84072190</t>
  </si>
  <si>
    <t>84072910</t>
  </si>
  <si>
    <t>84072990</t>
  </si>
  <si>
    <t>84073110</t>
  </si>
  <si>
    <t>84073190</t>
  </si>
  <si>
    <t>84073200</t>
  </si>
  <si>
    <t>84073310</t>
  </si>
  <si>
    <t>84073390</t>
  </si>
  <si>
    <t>84073410</t>
  </si>
  <si>
    <t>84073490</t>
  </si>
  <si>
    <t>84079000</t>
  </si>
  <si>
    <t>84081010</t>
  </si>
  <si>
    <t>84081090</t>
  </si>
  <si>
    <t>84082010</t>
  </si>
  <si>
    <t>84082020</t>
  </si>
  <si>
    <t>84082030</t>
  </si>
  <si>
    <t>84082090</t>
  </si>
  <si>
    <t>84089010</t>
  </si>
  <si>
    <t>84089090</t>
  </si>
  <si>
    <t>84091000</t>
  </si>
  <si>
    <t>84099111</t>
  </si>
  <si>
    <t>84099112</t>
  </si>
  <si>
    <t>84099113</t>
  </si>
  <si>
    <t>84099114</t>
  </si>
  <si>
    <t>84099115</t>
  </si>
  <si>
    <t>84099116</t>
  </si>
  <si>
    <t>84099117</t>
  </si>
  <si>
    <t>84099118</t>
  </si>
  <si>
    <t>84099120</t>
  </si>
  <si>
    <t>84099130</t>
  </si>
  <si>
    <t>84099140</t>
  </si>
  <si>
    <t>84099190</t>
  </si>
  <si>
    <t>84099912</t>
  </si>
  <si>
    <t>84099914</t>
  </si>
  <si>
    <t>84099915</t>
  </si>
  <si>
    <t>84099917</t>
  </si>
  <si>
    <t>84099921</t>
  </si>
  <si>
    <t>84099929</t>
  </si>
  <si>
    <t>84099930</t>
  </si>
  <si>
    <t>84099941</t>
  </si>
  <si>
    <t>84099949</t>
  </si>
  <si>
    <t>84099951</t>
  </si>
  <si>
    <t>84099959</t>
  </si>
  <si>
    <t>84099961</t>
  </si>
  <si>
    <t>84099969</t>
  </si>
  <si>
    <t>84099971</t>
  </si>
  <si>
    <t>84099979</t>
  </si>
  <si>
    <t>84099991</t>
  </si>
  <si>
    <t>84099999</t>
  </si>
  <si>
    <t>84101100</t>
  </si>
  <si>
    <t>84101200</t>
  </si>
  <si>
    <t>84101300</t>
  </si>
  <si>
    <t>84109000</t>
  </si>
  <si>
    <t>84111100</t>
  </si>
  <si>
    <t>84111200</t>
  </si>
  <si>
    <t>84112100</t>
  </si>
  <si>
    <t>84112200</t>
  </si>
  <si>
    <t>84118100</t>
  </si>
  <si>
    <t>84118200</t>
  </si>
  <si>
    <t>84119100</t>
  </si>
  <si>
    <t>84119900</t>
  </si>
  <si>
    <t>84121000</t>
  </si>
  <si>
    <t>84122110</t>
  </si>
  <si>
    <t>84122190</t>
  </si>
  <si>
    <t>84122900</t>
  </si>
  <si>
    <t>84123110</t>
  </si>
  <si>
    <t>84123190</t>
  </si>
  <si>
    <t>84123900</t>
  </si>
  <si>
    <t>84128000</t>
  </si>
  <si>
    <t>84129010</t>
  </si>
  <si>
    <t>84129020</t>
  </si>
  <si>
    <t>84129080</t>
  </si>
  <si>
    <t>84129090</t>
  </si>
  <si>
    <t>84131100</t>
  </si>
  <si>
    <t>84131900</t>
  </si>
  <si>
    <t>84132000</t>
  </si>
  <si>
    <t>84133010</t>
  </si>
  <si>
    <t>84133020</t>
  </si>
  <si>
    <t>84133030</t>
  </si>
  <si>
    <t>84133090</t>
  </si>
  <si>
    <t>84134000</t>
  </si>
  <si>
    <t>84135010</t>
  </si>
  <si>
    <t>84135090</t>
  </si>
  <si>
    <t>84136011</t>
  </si>
  <si>
    <t>84136019</t>
  </si>
  <si>
    <t>84136090</t>
  </si>
  <si>
    <t>84137010</t>
  </si>
  <si>
    <t>84137080</t>
  </si>
  <si>
    <t>84137090</t>
  </si>
  <si>
    <t>84138100</t>
  </si>
  <si>
    <t>84138200</t>
  </si>
  <si>
    <t>84139110</t>
  </si>
  <si>
    <t>84139190</t>
  </si>
  <si>
    <t>84139200</t>
  </si>
  <si>
    <t>84141000</t>
  </si>
  <si>
    <t>84142000</t>
  </si>
  <si>
    <t>84143011</t>
  </si>
  <si>
    <t>84143019</t>
  </si>
  <si>
    <t>84143091</t>
  </si>
  <si>
    <t>84143099</t>
  </si>
  <si>
    <t>84144010</t>
  </si>
  <si>
    <t>84144020</t>
  </si>
  <si>
    <t>84144090</t>
  </si>
  <si>
    <t>84145110</t>
  </si>
  <si>
    <t>84145120</t>
  </si>
  <si>
    <t>84145190</t>
  </si>
  <si>
    <t>84145910</t>
  </si>
  <si>
    <t>84145990</t>
  </si>
  <si>
    <t>84146000</t>
  </si>
  <si>
    <t>84148011</t>
  </si>
  <si>
    <t>84148012</t>
  </si>
  <si>
    <t>84148013</t>
  </si>
  <si>
    <t>84148019</t>
  </si>
  <si>
    <t>84148021</t>
  </si>
  <si>
    <t>84148022</t>
  </si>
  <si>
    <t>84148029</t>
  </si>
  <si>
    <t>84148031</t>
  </si>
  <si>
    <t>84148032</t>
  </si>
  <si>
    <t>84148033</t>
  </si>
  <si>
    <t>84148038</t>
  </si>
  <si>
    <t>84148039</t>
  </si>
  <si>
    <t>84148090</t>
  </si>
  <si>
    <t>84149010</t>
  </si>
  <si>
    <t>84149020</t>
  </si>
  <si>
    <t>84149031</t>
  </si>
  <si>
    <t>84149032</t>
  </si>
  <si>
    <t>84149033</t>
  </si>
  <si>
    <t>84149034</t>
  </si>
  <si>
    <t>84149039</t>
  </si>
  <si>
    <t>84151011</t>
  </si>
  <si>
    <t>23</t>
  </si>
  <si>
    <t>84151019</t>
  </si>
  <si>
    <t>84151090</t>
  </si>
  <si>
    <t>84152010</t>
  </si>
  <si>
    <t>84152090</t>
  </si>
  <si>
    <t>84158110</t>
  </si>
  <si>
    <t>84158190</t>
  </si>
  <si>
    <t>84158210</t>
  </si>
  <si>
    <t>84158290</t>
  </si>
  <si>
    <t>84158300</t>
  </si>
  <si>
    <t>84159010</t>
  </si>
  <si>
    <t>84159020</t>
  </si>
  <si>
    <t>84159090</t>
  </si>
  <si>
    <t>84161000</t>
  </si>
  <si>
    <t>84162010</t>
  </si>
  <si>
    <t>84162090</t>
  </si>
  <si>
    <t>84163000</t>
  </si>
  <si>
    <t>84169000</t>
  </si>
  <si>
    <t>84171010</t>
  </si>
  <si>
    <t>84171020</t>
  </si>
  <si>
    <t>84171090</t>
  </si>
  <si>
    <t>84172000</t>
  </si>
  <si>
    <t>84178010</t>
  </si>
  <si>
    <t>84178020</t>
  </si>
  <si>
    <t>84178090</t>
  </si>
  <si>
    <t>84179000</t>
  </si>
  <si>
    <t>84181000</t>
  </si>
  <si>
    <t>84182100</t>
  </si>
  <si>
    <t>84182900</t>
  </si>
  <si>
    <t>84183000</t>
  </si>
  <si>
    <t>84184000</t>
  </si>
  <si>
    <t>84185010</t>
  </si>
  <si>
    <t>84185090</t>
  </si>
  <si>
    <t>84186100</t>
  </si>
  <si>
    <t>84186910</t>
  </si>
  <si>
    <t>84186920</t>
  </si>
  <si>
    <t>Resfriadores de leite</t>
  </si>
  <si>
    <t>84186931</t>
  </si>
  <si>
    <t>84186932</t>
  </si>
  <si>
    <t>84186940</t>
  </si>
  <si>
    <t>84186991</t>
  </si>
  <si>
    <t>Resfriadores de água, de absorção por brometo de lítio</t>
  </si>
  <si>
    <t>84186999</t>
  </si>
  <si>
    <t>84189100</t>
  </si>
  <si>
    <t>84189900</t>
  </si>
  <si>
    <t>84191100</t>
  </si>
  <si>
    <t>84191910</t>
  </si>
  <si>
    <t>84191990</t>
  </si>
  <si>
    <t>84192000</t>
  </si>
  <si>
    <t>84193100</t>
  </si>
  <si>
    <t>84193200</t>
  </si>
  <si>
    <t>84193900</t>
  </si>
  <si>
    <t>84194010</t>
  </si>
  <si>
    <t>84194020</t>
  </si>
  <si>
    <t>84194090</t>
  </si>
  <si>
    <t>84195010</t>
  </si>
  <si>
    <t>84195021</t>
  </si>
  <si>
    <t>84195022</t>
  </si>
  <si>
    <t>84195029</t>
  </si>
  <si>
    <t>84195090</t>
  </si>
  <si>
    <t>84196000</t>
  </si>
  <si>
    <t>84198110</t>
  </si>
  <si>
    <t>84198190</t>
  </si>
  <si>
    <t>84198911</t>
  </si>
  <si>
    <t>84198919</t>
  </si>
  <si>
    <t>84198920</t>
  </si>
  <si>
    <t>Estufas</t>
  </si>
  <si>
    <t>84198930</t>
  </si>
  <si>
    <t>Torrefadores</t>
  </si>
  <si>
    <t>84198940</t>
  </si>
  <si>
    <t>Evaporadores</t>
  </si>
  <si>
    <t>84198991</t>
  </si>
  <si>
    <t>84198999</t>
  </si>
  <si>
    <t>84199010</t>
  </si>
  <si>
    <t>84199020</t>
  </si>
  <si>
    <t>84199031</t>
  </si>
  <si>
    <t>84199039</t>
  </si>
  <si>
    <t>84199040</t>
  </si>
  <si>
    <t>84199090</t>
  </si>
  <si>
    <t>84201010</t>
  </si>
  <si>
    <t>84201090</t>
  </si>
  <si>
    <t>84209100</t>
  </si>
  <si>
    <t>84209900</t>
  </si>
  <si>
    <t>84211110</t>
  </si>
  <si>
    <t>84211190</t>
  </si>
  <si>
    <t>84211210</t>
  </si>
  <si>
    <t>84211290</t>
  </si>
  <si>
    <t>84211910</t>
  </si>
  <si>
    <t>84211990</t>
  </si>
  <si>
    <t>84212100</t>
  </si>
  <si>
    <t>84212200</t>
  </si>
  <si>
    <t>84212300</t>
  </si>
  <si>
    <t>84212911</t>
  </si>
  <si>
    <t>84212919</t>
  </si>
  <si>
    <t>84212920</t>
  </si>
  <si>
    <t>84212930</t>
  </si>
  <si>
    <t>84212990</t>
  </si>
  <si>
    <t>84213100</t>
  </si>
  <si>
    <t>84213910</t>
  </si>
  <si>
    <t>84213920</t>
  </si>
  <si>
    <t>84213930</t>
  </si>
  <si>
    <t>84213990</t>
  </si>
  <si>
    <t>84219110</t>
  </si>
  <si>
    <t>84219191</t>
  </si>
  <si>
    <t>84219199</t>
  </si>
  <si>
    <t>84219910</t>
  </si>
  <si>
    <t>84219920</t>
  </si>
  <si>
    <t>84219991</t>
  </si>
  <si>
    <t>84219999</t>
  </si>
  <si>
    <t>84221100</t>
  </si>
  <si>
    <t>84221900</t>
  </si>
  <si>
    <t>84222000</t>
  </si>
  <si>
    <t>84223010</t>
  </si>
  <si>
    <t>84223021</t>
  </si>
  <si>
    <t>84223022</t>
  </si>
  <si>
    <t>84223023</t>
  </si>
  <si>
    <t>84223029</t>
  </si>
  <si>
    <t>84223030</t>
  </si>
  <si>
    <t>84224010</t>
  </si>
  <si>
    <t>84224020</t>
  </si>
  <si>
    <t>84224030</t>
  </si>
  <si>
    <t>84224090</t>
  </si>
  <si>
    <t>84229010</t>
  </si>
  <si>
    <t>84229090</t>
  </si>
  <si>
    <t>84231000</t>
  </si>
  <si>
    <t>84232000</t>
  </si>
  <si>
    <t>84233011</t>
  </si>
  <si>
    <t>84233019</t>
  </si>
  <si>
    <t>84233090</t>
  </si>
  <si>
    <t>84238110</t>
  </si>
  <si>
    <t>84238190</t>
  </si>
  <si>
    <t>84238200</t>
  </si>
  <si>
    <t>84238900</t>
  </si>
  <si>
    <t>84239010</t>
  </si>
  <si>
    <t>84239021</t>
  </si>
  <si>
    <t>84239029</t>
  </si>
  <si>
    <t>84241000</t>
  </si>
  <si>
    <t>84242000</t>
  </si>
  <si>
    <t>84243010</t>
  </si>
  <si>
    <t>84243020</t>
  </si>
  <si>
    <t>84243030</t>
  </si>
  <si>
    <t>84243090</t>
  </si>
  <si>
    <t>84248910</t>
  </si>
  <si>
    <t>84248920</t>
  </si>
  <si>
    <t>84248990</t>
  </si>
  <si>
    <t>84249010</t>
  </si>
  <si>
    <t>84249090</t>
  </si>
  <si>
    <t>84251100</t>
  </si>
  <si>
    <t>84251910</t>
  </si>
  <si>
    <t>84251990</t>
  </si>
  <si>
    <t>84253110</t>
  </si>
  <si>
    <t>84253190</t>
  </si>
  <si>
    <t>84253910</t>
  </si>
  <si>
    <t>84253990</t>
  </si>
  <si>
    <t>84254100</t>
  </si>
  <si>
    <t>84254200</t>
  </si>
  <si>
    <t>84254910</t>
  </si>
  <si>
    <t>84254990</t>
  </si>
  <si>
    <t>84261100</t>
  </si>
  <si>
    <t>84261200</t>
  </si>
  <si>
    <t>84261900</t>
  </si>
  <si>
    <t>84262000</t>
  </si>
  <si>
    <t>84263000</t>
  </si>
  <si>
    <t>84264110</t>
  </si>
  <si>
    <t>84264190</t>
  </si>
  <si>
    <t>84264910</t>
  </si>
  <si>
    <t>84264990</t>
  </si>
  <si>
    <t>84269100</t>
  </si>
  <si>
    <t>84269900</t>
  </si>
  <si>
    <t>84271011</t>
  </si>
  <si>
    <t>84271019</t>
  </si>
  <si>
    <t>84271090</t>
  </si>
  <si>
    <t>84272010</t>
  </si>
  <si>
    <t>84272090</t>
  </si>
  <si>
    <t>84279000</t>
  </si>
  <si>
    <t>84281000</t>
  </si>
  <si>
    <t>84282010</t>
  </si>
  <si>
    <t>84282090</t>
  </si>
  <si>
    <t>84283100</t>
  </si>
  <si>
    <t>84283200</t>
  </si>
  <si>
    <t>84283300</t>
  </si>
  <si>
    <t>84283910</t>
  </si>
  <si>
    <t>84283920</t>
  </si>
  <si>
    <t>84283930</t>
  </si>
  <si>
    <t>84283990</t>
  </si>
  <si>
    <t>84284000</t>
  </si>
  <si>
    <t>84286000</t>
  </si>
  <si>
    <t>84289010</t>
  </si>
  <si>
    <t>84289020</t>
  </si>
  <si>
    <t>84289030</t>
  </si>
  <si>
    <t>84289090</t>
  </si>
  <si>
    <t>84291110</t>
  </si>
  <si>
    <t>84291190</t>
  </si>
  <si>
    <t>84291910</t>
  </si>
  <si>
    <t>84291990</t>
  </si>
  <si>
    <t>84292010</t>
  </si>
  <si>
    <t>84292090</t>
  </si>
  <si>
    <t>84293000</t>
  </si>
  <si>
    <t>84294000</t>
  </si>
  <si>
    <t>84295111</t>
  </si>
  <si>
    <t>84295119</t>
  </si>
  <si>
    <t>84295121</t>
  </si>
  <si>
    <t>84295129</t>
  </si>
  <si>
    <t>84295191</t>
  </si>
  <si>
    <t>84295192</t>
  </si>
  <si>
    <t>84295199</t>
  </si>
  <si>
    <t>84295211</t>
  </si>
  <si>
    <t>84295212</t>
  </si>
  <si>
    <t>84295219</t>
  </si>
  <si>
    <t>84295220</t>
  </si>
  <si>
    <t>84295290</t>
  </si>
  <si>
    <t>84295900</t>
  </si>
  <si>
    <t>84301000</t>
  </si>
  <si>
    <t>84302000</t>
  </si>
  <si>
    <t>84303110</t>
  </si>
  <si>
    <t>84303190</t>
  </si>
  <si>
    <t>84303910</t>
  </si>
  <si>
    <t>84303990</t>
  </si>
  <si>
    <t>84304110</t>
  </si>
  <si>
    <t>84304120</t>
  </si>
  <si>
    <t>84304130</t>
  </si>
  <si>
    <t>84304190</t>
  </si>
  <si>
    <t>84304910</t>
  </si>
  <si>
    <t>84304920</t>
  </si>
  <si>
    <t>84304990</t>
  </si>
  <si>
    <t>84305000</t>
  </si>
  <si>
    <t>84306100</t>
  </si>
  <si>
    <t>84306911</t>
  </si>
  <si>
    <t>84306919</t>
  </si>
  <si>
    <t>84306990</t>
  </si>
  <si>
    <t>84311010</t>
  </si>
  <si>
    <t>84311090</t>
  </si>
  <si>
    <t>84312011</t>
  </si>
  <si>
    <t>84312019</t>
  </si>
  <si>
    <t>84312090</t>
  </si>
  <si>
    <t>84313110</t>
  </si>
  <si>
    <t>84313190</t>
  </si>
  <si>
    <t>84313900</t>
  </si>
  <si>
    <t>84314100</t>
  </si>
  <si>
    <t>84314200</t>
  </si>
  <si>
    <t>84314310</t>
  </si>
  <si>
    <t>84314390</t>
  </si>
  <si>
    <t>84314910</t>
  </si>
  <si>
    <t>84314921</t>
  </si>
  <si>
    <t>84314922</t>
  </si>
  <si>
    <t>84314929</t>
  </si>
  <si>
    <t>84321000</t>
  </si>
  <si>
    <t>84322100</t>
  </si>
  <si>
    <t>84322900</t>
  </si>
  <si>
    <t>84328000</t>
  </si>
  <si>
    <t>84329000</t>
  </si>
  <si>
    <t>84331100</t>
  </si>
  <si>
    <t>84331900</t>
  </si>
  <si>
    <t>84332010</t>
  </si>
  <si>
    <t>84332090</t>
  </si>
  <si>
    <t>84333000</t>
  </si>
  <si>
    <t>84334000</t>
  </si>
  <si>
    <t>84335100</t>
  </si>
  <si>
    <t>84335200</t>
  </si>
  <si>
    <t>84335300</t>
  </si>
  <si>
    <t>84335911</t>
  </si>
  <si>
    <t>84335919</t>
  </si>
  <si>
    <t>84335990</t>
  </si>
  <si>
    <t>84336010</t>
  </si>
  <si>
    <t>Selecionadores de frutas</t>
  </si>
  <si>
    <t>84336021</t>
  </si>
  <si>
    <t>84336029</t>
  </si>
  <si>
    <t>84336090</t>
  </si>
  <si>
    <t>84339010</t>
  </si>
  <si>
    <t>84339090</t>
  </si>
  <si>
    <t>84341000</t>
  </si>
  <si>
    <t>84342010</t>
  </si>
  <si>
    <t>84342090</t>
  </si>
  <si>
    <t>84349000</t>
  </si>
  <si>
    <t>84351000</t>
  </si>
  <si>
    <t>84359000</t>
  </si>
  <si>
    <t>84361000</t>
  </si>
  <si>
    <t>84362100</t>
  </si>
  <si>
    <t>84362900</t>
  </si>
  <si>
    <t>84368000</t>
  </si>
  <si>
    <t>84369100</t>
  </si>
  <si>
    <t>84369900</t>
  </si>
  <si>
    <t>84371000</t>
  </si>
  <si>
    <t>84378010</t>
  </si>
  <si>
    <t>84378090</t>
  </si>
  <si>
    <t>84379000</t>
  </si>
  <si>
    <t>84381000</t>
  </si>
  <si>
    <t>84382011</t>
  </si>
  <si>
    <t>84382019</t>
  </si>
  <si>
    <t>84382090</t>
  </si>
  <si>
    <t>84383000</t>
  </si>
  <si>
    <t>84384000</t>
  </si>
  <si>
    <t>84385000</t>
  </si>
  <si>
    <t>84386000</t>
  </si>
  <si>
    <t>84388010</t>
  </si>
  <si>
    <t>84388020</t>
  </si>
  <si>
    <t>84388090</t>
  </si>
  <si>
    <t>84389000</t>
  </si>
  <si>
    <t>84391010</t>
  </si>
  <si>
    <t>84391020</t>
  </si>
  <si>
    <t>84391030</t>
  </si>
  <si>
    <t>84391090</t>
  </si>
  <si>
    <t>84392000</t>
  </si>
  <si>
    <t>84393010</t>
  </si>
  <si>
    <t>84393020</t>
  </si>
  <si>
    <t>84393030</t>
  </si>
  <si>
    <t>84393090</t>
  </si>
  <si>
    <t>84399100</t>
  </si>
  <si>
    <t>84399910</t>
  </si>
  <si>
    <t>84399990</t>
  </si>
  <si>
    <t>84401011</t>
  </si>
  <si>
    <t>84401019</t>
  </si>
  <si>
    <t>84401020</t>
  </si>
  <si>
    <t>Máquinas para fabricar capas de papelão, com dispositivo de colagem e capacidade de produção superior a 60 unidades por minuto</t>
  </si>
  <si>
    <t>84401090</t>
  </si>
  <si>
    <t>84409000</t>
  </si>
  <si>
    <t>84411010</t>
  </si>
  <si>
    <t>84411090</t>
  </si>
  <si>
    <t>84412000</t>
  </si>
  <si>
    <t>84413010</t>
  </si>
  <si>
    <t>84413090</t>
  </si>
  <si>
    <t>84414000</t>
  </si>
  <si>
    <t>84418000</t>
  </si>
  <si>
    <t>84419000</t>
  </si>
  <si>
    <t>84423010</t>
  </si>
  <si>
    <t>84423020</t>
  </si>
  <si>
    <t>84423090</t>
  </si>
  <si>
    <t>84424010</t>
  </si>
  <si>
    <t>84424020</t>
  </si>
  <si>
    <t>84424090</t>
  </si>
  <si>
    <t>84425000</t>
  </si>
  <si>
    <t>84431110</t>
  </si>
  <si>
    <t>84431190</t>
  </si>
  <si>
    <t>84431200</t>
  </si>
  <si>
    <t>84431310</t>
  </si>
  <si>
    <t>84431321</t>
  </si>
  <si>
    <t>84431329</t>
  </si>
  <si>
    <t>84431390</t>
  </si>
  <si>
    <t>84431400</t>
  </si>
  <si>
    <t>84431500</t>
  </si>
  <si>
    <t>84431600</t>
  </si>
  <si>
    <t>84431710</t>
  </si>
  <si>
    <t>84431790</t>
  </si>
  <si>
    <t>84431910</t>
  </si>
  <si>
    <t>84431990</t>
  </si>
  <si>
    <t>84433111</t>
  </si>
  <si>
    <t>84433112</t>
  </si>
  <si>
    <t>84433113</t>
  </si>
  <si>
    <t>84433114</t>
  </si>
  <si>
    <t>84433115</t>
  </si>
  <si>
    <t>84433116</t>
  </si>
  <si>
    <t>84433119</t>
  </si>
  <si>
    <t>84433191</t>
  </si>
  <si>
    <t>84433199</t>
  </si>
  <si>
    <t>84433221</t>
  </si>
  <si>
    <t>84433222</t>
  </si>
  <si>
    <t>84433223</t>
  </si>
  <si>
    <t>84433229</t>
  </si>
  <si>
    <t>84433231</t>
  </si>
  <si>
    <t>84433232</t>
  </si>
  <si>
    <t>84433233</t>
  </si>
  <si>
    <t>84433234</t>
  </si>
  <si>
    <t>84433235</t>
  </si>
  <si>
    <t>84433236</t>
  </si>
  <si>
    <t>84433237</t>
  </si>
  <si>
    <t>Térmicas, dos tipos utilizados em impressão de imagens para diagnóstico médico em folhas revestidas com camada termossensível</t>
  </si>
  <si>
    <t>84433238</t>
  </si>
  <si>
    <t>84433239</t>
  </si>
  <si>
    <t>84433240</t>
  </si>
  <si>
    <t>Outras impressoras alimentadas por folhas</t>
  </si>
  <si>
    <t>84433251</t>
  </si>
  <si>
    <t>84433252</t>
  </si>
  <si>
    <t>84433259</t>
  </si>
  <si>
    <t>84433291</t>
  </si>
  <si>
    <t>84433299</t>
  </si>
  <si>
    <t>84433910</t>
  </si>
  <si>
    <t>84433921</t>
  </si>
  <si>
    <t>84433928</t>
  </si>
  <si>
    <t>84433929</t>
  </si>
  <si>
    <t>84433930</t>
  </si>
  <si>
    <t>84433990</t>
  </si>
  <si>
    <t>84439110</t>
  </si>
  <si>
    <t>84439191</t>
  </si>
  <si>
    <t>84439192</t>
  </si>
  <si>
    <t>84439199</t>
  </si>
  <si>
    <t>84439911</t>
  </si>
  <si>
    <t>84439912</t>
  </si>
  <si>
    <t>84439919</t>
  </si>
  <si>
    <t>84439921</t>
  </si>
  <si>
    <t>84439922</t>
  </si>
  <si>
    <t>84439923</t>
  </si>
  <si>
    <t>Cartuchos de tinta</t>
  </si>
  <si>
    <t>84439929</t>
  </si>
  <si>
    <t>84439931</t>
  </si>
  <si>
    <t>84439932</t>
  </si>
  <si>
    <t>84439933</t>
  </si>
  <si>
    <t>84439939</t>
  </si>
  <si>
    <t>84439941</t>
  </si>
  <si>
    <t>84439942</t>
  </si>
  <si>
    <t>84439949</t>
  </si>
  <si>
    <t>84439950</t>
  </si>
  <si>
    <t>Outros mecanismos de impressão, suas partes e acessórios</t>
  </si>
  <si>
    <t>84439960</t>
  </si>
  <si>
    <t>Circuitos impressos com componentes elétricos ou eletrônicos, montados</t>
  </si>
  <si>
    <t>84439970</t>
  </si>
  <si>
    <t>Bandejas e gavetas, suas partes e acessórios</t>
  </si>
  <si>
    <t>84439980</t>
  </si>
  <si>
    <t>Mecanismos de alimentação ou de triagem de papéis ou documentos, suas partes e acessórios</t>
  </si>
  <si>
    <t>84439990</t>
  </si>
  <si>
    <t>84440010</t>
  </si>
  <si>
    <t>84440020</t>
  </si>
  <si>
    <t>84440090</t>
  </si>
  <si>
    <t>84451110</t>
  </si>
  <si>
    <t>84451120</t>
  </si>
  <si>
    <t>84451190</t>
  </si>
  <si>
    <t>84451200</t>
  </si>
  <si>
    <t>84451300</t>
  </si>
  <si>
    <t>84451910</t>
  </si>
  <si>
    <t>84451921</t>
  </si>
  <si>
    <t>84451922</t>
  </si>
  <si>
    <t>84451923</t>
  </si>
  <si>
    <t>84451924</t>
  </si>
  <si>
    <t>84451925</t>
  </si>
  <si>
    <t>84451926</t>
  </si>
  <si>
    <t>84451927</t>
  </si>
  <si>
    <t>84451929</t>
  </si>
  <si>
    <t>84452000</t>
  </si>
  <si>
    <t>84453010</t>
  </si>
  <si>
    <t>84453090</t>
  </si>
  <si>
    <t>84454011</t>
  </si>
  <si>
    <t>84454012</t>
  </si>
  <si>
    <t>84454018</t>
  </si>
  <si>
    <t>84454019</t>
  </si>
  <si>
    <t>84454021</t>
  </si>
  <si>
    <t>84454029</t>
  </si>
  <si>
    <t>84454031</t>
  </si>
  <si>
    <t>84454039</t>
  </si>
  <si>
    <t>84454040</t>
  </si>
  <si>
    <t>84454090</t>
  </si>
  <si>
    <t>84459010</t>
  </si>
  <si>
    <t>84459020</t>
  </si>
  <si>
    <t>84459030</t>
  </si>
  <si>
    <t>84459040</t>
  </si>
  <si>
    <t>84459090</t>
  </si>
  <si>
    <t>84461010</t>
  </si>
  <si>
    <t>84461090</t>
  </si>
  <si>
    <t>84462100</t>
  </si>
  <si>
    <t>84462900</t>
  </si>
  <si>
    <t>84463010</t>
  </si>
  <si>
    <t>84463020</t>
  </si>
  <si>
    <t>84463030</t>
  </si>
  <si>
    <t>84463040</t>
  </si>
  <si>
    <t>84463090</t>
  </si>
  <si>
    <t>84471100</t>
  </si>
  <si>
    <t>84471200</t>
  </si>
  <si>
    <t>84472010</t>
  </si>
  <si>
    <t>84472021</t>
  </si>
  <si>
    <t>84472029</t>
  </si>
  <si>
    <t>84472030</t>
  </si>
  <si>
    <t>84479010</t>
  </si>
  <si>
    <t>84479020</t>
  </si>
  <si>
    <t>84479090</t>
  </si>
  <si>
    <t>84481110</t>
  </si>
  <si>
    <t>84481120</t>
  </si>
  <si>
    <t>84481190</t>
  </si>
  <si>
    <t>84481900</t>
  </si>
  <si>
    <t>84482010</t>
  </si>
  <si>
    <t>84482020</t>
  </si>
  <si>
    <t>84482030</t>
  </si>
  <si>
    <t>84482090</t>
  </si>
  <si>
    <t>84483100</t>
  </si>
  <si>
    <t>84483211</t>
  </si>
  <si>
    <t>84483219</t>
  </si>
  <si>
    <t>84483220</t>
  </si>
  <si>
    <t>84483230</t>
  </si>
  <si>
    <t>84483240</t>
  </si>
  <si>
    <t>84483250</t>
  </si>
  <si>
    <t>84483290</t>
  </si>
  <si>
    <t>84483310</t>
  </si>
  <si>
    <t>84483390</t>
  </si>
  <si>
    <t>84483911</t>
  </si>
  <si>
    <t>84483912</t>
  </si>
  <si>
    <t>84483917</t>
  </si>
  <si>
    <t>84483919</t>
  </si>
  <si>
    <t>84483921</t>
  </si>
  <si>
    <t>84483922</t>
  </si>
  <si>
    <t>84483923</t>
  </si>
  <si>
    <t>84483929</t>
  </si>
  <si>
    <t>84483991</t>
  </si>
  <si>
    <t>84483992</t>
  </si>
  <si>
    <t>84483999</t>
  </si>
  <si>
    <t>84484200</t>
  </si>
  <si>
    <t>84484910</t>
  </si>
  <si>
    <t>84484920</t>
  </si>
  <si>
    <t>84484990</t>
  </si>
  <si>
    <t>84485910</t>
  </si>
  <si>
    <t>84485921</t>
  </si>
  <si>
    <t>84485922</t>
  </si>
  <si>
    <t>84485929</t>
  </si>
  <si>
    <t>84485930</t>
  </si>
  <si>
    <t>84485940</t>
  </si>
  <si>
    <t>84485990</t>
  </si>
  <si>
    <t>84490010</t>
  </si>
  <si>
    <t>84490020</t>
  </si>
  <si>
    <t>84490080</t>
  </si>
  <si>
    <t>84490091</t>
  </si>
  <si>
    <t>84490099</t>
  </si>
  <si>
    <t>84501100</t>
  </si>
  <si>
    <t>84501200</t>
  </si>
  <si>
    <t>84501900</t>
  </si>
  <si>
    <t>84502010</t>
  </si>
  <si>
    <t>84502090</t>
  </si>
  <si>
    <t>84509010</t>
  </si>
  <si>
    <t>84509090</t>
  </si>
  <si>
    <t>84511000</t>
  </si>
  <si>
    <t>84512100</t>
  </si>
  <si>
    <t>84512910</t>
  </si>
  <si>
    <t>84512990</t>
  </si>
  <si>
    <t>84513010</t>
  </si>
  <si>
    <t>84513091</t>
  </si>
  <si>
    <t>84513099</t>
  </si>
  <si>
    <t>84514010</t>
  </si>
  <si>
    <t>84514021</t>
  </si>
  <si>
    <t>84514029</t>
  </si>
  <si>
    <t>84514090</t>
  </si>
  <si>
    <t>84515010</t>
  </si>
  <si>
    <t>84515020</t>
  </si>
  <si>
    <t>84515090</t>
  </si>
  <si>
    <t>84518000</t>
  </si>
  <si>
    <t>84519010</t>
  </si>
  <si>
    <t>84519090</t>
  </si>
  <si>
    <t>84521000</t>
  </si>
  <si>
    <t>84522110</t>
  </si>
  <si>
    <t>84522120</t>
  </si>
  <si>
    <t>84522190</t>
  </si>
  <si>
    <t>84522910</t>
  </si>
  <si>
    <t>84522921</t>
  </si>
  <si>
    <t>84522922</t>
  </si>
  <si>
    <t>84522923</t>
  </si>
  <si>
    <t>84522924</t>
  </si>
  <si>
    <t>84522925</t>
  </si>
  <si>
    <t>84522929</t>
  </si>
  <si>
    <t>84522990</t>
  </si>
  <si>
    <t>84523000</t>
  </si>
  <si>
    <t>84529020</t>
  </si>
  <si>
    <t>84529081</t>
  </si>
  <si>
    <t>84529089</t>
  </si>
  <si>
    <t>84529091</t>
  </si>
  <si>
    <t>84529092</t>
  </si>
  <si>
    <t>84529093</t>
  </si>
  <si>
    <t>84529094</t>
  </si>
  <si>
    <t>84529099</t>
  </si>
  <si>
    <t>84531010</t>
  </si>
  <si>
    <t>84531090</t>
  </si>
  <si>
    <t>84532000</t>
  </si>
  <si>
    <t>84538000</t>
  </si>
  <si>
    <t>84539000</t>
  </si>
  <si>
    <t>84541000</t>
  </si>
  <si>
    <t>84542010</t>
  </si>
  <si>
    <t>84542090</t>
  </si>
  <si>
    <t>84543010</t>
  </si>
  <si>
    <t>84543020</t>
  </si>
  <si>
    <t>84543090</t>
  </si>
  <si>
    <t>84549010</t>
  </si>
  <si>
    <t>84549090</t>
  </si>
  <si>
    <t>84551000</t>
  </si>
  <si>
    <t>84552110</t>
  </si>
  <si>
    <t>84552190</t>
  </si>
  <si>
    <t>84552210</t>
  </si>
  <si>
    <t>84552290</t>
  </si>
  <si>
    <t>84553010</t>
  </si>
  <si>
    <t>84553020</t>
  </si>
  <si>
    <t>84553090</t>
  </si>
  <si>
    <t>84559000</t>
  </si>
  <si>
    <t>84562010</t>
  </si>
  <si>
    <t>84562090</t>
  </si>
  <si>
    <t>84563011</t>
  </si>
  <si>
    <t>84563019</t>
  </si>
  <si>
    <t>84563090</t>
  </si>
  <si>
    <t>84569000</t>
  </si>
  <si>
    <t>84571000</t>
  </si>
  <si>
    <t>84572010</t>
  </si>
  <si>
    <t>84572090</t>
  </si>
  <si>
    <t>84573010</t>
  </si>
  <si>
    <t>84573090</t>
  </si>
  <si>
    <t>84581110</t>
  </si>
  <si>
    <t>84581191</t>
  </si>
  <si>
    <t>84581199</t>
  </si>
  <si>
    <t>84581910</t>
  </si>
  <si>
    <t>84581990</t>
  </si>
  <si>
    <t>84589100</t>
  </si>
  <si>
    <t>84589900</t>
  </si>
  <si>
    <t>84591000</t>
  </si>
  <si>
    <t>84592110</t>
  </si>
  <si>
    <t>84592191</t>
  </si>
  <si>
    <t>84592199</t>
  </si>
  <si>
    <t>84592900</t>
  </si>
  <si>
    <t>84593100</t>
  </si>
  <si>
    <t>84593900</t>
  </si>
  <si>
    <t>84595100</t>
  </si>
  <si>
    <t>84595900</t>
  </si>
  <si>
    <t>84596100</t>
  </si>
  <si>
    <t>84596900</t>
  </si>
  <si>
    <t>84597000</t>
  </si>
  <si>
    <t>84601900</t>
  </si>
  <si>
    <t>84602900</t>
  </si>
  <si>
    <t>84603100</t>
  </si>
  <si>
    <t>84603900</t>
  </si>
  <si>
    <t>84604011</t>
  </si>
  <si>
    <t>84604019</t>
  </si>
  <si>
    <t>84604091</t>
  </si>
  <si>
    <t>84604099</t>
  </si>
  <si>
    <t>84609011</t>
  </si>
  <si>
    <t>84609012</t>
  </si>
  <si>
    <t>84609019</t>
  </si>
  <si>
    <t>84609090</t>
  </si>
  <si>
    <t>84612010</t>
  </si>
  <si>
    <t>84612090</t>
  </si>
  <si>
    <t>84613010</t>
  </si>
  <si>
    <t>84613090</t>
  </si>
  <si>
    <t>84614010</t>
  </si>
  <si>
    <t>84614091</t>
  </si>
  <si>
    <t>84614099</t>
  </si>
  <si>
    <t>84615010</t>
  </si>
  <si>
    <t>84615020</t>
  </si>
  <si>
    <t>84615090</t>
  </si>
  <si>
    <t>84619010</t>
  </si>
  <si>
    <t>84619090</t>
  </si>
  <si>
    <t>84621011</t>
  </si>
  <si>
    <t>84621019</t>
  </si>
  <si>
    <t>84621090</t>
  </si>
  <si>
    <t>84622100</t>
  </si>
  <si>
    <t>84622900</t>
  </si>
  <si>
    <t>84623100</t>
  </si>
  <si>
    <t>84623910</t>
  </si>
  <si>
    <t>84623990</t>
  </si>
  <si>
    <t>84624100</t>
  </si>
  <si>
    <t>84624900</t>
  </si>
  <si>
    <t>84629111</t>
  </si>
  <si>
    <t>84629119</t>
  </si>
  <si>
    <t>84629191</t>
  </si>
  <si>
    <t>84629199</t>
  </si>
  <si>
    <t>84629910</t>
  </si>
  <si>
    <t>84629920</t>
  </si>
  <si>
    <t>84629990</t>
  </si>
  <si>
    <t>84631010</t>
  </si>
  <si>
    <t>84631090</t>
  </si>
  <si>
    <t>84632010</t>
  </si>
  <si>
    <t>84632091</t>
  </si>
  <si>
    <t>84632099</t>
  </si>
  <si>
    <t>84633000</t>
  </si>
  <si>
    <t>84639010</t>
  </si>
  <si>
    <t>84639090</t>
  </si>
  <si>
    <t>84641000</t>
  </si>
  <si>
    <t>84642010</t>
  </si>
  <si>
    <t>84642021</t>
  </si>
  <si>
    <t>84642029</t>
  </si>
  <si>
    <t>84642090</t>
  </si>
  <si>
    <t>84649011</t>
  </si>
  <si>
    <t>84649019</t>
  </si>
  <si>
    <t>84649090</t>
  </si>
  <si>
    <t>84651000</t>
  </si>
  <si>
    <t>84659110</t>
  </si>
  <si>
    <t>84659120</t>
  </si>
  <si>
    <t>84659190</t>
  </si>
  <si>
    <t>84659211</t>
  </si>
  <si>
    <t>84659219</t>
  </si>
  <si>
    <t>84659290</t>
  </si>
  <si>
    <t>84659310</t>
  </si>
  <si>
    <t>84659390</t>
  </si>
  <si>
    <t>84659400</t>
  </si>
  <si>
    <t>84659511</t>
  </si>
  <si>
    <t>84659512</t>
  </si>
  <si>
    <t>84659591</t>
  </si>
  <si>
    <t>84659592</t>
  </si>
  <si>
    <t>84659600</t>
  </si>
  <si>
    <t>84659900</t>
  </si>
  <si>
    <t>84661000</t>
  </si>
  <si>
    <t>84662010</t>
  </si>
  <si>
    <t>84662090</t>
  </si>
  <si>
    <t>84663000</t>
  </si>
  <si>
    <t>84669100</t>
  </si>
  <si>
    <t>84669200</t>
  </si>
  <si>
    <t>84669311</t>
  </si>
  <si>
    <t>84669319</t>
  </si>
  <si>
    <t>84669320</t>
  </si>
  <si>
    <t>84669330</t>
  </si>
  <si>
    <t>84669340</t>
  </si>
  <si>
    <t>84669350</t>
  </si>
  <si>
    <t>84669360</t>
  </si>
  <si>
    <t>84669410</t>
  </si>
  <si>
    <t>84669420</t>
  </si>
  <si>
    <t>84669430</t>
  </si>
  <si>
    <t>84669490</t>
  </si>
  <si>
    <t>84671110</t>
  </si>
  <si>
    <t>84671190</t>
  </si>
  <si>
    <t>84671900</t>
  </si>
  <si>
    <t>84672100</t>
  </si>
  <si>
    <t>84672200</t>
  </si>
  <si>
    <t>84672910</t>
  </si>
  <si>
    <t>84672991</t>
  </si>
  <si>
    <t>84672992</t>
  </si>
  <si>
    <t>84672993</t>
  </si>
  <si>
    <t>84672999</t>
  </si>
  <si>
    <t>84678100</t>
  </si>
  <si>
    <t>84678900</t>
  </si>
  <si>
    <t>84679100</t>
  </si>
  <si>
    <t>84679200</t>
  </si>
  <si>
    <t>84679900</t>
  </si>
  <si>
    <t>84681000</t>
  </si>
  <si>
    <t>84682000</t>
  </si>
  <si>
    <t>84688010</t>
  </si>
  <si>
    <t>84688090</t>
  </si>
  <si>
    <t>84689010</t>
  </si>
  <si>
    <t>84689020</t>
  </si>
  <si>
    <t>84689090</t>
  </si>
  <si>
    <t>84701000</t>
  </si>
  <si>
    <t>84702100</t>
  </si>
  <si>
    <t>84702900</t>
  </si>
  <si>
    <t>84703000</t>
  </si>
  <si>
    <t>84705011</t>
  </si>
  <si>
    <t>84705019</t>
  </si>
  <si>
    <t>84705090</t>
  </si>
  <si>
    <t>84709010</t>
  </si>
  <si>
    <t>84709090</t>
  </si>
  <si>
    <t>84713011</t>
  </si>
  <si>
    <t>84713012</t>
  </si>
  <si>
    <t>84713019</t>
  </si>
  <si>
    <t>84713090</t>
  </si>
  <si>
    <t>84714110</t>
  </si>
  <si>
    <t>84714190</t>
  </si>
  <si>
    <t>84714900</t>
  </si>
  <si>
    <t>84715010</t>
  </si>
  <si>
    <t>84715020</t>
  </si>
  <si>
    <t>84715030</t>
  </si>
  <si>
    <t>84715040</t>
  </si>
  <si>
    <t>84715090</t>
  </si>
  <si>
    <t>84716052</t>
  </si>
  <si>
    <t>84716053</t>
  </si>
  <si>
    <t>84716054</t>
  </si>
  <si>
    <t>84716059</t>
  </si>
  <si>
    <t>84716061</t>
  </si>
  <si>
    <t>84716062</t>
  </si>
  <si>
    <t>84716080</t>
  </si>
  <si>
    <t>84716090</t>
  </si>
  <si>
    <t>84717011</t>
  </si>
  <si>
    <t>84717012</t>
  </si>
  <si>
    <t>84717019</t>
  </si>
  <si>
    <t>84717021</t>
  </si>
  <si>
    <t>84717029</t>
  </si>
  <si>
    <t>84717032</t>
  </si>
  <si>
    <t>84717033</t>
  </si>
  <si>
    <t>84717039</t>
  </si>
  <si>
    <t>84717090</t>
  </si>
  <si>
    <t>84718000</t>
  </si>
  <si>
    <t>84719011</t>
  </si>
  <si>
    <t>84719012</t>
  </si>
  <si>
    <t>84719013</t>
  </si>
  <si>
    <t>84719014</t>
  </si>
  <si>
    <t>84719019</t>
  </si>
  <si>
    <t>84719090</t>
  </si>
  <si>
    <t>84721000</t>
  </si>
  <si>
    <t>84723010</t>
  </si>
  <si>
    <t>84723020</t>
  </si>
  <si>
    <t>84723030</t>
  </si>
  <si>
    <t>84723090</t>
  </si>
  <si>
    <t>84729010</t>
  </si>
  <si>
    <t>84729021</t>
  </si>
  <si>
    <t>84729029</t>
  </si>
  <si>
    <t>84729030</t>
  </si>
  <si>
    <t>84729040</t>
  </si>
  <si>
    <t>84729051</t>
  </si>
  <si>
    <t>84729059</t>
  </si>
  <si>
    <t>84729091</t>
  </si>
  <si>
    <t>84729099</t>
  </si>
  <si>
    <t>84732100</t>
  </si>
  <si>
    <t>84732910</t>
  </si>
  <si>
    <t>84732920</t>
  </si>
  <si>
    <t>84732990</t>
  </si>
  <si>
    <t>84733011</t>
  </si>
  <si>
    <t>84733019</t>
  </si>
  <si>
    <t>84733031</t>
  </si>
  <si>
    <t>84733032</t>
  </si>
  <si>
    <t>84733033</t>
  </si>
  <si>
    <t>84733034</t>
  </si>
  <si>
    <t>84733039</t>
  </si>
  <si>
    <t>84733041</t>
  </si>
  <si>
    <t>84733042</t>
  </si>
  <si>
    <t>84733043</t>
  </si>
  <si>
    <t>84733049</t>
  </si>
  <si>
    <t>84733092</t>
  </si>
  <si>
    <t>84733099</t>
  </si>
  <si>
    <t>84734010</t>
  </si>
  <si>
    <t>84734070</t>
  </si>
  <si>
    <t>84734090</t>
  </si>
  <si>
    <t>84735010</t>
  </si>
  <si>
    <t>84735040</t>
  </si>
  <si>
    <t>84735050</t>
  </si>
  <si>
    <t>84735090</t>
  </si>
  <si>
    <t>84741000</t>
  </si>
  <si>
    <t>84742010</t>
  </si>
  <si>
    <t>84742090</t>
  </si>
  <si>
    <t>84743100</t>
  </si>
  <si>
    <t>84743200</t>
  </si>
  <si>
    <t>84743900</t>
  </si>
  <si>
    <t>84748010</t>
  </si>
  <si>
    <t>84748090</t>
  </si>
  <si>
    <t>84749000</t>
  </si>
  <si>
    <t>84751000</t>
  </si>
  <si>
    <t>84752100</t>
  </si>
  <si>
    <t>84752910</t>
  </si>
  <si>
    <t>84752990</t>
  </si>
  <si>
    <t>84759000</t>
  </si>
  <si>
    <t>84762100</t>
  </si>
  <si>
    <t>84762900</t>
  </si>
  <si>
    <t>84768100</t>
  </si>
  <si>
    <t>84768910</t>
  </si>
  <si>
    <t>84768990</t>
  </si>
  <si>
    <t>84769000</t>
  </si>
  <si>
    <t>84771011</t>
  </si>
  <si>
    <t>84771019</t>
  </si>
  <si>
    <t>84771021</t>
  </si>
  <si>
    <t>84771029</t>
  </si>
  <si>
    <t>84771091</t>
  </si>
  <si>
    <t>84771099</t>
  </si>
  <si>
    <t>84772010</t>
  </si>
  <si>
    <t>84772090</t>
  </si>
  <si>
    <t>84773010</t>
  </si>
  <si>
    <t>84773090</t>
  </si>
  <si>
    <t>84774010</t>
  </si>
  <si>
    <t>84774090</t>
  </si>
  <si>
    <t>84775100</t>
  </si>
  <si>
    <t>84775911</t>
  </si>
  <si>
    <t>84775919</t>
  </si>
  <si>
    <t>84775990</t>
  </si>
  <si>
    <t>84778010</t>
  </si>
  <si>
    <t>Máquina de unir lâminas de borracha entre si ou com tecidos com borracha, para fabricação de pneumáticos</t>
  </si>
  <si>
    <t>84778090</t>
  </si>
  <si>
    <t>84779000</t>
  </si>
  <si>
    <t>84781010</t>
  </si>
  <si>
    <t>84781090</t>
  </si>
  <si>
    <t>84789000</t>
  </si>
  <si>
    <t>84791010</t>
  </si>
  <si>
    <t>84791090</t>
  </si>
  <si>
    <t>84792000</t>
  </si>
  <si>
    <t>84793000</t>
  </si>
  <si>
    <t>84794000</t>
  </si>
  <si>
    <t>84795000</t>
  </si>
  <si>
    <t>84796000</t>
  </si>
  <si>
    <t>84797100</t>
  </si>
  <si>
    <t>84797900</t>
  </si>
  <si>
    <t>84798110</t>
  </si>
  <si>
    <t>84798190</t>
  </si>
  <si>
    <t>84798210</t>
  </si>
  <si>
    <t>84798290</t>
  </si>
  <si>
    <t>84798911</t>
  </si>
  <si>
    <t>84798912</t>
  </si>
  <si>
    <t>84798921</t>
  </si>
  <si>
    <t>84798922</t>
  </si>
  <si>
    <t>84798931</t>
  </si>
  <si>
    <t>84798932</t>
  </si>
  <si>
    <t>84798940</t>
  </si>
  <si>
    <t>84798991</t>
  </si>
  <si>
    <t>84798992</t>
  </si>
  <si>
    <t>84798999</t>
  </si>
  <si>
    <t>84799010</t>
  </si>
  <si>
    <t>84799090</t>
  </si>
  <si>
    <t>84801000</t>
  </si>
  <si>
    <t>84802000</t>
  </si>
  <si>
    <t>84803000</t>
  </si>
  <si>
    <t>84804100</t>
  </si>
  <si>
    <t>84804910</t>
  </si>
  <si>
    <t>84804990</t>
  </si>
  <si>
    <t>84805000</t>
  </si>
  <si>
    <t>84806000</t>
  </si>
  <si>
    <t>84807100</t>
  </si>
  <si>
    <t>84807900</t>
  </si>
  <si>
    <t>84811000</t>
  </si>
  <si>
    <t>84812011</t>
  </si>
  <si>
    <t>84812019</t>
  </si>
  <si>
    <t>84812090</t>
  </si>
  <si>
    <t>84813000</t>
  </si>
  <si>
    <t>84814000</t>
  </si>
  <si>
    <t>84818011</t>
  </si>
  <si>
    <t>84818019</t>
  </si>
  <si>
    <t>84818021</t>
  </si>
  <si>
    <t>84818029</t>
  </si>
  <si>
    <t>84818031</t>
  </si>
  <si>
    <t>84818039</t>
  </si>
  <si>
    <t>84818091</t>
  </si>
  <si>
    <t>84818092</t>
  </si>
  <si>
    <t>84818093</t>
  </si>
  <si>
    <t>84818094</t>
  </si>
  <si>
    <t>84818095</t>
  </si>
  <si>
    <t>84818096</t>
  </si>
  <si>
    <t>84818097</t>
  </si>
  <si>
    <t>84818099</t>
  </si>
  <si>
    <t>84819010</t>
  </si>
  <si>
    <t>84819090</t>
  </si>
  <si>
    <t>84821010</t>
  </si>
  <si>
    <t>84821090</t>
  </si>
  <si>
    <t>84822010</t>
  </si>
  <si>
    <t>84822090</t>
  </si>
  <si>
    <t>84823000</t>
  </si>
  <si>
    <t>84824000</t>
  </si>
  <si>
    <t>84825010</t>
  </si>
  <si>
    <t>84825090</t>
  </si>
  <si>
    <t>84828000</t>
  </si>
  <si>
    <t>84829111</t>
  </si>
  <si>
    <t>84829119</t>
  </si>
  <si>
    <t>84829120</t>
  </si>
  <si>
    <t>84829130</t>
  </si>
  <si>
    <t>84829190</t>
  </si>
  <si>
    <t>84829910</t>
  </si>
  <si>
    <t>84829990</t>
  </si>
  <si>
    <t>84831011</t>
  </si>
  <si>
    <t>84831019</t>
  </si>
  <si>
    <t>84831020</t>
  </si>
  <si>
    <t>84831030</t>
  </si>
  <si>
    <t>84831040</t>
  </si>
  <si>
    <t>Manivelas</t>
  </si>
  <si>
    <t>84831050</t>
  </si>
  <si>
    <t>84831090</t>
  </si>
  <si>
    <t>84832000</t>
  </si>
  <si>
    <t>84833010</t>
  </si>
  <si>
    <t>84833021</t>
  </si>
  <si>
    <t>84833029</t>
  </si>
  <si>
    <t>84833090</t>
  </si>
  <si>
    <t>84834010</t>
  </si>
  <si>
    <t>84834090</t>
  </si>
  <si>
    <t>84835010</t>
  </si>
  <si>
    <t>84835090</t>
  </si>
  <si>
    <t>84836011</t>
  </si>
  <si>
    <t>84836019</t>
  </si>
  <si>
    <t>84836090</t>
  </si>
  <si>
    <t>84839000</t>
  </si>
  <si>
    <t>84841000</t>
  </si>
  <si>
    <t>84842000</t>
  </si>
  <si>
    <t>84849000</t>
  </si>
  <si>
    <t>84861000</t>
  </si>
  <si>
    <t>84862000</t>
  </si>
  <si>
    <t>84863000</t>
  </si>
  <si>
    <t>84864000</t>
  </si>
  <si>
    <t>84869000</t>
  </si>
  <si>
    <t>84871000</t>
  </si>
  <si>
    <t>84879000</t>
  </si>
  <si>
    <t>85011011</t>
  </si>
  <si>
    <t>85011019</t>
  </si>
  <si>
    <t>85011021</t>
  </si>
  <si>
    <t>85011029</t>
  </si>
  <si>
    <t>85011030</t>
  </si>
  <si>
    <t>85012000</t>
  </si>
  <si>
    <t>85013110</t>
  </si>
  <si>
    <t>85013120</t>
  </si>
  <si>
    <t>85013210</t>
  </si>
  <si>
    <t>85013220</t>
  </si>
  <si>
    <t>85013310</t>
  </si>
  <si>
    <t>85013320</t>
  </si>
  <si>
    <t>85013411</t>
  </si>
  <si>
    <t>85013419</t>
  </si>
  <si>
    <t>85013420</t>
  </si>
  <si>
    <t>85014011</t>
  </si>
  <si>
    <t>85014019</t>
  </si>
  <si>
    <t>85014021</t>
  </si>
  <si>
    <t>85014029</t>
  </si>
  <si>
    <t>85015110</t>
  </si>
  <si>
    <t>85015120</t>
  </si>
  <si>
    <t>85015190</t>
  </si>
  <si>
    <t>85015210</t>
  </si>
  <si>
    <t>85015220</t>
  </si>
  <si>
    <t>85015290</t>
  </si>
  <si>
    <t>85015310</t>
  </si>
  <si>
    <t>85015320</t>
  </si>
  <si>
    <t>85015390</t>
  </si>
  <si>
    <t>85016100</t>
  </si>
  <si>
    <t>85016200</t>
  </si>
  <si>
    <t>85016300</t>
  </si>
  <si>
    <t>85016400</t>
  </si>
  <si>
    <t>85021110</t>
  </si>
  <si>
    <t>85021190</t>
  </si>
  <si>
    <t>85021210</t>
  </si>
  <si>
    <t>85021290</t>
  </si>
  <si>
    <t>85021311</t>
  </si>
  <si>
    <t>85021319</t>
  </si>
  <si>
    <t>85021390</t>
  </si>
  <si>
    <t>85022011</t>
  </si>
  <si>
    <t>85022019</t>
  </si>
  <si>
    <t>85022090</t>
  </si>
  <si>
    <t>85023100</t>
  </si>
  <si>
    <t>85023900</t>
  </si>
  <si>
    <t>85024010</t>
  </si>
  <si>
    <t>85024090</t>
  </si>
  <si>
    <t>85030010</t>
  </si>
  <si>
    <t>85030090</t>
  </si>
  <si>
    <t>85041000</t>
  </si>
  <si>
    <t>85042100</t>
  </si>
  <si>
    <t>85042200</t>
  </si>
  <si>
    <t>85042300</t>
  </si>
  <si>
    <t>85043111</t>
  </si>
  <si>
    <t>85043119</t>
  </si>
  <si>
    <t>85043191</t>
  </si>
  <si>
    <t>85043192</t>
  </si>
  <si>
    <t>85043199</t>
  </si>
  <si>
    <t>85043211</t>
  </si>
  <si>
    <t>85043219</t>
  </si>
  <si>
    <t>85043221</t>
  </si>
  <si>
    <t>85043229</t>
  </si>
  <si>
    <t>85043300</t>
  </si>
  <si>
    <t>85043400</t>
  </si>
  <si>
    <t>85044010</t>
  </si>
  <si>
    <t>85044021</t>
  </si>
  <si>
    <t>85044022</t>
  </si>
  <si>
    <t>85044029</t>
  </si>
  <si>
    <t>85044030</t>
  </si>
  <si>
    <t>85044040</t>
  </si>
  <si>
    <t>85044050</t>
  </si>
  <si>
    <t>85044060</t>
  </si>
  <si>
    <t>85044090</t>
  </si>
  <si>
    <t>85045000</t>
  </si>
  <si>
    <t>85049010</t>
  </si>
  <si>
    <t>85049020</t>
  </si>
  <si>
    <t>85049030</t>
  </si>
  <si>
    <t>85049040</t>
  </si>
  <si>
    <t>85049090</t>
  </si>
  <si>
    <t>85051100</t>
  </si>
  <si>
    <t>85051910</t>
  </si>
  <si>
    <t>85051990</t>
  </si>
  <si>
    <t>85052010</t>
  </si>
  <si>
    <t>85052090</t>
  </si>
  <si>
    <t>85059010</t>
  </si>
  <si>
    <t>85059080</t>
  </si>
  <si>
    <t>85059090</t>
  </si>
  <si>
    <t>85061010</t>
  </si>
  <si>
    <t>85061020</t>
  </si>
  <si>
    <t>85061030</t>
  </si>
  <si>
    <t>85063010</t>
  </si>
  <si>
    <t>85063090</t>
  </si>
  <si>
    <t>85064010</t>
  </si>
  <si>
    <t>85064090</t>
  </si>
  <si>
    <t>85065010</t>
  </si>
  <si>
    <t>85065090</t>
  </si>
  <si>
    <t>85066010</t>
  </si>
  <si>
    <t>85066090</t>
  </si>
  <si>
    <t>85068010</t>
  </si>
  <si>
    <t>85068090</t>
  </si>
  <si>
    <t>85069000</t>
  </si>
  <si>
    <t>85071010</t>
  </si>
  <si>
    <t>85071090</t>
  </si>
  <si>
    <t>85072010</t>
  </si>
  <si>
    <t>85072090</t>
  </si>
  <si>
    <t>85073011</t>
  </si>
  <si>
    <t>85073019</t>
  </si>
  <si>
    <t>85073090</t>
  </si>
  <si>
    <t>85074000</t>
  </si>
  <si>
    <t>85075000</t>
  </si>
  <si>
    <t>85076000</t>
  </si>
  <si>
    <t>85078000</t>
  </si>
  <si>
    <t>85079010</t>
  </si>
  <si>
    <t>85079020</t>
  </si>
  <si>
    <t>85079090</t>
  </si>
  <si>
    <t>85081100</t>
  </si>
  <si>
    <t>85081900</t>
  </si>
  <si>
    <t>85086000</t>
  </si>
  <si>
    <t>85087000</t>
  </si>
  <si>
    <t>85094010</t>
  </si>
  <si>
    <t>85094020</t>
  </si>
  <si>
    <t>85094030</t>
  </si>
  <si>
    <t>85094040</t>
  </si>
  <si>
    <t>85094050</t>
  </si>
  <si>
    <t>85094090</t>
  </si>
  <si>
    <t>85098010</t>
  </si>
  <si>
    <t>85098090</t>
  </si>
  <si>
    <t>85099000</t>
  </si>
  <si>
    <t>85101000</t>
  </si>
  <si>
    <t>85102000</t>
  </si>
  <si>
    <t>85103000</t>
  </si>
  <si>
    <t>85109011</t>
  </si>
  <si>
    <t>85109019</t>
  </si>
  <si>
    <t>85109020</t>
  </si>
  <si>
    <t>Pentes e contrapentes para máquinas de tosquiar</t>
  </si>
  <si>
    <t>85109090</t>
  </si>
  <si>
    <t>85111000</t>
  </si>
  <si>
    <t>85112010</t>
  </si>
  <si>
    <t>85112090</t>
  </si>
  <si>
    <t>85113010</t>
  </si>
  <si>
    <t>85113020</t>
  </si>
  <si>
    <t>85114000</t>
  </si>
  <si>
    <t>85115010</t>
  </si>
  <si>
    <t>85115090</t>
  </si>
  <si>
    <t>85118010</t>
  </si>
  <si>
    <t>85118020</t>
  </si>
  <si>
    <t>85118030</t>
  </si>
  <si>
    <t>85118090</t>
  </si>
  <si>
    <t>85119000</t>
  </si>
  <si>
    <t>85121000</t>
  </si>
  <si>
    <t>85122011</t>
  </si>
  <si>
    <t>85122019</t>
  </si>
  <si>
    <t>85122021</t>
  </si>
  <si>
    <t>85122022</t>
  </si>
  <si>
    <t>85122023</t>
  </si>
  <si>
    <t>85122029</t>
  </si>
  <si>
    <t>85123000</t>
  </si>
  <si>
    <t>85124010</t>
  </si>
  <si>
    <t>85124020</t>
  </si>
  <si>
    <t>85129000</t>
  </si>
  <si>
    <t>85131010</t>
  </si>
  <si>
    <t>85131090</t>
  </si>
  <si>
    <t>85139000</t>
  </si>
  <si>
    <t>85141010</t>
  </si>
  <si>
    <t>85141090</t>
  </si>
  <si>
    <t>85142011</t>
  </si>
  <si>
    <t>85142019</t>
  </si>
  <si>
    <t>85142020</t>
  </si>
  <si>
    <t>85143011</t>
  </si>
  <si>
    <t>85143019</t>
  </si>
  <si>
    <t>85143021</t>
  </si>
  <si>
    <t>85143029</t>
  </si>
  <si>
    <t>85143090</t>
  </si>
  <si>
    <t>85144000</t>
  </si>
  <si>
    <t>85149000</t>
  </si>
  <si>
    <t>85151100</t>
  </si>
  <si>
    <t>85151900</t>
  </si>
  <si>
    <t>85152100</t>
  </si>
  <si>
    <t>85152900</t>
  </si>
  <si>
    <t>85153110</t>
  </si>
  <si>
    <t>85153190</t>
  </si>
  <si>
    <t>85153900</t>
  </si>
  <si>
    <t>85158010</t>
  </si>
  <si>
    <t>85158090</t>
  </si>
  <si>
    <t>85159000</t>
  </si>
  <si>
    <t>85161000</t>
  </si>
  <si>
    <t>85162100</t>
  </si>
  <si>
    <t>85162900</t>
  </si>
  <si>
    <t>85163100</t>
  </si>
  <si>
    <t>85163200</t>
  </si>
  <si>
    <t>85163300</t>
  </si>
  <si>
    <t>85164000</t>
  </si>
  <si>
    <t>85165000</t>
  </si>
  <si>
    <t>85166000</t>
  </si>
  <si>
    <t>85167100</t>
  </si>
  <si>
    <t>85167200</t>
  </si>
  <si>
    <t>85167910</t>
  </si>
  <si>
    <t>85167920</t>
  </si>
  <si>
    <t>85167990</t>
  </si>
  <si>
    <t>85168010</t>
  </si>
  <si>
    <t>85168090</t>
  </si>
  <si>
    <t>85169000</t>
  </si>
  <si>
    <t>85171100</t>
  </si>
  <si>
    <t>85171211</t>
  </si>
  <si>
    <t>85171212</t>
  </si>
  <si>
    <t>85171213</t>
  </si>
  <si>
    <t>85171219</t>
  </si>
  <si>
    <t>85171221</t>
  </si>
  <si>
    <t>85171222</t>
  </si>
  <si>
    <t>85171223</t>
  </si>
  <si>
    <t>85171229</t>
  </si>
  <si>
    <t>85171231</t>
  </si>
  <si>
    <t>85171232</t>
  </si>
  <si>
    <t>85171233</t>
  </si>
  <si>
    <t>85171239</t>
  </si>
  <si>
    <t>85171241</t>
  </si>
  <si>
    <t>85171249</t>
  </si>
  <si>
    <t>85171290</t>
  </si>
  <si>
    <t>85171810</t>
  </si>
  <si>
    <t>Interfones</t>
  </si>
  <si>
    <t>85171820</t>
  </si>
  <si>
    <t>85171891</t>
  </si>
  <si>
    <t>85171899</t>
  </si>
  <si>
    <t>85176111</t>
  </si>
  <si>
    <t>85176119</t>
  </si>
  <si>
    <t>85176120</t>
  </si>
  <si>
    <t>85176130</t>
  </si>
  <si>
    <t>85176141</t>
  </si>
  <si>
    <t>85176142</t>
  </si>
  <si>
    <t>85176143</t>
  </si>
  <si>
    <t>85176149</t>
  </si>
  <si>
    <t>85176191</t>
  </si>
  <si>
    <t>85176192</t>
  </si>
  <si>
    <t>85176199</t>
  </si>
  <si>
    <t>85176211</t>
  </si>
  <si>
    <t>85176212</t>
  </si>
  <si>
    <t>85176213</t>
  </si>
  <si>
    <t>85176214</t>
  </si>
  <si>
    <t>85176219</t>
  </si>
  <si>
    <t>85176221</t>
  </si>
  <si>
    <t>85176222</t>
  </si>
  <si>
    <t>Centrais automáticas privadas, de capacidade inferior ou igual a 25 ramais</t>
  </si>
  <si>
    <t>85176223</t>
  </si>
  <si>
    <t>Centrais automáticas privadas, de capacidade superior a 25 ramais e inferior ou igual a 200 ramais</t>
  </si>
  <si>
    <t>85176224</t>
  </si>
  <si>
    <t>Centrais automáticas privadas, de capacidade superior a 200 ramais</t>
  </si>
  <si>
    <t>85176229</t>
  </si>
  <si>
    <t>85176231</t>
  </si>
  <si>
    <t>85176232</t>
  </si>
  <si>
    <t>Outras centrais automáticas para comutação por pacote</t>
  </si>
  <si>
    <t>85176233</t>
  </si>
  <si>
    <t>85176239</t>
  </si>
  <si>
    <t>85176241</t>
  </si>
  <si>
    <t>85176248</t>
  </si>
  <si>
    <t>85176249</t>
  </si>
  <si>
    <t>85176251</t>
  </si>
  <si>
    <t>85176252</t>
  </si>
  <si>
    <t>85176253</t>
  </si>
  <si>
    <t>85176254</t>
  </si>
  <si>
    <t>85176255</t>
  </si>
  <si>
    <t>85176259</t>
  </si>
  <si>
    <t>85176261</t>
  </si>
  <si>
    <t>85176262</t>
  </si>
  <si>
    <t>85176264</t>
  </si>
  <si>
    <t>85176265</t>
  </si>
  <si>
    <t>85176271</t>
  </si>
  <si>
    <t>85176272</t>
  </si>
  <si>
    <t>85176277</t>
  </si>
  <si>
    <t>85176278</t>
  </si>
  <si>
    <t>85176279</t>
  </si>
  <si>
    <t>85176291</t>
  </si>
  <si>
    <t>85176292</t>
  </si>
  <si>
    <t>85176293</t>
  </si>
  <si>
    <t>Outros receptores pessoais de radiomensagens</t>
  </si>
  <si>
    <t>85176294</t>
  </si>
  <si>
    <t>85176295</t>
  </si>
  <si>
    <t>Terminais fixos, analógicos, sem fonte própria de energia, monocanais</t>
  </si>
  <si>
    <t>85176296</t>
  </si>
  <si>
    <t>85176299</t>
  </si>
  <si>
    <t>85176900</t>
  </si>
  <si>
    <t>85177010</t>
  </si>
  <si>
    <t>85177021</t>
  </si>
  <si>
    <t>85177029</t>
  </si>
  <si>
    <t>85177091</t>
  </si>
  <si>
    <t>85177092</t>
  </si>
  <si>
    <t>85177099</t>
  </si>
  <si>
    <t>85181010</t>
  </si>
  <si>
    <t>85181090</t>
  </si>
  <si>
    <t>85182100</t>
  </si>
  <si>
    <t>85182200</t>
  </si>
  <si>
    <t>85182910</t>
  </si>
  <si>
    <t>85182990</t>
  </si>
  <si>
    <t>85183000</t>
  </si>
  <si>
    <t>85184000</t>
  </si>
  <si>
    <t>85185000</t>
  </si>
  <si>
    <t>85189010</t>
  </si>
  <si>
    <t>85189090</t>
  </si>
  <si>
    <t>85192000</t>
  </si>
  <si>
    <t>85193000</t>
  </si>
  <si>
    <t>85195000</t>
  </si>
  <si>
    <t>85198110</t>
  </si>
  <si>
    <t>85198120</t>
  </si>
  <si>
    <t>Gravadores de som de cabines de aeronaves</t>
  </si>
  <si>
    <t>85198190</t>
  </si>
  <si>
    <t>85198900</t>
  </si>
  <si>
    <t>85211010</t>
  </si>
  <si>
    <t>85211081</t>
  </si>
  <si>
    <t>85211089</t>
  </si>
  <si>
    <t>85211090</t>
  </si>
  <si>
    <t>85219010</t>
  </si>
  <si>
    <t>Gravador-reprodutor e editor de imagem e som, em discos, por meio magnético, óptico ou optomagnético</t>
  </si>
  <si>
    <t>85219090</t>
  </si>
  <si>
    <t>85221000</t>
  </si>
  <si>
    <t>85229010</t>
  </si>
  <si>
    <t>85229020</t>
  </si>
  <si>
    <t>85229030</t>
  </si>
  <si>
    <t>85229040</t>
  </si>
  <si>
    <t>85229050</t>
  </si>
  <si>
    <t>85229090</t>
  </si>
  <si>
    <t>85232110</t>
  </si>
  <si>
    <t>85232120</t>
  </si>
  <si>
    <t>85232911</t>
  </si>
  <si>
    <t>85232919</t>
  </si>
  <si>
    <t>85232921</t>
  </si>
  <si>
    <t>85232922</t>
  </si>
  <si>
    <t>85232923</t>
  </si>
  <si>
    <t>85232924</t>
  </si>
  <si>
    <t>85232929</t>
  </si>
  <si>
    <t>85232931</t>
  </si>
  <si>
    <t>85232932</t>
  </si>
  <si>
    <t>85232933</t>
  </si>
  <si>
    <t>85232939</t>
  </si>
  <si>
    <t>85232990</t>
  </si>
  <si>
    <t>85234110</t>
  </si>
  <si>
    <t>85234190</t>
  </si>
  <si>
    <t>85234910</t>
  </si>
  <si>
    <t>85234920</t>
  </si>
  <si>
    <t>85234990</t>
  </si>
  <si>
    <t>85235110</t>
  </si>
  <si>
    <t>85235190</t>
  </si>
  <si>
    <t>85235200</t>
  </si>
  <si>
    <t>85235910</t>
  </si>
  <si>
    <t>85235990</t>
  </si>
  <si>
    <t>85238000</t>
  </si>
  <si>
    <t>85255011</t>
  </si>
  <si>
    <t>85255012</t>
  </si>
  <si>
    <t>85255019</t>
  </si>
  <si>
    <t>85255021</t>
  </si>
  <si>
    <t>85255022</t>
  </si>
  <si>
    <t>85255023</t>
  </si>
  <si>
    <t>85255024</t>
  </si>
  <si>
    <t>85255029</t>
  </si>
  <si>
    <t>85256010</t>
  </si>
  <si>
    <t>85256020</t>
  </si>
  <si>
    <t>85256090</t>
  </si>
  <si>
    <t>85258011</t>
  </si>
  <si>
    <t>85258012</t>
  </si>
  <si>
    <t>85258013</t>
  </si>
  <si>
    <t>85258019</t>
  </si>
  <si>
    <t>85258021</t>
  </si>
  <si>
    <t>85258022</t>
  </si>
  <si>
    <t>85258029</t>
  </si>
  <si>
    <t>85261000</t>
  </si>
  <si>
    <t>85269100</t>
  </si>
  <si>
    <t>85269200</t>
  </si>
  <si>
    <t>85271200</t>
  </si>
  <si>
    <t>85271910</t>
  </si>
  <si>
    <t>85271990</t>
  </si>
  <si>
    <t>85272900</t>
  </si>
  <si>
    <t>85279200</t>
  </si>
  <si>
    <t>85279910</t>
  </si>
  <si>
    <t>85279990</t>
  </si>
  <si>
    <t>85284910</t>
  </si>
  <si>
    <t>85284921</t>
  </si>
  <si>
    <t>85284929</t>
  </si>
  <si>
    <t>85285910</t>
  </si>
  <si>
    <t>85285920</t>
  </si>
  <si>
    <t>85286910</t>
  </si>
  <si>
    <t>85286990</t>
  </si>
  <si>
    <t>85287111</t>
  </si>
  <si>
    <t>85287119</t>
  </si>
  <si>
    <t>85287190</t>
  </si>
  <si>
    <t>85287200</t>
  </si>
  <si>
    <t>85287300</t>
  </si>
  <si>
    <t>85291011</t>
  </si>
  <si>
    <t>85291019</t>
  </si>
  <si>
    <t>85291090</t>
  </si>
  <si>
    <t>85299011</t>
  </si>
  <si>
    <t>85299012</t>
  </si>
  <si>
    <t>85299019</t>
  </si>
  <si>
    <t>85299020</t>
  </si>
  <si>
    <t>85299030</t>
  </si>
  <si>
    <t>85299040</t>
  </si>
  <si>
    <t>85299090</t>
  </si>
  <si>
    <t>85301010</t>
  </si>
  <si>
    <t>85301090</t>
  </si>
  <si>
    <t>85308010</t>
  </si>
  <si>
    <t>85308090</t>
  </si>
  <si>
    <t>85309000</t>
  </si>
  <si>
    <t>85311010</t>
  </si>
  <si>
    <t>85311090</t>
  </si>
  <si>
    <t>85312000</t>
  </si>
  <si>
    <t>85318000</t>
  </si>
  <si>
    <t>85319000</t>
  </si>
  <si>
    <t>85321000</t>
  </si>
  <si>
    <t>85322111</t>
  </si>
  <si>
    <t>85322119</t>
  </si>
  <si>
    <t>85322190</t>
  </si>
  <si>
    <t>85322200</t>
  </si>
  <si>
    <t>85322310</t>
  </si>
  <si>
    <t>85322390</t>
  </si>
  <si>
    <t>85322410</t>
  </si>
  <si>
    <t>85322490</t>
  </si>
  <si>
    <t>85322510</t>
  </si>
  <si>
    <t>85322590</t>
  </si>
  <si>
    <t>85322910</t>
  </si>
  <si>
    <t>85322990</t>
  </si>
  <si>
    <t>85323010</t>
  </si>
  <si>
    <t>85323090</t>
  </si>
  <si>
    <t>85329000</t>
  </si>
  <si>
    <t>85331000</t>
  </si>
  <si>
    <t>85332110</t>
  </si>
  <si>
    <t>85332120</t>
  </si>
  <si>
    <t>85332190</t>
  </si>
  <si>
    <t>85332900</t>
  </si>
  <si>
    <t>85333110</t>
  </si>
  <si>
    <t>85333190</t>
  </si>
  <si>
    <t>85333910</t>
  </si>
  <si>
    <t>85333990</t>
  </si>
  <si>
    <t>85334011</t>
  </si>
  <si>
    <t>Termistores</t>
  </si>
  <si>
    <t>85334012</t>
  </si>
  <si>
    <t>Varistores</t>
  </si>
  <si>
    <t>85334019</t>
  </si>
  <si>
    <t>85334091</t>
  </si>
  <si>
    <t>Potenciômetro de carvão, do tipo dos utilizados para determinar o ângulo de abertura da borboleta, em sistemas de injeção de combustível controlados eletronicamente</t>
  </si>
  <si>
    <t>85334092</t>
  </si>
  <si>
    <t>Outros potenciômetros de carvão</t>
  </si>
  <si>
    <t>85334099</t>
  </si>
  <si>
    <t>85339000</t>
  </si>
  <si>
    <t>85340011</t>
  </si>
  <si>
    <t>85340012</t>
  </si>
  <si>
    <t>85340013</t>
  </si>
  <si>
    <t>85340019</t>
  </si>
  <si>
    <t>85340020</t>
  </si>
  <si>
    <t>85340031</t>
  </si>
  <si>
    <t>85340032</t>
  </si>
  <si>
    <t>85340033</t>
  </si>
  <si>
    <t>85340039</t>
  </si>
  <si>
    <t>85340040</t>
  </si>
  <si>
    <t>85340051</t>
  </si>
  <si>
    <t>85340059</t>
  </si>
  <si>
    <t>85351000</t>
  </si>
  <si>
    <t>85352100</t>
  </si>
  <si>
    <t>85352900</t>
  </si>
  <si>
    <t>85353013</t>
  </si>
  <si>
    <t>85353017</t>
  </si>
  <si>
    <t>85353018</t>
  </si>
  <si>
    <t>85353019</t>
  </si>
  <si>
    <t>85353023</t>
  </si>
  <si>
    <t>85353027</t>
  </si>
  <si>
    <t>85353028</t>
  </si>
  <si>
    <t>85353029</t>
  </si>
  <si>
    <t>85354010</t>
  </si>
  <si>
    <t>85354090</t>
  </si>
  <si>
    <t>85359000</t>
  </si>
  <si>
    <t>85361000</t>
  </si>
  <si>
    <t>85362000</t>
  </si>
  <si>
    <t>85364100</t>
  </si>
  <si>
    <t>85364900</t>
  </si>
  <si>
    <t>85365010</t>
  </si>
  <si>
    <t>85365020</t>
  </si>
  <si>
    <t>85365030</t>
  </si>
  <si>
    <t>85365090</t>
  </si>
  <si>
    <t>85366100</t>
  </si>
  <si>
    <t>85366910</t>
  </si>
  <si>
    <t>85366990</t>
  </si>
  <si>
    <t>85367000</t>
  </si>
  <si>
    <t>85369010</t>
  </si>
  <si>
    <t>85369020</t>
  </si>
  <si>
    <t>85369030</t>
  </si>
  <si>
    <t>85369040</t>
  </si>
  <si>
    <t>85369050</t>
  </si>
  <si>
    <t>85369090</t>
  </si>
  <si>
    <t>85371011</t>
  </si>
  <si>
    <t>85371019</t>
  </si>
  <si>
    <t>85371020</t>
  </si>
  <si>
    <t>85371030</t>
  </si>
  <si>
    <t>85371090</t>
  </si>
  <si>
    <t>85372010</t>
  </si>
  <si>
    <t>85372090</t>
  </si>
  <si>
    <t>85381000</t>
  </si>
  <si>
    <t>85389010</t>
  </si>
  <si>
    <t>85389020</t>
  </si>
  <si>
    <t>85389090</t>
  </si>
  <si>
    <t>85391010</t>
  </si>
  <si>
    <t>85391090</t>
  </si>
  <si>
    <t>85392110</t>
  </si>
  <si>
    <t>85392190</t>
  </si>
  <si>
    <t>85392200</t>
  </si>
  <si>
    <t>85392910</t>
  </si>
  <si>
    <t>85392990</t>
  </si>
  <si>
    <t>85393100</t>
  </si>
  <si>
    <t>85393200</t>
  </si>
  <si>
    <t>85393900</t>
  </si>
  <si>
    <t>85394110</t>
  </si>
  <si>
    <t>85394190</t>
  </si>
  <si>
    <t>85394900</t>
  </si>
  <si>
    <t>85399010</t>
  </si>
  <si>
    <t>85399020</t>
  </si>
  <si>
    <t>85399090</t>
  </si>
  <si>
    <t>85401100</t>
  </si>
  <si>
    <t>85401200</t>
  </si>
  <si>
    <t>85402011</t>
  </si>
  <si>
    <t>85402019</t>
  </si>
  <si>
    <t>85402020</t>
  </si>
  <si>
    <t>85402090</t>
  </si>
  <si>
    <t>85404000</t>
  </si>
  <si>
    <t>85406010</t>
  </si>
  <si>
    <t>85406090</t>
  </si>
  <si>
    <t>85407100</t>
  </si>
  <si>
    <t>85407900</t>
  </si>
  <si>
    <t>85408100</t>
  </si>
  <si>
    <t>85408910</t>
  </si>
  <si>
    <t>85408990</t>
  </si>
  <si>
    <t>85409110</t>
  </si>
  <si>
    <t>85409120</t>
  </si>
  <si>
    <t>85409130</t>
  </si>
  <si>
    <t>85409140</t>
  </si>
  <si>
    <t>85409190</t>
  </si>
  <si>
    <t>85409900</t>
  </si>
  <si>
    <t>85411011</t>
  </si>
  <si>
    <t>85411012</t>
  </si>
  <si>
    <t>85411019</t>
  </si>
  <si>
    <t>85411021</t>
  </si>
  <si>
    <t>85411022</t>
  </si>
  <si>
    <t>85411029</t>
  </si>
  <si>
    <t>85411091</t>
  </si>
  <si>
    <t>85411092</t>
  </si>
  <si>
    <t>85411099</t>
  </si>
  <si>
    <t>85412110</t>
  </si>
  <si>
    <t>85412120</t>
  </si>
  <si>
    <t>85412191</t>
  </si>
  <si>
    <t>85412199</t>
  </si>
  <si>
    <t>85412910</t>
  </si>
  <si>
    <t>85412920</t>
  </si>
  <si>
    <t>85413011</t>
  </si>
  <si>
    <t>85413019</t>
  </si>
  <si>
    <t>85413021</t>
  </si>
  <si>
    <t>85413029</t>
  </si>
  <si>
    <t>85414011</t>
  </si>
  <si>
    <t>85414012</t>
  </si>
  <si>
    <t>85414013</t>
  </si>
  <si>
    <t>85414014</t>
  </si>
  <si>
    <t>85414015</t>
  </si>
  <si>
    <t>85414016</t>
  </si>
  <si>
    <t>85414019</t>
  </si>
  <si>
    <t>85414021</t>
  </si>
  <si>
    <t>85414022</t>
  </si>
  <si>
    <t>85414023</t>
  </si>
  <si>
    <t>85414024</t>
  </si>
  <si>
    <t>Outros diodos laser</t>
  </si>
  <si>
    <t>85414025</t>
  </si>
  <si>
    <t>85414026</t>
  </si>
  <si>
    <t>85414027</t>
  </si>
  <si>
    <t>85414029</t>
  </si>
  <si>
    <t>85414031</t>
  </si>
  <si>
    <t>85414032</t>
  </si>
  <si>
    <t>85414039</t>
  </si>
  <si>
    <t>85415010</t>
  </si>
  <si>
    <t>85415020</t>
  </si>
  <si>
    <t>85416010</t>
  </si>
  <si>
    <t>85416090</t>
  </si>
  <si>
    <t>85419010</t>
  </si>
  <si>
    <t>85419020</t>
  </si>
  <si>
    <t>85419090</t>
  </si>
  <si>
    <t>85423110</t>
  </si>
  <si>
    <t>85423120</t>
  </si>
  <si>
    <t>85423190</t>
  </si>
  <si>
    <t>85423210</t>
  </si>
  <si>
    <t>85423221</t>
  </si>
  <si>
    <t>85423229</t>
  </si>
  <si>
    <t>85423291</t>
  </si>
  <si>
    <t>85423299</t>
  </si>
  <si>
    <t>85423311</t>
  </si>
  <si>
    <t>85423319</t>
  </si>
  <si>
    <t>85423320</t>
  </si>
  <si>
    <t>85423390</t>
  </si>
  <si>
    <t>85423911</t>
  </si>
  <si>
    <t>85423919</t>
  </si>
  <si>
    <t>85423920</t>
  </si>
  <si>
    <t>85423931</t>
  </si>
  <si>
    <t>85423939</t>
  </si>
  <si>
    <t>85423991</t>
  </si>
  <si>
    <t>85423999</t>
  </si>
  <si>
    <t>85429010</t>
  </si>
  <si>
    <t>85429020</t>
  </si>
  <si>
    <t>85429090</t>
  </si>
  <si>
    <t>85431000</t>
  </si>
  <si>
    <t>85432000</t>
  </si>
  <si>
    <t>85433000</t>
  </si>
  <si>
    <t>85437011</t>
  </si>
  <si>
    <t>85437012</t>
  </si>
  <si>
    <t>85437013</t>
  </si>
  <si>
    <t>85437014</t>
  </si>
  <si>
    <t>85437015</t>
  </si>
  <si>
    <t>85437019</t>
  </si>
  <si>
    <t>85437020</t>
  </si>
  <si>
    <t>85437031</t>
  </si>
  <si>
    <t>85437032</t>
  </si>
  <si>
    <t>85437033</t>
  </si>
  <si>
    <t>85437034</t>
  </si>
  <si>
    <t>85437035</t>
  </si>
  <si>
    <t>85437036</t>
  </si>
  <si>
    <t>85437039</t>
  </si>
  <si>
    <t>85437040</t>
  </si>
  <si>
    <t>85437050</t>
  </si>
  <si>
    <t>85437091</t>
  </si>
  <si>
    <t>85437092</t>
  </si>
  <si>
    <t>Eletrificadores de cercas</t>
  </si>
  <si>
    <t>85437099</t>
  </si>
  <si>
    <t>85439010</t>
  </si>
  <si>
    <t>85439090</t>
  </si>
  <si>
    <t>85441100</t>
  </si>
  <si>
    <t>85441910</t>
  </si>
  <si>
    <t>85441990</t>
  </si>
  <si>
    <t>85442000</t>
  </si>
  <si>
    <t>85443000</t>
  </si>
  <si>
    <t>85444200</t>
  </si>
  <si>
    <t>85444900</t>
  </si>
  <si>
    <t>85446000</t>
  </si>
  <si>
    <t>85447010</t>
  </si>
  <si>
    <t>85447020</t>
  </si>
  <si>
    <t>85447030</t>
  </si>
  <si>
    <t>85447090</t>
  </si>
  <si>
    <t>85451100</t>
  </si>
  <si>
    <t>85451910</t>
  </si>
  <si>
    <t>85451920</t>
  </si>
  <si>
    <t>85451990</t>
  </si>
  <si>
    <t>85452000</t>
  </si>
  <si>
    <t>85459010</t>
  </si>
  <si>
    <t>85459020</t>
  </si>
  <si>
    <t>85459030</t>
  </si>
  <si>
    <t>85459090</t>
  </si>
  <si>
    <t>85461000</t>
  </si>
  <si>
    <t>85462000</t>
  </si>
  <si>
    <t>85469000</t>
  </si>
  <si>
    <t>85471000</t>
  </si>
  <si>
    <t>85472010</t>
  </si>
  <si>
    <t>85472090</t>
  </si>
  <si>
    <t>85479000</t>
  </si>
  <si>
    <t>85481010</t>
  </si>
  <si>
    <t>85481090</t>
  </si>
  <si>
    <t>85489010</t>
  </si>
  <si>
    <t>85489090</t>
  </si>
  <si>
    <t>86011000</t>
  </si>
  <si>
    <t>86012000</t>
  </si>
  <si>
    <t>86021000</t>
  </si>
  <si>
    <t>86029000</t>
  </si>
  <si>
    <t>86031000</t>
  </si>
  <si>
    <t>86039000</t>
  </si>
  <si>
    <t>86040010</t>
  </si>
  <si>
    <t>86040090</t>
  </si>
  <si>
    <t>86050010</t>
  </si>
  <si>
    <t>86050090</t>
  </si>
  <si>
    <t>86061000</t>
  </si>
  <si>
    <t>86063000</t>
  </si>
  <si>
    <t>86069100</t>
  </si>
  <si>
    <t>86069200</t>
  </si>
  <si>
    <t>86069900</t>
  </si>
  <si>
    <t>86071110</t>
  </si>
  <si>
    <t>86071120</t>
  </si>
  <si>
    <t>86071200</t>
  </si>
  <si>
    <t>86071911</t>
  </si>
  <si>
    <t>86071919</t>
  </si>
  <si>
    <t>86071990</t>
  </si>
  <si>
    <t>86072100</t>
  </si>
  <si>
    <t>86072900</t>
  </si>
  <si>
    <t>86073000</t>
  </si>
  <si>
    <t>86079100</t>
  </si>
  <si>
    <t>86079900</t>
  </si>
  <si>
    <t>86080011</t>
  </si>
  <si>
    <t>86080012</t>
  </si>
  <si>
    <t>86080090</t>
  </si>
  <si>
    <t>86090000</t>
  </si>
  <si>
    <t>87011000</t>
  </si>
  <si>
    <t>87012000</t>
  </si>
  <si>
    <t>87013000</t>
  </si>
  <si>
    <t>87021000</t>
  </si>
  <si>
    <t>87031000</t>
  </si>
  <si>
    <t>87032100</t>
  </si>
  <si>
    <t>87032210</t>
  </si>
  <si>
    <t>87032290</t>
  </si>
  <si>
    <t>87032310</t>
  </si>
  <si>
    <t>87032390</t>
  </si>
  <si>
    <t>87032410</t>
  </si>
  <si>
    <t>87032490</t>
  </si>
  <si>
    <t>87033110</t>
  </si>
  <si>
    <t>87033190</t>
  </si>
  <si>
    <t>87033210</t>
  </si>
  <si>
    <t>87033290</t>
  </si>
  <si>
    <t>87033310</t>
  </si>
  <si>
    <t>87033390</t>
  </si>
  <si>
    <t>87039000</t>
  </si>
  <si>
    <t>87041010</t>
  </si>
  <si>
    <t>87041090</t>
  </si>
  <si>
    <t>87042110</t>
  </si>
  <si>
    <t>87042130</t>
  </si>
  <si>
    <t>87042190</t>
  </si>
  <si>
    <t>87042210</t>
  </si>
  <si>
    <t>87043190</t>
  </si>
  <si>
    <t>87051010</t>
  </si>
  <si>
    <t>87051090</t>
  </si>
  <si>
    <t>87052000</t>
  </si>
  <si>
    <t>87053000</t>
  </si>
  <si>
    <t>87054000</t>
  </si>
  <si>
    <t>87059010</t>
  </si>
  <si>
    <t>87059090</t>
  </si>
  <si>
    <t>87060020</t>
  </si>
  <si>
    <t>87071000</t>
  </si>
  <si>
    <t>87079010</t>
  </si>
  <si>
    <t>87079090</t>
  </si>
  <si>
    <t>87081000</t>
  </si>
  <si>
    <t>87082100</t>
  </si>
  <si>
    <t>87082911</t>
  </si>
  <si>
    <t>87082912</t>
  </si>
  <si>
    <t>87082913</t>
  </si>
  <si>
    <t>87082914</t>
  </si>
  <si>
    <t>87082919</t>
  </si>
  <si>
    <t>87082991</t>
  </si>
  <si>
    <t>87082992</t>
  </si>
  <si>
    <t>87082993</t>
  </si>
  <si>
    <t>87082994</t>
  </si>
  <si>
    <t>87082995</t>
  </si>
  <si>
    <t>Geradores de gás para acionar retratores de cintos de segurança</t>
  </si>
  <si>
    <t>87082999</t>
  </si>
  <si>
    <t>87083011</t>
  </si>
  <si>
    <t>87083019</t>
  </si>
  <si>
    <t>87083090</t>
  </si>
  <si>
    <t>87084011</t>
  </si>
  <si>
    <t>87084019</t>
  </si>
  <si>
    <t>87084080</t>
  </si>
  <si>
    <t>87084090</t>
  </si>
  <si>
    <t>87085011</t>
  </si>
  <si>
    <t>87085012</t>
  </si>
  <si>
    <t>87085019</t>
  </si>
  <si>
    <t>87085080</t>
  </si>
  <si>
    <t>87085091</t>
  </si>
  <si>
    <t>87085099</t>
  </si>
  <si>
    <t>87087010</t>
  </si>
  <si>
    <t>87087090</t>
  </si>
  <si>
    <t>87088000</t>
  </si>
  <si>
    <t>87089100</t>
  </si>
  <si>
    <t>87089200</t>
  </si>
  <si>
    <t>87089300</t>
  </si>
  <si>
    <t>87089411</t>
  </si>
  <si>
    <t>87089412</t>
  </si>
  <si>
    <t>87089413</t>
  </si>
  <si>
    <t>87089481</t>
  </si>
  <si>
    <t>87089482</t>
  </si>
  <si>
    <t>87089483</t>
  </si>
  <si>
    <t>87089490</t>
  </si>
  <si>
    <t>87089510</t>
  </si>
  <si>
    <t>87089521</t>
  </si>
  <si>
    <t>87089522</t>
  </si>
  <si>
    <t>Sistema de insuflação</t>
  </si>
  <si>
    <t>87089529</t>
  </si>
  <si>
    <t>87089910</t>
  </si>
  <si>
    <t>Dispositivos para comando de acelerador, freio, embreagem, direção ou caixa de marchas mesmo os de adaptação dos preexistentes, do tipo dos utilizados por pessoas incapacitadas</t>
  </si>
  <si>
    <t>87089990</t>
  </si>
  <si>
    <t>87091100</t>
  </si>
  <si>
    <t>87091900</t>
  </si>
  <si>
    <t>87099000</t>
  </si>
  <si>
    <t>87100000</t>
  </si>
  <si>
    <t>87111000</t>
  </si>
  <si>
    <t>87112010</t>
  </si>
  <si>
    <t>87112020</t>
  </si>
  <si>
    <t>87112090</t>
  </si>
  <si>
    <t>87113000</t>
  </si>
  <si>
    <t>87114000</t>
  </si>
  <si>
    <t>87115000</t>
  </si>
  <si>
    <t>87119000</t>
  </si>
  <si>
    <t>87120010</t>
  </si>
  <si>
    <t>87120090</t>
  </si>
  <si>
    <t>87131000</t>
  </si>
  <si>
    <t>87139000</t>
  </si>
  <si>
    <t>87141000</t>
  </si>
  <si>
    <t>87142000</t>
  </si>
  <si>
    <t>87149100</t>
  </si>
  <si>
    <t>87149200</t>
  </si>
  <si>
    <t>87149310</t>
  </si>
  <si>
    <t>87149320</t>
  </si>
  <si>
    <t>87149410</t>
  </si>
  <si>
    <t>87149490</t>
  </si>
  <si>
    <t>87149500</t>
  </si>
  <si>
    <t>87149600</t>
  </si>
  <si>
    <t>87149910</t>
  </si>
  <si>
    <t>87149990</t>
  </si>
  <si>
    <t>87150000</t>
  </si>
  <si>
    <t>87161000</t>
  </si>
  <si>
    <t>87162000</t>
  </si>
  <si>
    <t>87163100</t>
  </si>
  <si>
    <t>87163900</t>
  </si>
  <si>
    <t>87164000</t>
  </si>
  <si>
    <t>87168000</t>
  </si>
  <si>
    <t>87169010</t>
  </si>
  <si>
    <t>87169090</t>
  </si>
  <si>
    <t>88010000</t>
  </si>
  <si>
    <t>88021100</t>
  </si>
  <si>
    <t>88021210</t>
  </si>
  <si>
    <t>88021290</t>
  </si>
  <si>
    <t>88022010</t>
  </si>
  <si>
    <t>88022021</t>
  </si>
  <si>
    <t>88022022</t>
  </si>
  <si>
    <t>88022090</t>
  </si>
  <si>
    <t>88023010</t>
  </si>
  <si>
    <t>88023021</t>
  </si>
  <si>
    <t>88023029</t>
  </si>
  <si>
    <t>88023031</t>
  </si>
  <si>
    <t>88023039</t>
  </si>
  <si>
    <t>88023090</t>
  </si>
  <si>
    <t>88024010</t>
  </si>
  <si>
    <t>88024090</t>
  </si>
  <si>
    <t>88026000</t>
  </si>
  <si>
    <t>88031000</t>
  </si>
  <si>
    <t>88032000</t>
  </si>
  <si>
    <t>88033000</t>
  </si>
  <si>
    <t>88039000</t>
  </si>
  <si>
    <t>88040000</t>
  </si>
  <si>
    <t>88051000</t>
  </si>
  <si>
    <t>88052100</t>
  </si>
  <si>
    <t>88052900</t>
  </si>
  <si>
    <t>89011000</t>
  </si>
  <si>
    <t>89012000</t>
  </si>
  <si>
    <t>89013000</t>
  </si>
  <si>
    <t>89019000</t>
  </si>
  <si>
    <t>89020010</t>
  </si>
  <si>
    <t>89020090</t>
  </si>
  <si>
    <t>89031000</t>
  </si>
  <si>
    <t>89039100</t>
  </si>
  <si>
    <t>89039200</t>
  </si>
  <si>
    <t>89039900</t>
  </si>
  <si>
    <t>89040000</t>
  </si>
  <si>
    <t>89051000</t>
  </si>
  <si>
    <t>89052000</t>
  </si>
  <si>
    <t>89059000</t>
  </si>
  <si>
    <t>89061000</t>
  </si>
  <si>
    <t>89069000</t>
  </si>
  <si>
    <t>89071000</t>
  </si>
  <si>
    <t>89079000</t>
  </si>
  <si>
    <t>89080000</t>
  </si>
  <si>
    <t>90011011</t>
  </si>
  <si>
    <t>90011019</t>
  </si>
  <si>
    <t>90011020</t>
  </si>
  <si>
    <t>90012000</t>
  </si>
  <si>
    <t>90013000</t>
  </si>
  <si>
    <t>90014000</t>
  </si>
  <si>
    <t>90015000</t>
  </si>
  <si>
    <t>90019010</t>
  </si>
  <si>
    <t>90019090</t>
  </si>
  <si>
    <t>90021110</t>
  </si>
  <si>
    <t>90021120</t>
  </si>
  <si>
    <t>90021190</t>
  </si>
  <si>
    <t>90021900</t>
  </si>
  <si>
    <t>90022010</t>
  </si>
  <si>
    <t>90022090</t>
  </si>
  <si>
    <t>90029000</t>
  </si>
  <si>
    <t>90031100</t>
  </si>
  <si>
    <t>90031910</t>
  </si>
  <si>
    <t>90031990</t>
  </si>
  <si>
    <t>90039010</t>
  </si>
  <si>
    <t>90039090</t>
  </si>
  <si>
    <t>90041000</t>
  </si>
  <si>
    <t>90049010</t>
  </si>
  <si>
    <t>90049020</t>
  </si>
  <si>
    <t>90049090</t>
  </si>
  <si>
    <t>90051000</t>
  </si>
  <si>
    <t>90058000</t>
  </si>
  <si>
    <t>90059010</t>
  </si>
  <si>
    <t>90059090</t>
  </si>
  <si>
    <t>90063000</t>
  </si>
  <si>
    <t>90064000</t>
  </si>
  <si>
    <t>90065100</t>
  </si>
  <si>
    <t>90065200</t>
  </si>
  <si>
    <t>90065310</t>
  </si>
  <si>
    <t>90065320</t>
  </si>
  <si>
    <t>90066100</t>
  </si>
  <si>
    <t>90066900</t>
  </si>
  <si>
    <t>90069110</t>
  </si>
  <si>
    <t>90069190</t>
  </si>
  <si>
    <t>90069900</t>
  </si>
  <si>
    <t>90071000</t>
  </si>
  <si>
    <t>90072020</t>
  </si>
  <si>
    <t>90072090</t>
  </si>
  <si>
    <t>90079100</t>
  </si>
  <si>
    <t>90079200</t>
  </si>
  <si>
    <t>90085000</t>
  </si>
  <si>
    <t>90089000</t>
  </si>
  <si>
    <t>90101010</t>
  </si>
  <si>
    <t>90101020</t>
  </si>
  <si>
    <t>90101090</t>
  </si>
  <si>
    <t>90105010</t>
  </si>
  <si>
    <t>Processadores fotográficos para o tratamento eletrônico de imagens, mesmo com saída digital</t>
  </si>
  <si>
    <t>90105020</t>
  </si>
  <si>
    <t>Aparelhos para revelação automática de chapas de fotopolímeros com suporte metálico</t>
  </si>
  <si>
    <t>90105090</t>
  </si>
  <si>
    <t>90106000</t>
  </si>
  <si>
    <t>90109010</t>
  </si>
  <si>
    <t>90109090</t>
  </si>
  <si>
    <t>90111000</t>
  </si>
  <si>
    <t>90112010</t>
  </si>
  <si>
    <t>90112020</t>
  </si>
  <si>
    <t>90112030</t>
  </si>
  <si>
    <t>90118010</t>
  </si>
  <si>
    <t>90118090</t>
  </si>
  <si>
    <t>90119010</t>
  </si>
  <si>
    <t>90119090</t>
  </si>
  <si>
    <t>90121010</t>
  </si>
  <si>
    <t>90121090</t>
  </si>
  <si>
    <t>90129010</t>
  </si>
  <si>
    <t>90129090</t>
  </si>
  <si>
    <t>90131010</t>
  </si>
  <si>
    <t>90131090</t>
  </si>
  <si>
    <t>90132000</t>
  </si>
  <si>
    <t>90138010</t>
  </si>
  <si>
    <t>90138090</t>
  </si>
  <si>
    <t>90139000</t>
  </si>
  <si>
    <t>90141000</t>
  </si>
  <si>
    <t>90142010</t>
  </si>
  <si>
    <t>90142020</t>
  </si>
  <si>
    <t>90142030</t>
  </si>
  <si>
    <t>90142090</t>
  </si>
  <si>
    <t>90148010</t>
  </si>
  <si>
    <t>90148090</t>
  </si>
  <si>
    <t>90149000</t>
  </si>
  <si>
    <t>90151000</t>
  </si>
  <si>
    <t>90152010</t>
  </si>
  <si>
    <t>90152090</t>
  </si>
  <si>
    <t>90153000</t>
  </si>
  <si>
    <t>90154000</t>
  </si>
  <si>
    <t>90158010</t>
  </si>
  <si>
    <t>90158090</t>
  </si>
  <si>
    <t>90159010</t>
  </si>
  <si>
    <t>90159090</t>
  </si>
  <si>
    <t>90160010</t>
  </si>
  <si>
    <t>90160090</t>
  </si>
  <si>
    <t>90171010</t>
  </si>
  <si>
    <t>90171090</t>
  </si>
  <si>
    <t>90172000</t>
  </si>
  <si>
    <t>90173010</t>
  </si>
  <si>
    <t>90173020</t>
  </si>
  <si>
    <t>90173090</t>
  </si>
  <si>
    <t>90178010</t>
  </si>
  <si>
    <t>90178090</t>
  </si>
  <si>
    <t>90179010</t>
  </si>
  <si>
    <t>90179090</t>
  </si>
  <si>
    <t>90181100</t>
  </si>
  <si>
    <t>90181210</t>
  </si>
  <si>
    <t>90181290</t>
  </si>
  <si>
    <t>90181300</t>
  </si>
  <si>
    <t>90181410</t>
  </si>
  <si>
    <t>90181420</t>
  </si>
  <si>
    <t>90181490</t>
  </si>
  <si>
    <t>90181910</t>
  </si>
  <si>
    <t>90181920</t>
  </si>
  <si>
    <t>90181980</t>
  </si>
  <si>
    <t>90181990</t>
  </si>
  <si>
    <t>90182010</t>
  </si>
  <si>
    <t>90182020</t>
  </si>
  <si>
    <t>90182090</t>
  </si>
  <si>
    <t>90183111</t>
  </si>
  <si>
    <t>90183119</t>
  </si>
  <si>
    <t>90183190</t>
  </si>
  <si>
    <t>90183211</t>
  </si>
  <si>
    <t>90183212</t>
  </si>
  <si>
    <t>90183219</t>
  </si>
  <si>
    <t>90183220</t>
  </si>
  <si>
    <t>90183910</t>
  </si>
  <si>
    <t>90183921</t>
  </si>
  <si>
    <t>90183922</t>
  </si>
  <si>
    <t>90183923</t>
  </si>
  <si>
    <t>90183924</t>
  </si>
  <si>
    <t>90183929</t>
  </si>
  <si>
    <t>90183930</t>
  </si>
  <si>
    <t>90183991</t>
  </si>
  <si>
    <t>Artigo para fístula arteriovenosa, composto de agulha, base de fixação tipo borboleta, tubo plástico com conector e obturador</t>
  </si>
  <si>
    <t>90183999</t>
  </si>
  <si>
    <t>90184100</t>
  </si>
  <si>
    <t>90184911</t>
  </si>
  <si>
    <t>90184912</t>
  </si>
  <si>
    <t>90184919</t>
  </si>
  <si>
    <t>90184920</t>
  </si>
  <si>
    <t>90184940</t>
  </si>
  <si>
    <t>90184991</t>
  </si>
  <si>
    <t>90184999</t>
  </si>
  <si>
    <t>90185010</t>
  </si>
  <si>
    <t>90185090</t>
  </si>
  <si>
    <t>90189010</t>
  </si>
  <si>
    <t>90189021</t>
  </si>
  <si>
    <t>90189029</t>
  </si>
  <si>
    <t>90189031</t>
  </si>
  <si>
    <t>Litotritores por onda de choque</t>
  </si>
  <si>
    <t>90189039</t>
  </si>
  <si>
    <t>90189040</t>
  </si>
  <si>
    <t>Rins artificiais</t>
  </si>
  <si>
    <t>90189050</t>
  </si>
  <si>
    <t>90189091</t>
  </si>
  <si>
    <t>90189092</t>
  </si>
  <si>
    <t>90189093</t>
  </si>
  <si>
    <t>90189094</t>
  </si>
  <si>
    <t>90189095</t>
  </si>
  <si>
    <t>90189096</t>
  </si>
  <si>
    <t>90189099</t>
  </si>
  <si>
    <t>90191000</t>
  </si>
  <si>
    <t>90192010</t>
  </si>
  <si>
    <t>90192020</t>
  </si>
  <si>
    <t>90192030</t>
  </si>
  <si>
    <t>90192040</t>
  </si>
  <si>
    <t>90192090</t>
  </si>
  <si>
    <t>90200010</t>
  </si>
  <si>
    <t>90200090</t>
  </si>
  <si>
    <t>90211010</t>
  </si>
  <si>
    <t>90211020</t>
  </si>
  <si>
    <t>90211091</t>
  </si>
  <si>
    <t>90211099</t>
  </si>
  <si>
    <t>90212110</t>
  </si>
  <si>
    <t>90212190</t>
  </si>
  <si>
    <t>90212900</t>
  </si>
  <si>
    <t>90213110</t>
  </si>
  <si>
    <t>90213120</t>
  </si>
  <si>
    <t>90213190</t>
  </si>
  <si>
    <t>90213911</t>
  </si>
  <si>
    <t>90213919</t>
  </si>
  <si>
    <t>90213920</t>
  </si>
  <si>
    <t>Lentes intraoculares</t>
  </si>
  <si>
    <t>90213930</t>
  </si>
  <si>
    <t>90213940</t>
  </si>
  <si>
    <t>90213980</t>
  </si>
  <si>
    <t>90213991</t>
  </si>
  <si>
    <t>90213999</t>
  </si>
  <si>
    <t>90214000</t>
  </si>
  <si>
    <t>90215000</t>
  </si>
  <si>
    <t>90219011</t>
  </si>
  <si>
    <t>90219019</t>
  </si>
  <si>
    <t>90219081</t>
  </si>
  <si>
    <t>90219082</t>
  </si>
  <si>
    <t>Oclusores interauriculares constituídos por uma malha de fios de níquel e titânio preenchida com tecido de poliéster, mesmo apresentados com seu respectivo cateter</t>
  </si>
  <si>
    <t>90219089</t>
  </si>
  <si>
    <t>90219091</t>
  </si>
  <si>
    <t>90219092</t>
  </si>
  <si>
    <t>90219099</t>
  </si>
  <si>
    <t>90221200</t>
  </si>
  <si>
    <t>90221311</t>
  </si>
  <si>
    <t>90221319</t>
  </si>
  <si>
    <t>90221390</t>
  </si>
  <si>
    <t>90221411</t>
  </si>
  <si>
    <t>90221412</t>
  </si>
  <si>
    <t>90221413</t>
  </si>
  <si>
    <t>90221419</t>
  </si>
  <si>
    <t>90221490</t>
  </si>
  <si>
    <t>90221910</t>
  </si>
  <si>
    <t>90221991</t>
  </si>
  <si>
    <t>90221999</t>
  </si>
  <si>
    <t>90222110</t>
  </si>
  <si>
    <t>90222120</t>
  </si>
  <si>
    <t>90222190</t>
  </si>
  <si>
    <t>90222910</t>
  </si>
  <si>
    <t>90222990</t>
  </si>
  <si>
    <t>90223000</t>
  </si>
  <si>
    <t>90229011</t>
  </si>
  <si>
    <t>90229012</t>
  </si>
  <si>
    <t>90229019</t>
  </si>
  <si>
    <t>90229080</t>
  </si>
  <si>
    <t>90229090</t>
  </si>
  <si>
    <t>90230000</t>
  </si>
  <si>
    <t>90241010</t>
  </si>
  <si>
    <t>90241020</t>
  </si>
  <si>
    <t>90241090</t>
  </si>
  <si>
    <t>90248011</t>
  </si>
  <si>
    <t>90248019</t>
  </si>
  <si>
    <t>90248021</t>
  </si>
  <si>
    <t>90248029</t>
  </si>
  <si>
    <t>90248090</t>
  </si>
  <si>
    <t>90249000</t>
  </si>
  <si>
    <t>90251110</t>
  </si>
  <si>
    <t>90251190</t>
  </si>
  <si>
    <t>90251910</t>
  </si>
  <si>
    <t>90251990</t>
  </si>
  <si>
    <t>90258000</t>
  </si>
  <si>
    <t>90259010</t>
  </si>
  <si>
    <t>90259090</t>
  </si>
  <si>
    <t>90261011</t>
  </si>
  <si>
    <t>90261019</t>
  </si>
  <si>
    <t>90261021</t>
  </si>
  <si>
    <t>90261029</t>
  </si>
  <si>
    <t>90262010</t>
  </si>
  <si>
    <t>90262090</t>
  </si>
  <si>
    <t>90268000</t>
  </si>
  <si>
    <t>90269010</t>
  </si>
  <si>
    <t>90269020</t>
  </si>
  <si>
    <t>90269090</t>
  </si>
  <si>
    <t>90271000</t>
  </si>
  <si>
    <t>90272011</t>
  </si>
  <si>
    <t>90272012</t>
  </si>
  <si>
    <t>90272019</t>
  </si>
  <si>
    <t>90272021</t>
  </si>
  <si>
    <t>90272029</t>
  </si>
  <si>
    <t>90273011</t>
  </si>
  <si>
    <t>90273019</t>
  </si>
  <si>
    <t>90273020</t>
  </si>
  <si>
    <t>90275010</t>
  </si>
  <si>
    <t>90275020</t>
  </si>
  <si>
    <t>90275030</t>
  </si>
  <si>
    <t>90275040</t>
  </si>
  <si>
    <t>90275050</t>
  </si>
  <si>
    <t>90275090</t>
  </si>
  <si>
    <t>90278011</t>
  </si>
  <si>
    <t>90278012</t>
  </si>
  <si>
    <t>90278013</t>
  </si>
  <si>
    <t>90278014</t>
  </si>
  <si>
    <t>90278020</t>
  </si>
  <si>
    <t>90278030</t>
  </si>
  <si>
    <t>90278091</t>
  </si>
  <si>
    <t>Exposímetros</t>
  </si>
  <si>
    <t>90278099</t>
  </si>
  <si>
    <t>90279010</t>
  </si>
  <si>
    <t>90279091</t>
  </si>
  <si>
    <t>90279093</t>
  </si>
  <si>
    <t>90279099</t>
  </si>
  <si>
    <t>90281011</t>
  </si>
  <si>
    <t>90281019</t>
  </si>
  <si>
    <t>90281090</t>
  </si>
  <si>
    <t>90282010</t>
  </si>
  <si>
    <t>90282020</t>
  </si>
  <si>
    <t>90283011</t>
  </si>
  <si>
    <t>90283019</t>
  </si>
  <si>
    <t>90283021</t>
  </si>
  <si>
    <t>90283029</t>
  </si>
  <si>
    <t>90283031</t>
  </si>
  <si>
    <t>90283039</t>
  </si>
  <si>
    <t>90283090</t>
  </si>
  <si>
    <t>90289010</t>
  </si>
  <si>
    <t>90289090</t>
  </si>
  <si>
    <t>90291010</t>
  </si>
  <si>
    <t>90291090</t>
  </si>
  <si>
    <t>90292010</t>
  </si>
  <si>
    <t>90292020</t>
  </si>
  <si>
    <t>90299010</t>
  </si>
  <si>
    <t>90299090</t>
  </si>
  <si>
    <t>90301010</t>
  </si>
  <si>
    <t>Medidores de radioatividade</t>
  </si>
  <si>
    <t>90301090</t>
  </si>
  <si>
    <t>90302010</t>
  </si>
  <si>
    <t>90302021</t>
  </si>
  <si>
    <t>90302022</t>
  </si>
  <si>
    <t>90302029</t>
  </si>
  <si>
    <t>90302030</t>
  </si>
  <si>
    <t>90303100</t>
  </si>
  <si>
    <t>90303200</t>
  </si>
  <si>
    <t>90303311</t>
  </si>
  <si>
    <t>90303319</t>
  </si>
  <si>
    <t>90303321</t>
  </si>
  <si>
    <t>90303329</t>
  </si>
  <si>
    <t>90303390</t>
  </si>
  <si>
    <t>90303910</t>
  </si>
  <si>
    <t>90303990</t>
  </si>
  <si>
    <t>90304010</t>
  </si>
  <si>
    <t>90304020</t>
  </si>
  <si>
    <t>90304030</t>
  </si>
  <si>
    <t>90304090</t>
  </si>
  <si>
    <t>90308210</t>
  </si>
  <si>
    <t>90308290</t>
  </si>
  <si>
    <t>90308410</t>
  </si>
  <si>
    <t>90308420</t>
  </si>
  <si>
    <t>90308490</t>
  </si>
  <si>
    <t>90308910</t>
  </si>
  <si>
    <t>90308920</t>
  </si>
  <si>
    <t>90308930</t>
  </si>
  <si>
    <t>90308940</t>
  </si>
  <si>
    <t>90308990</t>
  </si>
  <si>
    <t>90309010</t>
  </si>
  <si>
    <t>90309090</t>
  </si>
  <si>
    <t>90311000</t>
  </si>
  <si>
    <t>90312010</t>
  </si>
  <si>
    <t>90312090</t>
  </si>
  <si>
    <t>90314100</t>
  </si>
  <si>
    <t>90314910</t>
  </si>
  <si>
    <t>90314920</t>
  </si>
  <si>
    <t>90314990</t>
  </si>
  <si>
    <t>90318011</t>
  </si>
  <si>
    <t>90318012</t>
  </si>
  <si>
    <t>90318020</t>
  </si>
  <si>
    <t>90318030</t>
  </si>
  <si>
    <t>90318040</t>
  </si>
  <si>
    <t>90318050</t>
  </si>
  <si>
    <t>90318060</t>
  </si>
  <si>
    <t>90318091</t>
  </si>
  <si>
    <t>90318099</t>
  </si>
  <si>
    <t>90319010</t>
  </si>
  <si>
    <t>90319090</t>
  </si>
  <si>
    <t>90321010</t>
  </si>
  <si>
    <t>90321090</t>
  </si>
  <si>
    <t>90322000</t>
  </si>
  <si>
    <t>90328100</t>
  </si>
  <si>
    <t>90328911</t>
  </si>
  <si>
    <t>90328919</t>
  </si>
  <si>
    <t>90328921</t>
  </si>
  <si>
    <t>90328922</t>
  </si>
  <si>
    <t>90328923</t>
  </si>
  <si>
    <t>90328924</t>
  </si>
  <si>
    <t>90328925</t>
  </si>
  <si>
    <t>90328929</t>
  </si>
  <si>
    <t>90328930</t>
  </si>
  <si>
    <t>90328981</t>
  </si>
  <si>
    <t>90328982</t>
  </si>
  <si>
    <t>90328983</t>
  </si>
  <si>
    <t>90328984</t>
  </si>
  <si>
    <t>90328989</t>
  </si>
  <si>
    <t>90328990</t>
  </si>
  <si>
    <t>90329010</t>
  </si>
  <si>
    <t>90329091</t>
  </si>
  <si>
    <t>90329099</t>
  </si>
  <si>
    <t>90330000</t>
  </si>
  <si>
    <t>91011100</t>
  </si>
  <si>
    <t>91011900</t>
  </si>
  <si>
    <t>91012100</t>
  </si>
  <si>
    <t>91012900</t>
  </si>
  <si>
    <t>91019100</t>
  </si>
  <si>
    <t>91019900</t>
  </si>
  <si>
    <t>91021110</t>
  </si>
  <si>
    <t>91021190</t>
  </si>
  <si>
    <t>91021210</t>
  </si>
  <si>
    <t>91021220</t>
  </si>
  <si>
    <t>91021290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</si>
  <si>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</si>
  <si>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</si>
  <si>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</si>
  <si>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</si>
  <si>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</si>
  <si>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</si>
  <si>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</si>
  <si>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</si>
  <si>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</si>
  <si>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</si>
  <si>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</si>
  <si>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</si>
  <si>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</si>
  <si>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</si>
  <si>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</si>
  <si>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</si>
  <si>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91070010</t>
  </si>
  <si>
    <t>91070090</t>
  </si>
  <si>
    <t>91081110</t>
  </si>
  <si>
    <t>91081190</t>
  </si>
  <si>
    <t>91081200</t>
  </si>
  <si>
    <t>91081900</t>
  </si>
  <si>
    <t>91082000</t>
  </si>
  <si>
    <t>91089000</t>
  </si>
  <si>
    <t>91091000</t>
  </si>
  <si>
    <t>91099000</t>
  </si>
  <si>
    <t>91101110</t>
  </si>
  <si>
    <t>91101190</t>
  </si>
  <si>
    <t>91101200</t>
  </si>
  <si>
    <t>91101900</t>
  </si>
  <si>
    <t>91109000</t>
  </si>
  <si>
    <t>91111000</t>
  </si>
  <si>
    <t>91112010</t>
  </si>
  <si>
    <t>91112090</t>
  </si>
  <si>
    <t>91118000</t>
  </si>
  <si>
    <t>91119010</t>
  </si>
  <si>
    <t>91119090</t>
  </si>
  <si>
    <t>91122000</t>
  </si>
  <si>
    <t>91129000</t>
  </si>
  <si>
    <t>91131000</t>
  </si>
  <si>
    <t>91132000</t>
  </si>
  <si>
    <t>91139000</t>
  </si>
  <si>
    <t>91141000</t>
  </si>
  <si>
    <t>91143000</t>
  </si>
  <si>
    <t>91144000</t>
  </si>
  <si>
    <t>91149010</t>
  </si>
  <si>
    <t>91149020</t>
  </si>
  <si>
    <t>91149030</t>
  </si>
  <si>
    <t>91149040</t>
  </si>
  <si>
    <t>91149050</t>
  </si>
  <si>
    <t>91149060</t>
  </si>
  <si>
    <t>91149070</t>
  </si>
  <si>
    <t>91149090</t>
  </si>
  <si>
    <t>92011000</t>
  </si>
  <si>
    <t>92012000</t>
  </si>
  <si>
    <t>92019000</t>
  </si>
  <si>
    <t>92021000</t>
  </si>
  <si>
    <t>92029000</t>
  </si>
  <si>
    <t>92051000</t>
  </si>
  <si>
    <t>92059000</t>
  </si>
  <si>
    <t>92060000</t>
  </si>
  <si>
    <t>92071010</t>
  </si>
  <si>
    <t>92071090</t>
  </si>
  <si>
    <t>92079010</t>
  </si>
  <si>
    <t>92079090</t>
  </si>
  <si>
    <t>92081000</t>
  </si>
  <si>
    <t>92089000</t>
  </si>
  <si>
    <t>92093000</t>
  </si>
  <si>
    <t>92099100</t>
  </si>
  <si>
    <t>92099200</t>
  </si>
  <si>
    <t>92099400</t>
  </si>
  <si>
    <t>92099900</t>
  </si>
  <si>
    <t>93011000</t>
  </si>
  <si>
    <t>93012000</t>
  </si>
  <si>
    <t>93019000</t>
  </si>
  <si>
    <t>93020000</t>
  </si>
  <si>
    <t>93031000</t>
  </si>
  <si>
    <t>93032000</t>
  </si>
  <si>
    <t>93033000</t>
  </si>
  <si>
    <t>93039000</t>
  </si>
  <si>
    <t>93040000</t>
  </si>
  <si>
    <t>93051000</t>
  </si>
  <si>
    <t>93052000</t>
  </si>
  <si>
    <t>93059100</t>
  </si>
  <si>
    <t>93059900</t>
  </si>
  <si>
    <t>93062100</t>
  </si>
  <si>
    <t>93062900</t>
  </si>
  <si>
    <t>93063000</t>
  </si>
  <si>
    <t>93069000</t>
  </si>
  <si>
    <t>93070000</t>
  </si>
  <si>
    <t>94011010</t>
  </si>
  <si>
    <t>94011090</t>
  </si>
  <si>
    <t>94012000</t>
  </si>
  <si>
    <t>94013010</t>
  </si>
  <si>
    <t>94013090</t>
  </si>
  <si>
    <t>94014010</t>
  </si>
  <si>
    <t>94014090</t>
  </si>
  <si>
    <t>94015900</t>
  </si>
  <si>
    <t>94016100</t>
  </si>
  <si>
    <t>94016900</t>
  </si>
  <si>
    <t>94017100</t>
  </si>
  <si>
    <t>94017900</t>
  </si>
  <si>
    <t>94018000</t>
  </si>
  <si>
    <t>94019010</t>
  </si>
  <si>
    <t>94019090</t>
  </si>
  <si>
    <t>94021000</t>
  </si>
  <si>
    <t>94029010</t>
  </si>
  <si>
    <t>94029020</t>
  </si>
  <si>
    <t>94029090</t>
  </si>
  <si>
    <t>94031000</t>
  </si>
  <si>
    <t>94032000</t>
  </si>
  <si>
    <t>94033000</t>
  </si>
  <si>
    <t>94034000</t>
  </si>
  <si>
    <t>94035000</t>
  </si>
  <si>
    <t>94036000</t>
  </si>
  <si>
    <t>94037000</t>
  </si>
  <si>
    <t>94038900</t>
  </si>
  <si>
    <t>94039010</t>
  </si>
  <si>
    <t>94039090</t>
  </si>
  <si>
    <t>94041000</t>
  </si>
  <si>
    <t>94042100</t>
  </si>
  <si>
    <t>94042900</t>
  </si>
  <si>
    <t>94043000</t>
  </si>
  <si>
    <t>94049000</t>
  </si>
  <si>
    <t>94051010</t>
  </si>
  <si>
    <t>94051091</t>
  </si>
  <si>
    <t>94051092</t>
  </si>
  <si>
    <t>94051093</t>
  </si>
  <si>
    <t>94051099</t>
  </si>
  <si>
    <t>94052000</t>
  </si>
  <si>
    <t>94053000</t>
  </si>
  <si>
    <t>94054010</t>
  </si>
  <si>
    <t>94054090</t>
  </si>
  <si>
    <t>94055000</t>
  </si>
  <si>
    <t>94056000</t>
  </si>
  <si>
    <t>94059100</t>
  </si>
  <si>
    <t>94059200</t>
  </si>
  <si>
    <t>94059900</t>
  </si>
  <si>
    <t>95030010</t>
  </si>
  <si>
    <t>95030021</t>
  </si>
  <si>
    <t>95030022</t>
  </si>
  <si>
    <t>95030029</t>
  </si>
  <si>
    <t>95030031</t>
  </si>
  <si>
    <t>95030039</t>
  </si>
  <si>
    <t>95030040</t>
  </si>
  <si>
    <t>95030050</t>
  </si>
  <si>
    <t>95030060</t>
  </si>
  <si>
    <t>95030070</t>
  </si>
  <si>
    <t>95030080</t>
  </si>
  <si>
    <t>95030091</t>
  </si>
  <si>
    <t>95030097</t>
  </si>
  <si>
    <t>95030098</t>
  </si>
  <si>
    <t>95030099</t>
  </si>
  <si>
    <t>95042000</t>
  </si>
  <si>
    <t>95043000</t>
  </si>
  <si>
    <t>95044000</t>
  </si>
  <si>
    <t>95045000</t>
  </si>
  <si>
    <t>95049010</t>
  </si>
  <si>
    <t>95049090</t>
  </si>
  <si>
    <t>95051000</t>
  </si>
  <si>
    <t>95059000</t>
  </si>
  <si>
    <t>95061100</t>
  </si>
  <si>
    <t>95061200</t>
  </si>
  <si>
    <t>95061900</t>
  </si>
  <si>
    <t>95062100</t>
  </si>
  <si>
    <t>95062900</t>
  </si>
  <si>
    <t>95063100</t>
  </si>
  <si>
    <t>95063200</t>
  </si>
  <si>
    <t>95063900</t>
  </si>
  <si>
    <t>95064000</t>
  </si>
  <si>
    <t>95065100</t>
  </si>
  <si>
    <t>95065900</t>
  </si>
  <si>
    <t>95066100</t>
  </si>
  <si>
    <t>95066200</t>
  </si>
  <si>
    <t>95066900</t>
  </si>
  <si>
    <t>95067000</t>
  </si>
  <si>
    <t>95069100</t>
  </si>
  <si>
    <t>95069900</t>
  </si>
  <si>
    <t>95071000</t>
  </si>
  <si>
    <t>95072000</t>
  </si>
  <si>
    <t>95073000</t>
  </si>
  <si>
    <t>95079000</t>
  </si>
  <si>
    <t>95081000</t>
  </si>
  <si>
    <t>95089010</t>
  </si>
  <si>
    <t>95089020</t>
  </si>
  <si>
    <t>95089030</t>
  </si>
  <si>
    <t>Vagonetes dos tipos utilizados em montanha-russa e similares, com capacidade superior ou igual a 6 pessoas</t>
  </si>
  <si>
    <t>95089090</t>
  </si>
  <si>
    <t>96011000</t>
  </si>
  <si>
    <t>96019000</t>
  </si>
  <si>
    <t>96020010</t>
  </si>
  <si>
    <t>96020020</t>
  </si>
  <si>
    <t>96020090</t>
  </si>
  <si>
    <t>96031000</t>
  </si>
  <si>
    <t>96032100</t>
  </si>
  <si>
    <t>96032900</t>
  </si>
  <si>
    <t>96033000</t>
  </si>
  <si>
    <t>96034010</t>
  </si>
  <si>
    <t>96034090</t>
  </si>
  <si>
    <t>96035000</t>
  </si>
  <si>
    <t>96039000</t>
  </si>
  <si>
    <t>96040000</t>
  </si>
  <si>
    <t>96050000</t>
  </si>
  <si>
    <t>96061000</t>
  </si>
  <si>
    <t>96062100</t>
  </si>
  <si>
    <t>96062200</t>
  </si>
  <si>
    <t>96062900</t>
  </si>
  <si>
    <t>96063000</t>
  </si>
  <si>
    <t>96071100</t>
  </si>
  <si>
    <t>96071900</t>
  </si>
  <si>
    <t>96072000</t>
  </si>
  <si>
    <t>96081000</t>
  </si>
  <si>
    <t>96082000</t>
  </si>
  <si>
    <t>96083000</t>
  </si>
  <si>
    <t>96084000</t>
  </si>
  <si>
    <t>96085000</t>
  </si>
  <si>
    <t>96086000</t>
  </si>
  <si>
    <t>96089100</t>
  </si>
  <si>
    <t>96089981</t>
  </si>
  <si>
    <t>96089989</t>
  </si>
  <si>
    <t>96089990</t>
  </si>
  <si>
    <t>96091000</t>
  </si>
  <si>
    <t>96092000</t>
  </si>
  <si>
    <t>96099000</t>
  </si>
  <si>
    <t>96100000</t>
  </si>
  <si>
    <t>96110000</t>
  </si>
  <si>
    <t>96121011</t>
  </si>
  <si>
    <t>96121012</t>
  </si>
  <si>
    <t>96121013</t>
  </si>
  <si>
    <t>96121019</t>
  </si>
  <si>
    <t>96121090</t>
  </si>
  <si>
    <t>96122000</t>
  </si>
  <si>
    <t>96131000</t>
  </si>
  <si>
    <t>96132000</t>
  </si>
  <si>
    <t>96138000</t>
  </si>
  <si>
    <t>96139000</t>
  </si>
  <si>
    <t>96140000</t>
  </si>
  <si>
    <t>96151100</t>
  </si>
  <si>
    <t>96151900</t>
  </si>
  <si>
    <t>96159000</t>
  </si>
  <si>
    <t>96161000</t>
  </si>
  <si>
    <t>96162000</t>
  </si>
  <si>
    <t>96170010</t>
  </si>
  <si>
    <t>96170020</t>
  </si>
  <si>
    <t>96180000</t>
  </si>
  <si>
    <t>96190000</t>
  </si>
  <si>
    <t>97011000</t>
  </si>
  <si>
    <t>97019000</t>
  </si>
  <si>
    <t>97020000</t>
  </si>
  <si>
    <t>97030000</t>
  </si>
  <si>
    <t>Produções originais de arte estatuária ou de escultura, de quaisquer matérias.</t>
  </si>
  <si>
    <t>97040000</t>
  </si>
  <si>
    <t>97050000</t>
  </si>
  <si>
    <t>Coleções e espécimes para coleções, de zoologia, botânica, mineralogia, anatomia, ou apresentando interesse histórico, arqueológico, paleontológico, etnográfico ou numismático.</t>
  </si>
  <si>
    <t>97060000</t>
  </si>
  <si>
    <t>101011000</t>
  </si>
  <si>
    <t>Serviços de construção de edificações residenciais de um e dois pavimentos</t>
  </si>
  <si>
    <t>101012000</t>
  </si>
  <si>
    <t>Serviços de construção de edificações residenciais com mais de dois pavimentos</t>
  </si>
  <si>
    <t>101021000</t>
  </si>
  <si>
    <t>Serviços de construção de edificações industriais</t>
  </si>
  <si>
    <t>101022000</t>
  </si>
  <si>
    <t>Serviços de construção de edificações comerciais</t>
  </si>
  <si>
    <t>101029000</t>
  </si>
  <si>
    <t>Outros serviços de construção de edificações não residenciais</t>
  </si>
  <si>
    <t>101031000</t>
  </si>
  <si>
    <t>101032000</t>
  </si>
  <si>
    <t>101033000</t>
  </si>
  <si>
    <t>Serviços de construção de pistas de pouso e decolagem em aeroportos</t>
  </si>
  <si>
    <t>101034000</t>
  </si>
  <si>
    <t>Serviços de construção de infraestrutura aeroportuária</t>
  </si>
  <si>
    <t>101040000</t>
  </si>
  <si>
    <t>Serviços de construção de pontes, autoestradas elevadas e túneis</t>
  </si>
  <si>
    <t>101051100</t>
  </si>
  <si>
    <t>Serviços de construção de guias-corrente, espigões, quebra-mares, canais de acesso, bacias de evolução, balizamento e sinalização, derrocagens e dragagens.</t>
  </si>
  <si>
    <t>101051900</t>
  </si>
  <si>
    <t>Outros serviços de construção de infraestrutura de proteção e acesso aquaviário</t>
  </si>
  <si>
    <t>101052100</t>
  </si>
  <si>
    <t>Serviços de construção de ancoradouros, docas, cais, pontes, dolfins e píeres</t>
  </si>
  <si>
    <t>101052900</t>
  </si>
  <si>
    <t>Outros serviços de construção de infraestrutura de acostagem aquaviária</t>
  </si>
  <si>
    <t>101053100</t>
  </si>
  <si>
    <t>Serviços de construção de armazéns, inclusive os especiais, silos, pátios e vias de circulação</t>
  </si>
  <si>
    <t>101053900</t>
  </si>
  <si>
    <t>Outros serviços de construção de infraestrutura terrestre nos portos</t>
  </si>
  <si>
    <t>101061000</t>
  </si>
  <si>
    <t>Serviços de construção de barragens e adutoras</t>
  </si>
  <si>
    <t>101062100</t>
  </si>
  <si>
    <t>101062200</t>
  </si>
  <si>
    <t>Serviços de construção de sistemas de esgotos</t>
  </si>
  <si>
    <t>101062300</t>
  </si>
  <si>
    <t>101069000</t>
  </si>
  <si>
    <t>Outros serviços de construção de sistemas hídricos</t>
  </si>
  <si>
    <t>101071100</t>
  </si>
  <si>
    <t>Serviços de construção de dutos de longo curso para o transporte de petróleo, seus derivados, e gás</t>
  </si>
  <si>
    <t>101071200</t>
  </si>
  <si>
    <t>Serviços de construção de dutos de longo curso para o transporte e escoamento de águas e esgotos</t>
  </si>
  <si>
    <t>101071900</t>
  </si>
  <si>
    <t>101072100</t>
  </si>
  <si>
    <t>Serviços de construção de linhas de comunicação de longo curso</t>
  </si>
  <si>
    <t>101072210</t>
  </si>
  <si>
    <t>101072220</t>
  </si>
  <si>
    <t>101081000</t>
  </si>
  <si>
    <t>Serviços de construção de dutos locais</t>
  </si>
  <si>
    <t>101082110</t>
  </si>
  <si>
    <t>101082120</t>
  </si>
  <si>
    <t>101082900</t>
  </si>
  <si>
    <t>Outros serviços de construção relacionados</t>
  </si>
  <si>
    <t>101091000</t>
  </si>
  <si>
    <t>Serviços de construção de usinas de geração de energia</t>
  </si>
  <si>
    <t>101092000</t>
  </si>
  <si>
    <t>Serviços de construção de subestações de força</t>
  </si>
  <si>
    <t>101101000</t>
  </si>
  <si>
    <t>Serviços de construção de minas</t>
  </si>
  <si>
    <t>101102000</t>
  </si>
  <si>
    <t>Serviços de construção de unidades industriais relacionadas à mineração</t>
  </si>
  <si>
    <t>101110000</t>
  </si>
  <si>
    <t>Serviços de construção de instalações para recreação e atividades desportivas ao ar livre</t>
  </si>
  <si>
    <t>101120000</t>
  </si>
  <si>
    <t>101130000</t>
  </si>
  <si>
    <t>Serviços de demolição</t>
  </si>
  <si>
    <t>101140000</t>
  </si>
  <si>
    <t>Serviços de preparação de terrenos e construção de canteiros de obras</t>
  </si>
  <si>
    <t>101150000</t>
  </si>
  <si>
    <t>Serviços de escavação e remoção de terra</t>
  </si>
  <si>
    <t>101161000</t>
  </si>
  <si>
    <t>Serviços de perfuração de poços de água</t>
  </si>
  <si>
    <t>101162000</t>
  </si>
  <si>
    <t>Serviços de instalação de sistemas sépticos</t>
  </si>
  <si>
    <t>101170000</t>
  </si>
  <si>
    <t>Serviços de montagem e edificação de construções pré-fabricadas</t>
  </si>
  <si>
    <t>Serviços de estaqueamento</t>
  </si>
  <si>
    <t>Serviços de fundação</t>
  </si>
  <si>
    <t>101191000</t>
  </si>
  <si>
    <t>Serviços de construção de estruturas de prédios</t>
  </si>
  <si>
    <t>101192000</t>
  </si>
  <si>
    <t>Serviços de construção de estruturas de telhados e coberturas</t>
  </si>
  <si>
    <t>101200000</t>
  </si>
  <si>
    <t>Serviços de construção de telhados e coberturas e serviços de impermeabilização</t>
  </si>
  <si>
    <t>101210000</t>
  </si>
  <si>
    <t>Serviços de concretagem</t>
  </si>
  <si>
    <t>101220000</t>
  </si>
  <si>
    <t>Serviços de estruturas de aço estrutural</t>
  </si>
  <si>
    <t>101230000</t>
  </si>
  <si>
    <t>Serviços de alvenaria</t>
  </si>
  <si>
    <t>101240000</t>
  </si>
  <si>
    <t>Serviços de andaimes</t>
  </si>
  <si>
    <t>101250000</t>
  </si>
  <si>
    <t>Outros serviços especializados de construção</t>
  </si>
  <si>
    <t>101261000</t>
  </si>
  <si>
    <t>101262000</t>
  </si>
  <si>
    <t>Serviços de instalação de alarmes contra incêndio</t>
  </si>
  <si>
    <t>101263000</t>
  </si>
  <si>
    <t>Serviços de instalação de sistemas de alarmes antifurto</t>
  </si>
  <si>
    <t>101264000</t>
  </si>
  <si>
    <t>Serviços de instalação de antenas residenciais</t>
  </si>
  <si>
    <t>101269000</t>
  </si>
  <si>
    <t>Outros serviços de instalação elétrica</t>
  </si>
  <si>
    <t>101271000</t>
  </si>
  <si>
    <t>Serviços de tubulação para fornecimento de água</t>
  </si>
  <si>
    <t>101272000</t>
  </si>
  <si>
    <t>Serviços de tubulação de escoamento de água</t>
  </si>
  <si>
    <t>101281000</t>
  </si>
  <si>
    <t>Serviços de instalação de aquecimento</t>
  </si>
  <si>
    <t>101282000</t>
  </si>
  <si>
    <t>Serviços de instalação de ventilação e ar condicionado</t>
  </si>
  <si>
    <t>101290000</t>
  </si>
  <si>
    <t>Serviços de instalação de gás</t>
  </si>
  <si>
    <t>101300000</t>
  </si>
  <si>
    <t>Serviços de isolamento</t>
  </si>
  <si>
    <t>101311000</t>
  </si>
  <si>
    <t>Serviços de instalação de elevadores, esteiras e escadas rolantes</t>
  </si>
  <si>
    <t>101319000</t>
  </si>
  <si>
    <t>101320000</t>
  </si>
  <si>
    <t>Serviços de vidraçaria</t>
  </si>
  <si>
    <t>101330000</t>
  </si>
  <si>
    <t>Serviços de gesso</t>
  </si>
  <si>
    <t>101340000</t>
  </si>
  <si>
    <t>Serviços de pintura</t>
  </si>
  <si>
    <t>101350000</t>
  </si>
  <si>
    <t>101360000</t>
  </si>
  <si>
    <t>Outros serviços de cobertura de pisos e paredes e papel de parede</t>
  </si>
  <si>
    <t>101370000</t>
  </si>
  <si>
    <t>101380000</t>
  </si>
  <si>
    <t>Serviços de instalação de cercas e grades</t>
  </si>
  <si>
    <t>101390000</t>
  </si>
  <si>
    <t>Outros serviços de acabamento das construções</t>
  </si>
  <si>
    <t>102010000</t>
  </si>
  <si>
    <t>102020000</t>
  </si>
  <si>
    <t>Comércio atacadista</t>
  </si>
  <si>
    <t>102030000</t>
  </si>
  <si>
    <t>102041000</t>
  </si>
  <si>
    <t>Serviços de despachante aduaneiro na importação</t>
  </si>
  <si>
    <t>102042000</t>
  </si>
  <si>
    <t>Serviços de despachante aduaneiro na exportação</t>
  </si>
  <si>
    <t>102050000</t>
  </si>
  <si>
    <t>103011000</t>
  </si>
  <si>
    <t>Fornecimento de refeições acompanhado de serviços de restaurante</t>
  </si>
  <si>
    <t>103012100</t>
  </si>
  <si>
    <t>103012200</t>
  </si>
  <si>
    <t>103012900</t>
  </si>
  <si>
    <t>103013100</t>
  </si>
  <si>
    <t>103013200</t>
  </si>
  <si>
    <t>103013900</t>
  </si>
  <si>
    <t>Outros fornecimentos de alimentação</t>
  </si>
  <si>
    <t>103020000</t>
  </si>
  <si>
    <t>Fornecimento de bebidas em bares, cervejarias e outros</t>
  </si>
  <si>
    <t>103031100</t>
  </si>
  <si>
    <t>Serviços de quarto ou de unidades de hospedagem para visitantes, com serviços diários de faxina</t>
  </si>
  <si>
    <t>103031200</t>
  </si>
  <si>
    <t>Serviços de quarto ou de unidades de hospedagem para visitantes, sem serviços diários de faxina</t>
  </si>
  <si>
    <t>103031300</t>
  </si>
  <si>
    <t>Serviços de quarto ou de unidades de hospedagem para visitantes, em propriedades partilhadas</t>
  </si>
  <si>
    <t>103031400</t>
  </si>
  <si>
    <t>Serviços de quarto ou de unidades de hospedagem para visitantes, em quartos de múltipla ocupação</t>
  </si>
  <si>
    <t>103032000</t>
  </si>
  <si>
    <t>103039000</t>
  </si>
  <si>
    <t>Outros serviços de hospedagem para visitantes</t>
  </si>
  <si>
    <t>103041000</t>
  </si>
  <si>
    <t>Serviços de quarto ou de unidades de hospedagem para estudantes em residências estudantis</t>
  </si>
  <si>
    <t>103042000</t>
  </si>
  <si>
    <t>103049000</t>
  </si>
  <si>
    <t>Outros serviços de quarto ou de unidades de hospedagem</t>
  </si>
  <si>
    <t>104011110</t>
  </si>
  <si>
    <t>Serviços prestados única e exclusivamente por meio de ônibus</t>
  </si>
  <si>
    <t>104011190</t>
  </si>
  <si>
    <t>Serviços prestados por meio de outros veículos rodoviários</t>
  </si>
  <si>
    <t>104011200</t>
  </si>
  <si>
    <t>104011300</t>
  </si>
  <si>
    <t>104011400</t>
  </si>
  <si>
    <t>104011500</t>
  </si>
  <si>
    <t>104011600</t>
  </si>
  <si>
    <t>Serviços de taxi</t>
  </si>
  <si>
    <t>104011700</t>
  </si>
  <si>
    <t>Serviço de aluguel de carros com motorista</t>
  </si>
  <si>
    <t>104011910</t>
  </si>
  <si>
    <t>Serviços de transporte escolar</t>
  </si>
  <si>
    <t>104011990</t>
  </si>
  <si>
    <t>104012100</t>
  </si>
  <si>
    <t>104012200</t>
  </si>
  <si>
    <t>Serviços de transporte por navegação interior de passageiros por embarcações para cruzeiros</t>
  </si>
  <si>
    <t>104012900</t>
  </si>
  <si>
    <t>Outros serviços de transporte por navegação interior de passageiros</t>
  </si>
  <si>
    <t>104019000</t>
  </si>
  <si>
    <t>104021100</t>
  </si>
  <si>
    <t>104021200</t>
  </si>
  <si>
    <t>104021300</t>
  </si>
  <si>
    <t>104021400</t>
  </si>
  <si>
    <t>104021900</t>
  </si>
  <si>
    <t>104022100</t>
  </si>
  <si>
    <t>Serviços de fretamento contínuo</t>
  </si>
  <si>
    <t>104022200</t>
  </si>
  <si>
    <t>Serviços de fretamento eventual ou turístico</t>
  </si>
  <si>
    <t>104022900</t>
  </si>
  <si>
    <t>Outros serviços de fretamento, exceto aéreo</t>
  </si>
  <si>
    <t>104031110</t>
  </si>
  <si>
    <t>104031190</t>
  </si>
  <si>
    <t>104031200</t>
  </si>
  <si>
    <t>Serviços de transporte ferroviário interestadual, inclusive interestadual semiurbano, de passageiros</t>
  </si>
  <si>
    <t>104031900</t>
  </si>
  <si>
    <t>104032100</t>
  </si>
  <si>
    <t>104032200</t>
  </si>
  <si>
    <t>Serviços de transporte interestadual, inclusive interestadual semiurbano, por navegação interior, de passageiros por embarcações para cruzeiros</t>
  </si>
  <si>
    <t>104032300</t>
  </si>
  <si>
    <t>104032900</t>
  </si>
  <si>
    <t>104041100</t>
  </si>
  <si>
    <t>104041200</t>
  </si>
  <si>
    <t>104042000</t>
  </si>
  <si>
    <t>Serviços de transporte aéreo por fretamento</t>
  </si>
  <si>
    <t>104049100</t>
  </si>
  <si>
    <t>Serviços de táxi aéreo</t>
  </si>
  <si>
    <t>104049900</t>
  </si>
  <si>
    <t>Outros serviços de transporte aéreo de passageiros</t>
  </si>
  <si>
    <t>105011110</t>
  </si>
  <si>
    <t>105011120</t>
  </si>
  <si>
    <t>Serviços de transporte rodoviário de cargas líquidas ou liquefeitas, a granel</t>
  </si>
  <si>
    <t>105011130</t>
  </si>
  <si>
    <t>Serviços de transporte rodoviário de cargas gasosas a granel</t>
  </si>
  <si>
    <t>105011200</t>
  </si>
  <si>
    <t>Serviços de transporte rodoviário de cargas vivas</t>
  </si>
  <si>
    <t>105011310</t>
  </si>
  <si>
    <t>105011320</t>
  </si>
  <si>
    <t>105011410</t>
  </si>
  <si>
    <t>105011490</t>
  </si>
  <si>
    <t>105011500</t>
  </si>
  <si>
    <t>105011600</t>
  </si>
  <si>
    <t>105011700</t>
  </si>
  <si>
    <t>Serviços de transporte rodoviário de veículos</t>
  </si>
  <si>
    <t>105011810</t>
  </si>
  <si>
    <t>105011820</t>
  </si>
  <si>
    <t>Serviços de transporte rodoviário de produtos químicos perigosos</t>
  </si>
  <si>
    <t>105011890</t>
  </si>
  <si>
    <t>Serviços de transporte rodoviário de  outros produtos perigosos</t>
  </si>
  <si>
    <t>105011900</t>
  </si>
  <si>
    <t>105012110</t>
  </si>
  <si>
    <t>105012120</t>
  </si>
  <si>
    <t>Serviços de transporte ferroviário de cargas líquidas ou liquefeitas, a granel</t>
  </si>
  <si>
    <t>105012130</t>
  </si>
  <si>
    <t>Serviços de transporte ferroviário de cargas gasosas a granel</t>
  </si>
  <si>
    <t>105012200</t>
  </si>
  <si>
    <t>Serviços de transporte ferroviário de cargas vivas</t>
  </si>
  <si>
    <t>105012310</t>
  </si>
  <si>
    <t>105012320</t>
  </si>
  <si>
    <t>105012330</t>
  </si>
  <si>
    <t>Serviços de transporte ferroviário de bens e valores</t>
  </si>
  <si>
    <t>105012410</t>
  </si>
  <si>
    <t>105012490</t>
  </si>
  <si>
    <t>105012510</t>
  </si>
  <si>
    <t>105012520</t>
  </si>
  <si>
    <t>105012530</t>
  </si>
  <si>
    <t>105012540</t>
  </si>
  <si>
    <t>105012550</t>
  </si>
  <si>
    <t>105012590</t>
  </si>
  <si>
    <t>Serviços de transporte ferroviário de outros produtos perigosos</t>
  </si>
  <si>
    <t>105012900</t>
  </si>
  <si>
    <t>105013100</t>
  </si>
  <si>
    <t>Serviços de transporte de petróleo, gás natural e combustível</t>
  </si>
  <si>
    <t>105013200</t>
  </si>
  <si>
    <t>Serviços de transporte de minérios</t>
  </si>
  <si>
    <t>105013900</t>
  </si>
  <si>
    <t>Serviços de transporte de outras mercadorias</t>
  </si>
  <si>
    <t>105021110</t>
  </si>
  <si>
    <t>105021120</t>
  </si>
  <si>
    <t>Serviços de transporte aquaviário de navegação de cabotagem e de longo curso de cargas líquidas ou liquefeitas, a granel</t>
  </si>
  <si>
    <t>105021130</t>
  </si>
  <si>
    <t>Serviços de transporte aquaviário de navegação de cabotagem e de longo curso de cargas gasosas a granel</t>
  </si>
  <si>
    <t>105021200</t>
  </si>
  <si>
    <t>Serviços de transporte aquaviário de navegação de cabotagem e de longo curso  de cargas vivas</t>
  </si>
  <si>
    <t>105021310</t>
  </si>
  <si>
    <t>Serviços de transporte aquaviário de navegação de cabotagem e de longo curso de carga solta, não unitizada</t>
  </si>
  <si>
    <t>105021320</t>
  </si>
  <si>
    <t>105021410</t>
  </si>
  <si>
    <t>105021490</t>
  </si>
  <si>
    <t>105021500</t>
  </si>
  <si>
    <t>105021600</t>
  </si>
  <si>
    <t>105021700</t>
  </si>
  <si>
    <t>Serviços de transporte aquaviário de navegação de cabotagem e de longo curso de veículos</t>
  </si>
  <si>
    <t>105021810</t>
  </si>
  <si>
    <t>105021820</t>
  </si>
  <si>
    <t>Serviços de transporte aquaviário de navegação de cabotagem e de longo curso de produtos químicos perigosos</t>
  </si>
  <si>
    <t>105021890</t>
  </si>
  <si>
    <t>Serviços de transporte aquaviário de navegação de cabotagem e de longo curso de outros produtos perigosos</t>
  </si>
  <si>
    <t>105021900</t>
  </si>
  <si>
    <t>105022110</t>
  </si>
  <si>
    <t>105022120</t>
  </si>
  <si>
    <t>Serviços de transporte aquaviário por navegação interior de cargas líquidas ou liquefeitas, a granel</t>
  </si>
  <si>
    <t>105022130</t>
  </si>
  <si>
    <t>Serviços de transporte aquaviário por navegação interior de cargas gasosas a granel</t>
  </si>
  <si>
    <t>105022200</t>
  </si>
  <si>
    <t>Serviços de transporte aquaviário por navegação interior  de cargas vivas</t>
  </si>
  <si>
    <t>105022310</t>
  </si>
  <si>
    <t>Serviços de transporte aquaviário por navegação interior de carga solta, não unitizada</t>
  </si>
  <si>
    <t>105022320</t>
  </si>
  <si>
    <t>105022410</t>
  </si>
  <si>
    <t>105022490</t>
  </si>
  <si>
    <t>105022500</t>
  </si>
  <si>
    <t>105022600</t>
  </si>
  <si>
    <t>105022700</t>
  </si>
  <si>
    <t>Serviços de transporte aquaviário por navegação interior de veículos</t>
  </si>
  <si>
    <t>105022810</t>
  </si>
  <si>
    <t>105022820</t>
  </si>
  <si>
    <t>Serviços de transporte aquaviário por navegação interior de produtos químicos perigosos</t>
  </si>
  <si>
    <t>105022890</t>
  </si>
  <si>
    <t>Serviços de transporte aquaviário por navegação interior  de  outros produtos perigosos</t>
  </si>
  <si>
    <t>105022900</t>
  </si>
  <si>
    <t>105023100</t>
  </si>
  <si>
    <t>Serviços de navegação de apoio portuário</t>
  </si>
  <si>
    <t>105023200</t>
  </si>
  <si>
    <t>Serviços de navegação de apoio marítimo</t>
  </si>
  <si>
    <t>105032010</t>
  </si>
  <si>
    <t>105032090</t>
  </si>
  <si>
    <t>105033010</t>
  </si>
  <si>
    <t>Serviços de transporte aéreo de produtos perigosos</t>
  </si>
  <si>
    <t>105033020</t>
  </si>
  <si>
    <t>Serviços de transporte aéreo de animais vivos</t>
  </si>
  <si>
    <t>105033030</t>
  </si>
  <si>
    <t>Serviços de transporte aéreo de máquinas e veículos</t>
  </si>
  <si>
    <t>105033040</t>
  </si>
  <si>
    <t>Serviços de transporte aéreo de perecíveis</t>
  </si>
  <si>
    <t>105033050</t>
  </si>
  <si>
    <t>Serviços de transporte aéreo de cargas frágeis</t>
  </si>
  <si>
    <t>105033060</t>
  </si>
  <si>
    <t>Serviços de transporte aéreo de cargas controladas</t>
  </si>
  <si>
    <t>105033070</t>
  </si>
  <si>
    <t>Serviços de transporte aéreo de valores</t>
  </si>
  <si>
    <t>105033090</t>
  </si>
  <si>
    <t>Serviços de transporte aéreo de outras cargas especiais</t>
  </si>
  <si>
    <t>105039000</t>
  </si>
  <si>
    <t>105041010</t>
  </si>
  <si>
    <t>105041020</t>
  </si>
  <si>
    <t>Serviços de transporte multimodal de cargas líquidas ou liquefeitas, a granel</t>
  </si>
  <si>
    <t>105041030</t>
  </si>
  <si>
    <t>Serviços de transporte multimodal de cargas gasosas a granel</t>
  </si>
  <si>
    <t>105042000</t>
  </si>
  <si>
    <t>Serviços de transporte multimodal de cargas vivas</t>
  </si>
  <si>
    <t>105043010</t>
  </si>
  <si>
    <t>Serviços de transporte multimodal de cargas soltas, não unitizadas</t>
  </si>
  <si>
    <t>105043020</t>
  </si>
  <si>
    <t>105044010</t>
  </si>
  <si>
    <t>105044090</t>
  </si>
  <si>
    <t>105045000</t>
  </si>
  <si>
    <t>105046000</t>
  </si>
  <si>
    <t>105047000</t>
  </si>
  <si>
    <t>Serviços de transporte multimodal de veículos</t>
  </si>
  <si>
    <t>105048010</t>
  </si>
  <si>
    <t>105048020</t>
  </si>
  <si>
    <t>Serviços de transporte multimodal de produtos químicos perigosos</t>
  </si>
  <si>
    <t>105048090</t>
  </si>
  <si>
    <t>Serviços de transporte multimodal de outros produtos perigosos</t>
  </si>
  <si>
    <t>105049000</t>
  </si>
  <si>
    <t>105051010</t>
  </si>
  <si>
    <t>105051020</t>
  </si>
  <si>
    <t>Serviços de transporte intermodal de cargas líquidas ou liquefeitas, a granel</t>
  </si>
  <si>
    <t>105051030</t>
  </si>
  <si>
    <t>Serviços de transporte intermodal de cargas gasosas a granel</t>
  </si>
  <si>
    <t>105052000</t>
  </si>
  <si>
    <t>Serviços de transporte intermodal de cargas vivas</t>
  </si>
  <si>
    <t>105053010</t>
  </si>
  <si>
    <t>105053020</t>
  </si>
  <si>
    <t>105054010</t>
  </si>
  <si>
    <t>105054090</t>
  </si>
  <si>
    <t>105055000</t>
  </si>
  <si>
    <t>105056000</t>
  </si>
  <si>
    <t>105057000</t>
  </si>
  <si>
    <t>Serviços de transporte intermodal de veículos</t>
  </si>
  <si>
    <t>105058010</t>
  </si>
  <si>
    <t>105058020</t>
  </si>
  <si>
    <t>Serviços de transporte intermodal de produtos químicos perigosos</t>
  </si>
  <si>
    <t>105058090</t>
  </si>
  <si>
    <t>Serviços de transporte intermodal de outros produtos perigosos</t>
  </si>
  <si>
    <t>105059000</t>
  </si>
  <si>
    <t>106011000</t>
  </si>
  <si>
    <t>Serviços de manuseio de contêineres</t>
  </si>
  <si>
    <t>106019000</t>
  </si>
  <si>
    <t>Outros serviços de manuseio de cargas e bagagens</t>
  </si>
  <si>
    <t>106021000</t>
  </si>
  <si>
    <t>Serviços de armazenagem frigorífica</t>
  </si>
  <si>
    <t>106022010</t>
  </si>
  <si>
    <t>Serviços de armazenagem de petróleo e seus derivados</t>
  </si>
  <si>
    <t>106022020</t>
  </si>
  <si>
    <t>106022030</t>
  </si>
  <si>
    <t>Serviços de armazenagem de produtos químicos perigosos</t>
  </si>
  <si>
    <t>106022090</t>
  </si>
  <si>
    <t>Serviços de armazenagem de outros produtos perigosos</t>
  </si>
  <si>
    <t>106023010</t>
  </si>
  <si>
    <t>Serviços de armazenagem de granéis sólidos</t>
  </si>
  <si>
    <t>106023020</t>
  </si>
  <si>
    <t>Serviços de armazenagem de granéis líquidos ou liquefeitos</t>
  </si>
  <si>
    <t>106023030</t>
  </si>
  <si>
    <t>Serviços de armazenagem de granéis gasosos</t>
  </si>
  <si>
    <t>106029000</t>
  </si>
  <si>
    <t>Outros serviços de armazenagem em depósitos</t>
  </si>
  <si>
    <t>106030000</t>
  </si>
  <si>
    <t>Serviços de apoio para transportes ferroviários</t>
  </si>
  <si>
    <t>106041000</t>
  </si>
  <si>
    <t>Serviços de estações rodoviárias</t>
  </si>
  <si>
    <t>106042010</t>
  </si>
  <si>
    <t>Serviços de operação de autoestradas</t>
  </si>
  <si>
    <t>106042020</t>
  </si>
  <si>
    <t>Serviços de operação de pontes e túneis</t>
  </si>
  <si>
    <t>106042030</t>
  </si>
  <si>
    <t>Serviços de exploração de pedágios</t>
  </si>
  <si>
    <t>106043000</t>
  </si>
  <si>
    <t>106044000</t>
  </si>
  <si>
    <t>Serviços de reboque para veículos particulares e comerciais</t>
  </si>
  <si>
    <t>106049000</t>
  </si>
  <si>
    <t>Outros serviços de apoio ao transporte rodoviário</t>
  </si>
  <si>
    <t>106051000</t>
  </si>
  <si>
    <t>Serviços de operação de portos e canais, exceto manuseio de cargas</t>
  </si>
  <si>
    <t>106052000</t>
  </si>
  <si>
    <t>106053000</t>
  </si>
  <si>
    <t>106059000</t>
  </si>
  <si>
    <t>Outros serviços de apoio ao transporte aquaviário, exceto os serviços de navegação de apoio</t>
  </si>
  <si>
    <t>106061000</t>
  </si>
  <si>
    <t>Serviços de operação de aeroportos, exceto manuseio de cargas</t>
  </si>
  <si>
    <t>106062000</t>
  </si>
  <si>
    <t>Serviços de controle de tráfego aéreo</t>
  </si>
  <si>
    <t>106069000</t>
  </si>
  <si>
    <t>Outros serviços de apoio ao transporte aéreo</t>
  </si>
  <si>
    <t>106071000</t>
  </si>
  <si>
    <t>Serviços de agências de fretamento de transporte e outros serviços de fretamento de transportes</t>
  </si>
  <si>
    <t>106081000</t>
  </si>
  <si>
    <t>106082000</t>
  </si>
  <si>
    <t>Serviços de unitização ou desunitização do transporte multimodal e intermodal de cargas</t>
  </si>
  <si>
    <t>106083000</t>
  </si>
  <si>
    <t>Serviços de movimentação do transporte multimodal e intermodal de cargas</t>
  </si>
  <si>
    <t>106084000</t>
  </si>
  <si>
    <t>Serviços de consolidação ou desconsolidação documental do transporte multimodal e intermodal de cargas</t>
  </si>
  <si>
    <t>106089000</t>
  </si>
  <si>
    <t>Outros serviços de apoio ao transporte multimodal e intermodal de cargas</t>
  </si>
  <si>
    <t>107010000</t>
  </si>
  <si>
    <t>107020000</t>
  </si>
  <si>
    <t>107030000</t>
  </si>
  <si>
    <t>Serviços de remessas expressas</t>
  </si>
  <si>
    <t>108011100</t>
  </si>
  <si>
    <t>Serviços de transmissão de eletricidade</t>
  </si>
  <si>
    <t>108011200</t>
  </si>
  <si>
    <t>Serviços de distribuição de eletricidade</t>
  </si>
  <si>
    <t>108012000</t>
  </si>
  <si>
    <t>Serviços de distribuição de gás canalizado</t>
  </si>
  <si>
    <t>108021000</t>
  </si>
  <si>
    <t>Serviços de distribuição de água por meio de tubulações, exceto vapor de água e água quente</t>
  </si>
  <si>
    <t>108022000</t>
  </si>
  <si>
    <t>108023000</t>
  </si>
  <si>
    <t>109011000</t>
  </si>
  <si>
    <t>Serviços de banco central</t>
  </si>
  <si>
    <t>109012100</t>
  </si>
  <si>
    <t>Serviços de depósito para pessoas jurídicas</t>
  </si>
  <si>
    <t>109012200</t>
  </si>
  <si>
    <t>Serviços de depósito para pessoas físicas</t>
  </si>
  <si>
    <t>109012900</t>
  </si>
  <si>
    <t>Outros serviços de depósito</t>
  </si>
  <si>
    <t>109013100</t>
  </si>
  <si>
    <t>Serviços de financiamentos imobiliários residenciais</t>
  </si>
  <si>
    <t>109013200</t>
  </si>
  <si>
    <t>Serviços de financiamentos imobiliários não-residenciais</t>
  </si>
  <si>
    <t>109013300</t>
  </si>
  <si>
    <t>Serviços de empréstimos e financiamentos, pessoais</t>
  </si>
  <si>
    <t>109013400</t>
  </si>
  <si>
    <t>109013500</t>
  </si>
  <si>
    <t>Serviços de empréstimos e financiamentos, industriais</t>
  </si>
  <si>
    <t>109013600</t>
  </si>
  <si>
    <t>Serviços de empréstimos e financiamentos, agropecuários</t>
  </si>
  <si>
    <t>109013900</t>
  </si>
  <si>
    <t>109014000</t>
  </si>
  <si>
    <t>109021000</t>
  </si>
  <si>
    <t>Serviços de valoração de ativos</t>
  </si>
  <si>
    <t>109022000</t>
  </si>
  <si>
    <t>Serviços de subscrição de valores mobiliários</t>
  </si>
  <si>
    <t>109023000</t>
  </si>
  <si>
    <t>109024000</t>
  </si>
  <si>
    <t>109029000</t>
  </si>
  <si>
    <t>109031100</t>
  </si>
  <si>
    <t>109031200</t>
  </si>
  <si>
    <t>Serviços de previdência complementar aberta</t>
  </si>
  <si>
    <t>109031300</t>
  </si>
  <si>
    <t>Serviços de previdência complementar fechada</t>
  </si>
  <si>
    <t>Serviços de seguros saúde e de acidentes</t>
  </si>
  <si>
    <t>109039100</t>
  </si>
  <si>
    <t>Serviços de seguros de veículos rodoviários</t>
  </si>
  <si>
    <t>109039200</t>
  </si>
  <si>
    <t>109039300</t>
  </si>
  <si>
    <t>Serviços de seguros de cargas</t>
  </si>
  <si>
    <t>109039400</t>
  </si>
  <si>
    <t>Serviços de seguros de outras propriedades</t>
  </si>
  <si>
    <t>109039500</t>
  </si>
  <si>
    <t>Serviços de seguros por responsabilidade civil</t>
  </si>
  <si>
    <t>109039600</t>
  </si>
  <si>
    <t>109039700</t>
  </si>
  <si>
    <t>109039900</t>
  </si>
  <si>
    <t>109041000</t>
  </si>
  <si>
    <t>109042000</t>
  </si>
  <si>
    <t>Serviços de resseguros saúde e de acidentes</t>
  </si>
  <si>
    <t>109043100</t>
  </si>
  <si>
    <t>109043200</t>
  </si>
  <si>
    <t>109043300</t>
  </si>
  <si>
    <t>Serviços de resseguros de cargas</t>
  </si>
  <si>
    <t>109043400</t>
  </si>
  <si>
    <t>Serviços de resseguros de outras propriedades</t>
  </si>
  <si>
    <t>109043500</t>
  </si>
  <si>
    <t>Serviços de resseguros de responsabilidade civil</t>
  </si>
  <si>
    <t>109043600</t>
  </si>
  <si>
    <t>109043900</t>
  </si>
  <si>
    <t>109051100</t>
  </si>
  <si>
    <t>Serviços de corretagem de títulos</t>
  </si>
  <si>
    <t>109051200</t>
  </si>
  <si>
    <t>Serviços de corretagem de derivativos e commodities</t>
  </si>
  <si>
    <t>109051300</t>
  </si>
  <si>
    <t>109052000</t>
  </si>
  <si>
    <t>109053000</t>
  </si>
  <si>
    <t>109054000</t>
  </si>
  <si>
    <t>109059100</t>
  </si>
  <si>
    <t>109059200</t>
  </si>
  <si>
    <t>109059300</t>
  </si>
  <si>
    <t>109059400</t>
  </si>
  <si>
    <t>109059900</t>
  </si>
  <si>
    <t>109061100</t>
  </si>
  <si>
    <t>109061200</t>
  </si>
  <si>
    <t>109062000</t>
  </si>
  <si>
    <t>109063000</t>
  </si>
  <si>
    <t>109064000</t>
  </si>
  <si>
    <t>Serviços de gestão de fundos de previdência complementar</t>
  </si>
  <si>
    <t>109069000</t>
  </si>
  <si>
    <t>109070000</t>
  </si>
  <si>
    <t>Securitização de recebíveis</t>
  </si>
  <si>
    <t>109080000</t>
  </si>
  <si>
    <t>110011100</t>
  </si>
  <si>
    <t>110011210</t>
  </si>
  <si>
    <t>Serviços de administração de locação, sublocação, arrendamento, direito de passagem ou permissão de uso, compartilhado ou não, de ferrovia, rodovia, postes, cabos, dutos e condutos de qualquer natureza</t>
  </si>
  <si>
    <t>110011290</t>
  </si>
  <si>
    <t>Outros serviços de administração e locação de imóveis não residenciais</t>
  </si>
  <si>
    <t>110012100</t>
  </si>
  <si>
    <t>Compra e venda de imóveis residenciais</t>
  </si>
  <si>
    <t>110012200</t>
  </si>
  <si>
    <t>Compra e venda de imóveis não-residenciais</t>
  </si>
  <si>
    <t>110013000</t>
  </si>
  <si>
    <t>110014000</t>
  </si>
  <si>
    <t>Serviços de consultoria imobiliária</t>
  </si>
  <si>
    <t>110015000</t>
  </si>
  <si>
    <t>111011100</t>
  </si>
  <si>
    <t>111011200</t>
  </si>
  <si>
    <t>111011300</t>
  </si>
  <si>
    <t>111011400</t>
  </si>
  <si>
    <t>111011500</t>
  </si>
  <si>
    <t>111011600</t>
  </si>
  <si>
    <t>111011700</t>
  </si>
  <si>
    <t>111012100</t>
  </si>
  <si>
    <t>111012200</t>
  </si>
  <si>
    <t>111012300</t>
  </si>
  <si>
    <t>111012400</t>
  </si>
  <si>
    <t>Arrendamento mercantil operacional ou locação de computadores, sem operador</t>
  </si>
  <si>
    <t>111012500</t>
  </si>
  <si>
    <t>111012900</t>
  </si>
  <si>
    <t>111021000</t>
  </si>
  <si>
    <t>111022000</t>
  </si>
  <si>
    <t>111023000</t>
  </si>
  <si>
    <t>Arrendamento mercantil operacional ou locação de móveis e eletrodomésticos</t>
  </si>
  <si>
    <t>111024000</t>
  </si>
  <si>
    <t>111025000</t>
  </si>
  <si>
    <t>Arrendamento mercantil operacional ou locação de artigos de cama, mesa e banho</t>
  </si>
  <si>
    <t>111026000</t>
  </si>
  <si>
    <t>111029000</t>
  </si>
  <si>
    <t>Arrendamento mercantil operacional ou locação de outras mercadorias não classificadas em outra posição</t>
  </si>
  <si>
    <t>111031000</t>
  </si>
  <si>
    <t>Licenciamento de direitos de obras literárias</t>
  </si>
  <si>
    <t>111032100</t>
  </si>
  <si>
    <t>Licenciamento de direitos de produção, distribuição ou comercialização de programas de computador</t>
  </si>
  <si>
    <t>111032200</t>
  </si>
  <si>
    <t>Licenciamento de direitos de uso de programas de computador</t>
  </si>
  <si>
    <t>111032900</t>
  </si>
  <si>
    <t>111033100</t>
  </si>
  <si>
    <t>Licenciamento de direitos de autor de obras cinematográficas</t>
  </si>
  <si>
    <t>111033200</t>
  </si>
  <si>
    <t>Licenciamento de direitos de autor de obras jornalísticas</t>
  </si>
  <si>
    <t>111033300</t>
  </si>
  <si>
    <t>Licenciamento de direitos de autor de obras publicitárias</t>
  </si>
  <si>
    <t>111033400</t>
  </si>
  <si>
    <t>Licenciamento de direitos conexos de artistas intérpretes ou executantes em obras audiovisuais</t>
  </si>
  <si>
    <t>111033500</t>
  </si>
  <si>
    <t>Licenciamento de direitos conexos de produtores de obras audiovisuais</t>
  </si>
  <si>
    <t>111034100</t>
  </si>
  <si>
    <t>Licenciamento de direitos de autor de obras musicais ou literomusicais</t>
  </si>
  <si>
    <t>111034200</t>
  </si>
  <si>
    <t>Licenciamento de direitos conexos de artistas intérpretes ou executantes</t>
  </si>
  <si>
    <t>111034300</t>
  </si>
  <si>
    <t>Licenciamento de direitos conexos de produtores de fonogramas</t>
  </si>
  <si>
    <t>111035000</t>
  </si>
  <si>
    <t>Licenciamento de direitos relacionados à radiodifusão</t>
  </si>
  <si>
    <t>111039100</t>
  </si>
  <si>
    <t>111039200</t>
  </si>
  <si>
    <t>111041000</t>
  </si>
  <si>
    <t>Cessão temporária de direitos de obras literárias</t>
  </si>
  <si>
    <t>111042000</t>
  </si>
  <si>
    <t>111043100</t>
  </si>
  <si>
    <t>Cessão temporária de direitos de autor de obras cinematográficas</t>
  </si>
  <si>
    <t>111043200</t>
  </si>
  <si>
    <t>Cessão temporária de direitos de autor de obras jornalísticas</t>
  </si>
  <si>
    <t>111043300</t>
  </si>
  <si>
    <t>Cessão temporária de direitos de autor de obras publicitárias</t>
  </si>
  <si>
    <t>111043400</t>
  </si>
  <si>
    <t>Cessão temporária de direitos conexos de artistas intérpretes ou executantes em obras audiovisuais</t>
  </si>
  <si>
    <t>111043500</t>
  </si>
  <si>
    <t>Cessão temporária de direitos conexos de produtores de obras audiovisuais</t>
  </si>
  <si>
    <t>111044100</t>
  </si>
  <si>
    <t>Cessão temporária de direitos de autor de obras musicais e literomusicais</t>
  </si>
  <si>
    <t>111044200</t>
  </si>
  <si>
    <t>Cessão temporária de direitos conexos de artistas intérpretes ou executantes</t>
  </si>
  <si>
    <t>111044300</t>
  </si>
  <si>
    <t>Cessão temporária de direitos conexos de produtores de fonogramas</t>
  </si>
  <si>
    <t>111045000</t>
  </si>
  <si>
    <t>Cessão temporária de direitos relacionados à radiodifusão</t>
  </si>
  <si>
    <t>111049100</t>
  </si>
  <si>
    <t>111049200</t>
  </si>
  <si>
    <t>Cessão temporária de outros direitos conexos</t>
  </si>
  <si>
    <t>111051000</t>
  </si>
  <si>
    <t>Licenciamento de direitos sobre patentes</t>
  </si>
  <si>
    <t>111052000</t>
  </si>
  <si>
    <t>111053000</t>
  </si>
  <si>
    <t>Licenciamento de direitos sobre desenho industrial</t>
  </si>
  <si>
    <t>111059000</t>
  </si>
  <si>
    <t>Licenciamento de outros direitos sobre a propriedade industrial</t>
  </si>
  <si>
    <t>111060000</t>
  </si>
  <si>
    <t>Licenciamento de direitos sobre cultivares</t>
  </si>
  <si>
    <t>111070000</t>
  </si>
  <si>
    <t>Licenciamento de direitos sobre topografias de circuitos integrados</t>
  </si>
  <si>
    <t>111080000</t>
  </si>
  <si>
    <t>Licenciamento de direitos relativos à informação não divulgada</t>
  </si>
  <si>
    <t>111090000</t>
  </si>
  <si>
    <t>111101000</t>
  </si>
  <si>
    <t>Contratos de prestação de serviços de assistência técnica e científica, combinadamente ou não, com qualquer modalidade de transferência de tecnologia</t>
  </si>
  <si>
    <t>111102000</t>
  </si>
  <si>
    <t>111103000</t>
  </si>
  <si>
    <t>Contratos de franquia</t>
  </si>
  <si>
    <t>111109000</t>
  </si>
  <si>
    <t>Outros contratos de transferência de tecnologia</t>
  </si>
  <si>
    <t>111111000</t>
  </si>
  <si>
    <t>111112000</t>
  </si>
  <si>
    <t>111121000</t>
  </si>
  <si>
    <t>Licenciamento de direitos sobre conhecimento tradicional associado a recursos genéticos</t>
  </si>
  <si>
    <t>111129000</t>
  </si>
  <si>
    <t>Licenciamento de direitos sobre outros conhecimentos tradicionais</t>
  </si>
  <si>
    <t>111130000</t>
  </si>
  <si>
    <t>Licenciamento de direitos relativos ao acesso a recursos genéticos, exceto os decorrentes do conhecimento tradicional</t>
  </si>
  <si>
    <t>112011100</t>
  </si>
  <si>
    <t>Serviços de pesquisa e desenvolvimento em física</t>
  </si>
  <si>
    <t>112011200</t>
  </si>
  <si>
    <t>112011900</t>
  </si>
  <si>
    <t>Serviços de pesquisa e desenvolvimento em outras ciências naturais e exatas</t>
  </si>
  <si>
    <t>112012100</t>
  </si>
  <si>
    <t>Serviços de pesquisa e desenvolvimento em biotecnologia</t>
  </si>
  <si>
    <t>112012200</t>
  </si>
  <si>
    <t>112012300</t>
  </si>
  <si>
    <t>112012400</t>
  </si>
  <si>
    <t>Serviços de pesquisa e desenvolvimento em engenharia e tecnologia nucleares</t>
  </si>
  <si>
    <t>112012500</t>
  </si>
  <si>
    <t>Serviços de pesquisa e desenvolvimento em engenharia e tecnologia em microondas de potência</t>
  </si>
  <si>
    <t>112012900</t>
  </si>
  <si>
    <t>112013000</t>
  </si>
  <si>
    <t>Serviços de pesquisa e desenvolvimento em  ciências médica, odontológica e farmacêutica</t>
  </si>
  <si>
    <t>112014000</t>
  </si>
  <si>
    <t>112019100</t>
  </si>
  <si>
    <t>Pesquisa tecnológica utilizando documentos de patentes</t>
  </si>
  <si>
    <t>112019900</t>
  </si>
  <si>
    <t>Outros serviços de pesquisa e desenvolvimento em ciências naturais e engenharia</t>
  </si>
  <si>
    <t>112021100</t>
  </si>
  <si>
    <t>112021200</t>
  </si>
  <si>
    <t>112021300</t>
  </si>
  <si>
    <t>Serviços de pesquisa e desenvolvimento em direito</t>
  </si>
  <si>
    <t>112021900</t>
  </si>
  <si>
    <t>112022000</t>
  </si>
  <si>
    <t>112030000</t>
  </si>
  <si>
    <t>113011000</t>
  </si>
  <si>
    <t>Serviços de representação e consultoria jurídica criminal</t>
  </si>
  <si>
    <t>113012000</t>
  </si>
  <si>
    <t>113013000</t>
  </si>
  <si>
    <t>Serviços de documentação e certificação, exceto os serviços notariais e de registro</t>
  </si>
  <si>
    <t>113014100</t>
  </si>
  <si>
    <t>113014900</t>
  </si>
  <si>
    <t>113021100</t>
  </si>
  <si>
    <t>113021900</t>
  </si>
  <si>
    <t>113022100</t>
  </si>
  <si>
    <t>113022200</t>
  </si>
  <si>
    <t>113022300</t>
  </si>
  <si>
    <t>Serviços de folha de pagamento</t>
  </si>
  <si>
    <t>113022900</t>
  </si>
  <si>
    <t>Outros serviços de contabilidade e escrituração mercantil</t>
  </si>
  <si>
    <t>113031000</t>
  </si>
  <si>
    <t>113032000</t>
  </si>
  <si>
    <t>Serviços de consultoria tributária para pessoas físicas</t>
  </si>
  <si>
    <t>113040000</t>
  </si>
  <si>
    <t>114011100</t>
  </si>
  <si>
    <t>Serviços de consultoria gerencial estratégica</t>
  </si>
  <si>
    <t>114011200</t>
  </si>
  <si>
    <t>114011300</t>
  </si>
  <si>
    <t>Serviços de consultoria gerencial em recursos humanos</t>
  </si>
  <si>
    <t>114011400</t>
  </si>
  <si>
    <t>114011500</t>
  </si>
  <si>
    <t>Serviços de consultoria gerencial operacional</t>
  </si>
  <si>
    <t>114011600</t>
  </si>
  <si>
    <t>Serviços de consultoria gerencial em energia</t>
  </si>
  <si>
    <t>114011700</t>
  </si>
  <si>
    <t>Serviços de consultoria em logística</t>
  </si>
  <si>
    <t>114011800</t>
  </si>
  <si>
    <t>114011900</t>
  </si>
  <si>
    <t>Outros serviços gerenciais e de consultoria gerencial</t>
  </si>
  <si>
    <t>114012000</t>
  </si>
  <si>
    <t>114013100</t>
  </si>
  <si>
    <t>Serviços de assessoria de imprensa</t>
  </si>
  <si>
    <t>114013900</t>
  </si>
  <si>
    <t>Outros serviços de comunicação social</t>
  </si>
  <si>
    <t>114021100</t>
  </si>
  <si>
    <t>114021200</t>
  </si>
  <si>
    <t>114021300</t>
  </si>
  <si>
    <t>114021400</t>
  </si>
  <si>
    <t>Serviços arquitetônicos para restauração de prédios históricos</t>
  </si>
  <si>
    <t>Serviços de arquitetura relativos ao acompanhamento e fiscalização da execução de projetos arquitetônicos e urbanísticos</t>
  </si>
  <si>
    <t>114022100</t>
  </si>
  <si>
    <t>114022200</t>
  </si>
  <si>
    <t>114023100</t>
  </si>
  <si>
    <t>Serviços de consultoria de paisagismo</t>
  </si>
  <si>
    <t>114023200</t>
  </si>
  <si>
    <t>114031000</t>
  </si>
  <si>
    <t>114032110</t>
  </si>
  <si>
    <t>Serviços de engenharia de projetos de construção residencial</t>
  </si>
  <si>
    <t>114032120</t>
  </si>
  <si>
    <t>Serviços de engenharia de projetos de construção não residencial</t>
  </si>
  <si>
    <t>114032200</t>
  </si>
  <si>
    <t>Serviços de engenharia de projetos industriais e de fabricação, exceto para projetos de energia</t>
  </si>
  <si>
    <t>114032300</t>
  </si>
  <si>
    <t>Serviços de engenharia para projetos de transportes</t>
  </si>
  <si>
    <t>114032410</t>
  </si>
  <si>
    <t>Serviços de engenharia para projetos de exploração de petróleo e gás</t>
  </si>
  <si>
    <t>114032420</t>
  </si>
  <si>
    <t>Serviços de engenharia para projetos de refino de petróleo e petroquímica</t>
  </si>
  <si>
    <t>114032430</t>
  </si>
  <si>
    <t>Serviços de engenharia para projetos de unidades de produção de biocombustíveis</t>
  </si>
  <si>
    <t>114032440</t>
  </si>
  <si>
    <t>Serviços de engenharia para projetos de energia elétrica</t>
  </si>
  <si>
    <t>Serviços de engenharia para projetos de embarcações</t>
  </si>
  <si>
    <t>114032490</t>
  </si>
  <si>
    <t>114032500</t>
  </si>
  <si>
    <t>Serviços de engenharia de projetos de radiodifusão e televisão</t>
  </si>
  <si>
    <t>114032600</t>
  </si>
  <si>
    <t>114032700</t>
  </si>
  <si>
    <t>114032800</t>
  </si>
  <si>
    <t>Serviços de engenharia de projetos de telecomunicação</t>
  </si>
  <si>
    <t>114032910</t>
  </si>
  <si>
    <t>114032990</t>
  </si>
  <si>
    <t>114033000</t>
  </si>
  <si>
    <t>114039000</t>
  </si>
  <si>
    <t>Outros serviços de engenharia</t>
  </si>
  <si>
    <t>114041100</t>
  </si>
  <si>
    <t>Serviços de  consultoria geológica e geofísica</t>
  </si>
  <si>
    <t>114041200</t>
  </si>
  <si>
    <t>Serviços geofísicos</t>
  </si>
  <si>
    <t>114041300</t>
  </si>
  <si>
    <t>Serviços geoquímicos</t>
  </si>
  <si>
    <t>114041400</t>
  </si>
  <si>
    <t>114041900</t>
  </si>
  <si>
    <t>Outros serviços de prospecção</t>
  </si>
  <si>
    <t>114042100</t>
  </si>
  <si>
    <t>114042200</t>
  </si>
  <si>
    <t>114043000</t>
  </si>
  <si>
    <t>Serviços meteorológicos e de previsão do tempo</t>
  </si>
  <si>
    <t>114044100</t>
  </si>
  <si>
    <t>114044200</t>
  </si>
  <si>
    <t>114044300</t>
  </si>
  <si>
    <t>114044400</t>
  </si>
  <si>
    <t>114044900</t>
  </si>
  <si>
    <t>114051010</t>
  </si>
  <si>
    <t>Serviços hospitalares, com ou sem internação</t>
  </si>
  <si>
    <t>114051090</t>
  </si>
  <si>
    <t>114052010</t>
  </si>
  <si>
    <t>114052090</t>
  </si>
  <si>
    <t>114053000</t>
  </si>
  <si>
    <t>Serviços funerários, de cremação e de embalsamamento de animais</t>
  </si>
  <si>
    <t>114059100</t>
  </si>
  <si>
    <t>114059200</t>
  </si>
  <si>
    <t>Serviços de unidades de atendimento, assistência ou tratamento móvel</t>
  </si>
  <si>
    <t>114059300</t>
  </si>
  <si>
    <t>114059400</t>
  </si>
  <si>
    <t>114059900</t>
  </si>
  <si>
    <t>Outros serviços veterinários</t>
  </si>
  <si>
    <t>114061100</t>
  </si>
  <si>
    <t>114061200</t>
  </si>
  <si>
    <t>Serviços de marketing direto e mala direta</t>
  </si>
  <si>
    <t>114061900</t>
  </si>
  <si>
    <t>Outros serviços de propaganda</t>
  </si>
  <si>
    <t>114062000</t>
  </si>
  <si>
    <t>114063100</t>
  </si>
  <si>
    <t>114063200</t>
  </si>
  <si>
    <t>114063300</t>
  </si>
  <si>
    <t>114063900</t>
  </si>
  <si>
    <t>Venda de espaço ou tempo para propaganda em outros meios de comunicação publicitária, exceto sob comissão</t>
  </si>
  <si>
    <t>114070000</t>
  </si>
  <si>
    <t>Pesquisas de mercado e serviços de pesquisa de opinião pública</t>
  </si>
  <si>
    <t>114081100</t>
  </si>
  <si>
    <t>114081200</t>
  </si>
  <si>
    <t>114081300</t>
  </si>
  <si>
    <t>Serviços fotográficos e videográficos de eventos</t>
  </si>
  <si>
    <t>114081400</t>
  </si>
  <si>
    <t>114081900</t>
  </si>
  <si>
    <t>Serviços de processamento de fotografias</t>
  </si>
  <si>
    <t>114091110</t>
  </si>
  <si>
    <t>114091190</t>
  </si>
  <si>
    <t>114091200</t>
  </si>
  <si>
    <t>114091310</t>
  </si>
  <si>
    <t>114091320</t>
  </si>
  <si>
    <t>114091330</t>
  </si>
  <si>
    <t>114091340</t>
  </si>
  <si>
    <t>114091390</t>
  </si>
  <si>
    <t>114091900</t>
  </si>
  <si>
    <t>114092100</t>
  </si>
  <si>
    <t>114092900</t>
  </si>
  <si>
    <t>114093000</t>
  </si>
  <si>
    <t>114094000</t>
  </si>
  <si>
    <t>114095000</t>
  </si>
  <si>
    <t>114099000</t>
  </si>
  <si>
    <t>115011000</t>
  </si>
  <si>
    <t>115012000</t>
  </si>
  <si>
    <t>115013000</t>
  </si>
  <si>
    <t>115021000</t>
  </si>
  <si>
    <t>115022000</t>
  </si>
  <si>
    <t>115023000</t>
  </si>
  <si>
    <t>115024000</t>
  </si>
  <si>
    <t>115025000</t>
  </si>
  <si>
    <t>115029000</t>
  </si>
  <si>
    <t>115030000</t>
  </si>
  <si>
    <t>115040000</t>
  </si>
  <si>
    <t>Serviços de projeto e desenvolvimento de topografias de circuitos integrados</t>
  </si>
  <si>
    <t>115050000</t>
  </si>
  <si>
    <t>Serviços de projeto de circuitos integrados</t>
  </si>
  <si>
    <t>115061000</t>
  </si>
  <si>
    <t>115062000</t>
  </si>
  <si>
    <t>115069000</t>
  </si>
  <si>
    <t>115071000</t>
  </si>
  <si>
    <t>Serviços de gerenciamento de redes</t>
  </si>
  <si>
    <t>115072000</t>
  </si>
  <si>
    <t>115079000</t>
  </si>
  <si>
    <t>115080000</t>
  </si>
  <si>
    <t>Serviços de manutenção de aplicativos e programas</t>
  </si>
  <si>
    <t>115090000</t>
  </si>
  <si>
    <t>Serviços auxiliares de processamento de dados</t>
  </si>
  <si>
    <t>117011110</t>
  </si>
  <si>
    <t>Local</t>
  </si>
  <si>
    <t>117011120</t>
  </si>
  <si>
    <t>Nacional</t>
  </si>
  <si>
    <t>117011130</t>
  </si>
  <si>
    <t>Internacional</t>
  </si>
  <si>
    <t>117011210</t>
  </si>
  <si>
    <t>117011220</t>
  </si>
  <si>
    <t>117011230</t>
  </si>
  <si>
    <t>117011300</t>
  </si>
  <si>
    <t>Serviços de valor adicionado sobre serviços de telecomunicações fixos</t>
  </si>
  <si>
    <t>117011400</t>
  </si>
  <si>
    <t>117011500</t>
  </si>
  <si>
    <t>117011900</t>
  </si>
  <si>
    <t>117012110</t>
  </si>
  <si>
    <t>117012120</t>
  </si>
  <si>
    <t>117012130</t>
  </si>
  <si>
    <t>117012210</t>
  </si>
  <si>
    <t>117012220</t>
  </si>
  <si>
    <t>117012230</t>
  </si>
  <si>
    <t>117012300</t>
  </si>
  <si>
    <t>Serviços de valor adicionado sobre serviços de telecomunicações móveis</t>
  </si>
  <si>
    <t>117012400</t>
  </si>
  <si>
    <t>117012500</t>
  </si>
  <si>
    <t>117012610</t>
  </si>
  <si>
    <t>117012620</t>
  </si>
  <si>
    <t>117012700</t>
  </si>
  <si>
    <t>117012900</t>
  </si>
  <si>
    <t>117013010</t>
  </si>
  <si>
    <t>Serviços fixos de redes privativas</t>
  </si>
  <si>
    <t>117013020</t>
  </si>
  <si>
    <t>Serviços móveis, nomádicos de uso privativo</t>
  </si>
  <si>
    <t>117013031</t>
  </si>
  <si>
    <t>Serviços de interesse restrito de abrangência local</t>
  </si>
  <si>
    <t>117013032</t>
  </si>
  <si>
    <t>Serviços de interesse restrito de abrangência nacional</t>
  </si>
  <si>
    <t>117013033</t>
  </si>
  <si>
    <t>Serviços de interesse restrito de abrangência internacional</t>
  </si>
  <si>
    <t>117013040</t>
  </si>
  <si>
    <t>Serviços de valor adicionado sobre serviços de redes privadas ou de serviços de interesse restrito</t>
  </si>
  <si>
    <t>117014010</t>
  </si>
  <si>
    <t>117014020</t>
  </si>
  <si>
    <t>Serviços de exploração de linha dedicada local, nacional ou internacional</t>
  </si>
  <si>
    <t>117015010</t>
  </si>
  <si>
    <t>Serviços de distribuição de pacotes básicos de programação de televisão por assinatura</t>
  </si>
  <si>
    <t>117015020</t>
  </si>
  <si>
    <t>Serviços de distribuição de grades de programação especiais de televisão por assinatura</t>
  </si>
  <si>
    <t>117015030</t>
  </si>
  <si>
    <t>117015090</t>
  </si>
  <si>
    <t>117019000</t>
  </si>
  <si>
    <t>117021000</t>
  </si>
  <si>
    <t>117022100</t>
  </si>
  <si>
    <t>117022200</t>
  </si>
  <si>
    <t>117029000</t>
  </si>
  <si>
    <t>Outros serviços na rede mundial de computadores</t>
  </si>
  <si>
    <t>117031000</t>
  </si>
  <si>
    <t>117032000</t>
  </si>
  <si>
    <t>117033000</t>
  </si>
  <si>
    <t>117034000</t>
  </si>
  <si>
    <t>117035000</t>
  </si>
  <si>
    <t>Serviços de conteúdo de portais de busca na rede mundial de computadores</t>
  </si>
  <si>
    <t>117039000</t>
  </si>
  <si>
    <t>117041000</t>
  </si>
  <si>
    <t>Serviços de agências de notícias para jornais e periódicos</t>
  </si>
  <si>
    <t>117042000</t>
  </si>
  <si>
    <t>117049000</t>
  </si>
  <si>
    <t>117051000</t>
  </si>
  <si>
    <t>Serviços de biblioteca</t>
  </si>
  <si>
    <t>117052000</t>
  </si>
  <si>
    <t>117061100</t>
  </si>
  <si>
    <t>117061210</t>
  </si>
  <si>
    <t>Serviços de difusão de programas originais para televisão aberta</t>
  </si>
  <si>
    <t>117061220</t>
  </si>
  <si>
    <t>117062100</t>
  </si>
  <si>
    <t>117062200</t>
  </si>
  <si>
    <t>Serviços de programação dos canais de televisão</t>
  </si>
  <si>
    <t>117063000</t>
  </si>
  <si>
    <t>Serviços de distribuição de sinais de rádio e televisão</t>
  </si>
  <si>
    <t>117064000</t>
  </si>
  <si>
    <t>Serviços de distribuição de programas de televisão aberta</t>
  </si>
  <si>
    <t>118011000</t>
  </si>
  <si>
    <t>118012100</t>
  </si>
  <si>
    <t>118012200</t>
  </si>
  <si>
    <t>Serviços de fornecimento de mão de obra temporária</t>
  </si>
  <si>
    <t>118019000</t>
  </si>
  <si>
    <t>Outros serviços de recrutamento e seleção de pessoal</t>
  </si>
  <si>
    <t>118021000</t>
  </si>
  <si>
    <t>118022000</t>
  </si>
  <si>
    <t>118023000</t>
  </si>
  <si>
    <t>118024000</t>
  </si>
  <si>
    <t>Serviços de transporte de valores</t>
  </si>
  <si>
    <t>118025000</t>
  </si>
  <si>
    <t>Serviços de guarda e escolta armada</t>
  </si>
  <si>
    <t>118029000</t>
  </si>
  <si>
    <t>118031000</t>
  </si>
  <si>
    <t>Serviços de desinfecção e extermínio de pragas</t>
  </si>
  <si>
    <t>118032000</t>
  </si>
  <si>
    <t>Serviços gerais de limpeza</t>
  </si>
  <si>
    <t>118033000</t>
  </si>
  <si>
    <t>118041100</t>
  </si>
  <si>
    <t>118041900</t>
  </si>
  <si>
    <t>Outros serviços de planejamento e reserva em transportes</t>
  </si>
  <si>
    <t>118042100</t>
  </si>
  <si>
    <t>Serviços de reservas de hospedagem</t>
  </si>
  <si>
    <t>118042200</t>
  </si>
  <si>
    <t>Serviços de reservas em cruzeiros</t>
  </si>
  <si>
    <t>118042300</t>
  </si>
  <si>
    <t>Serviços de reservas de pacotes turísticos</t>
  </si>
  <si>
    <t>118043000</t>
  </si>
  <si>
    <t>Outros serviços de reservas</t>
  </si>
  <si>
    <t>118044000</t>
  </si>
  <si>
    <t>Serviços de operadoras de turismo</t>
  </si>
  <si>
    <t>118045000</t>
  </si>
  <si>
    <t>Serviços de guias turísticos</t>
  </si>
  <si>
    <t>118046100</t>
  </si>
  <si>
    <t>Serviços de promoção turística</t>
  </si>
  <si>
    <t>118046200</t>
  </si>
  <si>
    <t>Serviços de informação a visitantes</t>
  </si>
  <si>
    <t>118051000</t>
  </si>
  <si>
    <t>Serviços de informação cadastral para fins de crédito</t>
  </si>
  <si>
    <t>118052000</t>
  </si>
  <si>
    <t>Serviços de cobrança</t>
  </si>
  <si>
    <t>118053100</t>
  </si>
  <si>
    <t>Serviços de telemarketing, incluindo serviços de atendimento ao cliente</t>
  </si>
  <si>
    <t>118053900</t>
  </si>
  <si>
    <t>Outros serviços de apoio por meio de telefone</t>
  </si>
  <si>
    <t>118054000</t>
  </si>
  <si>
    <t>Serviços combinados de escritório e apoio administrativo</t>
  </si>
  <si>
    <t>118055100</t>
  </si>
  <si>
    <t>Serviços de fotocópia</t>
  </si>
  <si>
    <t>118055200</t>
  </si>
  <si>
    <t>118055300</t>
  </si>
  <si>
    <t>Serviços de preparação de documentos e outros serviços especializados de apoio a escritórios</t>
  </si>
  <si>
    <t>118056100</t>
  </si>
  <si>
    <t>Serviços de assistência e organização de convenções</t>
  </si>
  <si>
    <t>118056200</t>
  </si>
  <si>
    <t>Serviços de assistência e organização de feiras de negócios</t>
  </si>
  <si>
    <t>118056300</t>
  </si>
  <si>
    <t>Serviços de exploração de centros de convenções, escritórios virtuais, estandes de qualquer natureza, auditórios e os demais assemelhados para realização de eventos ou negócios de qualquer natureza</t>
  </si>
  <si>
    <t>118056900</t>
  </si>
  <si>
    <t>118057000</t>
  </si>
  <si>
    <t>Serviços de jardinagem</t>
  </si>
  <si>
    <t>118059011</t>
  </si>
  <si>
    <t>Serviços de leitura de medidores de eletricidade</t>
  </si>
  <si>
    <t>118059012</t>
  </si>
  <si>
    <t>Serviços de leitura de medidores de gás</t>
  </si>
  <si>
    <t>118059013</t>
  </si>
  <si>
    <t>Serviços de leitura de medidores de água</t>
  </si>
  <si>
    <t>118059020</t>
  </si>
  <si>
    <t>Serviços de agências de modelos</t>
  </si>
  <si>
    <t>118059030</t>
  </si>
  <si>
    <t>Serviços de distribuição e venda de bilhetes e demais produtos de loteria, cartões, pules ou cupons de apostas, sorteios, prêmios, inclusive os decorrentes de títulos de capitalização e congêneres.</t>
  </si>
  <si>
    <t>118059090</t>
  </si>
  <si>
    <t>Outros serviços de apoio</t>
  </si>
  <si>
    <t>119011000</t>
  </si>
  <si>
    <t>Serviços de apoio à agricultura</t>
  </si>
  <si>
    <t>119012000</t>
  </si>
  <si>
    <t>Serviços de apoio à pecuária</t>
  </si>
  <si>
    <t>119013000</t>
  </si>
  <si>
    <t>119014000</t>
  </si>
  <si>
    <t>119015000</t>
  </si>
  <si>
    <t>Serviços de apoio à aquicultura</t>
  </si>
  <si>
    <t>119021000</t>
  </si>
  <si>
    <t>119029000</t>
  </si>
  <si>
    <t>119031100</t>
  </si>
  <si>
    <t>119031200</t>
  </si>
  <si>
    <t>119032000</t>
  </si>
  <si>
    <t>Serviços de apoio à distribuição de gás por meio de tubulações</t>
  </si>
  <si>
    <t>119033000</t>
  </si>
  <si>
    <t>119034000</t>
  </si>
  <si>
    <t>Serviços de apoio à distribuição de ar condicionado, água quente e vapor por meio de tubulações</t>
  </si>
  <si>
    <t>120011000</t>
  </si>
  <si>
    <t>Serviços de manutenção e reparação de produtos metálicos</t>
  </si>
  <si>
    <t>120012000</t>
  </si>
  <si>
    <t>120013100</t>
  </si>
  <si>
    <t>120013200</t>
  </si>
  <si>
    <t>120013300</t>
  </si>
  <si>
    <t>120015100</t>
  </si>
  <si>
    <t>120015200</t>
  </si>
  <si>
    <t>Serviços de manutenção e reparação de equipamentos e aparelhos de telecomunicações</t>
  </si>
  <si>
    <t>120015300</t>
  </si>
  <si>
    <t>Serviços de manutenção e reparação de instrumentos e equipamentos médico-hospitalares, odontológicos, óticos e de precisão</t>
  </si>
  <si>
    <t>120015400</t>
  </si>
  <si>
    <t>Serviços de manutenção e reparação de equipamentos militares</t>
  </si>
  <si>
    <t>120015910</t>
  </si>
  <si>
    <t>Serviços de manutenção e reparação de turbinas industriais</t>
  </si>
  <si>
    <t>120015990</t>
  </si>
  <si>
    <t>120021000</t>
  </si>
  <si>
    <t>120022000</t>
  </si>
  <si>
    <t>120023000</t>
  </si>
  <si>
    <t>120029000</t>
  </si>
  <si>
    <t>Outros serviços de manutenção e reparação de outros bens de consumo</t>
  </si>
  <si>
    <t>120031000</t>
  </si>
  <si>
    <t>Serviços de instalação de produtos metálicos</t>
  </si>
  <si>
    <t>120032100</t>
  </si>
  <si>
    <t>Serviços de montagem sob encomenda de turbinas industriais</t>
  </si>
  <si>
    <t>120032900</t>
  </si>
  <si>
    <t>Outros serviços de instalação de maquinário e equipamentos, industriais</t>
  </si>
  <si>
    <t>120033000</t>
  </si>
  <si>
    <t>Serviços de instalação de computadores e seus periféricos e maquinário de escritório</t>
  </si>
  <si>
    <t>120034000</t>
  </si>
  <si>
    <t>120035000</t>
  </si>
  <si>
    <t>Serviços de instalação de maquinários, equipamentos, instrumentos e aparelhos médico-hospitalares, óticos e de precisão</t>
  </si>
  <si>
    <t>120036000</t>
  </si>
  <si>
    <t>Serviços de instalação de sensores e sistemas de armas</t>
  </si>
  <si>
    <t>120037000</t>
  </si>
  <si>
    <t>Serviços de instalação de maquinários e equipamentos de emprego militar</t>
  </si>
  <si>
    <t>120038010</t>
  </si>
  <si>
    <t>Serviços de montagem sob encomenda de motores, turborreatores e turbopropulsores aeronáuticos</t>
  </si>
  <si>
    <t>120038090</t>
  </si>
  <si>
    <t>120039000</t>
  </si>
  <si>
    <t>121011000</t>
  </si>
  <si>
    <t>121012100</t>
  </si>
  <si>
    <t>Serviços de impressão</t>
  </si>
  <si>
    <t>121012200</t>
  </si>
  <si>
    <t>Serviços relacionados à impressão</t>
  </si>
  <si>
    <t>121012300</t>
  </si>
  <si>
    <t>121013000</t>
  </si>
  <si>
    <t>Serviços de apoio aos serviços de reprodução, impressão e editoração</t>
  </si>
  <si>
    <t>121019000</t>
  </si>
  <si>
    <t>Outros serviços de reprodução, impressão e editoração</t>
  </si>
  <si>
    <t>122011100</t>
  </si>
  <si>
    <t>122011200</t>
  </si>
  <si>
    <t>122011900</t>
  </si>
  <si>
    <t>Outros serviços de educação infantil</t>
  </si>
  <si>
    <t>122012000</t>
  </si>
  <si>
    <t>Serviços de ensino fundamental</t>
  </si>
  <si>
    <t>122013000</t>
  </si>
  <si>
    <t>Serviços de ensino médio</t>
  </si>
  <si>
    <t>122020000</t>
  </si>
  <si>
    <t>Serviços de educação técnica de nível médio</t>
  </si>
  <si>
    <t>122031000</t>
  </si>
  <si>
    <t>Serviços de alfabetização de jovens e adultos</t>
  </si>
  <si>
    <t>122032000</t>
  </si>
  <si>
    <t>Serviços de ensino fundamental de jovens e adultos</t>
  </si>
  <si>
    <t>122033000</t>
  </si>
  <si>
    <t>Serviços de ensino médio de jovens e adultos</t>
  </si>
  <si>
    <t>122041000</t>
  </si>
  <si>
    <t>Serviços educacionais de graduação</t>
  </si>
  <si>
    <t>122042000</t>
  </si>
  <si>
    <t>Serviços educacionais de pós-graduação</t>
  </si>
  <si>
    <t>122043000</t>
  </si>
  <si>
    <t>Serviços educacionais de extensão</t>
  </si>
  <si>
    <t>122044000</t>
  </si>
  <si>
    <t>Serviços educacionais de cursos sequenciais</t>
  </si>
  <si>
    <t>122050000</t>
  </si>
  <si>
    <t>Serviços de educação especial</t>
  </si>
  <si>
    <t>Serviços de educação em línguas estrangeiras</t>
  </si>
  <si>
    <t>Serviços de palestras e conferências</t>
  </si>
  <si>
    <t>Outros serviços de educação e treinamento</t>
  </si>
  <si>
    <t>123011100</t>
  </si>
  <si>
    <t>123011200</t>
  </si>
  <si>
    <t>123011300</t>
  </si>
  <si>
    <t>123011400</t>
  </si>
  <si>
    <t>Serviços cardiológicos</t>
  </si>
  <si>
    <t>123011500</t>
  </si>
  <si>
    <t>Serviços oncológicos</t>
  </si>
  <si>
    <t>123011600</t>
  </si>
  <si>
    <t>Serviços aos recém-nascidos</t>
  </si>
  <si>
    <t>123011700</t>
  </si>
  <si>
    <t>123011800</t>
  </si>
  <si>
    <t>Serviços prestados em unidades de terapia intensiva</t>
  </si>
  <si>
    <t>123011910</t>
  </si>
  <si>
    <t>Serviços de atendimento de urgência</t>
  </si>
  <si>
    <t>123011920</t>
  </si>
  <si>
    <t>Serviços conexos à saúde pública</t>
  </si>
  <si>
    <t>123011990</t>
  </si>
  <si>
    <t>Outros serviços hospitalares</t>
  </si>
  <si>
    <t>123012100</t>
  </si>
  <si>
    <t>123012200</t>
  </si>
  <si>
    <t>123012300</t>
  </si>
  <si>
    <t>Serviços odontológicos</t>
  </si>
  <si>
    <t>123019100</t>
  </si>
  <si>
    <t>123019200</t>
  </si>
  <si>
    <t>123019300</t>
  </si>
  <si>
    <t>123019400</t>
  </si>
  <si>
    <t>Serviços de diagnóstico por imagem</t>
  </si>
  <si>
    <t>123019500</t>
  </si>
  <si>
    <t>123019600</t>
  </si>
  <si>
    <t>Serviços de bancos de leite, tecidos, olhos, ossos, óvulos e outros materiais biológicos</t>
  </si>
  <si>
    <t>123019900</t>
  </si>
  <si>
    <t>123021000</t>
  </si>
  <si>
    <t>Serviços de consultoria em saúde</t>
  </si>
  <si>
    <t>123029000</t>
  </si>
  <si>
    <t>Outros serviços de gestão hospitalar</t>
  </si>
  <si>
    <t>123030000</t>
  </si>
  <si>
    <t>123040000</t>
  </si>
  <si>
    <t>Serviços de apoio a idosos, crianças, adolescentes, pessoas com transtornos mentais e com deficiências, exceto domiciliar</t>
  </si>
  <si>
    <t>123051100</t>
  </si>
  <si>
    <t>Serviços de atenção integral à família</t>
  </si>
  <si>
    <t>123051200</t>
  </si>
  <si>
    <t>Serviços de convivência para crianças, adolescentes, jovens e idosos</t>
  </si>
  <si>
    <t>123051300</t>
  </si>
  <si>
    <t>123051900</t>
  </si>
  <si>
    <t>Outros serviços de proteção social básica</t>
  </si>
  <si>
    <t>123052100</t>
  </si>
  <si>
    <t>Serviços de acolhida para adultos e idosos em albergues, abrigos ou moradias provisórias</t>
  </si>
  <si>
    <t>123052200</t>
  </si>
  <si>
    <t>123052300</t>
  </si>
  <si>
    <t>Serviços especiais de referência para pessoas com necessidades especiais, em situação de abandono, vítimas de negligência, abusos e formas de violência</t>
  </si>
  <si>
    <t>123052400</t>
  </si>
  <si>
    <t>Serviços de apoio a situações de risco circunstanciais em decorrência de calamidades públicas e emergenciais</t>
  </si>
  <si>
    <t>123052500</t>
  </si>
  <si>
    <t>Outros serviços de assistência social</t>
  </si>
  <si>
    <t>123052910</t>
  </si>
  <si>
    <t>Serviços de reabilitação vocacional</t>
  </si>
  <si>
    <t>123052990</t>
  </si>
  <si>
    <t>123060000</t>
  </si>
  <si>
    <t>Serviços de planos privados de assistência à saúde</t>
  </si>
  <si>
    <t>124010000</t>
  </si>
  <si>
    <t>Serviços de tratamento de água</t>
  </si>
  <si>
    <t>124021000</t>
  </si>
  <si>
    <t>124022000</t>
  </si>
  <si>
    <t>124031000</t>
  </si>
  <si>
    <t>124032000</t>
  </si>
  <si>
    <t>Serviços de coleta de resíduos de serviços de saúde</t>
  </si>
  <si>
    <t>124033100</t>
  </si>
  <si>
    <t>Serviços de coleta de resíduos sólidos de origem doméstica, comercial e de varrição</t>
  </si>
  <si>
    <t>124033200</t>
  </si>
  <si>
    <t>Serviços de coleta de resíduos sólidos de origem industrial</t>
  </si>
  <si>
    <t>124033300</t>
  </si>
  <si>
    <t>Serviços de coleta de resíduos sólidos recicláveis</t>
  </si>
  <si>
    <t>124033900</t>
  </si>
  <si>
    <t>124034000</t>
  </si>
  <si>
    <t>Serviços de coleta de resíduos líquidos</t>
  </si>
  <si>
    <t>124039000</t>
  </si>
  <si>
    <t>Outros serviços de coleta de resíduos</t>
  </si>
  <si>
    <t>124041000</t>
  </si>
  <si>
    <t>124042000</t>
  </si>
  <si>
    <t>Serviços de triagem, preparação, consolidação, estocagem e outros tratamentos e disposição de resíduos de serviços de saúde</t>
  </si>
  <si>
    <t>124043100</t>
  </si>
  <si>
    <t>Serviços de triagem, preparação, consolidação, estocagem e outros tratamentos e disposição de resíduos de origem doméstica, comercial e de varrição</t>
  </si>
  <si>
    <t>124043200</t>
  </si>
  <si>
    <t>Serviços de triagem, preparação, consolidação, estocagem e outros tratamentos e disposição de resíduos sólidos de origem industrial</t>
  </si>
  <si>
    <t>124043300</t>
  </si>
  <si>
    <t>Serviços de triagem, preparação, consolidação, estocagem e outros tratamentos e disposição de resíduos sólidos recicláveis</t>
  </si>
  <si>
    <t>124043900</t>
  </si>
  <si>
    <t>124044000</t>
  </si>
  <si>
    <t>Serviços de triagem, preparação, consolidação, estocagem e outros tratamentos e disposição de resíduos líquidos</t>
  </si>
  <si>
    <t>124049000</t>
  </si>
  <si>
    <t>Outros serviços de triagem, preparação, consolidação, estocagem e outros tratamentos e disposição de resíduos</t>
  </si>
  <si>
    <t>124051000</t>
  </si>
  <si>
    <t>124059000</t>
  </si>
  <si>
    <t>124061000</t>
  </si>
  <si>
    <t>Serviços ambientais relacionados à água</t>
  </si>
  <si>
    <t>124062000</t>
  </si>
  <si>
    <t>Serviços ambientais relacionados ao solo</t>
  </si>
  <si>
    <t>124063000</t>
  </si>
  <si>
    <t>Serviços ambientais relacionados ao ar</t>
  </si>
  <si>
    <t>124069000</t>
  </si>
  <si>
    <t>Outros serviços ambientais</t>
  </si>
  <si>
    <t>124071100</t>
  </si>
  <si>
    <t>124071200</t>
  </si>
  <si>
    <t>124071300</t>
  </si>
  <si>
    <t>Serviços de remediação do solo e águas subterrâneas</t>
  </si>
  <si>
    <t>124071400</t>
  </si>
  <si>
    <t>Serviços de remediação em edificações</t>
  </si>
  <si>
    <t>124072000</t>
  </si>
  <si>
    <t>124079000</t>
  </si>
  <si>
    <t>125011100</t>
  </si>
  <si>
    <t>Serviços de gravação de som em estúdio</t>
  </si>
  <si>
    <t>125011200</t>
  </si>
  <si>
    <t>125012100</t>
  </si>
  <si>
    <t>125012200</t>
  </si>
  <si>
    <t>125013100</t>
  </si>
  <si>
    <t>125013200</t>
  </si>
  <si>
    <t>125013300</t>
  </si>
  <si>
    <t>Serviços de correção de cor e restauração digital de obras audiovisuais</t>
  </si>
  <si>
    <t>125013400</t>
  </si>
  <si>
    <t>Serviços de efeitos visuais em obras audiovisuais</t>
  </si>
  <si>
    <t>125013500</t>
  </si>
  <si>
    <t>Serviços de animação</t>
  </si>
  <si>
    <t>125013600</t>
  </si>
  <si>
    <t>Serviços de legendas, títulos e dublagem em obras audiovisuais</t>
  </si>
  <si>
    <t>125013700</t>
  </si>
  <si>
    <t>Serviços de projeto e edição de som em obras audiovisuais</t>
  </si>
  <si>
    <t>125013900</t>
  </si>
  <si>
    <t>Outros serviços de pós-produção em obras audiovisuais</t>
  </si>
  <si>
    <t>125014000</t>
  </si>
  <si>
    <t>125015000</t>
  </si>
  <si>
    <t>Serviços de projeção de filmes</t>
  </si>
  <si>
    <t>125021000</t>
  </si>
  <si>
    <t>Serviços de organização e promoção de atuações artísticas ao vivo</t>
  </si>
  <si>
    <t>125022000</t>
  </si>
  <si>
    <t>Serviços de produção e apresentação de atuações artísticas ao vivo</t>
  </si>
  <si>
    <t>125023000</t>
  </si>
  <si>
    <t>Serviços de apoio para atuações artísticas ao vivo</t>
  </si>
  <si>
    <t>125029000</t>
  </si>
  <si>
    <t>125031000</t>
  </si>
  <si>
    <t>Serviços de atuação artística</t>
  </si>
  <si>
    <t>125032000</t>
  </si>
  <si>
    <t>125041100</t>
  </si>
  <si>
    <t>Serviços de museus</t>
  </si>
  <si>
    <t>125041200</t>
  </si>
  <si>
    <t>125042100</t>
  </si>
  <si>
    <t>125042200</t>
  </si>
  <si>
    <t>125051100</t>
  </si>
  <si>
    <t>125051200</t>
  </si>
  <si>
    <t>125059000</t>
  </si>
  <si>
    <t>Outros serviços de desportes e de recreação desportiva</t>
  </si>
  <si>
    <t>125060000</t>
  </si>
  <si>
    <t>125071000</t>
  </si>
  <si>
    <t>125079000</t>
  </si>
  <si>
    <t>126011000</t>
  </si>
  <si>
    <t>Serviços de limpeza de têxteis, exceto quando realizados a seco</t>
  </si>
  <si>
    <t>126012000</t>
  </si>
  <si>
    <t>Serviços de limpeza a seco</t>
  </si>
  <si>
    <t>126013000</t>
  </si>
  <si>
    <t>Serviços de tinturaria</t>
  </si>
  <si>
    <t>126019000</t>
  </si>
  <si>
    <t>126021000</t>
  </si>
  <si>
    <t>126022000</t>
  </si>
  <si>
    <t>126023000</t>
  </si>
  <si>
    <t>126029000</t>
  </si>
  <si>
    <t>126030000</t>
  </si>
  <si>
    <t>Serviços funerários, de cremação e de embalsamamento</t>
  </si>
  <si>
    <t>127011000</t>
  </si>
  <si>
    <t>Cessão de direitos de obras literárias</t>
  </si>
  <si>
    <t>127012000</t>
  </si>
  <si>
    <t>Cessão de direitos sobre programas de computador</t>
  </si>
  <si>
    <t>127013100</t>
  </si>
  <si>
    <t>Cessão de direitos de obras cinematográficas</t>
  </si>
  <si>
    <t>127013200</t>
  </si>
  <si>
    <t>Cessão de direitos de obras jornalísticas</t>
  </si>
  <si>
    <t>127013300</t>
  </si>
  <si>
    <t>127013900</t>
  </si>
  <si>
    <t>Cessão de direitos de outras obras audiovisuais</t>
  </si>
  <si>
    <t>127014000</t>
  </si>
  <si>
    <t>Cessão de direitos de obras musicais e outros fonogramas</t>
  </si>
  <si>
    <t>127015000</t>
  </si>
  <si>
    <t>Cessão de direitos relacionados à radiodifusão</t>
  </si>
  <si>
    <t>127019000</t>
  </si>
  <si>
    <t>Cessão de outros direitos de autor e outros direitos conexos</t>
  </si>
  <si>
    <t>127021000</t>
  </si>
  <si>
    <t>Cessão de direitos sobre patentes</t>
  </si>
  <si>
    <t>127022000</t>
  </si>
  <si>
    <t>Cessão de direitos sobre marcas</t>
  </si>
  <si>
    <t>127023000</t>
  </si>
  <si>
    <t>Cessão de direitos sobre desenho industrial</t>
  </si>
  <si>
    <t>127029000</t>
  </si>
  <si>
    <t>127030000</t>
  </si>
  <si>
    <t>Cessão de direitos sobre cultivares</t>
  </si>
  <si>
    <t>127040000</t>
  </si>
  <si>
    <t>Cessão de direitos sobre topografias de circuitos integrados</t>
  </si>
  <si>
    <t>127050000</t>
  </si>
  <si>
    <t>Cessão de direitos relativos à informação não divulgada</t>
  </si>
  <si>
    <t>Cessão de outros direitos de propriedade intelectual não classificados em nenhuma das posições anteriores</t>
  </si>
  <si>
    <t>nacionalFederal</t>
  </si>
  <si>
    <t>vigenciaInicio</t>
  </si>
  <si>
    <t>vigenciaFim</t>
  </si>
  <si>
    <t>importadosFederal</t>
  </si>
  <si>
    <t>estadual</t>
  </si>
  <si>
    <t>municipal</t>
  </si>
  <si>
    <t>Contém a NCM, NBS ou LC116</t>
  </si>
  <si>
    <t>Conteúdo</t>
  </si>
  <si>
    <t>Campo</t>
  </si>
  <si>
    <t>Exceção fiscal da NCM ou TIPI. Na data desta versão, a maior EX da TIPI é 11</t>
  </si>
  <si>
    <t>Formato</t>
  </si>
  <si>
    <t>Inteiro de 1~8</t>
  </si>
  <si>
    <t>[vazio|inteiro:0~99]</t>
  </si>
  <si>
    <t>Define-se o código que pertence a uma NCM ou a uma NBS</t>
  </si>
  <si>
    <t>0: NCM
1: NBS</t>
  </si>
  <si>
    <t>Contém o nome do produto ou serviço. Meramente informativo e não possui influência em cálculos. Não é utilizado em cálculos, nem deve ser informado ao consumidor.</t>
  </si>
  <si>
    <t>Texto, com até 500 caracteres</t>
  </si>
  <si>
    <t>Decimal com precisão de duas casas: Ex: 99.99</t>
  </si>
  <si>
    <t>Carga tributária federal para os produtos importados</t>
  </si>
  <si>
    <t>Carga tributária federal para os produtos nacionais</t>
  </si>
  <si>
    <t>Carga tributária estadual</t>
  </si>
  <si>
    <t>Carga tributária municipal</t>
  </si>
  <si>
    <t>Data de início da vigência desta alíquota</t>
  </si>
  <si>
    <t>Data de fim da vigência desta alíquota</t>
  </si>
  <si>
    <t>Chave que associa a tabela IBPTax baixada com a empresa, data e parâmetros informados pela empresa e que foram utilizados no cálculo</t>
  </si>
  <si>
    <t>Versão das alíquotas utilizadas para cálculo. Novas versões podem ser disponibilizadas por ocasião da criação ou supressão de NCMs e NBSs pelo governo. Contém apenas códigos válidos.</t>
  </si>
  <si>
    <t>Data DD/MM/AAAA</t>
  </si>
  <si>
    <t>Tipo do arquivo: CSV – Comma-separated values ou Valores Separados por Vírgula.</t>
  </si>
  <si>
    <t>PADRÃO TÉCNICO</t>
  </si>
  <si>
    <t>Campos correspondentes no cadastro de produtos do sistema emissor da nota fiscal</t>
  </si>
  <si>
    <t>Contém o código da NCM ou NBS. Normalmente está presente no cadastro de produtos.</t>
  </si>
  <si>
    <t xml:space="preserve">Ex ou campo correspondente que armazena a exceção fiscal, ou, ex tarifário, como preferir chamar da tabela NCM – Nomenclatura Comum do Mercosul. </t>
  </si>
  <si>
    <t>Este código é exclusivo desta tabela.</t>
  </si>
  <si>
    <t>Campo que contém a descrição do produto ou serviço de acordo com a tabela correspondente. Sua informação é meramente informativa e está contido no arquivo para dar apoio aos desenvolvedores de software em atendimento a milhares de pedidos.</t>
  </si>
  <si>
    <t>A carga tributária federal de produtos, mercadorias e serviços  nacionais é utilizada quando o primeiro caractere que identifica a Origem da Mercadoria ou Serviço, utilizado em conjunto com a CST – Código de Situação Tributária, do cadastro do produto for igual a: 0, 3, 4, 5</t>
  </si>
  <si>
    <t>A carga tributária federal de produtos, mercadorias e serviços  importados é utilizada quando o primeiro caractere que identifica a Origem da Mercadoria ou Serviço, utilizado em conjunto com a CST – Código de Situação Tributária, do cadastro do produto for diferente de: 0, 3, 4, 5</t>
  </si>
  <si>
    <t>Este código é exclusivo desta tabela e é utilizado apenas no IBPT, devendo constar no cupom fiscal</t>
  </si>
  <si>
    <t>Contém o número da versão do arquivo. Neste caso, há apenas o nome do campo que contém a versão, sem conter dados neste campo. As versões são sequenciais.</t>
  </si>
  <si>
    <t>Texto, alfanumérico, 6 caracteres, diferenciando maiúscula e minúscula. Exemplo: 14.1.a. onde:
14 = ano
1 = semestre
a = versao do semestre</t>
  </si>
  <si>
    <t>Texto, alfanumérico, 6 caracteres, diferenciando maiúscula e minúscula. Exemplo: aWd7S8</t>
  </si>
  <si>
    <t>18</t>
  </si>
  <si>
    <t>Tributação federal para importados</t>
  </si>
  <si>
    <t>Tributação federal para nacionais</t>
  </si>
  <si>
    <t>Tributação estadual</t>
  </si>
  <si>
    <t>Tributação municipal</t>
  </si>
  <si>
    <t>Não</t>
  </si>
  <si>
    <t>Sim</t>
  </si>
  <si>
    <t>12</t>
  </si>
  <si>
    <t>13</t>
  </si>
  <si>
    <t>14</t>
  </si>
  <si>
    <t>15</t>
  </si>
  <si>
    <t>16</t>
  </si>
  <si>
    <t>17</t>
  </si>
  <si>
    <t>19</t>
  </si>
  <si>
    <t>20</t>
  </si>
  <si>
    <t>21</t>
  </si>
  <si>
    <t>22</t>
  </si>
  <si>
    <t>24</t>
  </si>
  <si>
    <t>25</t>
  </si>
  <si>
    <t>26</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</si>
  <si>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</si>
  <si>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</si>
  <si>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</si>
  <si>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</si>
  <si>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</si>
  <si>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</si>
  <si>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</si>
  <si>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</si>
  <si>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</si>
  <si>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</si>
  <si>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</si>
  <si>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</si>
  <si>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</si>
  <si>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</si>
  <si>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</si>
  <si>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</si>
  <si>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</si>
  <si>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</si>
  <si>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</si>
  <si>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</si>
  <si>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</si>
  <si>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</si>
  <si>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</si>
  <si>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</si>
  <si>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</si>
  <si>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</si>
  <si>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</si>
  <si>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</si>
  <si>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</si>
  <si>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</si>
  <si>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</si>
  <si>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</si>
  <si>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</si>
  <si>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</si>
  <si>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</si>
  <si>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</si>
  <si>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</si>
  <si>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</si>
  <si>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</si>
  <si>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</si>
  <si>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</si>
  <si>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</si>
  <si>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</si>
  <si>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</si>
  <si>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</si>
  <si>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</si>
  <si>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</si>
  <si>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</si>
  <si>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</si>
  <si>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</si>
  <si>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</si>
  <si>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</si>
  <si>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</si>
  <si>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</si>
  <si>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</si>
  <si>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</si>
  <si>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</si>
  <si>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</si>
  <si>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</si>
  <si>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</si>
  <si>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</si>
  <si>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</si>
  <si>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</si>
  <si>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</si>
  <si>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</si>
  <si>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</si>
  <si>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</si>
  <si>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</si>
  <si>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</si>
  <si>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</si>
  <si>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</si>
  <si>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</si>
  <si>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RESUMO</t>
  </si>
  <si>
    <t>Tipo</t>
  </si>
  <si>
    <t>Animais vivos</t>
  </si>
  <si>
    <t>Carnes e miudezas, comestíveis</t>
  </si>
  <si>
    <t>Peixes e crustáceos, moluscos e os outros invertebrados aquáticos</t>
  </si>
  <si>
    <t>Outros produtos de origem animal, não especificados nem compreendidos noutros Capítulos</t>
  </si>
  <si>
    <t>Plantas vivas e produtos de floricultura</t>
  </si>
  <si>
    <t>Produtos hortícolas, plantas, raízes e tubérculos, comestíveis</t>
  </si>
  <si>
    <t>Café, chá, mate e especiarias</t>
  </si>
  <si>
    <t>Cereais</t>
  </si>
  <si>
    <t>Gomas, resinas e outros sucos e extratos vegetais</t>
  </si>
  <si>
    <t>Matérias para entrançar e outros produtos de origem vegetal, não especificados nem compreendidos noutros Capítulos</t>
  </si>
  <si>
    <t>Preparações de carne, de peixes ou de crustáceos, de moluscos ou de outros invertebrados Aquáticos</t>
  </si>
  <si>
    <t>Açúcares e produtos de confeitaria</t>
  </si>
  <si>
    <t>Cacau e suas preparações</t>
  </si>
  <si>
    <t>Preparações de produtos hortícolas, de frutas ou de outras partes de plantas</t>
  </si>
  <si>
    <t>Preparações alimentícias diversas</t>
  </si>
  <si>
    <t>Bebidas, líquidos alcoólicos e vinagres</t>
  </si>
  <si>
    <t>Tabaco e seus sucedâneos manufaturados</t>
  </si>
  <si>
    <t>Minérios, escórias e cinzas</t>
  </si>
  <si>
    <t>Produtos químicos orgânicos.</t>
  </si>
  <si>
    <t>Produtos farmacêuticos</t>
  </si>
  <si>
    <t>Adubos (fertilizantes).</t>
  </si>
  <si>
    <t>Sabões, agentes orgânicos de superfície, preparações para lavagem, preparações lubrificantes, ceras artificiais, ceras preparadas, produtos de conservação e limpeza, velas e artigos semelhantes, massas ou pastas para modelar, "ceras para dentistas" e composições para dentistas à base de gesso.</t>
  </si>
  <si>
    <t>Produtos para fotografia e cinematografia.</t>
  </si>
  <si>
    <t>Produtos diversos das indústrias químicas.</t>
  </si>
  <si>
    <t>Plásticos e suas obras.</t>
  </si>
  <si>
    <t>Borracha e suas obras.</t>
  </si>
  <si>
    <t>Peles, exceto as peles com pelo, e couros.</t>
  </si>
  <si>
    <t>Madeira, carvão vegetal e obras de madeira.</t>
  </si>
  <si>
    <t>Cortiça e suas obras.</t>
  </si>
  <si>
    <t>Obras de espartaria ou de cestaria.</t>
  </si>
  <si>
    <t>Seda.</t>
  </si>
  <si>
    <t>Algodão.</t>
  </si>
  <si>
    <t>Fibras sintéticas ou artificiais, descontínuas.</t>
  </si>
  <si>
    <t>Tapetes e outros revestimentos para pisos (pavimentos), de matérias têxteis.</t>
  </si>
  <si>
    <t>Tecidos de malha.</t>
  </si>
  <si>
    <t>Vestuário e seus acessórios, de malha.</t>
  </si>
  <si>
    <t>Vestuário e seus acessórios, exceto de malha.</t>
  </si>
  <si>
    <t>Calçados, polainas e artefatos semelhantes, e suas partes.</t>
  </si>
  <si>
    <t>Chapéus e artefatos de uso semelhante, e suas partes.</t>
  </si>
  <si>
    <t>Guarda-chuvas, sombrinhas, guarda-sóis, bengalas, bengalas-assentos, chicotes, rebenques e suas partes.</t>
  </si>
  <si>
    <t>Obras de pedra, gesso, cimento, amianto, mica ou de matérias semelhantes.</t>
  </si>
  <si>
    <t>Produtos cerâmicos.</t>
  </si>
  <si>
    <t>Vidro e suas obras.</t>
  </si>
  <si>
    <t>Ferro fundido, ferro e aço.</t>
  </si>
  <si>
    <t>Obras de ferro fundido, ferro ou aço.</t>
  </si>
  <si>
    <t>Cobre e suas obras.</t>
  </si>
  <si>
    <t>Níquel e suas obras.</t>
  </si>
  <si>
    <t>Alumínio e suas obras.</t>
  </si>
  <si>
    <t>(Reservado para uma eventual utilização futura no Sistema Harmonizado)</t>
  </si>
  <si>
    <t>Chumbo e suas obras.</t>
  </si>
  <si>
    <t>Zinco e suas obras.</t>
  </si>
  <si>
    <t>Estanho e suas obras.</t>
  </si>
  <si>
    <t>Ferramentas, artefatos de cutelaria e talheres, e suas partes, de metais comuns.</t>
  </si>
  <si>
    <t>Obras diversas de metais comuns.</t>
  </si>
  <si>
    <t>Reatores nucleares, caldeiras, máquinas, aparelhos e instrumentos mecânicos, e suas partes.</t>
  </si>
  <si>
    <t>Veículos automóveis, tratores, ciclos e outros veículos terrestres, suas partes e acessórios.</t>
  </si>
  <si>
    <t>Aeronaves e aparelhos espaciais, e suas partes.</t>
  </si>
  <si>
    <t>Embarcações e estruturas flutuantes.</t>
  </si>
  <si>
    <t>Aparelhos de relojoaria e suas partes.</t>
  </si>
  <si>
    <t>Obras diversas.</t>
  </si>
  <si>
    <t>Objetos de arte, de coleção e antiguidades.</t>
  </si>
  <si>
    <t>(Reservado para usos especiais pelas Partes Contratantes)</t>
  </si>
  <si>
    <t>Leite e laticínios; ovos de aves; mel natural; produtos comestíveis de origem animal, não especificados nem compreendidos noutros Capítulos</t>
  </si>
  <si>
    <t>Frutas; cascas de cítricos e de melões</t>
  </si>
  <si>
    <t>Produtos da indústria de moagem; malte; amidos e féculas; inulina; glúten de trigo</t>
  </si>
  <si>
    <t>Sementes e frutos oleaginosos; grãos, sementes e frutos diversos; plantas industriais ou medicinais; palhas e forragens</t>
  </si>
  <si>
    <t>Gorduras e óleos animais ou vegetais; produtos da sua dissociação; gorduras alimentares elaboradas; ceras de origem animal ou vegetal</t>
  </si>
  <si>
    <t>Preparações à base de cereais, farinhas, amidos, féculas ou de leite; produtos de pastelaria</t>
  </si>
  <si>
    <t>Resíduos e desperdícios das indústrias alimentares; alimentos preparados para animais</t>
  </si>
  <si>
    <t>Sal; enxofre; terras e pedras; gesso, cal e cimento</t>
  </si>
  <si>
    <t>Combustíveis minerais, óleos minerais e produtos da sua destilação; matérias betuminosas; ceras minerais</t>
  </si>
  <si>
    <t>Produtos químicos inorgânicos; compostos inorgânicos ou orgânicos de metais preciosos, de elementos radioativos, de metais das terras raras ou de isótopos.</t>
  </si>
  <si>
    <t>Extratos tanantes e tintoriais; taninos e seus derivados; pigmentos e outras matérias corantes; tintas e vernizes;mástiques; tintas de escrever.</t>
  </si>
  <si>
    <t>Óleos essenciais e resinóides; produtos de perfumaria ou de toucador preparados e preparações cosméticas.</t>
  </si>
  <si>
    <t>Matérias albuminóides; produtos à base de amidos ou de féculas modificados; colas; enzimas.</t>
  </si>
  <si>
    <t>Pólvoras e explosivos; artigos de pirotecnia; fósforos; ligas pirofóricas; matérias inflamáveis.</t>
  </si>
  <si>
    <t>Obras de couro; artigos de correeiro ou de seleiro; artigos de viagem, bolsas e artefatos semelhantes; obras de tripa.</t>
  </si>
  <si>
    <t>Peles com pelo e suas obras; peles com pelo artificiais.</t>
  </si>
  <si>
    <t>Pastas de madeira ou de outras matérias fibrosas celulósicas; papel ou cartão para reciclar (desperdícios e aparas).</t>
  </si>
  <si>
    <t>Papel e cartão; obras de pasta de celulose, de papel ou de cartão.</t>
  </si>
  <si>
    <t>Livros, jornais, gravuras e outros produtos das indústrias gráficas; textos manuscritos ou datilografados, planos e plantas.</t>
  </si>
  <si>
    <t>Lã, pêlos finos ou grosseiros; fios e tecidos de crina.</t>
  </si>
  <si>
    <t>Outras fibras têxteis vegetais; fios de papel e tecidos de fios de papel.</t>
  </si>
  <si>
    <t>Filamentos sintéticos ou artificiais; lâminas e formas semelhantes de matérias têxteis sintéticas ou artificiais.</t>
  </si>
  <si>
    <t>Pastas (ouates), feltros e falsos tecidos; fios especiais; cordéis, cordas e cabos; artigos de Cordoaria.</t>
  </si>
  <si>
    <t>Tecidos especiais; tecidos tufados; rendas; tapeçarias; passamanarias; bordados.</t>
  </si>
  <si>
    <t>Tecidos impregnados, revestidos, recobertos ou estratificados; artigos para usos técnicos de matérias têxteis.</t>
  </si>
  <si>
    <t>Outros artefatos têxteis confeccionados; sortidos; artefatos de matérias têxteis, calçados, chapéus e artefatos de uso semelhante, usados; trapos.</t>
  </si>
  <si>
    <t>Penas e penugem preparadas, e suas obras; flores artificiais; obras de cabelo.</t>
  </si>
  <si>
    <t>Pérolas naturais ou cultivadas, pedras preciosas ou semipreciosas e semelhantes, metais preciosos, metais folheados ou chapeados de metais preciosos (plaquê), e suas obras; bijuterias; moedas.</t>
  </si>
  <si>
    <t>Máquinas, aparelhos e materiais elétricos, e suas partes; aparelhos de gravação ou de reprodução de som, aparelhos de gravação ou de reprodução de imagens e de som em televisão, e suas partes e acessórios.</t>
  </si>
  <si>
    <t>Veículos e material para vias férreas ou semelhantes, e suas partes; aparelhos mecânicos (incluídos os eletromecânicos) de sinalização para vias de comunicação.</t>
  </si>
  <si>
    <t>Instrumentos e aparelhos de óptica, de fotografia, de cinematografia, de medida, de controle ou de precisão; instrumentos e aparelhos médico-cirúrgicos; suas partes e acessórios.</t>
  </si>
  <si>
    <t>Instrumentos musicais; suas partes e acessórios.</t>
  </si>
  <si>
    <t>Armas e munições; suas partes e acessórios.</t>
  </si>
  <si>
    <t>Móveis; mobiliário médico-cirúrgico; colchões, almofadas e semelhantes; aparelhos de iluminação não especificados nem compreendidos em outros Capítulos; anúncios, cartazes ou tabuletas e placas indicadoras, luminosos, e artigos semelhantes; construções pré-fabricadas.</t>
  </si>
  <si>
    <t>Brinquedos, jogos, artigos para divertimento ou para esporte; suas partes e acessórios.</t>
  </si>
  <si>
    <t xml:space="preserve"> </t>
  </si>
  <si>
    <t>Outros metais comuns; ceramais (cermets); obras dessas matérias.</t>
  </si>
  <si>
    <t>Descrição</t>
  </si>
  <si>
    <t>Imprimir</t>
  </si>
  <si>
    <t>Código</t>
  </si>
  <si>
    <t>EX</t>
  </si>
  <si>
    <t>Descricao</t>
  </si>
  <si>
    <t>10082110</t>
  </si>
  <si>
    <t>10082190</t>
  </si>
  <si>
    <t>10082910</t>
  </si>
  <si>
    <t>10082990</t>
  </si>
  <si>
    <t>Atenolol, metolaclor</t>
  </si>
  <si>
    <t>Enrofloxacina, sais de piperazina</t>
  </si>
  <si>
    <t>54023310</t>
  </si>
  <si>
    <t>54023320</t>
  </si>
  <si>
    <t>54023390</t>
  </si>
  <si>
    <t>84314923</t>
  </si>
  <si>
    <t>85015330</t>
  </si>
  <si>
    <t>Desperdícios e resíduos de acumuladores elétricos de chumbo, acumuladores elétricos de chumbo, inservíveis</t>
  </si>
  <si>
    <t>Triciclos, patinetes, carros de pedais e outros brinquedos semelhantes com rodas, carrinhos para bonecos</t>
  </si>
  <si>
    <t>Meus produtos</t>
  </si>
  <si>
    <t>Nome dos produtos</t>
  </si>
  <si>
    <t>Grupo</t>
  </si>
  <si>
    <t>Meus serviços</t>
  </si>
  <si>
    <t>Carga tributaria Municipal</t>
  </si>
  <si>
    <t>Carga tributaria Estadual</t>
  </si>
  <si>
    <t>Carga tributaria Federal para produtos nacionais</t>
  </si>
  <si>
    <t>Carga tributaria Federal para produtos importados</t>
  </si>
  <si>
    <t>Média</t>
  </si>
  <si>
    <t>Menor</t>
  </si>
  <si>
    <t>Maior</t>
  </si>
  <si>
    <t>total</t>
  </si>
  <si>
    <t>08011100</t>
  </si>
  <si>
    <t>26011210</t>
  </si>
  <si>
    <t>26011290</t>
  </si>
  <si>
    <t>38089328</t>
  </si>
  <si>
    <t>85271300</t>
  </si>
  <si>
    <t>85272100</t>
  </si>
  <si>
    <t>85279100</t>
  </si>
  <si>
    <t>Outros serviços de distribuição de programação de televisão por assinatura, inclusive os “pacotes combinados”</t>
  </si>
  <si>
    <t>Serviços de acolhida para crianças e adolescentes em repúblicas, casas de acolhida, abrigos ou com “família acolhedora”</t>
  </si>
  <si>
    <t>39119027</t>
  </si>
  <si>
    <t>101181000</t>
  </si>
  <si>
    <t>101182000</t>
  </si>
  <si>
    <t>103019000</t>
  </si>
  <si>
    <t>104039000</t>
  </si>
  <si>
    <t>104900000</t>
  </si>
  <si>
    <t>105031000</t>
  </si>
  <si>
    <t>106079000</t>
  </si>
  <si>
    <t>109032000</t>
  </si>
  <si>
    <t>110900000</t>
  </si>
  <si>
    <t>111119000</t>
  </si>
  <si>
    <t>111900000</t>
  </si>
  <si>
    <t>114021500</t>
  </si>
  <si>
    <t>114029000</t>
  </si>
  <si>
    <t>114032920</t>
  </si>
  <si>
    <t>114082000</t>
  </si>
  <si>
    <t>115900000</t>
  </si>
  <si>
    <t>117069000</t>
  </si>
  <si>
    <t>121900000</t>
  </si>
  <si>
    <t>122901100</t>
  </si>
  <si>
    <t>122901200</t>
  </si>
  <si>
    <t>122901300</t>
  </si>
  <si>
    <t>122901910</t>
  </si>
  <si>
    <t>122901990</t>
  </si>
  <si>
    <t>122902000</t>
  </si>
  <si>
    <t>125019000</t>
  </si>
  <si>
    <t>125900000</t>
  </si>
  <si>
    <t>126900000</t>
  </si>
  <si>
    <t>127900000</t>
  </si>
  <si>
    <t>0101</t>
  </si>
  <si>
    <t>0102</t>
  </si>
  <si>
    <t>0103</t>
  </si>
  <si>
    <t>0104</t>
  </si>
  <si>
    <t>0105</t>
  </si>
  <si>
    <t>0106</t>
  </si>
  <si>
    <t>0107</t>
  </si>
  <si>
    <t>0108</t>
  </si>
  <si>
    <t>4001</t>
  </si>
  <si>
    <t>0</t>
  </si>
  <si>
    <t>1</t>
  </si>
  <si>
    <t>2</t>
  </si>
  <si>
    <t>Cavalos reprodutores,de raca pura</t>
  </si>
  <si>
    <t>Cavalos vivos,exceto reprodutores de raca pura</t>
  </si>
  <si>
    <t>Asininos</t>
  </si>
  <si>
    <t>Outros asininos e muares,vivos</t>
  </si>
  <si>
    <t>Bovinos reprodutores,de raca pura,prenhe ou com cria ao pe</t>
  </si>
  <si>
    <t>Outros bovinos reprodutores,de raca pura</t>
  </si>
  <si>
    <t>Outros bovinos para reprodução, prenhe ou com cria ao pe</t>
  </si>
  <si>
    <t>Outros bovinos domésticos para reprodução</t>
  </si>
  <si>
    <t>Outros bovinos domésticos</t>
  </si>
  <si>
    <t>Búfalos reprodutores,de raca pura, prenhe ou com cria ao pe</t>
  </si>
  <si>
    <t>Outros búfalos reprodutores,de raca pura</t>
  </si>
  <si>
    <t>Outros búfalos para reprodução, prenhe ou com cria ao pe</t>
  </si>
  <si>
    <t>Outros búfalos para reprodução</t>
  </si>
  <si>
    <t>Outros búfalos</t>
  </si>
  <si>
    <t>Outros animais vivos da espécie bovina</t>
  </si>
  <si>
    <t>Suinos  reprodutores de raça pura</t>
  </si>
  <si>
    <t>Outros suinos,vivos,de peso inferior a 50kg</t>
  </si>
  <si>
    <t>Outros suinos,vivos,de peso igual ou superior a 50kg</t>
  </si>
  <si>
    <t>Ovinos reprodutores,de raca pura,prenhe ou c/cria ao pe</t>
  </si>
  <si>
    <t>Outros ovinos,reprodutores,de raca pura</t>
  </si>
  <si>
    <t>Outros ovinos,vivos</t>
  </si>
  <si>
    <t>Caprinos reprodutores,de raca pura</t>
  </si>
  <si>
    <t>Outros caprinos,vivos</t>
  </si>
  <si>
    <t>Galos e galinhas,p&lt;=185g,de linha pura/hibrida, p/reprod</t>
  </si>
  <si>
    <t>Outros galos e galinhas,vivos,de peso n/superior a 185g</t>
  </si>
  <si>
    <t>Peruas e perus,vivos,de peso nao superior a 185g</t>
  </si>
  <si>
    <t>Patos vivos,de peso&lt;=185g</t>
  </si>
  <si>
    <t>Gansos, vivos,de peso&lt;=185g</t>
  </si>
  <si>
    <t>Galinhas dangola (pintadas),vivos,de peso&lt;=185g</t>
  </si>
  <si>
    <t>Outros galos e galinhas,vivos de peso&gt;185g</t>
  </si>
  <si>
    <t>Patos,gansos,perus,peruas,pintadas,vivos,de peso&gt;185g</t>
  </si>
  <si>
    <t>Primatas</t>
  </si>
  <si>
    <t>Baleias, golfinhos e botos, peixes-boi e digongos, otárias e focas, leões-marinhos e morsas</t>
  </si>
  <si>
    <t>Camelos e outros camelídeos</t>
  </si>
  <si>
    <t>Coelhos e lebres</t>
  </si>
  <si>
    <t>Outros animais mamíferos</t>
  </si>
  <si>
    <t>Répteis incluídas as serpentes e as tartarugas marinhas</t>
  </si>
  <si>
    <t>Aves de rapina</t>
  </si>
  <si>
    <t>Psitaciformes (incluídos os papagaios, os periquitos, as araras e as cacatuas)</t>
  </si>
  <si>
    <t>Avestruzes para reprodução</t>
  </si>
  <si>
    <t>Outros avestruzes, emus</t>
  </si>
  <si>
    <t>Outras aves</t>
  </si>
  <si>
    <t>Abelhas</t>
  </si>
  <si>
    <t>Outro insetos</t>
  </si>
  <si>
    <t>Outros animais vivos</t>
  </si>
  <si>
    <t>Carcacas e meias carcacas,de bovino,frescas ou refriger</t>
  </si>
  <si>
    <t>Quartos dianteiros,de bovino,n/desossad. frescos/refrig.</t>
  </si>
  <si>
    <t>Quartos traseiros,de bovino,n/desossados, frescos/refrig</t>
  </si>
  <si>
    <t>Outs.carnes de bovino,nao desossadas, frescas ou refrig.</t>
  </si>
  <si>
    <t>Carnes de bovino,desossadas,frescas ou refrigeradas</t>
  </si>
  <si>
    <t>Carcacas e meias-carcacas,de bovino, congeladas</t>
  </si>
  <si>
    <t>Quartos dianteiros,de bovino,nao desossados, congelados</t>
  </si>
  <si>
    <t>Quartos traseiros,de bovino,nao desossados, congelados</t>
  </si>
  <si>
    <t>Outras carnes de bovino,nao desossadas, congeladas</t>
  </si>
  <si>
    <t>Carnes de bovino,desossadas,congeladas</t>
  </si>
  <si>
    <t>Carcacas e meias-carcacas,de suino,frescas ou refriger.</t>
  </si>
  <si>
    <t>Pernas,pas,etc.de suino,n/desossados,frescos ou refrig.</t>
  </si>
  <si>
    <t>Outras carnes,de suino,frescas ou refrigeradas</t>
  </si>
  <si>
    <t>Carcacas e meias-carcacas,de suino, congeladas</t>
  </si>
  <si>
    <t>Pernas,pas e pedacos,de suinos,n/desossados, congelados</t>
  </si>
  <si>
    <t>Outras carnes,de suino,congeladas</t>
  </si>
  <si>
    <t>Carcacas e meias-carcacas,de cordeiro, frescas ou refrig</t>
  </si>
  <si>
    <t>Carcacas e meias-carcacas,de ovino,frescas ou refriger.</t>
  </si>
  <si>
    <t>Outras carnes,de ovino,nao desossadas, ]frescas ou refrig</t>
  </si>
  <si>
    <t>Carnes de ovino,desossadas,frescas ou refrigeradas</t>
  </si>
  <si>
    <t>Carcacas e meias-carcacas,de cordeiro, congeladas</t>
  </si>
  <si>
    <t>Carcacas e meias-carcacas,de ovino, congeladas</t>
  </si>
  <si>
    <t>Outras carnes de ovino,nao desossadas, congeladas</t>
  </si>
  <si>
    <t>Carnes de ovino,desossadas,congeladas</t>
  </si>
  <si>
    <t>Carnes de caprino,frescas,refrigeradas ou congeladas</t>
  </si>
  <si>
    <t>Carnes de cavalo,asinino e muar,frescas, refrig.ou cong.</t>
  </si>
  <si>
    <t>Miudezas comestiveis,de bovino,frescas ou refrigeradas</t>
  </si>
  <si>
    <t>Linguas de bovino,congeladas</t>
  </si>
  <si>
    <t>Figados de bovino,congelados</t>
  </si>
  <si>
    <t>Rabos de bovino,congelados</t>
  </si>
  <si>
    <t>Outras miudezas comestiveis,de bovino, congeladas</t>
  </si>
  <si>
    <t>Miudezas comestiveis,de suino,frescas ou refrigeradas</t>
  </si>
  <si>
    <t>Figados de suino,congelados</t>
  </si>
  <si>
    <t>Outras miudezas,comestiveis,de suino, congeladas</t>
  </si>
  <si>
    <t>Miudezas comestiveis,de ovino,etc. frescas/refrigeradas</t>
  </si>
  <si>
    <t>Miudezas comestiveis,de ovino,caprino, etc.congeladas</t>
  </si>
  <si>
    <t>Carnes de galos/galinhas,n/cort.pedacos, frescas/refrig.</t>
  </si>
  <si>
    <t>Carnes de galos/galinhas,n/cortadas em pedacos,congel.</t>
  </si>
  <si>
    <t>Pedacos e miudezas,de galos/galinhas, frescos/refriger.</t>
  </si>
  <si>
    <t>Pedacos e miudezas,comest.de galos/galinhas, congelados</t>
  </si>
  <si>
    <t>Carnes de peruas/perus,n/cort.pedacos, frescas/refriger.</t>
  </si>
  <si>
    <t>Carnes de peruas/perus,n/cortadas em pedacos,congeladas</t>
  </si>
  <si>
    <t>Carnes de peruas/perus,em pedacos,miudez. frescos/refrig</t>
  </si>
  <si>
    <t>Carnes de peruas/perus,em pedacos e miudezas,congeladas</t>
  </si>
  <si>
    <t>Carnes de patos, n/cort.em pedacos, frescas/refriger.</t>
  </si>
  <si>
    <t>Carnes de patos,gansos,etc.n/cort.em pedacos,congeladas</t>
  </si>
  <si>
    <t>Figados gordos,de patos (foie gras), frescos/refrig.</t>
  </si>
  <si>
    <t>Outs.carnes/miudezas,de patos,frescas, refrig</t>
  </si>
  <si>
    <t>Outs.carnes,miudezas,de patos, congeladas</t>
  </si>
  <si>
    <t>Carnes de gansos n/cort.em pedacos, frescas/refriger.</t>
  </si>
  <si>
    <t>Carnes de  gansos n/cort.em pedacos,congeladas</t>
  </si>
  <si>
    <t>Figados gordos,de gansos (foie gras), frescos/ refrig.</t>
  </si>
  <si>
    <t>Outs.carnes/miudezas,de gansos, frescas, refrig</t>
  </si>
  <si>
    <t>Outs.carnes,miudezas,de gansos, congeladas</t>
  </si>
  <si>
    <t>Carnes e miudezas comestíveis de galinhas dangola (pintadas), frescas/refriger/ congeladas</t>
  </si>
  <si>
    <t>Carnes/miudezas,de coelhos/lebres,frescas/ refrig/congel</t>
  </si>
  <si>
    <t>Carnes e miudezas,de primatas,frescos/ refrig/congel</t>
  </si>
  <si>
    <t>Carnes e miudezas,de baleias,golfinhos e botos, peixes-boi e digongos, otárias e focas, leões-marinhos e morsas ,frescos/ refrig/ congel</t>
  </si>
  <si>
    <t>Carnes e miudezas,de répteis(incluidas as serpentes e as tartarugas marinhas), frescos/ refrig/congel</t>
  </si>
  <si>
    <t>Carnes e miudezas,de camelos e outros camelídeos, frescos/ refrig/congel</t>
  </si>
  <si>
    <t>Carnes e miudezas,de outs.animais,frescos/ refrig/congel</t>
  </si>
  <si>
    <t>Toucinho de porco sem partes magras, fresco/ refrigerado/ congelado</t>
  </si>
  <si>
    <t>Toucinho sem partes magras,salgado/ salmoura/ seco/defum.</t>
  </si>
  <si>
    <t>Gordura de porco,fresca,refrigerada ou congelada</t>
  </si>
  <si>
    <t>Gordura de porco,n/fundida,salgada,em salmoura,seca,etc</t>
  </si>
  <si>
    <t>Gordura de aves,n/fundida,fresca, refrigerada,congel.etc</t>
  </si>
  <si>
    <t>Pernas/pas/pedacos,de suino,n/desossados, salgados,etc.</t>
  </si>
  <si>
    <t>Barrigas e peitos,entremeados,de suino,salgados,etc.</t>
  </si>
  <si>
    <t>Outs.carnes de suino,salgadas ou em salmoura,secas,etc.</t>
  </si>
  <si>
    <t>Carnes de bovinos,salgadas/em salmoura/ secas/defumadas</t>
  </si>
  <si>
    <t>Carnes e miudezas,de primatas,salgados,etc.</t>
  </si>
  <si>
    <t>Carnes e miudezas,de baleias,golfinhos e botos, peixes-boi e digongos, otárias e focas, leões-marinhos e morsas,salgados,etc.</t>
  </si>
  <si>
    <t>Carnes e miudezas,de répteis(incluidas as serpentes e as tartarugas marinhas), salgados,etc.</t>
  </si>
  <si>
    <t>Aruanã (peixe ornamental)</t>
  </si>
  <si>
    <t>Outros peixes ornamentais, vivos,  de água doce</t>
  </si>
  <si>
    <t>Outros peixes ornamentais vivos</t>
  </si>
  <si>
    <t>Trutas (salmo trutta e oncorhynchus),para reproducao</t>
  </si>
  <si>
    <t>Outros trutas (salmo trutta e oncorhynchus),vivas</t>
  </si>
  <si>
    <t>Enguias (anguilla spp.) para reproducao</t>
  </si>
  <si>
    <t>Outros enguias (anguilla spp.) vivas</t>
  </si>
  <si>
    <t>Carpas para reproducao</t>
  </si>
  <si>
    <t>Outros carpas vivas</t>
  </si>
  <si>
    <t>Atuns-azuis (thunnus thynnus, thunnus orientalis) para reprodução</t>
  </si>
  <si>
    <t>Outros atuns-azuis (thunnus thynnus, thunnus orientalis)</t>
  </si>
  <si>
    <t>Atuns-do-sul (thunnus maccoyii) para reprodução</t>
  </si>
  <si>
    <t>Outros  atuns-do-sul (thunnus maccoyii)</t>
  </si>
  <si>
    <t>Tilapias,peixes para reproducao</t>
  </si>
  <si>
    <t>Esturjões,peixes para reproducao</t>
  </si>
  <si>
    <t>Outros peixes vivos para reprodução</t>
  </si>
  <si>
    <t>Tilapias,peixes vivos</t>
  </si>
  <si>
    <t>Esturjões,peixes vivos</t>
  </si>
  <si>
    <t>Outros peixes vivos</t>
  </si>
  <si>
    <t>Trutas frescas,refrig.exc.files,outs. carnes, figados,etc</t>
  </si>
  <si>
    <t>Salmoes-do-pacifico, frescos,refrig. exc.files,etc.</t>
  </si>
  <si>
    <t>Salmoes-do-atlantico, frescos,refrig. exc.files,etc.</t>
  </si>
  <si>
    <t>Outros salmonideos frescos,refrig.exc. files,etc.</t>
  </si>
  <si>
    <t>Linguados-gigantes,frescos,refrig.exc. files,etc.</t>
  </si>
  <si>
    <t>Solhas ou patrucas,frescas,refrig.exc. files,etc.</t>
  </si>
  <si>
    <t>Linguados frescos,refrig.exc.files,outs. carnes,etc.</t>
  </si>
  <si>
    <t>Pregado (psetta maxima),frescos,refrig.exc. files,etc.</t>
  </si>
  <si>
    <t>Outros peixes chatos,frescos,refrig.exc. files,etc.</t>
  </si>
  <si>
    <t>Atuns-brancos ou germoes,frescos/refriger. exc.files,etc</t>
  </si>
  <si>
    <t>Albacoras/atuns barbat.amarela,frescas/ refrig. exc.files</t>
  </si>
  <si>
    <t>Bonitos-listrados,etc.frescos,refrig.exc. files,etc.</t>
  </si>
  <si>
    <t>Albacoras-bandolim (patutos) thunnus thinnus</t>
  </si>
  <si>
    <t>Atuns azuis (thunnus thinnus (…)</t>
  </si>
  <si>
    <t>Atuns do sul thunnus maccoyii</t>
  </si>
  <si>
    <t>Outs.atuns frescos,refrig.exc.files, outs. carnes,etc.</t>
  </si>
  <si>
    <t>Arenques frescos/refrigerados,exc. files,outs.carnes,etc</t>
  </si>
  <si>
    <t>Anchoitas frescos/refrigerados,exc. files,outs.carnes,etc</t>
  </si>
  <si>
    <t>Outras anchovas frescos/refrigerados,exc. files,outs.carnes,etc</t>
  </si>
  <si>
    <t>Sardinhas frescos/refrigerados,exc. files,outs.carnes,etc</t>
  </si>
  <si>
    <t>Cavalinhas frescos/refrigerados,exc. files,outs.carnes,etc</t>
  </si>
  <si>
    <t>Chicharros frescos/refrigerados,exc. files,outs.carnes,etc</t>
  </si>
  <si>
    <t>Bijupirás frescos/refrigerados,exc. files,outs.carnes,etc</t>
  </si>
  <si>
    <t>Espadartes frescos/refrigerados,exc. files,outs.carnes,etc</t>
  </si>
  <si>
    <t>Bacalhau do atlantico (...), bacalhau da groelandia (…) e bacalhau do pacífico (...), frescos/refrigerados, exc.files,etc.</t>
  </si>
  <si>
    <t>Bacalhau haddoch ou lubina, frescos/refrigerados, exc.files,etc.</t>
  </si>
  <si>
    <t>Bacalhau saithe frescos/refrigerados, exc.files,etc.</t>
  </si>
  <si>
    <t>Merluzas e abróteas, frescos/refrigerados, exc.files,etc.</t>
  </si>
  <si>
    <t>Merluza do alasca, frescos/refrigerados, exc.files,etc.</t>
  </si>
  <si>
    <t>Verdinhos (…), frescos/refrigerados, exc.files,etc.</t>
  </si>
  <si>
    <t>Outros peixes das fam. bregmacerotidae, gadidae, etc.</t>
  </si>
  <si>
    <t>Tilápias frescas,refrig.exc.files,outs. carnes,etc.</t>
  </si>
  <si>
    <t>Bagres (...),frescas,refrig.exc.files,outs. carnes,etc.</t>
  </si>
  <si>
    <t>Outros bagres, frescas,refrig.exc.files, outs. carnes,etc.</t>
  </si>
  <si>
    <t>Carpas,frescas,refrig.exc.files,outs. carnes,etc.</t>
  </si>
  <si>
    <t>Enguias, frescas,refrig.exc.files,outs. carnes,etc.</t>
  </si>
  <si>
    <t>Outros,frescas,refrig.exc.files,outs. carnes,etc.</t>
  </si>
  <si>
    <t>Esqualos frescos,refrig.exc.files,outs. carnes,etc.</t>
  </si>
  <si>
    <t>Raias, frescos,refrig.exc.files, outs. carnes,etc.</t>
  </si>
  <si>
    <t>Merluzas-negras (dissostichus eleginoides)</t>
  </si>
  <si>
    <t>Merluzas antárticas (dissostichus mawsoni)</t>
  </si>
  <si>
    <t>Robalos, frescos,refrig.exc.files, outs. carnes,etc.</t>
  </si>
  <si>
    <t>Pargos ou sargos, frescos,refrig.exc.files, outs. carnes,etc.</t>
  </si>
  <si>
    <t>Cherne-poveiro (polyprion americanus), frescos ou refrigerados</t>
  </si>
  <si>
    <t>Garoupas (acanthistius spp)</t>
  </si>
  <si>
    <t>Esturjões (ascipenser baeri)</t>
  </si>
  <si>
    <t>Peixes-rei (atherindae spp)</t>
  </si>
  <si>
    <t>Curimatas (prochilodus spp.), fresco ou refrigerado</t>
  </si>
  <si>
    <t>Tilapias, fresco ou refrigerado</t>
  </si>
  <si>
    <t>Surubins (pseudoplatystoma spp.), fres. ou refrig.</t>
  </si>
  <si>
    <t>Traíras (hoplias malabaricus &amp; h. cf. lacerdae)</t>
  </si>
  <si>
    <t>Piaus (leporinus spp.), fresco ou refrigerado</t>
  </si>
  <si>
    <t>Tainhas, fresco ou refrigerado</t>
  </si>
  <si>
    <t>Pirarucu (arapaima gigas), fresco ou refrigerado</t>
  </si>
  <si>
    <t>Pescadas, fresco ou refrigerado</t>
  </si>
  <si>
    <t>Piramutabas, fresco ou refrigerado</t>
  </si>
  <si>
    <t>Douradas, fresco ou refrigerado</t>
  </si>
  <si>
    <t>Pacus, fresco ou refrigerado</t>
  </si>
  <si>
    <t>Tambaquis, fresco ou refrigerado</t>
  </si>
  <si>
    <t>Tambacu fresco ou resfriado</t>
  </si>
  <si>
    <t>Outs.peixes frescos,refrig.exc.files, outs. carnes,etc.</t>
  </si>
  <si>
    <t>Salmoesvermelhos,congelados,exc.files,etc.</t>
  </si>
  <si>
    <t>Oiutros salmoes do pacífico ,congelados, exc.files,etc.</t>
  </si>
  <si>
    <t>Salmoes-do-atlantico e danubio,congelados, exc.files,etc</t>
  </si>
  <si>
    <t>Trutas (salmo trutta,etc.) congeladas, exc.files,etc.</t>
  </si>
  <si>
    <t>Outs.salmonideos congelados,exc.files,outs. carnes,etc.</t>
  </si>
  <si>
    <t>Tilapias</t>
  </si>
  <si>
    <t>Bagres congelados,exc.files,outs. carnes,etc.</t>
  </si>
  <si>
    <t>Outros bagres congelados,exc.files,outs. carnes,etc.</t>
  </si>
  <si>
    <t>Carpas congelados,exc.files,outs. carnes,etc.</t>
  </si>
  <si>
    <t>Enguias congeladas,exc.files,outs.carnes, figados,etc.</t>
  </si>
  <si>
    <t>Outros tilapias, bagres, perca-do-nilo (...), congeladas,exc.files,outs.carnes, figados,etc.</t>
  </si>
  <si>
    <t>Linguados-gigantes congelados,exc.files. outs. carnes,etc</t>
  </si>
  <si>
    <t>Solhas ou patrucas,congeladas,exc.files, outs. carnes,etc</t>
  </si>
  <si>
    <t>Linguados congelados,exc.files,outs.carnes, figados,etc.</t>
  </si>
  <si>
    <t>Pregados,congelados,exc.files, outs. carnes,etc</t>
  </si>
  <si>
    <t>Outs.peixes chatos,congelados,exc.files, outs. carnes,etc</t>
  </si>
  <si>
    <t>Albacoras brancas,congelados, exc. files,etc.</t>
  </si>
  <si>
    <t>Albacoras/laje,congeladas, exc.files,etc</t>
  </si>
  <si>
    <t>Bonitos-listrados,etc.congelados, exc.files,etc.</t>
  </si>
  <si>
    <t>Albacoras-bandolin (patudos) congelados, exc.files, outs. carnes,figados,etc</t>
  </si>
  <si>
    <t>Atuns-azuis (...), congelados,exc.files, outs.carnes, figados,etc</t>
  </si>
  <si>
    <t>Atuns do sul congelados,exc.files, outs. carnes,figados,etc</t>
  </si>
  <si>
    <t>Outs.atuns congelados,exc.files,outs. carnes, figados,etc</t>
  </si>
  <si>
    <t>Arenques congelados,exc.files,outs. carnes, figados,etc.</t>
  </si>
  <si>
    <t>Sardinhas, (…) anchovetas, congeladas, exc.files,etc.</t>
  </si>
  <si>
    <t>Cavalinhas,congeladas, exc. files,etc.</t>
  </si>
  <si>
    <t>Chicharros,congeladas, exc. files,etc.</t>
  </si>
  <si>
    <t>Bijupirás,congeladas, exc. files,etc.</t>
  </si>
  <si>
    <t>Espadartes congelados,exc.files,outs. carnes,etc.</t>
  </si>
  <si>
    <t>Bacalhau do atlantico,bacalhau da groelandia (...), congelados,exc.files, outs. carnes,etc.</t>
  </si>
  <si>
    <t>Haddocks congelados,exc.files,outs. carnes, figados,etc</t>
  </si>
  <si>
    <t>Saithe congelados,exc.files,outs. carnes,etc.</t>
  </si>
  <si>
    <t>Merluzas e abroteas,congeladas, exc.files,etc.</t>
  </si>
  <si>
    <t>Merluzas do alasca,congeladas, exc.files,etc.</t>
  </si>
  <si>
    <t>Verdinhos,congelados, exc.files,etc.</t>
  </si>
  <si>
    <t>Merluzas rosadas congelados,exc.files,outs. carnes, etc.</t>
  </si>
  <si>
    <t>Outros peixes das famílias bregmacerotidae (...), congelados,exc.files,outs. carnes, etc.</t>
  </si>
  <si>
    <t>Tubaroes-azuis inteiros,congelados</t>
  </si>
  <si>
    <t>Tubaroes-azuis, congelad.eviscerad. s/cabeca, s/barbatana</t>
  </si>
  <si>
    <t>Tubaroes-azuis,congelados,em pedacos, com pele</t>
  </si>
  <si>
    <t>Tubaroes-azuis,congelados,em pedacos, sem pele</t>
  </si>
  <si>
    <t>Outros  tubaroes-azuis congelados</t>
  </si>
  <si>
    <t>Outs.peixes esqualos,congelados</t>
  </si>
  <si>
    <t>Raias,congeladas</t>
  </si>
  <si>
    <t>Merluzas negras congelados,exc.files, outs. carnes, etc. evisceradas, sem cabeça e sem cauda</t>
  </si>
  <si>
    <t>Outras merluzas</t>
  </si>
  <si>
    <t>Meluzas do antartico evisceradas, sem cabeça e sem cauda</t>
  </si>
  <si>
    <t>Outras merluzas do antartico</t>
  </si>
  <si>
    <t>Robalos congeladas,exc. files,etc.</t>
  </si>
  <si>
    <t>Corvinas congeladas,exc.files,outs.carnes, figados,etc.</t>
  </si>
  <si>
    <t>Pescadas congeladas,exc.files,outs.carnes, figados,etc.</t>
  </si>
  <si>
    <t>Pargos congelados,exc.files,outs. carnes,etc.</t>
  </si>
  <si>
    <t>Peixes-sapo congelados,exc.files,outs. carnes,etc.</t>
  </si>
  <si>
    <t>Chernes-poveiro congelados,exc.files,outs. carnes,etc.</t>
  </si>
  <si>
    <t>Garoupas congelados,exc.files,outs. carnes, etc.</t>
  </si>
  <si>
    <t>Tainhas congelados,exc.files,outs. carnes,etc.</t>
  </si>
  <si>
    <t>Esturjões congelados,exc.files,outs. carnes, etc.</t>
  </si>
  <si>
    <t>Peixes-rei congelados,exc.files,outs. carnes, etc.</t>
  </si>
  <si>
    <t>Nototenias congelados,exc.files,outs. carnes,etc.</t>
  </si>
  <si>
    <t>Curimatãs congelados</t>
  </si>
  <si>
    <t>Tilapias congelados</t>
  </si>
  <si>
    <t>Surubins congelados</t>
  </si>
  <si>
    <t>Trairas congelados</t>
  </si>
  <si>
    <t>Piaus congelados</t>
  </si>
  <si>
    <t>Pirarucus congelados</t>
  </si>
  <si>
    <t>Piramutabas congelados</t>
  </si>
  <si>
    <t>Douradas congelados</t>
  </si>
  <si>
    <t>Pacus congelados</t>
  </si>
  <si>
    <t>Tambaquis congelados</t>
  </si>
  <si>
    <t>Tambacus congelados</t>
  </si>
  <si>
    <t>Outs.peixes congelados,exc.files,outs. carnes,etc.</t>
  </si>
  <si>
    <t>Files de tilapias,frescos ou refrigerados</t>
  </si>
  <si>
    <t>Files de bagres,frescos ou refrigerados</t>
  </si>
  <si>
    <t>Files de outros bagres,frescos ou refrigerados</t>
  </si>
  <si>
    <t>Files de perca-do-nilo,frescos ou refrigerados</t>
  </si>
  <si>
    <t>Outros files,frescos ou refrigerados</t>
  </si>
  <si>
    <t>Files e outs.carnes de salmões do pacífico,frescos ou refrigerados</t>
  </si>
  <si>
    <t>Files e outs.carnes de trutas,frescos ou refrigerados</t>
  </si>
  <si>
    <t>Files e outs.carnes de peixes chatos,frescos ou refrigerados</t>
  </si>
  <si>
    <t>Files e outs.carnes de peixes da família  das bregmacerotidae,frescos ou refrigerados</t>
  </si>
  <si>
    <t>Files e outs.carnes de espadarte,frescos ou refrigerados</t>
  </si>
  <si>
    <t>Files e outs.carnes de merluza-negra e merluza-antártica,frescos ou refrigerados</t>
  </si>
  <si>
    <t>Files e outs.carnes de cherne-poveiro, frescos ou refrigerados</t>
  </si>
  <si>
    <t>Files e outs.carnes de garoupa,frescos ou refrigerados</t>
  </si>
  <si>
    <t>Files e outs.carnes de outros peixes,frescos ou refrigerados</t>
  </si>
  <si>
    <t>Files e outs.carnes de tilápias,frescos ou refrigerados</t>
  </si>
  <si>
    <t>Files e outs.carnes de salmonídeos,frescos ou refrigerados</t>
  </si>
  <si>
    <t>Files e outs.carnes de peixes,frescos ou refrigerados</t>
  </si>
  <si>
    <t>Files de tilápias,congelados</t>
  </si>
  <si>
    <t>Files de bagre,congelados</t>
  </si>
  <si>
    <t>Files de outros bagres,congelados</t>
  </si>
  <si>
    <t>Files de perca-do-nilo,congelados</t>
  </si>
  <si>
    <t>Files de outras tilápias,congelados</t>
  </si>
  <si>
    <t>Bacalhau do atlantico,bacalhau da groelandia (...), files congelados.</t>
  </si>
  <si>
    <t>Haddocks,  files  congelados.</t>
  </si>
  <si>
    <t>Saithe, files  congelados.</t>
  </si>
  <si>
    <t>Merluzas e abroteas,  files congelados.</t>
  </si>
  <si>
    <t>Merluzas do alasca,  files,  congelados.</t>
  </si>
  <si>
    <t>Outros peixes das famílias bregmacerotidae (...),  files, congelados.</t>
  </si>
  <si>
    <t>Salmões do pacífico (...),  files, congelados.</t>
  </si>
  <si>
    <t>Trutas,  files, congelados.</t>
  </si>
  <si>
    <t>Peixes chatos,  files congelados.</t>
  </si>
  <si>
    <t>Espadarte,  files congelados.</t>
  </si>
  <si>
    <t>Merluza negra,  files congelados.</t>
  </si>
  <si>
    <t>Merluza antártica,  files congelados.</t>
  </si>
  <si>
    <t>Arenques,  files, congelados.</t>
  </si>
  <si>
    <t>Atuns (...), bonito listrado (...),  files, congelados.</t>
  </si>
  <si>
    <t>Pargo, files congelados</t>
  </si>
  <si>
    <t>Cherne-poveiro,  files, congelados.</t>
  </si>
  <si>
    <t>Garoupas,  files, congelados.</t>
  </si>
  <si>
    <t>Files de outros peixes, congelados.</t>
  </si>
  <si>
    <t>Outros carnes de espadartes,congeladas</t>
  </si>
  <si>
    <t>Outros carnes de merluzas negras, congeladas – bochechas (cheeks)</t>
  </si>
  <si>
    <t>Outros carnes de merluzas negras, congeladas – colares (collars)</t>
  </si>
  <si>
    <t>Outros carnes de merluzas negras,congeladas – outros</t>
  </si>
  <si>
    <t>Outros carnes de merluzas do antártico ,congeladas – bochechas (cheeks)</t>
  </si>
  <si>
    <t>Outros carnes de merluzas do antartico,congeladas – colares (collars)</t>
  </si>
  <si>
    <t>Outros carnes de merluzas doantartico,congeladas – outros</t>
  </si>
  <si>
    <t>Outros carnes de tilápias,congeladas</t>
  </si>
  <si>
    <t>Outros carnes de merluza do alasca,congeladas</t>
  </si>
  <si>
    <t>Outros carnes de peixes da família das bregmacerotidae (...), congeladas</t>
  </si>
  <si>
    <t>Outros carnes de peixes,congeladas</t>
  </si>
  <si>
    <t>Farinhas,pos e pellets de peixes, próprios p/ alimentacao  humana</t>
  </si>
  <si>
    <t>Figados,ovas e semen,de peixes,secos, defumados,etc.</t>
  </si>
  <si>
    <t>Tilápias (...),secos, salgados/ salmoura, n/defum</t>
  </si>
  <si>
    <t>Bacalhaus do atlantico, bacalhau da groelândia (…), secos, salgados/ salmoura, n/defum</t>
  </si>
  <si>
    <t>Saithes(polachius virens), secos, salgados/ salmoura, n/defum</t>
  </si>
  <si>
    <t>Outros peixes da família das bregmacerotidae (...), secos, salgados/ salmoura,n/defum</t>
  </si>
  <si>
    <t>Salmoes-do-pacifico,do atlantico e do danubio, defumados, mesmo em filés</t>
  </si>
  <si>
    <t>Arenques defumados,mesmo em files</t>
  </si>
  <si>
    <t>Trutas defumadas,mesmo em files</t>
  </si>
  <si>
    <t>Tilápias defumadas,mesmo em files</t>
  </si>
  <si>
    <t>Bacalhaus (gadus) defumados,mesmo em files</t>
  </si>
  <si>
    <t>Saithes (pollachius virens), lings (molva molva) e zarbos (brosme brosme)</t>
  </si>
  <si>
    <t>Outros peixes defumados,mesmo em files</t>
  </si>
  <si>
    <t>Bacalhaus (gadus) secos,mesmo salgados mas n/defumados</t>
  </si>
  <si>
    <t>Arenques salgados,nao secos,nao defumados e em salmoura</t>
  </si>
  <si>
    <t>Bacalhaus (gadus) salgados,n/secos, n/defumados,salmoura</t>
  </si>
  <si>
    <t>Anchovas salgadas,nao secas,nao defumadas e em salmoura</t>
  </si>
  <si>
    <t>Tilápias, bagres, carpas (…) salgados n/secos, n/defum e em salmoura</t>
  </si>
  <si>
    <t>Saithes(polachius virens),lings e zarbos(brosme brosme)</t>
  </si>
  <si>
    <t>Outros peixes salgados n/secos, n/defum e em salmoura</t>
  </si>
  <si>
    <t>Outros desperdícios comestíveis de peixes secos,mesmo salgados mas nao defumados</t>
  </si>
  <si>
    <t>Lagostas inteiras(palinurus,panulirus e jasus) congeladas</t>
  </si>
  <si>
    <t>Outras lagostas (palinurus,panulirus e jasus) congeladas</t>
  </si>
  <si>
    <t>Lavagantes (homards)(homarus spp) congelados</t>
  </si>
  <si>
    <t>Caranguejos congelados</t>
  </si>
  <si>
    <t>Lagostas norueguesas congeladas</t>
  </si>
  <si>
    <t>Camaroes de água fria inteiros congelados</t>
  </si>
  <si>
    <t>Outros camaroes de água fria congelados</t>
  </si>
  <si>
    <t>Outros camaroes inteiro congelados</t>
  </si>
  <si>
    <t>Outros camaroescongelados</t>
  </si>
  <si>
    <t>Camaroes krillcongelados</t>
  </si>
  <si>
    <t>Outs.crustaceos congel.incl.farinhas,etc. p/alim.humana</t>
  </si>
  <si>
    <t>Ostras vivas,frescas,refrigeradas</t>
  </si>
  <si>
    <t>Ostras congeladas,secas,etc.</t>
  </si>
  <si>
    <t>Vieiras,outs.mariscos (pecten,etc) vivos, frescos,refrig</t>
  </si>
  <si>
    <t>Vieiras,outs.mariscos (pecten,etc) congelados,secos,etc</t>
  </si>
  <si>
    <t>Mexilhoes (mytilus,perna) vivos,frescos, refrigeraos</t>
  </si>
  <si>
    <t>Mexilhoes (mytilus,perna) congelados,secos, algados,etc</t>
  </si>
  <si>
    <t>Polvos (octopus spp) vivos,frescos ou refrigerados</t>
  </si>
  <si>
    <t>Caracois,exceto.os do mar,vivos,frescos, refrigerados,etc.</t>
  </si>
  <si>
    <t>Ameijoas, berbigões e arcas (...),vivos, frescos, refrig.</t>
  </si>
  <si>
    <t>Ameijoas, berbigões e arcas (...), congelados,secos,etc.</t>
  </si>
  <si>
    <t>Abalones,vivos,frescos,refrig.</t>
  </si>
  <si>
    <t>Outs.moluscos,invertebr.aquaticos,vivos, frescos ,refrig.</t>
  </si>
  <si>
    <t>Outs.moluscos,invertebr.aquaticos,congelados,secos,etc.</t>
  </si>
  <si>
    <t>Pepinos-do-mar, vivos, frescos ou refrigerados</t>
  </si>
  <si>
    <t>Pepinos-do-mar,congelados,secos,etc.</t>
  </si>
  <si>
    <t>Ouriços-do-mar, vivos, frescos ou refrigerados</t>
  </si>
  <si>
    <t>Ouriços do mar,congelados,secos,etc.</t>
  </si>
  <si>
    <t>Medusas (águas vivas) (…)</t>
  </si>
  <si>
    <t>Outros inveetebrados aquáticos, exceto crustáceos e moluscos</t>
  </si>
  <si>
    <t>Leite uht,cont.materia gorda&lt;=1%,nao concentrado,n/adoc</t>
  </si>
  <si>
    <t>Outs.leites e cremes,mater.gorda &lt;=1%, n/concentr.n/adoc.</t>
  </si>
  <si>
    <t>Leite uht,1%&lt;materia gorda&lt;=6%,nao  concentrado,n/adoc.</t>
  </si>
  <si>
    <t>Outs.leites e cremes,1%&lt;mat.gorda&lt;=6%,n/ concentr.n/adoc</t>
  </si>
  <si>
    <t>Leite cont.materia gorda &gt;6%, mas não superior a 10%, não concentrado, n/adocicado</t>
  </si>
  <si>
    <t>Creme de leite,uht,materia gorda&gt;6% mas não superior a 10%, não concentr.n/adoc</t>
  </si>
  <si>
    <t>Outs.cremes de leite,materia gorda&gt;6% mas não superior a 10%, n/concentr.n/adoc</t>
  </si>
  <si>
    <t>Leite cont.materia gorda&gt;10%,nao concentrado, n/adocicado</t>
  </si>
  <si>
    <t>Creme de leite,uht,materia gorda&gt;10%,nao concentr.n/adoc</t>
  </si>
  <si>
    <t>Outs.cremes de leite,materia gorda&gt;10%, n/concentr.n/adoc</t>
  </si>
  <si>
    <t>Leite em po,mat.gorda&lt;=1,5%,arsenio&lt;5ppm, concentr.adoc.</t>
  </si>
  <si>
    <t>Outs.leites,cremes,em po,mat.gorda&lt;=1,5%, concentr.adoc.</t>
  </si>
  <si>
    <t>Leite integral,em po,materia gorda&gt;1.5%, concentr.n/adoc</t>
  </si>
  <si>
    <t>Leite parc.desnat.em po,mat.gorda&gt;1.5%, concentr.n/adoc.</t>
  </si>
  <si>
    <t>Creme de leite,em po,materia gorda&gt;1.5%, concentr.n/adoc</t>
  </si>
  <si>
    <t>Leite integral,em po,etc.materia gorda&gt;1.5%, adocicado</t>
  </si>
  <si>
    <t>Leite parcialm.desnatado,em po,materia gorda&gt;1.5%,adoc.</t>
  </si>
  <si>
    <t>Creme de leite,em po,etc.materia gorda&gt;1.5%, adocicado</t>
  </si>
  <si>
    <t>Outs.leites,cremes de leite,concentrados, n/adocicados</t>
  </si>
  <si>
    <t>Outs.leites,cremes de leite,concentrados, adocicados</t>
  </si>
  <si>
    <t>Iogurte</t>
  </si>
  <si>
    <t>Leitelho,leite,creme de leite,coalhados, fermentados,etc</t>
  </si>
  <si>
    <t>Soro de leite,modificado ou nao,mesmo concentrado,adoc.</t>
  </si>
  <si>
    <t>Outs.prods.constituidos do leite,mesmo adocicados,etc.</t>
  </si>
  <si>
    <t>Manteiga</t>
  </si>
  <si>
    <t>Pastas de espalhar (barrar) de prods. proven. do leite</t>
  </si>
  <si>
    <t>Oleo butirico de manteiga (butter oil)</t>
  </si>
  <si>
    <t>Outros materias gordas provenientes do leite</t>
  </si>
  <si>
    <t>Queijo tipo mussarela,fresco (nao curado)</t>
  </si>
  <si>
    <t>Outs.queijos frescos (nao curados),incl. requeijao,etc.</t>
  </si>
  <si>
    <t>Queijos ralados ou em po,de qualquer tipo</t>
  </si>
  <si>
    <t>Queijos fundidos,exceto ralados ou em po</t>
  </si>
  <si>
    <t>Queijos de pasta mofada (azul)</t>
  </si>
  <si>
    <t>Queijos cont.teor de umidade&lt;36%,em peso (massa dura)</t>
  </si>
  <si>
    <t>Queijos cont.36%&lt;=teor de umidade&lt;46%,(massa semidura)</t>
  </si>
  <si>
    <t>Queijos cont.46%&lt;=teor de umidade&lt;55%,(massa macia)</t>
  </si>
  <si>
    <t>Outros queijos</t>
  </si>
  <si>
    <t>Ovos de galinha,para incubacao</t>
  </si>
  <si>
    <t>Ovos de outs.aves,para incubacao</t>
  </si>
  <si>
    <t>Outs.ovos de aves,com casca,frescos, aves da espécie gallus domesticus</t>
  </si>
  <si>
    <t>Outs.ovos de aves,com casca,frescos</t>
  </si>
  <si>
    <t>Outs.ovos de aves,com casca,conservados,cozidos</t>
  </si>
  <si>
    <t>Gemas de ovos,secas</t>
  </si>
  <si>
    <t>Ovos de aves,sem casca,secos</t>
  </si>
  <si>
    <t>Mel natural</t>
  </si>
  <si>
    <t>Outros produtos comestiveis de origem animal</t>
  </si>
  <si>
    <t>Cabelos em bruto e desperdicios de cabelo</t>
  </si>
  <si>
    <t>Cerdas de porco,lavadas,alvejadas ou desengorduradas</t>
  </si>
  <si>
    <t>Outros cerdas de porco e seus desperdicios</t>
  </si>
  <si>
    <t>Cerdas de javali e seus desperdicios</t>
  </si>
  <si>
    <t>Pelos de texugo e outs.pelos p/escovas, pinceis,etc.</t>
  </si>
  <si>
    <t>Desperdicios de pelos</t>
  </si>
  <si>
    <t>Tripas de bovinos,frescas,refrig.congel. salg.defumadas</t>
  </si>
  <si>
    <t>Tripas de ovinos,frescas,refrig.congel. salgad.defumadas</t>
  </si>
  <si>
    <t>Tripas de suinos,frescas,refrig.congel. salgad.defumadas</t>
  </si>
  <si>
    <t>Tripas de outs.animais,exc.peixes,frescas, refrig.etc.</t>
  </si>
  <si>
    <t>Bexigas e estomagos,de animais,exc.peixes, frescas,etc.</t>
  </si>
  <si>
    <t>Penas para enchimento ou estofamento,e penugem</t>
  </si>
  <si>
    <t>Peles e outs.partes de aves,com suas penas, penugem,etc.</t>
  </si>
  <si>
    <t>Osseina e ossos acidulados</t>
  </si>
  <si>
    <t>Outs.ossos e nucleos corneos,em bruto, desengord.etc.</t>
  </si>
  <si>
    <t>Marfim,seus pos e desperdicios</t>
  </si>
  <si>
    <t>Carapacas de tartarugas,chifres,galhadas, cascos,etc.</t>
  </si>
  <si>
    <t>Coral,conchas,carapacas de moluscos,etc.em bruto,prepar</t>
  </si>
  <si>
    <t>Pancreas de bovinos,p/prepar.prod. farmaceut.frescas,etc</t>
  </si>
  <si>
    <t>Outs.substancias de animais,p/prepar.prods. farmaceuts.</t>
  </si>
  <si>
    <t>Semen de bovino</t>
  </si>
  <si>
    <t>Ovas de peixes,fecundadas para reproducao</t>
  </si>
  <si>
    <t>Outs.prods.de peixes,etc.improprios p/aliment.humana</t>
  </si>
  <si>
    <t>Embrioes de animais</t>
  </si>
  <si>
    <t>Semen animal (exceto bovino)</t>
  </si>
  <si>
    <t>Ovos de bicho-da-seda</t>
  </si>
  <si>
    <t>Outs.prods.de animais,improprios p/alimentacao humana</t>
  </si>
  <si>
    <t>Bulbos,tuberculos,rizomas,etc.em repouso vegetativo</t>
  </si>
  <si>
    <t>Bulbos,tuberculos,etc.em veget.em flor,muda de chicoria</t>
  </si>
  <si>
    <t>Estacas nao enraizadas e enxertos</t>
  </si>
  <si>
    <t>Arvores,arbustos e silvados,de frutos comestiveis</t>
  </si>
  <si>
    <t>Rododendros e azaleias,enxertados ou nao</t>
  </si>
  <si>
    <t>Roseiras,enxertadas ou nao</t>
  </si>
  <si>
    <t>Micelios de cogumelos</t>
  </si>
  <si>
    <t>Mudas de orquideas</t>
  </si>
  <si>
    <t>Mudas de outs.plantas ornamentais</t>
  </si>
  <si>
    <t>Mudas de cana-de-acucar</t>
  </si>
  <si>
    <t>Mudas de videira</t>
  </si>
  <si>
    <t>Mudas de cafe</t>
  </si>
  <si>
    <t>Mudas de outs.plantas</t>
  </si>
  <si>
    <t>Outros plantas vivas</t>
  </si>
  <si>
    <t>Rosas e seus botoes,frescos,cortados p/buques,etc.</t>
  </si>
  <si>
    <t>Cravos e seus botoes,frescos,cortados p/buques,etc.</t>
  </si>
  <si>
    <t>Orquideas e seus botoes,frescos,cortados p/buques,etc.</t>
  </si>
  <si>
    <t>Crisântemos e seus botoes,frescos,cortados p/buques,etc.</t>
  </si>
  <si>
    <t>Lírios e seus botoes,frescos,cortados p/buques,etc.</t>
  </si>
  <si>
    <t>Outs flores e seus botoes,frescos,cortados p/buques,etc.</t>
  </si>
  <si>
    <t>Flores e seus botoes,secos,etc.cortados p/buques,etc.</t>
  </si>
  <si>
    <t>Folhagem, folhas, ramos e outras partes de plantas, sem flores nem botões de flores, e ervas, musgos e líquenes, para buquês ou para ornamentação, frescos</t>
  </si>
  <si>
    <t>Folhagem, folhas, ramos e outras partes de plantas, sem flores nem botões de flores, e ervas, musgos e líquenes, para buquês ou para ornamentação, secos, branqueados, tingidos, impregnados ou preparados de outro modo.</t>
  </si>
  <si>
    <t>Batatas para semeadura (batata semente)</t>
  </si>
  <si>
    <t>Outros batatas frescas ou refrigeradas</t>
  </si>
  <si>
    <t>Tomates,frescos ou refrigerados</t>
  </si>
  <si>
    <t>Cebolas para semeadura</t>
  </si>
  <si>
    <t>Outros cebolas frescas ou refrigeradas</t>
  </si>
  <si>
    <t>Echalotes para semeadura</t>
  </si>
  <si>
    <t>Outros echalotes frescas ou refrigeradas</t>
  </si>
  <si>
    <t>Alho para semeadura</t>
  </si>
  <si>
    <t>Outros alhos frescos ou refrigerados</t>
  </si>
  <si>
    <t>Alho-porro e outs.prods.horticolas aliaceos,p/semeadura</t>
  </si>
  <si>
    <t>Outs.alhos-porros,prods.horticolas aliaceos,frescos,etc</t>
  </si>
  <si>
    <t>Couve-flor e brocolos,frescos ou refrigerados</t>
  </si>
  <si>
    <t>Couve-de-bruxelas,fresca ou refrigerada</t>
  </si>
  <si>
    <t>Couves,repolho,etc.do genero brassica, frescos,refrig.</t>
  </si>
  <si>
    <t>Alfaces repolhudas,frescas ou refrigeradas</t>
  </si>
  <si>
    <t>Outros alfaces frescas ou refrigeradas</t>
  </si>
  <si>
    <t>Chicorias witloof,frescas ou refrigeradas</t>
  </si>
  <si>
    <t>Outros chicorias,frescas ou refrigeradas</t>
  </si>
  <si>
    <t>Cenouras e nabos,frescos ou refrigerados</t>
  </si>
  <si>
    <t>Beterrabas,rabanetes e outs.raizes,frescas, refrigeradas</t>
  </si>
  <si>
    <t>Pepinos e pepininhos cornichons,frescos, refrigerados</t>
  </si>
  <si>
    <t>Ervilhas (pisum sativum),frescas ou refrigeradas</t>
  </si>
  <si>
    <t>Feijoes (vigna,phaseolus spp) frescos ou refrigerados</t>
  </si>
  <si>
    <t>Outros legumes de vagem,frescos ou refrigerados</t>
  </si>
  <si>
    <t>Aspargos frescos ou refrigerados</t>
  </si>
  <si>
    <t>Berinjelas frescas ou refrigeradas</t>
  </si>
  <si>
    <t>Aipo fresco ou refrigerado,exc.aipo-rabano</t>
  </si>
  <si>
    <t>Cogumelos frescos ou refrigerados</t>
  </si>
  <si>
    <t>Outros cogumelos frescos ou refrigerados</t>
  </si>
  <si>
    <t>Pimentoes e pimentas,frescos ou refrigerados</t>
  </si>
  <si>
    <t>Espinafres frescos ou refrigerados</t>
  </si>
  <si>
    <t>Alcachofras frescas ou refrigeradas</t>
  </si>
  <si>
    <t>Azeitonas,frescos ou refrigerados</t>
  </si>
  <si>
    <t>Milho doce,para semeadura</t>
  </si>
  <si>
    <t>Milho doce,fresco ou refrig.exc.p/semeadura</t>
  </si>
  <si>
    <t>Outros produtos horticolas,frescos ou refrigerados</t>
  </si>
  <si>
    <t>Batatas congeladas,nao cozidas ou cozidas em agua/vapor</t>
  </si>
  <si>
    <t>Ervilhas congeladas,nao cozidas/cozidas em agua/vapor</t>
  </si>
  <si>
    <t>Feijoes congelados,nao cozidos ou cozidos em agua/vapor</t>
  </si>
  <si>
    <t>Outs.legumes de vagem,congel.n/cozidos/ cozidos agua/etc</t>
  </si>
  <si>
    <t>Espinafres congelad.n/cozidos ou cozidos em agua/vapor</t>
  </si>
  <si>
    <t>Milho doce congelado,n/cozido ou cozido em agua/vapor</t>
  </si>
  <si>
    <t>Outs.prods.horticolas congel.n/cozidos/ cozidos agua/etc</t>
  </si>
  <si>
    <t>Misturas de prods.horts.cong.n/cozidos/ cozidos agua/etc</t>
  </si>
  <si>
    <t>Azeitonas conserv.com agua salgada</t>
  </si>
  <si>
    <t>Azeitonas conserv.com agua sulfurada/adic.de outs.subst</t>
  </si>
  <si>
    <t>Outros azeitonas conservadas transitoriamente</t>
  </si>
  <si>
    <t>Cebolas secas,incl.pedacos,fatias,po,etc. s/qq.out.prep.</t>
  </si>
  <si>
    <t>Cogumelos (agaricus),secos,incl.pedacos, etc.s/qq.out.prep</t>
  </si>
  <si>
    <t>Orelhas-de-judas,secos,incl.pedacos,etc. s/qq.out.prep</t>
  </si>
  <si>
    <t>Tremelas,secos,incl.pedacos,etc.s/qq.out. prep</t>
  </si>
  <si>
    <t>Outros cogumelos e trufas,secos,incl. pedacos,etc.s/qq.out.prep</t>
  </si>
  <si>
    <t>Alho comum em po sem qualquer outro preparo</t>
  </si>
  <si>
    <t>Outs.prods.horts/misturas,secos,incl.pedacos,fatias,etc</t>
  </si>
  <si>
    <t>Ervilhas (pisum sativum),secas,em graos,para semeadura</t>
  </si>
  <si>
    <t>Outros ervilhas (pisum sativum),secas,em graos</t>
  </si>
  <si>
    <t>Grao-de-bico,seco,para semeadura</t>
  </si>
  <si>
    <t>Outros graos-de-bico,secos</t>
  </si>
  <si>
    <t>Feijoes (vigna mungo ou radiata) secos,para semeadura</t>
  </si>
  <si>
    <t>Outs.feijoes (vigna mungo ou radiata),secos,em graos</t>
  </si>
  <si>
    <t>Feijao adzuki,seco,para semeadura</t>
  </si>
  <si>
    <t>Outros feijoes adzuki,secos,em graos</t>
  </si>
  <si>
    <t>Feijao comum,preto,seco,para semeadura</t>
  </si>
  <si>
    <t>Outros feijoes comuns,pretos,secos,em graos</t>
  </si>
  <si>
    <t>Feijao comum,branco,seco,para semeadura</t>
  </si>
  <si>
    <t>Outros feijoes comuns,brancos,secos,em graos</t>
  </si>
  <si>
    <t>Outros feijoes comuns,secos,para semeadura</t>
  </si>
  <si>
    <t>Outros feijoes comuns,secos,em graos</t>
  </si>
  <si>
    <t>Feijão-bambara (vigna subterranea ou voandzeia subterranea) para semeadura</t>
  </si>
  <si>
    <t>Outros feijoes-bambara (vigna subterranea ou voandzeia subterranea),secos,em graos</t>
  </si>
  <si>
    <t>Feião fradinho seco ,para semeadura</t>
  </si>
  <si>
    <t>Outros feijoes fradinho ,secos,em graos</t>
  </si>
  <si>
    <t>Outs.feijoes (vigna ou phaseolus),secos,para semeadura</t>
  </si>
  <si>
    <t>Outros feijoes (vigna ou phaseolus),secos,em graos</t>
  </si>
  <si>
    <t>Lentilhas secas,para semeadura</t>
  </si>
  <si>
    <t>Outros lentilhas secas,em graos</t>
  </si>
  <si>
    <t>Favas e fava forrageira,secas,para semeadura</t>
  </si>
  <si>
    <t>Outros favas e fava forrageira,secas,em graos</t>
  </si>
  <si>
    <t>Feijões-guando,secos,em graos,para semeadura</t>
  </si>
  <si>
    <t>Outros feijões-guando,secos,em graos</t>
  </si>
  <si>
    <t>Outs.legumes de vagem,secos,em graos,para semeadura</t>
  </si>
  <si>
    <t>Outros legumes de vagem,secos,em graos</t>
  </si>
  <si>
    <t>Raizes de mandioca,frescas,refrigeradas, congel.ou secas</t>
  </si>
  <si>
    <t>Batatas-doces,frescas,refrigeradas, congeladas ou secas</t>
  </si>
  <si>
    <t>Inhames (...),frescos,etc.e medula de sagueiro</t>
  </si>
  <si>
    <t>Taros (...),frescos,etc.e medula de sagueiro</t>
  </si>
  <si>
    <t>Mangaritos (...),frescos,etc.e medula de sagueiro</t>
  </si>
  <si>
    <t>Outs.raizes,tuberculos,frescos,etc.e medula de sagueiro</t>
  </si>
  <si>
    <t>Cocos dessecados</t>
  </si>
  <si>
    <t>Cocos na casca interna (endocarpo)</t>
  </si>
  <si>
    <t>Outros cocos frescos</t>
  </si>
  <si>
    <t>Castanha-do-para,fresca ou seca,com casca</t>
  </si>
  <si>
    <t>Castanha-do-para,fresca ou seca,sem casca</t>
  </si>
  <si>
    <t>Castanha de caju,fresca ou seca,com casca</t>
  </si>
  <si>
    <t>Castanha de caju,fresca ou seca,sem casca</t>
  </si>
  <si>
    <t>Amendoas frescas ou secas,com casca</t>
  </si>
  <si>
    <t>Amendoas frescas ou secas, sem casca</t>
  </si>
  <si>
    <t>Avelas (corylus spp) frescas ou secas,com casca</t>
  </si>
  <si>
    <t>Avelas (corylus spp) frescas ou secas, sem casca</t>
  </si>
  <si>
    <t>Nozes frescas ou secas,com casca</t>
  </si>
  <si>
    <t>Nozes frescas ou secas, sem casca</t>
  </si>
  <si>
    <t>Castanhas (castanea spp) frescas ou secas, com casca</t>
  </si>
  <si>
    <t>Castanhas (castanea spp) frescas ou secas, sem casca</t>
  </si>
  <si>
    <t>Pitácios com casca, frescos ou secos</t>
  </si>
  <si>
    <t>Pitácios sem casca, frescos ou secos</t>
  </si>
  <si>
    <t>Nozes de macadâmia,frescas ou secas, com casca</t>
  </si>
  <si>
    <t>Nozes de macadâmia,frescas ou secas, sem casca</t>
  </si>
  <si>
    <t>Nozes de cola (...),frescas ou secas</t>
  </si>
  <si>
    <t>Nozes de areca (...),frescas ou secas</t>
  </si>
  <si>
    <t>Outros frutas de casca rija,frescas ou secas</t>
  </si>
  <si>
    <t>Bananas da terra  frescas ou secas</t>
  </si>
  <si>
    <t>Outras bananas frescas ou secas</t>
  </si>
  <si>
    <t>Tamaras frescas</t>
  </si>
  <si>
    <t>Tamaras secas</t>
  </si>
  <si>
    <t>Figos frescos</t>
  </si>
  <si>
    <t>Figos secos</t>
  </si>
  <si>
    <t>Abacaxis frescos ou secos</t>
  </si>
  <si>
    <t>Abacates frescos ou secos</t>
  </si>
  <si>
    <t>Goiabas,frescos ou secos</t>
  </si>
  <si>
    <t>Mangas,frescos ou secos</t>
  </si>
  <si>
    <t>Uvas frescas</t>
  </si>
  <si>
    <t>Uvas secas</t>
  </si>
  <si>
    <t>Melancias frescas</t>
  </si>
  <si>
    <t>Meloes frescos</t>
  </si>
  <si>
    <t>Mamoes (papaias) frescos</t>
  </si>
  <si>
    <t>Macas frescas</t>
  </si>
  <si>
    <t>Peras frescas</t>
  </si>
  <si>
    <t>Marmelos frescos</t>
  </si>
  <si>
    <t>Damascos frescos</t>
  </si>
  <si>
    <t>Cerejas ácidas, frescas</t>
  </si>
  <si>
    <t>Outras cerejas frescas</t>
  </si>
  <si>
    <t>Pessegos frescos</t>
  </si>
  <si>
    <t>Brugnons e nectarinas,frescos</t>
  </si>
  <si>
    <t>Ameixas e abrunhos,frescos</t>
  </si>
  <si>
    <t>Morangos frescos</t>
  </si>
  <si>
    <t>Framboesas,amoras e amoras-framboesas,frescas</t>
  </si>
  <si>
    <t>Groselhas, incluindo o cassis, frescos</t>
  </si>
  <si>
    <t>Airelas,mirtilos e outs.frutas genero vaccinium,frescos</t>
  </si>
  <si>
    <t>Quivis kiwis,frescos</t>
  </si>
  <si>
    <t>Durioes frescos</t>
  </si>
  <si>
    <t>Caquis (...) frescos</t>
  </si>
  <si>
    <t>Morangos congelados,nao cozidos/cozidos em agua/vapor</t>
  </si>
  <si>
    <t>Framboesas,amoras,groselhas,congeladas,cozidas ou nao</t>
  </si>
  <si>
    <t>Outs.frutas congeladas,n/cozidas,cozidas em agua/vapor</t>
  </si>
  <si>
    <t>Cerejas conservadas em agua salgada, sulfurada,etc.</t>
  </si>
  <si>
    <t>Outs.frutas conservadas em agua salgada, sulfurada,etc.</t>
  </si>
  <si>
    <t>Damascos secos</t>
  </si>
  <si>
    <t>Ameixas secas,com caroco</t>
  </si>
  <si>
    <t>Ameixas secas,sem caroco</t>
  </si>
  <si>
    <t>Macas secas</t>
  </si>
  <si>
    <t>Peras secas</t>
  </si>
  <si>
    <t>Outros frutas secas</t>
  </si>
  <si>
    <t>Misturas de frutas secas ou de frutas de casca rija</t>
  </si>
  <si>
    <t>Cascas de citricos,meloes,melancias,frescas, secas,etc.</t>
  </si>
  <si>
    <t>Cafe nao torrado,nao descafeinado,em grao</t>
  </si>
  <si>
    <t>Cafe nao torrado,nao descafeinado,exceto em grao</t>
  </si>
  <si>
    <t>Cafe nao torrado,descafeinado</t>
  </si>
  <si>
    <t>Cafe torrado,nao descafeinado</t>
  </si>
  <si>
    <t>Cafe torrado,descafeinado</t>
  </si>
  <si>
    <t>Cascas,peliculas de cafe e sucedaneos do cafe</t>
  </si>
  <si>
    <t>Cha verde (nao fermentado),em embalagens imediatas&lt;=3kg</t>
  </si>
  <si>
    <t>Cha verde (nao fermentado),apresentado em qq.out.forma</t>
  </si>
  <si>
    <t>Cha preto (fermentado/parcialm.),embalag. imediatas&lt;=3kg</t>
  </si>
  <si>
    <t>Cha preto (fermentado/parcialm.) apresent. qq.out.forma</t>
  </si>
  <si>
    <t>Mate simplesmente cancheado</t>
  </si>
  <si>
    <t>Outros tipos de mate</t>
  </si>
  <si>
    <t>Pimenta piper,seca</t>
  </si>
  <si>
    <t>Pimenta piper,triturada ou em po</t>
  </si>
  <si>
    <t>Pimentoes e pimentas capsicum/pimenta, secos, não triturados nem em pó</t>
  </si>
  <si>
    <t>Pimentoes e pimentas capsicum/pimenta, secos, triturados ou em  po</t>
  </si>
  <si>
    <t>Baunilha, não triturados nem em pó</t>
  </si>
  <si>
    <t>Baunilha, triturados ou em  po</t>
  </si>
  <si>
    <t>Canela (cinnamomum zeylanicum blume) ,nao trituradas nem em po</t>
  </si>
  <si>
    <t>Outras canela e flores de caneleira,nao trituradas nem em po</t>
  </si>
  <si>
    <t>Canela e flores de caneleira,trituradas ou em po</t>
  </si>
  <si>
    <t>Cravo-da-india (frutos,flores e pedunculos) não triturados nem em pó</t>
  </si>
  <si>
    <t>Cravo-da-india (frutos,flores e pedunculos), triturados ou em  po</t>
  </si>
  <si>
    <t>Noz-moscada, não triturados nem em pó</t>
  </si>
  <si>
    <t>Noz-moscada, triturados ou em  po</t>
  </si>
  <si>
    <t>Macis, não triturados nem em pó</t>
  </si>
  <si>
    <t>Macis, triturados ou em  po</t>
  </si>
  <si>
    <t>Amomos e cardamomos, não triturados nem em pó</t>
  </si>
  <si>
    <t>Amomos e cardamomos, triturados ou em pó</t>
  </si>
  <si>
    <t>Sementes de coentro, não trituradas nem em pó</t>
  </si>
  <si>
    <t>Sementes de coentro, trituradas ou em pó</t>
  </si>
  <si>
    <t>Sementes de cominho, não trituradas nem em pó</t>
  </si>
  <si>
    <t>Sementes de cominho, trituradas ou em pó</t>
  </si>
  <si>
    <t>Sementes de anis (anis verde), não trituradas nem em pó</t>
  </si>
  <si>
    <t>Sementes de badiana (anis estrelado), não trituradas nem em pó</t>
  </si>
  <si>
    <t>Sementes de funcho e bagas de zimbro, não trituradas nem em pó</t>
  </si>
  <si>
    <t>Sementes de anis (anis verde), trituradas ou em pó</t>
  </si>
  <si>
    <t>Sementes de badiana (anis estrelado), trituradas ou em pó</t>
  </si>
  <si>
    <t>Sementes de funcho e bagas de zimbro, trituradas ou em pó</t>
  </si>
  <si>
    <t>Gengibre, não trituradas nem em pó</t>
  </si>
  <si>
    <t>Gengibre, trituradas ou em pó</t>
  </si>
  <si>
    <t>Acafrao</t>
  </si>
  <si>
    <t>Acafrao-da-terra (curcuma)</t>
  </si>
  <si>
    <t>Misturas de especiarias</t>
  </si>
  <si>
    <t>Outros especiarias</t>
  </si>
  <si>
    <t>Trigo duro,para semeadura</t>
  </si>
  <si>
    <t>Outros especies de trigo duro</t>
  </si>
  <si>
    <t>Outros especies de trigo,para semeadura</t>
  </si>
  <si>
    <t>Outs.especies de trigo e misturas de trigo com centeio</t>
  </si>
  <si>
    <t>Centeio para semeadura</t>
  </si>
  <si>
    <t>Outros especies de centeio</t>
  </si>
  <si>
    <t>Cevada para semeadura</t>
  </si>
  <si>
    <t>Cevada cervejeira</t>
  </si>
  <si>
    <t>Outros especies de cevada,em grao</t>
  </si>
  <si>
    <t>Outros especies de cevada</t>
  </si>
  <si>
    <t>Aveia para semeadura</t>
  </si>
  <si>
    <t>Outros especies de aveia</t>
  </si>
  <si>
    <t>Milho para semeadura</t>
  </si>
  <si>
    <t>Outros especies de milho,em grao</t>
  </si>
  <si>
    <t>Outros especies de milho</t>
  </si>
  <si>
    <t>Arroz (paddy) com casca,para semeadura</t>
  </si>
  <si>
    <t>Arroz (paddy) com casca,parboilizado (estufado)</t>
  </si>
  <si>
    <t>Arroz (paddy) com casca,nao parboilizado (n/estufado)</t>
  </si>
  <si>
    <t>Arroz (cargo ou castanho),descascado, parboilizado</t>
  </si>
  <si>
    <t>Arroz (cargo ou castanho),descascado,nao parboilizado</t>
  </si>
  <si>
    <t>Arroz semibranqueado,etc.parboilizado, polido ou brunido</t>
  </si>
  <si>
    <t>Outs.tipos de arroz semibranqueado,etc. parboilizado</t>
  </si>
  <si>
    <t>Arroz semibranqueado,etc.n/parboilizado, polido,brunido</t>
  </si>
  <si>
    <t>Outs.tipos de arroz semibranqueado,etc. n/parboilizado</t>
  </si>
  <si>
    <t>Arroz quebrado (trinca de arroz)</t>
  </si>
  <si>
    <t>Sorgo em grao,para semeadura</t>
  </si>
  <si>
    <t>Outros graos de sorgo</t>
  </si>
  <si>
    <t>Trigo mourisco,para semeadura</t>
  </si>
  <si>
    <t>Outros graos de trigo mourisco</t>
  </si>
  <si>
    <t>Painço para semeadura</t>
  </si>
  <si>
    <t>Outros painço</t>
  </si>
  <si>
    <t>Milheto (pennisetum glaucum)</t>
  </si>
  <si>
    <t>Outros milheto (pennisetum glaucum)</t>
  </si>
  <si>
    <t>Alpiste para semeadura</t>
  </si>
  <si>
    <t>Outros graos de alpiste</t>
  </si>
  <si>
    <t>Milhã para semeadura</t>
  </si>
  <si>
    <t>Outros milhã</t>
  </si>
  <si>
    <t>Quinoa para semeadura</t>
  </si>
  <si>
    <t>Outros quinoa</t>
  </si>
  <si>
    <t>Triticale para semeadura</t>
  </si>
  <si>
    <t>Outros triticale</t>
  </si>
  <si>
    <t>Outros cereais para semeadura</t>
  </si>
  <si>
    <t>Outros cereais</t>
  </si>
  <si>
    <t>Farinhas de trigo</t>
  </si>
  <si>
    <t>Farinhas de mistura de trigo com centeio</t>
  </si>
  <si>
    <t>Farinha de milho</t>
  </si>
  <si>
    <t>Farinhas de outs.cereais</t>
  </si>
  <si>
    <t>Grumos e semolas,de trigo</t>
  </si>
  <si>
    <t>Grumos e semolas,de milho</t>
  </si>
  <si>
    <t>Grumos e semolas,de outs.cereais</t>
  </si>
  <si>
    <t>Pellets de cereais</t>
  </si>
  <si>
    <t>Graos de aveia,esmagados ou em flocos</t>
  </si>
  <si>
    <t>Graos de outs.cereais,esmagados ou em flocos</t>
  </si>
  <si>
    <t>Graos de aveia,descascados,em perolas, cortados,etc.</t>
  </si>
  <si>
    <t>Graos de milho,descascados,em perolas, cortados,etc.</t>
  </si>
  <si>
    <t>Graos de outs.cereais,descascados,em perolas,etc.</t>
  </si>
  <si>
    <t>Germes de cereais,inteiros,esmagados,em flocos,moidos</t>
  </si>
  <si>
    <t>Farinha,semola e po,de batata</t>
  </si>
  <si>
    <t>Flocos,granulos e pellets,de batata</t>
  </si>
  <si>
    <t>Farinhas,semolas e pos,dos legumes de vagem,secos</t>
  </si>
  <si>
    <t>Farinhas,semolas e pos,de sagu,de raizes e tuberculos</t>
  </si>
  <si>
    <t>Farinhas,semolas e pos,de frutas,cascas de citricos,etc</t>
  </si>
  <si>
    <t>Malte nao torrado,inteiro ou partido</t>
  </si>
  <si>
    <t>Malte nao torrado,moido ou em farinha</t>
  </si>
  <si>
    <t>Malte torrado,inteiro ou partido</t>
  </si>
  <si>
    <t>Malte torrado,moido ou em farinha</t>
  </si>
  <si>
    <t>Amido de trigo</t>
  </si>
  <si>
    <t>Amido de milho</t>
  </si>
  <si>
    <t>Fecula de batata</t>
  </si>
  <si>
    <t>Fecula de mandioca</t>
  </si>
  <si>
    <t>Outros amidos e feculas</t>
  </si>
  <si>
    <t>Inulina</t>
  </si>
  <si>
    <t>Gluten de trigo,mesmo seco</t>
  </si>
  <si>
    <t>Soja, mesmo triturada, para semeadura</t>
  </si>
  <si>
    <t>Outros graos de soja,mesmo triturados, exceto para semeadura</t>
  </si>
  <si>
    <t>Amendoins não torrados nem cozidos, para semeadura</t>
  </si>
  <si>
    <t>Amendoins com casca,nao torrados,nem cozidos</t>
  </si>
  <si>
    <t>Outs.graos de amendoins,descascados, n/torrados,n/cozid., mesmo triturados</t>
  </si>
  <si>
    <t>Copra em graos</t>
  </si>
  <si>
    <t>Sementes de linho (linhaca) para semeadura</t>
  </si>
  <si>
    <t>Outs.sementes de linho (linhaca),mesmo trituradas</t>
  </si>
  <si>
    <t>Sementes de nabo silvestre ou de colza com baixo teor de ácido erúcico,para semeadura</t>
  </si>
  <si>
    <t>Outs.sementes de nabo silvestre,de colza, mesmo triturad</t>
  </si>
  <si>
    <t>Sementes de nabo silvestre ou de colza ,para semeadura</t>
  </si>
  <si>
    <t>Sementes de girassol,para semeadura</t>
  </si>
  <si>
    <t>Outros sementes de girassol,mesmo trituradas</t>
  </si>
  <si>
    <t>Nozes e amêndoas de palma (palmiste) para semeadura</t>
  </si>
  <si>
    <t>Outras nozes e amêndoas de palma (palmiste)</t>
  </si>
  <si>
    <t>Sementes de algodao,para semeadura</t>
  </si>
  <si>
    <t>Outros sementes de algodao,mesmo trituradas, exceto para semeadura</t>
  </si>
  <si>
    <t>Sementes de ricino,para semeadura</t>
  </si>
  <si>
    <t>Outros sementes de ricino,mesmo trituradas</t>
  </si>
  <si>
    <t>Sementes de gergelim,para semeadura</t>
  </si>
  <si>
    <t>Outros sementes de gergelim,mesmo trituradas</t>
  </si>
  <si>
    <t>Sementes de mostarda,para semeadura</t>
  </si>
  <si>
    <t>Outros sementes de mostarda,mesmo trituradas</t>
  </si>
  <si>
    <t>Sementes de cártamo (carthamus tinctorius) para semeadura</t>
  </si>
  <si>
    <t>Outras sementes de cártamos (carthamus tinctorius)</t>
  </si>
  <si>
    <t>Sementes de melão,para semeadura</t>
  </si>
  <si>
    <t>Outras sementes de melão</t>
  </si>
  <si>
    <t>Sementes de dormideira ou papoula,para semeadura</t>
  </si>
  <si>
    <t>Outs.sementes de dormideira ou papoula,mesmo trituradas</t>
  </si>
  <si>
    <t>Outs.sementes e frutos oleaginosos,para semeadura</t>
  </si>
  <si>
    <t>Outs.sementes e frutos oleaginosos,mesmo triturados</t>
  </si>
  <si>
    <t>Farinhas de soja</t>
  </si>
  <si>
    <t>Farinhas de outs.sementes,frutos oleag.exc.de mostarda</t>
  </si>
  <si>
    <t>Sementes de beterraba sacarina,para semeadura</t>
  </si>
  <si>
    <t>Sementes de alfafa (luzerna),para semeadura</t>
  </si>
  <si>
    <t>Sementes de trevo (trifolium spp),para semeadura</t>
  </si>
  <si>
    <t>Sementes de festuca,para semeadura</t>
  </si>
  <si>
    <t>Sementes de pasto dos prados do kentucky,para semeadura</t>
  </si>
  <si>
    <t>Sementes de azevem,para semeadura</t>
  </si>
  <si>
    <t>Outros sementes forrageiras,para semeadura</t>
  </si>
  <si>
    <t>Sementes de plantas herbaceas,cult. p/flores, p/semeadura</t>
  </si>
  <si>
    <t>Sementes de produtos horticolas,para semeadura</t>
  </si>
  <si>
    <t>Outros sementes,frutos e esporos,para semeadura</t>
  </si>
  <si>
    <t>Cones de lupulo,frescos,secos, n/triturados, n/moidos,etc</t>
  </si>
  <si>
    <t>Cones de lupulo,triturados ou moidos,ou em pellets</t>
  </si>
  <si>
    <t>Coca (folha de),p/util.perfum.medicina,etc.</t>
  </si>
  <si>
    <t>Palha de papoula,p/util.perfum.medicina,etc.</t>
  </si>
  <si>
    <t>Outs.plantas e partes,p/perfumaria,medicina e semelhs.</t>
  </si>
  <si>
    <t>Algas próprias para a alimentação humana</t>
  </si>
  <si>
    <t>Outras algas frescas,refrigeradas,congeladas, secas ou em po</t>
  </si>
  <si>
    <t>Beterraba sacarina,fresca,refriger. congelada, seca,em po</t>
  </si>
  <si>
    <t>Alfarroba utiliz.principalm.na aliment.humana</t>
  </si>
  <si>
    <t>Cana-de-açúcar utiliz.principalm.na aliment.humana</t>
  </si>
  <si>
    <t>Raízes de chicória utiliz.principalm.na aliment.humana</t>
  </si>
  <si>
    <t>Stevia rebaudiana (kaa heê)</t>
  </si>
  <si>
    <t>Outs.prods.vegetais utiliz.principalm.na aliment.humana</t>
  </si>
  <si>
    <t>Palhas,cascas de cereais,em bruto,moidas, prensadas,etc.</t>
  </si>
  <si>
    <t>Farinhas e pellets,de alfafa (luzerna)</t>
  </si>
  <si>
    <t>Rutabagas,raizes forrageiras e outs.prods. forrageiros</t>
  </si>
  <si>
    <t>Goma-arabica</t>
  </si>
  <si>
    <t>Outs.gomas,resinas,gomas-resinas, oleorresinas,naturais</t>
  </si>
  <si>
    <t>Concentrado de palha de papoula</t>
  </si>
  <si>
    <t>Sucos e extratos,de alcacuz</t>
  </si>
  <si>
    <t>Sucos e extratos,de lupulo</t>
  </si>
  <si>
    <t>Sucos e extratos,de mamao (carica papaya),seco</t>
  </si>
  <si>
    <t>Sucos e extratos,de semente de pomelo (grapefruit)</t>
  </si>
  <si>
    <t>Sucos e extratos,de ginkgo biloba,seco</t>
  </si>
  <si>
    <t>Sucos e extratos,valepotriatos</t>
  </si>
  <si>
    <t>Sucos e extratos,de ginseng</t>
  </si>
  <si>
    <t>Sucos e extratos,silimarina</t>
  </si>
  <si>
    <t>Sucos e extratos,de piretro ou de raizes c/rotenona</t>
  </si>
  <si>
    <t>Sucos e extratos,de outs.vegetais</t>
  </si>
  <si>
    <t>Materias pecticas (pectinas)</t>
  </si>
  <si>
    <t>Outros materias pecticas,pectinatos e pectatos</t>
  </si>
  <si>
    <t>Agar-agar</t>
  </si>
  <si>
    <t>Outs.prods.mucilag.espessantes,de alfarroba e sementes</t>
  </si>
  <si>
    <t>Prods.mucilaginosos e espessantes,de sementes de guare</t>
  </si>
  <si>
    <t>Prods.mucilaginosos e espessantes,de carragenina</t>
  </si>
  <si>
    <t>Prods.mucilaginosos e espessantes, deriv. outs.vegetais</t>
  </si>
  <si>
    <t>Bambus para cestaria ou espartaria</t>
  </si>
  <si>
    <t>Rotins para cestaria ou espartaria</t>
  </si>
  <si>
    <t>Outs.materias vegetais para cestaria ou espartaria</t>
  </si>
  <si>
    <t>Linteres de algodao,em bruto</t>
  </si>
  <si>
    <t>Outros linteres de algodao</t>
  </si>
  <si>
    <t>Matérias vegetais das espécies principalmente utilizadas na fabricação de vassouras ou de escovas (por exemplo sorgo, piaçaba, raiz de grama, tampico), mesmo torcidas ou em feixes</t>
  </si>
  <si>
    <t>Outros produtos de origem vegetal,não especificados nem compreendidos em outras posições</t>
  </si>
  <si>
    <t>Banha</t>
  </si>
  <si>
    <t>Outras gorduras de porco</t>
  </si>
  <si>
    <t>Gordura de aves</t>
  </si>
  <si>
    <t>Sebo bovino,em bruto</t>
  </si>
  <si>
    <t>Sebo bovino,fundido</t>
  </si>
  <si>
    <t>Outros sebos bovinos</t>
  </si>
  <si>
    <t>Outros sebos</t>
  </si>
  <si>
    <t>Outros gorduras bovinas,ovinas ou caprinas</t>
  </si>
  <si>
    <t>Estearina solar,oleo de banha de porco, etc.n/preparados</t>
  </si>
  <si>
    <t>Oleos de figados de bacalhau,em bruto</t>
  </si>
  <si>
    <t>Outros oleos de figados de bacalhau</t>
  </si>
  <si>
    <t>Oleos de figados de outs.peixes e respectivas fracoes</t>
  </si>
  <si>
    <t>Gorduras e oleos,de peixe e respectivas fracoes</t>
  </si>
  <si>
    <t>Gorduras e oleos,de mamiferos marinhos, respect.fracoes</t>
  </si>
  <si>
    <t>Outros substancias gordas derivadas da suarda</t>
  </si>
  <si>
    <t>Outs.gorduras,oleos,animais,incl.refin.mas n/quim.modif</t>
  </si>
  <si>
    <t>Oleo de soja,em bruto,mesmo degomado</t>
  </si>
  <si>
    <t>Oleo de soja,refinado (em recipientes com capacidade &lt;=5l)</t>
  </si>
  <si>
    <t>Oleo de soja,refinado (outros)</t>
  </si>
  <si>
    <t>Outros oleos de soja</t>
  </si>
  <si>
    <t>Oleo de amendoim,em bruto</t>
  </si>
  <si>
    <t>Outros oleos de amendoim</t>
  </si>
  <si>
    <t>Azeite de oliva,virgem</t>
  </si>
  <si>
    <t>Azeite de oliva,refinado</t>
  </si>
  <si>
    <t>Outros azeites de oliva</t>
  </si>
  <si>
    <t>Outs.oleos de azeitonas e misturas c/azeites de oliva</t>
  </si>
  <si>
    <t>Oleos de dende,em bruto</t>
  </si>
  <si>
    <t>Outros oleos de dende</t>
  </si>
  <si>
    <t>Oleo de girassol,em bruto</t>
  </si>
  <si>
    <t>Oleo de cartamo,em bruto</t>
  </si>
  <si>
    <t>Outros oleos de girassol - refinado, em recipientes com capacidade &lt;=5l)</t>
  </si>
  <si>
    <t>Outros oleos de cartamo</t>
  </si>
  <si>
    <t>Oleo de algodao,em bruto,mesmo desprovido de gossypol</t>
  </si>
  <si>
    <t>Oleo de algodao,refinado</t>
  </si>
  <si>
    <t>Outros oleos de algodao</t>
  </si>
  <si>
    <t>Oleo de coco (oleo de copra),em bruto</t>
  </si>
  <si>
    <t>Outros oleos de coco (oleos de copra)</t>
  </si>
  <si>
    <t>Oleo de palmiste,em bruto</t>
  </si>
  <si>
    <t>Oleo de babacu,em bruto</t>
  </si>
  <si>
    <t>Outros oleos de palmiste</t>
  </si>
  <si>
    <t>Outros oleos de babacu</t>
  </si>
  <si>
    <t>Oleos de nabo silvestre ou de colza,em bruto</t>
  </si>
  <si>
    <t>Outs.oleos de nabo silvestre,de colza, refinados</t>
  </si>
  <si>
    <t>Outs.oleos de nabo silvestre,de colza</t>
  </si>
  <si>
    <t>Outs.oleos de nabo silvestre,de colza ou de mostarda,em bruto</t>
  </si>
  <si>
    <t>Outs.oleos de nabo silvestre,de colza ou de mostarda,refinados</t>
  </si>
  <si>
    <t>Outs.oleos de nabo silvestre,de colza ou de mostarda</t>
  </si>
  <si>
    <t>Oleo de linhaca,em bruto</t>
  </si>
  <si>
    <t>Outros oleos de linhaca</t>
  </si>
  <si>
    <t>Oleo de milho,em bruto</t>
  </si>
  <si>
    <t>Refinado, em recipientes com capacidade &lt;=5l</t>
  </si>
  <si>
    <t>Oleo de ricino</t>
  </si>
  <si>
    <t>Oleo de gergelim</t>
  </si>
  <si>
    <t>Oleo de jojoba e respectivas frações</t>
  </si>
  <si>
    <t>Oleo de tungue,em bruto</t>
  </si>
  <si>
    <t>Oleo de tungue,refinado</t>
  </si>
  <si>
    <t>Outs.gorduras e oleos,vegetais,fixos,mesmo refinados</t>
  </si>
  <si>
    <t>Gorduras e oleos,animais,hidrogens. interesterifs.etc.</t>
  </si>
  <si>
    <t>Gorduras e oleos,vegetais,hidrogens. interesterifs.etc.</t>
  </si>
  <si>
    <t>Margarina,exceto a margarina liquida</t>
  </si>
  <si>
    <t>Outras - misturas de óleos refinados, em recipientes com capacidade &lt;= 5l</t>
  </si>
  <si>
    <t>Oleo vegetal epoxidado</t>
  </si>
  <si>
    <t>Outs.gorduras e oleos animais/veget. cozidos,oxidad.etc.</t>
  </si>
  <si>
    <t>Agua e lixivia,glicericas</t>
  </si>
  <si>
    <t>Ceras vegetais</t>
  </si>
  <si>
    <t>Cera de abelha,em bruto</t>
  </si>
  <si>
    <t>Outros ceras de abelha</t>
  </si>
  <si>
    <t>Ceras de outs.insetos e espermacete,mesmo refin.corados</t>
  </si>
  <si>
    <t>Degras e residuos do tratam.das materias graxas,etc.</t>
  </si>
  <si>
    <t>Enchidos de carne,miudezas,sangue,suas prepars.aliments</t>
  </si>
  <si>
    <t>Prepars.aliments.homogeneiz.de carnes, miudezas,sangue</t>
  </si>
  <si>
    <t>Prepars.alimenticias e conservas,de figados de animais</t>
  </si>
  <si>
    <t>Preparacoes alimenticias e conservas,de peru</t>
  </si>
  <si>
    <t>Galo/galinha c/cont.carne/miud.&gt;=57% em peso nao cozida</t>
  </si>
  <si>
    <t>Galo/galinha c/cont.carne/miud.&gt;=57% em peso cozidas</t>
  </si>
  <si>
    <t>Galo/galinha c/cont.carne/miud.&gt;=25 e &lt;57% em peso</t>
  </si>
  <si>
    <t>Outras preparações / conservas de galo e galinhas</t>
  </si>
  <si>
    <t>Preparacoes alimenticias e conservas,de outs.aves</t>
  </si>
  <si>
    <t>Prepars.alim.conservas,de pernas,seus pedacos,de suinos</t>
  </si>
  <si>
    <t>Prepars.aliment.conservas,de pas,seus pedacos,de suinos</t>
  </si>
  <si>
    <t>Outs.prepars.aliments.e conservas,de suinos e misturas</t>
  </si>
  <si>
    <t>Preparacoes alimenticias e conservas,de bovinos</t>
  </si>
  <si>
    <t>Outs.prepars.alims.conservas,de carnes, miudezas,sangue</t>
  </si>
  <si>
    <t>Extratos e sucos,de carnes,de peixes,de crustaceos,etc.</t>
  </si>
  <si>
    <t>Prepars.e conservas,de salmoes,inteiros ou em pedacos</t>
  </si>
  <si>
    <t>Prepars.e conservas,de arenques,inteiros ou em pedacos</t>
  </si>
  <si>
    <t>Prepars.e conservas,de sardinhas,inteiras ou em pedacos</t>
  </si>
  <si>
    <t>Prepars.conservas,de sardinelas, espadilhas, int.pedacos</t>
  </si>
  <si>
    <t>Preparacoes e conservas,de atuns,inteiros ou em pedacos</t>
  </si>
  <si>
    <t>Prepars.conservas,de bonitos-listrados, inteiros,pedacos</t>
  </si>
  <si>
    <t>Prepars.conservas,de bonitos-cachorros, inteiros,pedacos</t>
  </si>
  <si>
    <t>Prepars.conservas,de cavalas,cavalinhas, etc.int.pedacos</t>
  </si>
  <si>
    <t>Prepars.e conservas,de anchovas,inteiras ou em pedacos</t>
  </si>
  <si>
    <t>Prepars.e conservas,de enguias,inteiros,  em pedacos</t>
  </si>
  <si>
    <t>Prepars.e conservas,de outs.peixes,inteiros,  em pedacos</t>
  </si>
  <si>
    <t>Outros preparacoes e conservas,de atuns</t>
  </si>
  <si>
    <t>Outs.preparacoes e conservas,de bonitos-listrados</t>
  </si>
  <si>
    <t>Outs.prepars.e conservas,de sardinhas, sardinelas,etc.</t>
  </si>
  <si>
    <t>Outros preparacoes e conservas,de outs. peixes</t>
  </si>
  <si>
    <t>Caviar</t>
  </si>
  <si>
    <t>Sucedaneos do caviar</t>
  </si>
  <si>
    <t>Preparacoes e conservas,de caranguejos</t>
  </si>
  <si>
    <t>Preparacoes e conservas,de camaroes não acondicionados em recipientes hermeticamentre fechados</t>
  </si>
  <si>
    <t>Preparacoes e conservas,de camaroes</t>
  </si>
  <si>
    <t>Preparacoes e conservas,de lavagantes (homards)</t>
  </si>
  <si>
    <t>Preparacoes e conservas,de outs.crustaceos</t>
  </si>
  <si>
    <t>Prepars.e conservas,de ostras</t>
  </si>
  <si>
    <t>Prepars.e conservas,de vieiras e outros mariscos</t>
  </si>
  <si>
    <t>Prepars.e conservas,de mexilhões</t>
  </si>
  <si>
    <t>Prepars.e conservas,de sépias e lulas</t>
  </si>
  <si>
    <t>Prepars.e conservas,de polvos</t>
  </si>
  <si>
    <t>Prepars.e conservas,de ameijoas, berbigões (…)</t>
  </si>
  <si>
    <t>Prepars.e conservas,de abalones</t>
  </si>
  <si>
    <t>Prepars.e conservas,de caracóis, exceto do mar</t>
  </si>
  <si>
    <t>Prepars.e conservas,de outros moluscos</t>
  </si>
  <si>
    <t>Prepars.e conservas,de pepinos do mar</t>
  </si>
  <si>
    <t>Prepars.e conservas,de ouriços do mar</t>
  </si>
  <si>
    <t>Prepars.e conservas,de medusas (águas vivas)</t>
  </si>
  <si>
    <t>Prepars.e conservas,de invertebr.aquat.</t>
  </si>
  <si>
    <t>Acucar de beterraba,em bruto</t>
  </si>
  <si>
    <t>Acucar de cana,em bruto (mencionado na nota 2 de subposição do presente capítulo)</t>
  </si>
  <si>
    <t>Outros acucares de cana,em bruto</t>
  </si>
  <si>
    <t>Outs.acucares de cana,beterraba, c/aromatizante, corante</t>
  </si>
  <si>
    <t>Lactose e xarope de lactose,peso&gt;=99% de lactose,etc.</t>
  </si>
  <si>
    <t>Outros lactoses e xaropes de lactose</t>
  </si>
  <si>
    <t>Acucar e xarope,de bordo (acer)</t>
  </si>
  <si>
    <t>Glicose quimicamente pura</t>
  </si>
  <si>
    <t>Outs.glicoses contendo estado seco,peso&lt;20% de frutose</t>
  </si>
  <si>
    <t>Xarope de glicose cont.estado seco,peso&lt;20% de frutose</t>
  </si>
  <si>
    <t>Glicose contendo estado seco,20%&lt;=peso&lt;50% de frutose</t>
  </si>
  <si>
    <t>Xarope de glicose,cont.estado seco, 20%&lt;=p&lt;50% frutose</t>
  </si>
  <si>
    <t>Frutose quimicamente pura</t>
  </si>
  <si>
    <t>Frutose contendo no estado seco,peso&gt;50% de frutose</t>
  </si>
  <si>
    <t>Xarope de frutose,cont.no estado seco,p&gt;50% de frutose</t>
  </si>
  <si>
    <t>Outs.acucares,xaropes de acucares, sucedaneos do mel,etc</t>
  </si>
  <si>
    <t>Melacos de cana</t>
  </si>
  <si>
    <t>Outros melacos da extracao ou refinacao do acucar</t>
  </si>
  <si>
    <t>Gomas de mascar,sem cacau,mesmo revestidas de acucar</t>
  </si>
  <si>
    <t>Chocolate branco,sem cacau</t>
  </si>
  <si>
    <t>Bombons,caramelos,confeitos e pastilhas,sem cacau</t>
  </si>
  <si>
    <t>Outros produtos de confeitaria,sem cacau</t>
  </si>
  <si>
    <t>Cacau inteiro ou partido,em bruto ou torrado</t>
  </si>
  <si>
    <t>Cascas,peliculas e outs.desperdicios de cacau</t>
  </si>
  <si>
    <t>Pasta de cacau,nao desengordurada</t>
  </si>
  <si>
    <t>Pasta de cacau,total ou parcialmente desengordurada</t>
  </si>
  <si>
    <t>Manteiga,gordura e oleo,de cacau</t>
  </si>
  <si>
    <t>Cacau em po,sem adicao de acucar ou outs. edulcorantes</t>
  </si>
  <si>
    <t>Cacau em po,com adicao de acucar ou outs. edulcorantes</t>
  </si>
  <si>
    <t>Outs.prepars.aliment.c/cacau,em blocos, barras,p&gt;2kg,etc</t>
  </si>
  <si>
    <t>Chocolate recheado,em tabletes,barras e paus</t>
  </si>
  <si>
    <t>Outs.prepars.aliments.c/cacau,recheadas,em tabletes,etc</t>
  </si>
  <si>
    <t>Chocolate nao recheado,em tabletes,barras e paus</t>
  </si>
  <si>
    <t>Outs.prepars.alims.c/cacau,n/recheadas,em tabletes,etc.</t>
  </si>
  <si>
    <t>Outs.chocolates e preparacoes alimenticias cont.cacau</t>
  </si>
  <si>
    <t>Leite modificado,para alimentacao de criancas</t>
  </si>
  <si>
    <t>Farinha lactea,para alimentacao de criancas</t>
  </si>
  <si>
    <t>Prepars.a base farinha,semola,amido,p/alim.de criancas</t>
  </si>
  <si>
    <t>Outros preparacoes para alimentacao de criancas</t>
  </si>
  <si>
    <t>Misturas e pastas,p/prepar.prods.padaria, pastelaria,etc</t>
  </si>
  <si>
    <t>Outros prepars.alims.de farinhas,semolas, etc.p&lt;40% caca</t>
  </si>
  <si>
    <t>Massas alimenticias,cont.ovos,n/cozidas, n/recheadas,etc</t>
  </si>
  <si>
    <t>Outs.massas alimenticias,nao cozidas,nao recheadas,etc.</t>
  </si>
  <si>
    <t>Massas aliments.recheadas,incl.cozidas, prepars.out.modo</t>
  </si>
  <si>
    <t>Outros massas alimenticias</t>
  </si>
  <si>
    <t>Couscous</t>
  </si>
  <si>
    <t>Tapioca,seus sucedaneos,de feculas,em flocos,grumos,etc</t>
  </si>
  <si>
    <t>Prods.a base de cereais,obtidos por expansao, torrefacao</t>
  </si>
  <si>
    <t>Prepars.aliment.obtidas de flocos de cereais e misturas</t>
  </si>
  <si>
    <t>Trigo burgol</t>
  </si>
  <si>
    <t>Outs.cereais em graos,pre-cozidos,prepars.de out.modo</t>
  </si>
  <si>
    <t>Pao denominado knackebrot</t>
  </si>
  <si>
    <t>Pao de especiarias - outros</t>
  </si>
  <si>
    <t>Bolachas e biscoitos,adicionados de edulcorantes</t>
  </si>
  <si>
    <t>Wafles e wafers</t>
  </si>
  <si>
    <t>Torradas,pao torrado e produtos semelhantes torrados</t>
  </si>
  <si>
    <t>Outs.prods.de padaria,pastelaria,inds.de biscoitos,etc. - pão de forma</t>
  </si>
  <si>
    <t>Outs.prods.de padaria,pastelaria,inds.de biscoitos,etc. - bolachas</t>
  </si>
  <si>
    <t>Outs.prods.de padaria,pastelaria,inds.de biscoitos,etc. - outros</t>
  </si>
  <si>
    <t>Pepinos e pepininhos,prepars/conserv. vinagre,ac.acetico</t>
  </si>
  <si>
    <t>Outs.prods.horts,etc.prepars/conserv.vinagre,ac.acetico</t>
  </si>
  <si>
    <t>Tomates inteiros ou pedacos,preparados ou conservados</t>
  </si>
  <si>
    <t>Sucos de tomates</t>
  </si>
  <si>
    <t>Outs.tomates prepars.conservs.exc.em vinagre,ac.acetico</t>
  </si>
  <si>
    <t>Cogumelos do genero agaricus</t>
  </si>
  <si>
    <t>Outs cogumelos preparados ou conservados</t>
  </si>
  <si>
    <t>Batatas preparadas ou conservadas, congeladas</t>
  </si>
  <si>
    <t>Outs.prods.horts.prepar/conserv.cong.exc.em vinagre,etc</t>
  </si>
  <si>
    <t>Prods.horticolas homogen.prepars/conserv. n/congelados</t>
  </si>
  <si>
    <t>Batatas preparadas ou conservadas,nao congeladas</t>
  </si>
  <si>
    <t>Ervilhas preparadas ou conservadas,nao congeladas</t>
  </si>
  <si>
    <t>Feijao em grao,preparado ou conservado,nao congelado</t>
  </si>
  <si>
    <t>Outs.feijoes prepars/conservs.n/cong.exc.em vinagre,etc</t>
  </si>
  <si>
    <t>Aspargos preparados ou conservados,nao congelados</t>
  </si>
  <si>
    <t>Azeitonas preparadas/conserv.n/cong.exc.em vinagre,etc.</t>
  </si>
  <si>
    <t>Milho doce,preparado ou conservado,nao congelado</t>
  </si>
  <si>
    <t>Brotos de bambu</t>
  </si>
  <si>
    <t>Outs.prods.horts.prepar/conserv.n/cong.exc.vinagre,etc.</t>
  </si>
  <si>
    <t>Prods.horticolas,frutas e cascas,etc. conservs.em acucar</t>
  </si>
  <si>
    <t>Prepars.homogen.de frutas,por cozimento, p/alim.criancas</t>
  </si>
  <si>
    <t>Geleias e marmelades,de cítricos</t>
  </si>
  <si>
    <t>Geleias e marmelades,de outs.frutas</t>
  </si>
  <si>
    <t>Doces,pures e pastas,de outs.frutas</t>
  </si>
  <si>
    <t>Amendoins preparados ou conservados</t>
  </si>
  <si>
    <t>Abacaxis preparados ou conserv.em agua edulcorada,etc.</t>
  </si>
  <si>
    <t>Abacaxis preparados ou conserv.de out.modo</t>
  </si>
  <si>
    <t>Citricos preparados ou conservados</t>
  </si>
  <si>
    <t>Peras prepars/conservs.em agua edulcorada,incl.xarope</t>
  </si>
  <si>
    <t>Peras preparadas ou conservadas de out.modo</t>
  </si>
  <si>
    <t>Damascos preparados ou conservados</t>
  </si>
  <si>
    <t>Cerejas prepars/conservs.em agua edulcorada,incl.xarope</t>
  </si>
  <si>
    <t>Cerejas preparadas ou conservadas de out.modo</t>
  </si>
  <si>
    <t>Pessegos prepars/conserv.em agua edulcorada,incl.xarope</t>
  </si>
  <si>
    <t>Pessegos em polpa com valor brix igual ou superior a 20</t>
  </si>
  <si>
    <t>Pessegos preparados ou conservados de out.modo</t>
  </si>
  <si>
    <t>Morangos preparados ou conservados</t>
  </si>
  <si>
    <t>Palmitos preparados ou conservados</t>
  </si>
  <si>
    <t>Airelas vermelhas (…) prepars/ conservs. out. modo</t>
  </si>
  <si>
    <t>Misturas de frutas preparadas,conservs.em agua edulcora, inclusive xaropes</t>
  </si>
  <si>
    <t>Misturas de frutas preparadas,conservadas de out.modo</t>
  </si>
  <si>
    <t>Outs.frutas,partes de plantas,prepars/ conservs.out.modo</t>
  </si>
  <si>
    <t>Sucos de laranjas,congelados,nao fermentados</t>
  </si>
  <si>
    <t>Sucos de laranjas,não congelados,com valor brix =&lt;20</t>
  </si>
  <si>
    <t>Outros sucos de laranjas,nao fermentados</t>
  </si>
  <si>
    <t>Sucos de pomelos (grapefruit),com valor brix =&lt;20</t>
  </si>
  <si>
    <t>Outs sucos de pomelos (grapefruit),nao fermentados</t>
  </si>
  <si>
    <t>Sucos de outs.citricos,com valor brix =&lt;20</t>
  </si>
  <si>
    <t>Outs sucos de outs.citricos,nao fermentados</t>
  </si>
  <si>
    <t>Sucos de abacaxis (ananases),com valor brix =&lt;20</t>
  </si>
  <si>
    <t>Outs sucos de abacaxis (ananases),nao fermentados</t>
  </si>
  <si>
    <t>Sucos de tomates,nao fermentados</t>
  </si>
  <si>
    <t>Sucos de uvas (incl.os mostos de uvas), com valor brix =&lt;20</t>
  </si>
  <si>
    <t>Outs sucos de uvas (incl.os mostos de uvas),nao fermentados</t>
  </si>
  <si>
    <t>Sucos de macas,com valor brix =&lt;20</t>
  </si>
  <si>
    <t>Outs sucos de macas,nao fermentados</t>
  </si>
  <si>
    <t>Sucos de airelas vermelhas (...),nao fermentados</t>
  </si>
  <si>
    <t>Sucos (sumo) de outras frutas,n/fermen. s/adicao de acu.</t>
  </si>
  <si>
    <t>Misturas de sucos,nao fermentados</t>
  </si>
  <si>
    <t>Cafe soluvel,mesmo descafeinado</t>
  </si>
  <si>
    <t>Outros extratos,essencias e concentrados,de cafe</t>
  </si>
  <si>
    <t>Prepars.a base de extratos,essencias, concentrad. de cafe</t>
  </si>
  <si>
    <t>Extratos,essencias,concentrados e suas prepars.de cha</t>
  </si>
  <si>
    <t>Extratos,essencias,concentrados e suas prepars.de mate</t>
  </si>
  <si>
    <t>Chicoria torrada,outs.sucedaneos torrados do cafe,etc.</t>
  </si>
  <si>
    <t>Outras leveduras vivas</t>
  </si>
  <si>
    <t>Leveduras mortas,outs.microorgans. monocelulares mortos</t>
  </si>
  <si>
    <t>Pos para levedar,preparados</t>
  </si>
  <si>
    <t>Molhos de soja,preparados,embalagens imediatas,p&lt;=1kg</t>
  </si>
  <si>
    <t>Outros molhos de soja,preparados</t>
  </si>
  <si>
    <t>Ketchup e outs.molhos tomate, prepar. embal.imed.p&lt;=1kg</t>
  </si>
  <si>
    <t>Outs.ketchup e outs.molhos de tomate, preparados</t>
  </si>
  <si>
    <t>Mostarda preparada,em embalagens imediatas,peso&lt;=1kg</t>
  </si>
  <si>
    <t>Outros mostardas preparadas</t>
  </si>
  <si>
    <t>Maionese em embalagens imediatas,peso&lt;=1kg</t>
  </si>
  <si>
    <t>Outros maioneses</t>
  </si>
  <si>
    <t>Condimentos e temperos,compostos, embalag.imediat.p&lt;=1kg</t>
  </si>
  <si>
    <t>Outros condimentos e temperos,compostos</t>
  </si>
  <si>
    <t>Outs.prepars.p/molhos,molhos prepars.embal. imed.p&lt;=1kg</t>
  </si>
  <si>
    <t>Outros preparacoes para molhos e molhos preparados</t>
  </si>
  <si>
    <t>Preparacoes p/caldos e sopas,embalags. imediatas,p&lt;=1kg</t>
  </si>
  <si>
    <t>Outros preparacoes para caldos e sopas</t>
  </si>
  <si>
    <t>Caldos e sopas,preparados,embalagens imediatas,p&lt;=1kg</t>
  </si>
  <si>
    <t>Outros caldos e sopas,preparados</t>
  </si>
  <si>
    <t>Preparacoes alimenticias compostas, homogeneizadas</t>
  </si>
  <si>
    <t>Sorvetes,mesmo contendo cacau,embalags. imediatas,p&lt;=2kg</t>
  </si>
  <si>
    <t>Outros sorvetes,mesmo contendo cacau</t>
  </si>
  <si>
    <t>Concentrados de proteinas,substs.proteicas texturizadas</t>
  </si>
  <si>
    <t>Outros preparacoes para elaboracao de bebidas</t>
  </si>
  <si>
    <t>Pos p/preparacoes de pudins,embalagens imediatas,p&lt;=1kg</t>
  </si>
  <si>
    <t>Pos p/prepars.de cremes,sorvetes, gelatinas, flans,etc.</t>
  </si>
  <si>
    <t>Misturas a base de ascorbato sodio,glucose, p/embutidos</t>
  </si>
  <si>
    <t>Gomas de mascar, sem açucar</t>
  </si>
  <si>
    <t>Caramelos, confeitos, pastilhas e produtos semelhantes, sem açucar</t>
  </si>
  <si>
    <t>Outros preparacoes alimenticias</t>
  </si>
  <si>
    <t>Agua mineral/gaseif.n/adicion.acucar, n/aromatizada,etc.</t>
  </si>
  <si>
    <t>Outs.aguas,s/acucar,n/aromatizadas,etc.gelo e neve</t>
  </si>
  <si>
    <t>Agua incl.mineral/gaseif.adicion.acucar, aromatizada,etc</t>
  </si>
  <si>
    <t>Cervejas de malte</t>
  </si>
  <si>
    <t>Vinhos de uvas frescas,tipo champanha (champagne)</t>
  </si>
  <si>
    <t>Outs.vinhos de uvas frescas,espumantes e espumosos</t>
  </si>
  <si>
    <t>Outs.vinhos,mostos de uvas,ferm.imped. alcool,recips&lt;=2l</t>
  </si>
  <si>
    <t>Outros mostos de uvas</t>
  </si>
  <si>
    <t>Vermutes,outs.vinhos uvas frescas, aromatizs.recips&lt;=2l</t>
  </si>
  <si>
    <t>Outs.vermutes e vinhos de uvas frescas, aromatizados</t>
  </si>
  <si>
    <t>Outs.bebidas fermentadas e misturas de bebidas ferments</t>
  </si>
  <si>
    <t>Alcool etilico n/desnaturado, c/vol.teor alcoolico&gt;=80%, c/teor agua &lt;= 1% vol</t>
  </si>
  <si>
    <t>Outros alcool etilico n/desnaturado</t>
  </si>
  <si>
    <t>Alcool etilico desnaturado c/qq.teor alcoolico,  c/ teor agua &lt;= 1% volume</t>
  </si>
  <si>
    <t>Alcool etilico desnaturado c/qq.teor alcoolico</t>
  </si>
  <si>
    <t>Aguardente desnaturado com qualquer teor alcoolico</t>
  </si>
  <si>
    <t>Aguardente de vinho ou de bagaco de uvas</t>
  </si>
  <si>
    <t>Uisques,vol.teor alcoolico&gt;50%,recips. capac&gt;=50 litros</t>
  </si>
  <si>
    <t>Uisques,embalagens de capacidade&lt;=2 litros</t>
  </si>
  <si>
    <t>Outros uisques</t>
  </si>
  <si>
    <t>Rum e outras aguardentes provenientes da destilação, após fermentação, de produtos da cana-de-açúcar</t>
  </si>
  <si>
    <t>Gim e genebra</t>
  </si>
  <si>
    <t>Vodca</t>
  </si>
  <si>
    <t>Licores</t>
  </si>
  <si>
    <t>Outros bebidas alcoolicas</t>
  </si>
  <si>
    <t>Vinagres e sucedan.obtidos acid.acetico,p/uso alimentar</t>
  </si>
  <si>
    <t>Farinhas,pos e pellets de carne,impropr. p/alim.humana</t>
  </si>
  <si>
    <t>Farinhas de miudezas,improprs.p/alim.humana e torresmos</t>
  </si>
  <si>
    <t>Farinhas,pos,pellets de peixes,improprs. p/alim.humana</t>
  </si>
  <si>
    <t>Farinhas,pos,de crustaceos,etc.improprs. p/alim.humana</t>
  </si>
  <si>
    <t>Semeas,farelos e outs.residuos,de milho</t>
  </si>
  <si>
    <t>Farelo de trigo</t>
  </si>
  <si>
    <t>Semeas e outs.residuos,de trigo</t>
  </si>
  <si>
    <t>Semeas,farelos e outs.residuos,de outs.cereais</t>
  </si>
  <si>
    <t>Semeas,farelos e outs.residuos,de leguminosas</t>
  </si>
  <si>
    <t>Residuos da fabricacao do amido e residuos semelhantes</t>
  </si>
  <si>
    <t>Polpas e bagacos e outs.derperdicios da ind.do acucar</t>
  </si>
  <si>
    <t>Borras e desperds.da ind.da cerveja e das destilarias</t>
  </si>
  <si>
    <t>Farinhas e pellets,da soja</t>
  </si>
  <si>
    <t>Bagacos e outs.residuos solidos,da extr.do oleo de soja</t>
  </si>
  <si>
    <t>Tortas e outs.residuos solidos,do amendoim</t>
  </si>
  <si>
    <t>Tortas e outs.residuos solidos,do algodao</t>
  </si>
  <si>
    <t>Tortas e outs.residuos solidos,da linhaca</t>
  </si>
  <si>
    <t>Tortas,farinhas e pellets,do girassol</t>
  </si>
  <si>
    <t>Outros residuos solidos,do girassol</t>
  </si>
  <si>
    <t>Tortas,outs.resids.solidos,do nabo silvestre,da colza, com baixo teor de acido erucico</t>
  </si>
  <si>
    <t>Outs tortas,outs.resids.solidos,do nabo silvestre,da colza</t>
  </si>
  <si>
    <t>Tortas e outs.residuos solidos,do coco ou da copra</t>
  </si>
  <si>
    <t>Tortas e outs.resids.solidos,de nozes ou de palmiste</t>
  </si>
  <si>
    <t>Tortas e outs.residuos solidos,do germe de milho</t>
  </si>
  <si>
    <t>Outs.tortas,resids.solids.da extr.gordura/ oleos vegets.</t>
  </si>
  <si>
    <t>Borras de vinho e tartaro em bruto</t>
  </si>
  <si>
    <t>Materias,desperdicios,resids.etc.vegetais,p/alim.animal</t>
  </si>
  <si>
    <t>Alimentos para caes e gatos</t>
  </si>
  <si>
    <t>Alimentos compostos completos,para animais</t>
  </si>
  <si>
    <t>Preparacoes a base de sal iodado,etc. p/aliment.animal</t>
  </si>
  <si>
    <t>Bolachas e biscoitos,para alimentacao de animais</t>
  </si>
  <si>
    <t>Preparacoes cont.diclazuril,p/alimentacao de animais</t>
  </si>
  <si>
    <t>Preparações contendo xilanase e betagluconase, com suporte de farinha de trigo</t>
  </si>
  <si>
    <t>Outros preparacoes para alimentacao de animais</t>
  </si>
  <si>
    <t>Fumo n/manufat.n/destalado,em folhas, s/secar,n/ferment.</t>
  </si>
  <si>
    <t>Fumo n/manufat.n/destal.em fls.secas,etc.tipo capeiro</t>
  </si>
  <si>
    <t>Fumo n/manufat.n/destal.em fls.secas,etc.tipo virginia</t>
  </si>
  <si>
    <t>Fumo n/manufat.n/destal.em fls.secas,etc.tipo turco</t>
  </si>
  <si>
    <t>Outros fumos nao manufaturados,nao destalados</t>
  </si>
  <si>
    <t>Fumo n/manuf.total/parc.destal.em fls.s/secar, n/fermen.</t>
  </si>
  <si>
    <t>Fumo n/manuf.total/parc.destal.fls. secas, fermen.capeiro</t>
  </si>
  <si>
    <t>Fumo n/manuf.total/parc.destal.fls.secas, etc.virginia</t>
  </si>
  <si>
    <t>Fumo n/manuf.total/parc.destal.fls.secas,tipo burley</t>
  </si>
  <si>
    <t>Outs.fumos nao manufaturados,total/parcialm. destalados</t>
  </si>
  <si>
    <t>Desperdicios de fumo</t>
  </si>
  <si>
    <t>Charutos e cigarrilhas,de fumo</t>
  </si>
  <si>
    <t>Cigarros de fumo</t>
  </si>
  <si>
    <t>Charutos,cigarrilhas e cigarros,de sucedaneos do fumo</t>
  </si>
  <si>
    <t>Tabaco para narguilé (cachimbo de água) mencionado na nota 1 de subposição do presente capítulo</t>
  </si>
  <si>
    <t>Tabaco manufaturado,p/fumar,mesmo cont.sucedaneos do tabaco</t>
  </si>
  <si>
    <t>Tabaco manufaturado,homogeneizado ou reconstituido</t>
  </si>
  <si>
    <t>Extratos e molhos,de tabaco</t>
  </si>
  <si>
    <t>Outs.produtos do tabaco e seus sucedaneos, manufaturados</t>
  </si>
  <si>
    <t>Sal marinho ( nve )</t>
  </si>
  <si>
    <t>Outros tipos de sal a granel,sem agregados</t>
  </si>
  <si>
    <t>Outs.tipos de sal,cloreto de sodio puro e agua do mar</t>
  </si>
  <si>
    <t>Piritas de ferro nao ustuladas</t>
  </si>
  <si>
    <t>Enxofre a granel,exc.sublimado,precipitado ou coloidal</t>
  </si>
  <si>
    <t>Outs.formas de enxofre,exc.sublimado, precipit.coloidal</t>
  </si>
  <si>
    <t>Grafita natural em po ou em escamas</t>
  </si>
  <si>
    <t>Outros formas de grafita natural</t>
  </si>
  <si>
    <t>Areias siliciosas e areias quartzosas</t>
  </si>
  <si>
    <t>Outros areias naturais,mesmo coradas</t>
  </si>
  <si>
    <t>Quartzo</t>
  </si>
  <si>
    <t>Quartzitos em bruto ou desbastados, cortado à serra ou outro meio, em bloco ou placa, de forma quadrada, retangular ...</t>
  </si>
  <si>
    <t>Caulim</t>
  </si>
  <si>
    <t>Outros argilas caulinicas,mesmo calcinadas</t>
  </si>
  <si>
    <t>Argilas refratarias</t>
  </si>
  <si>
    <t>Argilas plasticas,teor de f2o3&lt;1.5%,perda p/calcin&gt;12%</t>
  </si>
  <si>
    <t>Outros argilas</t>
  </si>
  <si>
    <t>Andaluzita,cianita e silimanita</t>
  </si>
  <si>
    <t>Mulita</t>
  </si>
  <si>
    <t>Barro cozido em po (terra chamotte) e terra de dinas</t>
  </si>
  <si>
    <t>Cre</t>
  </si>
  <si>
    <t>Fosfatos de calcio,naturais,nao moidos</t>
  </si>
  <si>
    <t>Fosfatos aluminocalcicos,naturs.cre-fosfatado,n/moidos</t>
  </si>
  <si>
    <t>Fosfatos de calcio,naturais,moidos</t>
  </si>
  <si>
    <t>Fosfatos aluminocalcicos,naturais,cre-fosfatado,moidos</t>
  </si>
  <si>
    <t>Sulfato de bario natural (baritina)</t>
  </si>
  <si>
    <t>Carbonato de bario natural (witherita)</t>
  </si>
  <si>
    <t>Farinhas siliciosas fosseis,outs.terras siliciosas,d&lt;=1</t>
  </si>
  <si>
    <t>Pedras-pomes</t>
  </si>
  <si>
    <t>Esmeril,corindo/granada naturais,outs.abrasivos naturs.</t>
  </si>
  <si>
    <t>Ardosia incl.desbastada ou cortada em blocos ou placas</t>
  </si>
  <si>
    <t>Marmores e travertinos,em bruto ou desbastados</t>
  </si>
  <si>
    <t>Marmores cortados em blocos ou placas</t>
  </si>
  <si>
    <t>Travertinos cortados em blocos ou placas</t>
  </si>
  <si>
    <t>Granitos belgas,outs.pedras calcarias de cantaria,etc.</t>
  </si>
  <si>
    <t>Granito em bruto ou desbastado</t>
  </si>
  <si>
    <t>Granito cortado em blocos ou placas</t>
  </si>
  <si>
    <t>Arenito em bruto ou desbastados, cortado à serra ou outro meio, em bloco ou placa, de forma quadrada, retangular ...</t>
  </si>
  <si>
    <t>Outros pedras de cantaria ou de construcao</t>
  </si>
  <si>
    <t>Calhaus,cascalhos e pedras britadas,para concreto,etc.</t>
  </si>
  <si>
    <t>Macadame de escorias de altos-fornos,outs.escorias,etc.</t>
  </si>
  <si>
    <t>Tarmacadame</t>
  </si>
  <si>
    <t>Granulos,lascas e pos,de marmore</t>
  </si>
  <si>
    <t>Granulos,lascas e pos,granito e outs.pedras de cantaria</t>
  </si>
  <si>
    <t>Dolomita nao calcinada nem sinterizada,crua</t>
  </si>
  <si>
    <t>Dolomita calcinada ou sinterizada</t>
  </si>
  <si>
    <t>Aglomerados de dolomita</t>
  </si>
  <si>
    <t>Carbonato de magnesio natural (magnesita)</t>
  </si>
  <si>
    <t>Magnesia eletrofundida</t>
  </si>
  <si>
    <t>Magnesia calcinada a fundo e outs.oxidos de magnesio</t>
  </si>
  <si>
    <t>Gipsita em pedacos irregulares (pedras)</t>
  </si>
  <si>
    <t>Outros formas de gipsitas</t>
  </si>
  <si>
    <t>Gesso moido,apto para uso odontologico</t>
  </si>
  <si>
    <t>Outros formas de gesso</t>
  </si>
  <si>
    <t>Castinas,pedras calcarias p/fabr.de cal ou de cimento</t>
  </si>
  <si>
    <t>Cal viva</t>
  </si>
  <si>
    <t>Cal apagada</t>
  </si>
  <si>
    <t>Cal hidraulica</t>
  </si>
  <si>
    <t>Cimentos nao pulverizados (clinkers)</t>
  </si>
  <si>
    <t>Cimentos portland,brancos</t>
  </si>
  <si>
    <t>Cimentos portland,comuns</t>
  </si>
  <si>
    <t>Outros tips de cimento portland</t>
  </si>
  <si>
    <t>Cimentos aluminosos</t>
  </si>
  <si>
    <t>Outros cimentos hidraulicos</t>
  </si>
  <si>
    <t>Crocidolita</t>
  </si>
  <si>
    <t>Outros amiantos (arbesto)</t>
  </si>
  <si>
    <t>Mica em bruto ou clivada em folhas,lamelas irregulares</t>
  </si>
  <si>
    <t>Mica em po</t>
  </si>
  <si>
    <t>Desperdicios de mica</t>
  </si>
  <si>
    <t>Esteatita natural,nao triturada nem em po</t>
  </si>
  <si>
    <t>Esteatita natural,triturada ou em po e talco</t>
  </si>
  <si>
    <t>Boratos naturais e seus concentrados (calcinados ou não), exceto boratos extraídos de salmouras naturais, ácido bórico natural com um teor máximo de 85 % de h3bo3, em produto seco</t>
  </si>
  <si>
    <t>Feldspato</t>
  </si>
  <si>
    <t>Espatofluor contendo peso&lt;=97% de fluoreto de calcio</t>
  </si>
  <si>
    <t>Espatofluor contendo peso&gt;97% de fluoreto de calcio</t>
  </si>
  <si>
    <t>Leucita,nefelina e nefelina-sienito</t>
  </si>
  <si>
    <t>Perlita nao expandida</t>
  </si>
  <si>
    <t>Vermiculita e cloritas,nao expandidas</t>
  </si>
  <si>
    <t>Kieserita,epsomita (sulfatos de magnesio naturais)</t>
  </si>
  <si>
    <t>Espodumenio</t>
  </si>
  <si>
    <t>Areias de zirconio microniz.p/prepar.de esmaltes ceram.</t>
  </si>
  <si>
    <t>Outros materias minerais</t>
  </si>
  <si>
    <t>Minerios de ferro nao aglomerados e seus concentrados</t>
  </si>
  <si>
    <t>Minerios de ferro e seus concentrados aglomerados por processo de peletizaçao, de diametro superior ou igual a 8mm e inferior ou igual a 18mm</t>
  </si>
  <si>
    <t>Outros minerios de ferro aglomerados</t>
  </si>
  <si>
    <t>Piritas de ferro ustuladas (cinzas de piritas)</t>
  </si>
  <si>
    <t>Minerios de manganes aglomerados e seus concentrados</t>
  </si>
  <si>
    <t>Outros minerios de manganes aglomerados e seus concentrados</t>
  </si>
  <si>
    <t>Sulfetos de minerios de cobre</t>
  </si>
  <si>
    <t>Outros minerios de cobre e seus concentrados</t>
  </si>
  <si>
    <t>Minerios de niquel e seus concentrados</t>
  </si>
  <si>
    <t>Minerios de cobalto e seus concentrados</t>
  </si>
  <si>
    <t>Bauxita nao calcinada (minerio de aluminio)</t>
  </si>
  <si>
    <t>Bauxita calcinada (minerio de aluminio)</t>
  </si>
  <si>
    <t>Outros minerios de aluminio e seus concentrados</t>
  </si>
  <si>
    <t>Minerios de chumbo e seus concentrados</t>
  </si>
  <si>
    <t>Sulfetos de minerios de zinco</t>
  </si>
  <si>
    <t>Outros minerios de zinco e seus concentrados</t>
  </si>
  <si>
    <t>Minerios de estanho e seus concentrados</t>
  </si>
  <si>
    <t>Cromita (minerios de cromo)</t>
  </si>
  <si>
    <t>Outros minerios de cromo e seus concentrados</t>
  </si>
  <si>
    <t>Minerios de tungstenio e seus concentrados</t>
  </si>
  <si>
    <t>Minerios de uranio e seus concentrados</t>
  </si>
  <si>
    <t>Minerios de torio e seus concentrados</t>
  </si>
  <si>
    <t>Molibdenita ustulada (minerios de molibdenio)</t>
  </si>
  <si>
    <t>Outs.minerios de molibdenio,ustulados,seus concentrados</t>
  </si>
  <si>
    <t>Molibdenita nao ustulada (minerios de molibdenio)</t>
  </si>
  <si>
    <t>Outs.minerios de molibdenio n/ustulados e concentrados</t>
  </si>
  <si>
    <t>Ilmenita (minerios de titanio)</t>
  </si>
  <si>
    <t>Outros minerios de titanio e seus concentrados</t>
  </si>
  <si>
    <t>Badeleita (minerio de zirconio)</t>
  </si>
  <si>
    <t>Zirconita (minerio de zirconio)</t>
  </si>
  <si>
    <t>Outros minerios de zirconio e seus concentrados</t>
  </si>
  <si>
    <t>Minerios de niobio,tantalo ou vanadio,seus concentrados</t>
  </si>
  <si>
    <t>Minerios de prata e seus concentrados</t>
  </si>
  <si>
    <t>Minerios de outs.metais preciosos e seus concentrados</t>
  </si>
  <si>
    <t>Minerios de antimonio e seus concentrados</t>
  </si>
  <si>
    <t>Outros minerios e seus concentrados</t>
  </si>
  <si>
    <t>Escoria de altos-fornos granul.da fabr.do ferro e aco</t>
  </si>
  <si>
    <t>Outs.escorias e desperdicios,da fabr.do ferro e aco</t>
  </si>
  <si>
    <t>Mates de galvanizacao (contendo zinco)</t>
  </si>
  <si>
    <t>Outros cinzas e residuos contendo zinco</t>
  </si>
  <si>
    <t>Lamas de gasolina contendo chumbo e lamas de compostos antidetonantes contendo chumbo</t>
  </si>
  <si>
    <t>Outs cinzas e residuos contendo chumbo</t>
  </si>
  <si>
    <t>Cinzas e residuos contendo cobre</t>
  </si>
  <si>
    <t>Cinzas e residuos contendo aluminio</t>
  </si>
  <si>
    <t>Cinzas e residuos contendo arsenio, mercurio, talio ou suas misturas, dos tipos utilizados p/ extr. arsenio ou desses metais p/ fab. desses metais ou seus compostos quimicos</t>
  </si>
  <si>
    <t>Outs cinzas e residuos contendo antimonio, berílio, cádmio,cromo ou suas misturas</t>
  </si>
  <si>
    <t>Outs cinzas e residuos contendo principalmente titanio</t>
  </si>
  <si>
    <t>Outs cinzas e residuos contendo outs.metais ou compostos</t>
  </si>
  <si>
    <t>Outros escorias e cinzas,incl.as cinzas de algas</t>
  </si>
  <si>
    <t>Hulha antracita,nao aglomerada</t>
  </si>
  <si>
    <t>Hulha betuminosa,nao aglomerada</t>
  </si>
  <si>
    <t>Outros hulhas,mesmo em po,mas nao aglomeradas</t>
  </si>
  <si>
    <t>Briquetes,bolas em aglomerados,etc.obtidos da hulha</t>
  </si>
  <si>
    <t>Linhitas,mesmo em po,mas nao aglomeradas</t>
  </si>
  <si>
    <t>Linhitas aglomeradas</t>
  </si>
  <si>
    <t>Turfa,incl.aglomerada e a turfa p/cama de animais</t>
  </si>
  <si>
    <t>Semicoques de hulha,linhita ou turfa,carvao de retorta</t>
  </si>
  <si>
    <t>Gas de hulha,agua,etc.exc.de petroleo/ hidrocarb.gasosos</t>
  </si>
  <si>
    <t>Alcatroes de hulha,de linhita ou de turfa,etc.</t>
  </si>
  <si>
    <t>Benzois (prods.da destilacao dos alcatroes de hulha)</t>
  </si>
  <si>
    <t>Toluois (prods.da destilacao dos alcatroes de hulha)</t>
  </si>
  <si>
    <t>Xilois (prods.da destilacao dos alcatroes de hulha)</t>
  </si>
  <si>
    <t>Naftaleno (prods.da destilacao dos alcatroes de hulha)</t>
  </si>
  <si>
    <t>Oleos de creosoto</t>
  </si>
  <si>
    <t>Cresois (isomeros fenolicos)</t>
  </si>
  <si>
    <t>Outs.oleos e prods.da destil.dos alcatroes da hulha,etc</t>
  </si>
  <si>
    <t>Breu obtido de alcatroes minerais</t>
  </si>
  <si>
    <t>Coque de breu obtido de alcatroes minerais</t>
  </si>
  <si>
    <t>Oleos brutos de petroleo</t>
  </si>
  <si>
    <t>Oleos brutos de minerais betuminosos</t>
  </si>
  <si>
    <t>Diisobutileno (mistura de alquilidenos)</t>
  </si>
  <si>
    <t>Outros misturas de alquilidenos</t>
  </si>
  <si>
    <t>Aguarras mineral (white spirit)</t>
  </si>
  <si>
    <t>Naftas para petroquimica (que possa servir a formulação de gasolina ou diesel)</t>
  </si>
  <si>
    <t>Outras naftas, exceto para petroquímica</t>
  </si>
  <si>
    <t>Gasolinas de aviacao</t>
  </si>
  <si>
    <t>Outros gasolinas, exceto para aviação</t>
  </si>
  <si>
    <t>Mistura de hidrocarbonetos acíclicos e cíclicos, saturados, derivados de frações de petróleo, contendo em peso, menos de 2%, de hidrocarbonetos aromáticos, cuja curva de destilação, segundo o método astm d 86, apresenta um ponto inicial mínimo de 70ºc e u</t>
  </si>
  <si>
    <t>Outs.oleos de leves e preparações</t>
  </si>
  <si>
    <t>Querosenes de aviacao</t>
  </si>
  <si>
    <t>Outros querosenes - iso-parafina, normal parafina</t>
  </si>
  <si>
    <t>Gasoleo (oleo diesel)</t>
  </si>
  <si>
    <t>Fuel-oil (oleo combustivel)</t>
  </si>
  <si>
    <t>Outros oleos combustiveis</t>
  </si>
  <si>
    <t>Oleos lubrificantes sem aditivos</t>
  </si>
  <si>
    <t>Oleos lubrificantes com aditivos</t>
  </si>
  <si>
    <t>Oleos minerais brancos (oleos de vaselina ou parafina)</t>
  </si>
  <si>
    <t>Liquidos para transmissoes hidraulicas</t>
  </si>
  <si>
    <t>Oleos para isolamento eletrico</t>
  </si>
  <si>
    <t>Mistura de hidrocarbonetos acíclicos e cíclicos, saturados, derivados de frações de petróleo, contendo, em peso, menos de 2%, de hidrocarbonetos aromáticos, que destila, segundo o método astm d 86,  uma fração inferior a 90%, em volume, a 210ºc com um pon</t>
  </si>
  <si>
    <t>Outs.oleos de petroleo,minerais betuminosos e prepars.</t>
  </si>
  <si>
    <t>Óleos de petróleo ou de minerais betuminosos (exceto óleos brutos) e preparações não especificadas nem compreendidas noutras posições, que contenham, como constituintes básicos, 70 % ou mais, em peso, de óleos de petróleo ou de minerais betuminosos, que contenham biodiesel, exceto os resíduos de óleos</t>
  </si>
  <si>
    <t>Desperdicios de oleos contendo difenilas,etc.</t>
  </si>
  <si>
    <t>Outros desperdicios de oleos</t>
  </si>
  <si>
    <t>Gas natural,liquefeito</t>
  </si>
  <si>
    <t>Propano bruto</t>
  </si>
  <si>
    <t>Outros propanos liquefeitos</t>
  </si>
  <si>
    <t>Butanos liquefeitos</t>
  </si>
  <si>
    <t>Etileno,propileno,butileno e butadieno,liquefeitos</t>
  </si>
  <si>
    <t>Gas liquefeito de petroleo (glp)</t>
  </si>
  <si>
    <t>Outs.gases liquefeitos de hidrocarbonetos gasosos</t>
  </si>
  <si>
    <t>Gas natural no estado gasoso</t>
  </si>
  <si>
    <t>Butanos no estado gasoso</t>
  </si>
  <si>
    <t>Outs.hidrocarb.gasosos e gas petroleo,no estado gasoso</t>
  </si>
  <si>
    <t>Vaselina</t>
  </si>
  <si>
    <t>Parafina contendo peso&lt;0.75% de oleo</t>
  </si>
  <si>
    <t>Cera de petroleo microcristalina,ceras minerais,etc.</t>
  </si>
  <si>
    <t>Coque de petroleo nao calcinado</t>
  </si>
  <si>
    <t>Coque de petroleo calcinado</t>
  </si>
  <si>
    <t>Betume de petroleo</t>
  </si>
  <si>
    <t>Outs.resids.dos oleos de petroleo,minerais betuminosos</t>
  </si>
  <si>
    <t>Xistos e areias betuminosos</t>
  </si>
  <si>
    <t>Betumes,asfaltos naturais,asfaltitas,rocha alfalticas</t>
  </si>
  <si>
    <t>Misturas betuminosas a base de asfalto,de betumes,etc.</t>
  </si>
  <si>
    <t>Energia eletrica</t>
  </si>
  <si>
    <t>Cloro</t>
  </si>
  <si>
    <t>Iodo sublimado</t>
  </si>
  <si>
    <t>Outros formas de iodo</t>
  </si>
  <si>
    <t>Fluor e bromo</t>
  </si>
  <si>
    <t>Enxofre sublimado ou precipitado e enxofre coloidal</t>
  </si>
  <si>
    <t>Negros de acetileno (negros de carbono)</t>
  </si>
  <si>
    <t>Outros negros de carbono</t>
  </si>
  <si>
    <t>Outros formas de carbono</t>
  </si>
  <si>
    <t>Hidrogenio</t>
  </si>
  <si>
    <t>Argonio (gases raros)</t>
  </si>
  <si>
    <t>Helio liquido (gases raros)</t>
  </si>
  <si>
    <t>Outros gases raros</t>
  </si>
  <si>
    <t>Nitrogenio</t>
  </si>
  <si>
    <t>Oxigenio</t>
  </si>
  <si>
    <t>Boro e telurio</t>
  </si>
  <si>
    <t>Silicio contendo em peso&gt;=99.99% de silicio</t>
  </si>
  <si>
    <t>Outros silicios</t>
  </si>
  <si>
    <t>Fosforo branco</t>
  </si>
  <si>
    <t>Fosforo vermelho ou amorfo</t>
  </si>
  <si>
    <t>Fosforo negro</t>
  </si>
  <si>
    <t>Arsenio</t>
  </si>
  <si>
    <t>Selenio</t>
  </si>
  <si>
    <t>Sodio (metal alcalino)</t>
  </si>
  <si>
    <t>Calcio (metal alcalino terroso)</t>
  </si>
  <si>
    <t>Estroncio (metal alcalino terroso)</t>
  </si>
  <si>
    <t>Bario (metal alcalino terroso)</t>
  </si>
  <si>
    <t>Outros metais alcalinos</t>
  </si>
  <si>
    <t>Liga de cerio com peso&lt;=5% de ferro (mischmetal)</t>
  </si>
  <si>
    <t>Outros metais de terras raras,escandio e itrio</t>
  </si>
  <si>
    <t>Mercurio</t>
  </si>
  <si>
    <t>Cloreto de hidrogenio (ac.cloridrico),gasoso,liquefeito</t>
  </si>
  <si>
    <t>Cloreto de hidrogenio (ac.cloridrico),em solucao aquosa</t>
  </si>
  <si>
    <t>Acido clorossulfurico</t>
  </si>
  <si>
    <t>Acido sulfurico</t>
  </si>
  <si>
    <t>Oleum (acido sulfurico fumante)</t>
  </si>
  <si>
    <t>Acido nitrico</t>
  </si>
  <si>
    <t>Acido sulfonitrico</t>
  </si>
  <si>
    <t>Pentoxido de difosforo</t>
  </si>
  <si>
    <t>Acido fosforico com teor de ferro &lt; 750 ppm</t>
  </si>
  <si>
    <t>Outros acidos fosforicos</t>
  </si>
  <si>
    <t>Acido metafosforico</t>
  </si>
  <si>
    <t>Acido pirofosforico</t>
  </si>
  <si>
    <t>Outros acidos polifosforicos</t>
  </si>
  <si>
    <t>Acido ortoborico</t>
  </si>
  <si>
    <t>Oxidos de boro e outs.acidos boricos</t>
  </si>
  <si>
    <t>Fluoreto de hidrogenio (acido fluoridrico)</t>
  </si>
  <si>
    <t>Acido aminossulfonico (acido sulfamico)</t>
  </si>
  <si>
    <t>Acido fosfonico (acido fosforoso)</t>
  </si>
  <si>
    <t>Acido perclorico</t>
  </si>
  <si>
    <t>Fluoracidos e outs.compostos de fluor</t>
  </si>
  <si>
    <t>Outros acidos inorganicos</t>
  </si>
  <si>
    <t>Dioxido de carbono</t>
  </si>
  <si>
    <t>Dioxido de silicio obtido por precipitacao quimica</t>
  </si>
  <si>
    <t>Dioxido de silicio tipo aerogel</t>
  </si>
  <si>
    <t>Gel de silica (dioxido de silicio)</t>
  </si>
  <si>
    <t>Outros dioxidos de silicio</t>
  </si>
  <si>
    <t>Dioxido de enxofre</t>
  </si>
  <si>
    <t>Outs.compostos oxigen.inorgan.dos elementos n/metalicos</t>
  </si>
  <si>
    <t>Tricloreto de fosforo</t>
  </si>
  <si>
    <t>Outs.halogenetos,oxialogenetos dos elem.n/metalicos</t>
  </si>
  <si>
    <t>Dissulfeto de carbono</t>
  </si>
  <si>
    <t>Pentassulfeto de difosforo</t>
  </si>
  <si>
    <t>Outs.sulfetos dos elem.n/metals.e trissulf.fosforo com.</t>
  </si>
  <si>
    <t>Amoniaco anidro</t>
  </si>
  <si>
    <t>Amoniaco em solucao aquosa (amonia)</t>
  </si>
  <si>
    <t>Hidroxido de sodio (soda caustica) solido</t>
  </si>
  <si>
    <t>Hidroxido de sodio em sol.aquosa (lixivia soda caustica</t>
  </si>
  <si>
    <t>Hidroxido de potassio (potassa caustica)</t>
  </si>
  <si>
    <t>Peroxidos de sodio ou de potassio</t>
  </si>
  <si>
    <t>Hidroxido de magnesio</t>
  </si>
  <si>
    <t>Peroxido de magnesio</t>
  </si>
  <si>
    <t>Hidroxido de bario</t>
  </si>
  <si>
    <t>Oxido,hidroxido e peroxido de estroncio ou de bario</t>
  </si>
  <si>
    <t>Oxido de zinco (branco de zinco)</t>
  </si>
  <si>
    <t>Peroxido de zinco</t>
  </si>
  <si>
    <t>Corindo artificial,branco,de granulometria&lt;=63 microns</t>
  </si>
  <si>
    <t>Outs.corindos artificiais,quimicamente definido ou nao</t>
  </si>
  <si>
    <t>Outros oxidos de aluminio</t>
  </si>
  <si>
    <t>Hidroxido de aluminio</t>
  </si>
  <si>
    <t>Trioxido de cromo</t>
  </si>
  <si>
    <t>Oxidos de cromo</t>
  </si>
  <si>
    <t>Hidroxidos de cromo</t>
  </si>
  <si>
    <t>Dioxido de manganes</t>
  </si>
  <si>
    <t>Oxido manganoso</t>
  </si>
  <si>
    <t>Trioxido de dimanganes (sesquioxido de manganes)</t>
  </si>
  <si>
    <t>Tetraoxido de trimanganes (oxido salino de manganes)</t>
  </si>
  <si>
    <t>Heptaoxido de dimanganes (anidrido permanganico)</t>
  </si>
  <si>
    <t>Oxido ferrico com teor em peso&gt;=85% de fe2o3</t>
  </si>
  <si>
    <t>Outros oxidos ferricos</t>
  </si>
  <si>
    <t>Oxido ferroso-ferrico (oxido magnetico de ferro)</t>
  </si>
  <si>
    <t>Hidroxidos de ferro</t>
  </si>
  <si>
    <t>Outros oxidos de ferro</t>
  </si>
  <si>
    <t>Terras corantes,peso&gt;=70% de ferro combinado,em fe2o3</t>
  </si>
  <si>
    <t>Tetraoxido de tricobalto (oxido salino de cobalto)</t>
  </si>
  <si>
    <t>Outs.oxidos e hidroxidos de cobalto,incl.os comerciais</t>
  </si>
  <si>
    <t>Oxidos de titanio,tipo anatase</t>
  </si>
  <si>
    <t>Outros oxidos de titanio</t>
  </si>
  <si>
    <t>Monoxido de chumbo (litargirio,massicote)</t>
  </si>
  <si>
    <t>Minio (zarcao) e minio-laranja (mine-orange)</t>
  </si>
  <si>
    <t>Outros oxidos de chumbo</t>
  </si>
  <si>
    <t>Hidrazina e seus sais inorganicos</t>
  </si>
  <si>
    <t>Hidroxilamina e seus sais inorganicos</t>
  </si>
  <si>
    <t>Oxido de litio</t>
  </si>
  <si>
    <t>Hidroxido de litio</t>
  </si>
  <si>
    <t>Pentoxido de divanadio</t>
  </si>
  <si>
    <t>Outros oxidos e hidroxidos de vanadio</t>
  </si>
  <si>
    <t>Oxido niqueloso</t>
  </si>
  <si>
    <t>Outros oxidos e hidroxidos de niquel</t>
  </si>
  <si>
    <t>Oxido cuprico,com teor de cuo&gt;=98%,em peso</t>
  </si>
  <si>
    <t>Outros oxidos e hidroxidos de cobre</t>
  </si>
  <si>
    <t>Oxidos de germanio</t>
  </si>
  <si>
    <t>Dioxido de zirconio</t>
  </si>
  <si>
    <t>Trioxido de molibdenio</t>
  </si>
  <si>
    <t>Outros oxidos e hidroxidos de molibdenio</t>
  </si>
  <si>
    <t>Trioxido de antimonio</t>
  </si>
  <si>
    <t>Outros oxidos de antimonio</t>
  </si>
  <si>
    <t>Oxido de cadmio</t>
  </si>
  <si>
    <t>Trioxido de tungstenio (volframio)</t>
  </si>
  <si>
    <t>Oxidos,hidroxidos e peroxidos de outs.metais,etc.</t>
  </si>
  <si>
    <t>Fluoretos de aluminio</t>
  </si>
  <si>
    <t>Fluoreto acido de amonio</t>
  </si>
  <si>
    <t>Outros fluoretos</t>
  </si>
  <si>
    <t>Hexafluoraluminato de sodio (criolita sintetica)</t>
  </si>
  <si>
    <t>Fluoraluminato de potassio</t>
  </si>
  <si>
    <t>Fluossilicatos de sodio ou de potassio</t>
  </si>
  <si>
    <t>Outs.fluossilicatos,fluoraluminatos,sais complexs.fluor</t>
  </si>
  <si>
    <t>Cloreto de amonio</t>
  </si>
  <si>
    <t>Cloreto de calcio,com teor&gt;=98% de cacl2,em base seca</t>
  </si>
  <si>
    <t>Outros cloretos de calcio</t>
  </si>
  <si>
    <t>Cloreto de magnesio,com teor&lt;98% mgcl2 e teor&lt;=0.5% ca</t>
  </si>
  <si>
    <t>Outros cloretos de magnesio</t>
  </si>
  <si>
    <t>Cloreto de aluminio</t>
  </si>
  <si>
    <t>Cloreto de niquel</t>
  </si>
  <si>
    <t>Cloreto de cobre i (cloreto cuproso,monocloreto cobre)</t>
  </si>
  <si>
    <t>Cloreto de titanio</t>
  </si>
  <si>
    <t>Cloreto de zirconio</t>
  </si>
  <si>
    <t>Cloreto de antimonio</t>
  </si>
  <si>
    <t>Cloreto de litio</t>
  </si>
  <si>
    <t>Cloreto de bismuto</t>
  </si>
  <si>
    <t>Cloreto de cadmio</t>
  </si>
  <si>
    <t>Cloreto de cesio</t>
  </si>
  <si>
    <t>Cloreto de cromo</t>
  </si>
  <si>
    <t>Cloreto de estroncio</t>
  </si>
  <si>
    <t>Cloreto de manganes</t>
  </si>
  <si>
    <t>Cloreto de ferro</t>
  </si>
  <si>
    <t>Cloreto de cobalto</t>
  </si>
  <si>
    <t>Cloreto de zinco</t>
  </si>
  <si>
    <t>Outros cloretos</t>
  </si>
  <si>
    <t>Oxicloretos de cobre</t>
  </si>
  <si>
    <t>Hidroxicloretos de cobre</t>
  </si>
  <si>
    <t>Oxicloretos de bismuto</t>
  </si>
  <si>
    <t>Oxicloretos de zirconio</t>
  </si>
  <si>
    <t>Outros oxicloretos</t>
  </si>
  <si>
    <t>Hidroxicloretos de aluminio</t>
  </si>
  <si>
    <t>Outros hidroxicloretos</t>
  </si>
  <si>
    <t>Brometos de sodio ou de potassio</t>
  </si>
  <si>
    <t>Outros brometos e oxibrometos</t>
  </si>
  <si>
    <t>Iodetos de sodio</t>
  </si>
  <si>
    <t>Iodetos de potassio</t>
  </si>
  <si>
    <t>Outros iodetos</t>
  </si>
  <si>
    <t>Oxiiodetos de potassio</t>
  </si>
  <si>
    <t>Outros oxiiodetos</t>
  </si>
  <si>
    <t>Hipocloritos de calcio,incl.o comercial</t>
  </si>
  <si>
    <t>Hipocloritos de sodio</t>
  </si>
  <si>
    <t>Outros hipocloritos</t>
  </si>
  <si>
    <t>Clorito de sodio</t>
  </si>
  <si>
    <t>Outros cloritos e hipobromitos</t>
  </si>
  <si>
    <t>Cloratos de sodio</t>
  </si>
  <si>
    <t>Cloratos de calcio</t>
  </si>
  <si>
    <t>Cloratos de potassio</t>
  </si>
  <si>
    <t>Outros cloratos</t>
  </si>
  <si>
    <t>Bromatos de sodio</t>
  </si>
  <si>
    <t>Bromatos de potassio</t>
  </si>
  <si>
    <t>Outros bromatos</t>
  </si>
  <si>
    <t>Perbromatos de sodio</t>
  </si>
  <si>
    <t>Perbromatos de potassio</t>
  </si>
  <si>
    <t>Outros perbromatos</t>
  </si>
  <si>
    <t>Iodatos de potassio</t>
  </si>
  <si>
    <t>Iodatos de calcio</t>
  </si>
  <si>
    <t>Outros iodatos</t>
  </si>
  <si>
    <t>Sulfeto de dissodio</t>
  </si>
  <si>
    <t>Sulfeto de monossodio (hidrogenossulfeto de sodio)</t>
  </si>
  <si>
    <t>Sulfetos de molibnedio iv (dissulfeto de molibdenio)</t>
  </si>
  <si>
    <t>Sulfeto de bario</t>
  </si>
  <si>
    <t>Sulfeto de potassio</t>
  </si>
  <si>
    <t>Sulfeto de chumbo</t>
  </si>
  <si>
    <t>Sulfeto de estroncio</t>
  </si>
  <si>
    <t>Sulfeto de zinco</t>
  </si>
  <si>
    <t>Outros sulfetos</t>
  </si>
  <si>
    <t>Ditionitos (hidrossulfitos) de sodio estabilizados</t>
  </si>
  <si>
    <t>Outros ditionitos (hidrossulfitos) de sodio</t>
  </si>
  <si>
    <t>Sulfoxilatos de sodio,estabilizados com formaldeido</t>
  </si>
  <si>
    <t>Outros sulfoxilatos de sodio</t>
  </si>
  <si>
    <t>Outros ditionitos e sulfoxilatos</t>
  </si>
  <si>
    <t>Sulfito de dissodio</t>
  </si>
  <si>
    <t>Outros sulfitos de sodio</t>
  </si>
  <si>
    <t>Outros sulfitos</t>
  </si>
  <si>
    <t>Tiossulfato de amonio</t>
  </si>
  <si>
    <t>Tiossulfato de sodio</t>
  </si>
  <si>
    <t>Outros tiossulfatos</t>
  </si>
  <si>
    <t>Sulfato dissodico anidro</t>
  </si>
  <si>
    <t>Outros sulfatos dissodicos</t>
  </si>
  <si>
    <t>Outros sulfatos de sodio</t>
  </si>
  <si>
    <t>Sulfato de magnesio</t>
  </si>
  <si>
    <t>Sulfato de aluminio</t>
  </si>
  <si>
    <t>Sulfato de niquel</t>
  </si>
  <si>
    <t>Sulfato cuproso</t>
  </si>
  <si>
    <t>Sulfato cuprico</t>
  </si>
  <si>
    <t>Sulfato de bario com teor em peso&gt;=97.5% de baso4</t>
  </si>
  <si>
    <t>Outros sulfatos de bario</t>
  </si>
  <si>
    <t>Sulfato de antimonio</t>
  </si>
  <si>
    <t>Sulfato de litio</t>
  </si>
  <si>
    <t>Sulfato de estroncio</t>
  </si>
  <si>
    <t>Sulfato neutro de chumbo</t>
  </si>
  <si>
    <t>Sulfato de cromo</t>
  </si>
  <si>
    <t>Sulfato de zinco</t>
  </si>
  <si>
    <t>Outros sulfatos</t>
  </si>
  <si>
    <t>Alumes</t>
  </si>
  <si>
    <t>Peroxossulfato (persulfato) de sodio</t>
  </si>
  <si>
    <t>Peroxossulfato (persulfato) de amonio</t>
  </si>
  <si>
    <t>Outros peroxossulfatos (persulfatos)</t>
  </si>
  <si>
    <t>Nitrito de sodio</t>
  </si>
  <si>
    <t>Outros nitritos</t>
  </si>
  <si>
    <t>Nitrato de potassio,com teor em peso&lt;=98% de kno3</t>
  </si>
  <si>
    <t>Outros nitratos de potassio</t>
  </si>
  <si>
    <t>Nitrato de calcio com teor em peso&lt;=16% de nitrogenio</t>
  </si>
  <si>
    <t>Nitrato de aluminio</t>
  </si>
  <si>
    <t>Nitrato de litio</t>
  </si>
  <si>
    <t>Outros nitratos</t>
  </si>
  <si>
    <t>Fosfinato (hipofosfito) de sodio</t>
  </si>
  <si>
    <t>Outros fosfinatos (hipofosfitos)</t>
  </si>
  <si>
    <t>Fosfonato (fosfito) dibasico de chumbo</t>
  </si>
  <si>
    <t>Outros fosfonatos (fosfitos)</t>
  </si>
  <si>
    <t>Fosfato mono ou dissodico</t>
  </si>
  <si>
    <t>Fosfato de potassio</t>
  </si>
  <si>
    <t>Fosfato hidrogeno-ortofosfato de calcio (dicalcico)</t>
  </si>
  <si>
    <t>Outros fosfatos de calcio</t>
  </si>
  <si>
    <t>Fosfato de ferro</t>
  </si>
  <si>
    <t>Fosfato de cobalto</t>
  </si>
  <si>
    <t>Fosfato de cobre</t>
  </si>
  <si>
    <t>Fosfato de cromo</t>
  </si>
  <si>
    <t>Fosfato de estroncio</t>
  </si>
  <si>
    <t>Fosfato de manganes</t>
  </si>
  <si>
    <t>Fosfato de triamonio</t>
  </si>
  <si>
    <t>Fosfato de trissodio</t>
  </si>
  <si>
    <t>Outros fosfatos</t>
  </si>
  <si>
    <t>Trifosfato de sodio (tripolifosfato de sodio) grau alimenticio,  de acordo com o estabelecido pela fao-oms ou pelo fcc (food chemical codex)</t>
  </si>
  <si>
    <t>Outros trifosfato de sodio (tripolifosfato de sodio)</t>
  </si>
  <si>
    <t>Metafosfatos de sodio</t>
  </si>
  <si>
    <t>Pirofosfatos de sodio</t>
  </si>
  <si>
    <t>Outros polifosfatos</t>
  </si>
  <si>
    <t>Carbonato dissodico anidro</t>
  </si>
  <si>
    <t>Outros carbonatos dissodicos</t>
  </si>
  <si>
    <t>Hidrogenocarbonato (bicarbonato) de sodio</t>
  </si>
  <si>
    <t>Carbonatos de potassio</t>
  </si>
  <si>
    <t>Carbonato de calcio</t>
  </si>
  <si>
    <t>Carbonatos de litio</t>
  </si>
  <si>
    <t>Carbonato de estroncio</t>
  </si>
  <si>
    <t>Carbonato de magnesio com densidade&lt;200kg/m3</t>
  </si>
  <si>
    <t>Carbonato de zirconio</t>
  </si>
  <si>
    <t>Carbonatos de amonio inclusive o comercial</t>
  </si>
  <si>
    <t>Outros carbonatos</t>
  </si>
  <si>
    <t>Peroxocarbonatos (percarbonatos)</t>
  </si>
  <si>
    <t>Cianeto e oxicianeto de sodio</t>
  </si>
  <si>
    <t>Cianeto de potassio</t>
  </si>
  <si>
    <t>Cianeto de zinco</t>
  </si>
  <si>
    <t>Cianeto de cobre i (cianeto cuproso)</t>
  </si>
  <si>
    <t>Cianeto de cobre ii (cianeto cuprico)</t>
  </si>
  <si>
    <t>Outros cianetos</t>
  </si>
  <si>
    <t>Ferrocianeto de sodio</t>
  </si>
  <si>
    <t>Ferrocianeto de ferro ii (ferrocianeto ferroso)</t>
  </si>
  <si>
    <t>Outros ferrocianetos</t>
  </si>
  <si>
    <t>Ferricianeto de potassio</t>
  </si>
  <si>
    <t>Ferricianeto de ferro ii (ferricianeto ferroso)</t>
  </si>
  <si>
    <t>Ferricianeto de ferro iii (ferricianeto ferrico)</t>
  </si>
  <si>
    <t>Outros ferricianetos</t>
  </si>
  <si>
    <t>Outros cianetos complexos</t>
  </si>
  <si>
    <t>Metassilicatos de sodio</t>
  </si>
  <si>
    <t>Outros silicatos de sodio</t>
  </si>
  <si>
    <t>Silicato de magnesio</t>
  </si>
  <si>
    <t>Silicato de aluminio</t>
  </si>
  <si>
    <t>Silicato de zirconio</t>
  </si>
  <si>
    <t>Silicato de chumbo</t>
  </si>
  <si>
    <t>Silicato de potassio</t>
  </si>
  <si>
    <t>Outros silicatos</t>
  </si>
  <si>
    <t>Tetraborato dissodico (borax refinado) anidro</t>
  </si>
  <si>
    <t>Outros tetraboratos dissodicos (borax refinado)</t>
  </si>
  <si>
    <t>Outros boratos</t>
  </si>
  <si>
    <t>Peroxoboratos (perboratos)</t>
  </si>
  <si>
    <t>Dicromato de sodio</t>
  </si>
  <si>
    <t>Cromato de amonio e dicromato de amonio</t>
  </si>
  <si>
    <t>Cromato de potassio</t>
  </si>
  <si>
    <t>Cromato de sodio</t>
  </si>
  <si>
    <t>Dicromato de potassio</t>
  </si>
  <si>
    <t>Cromatos de zinco</t>
  </si>
  <si>
    <t>Cromatos de chumbo</t>
  </si>
  <si>
    <t>Outros cromatos e dicromatos</t>
  </si>
  <si>
    <t>Permanganato de potassio</t>
  </si>
  <si>
    <t>Outros permanganatos</t>
  </si>
  <si>
    <t>Molibdato de amonio</t>
  </si>
  <si>
    <t>Molibdato de sodio</t>
  </si>
  <si>
    <t>Outros molibdatos</t>
  </si>
  <si>
    <t>Tungstato (volframato) de amonio</t>
  </si>
  <si>
    <t>Tungstato (volframato) de chumbo</t>
  </si>
  <si>
    <t>Outros tungstatos (volframatos)</t>
  </si>
  <si>
    <t>Titanato de chumbo</t>
  </si>
  <si>
    <t>Titanatos de bario ou de bismuto</t>
  </si>
  <si>
    <t>Titanatos de calcio ou de estroncio</t>
  </si>
  <si>
    <t>Titanato de magnesio</t>
  </si>
  <si>
    <t>Titanatos de lantanio ou de neodimio</t>
  </si>
  <si>
    <t>Outros titanatos</t>
  </si>
  <si>
    <t>Ferrito de bario</t>
  </si>
  <si>
    <t>Outros ferritos e ferratos</t>
  </si>
  <si>
    <t>Estanato de bario</t>
  </si>
  <si>
    <t>Estanato de bismuto</t>
  </si>
  <si>
    <t>Estanato de calcio</t>
  </si>
  <si>
    <t>Outros estanatos</t>
  </si>
  <si>
    <t>Aluminato de sodio</t>
  </si>
  <si>
    <t>Aluminato de magnesio</t>
  </si>
  <si>
    <t>Aluminato de bismuto</t>
  </si>
  <si>
    <t>Outros aluminatos</t>
  </si>
  <si>
    <t>Outs.sais dos acidos oxometalicos ou peroxometalicos</t>
  </si>
  <si>
    <t>Zeólitas dos tipos utilizados como trocadores de íons para tratamento de água</t>
  </si>
  <si>
    <t>Outs silicatos duplos ou complexos</t>
  </si>
  <si>
    <t>Outros sais dos acidos ou peroxoacidos inorganicos</t>
  </si>
  <si>
    <t>Metais preciosos no estado coloidal</t>
  </si>
  <si>
    <t>Nitrato de prata</t>
  </si>
  <si>
    <t>Outros compostos de prata</t>
  </si>
  <si>
    <t>Sulfeto de ouro em dispersao de gelatina</t>
  </si>
  <si>
    <t>Outros compostos de ouro</t>
  </si>
  <si>
    <t>Dexormaplatina, enloplatina, iproplatina, lobaplatina, miboplatina, ormaplatina, sebriplatina e zeniplatina , apresentados como medicamentos</t>
  </si>
  <si>
    <t>Outs.compostos, amalgamas</t>
  </si>
  <si>
    <t>Outs.compostos inorg/org.amalgamas,de metais preciosos</t>
  </si>
  <si>
    <t>Uranio natural e seus compostos,ligas, dispersoes,etc.</t>
  </si>
  <si>
    <t>Uranio enriquecido em u235,plutonio,seus compostos,etc.</t>
  </si>
  <si>
    <t>Uranio empobrecido em u235,torio,seus compostos,etc.</t>
  </si>
  <si>
    <t>Molibdenio 99 absorv.em alumina,p/obtencao tecnecio 99</t>
  </si>
  <si>
    <t>Outs.elementos,isotopos e compostos, radioativos, etc.</t>
  </si>
  <si>
    <t>Elementos combustiveis,usados,de reatores nucleares</t>
  </si>
  <si>
    <t>Agua pesada (oxido de deuterio)</t>
  </si>
  <si>
    <t>Outs.isotopos e seus compostos inorganicos ou organicos</t>
  </si>
  <si>
    <t>Oxido cerico</t>
  </si>
  <si>
    <t>Outros compostos de cerio</t>
  </si>
  <si>
    <t>Oxido de praseodimio</t>
  </si>
  <si>
    <t>Outs.compostos dos metais das terras raras,de itrio,etc</t>
  </si>
  <si>
    <t>Peroxido de hidrogenio (agua oxigenada)</t>
  </si>
  <si>
    <t>Carboneto de calcio</t>
  </si>
  <si>
    <t>Carboneto de silicio</t>
  </si>
  <si>
    <t>Carboneto de boro</t>
  </si>
  <si>
    <t>Carboneto de tantalo</t>
  </si>
  <si>
    <t>Carboneto de tungstenio (volframio)</t>
  </si>
  <si>
    <t>Outros carbonetos de constituicao quimica definida ou n</t>
  </si>
  <si>
    <t>Silicieto de calcio</t>
  </si>
  <si>
    <t>Hidretos,azidas,boretos e outs.nitretos e silicietos</t>
  </si>
  <si>
    <t>Oxidos de mercurio, inorganicos</t>
  </si>
  <si>
    <t>Cloreto de mercurio i (cloreto mercuroso)</t>
  </si>
  <si>
    <t>Outs.preparacoes quimicas p/usos fotograficos, etc.</t>
  </si>
  <si>
    <t>Cloreto de mercúrio ii (cloreto mercúrico), apresentado de outro modo</t>
  </si>
  <si>
    <t>Outros compostos inorganicos do mercurio</t>
  </si>
  <si>
    <t>Acetato de mercurio</t>
  </si>
  <si>
    <t>Outros compostos orgânicos de mercúrio</t>
  </si>
  <si>
    <t>Outros compostos de mercúrio</t>
  </si>
  <si>
    <t>Cianamida e seus derivados metalicos</t>
  </si>
  <si>
    <t>Sulfocloretos de fosforo</t>
  </si>
  <si>
    <t>Hidrocarbonetos aciclicos saturados</t>
  </si>
  <si>
    <t>Etileno nao saturado</t>
  </si>
  <si>
    <t>Propeno (propileno) nao saturado</t>
  </si>
  <si>
    <t>Buteno (butileno) nao saturado e seus isomeros</t>
  </si>
  <si>
    <t>Buta-1,3-dieno nao saturado</t>
  </si>
  <si>
    <t>Isopreno nao saturado</t>
  </si>
  <si>
    <t>Outros hidrocarbonetos aciclicos nao saturados</t>
  </si>
  <si>
    <t>Cicloexano</t>
  </si>
  <si>
    <t>Outs.hidrocarbonetos ciclanicos,ciclenicos,cicloterpen.</t>
  </si>
  <si>
    <t>Benzeno</t>
  </si>
  <si>
    <t>Tolueno</t>
  </si>
  <si>
    <t>O-xileno</t>
  </si>
  <si>
    <t>M-xileno</t>
  </si>
  <si>
    <t>P-xileno</t>
  </si>
  <si>
    <t>Mistura de isomeros do xileno</t>
  </si>
  <si>
    <t>Estireno</t>
  </si>
  <si>
    <t>Etilbenzeno</t>
  </si>
  <si>
    <t>Cumeno</t>
  </si>
  <si>
    <t>Difenila (1,1-bifenila)</t>
  </si>
  <si>
    <t>Naftaleno (hidrocarboneto ciclico)</t>
  </si>
  <si>
    <t>Alfa-metilestireno</t>
  </si>
  <si>
    <t>Outros hidrocarbonetos ciclicos</t>
  </si>
  <si>
    <t>Clorometano (cloreto de metila)</t>
  </si>
  <si>
    <t>Cloroetano (cloreto de etila)</t>
  </si>
  <si>
    <t>Diclorometano (cloreto de metileno)</t>
  </si>
  <si>
    <t>Cloroformio (triclorometano)</t>
  </si>
  <si>
    <t>Tetracloreto de carbono</t>
  </si>
  <si>
    <t>1,2-dicloroetano (cloreto de etileno)</t>
  </si>
  <si>
    <t>1,1,1-tricloroetano (metilcloroformio)</t>
  </si>
  <si>
    <t>1,1,2-tricloroetano</t>
  </si>
  <si>
    <t>Outs.derivs.clorados saturados dos hidrocarb.aciclicos</t>
  </si>
  <si>
    <t>Cloreto de vinila (cloroetileno)</t>
  </si>
  <si>
    <t>Tricloroetileno</t>
  </si>
  <si>
    <t>Tetracloroetileno (percloroetileno)</t>
  </si>
  <si>
    <t>Outs.derivs.clorados n/saturad.dos hidrocarb.aciclicos</t>
  </si>
  <si>
    <t>Dibrometo de etileno (iso) (1,2-dibromoetano)</t>
  </si>
  <si>
    <t>1,1,1,2-tetrafluoretano</t>
  </si>
  <si>
    <t>1,1,3,3,3 - pentafluor-2 (trifluormetil) prop-1-eno</t>
  </si>
  <si>
    <t>Outs.derivs.fluorados dos hidrocarbonetos aciclicos</t>
  </si>
  <si>
    <t>Outs.derivados bromados dos hidrocarbonetos aciclicos</t>
  </si>
  <si>
    <t>Iodoformio</t>
  </si>
  <si>
    <t>Outs.derivados iodados dos hidrocarbonetos aciclicos</t>
  </si>
  <si>
    <t>Clorodifluormetano</t>
  </si>
  <si>
    <t>Diclorotrifluoretanos</t>
  </si>
  <si>
    <t>Diclorofluoretanos</t>
  </si>
  <si>
    <t>Clorodifluoretanos</t>
  </si>
  <si>
    <t>Dicloropentafluorpropanos</t>
  </si>
  <si>
    <t>Bromoclorodifluormetano,bromotrifluormetano,etc.</t>
  </si>
  <si>
    <t>Triclorofluormetano</t>
  </si>
  <si>
    <t>Diclorodifluormetano</t>
  </si>
  <si>
    <t>Clorotrifluormetano</t>
  </si>
  <si>
    <t>Triclorotrifluoretanos</t>
  </si>
  <si>
    <t>Diclorotetrafluoretanos e cloropentafluoretano</t>
  </si>
  <si>
    <t>Pentaclorofluoretano</t>
  </si>
  <si>
    <t>Tetraclorodifluoretanos</t>
  </si>
  <si>
    <t>Heptaclorofluorpropanos</t>
  </si>
  <si>
    <t>Hexaclorodifluorpropanos</t>
  </si>
  <si>
    <t>Pentaclorotrifluorpropanos</t>
  </si>
  <si>
    <t>Tetraclorotetrafluorpropanos</t>
  </si>
  <si>
    <t>Tricloropentafluorpropanos</t>
  </si>
  <si>
    <t>Dicloroexafluorpropanos</t>
  </si>
  <si>
    <t>Cloroeptafluorpropanos</t>
  </si>
  <si>
    <t>Outros derivados peralogenados, unicamente com fluor e cloro</t>
  </si>
  <si>
    <t>Outs.derivs.peralogen.dos hidroc.acicl.c/2 halog.difer.</t>
  </si>
  <si>
    <t>Clorofluoretanos</t>
  </si>
  <si>
    <t>Clorotetrafluoretanos</t>
  </si>
  <si>
    <t>Outs.derivs.do metano,etano,etc.halogen. c/fluor e cloro</t>
  </si>
  <si>
    <t>Derivs.do metano,etano,propano,halogen. c/fluor e bromo</t>
  </si>
  <si>
    <t>Halotano (bromoclorotrifluoretano)</t>
  </si>
  <si>
    <t>Outros derivados do bromoclorotrifluoretano</t>
  </si>
  <si>
    <t>Outs.derivs.halogen.dos hidroc.acicl.c/2 halogen.difer.</t>
  </si>
  <si>
    <t>Lindano (1,2,3,4,5,6-hexaclorocicloexano)</t>
  </si>
  <si>
    <t>Outs.derivados do 1,2,3,4,5,6-hexaclorocicloexano</t>
  </si>
  <si>
    <t>Aldrin (deriv.halogen.dos hidrocarbon. ciclanicos,etc.)</t>
  </si>
  <si>
    <t>Heptacloro (deriv.halogen.dos hidrocarb. ciclanicos,etc)</t>
  </si>
  <si>
    <t>O-diclorobenzeno</t>
  </si>
  <si>
    <t>P-diclorobenzeno</t>
  </si>
  <si>
    <t>Ddt [1,1,1-tricloro-2,2-bis(p-clorofenil)etano]</t>
  </si>
  <si>
    <t>P-clorotolueno</t>
  </si>
  <si>
    <t>Bifenilas policloradas (pcb), terfenilas policloradas (pct)</t>
  </si>
  <si>
    <t>Outros derivs.halogen.dos hidrocarb. aromaticos unicamente com clor</t>
  </si>
  <si>
    <t>Bifenilas polibromadas (pbb)</t>
  </si>
  <si>
    <t>Outs.derivs.halogenados de hidrocarb.aromaticos unicamente c/bromo</t>
  </si>
  <si>
    <t>4-cloro-alfa,alfa,alfa-trifluortolueno</t>
  </si>
  <si>
    <t>Outs.derivs.halogen.de hidrocarb.aromat.c/cloro e fluor</t>
  </si>
  <si>
    <t>Outs.derivs.halogenados dos hidrocarbonetos aromaticos</t>
  </si>
  <si>
    <t>Acido metanossulfonico</t>
  </si>
  <si>
    <t>Outs.derivs.do acido metanossulfonico e seus sais</t>
  </si>
  <si>
    <t>Acido dodecilbenzenossulfonico e seus sais</t>
  </si>
  <si>
    <t>Acido toluenossulfonico,xilenossulfonico e seus sais</t>
  </si>
  <si>
    <t>Acido etanossulfonico e acido etilenossulfonico</t>
  </si>
  <si>
    <t>Naftalenossulfonatos de sodio</t>
  </si>
  <si>
    <t>Acido beta-naftalenossulfonico</t>
  </si>
  <si>
    <t>Acido alquil e diaquilnaftalenossulfonico e seus sais</t>
  </si>
  <si>
    <t>Outs.acidos naftalenossulfonicos,sais, esteres etilicos</t>
  </si>
  <si>
    <t>Acido benzenossulfonico e seus sais</t>
  </si>
  <si>
    <t>Outs.derivs.sulfonados dos hidrocarbonetos,sais,etc.</t>
  </si>
  <si>
    <t>Mononitrotoluenos (mnt)</t>
  </si>
  <si>
    <t>2,4,6-trinitrotolueno (tnt)</t>
  </si>
  <si>
    <t>Outros trinitrotoluenos</t>
  </si>
  <si>
    <t>1,3,5-trinitrobenzeno</t>
  </si>
  <si>
    <t>Outros derivados nitrados do benzeno</t>
  </si>
  <si>
    <t>Mononitroetano e nitrometanos</t>
  </si>
  <si>
    <t>Outs.derivs.nitrados ou nitrosados dos hidrocarbonetos</t>
  </si>
  <si>
    <t>Tricloronitrometano (cloropicrina)</t>
  </si>
  <si>
    <t>Metanol (alcool metilico)</t>
  </si>
  <si>
    <t>Alcool propilico (propan-1-ol)</t>
  </si>
  <si>
    <t>Alcool isopropilico (propan-2-ol)</t>
  </si>
  <si>
    <t>Butan-1-ol (alcool n-butilico)</t>
  </si>
  <si>
    <t>Alcool isobutilico</t>
  </si>
  <si>
    <t>Alcool sec-butilico</t>
  </si>
  <si>
    <t>Alcool ter-butilico</t>
  </si>
  <si>
    <t>Octanol (alcool octilico) e seus isomeros</t>
  </si>
  <si>
    <t>Alcool laurilico (dodecan-1-ol)</t>
  </si>
  <si>
    <t>Alcool cetilico (hexadecan-1-ol)</t>
  </si>
  <si>
    <t>Alcool estearico (octadecan-1-ol)</t>
  </si>
  <si>
    <t>N-decanol</t>
  </si>
  <si>
    <t>Outros decanois,saturados</t>
  </si>
  <si>
    <t>Etilato de magnesio</t>
  </si>
  <si>
    <t>Metilato de sodio</t>
  </si>
  <si>
    <t>Etilato de sodio</t>
  </si>
  <si>
    <t>Outros alcoolatos metalicos</t>
  </si>
  <si>
    <t>4-metilpentan-2-ol</t>
  </si>
  <si>
    <t>Tetraidrolinalol (3,7-dimetiloctan-3-ol)</t>
  </si>
  <si>
    <t>3,3-dimetibutan-2-ol (álcool</t>
  </si>
  <si>
    <t>Pentanol (alcool amilico) e seus isomeros</t>
  </si>
  <si>
    <t>Outros monoalcoois saturados</t>
  </si>
  <si>
    <t>Diidromircenol (2,6-dimetil-7-octen-2-ol)</t>
  </si>
  <si>
    <t>Outros alcoois terpenicos aciclicos,nao saturados</t>
  </si>
  <si>
    <t>Alcool alilico</t>
  </si>
  <si>
    <t>Outros monoalcoois nao saturados</t>
  </si>
  <si>
    <t>Etilenoglicol (etanodiol)</t>
  </si>
  <si>
    <t>Propilenoglicol (propano-1,2-diol)</t>
  </si>
  <si>
    <t>2-metil-2,4-pentanodiol (hexilenoglicol)</t>
  </si>
  <si>
    <t>Trimetilenoglicol (1,3-propanodiol)</t>
  </si>
  <si>
    <t>1,3-butilenoglicol (1,3-butanodiol)</t>
  </si>
  <si>
    <t>Outros alcoois diois,nao saturados</t>
  </si>
  <si>
    <t>2-etil-2-(hidroximetil)propano-1,3-diol (trimetiolprop.</t>
  </si>
  <si>
    <t>Pentaeritritol (pentaeritrita)</t>
  </si>
  <si>
    <t>Manitol</t>
  </si>
  <si>
    <t>D-glucitol (sorbitol) (polialcool)</t>
  </si>
  <si>
    <t>Glicerol</t>
  </si>
  <si>
    <t>Outros polialcoois,nao saturados</t>
  </si>
  <si>
    <t>Etclorvinol (dc)</t>
  </si>
  <si>
    <t>Outs.derivs.halogens.etc.dos alcoois aciclicos,n/satur.</t>
  </si>
  <si>
    <t>Mentol</t>
  </si>
  <si>
    <t>Cicloexanol,metilcicloexanois e dimetilcicloexanois</t>
  </si>
  <si>
    <t>Esterois e inositois</t>
  </si>
  <si>
    <t>Borneol e isoborneol</t>
  </si>
  <si>
    <t>Alcool fenchilico (1,3,3-trimetil-2-norbornanol)</t>
  </si>
  <si>
    <t>Terpineois</t>
  </si>
  <si>
    <t>Outs.alcoois ciclanicos,ciclenicos e cicloterpenicos</t>
  </si>
  <si>
    <t>Alcool benzilico</t>
  </si>
  <si>
    <t>2-feniletanol</t>
  </si>
  <si>
    <t>Outs.alcoois ciclicos aromaticos e seus derivados</t>
  </si>
  <si>
    <t>Fenol (hidroxibenzeno) e seus sais</t>
  </si>
  <si>
    <t>Cresois e seus sais</t>
  </si>
  <si>
    <t>Octilfenol,nonilfenol,seus isomeros e sais</t>
  </si>
  <si>
    <t>Beta-naftol e seus sais</t>
  </si>
  <si>
    <t>Outros naftois e seus sais</t>
  </si>
  <si>
    <t>2,6-di-ter-butil-p-cresol e seus sais</t>
  </si>
  <si>
    <t>O-fenilfenol e seus sais</t>
  </si>
  <si>
    <t>P-ter-butilfenol e seus sais</t>
  </si>
  <si>
    <t>Xilenois e seus sais</t>
  </si>
  <si>
    <t>Outros monofenois</t>
  </si>
  <si>
    <t>Resorcinol e seus sais</t>
  </si>
  <si>
    <t>Hidroquinona e seus sais</t>
  </si>
  <si>
    <t>4-4-isopropilidenodifenol e seus sais</t>
  </si>
  <si>
    <t>Outros polifenois</t>
  </si>
  <si>
    <t>Pentaclorofenol (iso)</t>
  </si>
  <si>
    <t>4-cloro-m-cresol e seus sais</t>
  </si>
  <si>
    <t>Diclorofenois e seus sais</t>
  </si>
  <si>
    <t>P-clorofenol</t>
  </si>
  <si>
    <t>Triclorofenois e seus sais</t>
  </si>
  <si>
    <t>Tetraclorofenois e seus sais</t>
  </si>
  <si>
    <t>Outros derivados halogenados unicamente com cloro</t>
  </si>
  <si>
    <t>2,4,6-tribromofenol</t>
  </si>
  <si>
    <t>Outros derivados halogenados unicamente com bromo</t>
  </si>
  <si>
    <t>Outs.deriv.halog.dos fenois/fenois-alcoois e seus sais</t>
  </si>
  <si>
    <t>Dinoseb (iso) e seus sais</t>
  </si>
  <si>
    <t>4,6-dinitro-o-cresol e seus sais</t>
  </si>
  <si>
    <t>P-nitrofenol e seus sais</t>
  </si>
  <si>
    <t>Acido picrico</t>
  </si>
  <si>
    <t>Outs.deriv.nitrados dos fenois/fenois-alcoois,seus sais</t>
  </si>
  <si>
    <t>Outs.derivs.nitroalogenados dos fenois/fenois-alcoois</t>
  </si>
  <si>
    <t>Derivados sulfonados dos fenois,seus sais e esteres</t>
  </si>
  <si>
    <t>Outs.derivs.nitrosados,etc.dos fenois/fenois-alcoois</t>
  </si>
  <si>
    <t>Eter dietilico (oxido de dietila)</t>
  </si>
  <si>
    <t>Eter metil-ter-butilico (mtbe)</t>
  </si>
  <si>
    <t>Outs.eteres aciclicos e seus derivados halogenados,etc.</t>
  </si>
  <si>
    <t>Eteres ciclanicos,ciclenicos, cicloterpenicos e derivs.</t>
  </si>
  <si>
    <t>Eter difenilico (eter fenilico)</t>
  </si>
  <si>
    <t>Eter dibenzilico (eter benzilico)</t>
  </si>
  <si>
    <t>Eter feniletil-isoamilico</t>
  </si>
  <si>
    <t>Outros eteres aromaticos</t>
  </si>
  <si>
    <t>Outs.derivados halogenados,etc.dos eteres aromaticos</t>
  </si>
  <si>
    <t>2,2-oxidietanol (dietilenoglicol)</t>
  </si>
  <si>
    <t>Eteres monobutilicos do etilenoglicol</t>
  </si>
  <si>
    <t>Eteres monobutilicos do dietilenoglicol</t>
  </si>
  <si>
    <t>Eter etilico do etilenoglicol</t>
  </si>
  <si>
    <t>Eter isobutilico do etilenoglicol</t>
  </si>
  <si>
    <t>Eter hexilico do etilenoglicol</t>
  </si>
  <si>
    <t>Outros eteres monometilicos do etilenoglicol</t>
  </si>
  <si>
    <t>Eter etilico do dietilenoglicol</t>
  </si>
  <si>
    <t>Outros eteres monometilicos do dietilenoglicol</t>
  </si>
  <si>
    <t>Pentaetilenoglicol e seus eteres</t>
  </si>
  <si>
    <t>Eter fenilico do etilenoglicol</t>
  </si>
  <si>
    <t>Outros etilenoglicois e seus eteres</t>
  </si>
  <si>
    <t>Eteres do mono-,di- e tripropilenoglicol</t>
  </si>
  <si>
    <t>Outros propilenoglicois e seus eteres</t>
  </si>
  <si>
    <t>Eter etilico do butilenoglicol</t>
  </si>
  <si>
    <t>Butilenoglicois e outs.eteres</t>
  </si>
  <si>
    <t>Alcool fenoxibenzilico</t>
  </si>
  <si>
    <t>Outs.eteres-alcoois e seus derivados halogenados,etc.</t>
  </si>
  <si>
    <t>Outros eteres-fenois</t>
  </si>
  <si>
    <t>Eteres-alcoois-fenois e seus derivados halogenados,etc.</t>
  </si>
  <si>
    <t>Hidroperoxido de diisopropilbenzeno</t>
  </si>
  <si>
    <t>Hidroperoxido de ter-butila</t>
  </si>
  <si>
    <t>Hidroperoxido de p-mentano</t>
  </si>
  <si>
    <t>Outs.hidroperoxidos de alcoois,eteres,cetonas e derivs.</t>
  </si>
  <si>
    <t>Peroxidos de alcoois,eteres,cetonas,derivs.halogen.etc.</t>
  </si>
  <si>
    <t>Oxirano (oxido de etileno)</t>
  </si>
  <si>
    <t>Metiloxirano (oxido de propileno)</t>
  </si>
  <si>
    <t>1-cloro-2,3-epoxipropano (epicloridrina)</t>
  </si>
  <si>
    <t>Dieldrin (iso, dci)</t>
  </si>
  <si>
    <t>Oxido de estireno</t>
  </si>
  <si>
    <t>Outs.epoxidos,epoxialcoois,etc.com 3 atomos no ciclo</t>
  </si>
  <si>
    <t>Dimetilacetal do 2-nitrobenzaldeido</t>
  </si>
  <si>
    <t>Outs.acetais,semi-acetais e seus derivs.halogenados,etc</t>
  </si>
  <si>
    <t>Metanal (formaldeido)</t>
  </si>
  <si>
    <t>Etanal (acetaldeido)</t>
  </si>
  <si>
    <t>Glutaraldeido</t>
  </si>
  <si>
    <t>Outros dialdeidos</t>
  </si>
  <si>
    <t>Citronelal (3,7-dimetil-6-octenal)</t>
  </si>
  <si>
    <t>Bergamal (3,7-dimetil-2-metileno-6-octenal)</t>
  </si>
  <si>
    <t>Outros monoaldeidos nao saturados</t>
  </si>
  <si>
    <t>Outs.aldeidos aciclicos n/cont.outs.funcoes oxigenadas</t>
  </si>
  <si>
    <t>Benzaldeido (aldeido benzoico)</t>
  </si>
  <si>
    <t>Aldeido alfa-amilcinamico</t>
  </si>
  <si>
    <t>Aldeido alfa-hexilcinamico</t>
  </si>
  <si>
    <t>Outs.aldeidos ciclicos n/cont.outs.funcoes oxigenadas</t>
  </si>
  <si>
    <t>Vanilina (aldeido metilprotocatequico)</t>
  </si>
  <si>
    <t>Etilvanilina (aldeido etilprotocatequico)</t>
  </si>
  <si>
    <t>3-fenoxibenzaldeido</t>
  </si>
  <si>
    <t>3-hidroxibenzaldeido</t>
  </si>
  <si>
    <t>3,4,5-trimetoxibenzaldeido</t>
  </si>
  <si>
    <t>4-(4-hidroxi-4metilpentil)-3-cicloexeno-1-carboxialdeid</t>
  </si>
  <si>
    <t>Outros aldeidos-alcoois</t>
  </si>
  <si>
    <t>Outros aldeidos-eteres,aldeidos-fenois e c/funcoes oxig</t>
  </si>
  <si>
    <t>Polimeros ciclicos dos aldeidos</t>
  </si>
  <si>
    <t>Paraformaldeido</t>
  </si>
  <si>
    <t>Tricloroacetaldeido</t>
  </si>
  <si>
    <t>Outs.derivados halogenados,sulfonados,etc.dos aldeidos</t>
  </si>
  <si>
    <t>Acetona nao contendo outs.funcoes oxigenadas</t>
  </si>
  <si>
    <t>Butanona (metiletilcetona)</t>
  </si>
  <si>
    <t>4-metilpentan-2-ona (metilisobutilcetona)</t>
  </si>
  <si>
    <t>Outros dicetonas</t>
  </si>
  <si>
    <t>Outs.cetonas aciclicas n/cont.outs.funcoes oxigenadas</t>
  </si>
  <si>
    <t>1-mentona</t>
  </si>
  <si>
    <t>Outs.cetonas ciclanicas,etc.n/cont.outs. funcoes oxigen.</t>
  </si>
  <si>
    <t>Fenilacetona (fenilpropan-2-ona)</t>
  </si>
  <si>
    <t>Outs.cetonas aromaticas n/contendo outs.funcoes oxigen.</t>
  </si>
  <si>
    <t>4-hidroxi-4-metilpentano-2-ona (diacetona alcool)</t>
  </si>
  <si>
    <t>Benzoina</t>
  </si>
  <si>
    <t>Outros cetonas-alcoois e cetonas-aldeidos</t>
  </si>
  <si>
    <t>1,8-diidroxi-3-metil-9-antrona e sua forma enolica</t>
  </si>
  <si>
    <t>Outs.cetonas-fenois e cetonas cont.outs.funcoes oxigen.</t>
  </si>
  <si>
    <t>Antraquinona</t>
  </si>
  <si>
    <t>Outros quinonas</t>
  </si>
  <si>
    <t>Bissulfito sodico de menadiona</t>
  </si>
  <si>
    <t>Acido formico</t>
  </si>
  <si>
    <t>Sal de sodio,do acido formico</t>
  </si>
  <si>
    <t>Outros sais do acido formico</t>
  </si>
  <si>
    <t>Ester de geranila,do acido formico</t>
  </si>
  <si>
    <t>Outros esteres do acido formico</t>
  </si>
  <si>
    <t>Acido acetico</t>
  </si>
  <si>
    <t>Anidrido acetico</t>
  </si>
  <si>
    <t>Acetato de sodio</t>
  </si>
  <si>
    <t>Acetato de cobalto</t>
  </si>
  <si>
    <t>Outros sais do acido acetico</t>
  </si>
  <si>
    <t>Acetato de etila</t>
  </si>
  <si>
    <t>Acetato de vinila</t>
  </si>
  <si>
    <t>Acetato de n-butila</t>
  </si>
  <si>
    <t>Acetato de dinoseb (iso)</t>
  </si>
  <si>
    <t>Outros acetatos de glicerila</t>
  </si>
  <si>
    <t>Acetato de n-propila</t>
  </si>
  <si>
    <t>Outros acetatos de monoálcoois acíclicos saturados de até 8 átomos de carbono</t>
  </si>
  <si>
    <t>Acetato de decila</t>
  </si>
  <si>
    <t>Acetato de hexenila</t>
  </si>
  <si>
    <t>Acetato de benzestrol</t>
  </si>
  <si>
    <t>Acetato de dienoestrol</t>
  </si>
  <si>
    <t>Acetato de hexestrol</t>
  </si>
  <si>
    <t>Acetato de mestilbol</t>
  </si>
  <si>
    <t>Acetato de estildestrol</t>
  </si>
  <si>
    <t>Acetato de tricloro-alfa-feniletila</t>
  </si>
  <si>
    <t>Acetato de triclorometilfenilcarbinila</t>
  </si>
  <si>
    <t>Diacetato de etilenoglicol (diacetato de etileno)</t>
  </si>
  <si>
    <t>Esteres de 2-ter-butilcicloexila</t>
  </si>
  <si>
    <t>Esteres de bornila</t>
  </si>
  <si>
    <t>Esteres de dimetilbenzilcarbinila</t>
  </si>
  <si>
    <t>Bis(p-acetoxifenil)cicloexilidenometano (ciclofenil)</t>
  </si>
  <si>
    <t>Outros esteres do acido acetico</t>
  </si>
  <si>
    <t>Acido monocloroacetico</t>
  </si>
  <si>
    <t>Monocloroacetato de sodio</t>
  </si>
  <si>
    <t>Acido di- ou tricloroacetico,seus sais e esteres</t>
  </si>
  <si>
    <t>Acido propionico</t>
  </si>
  <si>
    <t>Sais do acido propionico</t>
  </si>
  <si>
    <t>Esteres do acido propionico</t>
  </si>
  <si>
    <t>Acido butirico e seus sais</t>
  </si>
  <si>
    <t>Butirato de etila</t>
  </si>
  <si>
    <t>Outros esteres do acido butirico</t>
  </si>
  <si>
    <t>Acido pivalico</t>
  </si>
  <si>
    <t>Sais e esteres do acido pivalico</t>
  </si>
  <si>
    <t>Acido palmitico,seus sais e esteres</t>
  </si>
  <si>
    <t>Outros (seus sais e esteres)</t>
  </si>
  <si>
    <t>Acido estearico (ac.monocarboxilico aciclico saturado)</t>
  </si>
  <si>
    <t>Sais de zinco do acido estearico</t>
  </si>
  <si>
    <t>Outros sais do acido estearico</t>
  </si>
  <si>
    <t>Esteres do acido estearico</t>
  </si>
  <si>
    <t>Acido 2-etilexanoico (acido 2-etilexoico)</t>
  </si>
  <si>
    <t>2-etilexanoato de estanho ii</t>
  </si>
  <si>
    <t>Di(2-etilexanotato) de trietilenoglicol</t>
  </si>
  <si>
    <t>Cloreto de 2-etilexanoila</t>
  </si>
  <si>
    <t>Outros sais e esteres do acido 2-etilexanoico</t>
  </si>
  <si>
    <t>Acido miristico</t>
  </si>
  <si>
    <t>Acido caprilico</t>
  </si>
  <si>
    <t>Outs.sais e esteres dos acidos miristico ou caprilico</t>
  </si>
  <si>
    <t>Acido laurico</t>
  </si>
  <si>
    <t>Sais e esteres do acido laurico</t>
  </si>
  <si>
    <t>Peroxidos dos acidos monocarboxilicos aciclicos satur.</t>
  </si>
  <si>
    <t>Peracidos dos acidos monocarboxilicos aciclicos satur.</t>
  </si>
  <si>
    <t>Outs.acidos monocarboxil.acicl.satur.seus anidridos,etc</t>
  </si>
  <si>
    <t>Acido acrilico</t>
  </si>
  <si>
    <t>Sais do acido acrilico</t>
  </si>
  <si>
    <t>Esteres de metila do acido acrilico</t>
  </si>
  <si>
    <t>Esteres de etila do acido acrilico</t>
  </si>
  <si>
    <t>Esteres de butila do acido acrilico</t>
  </si>
  <si>
    <t>Esteres de 2-etilexila do acido acrilico</t>
  </si>
  <si>
    <t>Outros esteres do acido acrilico</t>
  </si>
  <si>
    <t>Acido metacrilico</t>
  </si>
  <si>
    <t>Sais do acido metacrilico</t>
  </si>
  <si>
    <t>Esteres de metila do acido metacrilico</t>
  </si>
  <si>
    <t>Esteres de etila do acido metacrilico</t>
  </si>
  <si>
    <t>Esteres de n-butila do acido metacrilico</t>
  </si>
  <si>
    <t>Outros esteres do acido metacrilico</t>
  </si>
  <si>
    <t>Acido oleico,outs.sais e esteres (ac.monocarbox.acicl.)</t>
  </si>
  <si>
    <t>Acido linoleico e acido linonenico,seus sais e esteres</t>
  </si>
  <si>
    <t>Binapacril(iso)</t>
  </si>
  <si>
    <t>Sorbato de potassio</t>
  </si>
  <si>
    <t>Acido sorbico,seus outs.sais e esteres</t>
  </si>
  <si>
    <t>Acido undecilenico</t>
  </si>
  <si>
    <t>Undecilinato de metila</t>
  </si>
  <si>
    <t>Undecilinato de zinco</t>
  </si>
  <si>
    <t>Outros sais e esteres do acido undecilenico</t>
  </si>
  <si>
    <t>Outs.acidos monocarboxilicos aciclicos n/saturados,etc.</t>
  </si>
  <si>
    <t>Acido 3(2,2dibromovinil)-2,2 dimetilciclopropanocarboxil</t>
  </si>
  <si>
    <t>Cloreto do ac.3(2,2diclorovinil)2,2 dimetilciclopr.(dvo)</t>
  </si>
  <si>
    <t>Outros derivados do acido ciclopropanocarboxilico</t>
  </si>
  <si>
    <t>Outs.acidos monocarboxilicos ciclanicos, ciclenicos,etc.</t>
  </si>
  <si>
    <t>Acido benzoico</t>
  </si>
  <si>
    <t>Sais de sodio do acido benzoico</t>
  </si>
  <si>
    <t>Sais de amonio do acido benzoico</t>
  </si>
  <si>
    <t>Outros sais do acido benzoico</t>
  </si>
  <si>
    <t>Esteres de metila do acido benzoico</t>
  </si>
  <si>
    <t>Esteres de benzila do acido benzoico</t>
  </si>
  <si>
    <t>Outros esteres do acido benzoico</t>
  </si>
  <si>
    <t>Peroxido de benzoila</t>
  </si>
  <si>
    <t>Cloreto de benzoila</t>
  </si>
  <si>
    <t>Acido fenilacetico e seus sais</t>
  </si>
  <si>
    <t>Cloreto de 4-cloro-alfa-(1-metiletil) benzenoacetila</t>
  </si>
  <si>
    <t>Acido 4-cloro-3-nitrobenzoico</t>
  </si>
  <si>
    <t>Outs.acidos monocarboxilicos aromats.seus anidridos,etc</t>
  </si>
  <si>
    <t>Acido oxalico e seus sais</t>
  </si>
  <si>
    <t>Esteres do acido oxalico</t>
  </si>
  <si>
    <t>Acido adipico</t>
  </si>
  <si>
    <t>Sais e esteres do acido adipico</t>
  </si>
  <si>
    <t>Acido azelaico,seus sais e esteres</t>
  </si>
  <si>
    <t>Acido sebacico</t>
  </si>
  <si>
    <t>Outros sais e esteres do acido sebacico</t>
  </si>
  <si>
    <t>Anidrido maleico</t>
  </si>
  <si>
    <t>Dioctilsulfossuccinato de sodio</t>
  </si>
  <si>
    <t>Acido maleico</t>
  </si>
  <si>
    <t>Sais e esteres do acido maleico</t>
  </si>
  <si>
    <t>Acido fumarico,seus sais e esteres</t>
  </si>
  <si>
    <t>Outs.acidos policarboxilicos acicls.seus anidridos,etc.</t>
  </si>
  <si>
    <t>Acido policarboxilico ciclanico,ciclenico,etc.</t>
  </si>
  <si>
    <t>Ortoftalatos de dioctila</t>
  </si>
  <si>
    <t>Ortoftalatos de dinonila ou de didecila</t>
  </si>
  <si>
    <t>Outros esteres do acido ortoftalico</t>
  </si>
  <si>
    <t>Anidrido ftalico</t>
  </si>
  <si>
    <t>Acido tereftalico e seus sais</t>
  </si>
  <si>
    <t>Tereftalato de dimetila</t>
  </si>
  <si>
    <t>Esteres do acido m-ftalico</t>
  </si>
  <si>
    <t>Acido m-ftalico e seus sais</t>
  </si>
  <si>
    <t>Acido o-ftalico e seus sais</t>
  </si>
  <si>
    <t>Esteres de dioctila do acido tereftalico</t>
  </si>
  <si>
    <t>Outros esteres do acido tereftalico</t>
  </si>
  <si>
    <t>Sais e esteres do ac.trimelitico (1,2,4-benzenotricarb)</t>
  </si>
  <si>
    <t>Anidrido trimelitico (ac.1,3dioxo-5isobenzofuranocarb.)</t>
  </si>
  <si>
    <t>Outs.acidos policarboxilicos aromats.seus anidridos,etc</t>
  </si>
  <si>
    <t>Acido lactico,seus sais e esteres</t>
  </si>
  <si>
    <t>Acido tartarico</t>
  </si>
  <si>
    <t>Sais do acido tartarico</t>
  </si>
  <si>
    <t>Esteres do acido tartarico</t>
  </si>
  <si>
    <t>Acido citrico</t>
  </si>
  <si>
    <t>Sais e esteres do acido citrico</t>
  </si>
  <si>
    <t>Gluconato de calcio</t>
  </si>
  <si>
    <t>Acido gluconico,seus outs.sais e esteres</t>
  </si>
  <si>
    <t>Clorobenzilato (iso)</t>
  </si>
  <si>
    <t>Ursodiol (acido ursodeoxicolico)</t>
  </si>
  <si>
    <t>Acido quenodeoxicolico</t>
  </si>
  <si>
    <t>Acido biliar,seus outs.sais,esteres e derivados</t>
  </si>
  <si>
    <t>Acido 12-hidroxiestearico</t>
  </si>
  <si>
    <t>Outs.acidos carboxilicos de funcao alcool,anidridos,etc</t>
  </si>
  <si>
    <t>Acido salicilico</t>
  </si>
  <si>
    <t>Sais do acido salicilico</t>
  </si>
  <si>
    <t>Acido o-acetilsalicilico</t>
  </si>
  <si>
    <t>O-acetilsalicilato de aluminio</t>
  </si>
  <si>
    <t>Outros sais do acido o-acetilsalicilico</t>
  </si>
  <si>
    <t>Esteres do acido o-acetilsalicilico</t>
  </si>
  <si>
    <t>Outros esteres do acido salicilico e seus sais</t>
  </si>
  <si>
    <t>Acido hidroxinaftoico</t>
  </si>
  <si>
    <t>Acido p-hidroxibenzoico</t>
  </si>
  <si>
    <t>Outros sais e esteres do acido p-hidroxibenzoico</t>
  </si>
  <si>
    <t>Acido galico,seus sais e esteres</t>
  </si>
  <si>
    <t>Tetrakis(3(3,5d.t.butil-4hidroxif.)prop. pentaeritritila</t>
  </si>
  <si>
    <t>3-(3,5-d.t.butil-4hidroxifenil)propionato de octadecila</t>
  </si>
  <si>
    <t>Outs.acidos carboxilicos de funcao fenol, anidridos,etc.</t>
  </si>
  <si>
    <t>Acido deidrocolico</t>
  </si>
  <si>
    <t>Deidrocolato de sodio</t>
  </si>
  <si>
    <t>Deidrocolato de magnesio</t>
  </si>
  <si>
    <t>Outros sais do acido deidrocolico</t>
  </si>
  <si>
    <t>Outs.acidos carboxils.de funcao aldeido ou cetona,etc.</t>
  </si>
  <si>
    <t>2,4,5-t (iso) (ácido 2,4,5-triclorofenoxiacético), seus sais e seus ésteres</t>
  </si>
  <si>
    <t>Acido fenoxiacetico,seus sais e esteres</t>
  </si>
  <si>
    <t>Acido 2,4-diclorofenoxiacetico,seus sais e esteres</t>
  </si>
  <si>
    <t>Outs.derivados do acido fenoxiacetico,sais e esteres</t>
  </si>
  <si>
    <t>Outros ácidos fenoxibutanóicos, seus sais e seus ésteres, derivados destes produtos</t>
  </si>
  <si>
    <t>Acifluorfen sodico</t>
  </si>
  <si>
    <t>Acido 3(2-cloro-alfa,alfa,alfa-trifluor-p-toliloxi)benzoico</t>
  </si>
  <si>
    <t>Acido metilclorofenoxiacetico,seus sais e esteres</t>
  </si>
  <si>
    <t>5-(2-cloro-4-trifluormetilfenoxi)-2-nitrobenzoato. etc.(lactofen)</t>
  </si>
  <si>
    <t>Acido 4-(4-hidroxifenoxi)-3,5-diiodofenilacetico</t>
  </si>
  <si>
    <t>Outs.acidos carboxilicos cont.funcoes oxigen.suplem.etc</t>
  </si>
  <si>
    <t>Fosfato de tris(2,3-dibromopropila)</t>
  </si>
  <si>
    <t>Ester fosforico de tributila</t>
  </si>
  <si>
    <t>Ester fosforico de tricresila</t>
  </si>
  <si>
    <t>Ester fosforico de trifenila</t>
  </si>
  <si>
    <t>Diclorvos (ddvp)</t>
  </si>
  <si>
    <t>Lactofosfato de calcio</t>
  </si>
  <si>
    <t>Clorfenvinfos</t>
  </si>
  <si>
    <t>Outs.esteres fosforicos,seus sais,deriv. halogenados,etc</t>
  </si>
  <si>
    <t>Paration (etil paration)</t>
  </si>
  <si>
    <t>Paration-metila (metil paration)</t>
  </si>
  <si>
    <t>Outs.esteres tiofosforicos,seus sais,derivs. halogen.etc</t>
  </si>
  <si>
    <t>Fosfito de difenila</t>
  </si>
  <si>
    <t>Fosetil al</t>
  </si>
  <si>
    <t>Outros sulfitos de esteres de acidos inorganicos</t>
  </si>
  <si>
    <t>Nitrato de propatila</t>
  </si>
  <si>
    <t>Tetranitrato de pentaeritritol (petn,nitropenta,etc.)</t>
  </si>
  <si>
    <t>Outros nitratos de esteres de acidos inorganicos</t>
  </si>
  <si>
    <t>Sulfato de alquila de c6 a c22</t>
  </si>
  <si>
    <t>Sulfato de monoalquil(di ou tri)etilenoglicol</t>
  </si>
  <si>
    <t>Outros sulfatos de esteres de acidos inorganicos</t>
  </si>
  <si>
    <t>Silicato de etila</t>
  </si>
  <si>
    <t>Outros silicatos de esteres de acidos inorganicos</t>
  </si>
  <si>
    <t>Outs.esteres dos acidos inorgan.sais,derivs.halogen.etc</t>
  </si>
  <si>
    <t>Sais de monometilamina</t>
  </si>
  <si>
    <t>2,4-diclorofenoxiacetato de dimetilamina</t>
  </si>
  <si>
    <t>Outros sais de dimetilamina</t>
  </si>
  <si>
    <t>Outros sais de trimetilamina</t>
  </si>
  <si>
    <t>Bis (2-cloroetil) etilamina</t>
  </si>
  <si>
    <t>Triclormetina (tris (2-cloroetil) amina)</t>
  </si>
  <si>
    <t>Dietilamina e seus sais, exceto etansilato (ethamsylate)</t>
  </si>
  <si>
    <t>Outros etilaminas,seus derivados e seus sais</t>
  </si>
  <si>
    <t>Outros n-propilaminas,isopropilaminas e seus sais</t>
  </si>
  <si>
    <t>Outros butilaminas e seus sais</t>
  </si>
  <si>
    <t>Monoalquil- e outs.dialquilaminas,alquila de c10 a c18</t>
  </si>
  <si>
    <t>Clormetina (bis (2-cloroetil) metilamina)</t>
  </si>
  <si>
    <t>N,n-dialquil-2-cloroetilamina, com grupos alquila .... sais protonados</t>
  </si>
  <si>
    <t>Etilenodiamina e seus sais</t>
  </si>
  <si>
    <t>Hexametilenodiamina e seus sais</t>
  </si>
  <si>
    <t>Outs.poliaminas aciclicas,seus derivados e seus sais</t>
  </si>
  <si>
    <t>Outros cicloexilaminas e seus sais</t>
  </si>
  <si>
    <t>Outs.monoaminas e poliaminas ciclanicas,ciclenicas,etc.</t>
  </si>
  <si>
    <t>Anilina e seus sais</t>
  </si>
  <si>
    <t>Acido sulfanilico e seus sais</t>
  </si>
  <si>
    <t>Outros acidos aminobenzenossulfonicos e seus sais</t>
  </si>
  <si>
    <t>3,4-dicloroanilina e seus sais</t>
  </si>
  <si>
    <t>Outros cloroanilinas e seus sais</t>
  </si>
  <si>
    <t>4-nitroanilina</t>
  </si>
  <si>
    <t>Outros nitroanilinas e seus sais</t>
  </si>
  <si>
    <t>5-cloro-2-nitroanilina</t>
  </si>
  <si>
    <t>Outros cloronitroanilinas e seus sais</t>
  </si>
  <si>
    <t>Outros derivados da anilina e seus sais</t>
  </si>
  <si>
    <t>O-toluidina</t>
  </si>
  <si>
    <t>Outros toluidinas e seus sais</t>
  </si>
  <si>
    <t>3-nitro-4-toluidina e seus sais</t>
  </si>
  <si>
    <t>4-cloro-2-toluidina</t>
  </si>
  <si>
    <t>Outros derivados das toluidinas e seus sais</t>
  </si>
  <si>
    <t>N-octildifenilamina</t>
  </si>
  <si>
    <t>N-nonildifenilamina</t>
  </si>
  <si>
    <t>Outros derivados da difenilamina e seus sais</t>
  </si>
  <si>
    <t>1-naftilamina (alfa),2-naftilamina (beta),derivs.e sais</t>
  </si>
  <si>
    <t>Anfetaminas e seus sais</t>
  </si>
  <si>
    <t>2,4-xilidina e seus sais</t>
  </si>
  <si>
    <t>Outros xilidinas,seus derivados e seus sais</t>
  </si>
  <si>
    <t>Outros tranilciprominas e seus sais</t>
  </si>
  <si>
    <t>Outros monoaminas aromaticas,seus derivados e seus sais</t>
  </si>
  <si>
    <t>M-fenilenodiamina e seus sais</t>
  </si>
  <si>
    <t>Diaminotoluenos (toluilenodiaminas)</t>
  </si>
  <si>
    <t>O-fenilenodiamina,p-fenilenodiamina e seus sais</t>
  </si>
  <si>
    <t>Derivados sulfonados das fenilenodiaminas,derivs.e sais</t>
  </si>
  <si>
    <t>N,n-di-sec-butil-p-fenilenodiamina</t>
  </si>
  <si>
    <t>N-isopropil-n-fenil-p-fenilenodiamina</t>
  </si>
  <si>
    <t>N-(1,3-dimetilbutil)-n-fenil-p-fenilenodiamina</t>
  </si>
  <si>
    <t>N-(1,4-dimetilpentil)-n-fenil-p-fenilenodiamina</t>
  </si>
  <si>
    <t>N-fenil-p-fenilenodiamina (4-aminodifenilamina) e sais</t>
  </si>
  <si>
    <t>Outros derivados das fenilenodiaminas e seus sais</t>
  </si>
  <si>
    <t>Outros sais da fenilenodiaminas</t>
  </si>
  <si>
    <t>3,3-diclorobenzidina</t>
  </si>
  <si>
    <t>Benzidina,outs.derivados e sais</t>
  </si>
  <si>
    <t>4,4-diaminodifenilmetano</t>
  </si>
  <si>
    <t>Outros diaminodifenilmetanos</t>
  </si>
  <si>
    <t>4,4-diaminodifenilamina e seus sais</t>
  </si>
  <si>
    <t>Acido 4,4-diaminodifenilamino-2-sulfonico e seus sais</t>
  </si>
  <si>
    <t>Outs.diaminodifenilaminas,seus derivados e seus sais</t>
  </si>
  <si>
    <t>Outros poliaminas aromaticas,seus derivados e seus sais</t>
  </si>
  <si>
    <t>Monoetanolamina e seus sais</t>
  </si>
  <si>
    <t>Dietanolamina e seus sais</t>
  </si>
  <si>
    <t>Dextropropoxifeno (dci) e seus sais</t>
  </si>
  <si>
    <t>2,4-diclorofenoxiacetato de triisopropanolamina</t>
  </si>
  <si>
    <t>2,4-diclorofenoxiacetato de dimetilpropanolamina</t>
  </si>
  <si>
    <t>Propanolamina,outs.sais e derivados</t>
  </si>
  <si>
    <t>Citrato de orfenadrina</t>
  </si>
  <si>
    <t>Orfenadrina e outs.sais</t>
  </si>
  <si>
    <t>Cloridrato de ambroxol</t>
  </si>
  <si>
    <t>Ambroxol e outs.sais</t>
  </si>
  <si>
    <t>Cloridrato de clobutinol</t>
  </si>
  <si>
    <t>Clobutinol e outs.sais</t>
  </si>
  <si>
    <t>N,n-dimetill-2-aminoetanol e seus sais protonados</t>
  </si>
  <si>
    <t>N,n-dietill-2-aminoetanol e seus sais protonados</t>
  </si>
  <si>
    <t>1-p-nitrofenil-2-amino-1,3-propanodiol</t>
  </si>
  <si>
    <t>Clembuterol (clenbuterol) e seu cloridrato</t>
  </si>
  <si>
    <t>Mirtecaina</t>
  </si>
  <si>
    <t>Outros aminoalcoois,seus eteres,esteres e sais</t>
  </si>
  <si>
    <t>Acido aminonaftolsulfonico e seus sais</t>
  </si>
  <si>
    <t>P-aminofenol</t>
  </si>
  <si>
    <t>O-aminofenois,m-aminofenois e seus sais</t>
  </si>
  <si>
    <t>Outs.aminonaftois,aminofenois,seus eteres,esteres,sais</t>
  </si>
  <si>
    <t>Dietilpropiona (amfepramone)</t>
  </si>
  <si>
    <t>Metadona</t>
  </si>
  <si>
    <t>Normetadona</t>
  </si>
  <si>
    <t>Ketamina e outs.sais</t>
  </si>
  <si>
    <t>Outs.aminoaldeidos,aminocetonas,aminoquinonas,seus sais</t>
  </si>
  <si>
    <t>Esteres e sais,da lisina</t>
  </si>
  <si>
    <t>Acido glutamico</t>
  </si>
  <si>
    <t>Sais do acido glutamico</t>
  </si>
  <si>
    <t>Acido antranilico e seus sais</t>
  </si>
  <si>
    <t>Sais de tilidina</t>
  </si>
  <si>
    <t>Acido etilenodiaminotetracetico (edta) e seus sais</t>
  </si>
  <si>
    <t>Acido iminodiacetico</t>
  </si>
  <si>
    <t>Sais do acido iminodiacetico</t>
  </si>
  <si>
    <t>Acido dietilenotriaminopentacetico e seus sais</t>
  </si>
  <si>
    <t>Alfa-fenilglicina</t>
  </si>
  <si>
    <t>Cloridrato do cloreto de d(-)alfa-aminobenzenoacetila</t>
  </si>
  <si>
    <t>Outros sais e derivados de alfa-fenilglicina</t>
  </si>
  <si>
    <t>Diclofenaco de sodio</t>
  </si>
  <si>
    <t>Diclofenaco de potassio</t>
  </si>
  <si>
    <t>Diclofenaco de dietilamonio</t>
  </si>
  <si>
    <t>Outros diclofenacos,seus sais e derivados</t>
  </si>
  <si>
    <t>Outros aminoacidos,seus esteres e sais</t>
  </si>
  <si>
    <t>Cloridrato de fenilefrina</t>
  </si>
  <si>
    <t>Fenilefrina e outs.sais</t>
  </si>
  <si>
    <t>Levodopa de tirosina</t>
  </si>
  <si>
    <t>Metildopa de tirosina</t>
  </si>
  <si>
    <t>Tirosina e outs. sais</t>
  </si>
  <si>
    <t>N(1metoxicarbonil)propen-2il)alfa amino p-etc.(napoh)</t>
  </si>
  <si>
    <t>Outs.aminoalcooisfenois,aminoacidosfenois,etc.func.oxig</t>
  </si>
  <si>
    <t>Colina e seus sais</t>
  </si>
  <si>
    <t>Lecitinas e outros fosfoaminolipidios</t>
  </si>
  <si>
    <t>Betaina e seus sais</t>
  </si>
  <si>
    <t>Cloreto de 3-cloro-2-hidroxipropiltrimetilamonio</t>
  </si>
  <si>
    <t>Halogenetos de alquil-trimetilamonio,c/alquila c6 a c22</t>
  </si>
  <si>
    <t>Halogenetos de dialquil- ou alquil-benzil-dimetilamonio</t>
  </si>
  <si>
    <t>Halogenetos de pentametil-alquil-propilenodiamonio,etc.</t>
  </si>
  <si>
    <t>Outros sais e hidroxidos de amonio quaternarios</t>
  </si>
  <si>
    <t>Meprobamato</t>
  </si>
  <si>
    <t>Fluorocetamida</t>
  </si>
  <si>
    <t>Monocrotofos</t>
  </si>
  <si>
    <t>2-cloro-n-metilacetoacetamida</t>
  </si>
  <si>
    <t>Acetoacetamidas e outs.derivados e sais</t>
  </si>
  <si>
    <t>N-metilformamida</t>
  </si>
  <si>
    <t>N,n-dimetilformamida</t>
  </si>
  <si>
    <t>Outros formamidas e acetamidas</t>
  </si>
  <si>
    <t>Outros derivados das acrilamidas</t>
  </si>
  <si>
    <t>Dicrotofos</t>
  </si>
  <si>
    <t>Crotonamidas e outs.derivados</t>
  </si>
  <si>
    <t>N,n-dimetilureia</t>
  </si>
  <si>
    <t>N,n(diestearoil)etilenodiamina (etilen-bis-estearamida</t>
  </si>
  <si>
    <t>Dietanolamidas de acidos graxos de c12 a c18</t>
  </si>
  <si>
    <t>Outros amidas aciclicas,seus derivados e sais</t>
  </si>
  <si>
    <t>Carbanilidas,outs.derivados e sais</t>
  </si>
  <si>
    <t>Outros ureinas,seus derivados e sais</t>
  </si>
  <si>
    <t>Acido 2-acetamidobenzoico )acido n-acetilantanilico) e seus sais</t>
  </si>
  <si>
    <t>Etinamato</t>
  </si>
  <si>
    <t>4-aminoacetanilida</t>
  </si>
  <si>
    <t>Acetaminofen (paracetamol)</t>
  </si>
  <si>
    <t>Lidocaina e seu cloridrato</t>
  </si>
  <si>
    <t>2,5-dimetoxiacetanilida</t>
  </si>
  <si>
    <t>Outros derivados da acetanilida e seus sais</t>
  </si>
  <si>
    <t>Anilidas dos acidos hidroxinaftoicos,seus derivs.e sais</t>
  </si>
  <si>
    <t>Outros carbamatos</t>
  </si>
  <si>
    <t>Acido ioxaglico</t>
  </si>
  <si>
    <t>Cloreto do acido p-acetamidobenzenossulfonico</t>
  </si>
  <si>
    <t>Acido ioxitalamico</t>
  </si>
  <si>
    <t>Outros acetamidas e seus derivados</t>
  </si>
  <si>
    <t>Outros metoxibenzamidas,seus derivados e sais</t>
  </si>
  <si>
    <t>Prilocaina e seu cloridrato</t>
  </si>
  <si>
    <t>Outros propanamidas,seus derivados e sais</t>
  </si>
  <si>
    <t>Outros amidas ciclicas,seus derivados e sais</t>
  </si>
  <si>
    <t>Sacarina e seus sais</t>
  </si>
  <si>
    <t>Glutetimida</t>
  </si>
  <si>
    <t>Outros imidas,seus derivados e sais</t>
  </si>
  <si>
    <t xml:space="preserve"> clordimeforme (iso)</t>
  </si>
  <si>
    <t>Aspartato de l-arginina</t>
  </si>
  <si>
    <t>Outs arginina e seus sais</t>
  </si>
  <si>
    <t>N,n-difenilguanidina</t>
  </si>
  <si>
    <t>Outros derivados da guanidina e seus sais</t>
  </si>
  <si>
    <t>N-(3,7-dimetil-7-hidroxioctilideno)antranilato metila</t>
  </si>
  <si>
    <t>Outros iminas,seus derivados e sais</t>
  </si>
  <si>
    <t>Acrilonitrila</t>
  </si>
  <si>
    <t>1-cianoguanidina (diciandiamida)</t>
  </si>
  <si>
    <t>Femproporex (fenproporex)</t>
  </si>
  <si>
    <t>Ssia de fenproporex</t>
  </si>
  <si>
    <t>Intermediário de metadona</t>
  </si>
  <si>
    <t>Cloridrato de verapamil</t>
  </si>
  <si>
    <t>Outros sais de verapamil</t>
  </si>
  <si>
    <t>Alcool alfa-ciano-3-fenoxibenzilico</t>
  </si>
  <si>
    <t>Cialotrin (cyhalothrin)</t>
  </si>
  <si>
    <t>Outs.derivs,esteres do alcool alfa-ciano-3-fenoxibenzil</t>
  </si>
  <si>
    <t>Sais de intermediario da metadona</t>
  </si>
  <si>
    <t>Adiponitrila (1,4-dicianobutano)</t>
  </si>
  <si>
    <t>Cianidrina de acetona (acetona cianidrina)</t>
  </si>
  <si>
    <t>Outros compostos de funcao nitrila</t>
  </si>
  <si>
    <t>Compostos diazoicos</t>
  </si>
  <si>
    <t>Outros compostos azoicos</t>
  </si>
  <si>
    <t>Compostos azoxicos</t>
  </si>
  <si>
    <t>Outros acetoximas,seus derivados e sais</t>
  </si>
  <si>
    <t>2-hidrazinoetanol</t>
  </si>
  <si>
    <t>Derivados da fenilidrazina</t>
  </si>
  <si>
    <t>Outs.derivados organicos da hidrazina e hidroxilamina</t>
  </si>
  <si>
    <t>Mistura de isomeros de diisocianatos de tolueno</t>
  </si>
  <si>
    <t>Outros diisocianatos de tolueno</t>
  </si>
  <si>
    <t>Outros isocianatos</t>
  </si>
  <si>
    <t>Acido ciclamico de sodio e seus sais</t>
  </si>
  <si>
    <t>Acido ciclamico de calcio e seus sais</t>
  </si>
  <si>
    <t>Outros acidos ciclamicos e seus sais</t>
  </si>
  <si>
    <t>Dialogenetos de n,n-dialquil-fosforoamidatos (...)</t>
  </si>
  <si>
    <t>N,n-dialquil-fosforoamidatos de dialquila, (...)</t>
  </si>
  <si>
    <t>Outros (n,n-dialquil-fosforamidas e seus derivados)</t>
  </si>
  <si>
    <t>Outros compostos de funcoes nitrogenadas</t>
  </si>
  <si>
    <t>Eptc (tiocarbamato)</t>
  </si>
  <si>
    <t>Tiobencarb (dietiltiocarbamato de s-4-clorobenzila)</t>
  </si>
  <si>
    <t>Outros tiocarbamatos</t>
  </si>
  <si>
    <t>Ziram e dimetilditiocarbamato de sodio</t>
  </si>
  <si>
    <t>Metam sodio</t>
  </si>
  <si>
    <t>Outros ditiocarbamatos</t>
  </si>
  <si>
    <t>Monossulfeto de tetrametiltiourama</t>
  </si>
  <si>
    <t>Outros monossulfetos de tiourama</t>
  </si>
  <si>
    <t>Outros dissulfetos de tiourama</t>
  </si>
  <si>
    <t>Tetrassulfetos de tiourama</t>
  </si>
  <si>
    <t>Dl-metionina,teor de cinzas sulfatadas&gt;0.1% em peso</t>
  </si>
  <si>
    <t>Outros metioninas</t>
  </si>
  <si>
    <t>Metamidofos</t>
  </si>
  <si>
    <t>Acido tioglicolico e seus sais</t>
  </si>
  <si>
    <t>Cisteina</t>
  </si>
  <si>
    <t>N,n-dialquil-2-aminoetanotiol, com grupos .... , e seus sais protonados</t>
  </si>
  <si>
    <t>Outros tiois,seus derivados e sais</t>
  </si>
  <si>
    <t>Tiofanato-metila</t>
  </si>
  <si>
    <t>4-metil-3-tiosemicarbazida</t>
  </si>
  <si>
    <t>Outros tioamidas,seus derivados e sais</t>
  </si>
  <si>
    <t>2-(etiltio)etanol com uma concentracao&gt;=98%</t>
  </si>
  <si>
    <t>3-(metiltio)propanal e aldicarb</t>
  </si>
  <si>
    <t>Clorotioformiato de s-etila</t>
  </si>
  <si>
    <t>Acido 2-hidroxi-4-(metiltio)butanoico e seu sal calcico</t>
  </si>
  <si>
    <t>Carbocisteina</t>
  </si>
  <si>
    <t>4-sulfatoetilsulfonil-2,5-dimetoxianilina,etc.</t>
  </si>
  <si>
    <t>Outros tioeteres,tioesteres,seus derivados e sais</t>
  </si>
  <si>
    <t>O,o-dietil-fosforotioato de s-(2-)dietilamino) etila) e seus sais (...)</t>
  </si>
  <si>
    <t>Fosforoditioato de 0,0-dimetila s-(etc.)vamidotion</t>
  </si>
  <si>
    <t>Fosforotioato de o-(4-bromo-s-clorofenila, etc) profenofos</t>
  </si>
  <si>
    <t>Outros (fosforotioatos,seus derivados e sais)</t>
  </si>
  <si>
    <t>Tiometon</t>
  </si>
  <si>
    <t>Outros fosforoditioatos,seus derivados e sais</t>
  </si>
  <si>
    <t>Outros fosforoamidotioatos,seus derivados e sais</t>
  </si>
  <si>
    <t>Outros sulfonas</t>
  </si>
  <si>
    <t>Sulfeto de 2-cloroetila e de clorametila</t>
  </si>
  <si>
    <t>Sulfeto de bis (2-cloroetila)</t>
  </si>
  <si>
    <t>Bis (2-cloroetiltio) metano</t>
  </si>
  <si>
    <t>1,2-bis (2-cloroetiltio) etano</t>
  </si>
  <si>
    <t>1,3-bis (2-cloroetiltio) n-propano</t>
  </si>
  <si>
    <t>1,4-bis (2-cloroetiltio) n-butano</t>
  </si>
  <si>
    <t>1,5-bis (2-cloroetiltio) n-pentano</t>
  </si>
  <si>
    <t>Oxido de bis (2-cloroetiltiometila)</t>
  </si>
  <si>
    <t>Oxido de bis (2-cloroetiltioetila)</t>
  </si>
  <si>
    <t>Etilditiofosfonato de o-etila e de s-fenila (fonofós)</t>
  </si>
  <si>
    <t>Hidrogenio alquil  (de c1 a c3) fosfonotioatos (...)</t>
  </si>
  <si>
    <t>Outros compostos que apresentam um átomo de fósforo ligado (...)</t>
  </si>
  <si>
    <t>Ditiocarbonatos (xantatos e xantogenatos)</t>
  </si>
  <si>
    <t>Outros tiocompostos organicos</t>
  </si>
  <si>
    <t>Chumbo tetrametila e chumbo tetraetileno</t>
  </si>
  <si>
    <t>Compostos de tributilestanho</t>
  </si>
  <si>
    <t>Bis(trimetilsilil)ureia</t>
  </si>
  <si>
    <t>Outros compostos organossilicicos</t>
  </si>
  <si>
    <t>Etidronato dissodico</t>
  </si>
  <si>
    <t>Glufosinato de amonio</t>
  </si>
  <si>
    <t>Ciexatim</t>
  </si>
  <si>
    <t>Hidroxido de trifenilestanho</t>
  </si>
  <si>
    <t>Oxido de fembutatin (oxido de fenbutatin)</t>
  </si>
  <si>
    <t>Sais de dimetil-estanho,etc.do acido carboxil/tioglicol</t>
  </si>
  <si>
    <t>Outros compostos organo-metalicos do estanho</t>
  </si>
  <si>
    <t>Acido metilarsinico e seus sais</t>
  </si>
  <si>
    <t>2-clorovinil-dicloroarsina</t>
  </si>
  <si>
    <t>Bis (2-clorovinil) cloroarsina</t>
  </si>
  <si>
    <t>Tris (2-clorovinil) arsina</t>
  </si>
  <si>
    <t>Outros compostos organo-arseniais</t>
  </si>
  <si>
    <t>Tricloreto de etilaluminio (sesquicloreto etilaluminico</t>
  </si>
  <si>
    <t>Cloreto de dietilaluminio</t>
  </si>
  <si>
    <t>Outros compostos organo-aluminicos</t>
  </si>
  <si>
    <t>Outros compostos organo-inorganicos</t>
  </si>
  <si>
    <t>Tetraidrofurano</t>
  </si>
  <si>
    <t>2-furaldeido (furfural)</t>
  </si>
  <si>
    <t>Alcool furfurilico</t>
  </si>
  <si>
    <t>Alcool tetraidrofurfurilico</t>
  </si>
  <si>
    <t>Diacetato de 5-nitrofurfurilideno (nfda)</t>
  </si>
  <si>
    <t>Outs.compostos heterocicl.c/1 ciclo furano,n/condensado</t>
  </si>
  <si>
    <t>Lactonas</t>
  </si>
  <si>
    <t>Isossafrol</t>
  </si>
  <si>
    <t>1-(1,3-benzodioxol-5-il) propan-2-ona</t>
  </si>
  <si>
    <t>Piperonal</t>
  </si>
  <si>
    <t>Safrol</t>
  </si>
  <si>
    <t>Tetraidrocanabinóis (todos os isomeros)</t>
  </si>
  <si>
    <t>1,3,4,6,7,8-hexaidro-4,6,6,7,8,8-hexametilciclopent.etc</t>
  </si>
  <si>
    <t>Carbosulfan ((dibutilaminotio) metilcarbamato de 2,etc.</t>
  </si>
  <si>
    <t>Outs.compostos heterocicl.de heteroatomos de oxigenio</t>
  </si>
  <si>
    <t>Magnopirol (dipirona magnesica)</t>
  </si>
  <si>
    <t>Outs.ac.1-fenil-2,3-dimetil-5-pirazolona-4-metilam.etc.</t>
  </si>
  <si>
    <t>Metileno-bis (4metilamino-1fenil-2,3-dimetil)pirazolona</t>
  </si>
  <si>
    <t>Outros fenazonas (antipirinas) e seus derivados</t>
  </si>
  <si>
    <t>Fenilbutazona calcica</t>
  </si>
  <si>
    <t>Outros fenilbutazonas e seus sais</t>
  </si>
  <si>
    <t>Outs.compostos heterocicls.c/1 ciclo pirazol,n/condens.</t>
  </si>
  <si>
    <t>Fenitoina e seu sal sodico</t>
  </si>
  <si>
    <t>Outros sais da fenitoina</t>
  </si>
  <si>
    <t>Outros hidantoinas e seus derivados</t>
  </si>
  <si>
    <t>2-metil-5-nitroimidazol</t>
  </si>
  <si>
    <t>Outs.compostos heterociclicos com 1 ciclo nitroimidazol</t>
  </si>
  <si>
    <t>Outs.compostos heterociclicos c/ciclo benzeno clorado</t>
  </si>
  <si>
    <t>4-metil-5-hidroximetilimidazol e seus sais</t>
  </si>
  <si>
    <t>1-hidroxietil-2-undecanoilimidazolina</t>
  </si>
  <si>
    <t>1-hidroxietil-2-(8-heptadecenoil) imidazolina</t>
  </si>
  <si>
    <t>Outs.compostos heterocicl.1 ciclo imidazol n/condensado</t>
  </si>
  <si>
    <t>Sais de piridina</t>
  </si>
  <si>
    <t>Piperidina e seus sais</t>
  </si>
  <si>
    <t>Alfentanil</t>
  </si>
  <si>
    <t>Sais de alfentanil e anileridina</t>
  </si>
  <si>
    <t>Bezitramida (ezitramide)</t>
  </si>
  <si>
    <t>Sais de bezitramida e bromazepam</t>
  </si>
  <si>
    <t>Outros, sais de difenoxilato</t>
  </si>
  <si>
    <t>Sais de difenoxina e dipipanona</t>
  </si>
  <si>
    <t>Fentanil</t>
  </si>
  <si>
    <t>Sais de fenciclidina, fenoperidina e fentanil</t>
  </si>
  <si>
    <t>Metifenidato</t>
  </si>
  <si>
    <t>Sais de metilfenidato e pentazocina</t>
  </si>
  <si>
    <t>Petidina (meperidina)</t>
  </si>
  <si>
    <t>Intermediario a da petidina</t>
  </si>
  <si>
    <t>Sais de petidina, intermediário a da petidina e pipradrol</t>
  </si>
  <si>
    <t>Sais de piritramida, propiram e trimeperidina</t>
  </si>
  <si>
    <t>Acido niflumico</t>
  </si>
  <si>
    <t>Haloxifop (acido (rs)-2-[4-(3-cloro-5-trifluormetil-etc</t>
  </si>
  <si>
    <t>Outs.compost.heterocicl.c/fluor e/ou bromo,lig.covalent</t>
  </si>
  <si>
    <t>Clorpirifos</t>
  </si>
  <si>
    <t>Malato acido de cleboprida (malato de cleboprida)</t>
  </si>
  <si>
    <t>Cloridrato de cloperamida</t>
  </si>
  <si>
    <t>Acido 2-(2metil-3cloroanilino) nicotinico/sal de lisina</t>
  </si>
  <si>
    <t>Outros compostos heterocicls.c/cloro,sem fluor nem brom</t>
  </si>
  <si>
    <t>Acido isonicotinico</t>
  </si>
  <si>
    <t>5-etil-2,3-dicarboxipiridina (5-epdc)</t>
  </si>
  <si>
    <t>Imazetapir (ac.(rs)-5-etil-2-(4-isopropil-4-metil-5-etc</t>
  </si>
  <si>
    <t>Outros (cuja estrutura contém funções álcool, acido carboxilico......).....</t>
  </si>
  <si>
    <t>Benzilado de 3-quinuclidinila</t>
  </si>
  <si>
    <t>Outros (cuja estrutura contém eter, ester ou ambas.............)</t>
  </si>
  <si>
    <t>Cloridrato de mepivacaina</t>
  </si>
  <si>
    <t>Cloridrato de bupivacaina</t>
  </si>
  <si>
    <t>Outs.compost.heterocicl.c/piridina,n-subst.alquila,aril</t>
  </si>
  <si>
    <t>3-cianopiridina</t>
  </si>
  <si>
    <t>4,4-bipiridina</t>
  </si>
  <si>
    <t>Outs.compostos heterocicl.1 ciclo piridina n/condensado</t>
  </si>
  <si>
    <t>Sais de levorfanol</t>
  </si>
  <si>
    <t>Acido 2,3-quinolinodicarboxilico</t>
  </si>
  <si>
    <t>Outros derivados do acido quinolinocarboxilico</t>
  </si>
  <si>
    <t>Esteres do levorfanol</t>
  </si>
  <si>
    <t>Outs.compostos heterociclicos c/1 ciclo quinoleina,etc.</t>
  </si>
  <si>
    <t>Malonilureia(manolinureia) (acido barbitúrico) e seus sais</t>
  </si>
  <si>
    <t>Vinibital e seus sais</t>
  </si>
  <si>
    <t>Outros derivados da malonilureia(manolinureia), metaqualona e zizeprol, sais desses produtos</t>
  </si>
  <si>
    <t>Outs.compostos heterociclicos,com ciclo piperazina</t>
  </si>
  <si>
    <t>Outs.compost.heteroc.ciclo pirimidina,halog.lig.covalen</t>
  </si>
  <si>
    <t>Pirazofos</t>
  </si>
  <si>
    <t>6-mercaptopurina</t>
  </si>
  <si>
    <t>Outs.compost.heteroc.ciclo pirimidina,enxofre,s/halogen</t>
  </si>
  <si>
    <t>Outs.comp.heteroc.cicl.pirimidina,func.alcool e/ou eter</t>
  </si>
  <si>
    <t>2-aminopirimidina</t>
  </si>
  <si>
    <t>Outs.compostos heterocicl.c/ciclo pirimidina/piperazina</t>
  </si>
  <si>
    <t>Melamina</t>
  </si>
  <si>
    <t>2,4,6-triclorotriazina (cloreto cianurico)</t>
  </si>
  <si>
    <t>Outs.compost.heteroc.ciclo triazina,c/cloro lig.covalen</t>
  </si>
  <si>
    <t>N,n,n-triidroxietilexaidrotriazina</t>
  </si>
  <si>
    <t>Outs.compost.heteroc.ciclo triazina,s/cloro lig.covalen</t>
  </si>
  <si>
    <t>Outs.compostos heterocicl.1 ciclo triazina n/condensado</t>
  </si>
  <si>
    <t>6-hexanolactama (epsilon-caprolactama)</t>
  </si>
  <si>
    <t>Clobazan</t>
  </si>
  <si>
    <t>Metilprilona</t>
  </si>
  <si>
    <t>Outros lactamas</t>
  </si>
  <si>
    <t>Camazepan</t>
  </si>
  <si>
    <t>Clordiazepoxido</t>
  </si>
  <si>
    <t>Sais de delorazepam, diazepam, estazolam</t>
  </si>
  <si>
    <t>Flurazepam e seus sais</t>
  </si>
  <si>
    <t>Sais de fludiazepam, flunitrazepam, flurazepam, halazepam</t>
  </si>
  <si>
    <t>Sais de loflazepato, lorazepam, lormetazepam</t>
  </si>
  <si>
    <t>Midazolam</t>
  </si>
  <si>
    <t>Sais de mazindol, medazepam, midazolam</t>
  </si>
  <si>
    <t>Sais de nimetazepam, nitrazepam, nordazepam, oxazepam</t>
  </si>
  <si>
    <t>Sais de pinazepam, pirovalerona, prazepam</t>
  </si>
  <si>
    <t>Sais de temazepam, tetrazepam, triazolam</t>
  </si>
  <si>
    <t>Sais de alprazolam, camazepam, clonazepam, clorazepato,etc</t>
  </si>
  <si>
    <t>Outs.compostos heterocicl.c/1 ciclo diazepina(hidrogenado ou não)</t>
  </si>
  <si>
    <t>Dibenzoazepina (iminoestilbeno)</t>
  </si>
  <si>
    <t>Molinate (hexaidroazepin-1-carbotioato de s-etila)</t>
  </si>
  <si>
    <t>Outs.compostos heterociclicos,com 1 ciclo azepina</t>
  </si>
  <si>
    <t>Clemastina,seus derivados e sais</t>
  </si>
  <si>
    <t>Buflomedil,seus derivados e sais</t>
  </si>
  <si>
    <t>Outros compostos heterociclicos,com 1 ciclo pirrol</t>
  </si>
  <si>
    <t>Albendazol e seu sulfoxido</t>
  </si>
  <si>
    <t>Fembendazol (fenbendazole)</t>
  </si>
  <si>
    <t>Outros compostos heterociclicos,com ciclo imidazol</t>
  </si>
  <si>
    <t>Triazofos (fosforotioato de o,o-dietila-o-(1-fenil-etc.</t>
  </si>
  <si>
    <t>Outs.compost.heterocicl.c/1 ciclo triazol n/condensado</t>
  </si>
  <si>
    <t>Azinfos etilico</t>
  </si>
  <si>
    <t>Acido nalidixico</t>
  </si>
  <si>
    <t>Metilsulfato de amezinio</t>
  </si>
  <si>
    <t>Hidrazida maleica e seus sais</t>
  </si>
  <si>
    <t>Outs.compostos heterocicl.de heteroatomos de nitrogenio</t>
  </si>
  <si>
    <t>Outs.compostos heterocicl.c/1 ciclo tiazol n/condensado</t>
  </si>
  <si>
    <t>2-mercaptobenzotiazol e seus sais</t>
  </si>
  <si>
    <t>2,2-ditiobis(benzotiazol) (dissulfeto de benzotiazila)</t>
  </si>
  <si>
    <t>2-(terbutilaminotio)benzotiazol (n-terbutil-benzot.etc.</t>
  </si>
  <si>
    <t>2-(cicloexilaminotio)benzotiazol(n-cicloexil-benzot.etc</t>
  </si>
  <si>
    <t>2-(dicicloexilaminotio)benzotiazol (n,n-dicicloexil-etc</t>
  </si>
  <si>
    <t>2-(4-morfonilitio)benzotiazol (n-oxidietileno-benz.etc.</t>
  </si>
  <si>
    <t>Outros benzotiazois-sulfenamidas</t>
  </si>
  <si>
    <t>2-(tiocianometiltio)benzotiazol (tcmtb)</t>
  </si>
  <si>
    <t>Outs.compostos heterociclicos com ciclos de benzotiazol</t>
  </si>
  <si>
    <t>Maleato de metotrimeprazina (maleato de levomepromazina</t>
  </si>
  <si>
    <t>Outs.compostos heterociclicos com ciclos fenotiazina</t>
  </si>
  <si>
    <t>Sais de clotiazepam, cloxazolam, dextromoramia</t>
  </si>
  <si>
    <t>Ferdimetrazina e seus sais</t>
  </si>
  <si>
    <t>Mesocarb</t>
  </si>
  <si>
    <t>Sais de ketazolam, mesocato</t>
  </si>
  <si>
    <t>Sulfentanil e seus sais</t>
  </si>
  <si>
    <t>Pirenoxina sodica (catalino sodico)</t>
  </si>
  <si>
    <t>Anidrido isatoico (2h-3,1-benzoxazina-2,4-(1h)-diona)</t>
  </si>
  <si>
    <t>4,4-ditiodimorfolina</t>
  </si>
  <si>
    <t>Outros compostos heterociclicos,com ciclos oxazina</t>
  </si>
  <si>
    <t>Zidovudina (azt)</t>
  </si>
  <si>
    <t>Outs.acidos nucleicos,seus sais de construção quimica não definida</t>
  </si>
  <si>
    <t>Acido nucleico e seus sais</t>
  </si>
  <si>
    <t>Outs.compostos heterocicl.c/heteroatomos de nitrog.oxig</t>
  </si>
  <si>
    <t>Acido 6-aminopenicilanico</t>
  </si>
  <si>
    <t>Acido 7-aminocefalosporanico</t>
  </si>
  <si>
    <t>Acido 7-aminodesacetoxifalosporanico</t>
  </si>
  <si>
    <t>9-(n-metil-4-piperidinilideno)tioxanteno</t>
  </si>
  <si>
    <t>Outs.compost.heteroc.heteroatom&lt;=2 enxofre,incl.nitrog.</t>
  </si>
  <si>
    <t>Outros compost.heterocicl.c/3 heteroatom. enxofre e nitr</t>
  </si>
  <si>
    <t>Outs.compostos heteroc.c/heteroatom.enxofre incl.nitrog</t>
  </si>
  <si>
    <t>Maleato acido de timolol</t>
  </si>
  <si>
    <t>Outs acidos nucleicos,seus sais, outs compostos heterociclicos</t>
  </si>
  <si>
    <t>Sulfadiazina e seu sal sodico</t>
  </si>
  <si>
    <t>Vitamina a1 alcool (retinol)</t>
  </si>
  <si>
    <t>Acetato de vitamina a1 alcool</t>
  </si>
  <si>
    <t>Palmitato de vitamina a1 alcool</t>
  </si>
  <si>
    <t>Outs.derivados da vitamina a1 alcool,nao misturados</t>
  </si>
  <si>
    <t>Outros vitaminas a e seus derivados,nao misturados</t>
  </si>
  <si>
    <t>Cloridrato de vitamina b1 (tiamina),nao misturado</t>
  </si>
  <si>
    <t>Mononitrato de vitamina b1 (tiamina),nao misturado</t>
  </si>
  <si>
    <t>Outs.vitaminas b1 e seus derivados,nao misturados</t>
  </si>
  <si>
    <t>Vitamina b2 (riboflavina),nao misturada</t>
  </si>
  <si>
    <t>5-fosfato sodico de vitamina b2 nao misturado</t>
  </si>
  <si>
    <t>Outros derivados da vitamina b2,nao misturados</t>
  </si>
  <si>
    <t>D-pantotenato de calcio,nao misturado</t>
  </si>
  <si>
    <t>Outs.ac.d- ou dl-pantotenico (vitamina b3/b5) e derivs.</t>
  </si>
  <si>
    <t>Vitamina b6,nao misturada</t>
  </si>
  <si>
    <t>Cloridrato de piridoxina,nao misturado</t>
  </si>
  <si>
    <t>Outros derivados da vitamina b6,nao misturados</t>
  </si>
  <si>
    <t>Vitamina b12 (cianocobalamina),nao misturada</t>
  </si>
  <si>
    <t>Cobamamida nao misturada</t>
  </si>
  <si>
    <t>Hidroxocobalamina e seus sais,nao misturados</t>
  </si>
  <si>
    <t>Outros derivados da vitamina b12,nao misturados</t>
  </si>
  <si>
    <t>Vitamina c (acido l- ou dl-ascorbico),nao misturada</t>
  </si>
  <si>
    <t>Ascorbato de sodio,nao misturado</t>
  </si>
  <si>
    <t>Outros derivados da vitamina c,nao misturados</t>
  </si>
  <si>
    <t>D- ou dl-alfa-tocoferol,nao misturados</t>
  </si>
  <si>
    <t>Acetato de d- ou dl-alfa-tocoferol,nao misturados</t>
  </si>
  <si>
    <t>Outs.derivados de d- ou dl-alfa-tocoferol,n/misturados</t>
  </si>
  <si>
    <t>Outros vitaminas e e seus derivados,nao misturados</t>
  </si>
  <si>
    <t>Vitamina b9 (acido folico) e seus sais,nao misturados</t>
  </si>
  <si>
    <t>Outros derivados da vitamina b9,nao misturados</t>
  </si>
  <si>
    <t>Vitamina d3 (colecalciferol),nao misturada</t>
  </si>
  <si>
    <t>Outros vitaminas d e seus derivados,nao misturados</t>
  </si>
  <si>
    <t>Vitamina h (biotina),nao misturada</t>
  </si>
  <si>
    <t>Outros derivados da vitamina h,nao misturados</t>
  </si>
  <si>
    <t>Vitaminas k e seus derivados,nao misturados</t>
  </si>
  <si>
    <t>Acido nicotinico,nao misturado</t>
  </si>
  <si>
    <t>Nicotinamida nao misturada</t>
  </si>
  <si>
    <t>Nicotinato de sodio,nao misturado</t>
  </si>
  <si>
    <t>Outs.derivados do acido nicotinico,nao misturados</t>
  </si>
  <si>
    <t>Outros vitaminas e seus derivados,nao misturados</t>
  </si>
  <si>
    <t>Provitaminas e vitaminas,misturadas ou não, incluidos os concentrados naturais</t>
  </si>
  <si>
    <t>Somatotropina, seus derivados e analogos estruturais</t>
  </si>
  <si>
    <t>Insulina e seus sais</t>
  </si>
  <si>
    <t>Acth (corticotrofina)</t>
  </si>
  <si>
    <t>Hcg (gonadotrofina corionica)</t>
  </si>
  <si>
    <t>Pmsg (gonadotrofina serica)</t>
  </si>
  <si>
    <t>Outs hormonios polipeptideos, proteicos, etc</t>
  </si>
  <si>
    <t>Prednisona (deidrocortisona)</t>
  </si>
  <si>
    <t>Prednisolona (deidroidrocortisona)</t>
  </si>
  <si>
    <t>Triancinolona e outs.derivados</t>
  </si>
  <si>
    <t>Fluorcortolona e outs.derivados</t>
  </si>
  <si>
    <t>Outs.derivs.halogen.dos hormonios corticossupra-renais</t>
  </si>
  <si>
    <t>L-norgestrel (levonorgestrel)</t>
  </si>
  <si>
    <t>Dl-norgestrel</t>
  </si>
  <si>
    <t>Norgestrel e outs.derivados</t>
  </si>
  <si>
    <t>Outros esteres e sais do estriol</t>
  </si>
  <si>
    <t>Fempropionato de estradiol (17-(3-fenilpropionato)</t>
  </si>
  <si>
    <t>Estradiol e outs.esteres,sais e derivados</t>
  </si>
  <si>
    <t>Esteres e sais do alilestrenol</t>
  </si>
  <si>
    <t>Outros estrogenios e progestogenios</t>
  </si>
  <si>
    <t>Metiliprednisolona e seus derivados</t>
  </si>
  <si>
    <t>21-succinato sodico de hidrocortisona</t>
  </si>
  <si>
    <t>Ciproterona e outs.derivados</t>
  </si>
  <si>
    <t>Outs.hormonios corticossupra-renais e seus derivados</t>
  </si>
  <si>
    <t>Prostaglandinas, tromboxanas e leucotrienos, seus derivados e analogos estruturais</t>
  </si>
  <si>
    <t>Tiratricol (triac) e seu sal sódico</t>
  </si>
  <si>
    <t>Outs hormonios, prostaglandinas, tromboxanas e leucotrienos, seus derivados e analogos estruturais</t>
  </si>
  <si>
    <t>Rutosidio (rutina) e seus derivados</t>
  </si>
  <si>
    <t>Deslanosideo</t>
  </si>
  <si>
    <t>Esteviosideo</t>
  </si>
  <si>
    <t>Outs.heterosideos,seus sais,eteres,esteres e derivados</t>
  </si>
  <si>
    <t>Codeina e seus sais</t>
  </si>
  <si>
    <t>Diidrocodeina e seus sais</t>
  </si>
  <si>
    <t>Diacetilmorfina,etilmorfina e seus sais</t>
  </si>
  <si>
    <t>Hidrocodona,oxicodona e seus sais</t>
  </si>
  <si>
    <t>Outros derivados da morfina, sais destes produtos</t>
  </si>
  <si>
    <t>Oximorfina e seus sais</t>
  </si>
  <si>
    <t>Alcaloides da quina,seus derivados e sais</t>
  </si>
  <si>
    <t>Cafeina</t>
  </si>
  <si>
    <t>Sais da cafeina</t>
  </si>
  <si>
    <t>Efedrina e seus sais</t>
  </si>
  <si>
    <t>Pseudoefedrina (dci) e seus sais</t>
  </si>
  <si>
    <t>Catina e seus sais</t>
  </si>
  <si>
    <t>Norefredrina e seus sais</t>
  </si>
  <si>
    <t>Outros (derivados da efedrina e seus sais)</t>
  </si>
  <si>
    <t>Fenetilina e seus sais</t>
  </si>
  <si>
    <t>Derivados e sais da teofilina e aminofilina</t>
  </si>
  <si>
    <t>Ergometrina (dci) e seus sais</t>
  </si>
  <si>
    <t>Ergotamina (dci) e seus sais</t>
  </si>
  <si>
    <t>Acido lisergico e seus sais</t>
  </si>
  <si>
    <t>Outros derivados da ergometrina (dci) e seus sais</t>
  </si>
  <si>
    <t>Outros derivados da ergotamina (dci) e seus sais</t>
  </si>
  <si>
    <t>Ergocornina e outs.derivados e sais</t>
  </si>
  <si>
    <t>Ergocriptina e outs.derivados e sais</t>
  </si>
  <si>
    <t>Outros derivados da ergocristina e seus sais</t>
  </si>
  <si>
    <t>Outs.alcaloides da cravagem do centeio,seus derivs.sais</t>
  </si>
  <si>
    <t>Cocaina e seus sais</t>
  </si>
  <si>
    <t>Tiocolquicosido</t>
  </si>
  <si>
    <t>Outros acucares quimicamente puros</t>
  </si>
  <si>
    <t>Acido lactobionico</t>
  </si>
  <si>
    <t>Lactobionato de calcio</t>
  </si>
  <si>
    <t>Bromolactobionato de calcio</t>
  </si>
  <si>
    <t>Outs.sais,derivs.halogen.sulfon.etc.do ac.lactobionico</t>
  </si>
  <si>
    <t>Frutose-1,6-difosfato de calcio ou de sodio</t>
  </si>
  <si>
    <t>Lactogluconato de calcio</t>
  </si>
  <si>
    <t>Outros eteres e esteres de acucares e seus sais</t>
  </si>
  <si>
    <t>Penicilina v potassica</t>
  </si>
  <si>
    <t>Outros penicilinas v,derivados e sais</t>
  </si>
  <si>
    <t>Penicilina g potassica</t>
  </si>
  <si>
    <t>Penicilina g benzatinica</t>
  </si>
  <si>
    <t>Penicilina g procainica</t>
  </si>
  <si>
    <t>Outros penicilinas g,derivados e sais</t>
  </si>
  <si>
    <t>Outros penicilinas,derivs.c/estrut.ac.penicilanico e sa</t>
  </si>
  <si>
    <t>Sulfatos de estreptomicinas</t>
  </si>
  <si>
    <t>Estreptomicinas,outs.derivados e sais</t>
  </si>
  <si>
    <t>Sais de minociclina</t>
  </si>
  <si>
    <t>Tetraciclina,outs.derivados e sais</t>
  </si>
  <si>
    <t>Cloranfenicol,seu palmitato,succinato ou hemissuccinato</t>
  </si>
  <si>
    <t>Outros esteres do cloranfenicol</t>
  </si>
  <si>
    <t>Tianfenicol e seus esteres</t>
  </si>
  <si>
    <t>Outros derivados e sais,do cloranfenicol</t>
  </si>
  <si>
    <t>Outros derivados da eritromicina e seus sais</t>
  </si>
  <si>
    <t>Rifamicina s</t>
  </si>
  <si>
    <t>Rifampicina (rifamicina amp)</t>
  </si>
  <si>
    <t>Rifamicina sv sodica</t>
  </si>
  <si>
    <t>Outros rifamicinas,derivados e sais</t>
  </si>
  <si>
    <t>Lincomicina,outs.derivados e sais</t>
  </si>
  <si>
    <t>Cefoperazona e seus sais,e cefazolina sodica</t>
  </si>
  <si>
    <t>Cefaclor e cefalexina monoidratados,e cefalotina sodica</t>
  </si>
  <si>
    <t>Cefotaxima sodica</t>
  </si>
  <si>
    <t>Cefalosporina c</t>
  </si>
  <si>
    <t>Outs.cefalosporinas e cefamicinas,derivados e sais</t>
  </si>
  <si>
    <t>Embonato de gentamicina (pamoato de gentamicina)</t>
  </si>
  <si>
    <t>Outros aminoglucosideos e seus sais</t>
  </si>
  <si>
    <t>Embonato de espiramicina (pamoato de espiramicina)</t>
  </si>
  <si>
    <t>Outros macrolidios e seus sais</t>
  </si>
  <si>
    <t>Anfotericina b e seus sais</t>
  </si>
  <si>
    <t>Outros polienos e seus sais</t>
  </si>
  <si>
    <t>Monensina sodica</t>
  </si>
  <si>
    <t>Outros polieteres e seus sais</t>
  </si>
  <si>
    <t>Outros polipeptidios e seus sais</t>
  </si>
  <si>
    <t>Outros antibioticos</t>
  </si>
  <si>
    <t>Outros compostos organicos</t>
  </si>
  <si>
    <t>Extratos de figados,para uso opoterapico</t>
  </si>
  <si>
    <t>Extratos de glandulas,outs.orgaos,etc.p/uso opoterapico</t>
  </si>
  <si>
    <t>Pedacos de pericardio de origem bovina ou suina</t>
  </si>
  <si>
    <t>Figados dessecados,para uso opoterapico</t>
  </si>
  <si>
    <t>Glandulas e outs.orgaos,para uso opoterapico</t>
  </si>
  <si>
    <t>Outs.substs.humanas/animais,p/fins terapeuts. profilats.</t>
  </si>
  <si>
    <t>Concentrado de fator viii</t>
  </si>
  <si>
    <t>Plasmina (fibrinolisina)</t>
  </si>
  <si>
    <t>Vacina contra a gripe,exc.em doses</t>
  </si>
  <si>
    <t>Vacina contra a poliomielite,exc.em doses</t>
  </si>
  <si>
    <t>Vacina contra a hepatite b,exc.em doses</t>
  </si>
  <si>
    <t>Vacina contra o sarampo,exc.em doses</t>
  </si>
  <si>
    <t>Vacina contra a meningite,exc.em doses</t>
  </si>
  <si>
    <t>Vacina contra rubeola,sarampo e caxumba,exc.em doses</t>
  </si>
  <si>
    <t>Outros vacinas triplices,exc.em doses</t>
  </si>
  <si>
    <t>Vacinas anticatarral e antipiogenico,exc.em doses</t>
  </si>
  <si>
    <t>Outros vacinas para medicina humana,exc.em doses</t>
  </si>
  <si>
    <t>Vacina contra a gripe,em doses</t>
  </si>
  <si>
    <t>Vacina contra a poliomielite,em doses</t>
  </si>
  <si>
    <t>Vacina contra a hepatite b,em doses</t>
  </si>
  <si>
    <t>Vacina contra o sarampo,em doses</t>
  </si>
  <si>
    <t>Vacina contra a meningite,em doses</t>
  </si>
  <si>
    <t>Vacina contra rubeola,sarampo e caxumba,em doses</t>
  </si>
  <si>
    <t>Outros vacinas triplices,em doses</t>
  </si>
  <si>
    <t>Vacinas anticatarral e antipiogenico,em doses</t>
  </si>
  <si>
    <t>Outros vacinas para medicina humana,em doses</t>
  </si>
  <si>
    <t>Vacina veterinaria,contra a raiva</t>
  </si>
  <si>
    <t>Vacina veterinaria,contra a coccidiose</t>
  </si>
  <si>
    <t>Vacina veterinaria,contra a querato-conjuntivite</t>
  </si>
  <si>
    <t>Vacina veterinaria,contra a cinomose</t>
  </si>
  <si>
    <t>Vacina veterinaria,contra a leptospirose</t>
  </si>
  <si>
    <t>Vacina veterinaria,contra a febre aftosa</t>
  </si>
  <si>
    <t>Vacina veterinaria contra as enfermidades newcastle, gumboro...</t>
  </si>
  <si>
    <t>Vacinas veterinarias combinadas contra as enfermidades 30023070.</t>
  </si>
  <si>
    <t>Outros vacinas para medicina veterinaria</t>
  </si>
  <si>
    <t>Reagentes de origem microbiana para diagnostico</t>
  </si>
  <si>
    <t>Outros toxinas,culturas de microorganismos,p/saude anim</t>
  </si>
  <si>
    <t>Outros toxinas,culturas de microorganismos,p/saude huma</t>
  </si>
  <si>
    <t>Outs.toxinas,culturas de microorganismos,prods.semelhs.</t>
  </si>
  <si>
    <t>Medicamento cont.ampicilina ou seus sais,exc.em doses</t>
  </si>
  <si>
    <t>Medicamento cont.amoxicilina ou seus sais,exc.em doses</t>
  </si>
  <si>
    <t>Medicamento cont.penicilina g benzatinica,exc.em doses</t>
  </si>
  <si>
    <t>Medicamento cont.penicilina g potassica,exc.em doses</t>
  </si>
  <si>
    <t>Medicamento cont.penicilina g procainica,exc.em doses</t>
  </si>
  <si>
    <t>Medicamento cont.outs.penicilinas/derivs.exc.em doses</t>
  </si>
  <si>
    <t>Medicamento cont.estreptomicinas/derivs.exc.em doses</t>
  </si>
  <si>
    <t>Medicamento contendo cloranfenicol,etc.exc.em doses</t>
  </si>
  <si>
    <t>Medicamento cont.anfenicois/outs.derivs.exc.em doses</t>
  </si>
  <si>
    <t>Medicamento cont.eritromicina/seus sais,exc.em doses</t>
  </si>
  <si>
    <t>Medicamento cont.macrolidios/outs.derivs.exc.em doses</t>
  </si>
  <si>
    <t>Medicamento cont.rifamicina sv sodica,exc.em doses</t>
  </si>
  <si>
    <t>Medicamento contendo rifampicina,exc.em doses</t>
  </si>
  <si>
    <t>Medicamento cont.ansamicinas/outs.derivs.exc.em doses</t>
  </si>
  <si>
    <t>Medicamento cont.cloridrato de lincomicina, exc.em doses</t>
  </si>
  <si>
    <t>Medicamento cont.lincosamidas/outs.derivs. exc.em doses</t>
  </si>
  <si>
    <t>Medicamento contendo cefalotina sodica,exc.em doses</t>
  </si>
  <si>
    <t>Medicamento c/cefaclor/cefalexina monoidratad.exc.doses</t>
  </si>
  <si>
    <t>Medicamento c/cefalosporinas/cefamicinas/etc. exc.doses</t>
  </si>
  <si>
    <t>Medicamento cont.sulfato de gentamicina,exc.em doses</t>
  </si>
  <si>
    <t>Medicamento cont. daunorubicina, exc.em doses</t>
  </si>
  <si>
    <t>Medicamento cont. pirarubicina, idarubicina,exc.em doses</t>
  </si>
  <si>
    <t>Medicamento cont.aminoglicosidios/outs.derivs .exc.doses</t>
  </si>
  <si>
    <t>Medicamento contendo vancomicina,exc.em doses</t>
  </si>
  <si>
    <t>Medicamento cont. actinomicinas, exc.em doses</t>
  </si>
  <si>
    <t>Ciclosporina a</t>
  </si>
  <si>
    <t>Medicamento cont.polipeptidios/outs.derivs.exc.em doses</t>
  </si>
  <si>
    <t>Medicamento contendo mitomicina,exc.em doses</t>
  </si>
  <si>
    <t>Medicamento contendo fumarato de tiamulina,exc.em doses</t>
  </si>
  <si>
    <t>Medicamento cont.bleomicinas ou seus sais,exc.em doses</t>
  </si>
  <si>
    <t>Medicamento contendo imipenem,exc.em doses</t>
  </si>
  <si>
    <t>Medicamento contendo outs.antibioticos,exc.em doses</t>
  </si>
  <si>
    <t>Medicamento cont.insulina,n/cont.antibiot.exc.em doses</t>
  </si>
  <si>
    <t>Medicamento c/hormonio crescim.(somatrofina),exc.doses</t>
  </si>
  <si>
    <t>Medicamento c/hcg (gonadotrofina corionica),exc.doses</t>
  </si>
  <si>
    <t>Medicamento cont.menotropinas,n/cont.antibiot.exc.doses</t>
  </si>
  <si>
    <t>Acth (corticotropina)</t>
  </si>
  <si>
    <t>Medicamento cont.pmsg (gonadotrofina serica),exc.doses</t>
  </si>
  <si>
    <t>Medicamento cont.somatostatina/seus sais,exc.em doses</t>
  </si>
  <si>
    <t>Medicamento contendo acetato de buserelina,exc.em doses</t>
  </si>
  <si>
    <t>Medicamento cont.triptorelina/seus sais,exc.em doses</t>
  </si>
  <si>
    <t>Medicamento contendo leuprolide ou seu acetato,exc.em doses</t>
  </si>
  <si>
    <t>Medicamento contendo lh-rh (gonadorelina),exc.em doses</t>
  </si>
  <si>
    <t>Medicamento contendo oxitocina,exc.em doses</t>
  </si>
  <si>
    <t>Medicamento contendo sais de insulina,exc.em doses</t>
  </si>
  <si>
    <t>Medicamento contendo timosinas,exc.em doses</t>
  </si>
  <si>
    <t>Medicamento contendo octreotida,exc.em doses</t>
  </si>
  <si>
    <t>Medicamento contendo goserelina ou seu acetato,exc.em doses</t>
  </si>
  <si>
    <t>Medicamento contendo nafarelina ou seu acetato,exc.em doses</t>
  </si>
  <si>
    <t>Medicamento c/outs.hormon.polipeptidicos,etc.exc.doses</t>
  </si>
  <si>
    <t>Medicamento cont.hemissuccinato de estradiol,exc.doses</t>
  </si>
  <si>
    <t>Medicamento cont.fempropionato de estradiol,exc.doses</t>
  </si>
  <si>
    <t>Medicamento cont.estriol ou seu succinato,exc.em doses</t>
  </si>
  <si>
    <t>Medicamento contendo alilestrenol,exc.em doses</t>
  </si>
  <si>
    <t>Medicamento contendo linestrenol,exc.em doses</t>
  </si>
  <si>
    <t>Medicamento contendo acetato de magestrol, formestano, fulvestranto, exc.em doses</t>
  </si>
  <si>
    <t>Medicamento contendo desogestrel,exc.em doses</t>
  </si>
  <si>
    <t>Medicamento cont.outs.estrogenios/ progestogen.exc.doses</t>
  </si>
  <si>
    <t>Medicamento cont. levotiroxina sódica, exc.doses</t>
  </si>
  <si>
    <t>Medicamento cont. liotironina sódica, exc.doses</t>
  </si>
  <si>
    <t>Medicamento contendo sal sódico ou éster metílico (...)</t>
  </si>
  <si>
    <t>Medicamento cont.tiratricol ou seu sal sódico</t>
  </si>
  <si>
    <t>Medicamento cont.espironolactona,nao apresent.em doses</t>
  </si>
  <si>
    <t>Medicamento cont.exemestano,nao apresent.em doses</t>
  </si>
  <si>
    <t>Medicamento cont.outs.hormonios/ derivs.etc.exc.em doses, mas não contendo antibióticos</t>
  </si>
  <si>
    <t>Medicamento c/folinato calcio (leucovorina),exc.doses</t>
  </si>
  <si>
    <t>Medicamento cont.acido nicotinico,etc.exc.em doses</t>
  </si>
  <si>
    <t>Medicamento cont.hidroxocobalamina,etc.exc.em doses</t>
  </si>
  <si>
    <t>Medicamento cont.vitamina a1 ou derivs.exceto ácido retinóico, exc.em doses</t>
  </si>
  <si>
    <t>Medicamento cont.d-pantotenato de calcio,vitamina d3 (colecalciferol).exc.doses</t>
  </si>
  <si>
    <t>Medicamento c/esteres das vitaminas a e d,etc.exc.doses</t>
  </si>
  <si>
    <t>Medicamento cont. ácido retinóico (tretinoína), exc.em doses</t>
  </si>
  <si>
    <t>Medicamento c/outs.vitaminas,provitam.derivs.exc.doses</t>
  </si>
  <si>
    <t>Medicamento contendo estreptoquinase,exc.em doses</t>
  </si>
  <si>
    <t>Medicamento contendo l-asparaginase,exc.em doses</t>
  </si>
  <si>
    <t>Medicamento contendo deoximbonuclease,exc.em doses</t>
  </si>
  <si>
    <t>Medicamento c/outs.enzimas,n/cont.vitams.etc.exc.doses</t>
  </si>
  <si>
    <t>Medicamento contendo permetrina,etc.exc.em doses</t>
  </si>
  <si>
    <t>Medicamento cont.ácido cólico, ácido deoxicólico, sal magnésico do ácido deidrocólico,etc.exc.em doses</t>
  </si>
  <si>
    <t>Medicamento c/acido gluconico/sais/esteres,exc.em doses</t>
  </si>
  <si>
    <t>Medicamento c/acido o-acetilsalicilico/etc.exc.em doses</t>
  </si>
  <si>
    <t>Medicamento cont.acido lactico/sais/etc.exc.em doses</t>
  </si>
  <si>
    <t>Medicamento cont.acido fumarico/sais/etc. exc.em doses</t>
  </si>
  <si>
    <t>Medicamento contendo etretinato/etc.exc.em doses</t>
  </si>
  <si>
    <t>Medicamento c/outs.acidos carboxilicos,etc. exc.em doses</t>
  </si>
  <si>
    <t>Medicamento c/sulfato de tranilcipromina,etc. exc.doses</t>
  </si>
  <si>
    <t>Medicamento c/acido sulfanilico,sais,etc.exc.em doses</t>
  </si>
  <si>
    <t>Medicamento c/clembuterol/seu cloridrato,exc.em doses</t>
  </si>
  <si>
    <t>Medicamento contendo tamoxifen/seu citrato,exc.em doses</t>
  </si>
  <si>
    <t>Medicamento contendo levodopa, alfa-metildopa</t>
  </si>
  <si>
    <t>Medicamento c/cloridrato de fenilefrina,etc.exc.doses</t>
  </si>
  <si>
    <t>Medicamento cont.diclofenaco de sodio,etc.exc.em doses</t>
  </si>
  <si>
    <t>Medicamento contclorambucil, clormetina (dci) ou seu cloridrato, melfalano, toremifene ou seu citrato, exc.em doses</t>
  </si>
  <si>
    <t>Medicamento c/outs.compostos funcao amina,etc.exc.doses</t>
  </si>
  <si>
    <t>Medicamento contendo metoclopramida,etc.exc.em doses</t>
  </si>
  <si>
    <t>Medicamento cont.atenolol/prilocaina/etc.exc.em doses</t>
  </si>
  <si>
    <t>Medicamento c/lidocaina/seu cloridrato,etc.exc.em doses</t>
  </si>
  <si>
    <t>Medicamento contendo femproporex,exc.em doses</t>
  </si>
  <si>
    <t>Medicamento cont.paracetamol ou bromoprida,exc.em doses</t>
  </si>
  <si>
    <t>Medicamento cont.amitraz ou cipermetrina,exc.em doses</t>
  </si>
  <si>
    <t>Medicamento cont.clorexidina/seus sais,etc.exc.em doses</t>
  </si>
  <si>
    <t>Medicamento cont.carmustina/ lomustina, etc.exc.em doses</t>
  </si>
  <si>
    <t>Medicamento c/outs.comp.func.carboxiamida,etc.exc.doses</t>
  </si>
  <si>
    <t>Medicamento c/quercetina,etc.exc.em doses</t>
  </si>
  <si>
    <t>Medicamento contendo tiaprida,exc.em doses</t>
  </si>
  <si>
    <t>Medicamento contendo etidronato dissodico,exc.em doses</t>
  </si>
  <si>
    <t>Medicamento cont.cloridrato de amiodarona,exc.em doses</t>
  </si>
  <si>
    <t>Medicamento cont.nitrovin ou moxidectina,exc.em doses</t>
  </si>
  <si>
    <t>Medicamento contendo acido clodrônico ou seu sal dissódico, estreptozocina, fotemustina,exc.em doses</t>
  </si>
  <si>
    <t>Medicamento cont.carbocisteina ou sulfiram,exc.em doses</t>
  </si>
  <si>
    <t>Medicamento c/outs.tiocompostos organ.etc.exc.em doses</t>
  </si>
  <si>
    <t>Medicamento c/terfenadina/talniflumato,etc.exc.em doses</t>
  </si>
  <si>
    <t>Medicamento c/cloridrato de loperamida, fembendazol, ketorolac trometamina, nifedipina, nimodipina, nitrendipina.exc.em doses</t>
  </si>
  <si>
    <t>Medicamento c/albendazol ou seu sulfóxido, mebendazol, 6-mercaptopurina, metilsulfato de amezínio, oxifendazol, praziquantel.exc.em doses</t>
  </si>
  <si>
    <t>Medicamento cont.alprazolam, bromazepam, clordiazepóxido, cloridrato de petidina, diazepam, droperidol, mazindol, triazolam.exc.em doses</t>
  </si>
  <si>
    <t>Medicamento c/benzetimida ou seu cloridrato, fenitoína ou seu sal sódico, isoniazida, pirazinamida exc.em doses</t>
  </si>
  <si>
    <t>Medicam.c/ac.ácido 2-(2-metil-3-cloroanilina)nicotínico ou seu sal de lisina, metronidazol ou seus sais, azatioprina, nitrato de miconazol.exc.doses</t>
  </si>
  <si>
    <t>Medicam.contendo  enrofloxacina, maleato de enalapril, maleato de pirilamina, nicarbazina, norfloxacina, sais de piperazina , .exc.doses</t>
  </si>
  <si>
    <t>Medicamento c/ciclosporina a/fluspirileno, etc.exc.doses</t>
  </si>
  <si>
    <t>Medicam.c/out.comp.heteroc.heteroat.nitrog.exc.em doses</t>
  </si>
  <si>
    <t>Medicamento cont.levamisol/seus sais,etc.exc.em doses</t>
  </si>
  <si>
    <t>Medicamento c/sulfadiazina/seu sal sodico,etc.exc.doses</t>
  </si>
  <si>
    <t>Medicamento cont.ketazolam/sulpirida,etc.exc.em doses</t>
  </si>
  <si>
    <t>Medicam.c/ftalilsulfatiazol/bumetanida,etc.exc.em doses</t>
  </si>
  <si>
    <t>Medicamento c/enantato de flufenazina,etc.exc.em doses</t>
  </si>
  <si>
    <t>Medicamento c/furosemida/clortalidona,etc.exc.em doses</t>
  </si>
  <si>
    <t>Medicamento c/cloridrato de tizanidina, cetoconazol,furazolidona.exc.em doses</t>
  </si>
  <si>
    <t>Medicam.contendo amprenavir, aprepitanto, delavirdina ou seu mesilato, efavirenz, emtricitabina, etopósido, fosfato de fludarabina, fosamprenavir cálcico, gencitabina ou seu cloridrato, raltitrexida, ritonavir, tenipósido, .exc.doses</t>
  </si>
  <si>
    <t>Medicamento c/outs.compost.heterocicl. etc.exc.em doses</t>
  </si>
  <si>
    <t>Medicamento contendo extrato de polen,exc.em doses</t>
  </si>
  <si>
    <t>Medicamento cont.disofenol/crisarobina,etc.exc.em doses</t>
  </si>
  <si>
    <t>Medicamento contendo dicoflenaco resinato,exc.em doses</t>
  </si>
  <si>
    <t>Medicamento contendo silimarina,exc.em doses</t>
  </si>
  <si>
    <t>Bussulfano, dexormaplatina, dietilestilbestrol ou seu dipropionato, enloplatina, filgrastina, iproplatina, lobaplatina, miboplatina, miltefosina, mitotano, ormaplatina, procarbazina ou seu cloridrato, propofol, sebriplatina, zeniplatina .exc.em doses</t>
  </si>
  <si>
    <t>Outs.medicam.cont.prods.misturados,p/fins terapeut.etc.</t>
  </si>
  <si>
    <t>Medicamento contendo ampicilina ou seus sais,em doses</t>
  </si>
  <si>
    <t>Medicamento contendo amoxicilina ou seus sais,em doses</t>
  </si>
  <si>
    <t>Medicamento contendo penicilina g benzatinica,em doses</t>
  </si>
  <si>
    <t>Medicamento contendo penicilina g potassica,em doses</t>
  </si>
  <si>
    <t>Medicamento contendo penicilina g procainica,em doses</t>
  </si>
  <si>
    <t>Medicamento cont.outs.penicilinas/seus derivs.em doses</t>
  </si>
  <si>
    <t>Medicamento cont.estreptomicinas/seus derivs.em doses</t>
  </si>
  <si>
    <t>Medicamento c/cloranfenicol/seu palmitato, etc.em doses</t>
  </si>
  <si>
    <t>Medicamento contendo anfenicois/outs.sais,em doses</t>
  </si>
  <si>
    <t>Medicamento contendo eritromicina ou seus sais,em doses</t>
  </si>
  <si>
    <t>Outs.medicamentos cont.macrolideos /derivados,em doses</t>
  </si>
  <si>
    <t>Medicamento contendo rifamicina sv sodica,em doses</t>
  </si>
  <si>
    <t>Medicamento contendo rifampicina,em doses</t>
  </si>
  <si>
    <t>Outs.medicamentos cont.ansamicinas/ derivados,em doses</t>
  </si>
  <si>
    <t>Medicamento contendo cloridrato de lincomicina,em doses</t>
  </si>
  <si>
    <t>Outros medicamentos cont.lincosamidas/ derivados,em dose</t>
  </si>
  <si>
    <t>Medicamento contendo cafalotina sodica,em doses</t>
  </si>
  <si>
    <t>Medicamento c/cefaclor/cefalexina monoidratads.em doses</t>
  </si>
  <si>
    <t>Outros medicamentos contendo cefalosporinas,etc.em dose</t>
  </si>
  <si>
    <t>Medicamento contendo sulfato de gentamicina,em doses</t>
  </si>
  <si>
    <t>Medicamento contendo daunorubicina, em doses</t>
  </si>
  <si>
    <t>Medicamento contendo pirarubicina, em doses</t>
  </si>
  <si>
    <t>Outs.medicamentos cont.aminoglucosidios/ derivs.em doses</t>
  </si>
  <si>
    <t>Medicamento contendo vancomicina,em doses</t>
  </si>
  <si>
    <t>Medicamento contendo actinomicina, em doses</t>
  </si>
  <si>
    <t>Medicamento contendo ciclosporina a, em doses</t>
  </si>
  <si>
    <t>Outs.medicamentos cont.polipeptideos/derivados,em doses</t>
  </si>
  <si>
    <t>Medicamento contendo mitomicina,em doses</t>
  </si>
  <si>
    <t>Medicamento contendo fumarato de tiamulina,em doses</t>
  </si>
  <si>
    <t>Medicamento contendo bleomicinas ou seus sais,em doses</t>
  </si>
  <si>
    <t>Medicamento contendo imipenem,em doses</t>
  </si>
  <si>
    <t>Medicamentos contendo anfotericina b em lipossomas,em doses</t>
  </si>
  <si>
    <t>Medicamentos contendo outs.antibioticos,em doses</t>
  </si>
  <si>
    <t>Medicamento contendo insulina,em doses</t>
  </si>
  <si>
    <t>Medicamento c/hormonio crescim.(somatotrofina),em doses</t>
  </si>
  <si>
    <t>Medicamento cont.hcg (gonadotrofina corionica),em doses</t>
  </si>
  <si>
    <t>Medicamento contendo menotropinas,em doses</t>
  </si>
  <si>
    <t>Medicamento contendo acth (corticotrofina),em doses</t>
  </si>
  <si>
    <t>Medicamento cont.pmsg (gonadotrofina serica),em doses</t>
  </si>
  <si>
    <t>Medicamento cont.somatostatina ou seus sais,em doses</t>
  </si>
  <si>
    <t>Medicamento contendo acetato de buserelina,em doses</t>
  </si>
  <si>
    <t>Medicamento contendo triptorelina ou seus sais,em doses</t>
  </si>
  <si>
    <t>Medicamento contendo leuprolide ou seu acetato, em doses</t>
  </si>
  <si>
    <t>Medicamento contendo lh-rh (gonadorelina),em doses</t>
  </si>
  <si>
    <t>Medicamento contendo oxitocina,em doses</t>
  </si>
  <si>
    <t>Medicamento contendo sais de insulina,em doses</t>
  </si>
  <si>
    <t>Medicamento contendo timosinas,em doses</t>
  </si>
  <si>
    <t>Medicamento contendo calcitonina,em doses</t>
  </si>
  <si>
    <t>Medicamento contendo octreotida,em doses</t>
  </si>
  <si>
    <t>Medicamento contendo goserelina ou seu acetato,em doses</t>
  </si>
  <si>
    <t>Medicamento contendo nafarelina ou seu acetato ,em doses</t>
  </si>
  <si>
    <t>Medicam.c/outs.hormonios polipeptidicos, etc.em doses</t>
  </si>
  <si>
    <t>Medicamento cont.hemissuccinato de estradiol,em doses</t>
  </si>
  <si>
    <t>Medicamento cont.fempropionato de estradiol,em doses</t>
  </si>
  <si>
    <t>Medicamento contendo estriol ou seu succinato,em doses</t>
  </si>
  <si>
    <t>Medicamento contendo alilestrenol,em doses</t>
  </si>
  <si>
    <t>Medicamento contendo linestrenol,em doses</t>
  </si>
  <si>
    <t>Medicamento contendo acetato de megestrol, formestano, fulvestranto,em doses</t>
  </si>
  <si>
    <t>Medicamento contendo desogestrel,em doses</t>
  </si>
  <si>
    <t>Medicamento c/outs.estrogenios/ progestogenios, em doses</t>
  </si>
  <si>
    <t>Medicamento cont. levotiroxina sódica, em doses</t>
  </si>
  <si>
    <t>Medicamento cont. liotironina sódica, em doses</t>
  </si>
  <si>
    <t>Medicam.c/sal sodico ac.9,11,15-trii.em doses</t>
  </si>
  <si>
    <t>Medicam.c/tiratricol/seu sal sodico,em doses</t>
  </si>
  <si>
    <t>Medicamento cont.exemestano,em doses</t>
  </si>
  <si>
    <t>Outs.medicamentos cont.hormonios,em doses,etc</t>
  </si>
  <si>
    <t>Medicamento c/folinato de calcio (leucovorina),em doses</t>
  </si>
  <si>
    <t>Medicamento c/.nicotinamida, em doses</t>
  </si>
  <si>
    <t>Medicamento c/hidroxocovalamina/seus sais,etc.em doses</t>
  </si>
  <si>
    <t>Medicamento cont.vitamina a1 ou derivs.exceto ácido retinóico, em doses</t>
  </si>
  <si>
    <t>Medicamento cont.d-pantotenato de calcio, vitamina d3 (colecalciferol).em doses</t>
  </si>
  <si>
    <t>Medicamento cont. ácido retinóico (tretinoína), em doses</t>
  </si>
  <si>
    <t>Medicamento c/outs.vitaminas/provitaminas, etc.em doses</t>
  </si>
  <si>
    <t>Medicamento contendo estreptoquinase,em doses</t>
  </si>
  <si>
    <t>Medicamento contendo l-asparaginase,em doses</t>
  </si>
  <si>
    <t>Medicamento contendo deoxirribonuclease,em doses</t>
  </si>
  <si>
    <t>Medicamento contendo outs.enzimas,em doses</t>
  </si>
  <si>
    <t>Medicamento c/permetrina/nitrato propatila,etc.em doses</t>
  </si>
  <si>
    <t>Medicamento contendo ácido cólico, ácido deoxicólico, sal magnésico do ácido deidrocólico, em doses</t>
  </si>
  <si>
    <t>Medicamento cont.acido gluconico/sais/esteres,em doses</t>
  </si>
  <si>
    <t>Medicamento cont.acido o-acetilsalicilico,etc.em doses</t>
  </si>
  <si>
    <t>Medicamento contendo tiratricol (triac),etc.em doses</t>
  </si>
  <si>
    <t>Medicamento cont.ácido láctico, seus sais ou seus ésteres, ácido 4-(4-hidroxifenoxi)-3,5-diiodofenilacético, ácido fumárico, seus sais ou seus ésteres, em doses</t>
  </si>
  <si>
    <t>Medicamento cont.acido fumarico/seus sais,etc.em doses</t>
  </si>
  <si>
    <t>Medicam.c/etretinato, fosfestrol ou seus sais de di ou tetrassódio, miltefosina, doses</t>
  </si>
  <si>
    <t>Outs.medicam.c/ac.monocarboxil.acicl.n/sat.etc.em doses</t>
  </si>
  <si>
    <t>Medicamento c/sulfato de tranilcipromina,etc.em doses</t>
  </si>
  <si>
    <t>Medicamento c/acido sulfanilico/seus sais,etc.em doses</t>
  </si>
  <si>
    <t>Medicamento cont.clembuterol ou seu cloridrato,em doses</t>
  </si>
  <si>
    <t>Medicamento contendo tamoxifen ou seu citrato,em doses</t>
  </si>
  <si>
    <t>Medicamento cont.cloridrato de fenilefrina,etc.em doses</t>
  </si>
  <si>
    <t>Medicamento contendo diclofenaco de sodio,etc.em doses</t>
  </si>
  <si>
    <t>Medicamento contendo clorambucil, clormetina (dci) ou seu cloridrato, melfalano, toremifene ou seu citrato, em doses</t>
  </si>
  <si>
    <t>Outs.medicam.c/compostos de funcao amina,etc.em doses</t>
  </si>
  <si>
    <t>Medicamentos c/metoclopramida/cloridrato,etc.em doses</t>
  </si>
  <si>
    <t>Medicamento cont.atenolol/prilocaina,etc.em doses</t>
  </si>
  <si>
    <t>Medicamento cont.lidocaina/seu cloridrato,etc.em doses</t>
  </si>
  <si>
    <t>Medicamento contendo femproporex,em doses</t>
  </si>
  <si>
    <t>Medicamento cont.paracetamol ou bromoprida,em doses</t>
  </si>
  <si>
    <t>Medicamento contendo amitraz ou cipermetrina,em doses</t>
  </si>
  <si>
    <t>Medicamento contendo clorexidina/seus sais,etc.em doses</t>
  </si>
  <si>
    <t>Medicamento contendo aminoglutetimida, carmustina, deferoxamina (desferrioxamina b) ou seus sais, derivados destes produtos, lomustina, procarbazina ou seu cloridrato, em doses</t>
  </si>
  <si>
    <t>Outs.medicam.c/comp.de funcao carboxiamida,etc.em doses</t>
  </si>
  <si>
    <t>Medicamento cont.quercetina, em doses</t>
  </si>
  <si>
    <t>Medicamento contendo tiaprida,em doses</t>
  </si>
  <si>
    <t>Medicamento contendo etidronato dissodico,em doses</t>
  </si>
  <si>
    <t>Medicamento contendo cloridrato de amiodarona,em doses</t>
  </si>
  <si>
    <t>Medicamento contendo nitrovin ou moxidectina,em doses</t>
  </si>
  <si>
    <t>Medicamento contendo carbocisteina ou sulfiram,em doses</t>
  </si>
  <si>
    <t>Medicamento contendo ácido clodrõnico ou seu sal dissódico, estreptozocina, fotemustina, em doses</t>
  </si>
  <si>
    <t>Outs.medicamentos c/tiocompostos organicos,etc.em doses</t>
  </si>
  <si>
    <t>Medicamento cont.terfenadina/talniflumato,etc.em doses</t>
  </si>
  <si>
    <t>Medicamento cont.cloridrato de loperamida, fembendazol, ketorolac trometamina, nifedipina nimodipina, nitrendipina, em doses</t>
  </si>
  <si>
    <t>Medicamento cont.albendazol ou seu sulfóxido, mebendazol, 6-mercaptopurina, metilsulfato de amezínio, oxifendazol, praziquantel, em doses</t>
  </si>
  <si>
    <t>Medicamento contendo alprazolam, bromazepam, clordiazepóxido, cloridrato de petidina, diazepam, droperidol, mazindol, triazolam, em doses</t>
  </si>
  <si>
    <t>Medicamento cont.benzetimida ou seu cloridrato, fenitoína ou seu sal sódico, isoniazida, pirazinamida, em doses</t>
  </si>
  <si>
    <t>Medicam.c/ac.2-(2-metil-3-cloroanilina)nicotinico, doses</t>
  </si>
  <si>
    <t>Medicamento cont.enrofloxacina, maleato de enalapril, maleato de pirilamina, nicarbazina, norfloxacina, sais de piperazina , em doses</t>
  </si>
  <si>
    <t>Medicamento c/altretamina, bortezomib, dacarbazina, disoproxilfumarato de tenofovir, enfuvirtida, fluspirileno, letrozol, lopinavir, mesilato de imatinib, nelfinavir ou seu mesilato, nevirapine, pemetrexed, saquinavir, sulfato de abacavir, sulfato de ataz</t>
  </si>
  <si>
    <t>Outs.medicam.c/comp.heterocicl.heteroat.nitrog.em doses</t>
  </si>
  <si>
    <t>Medicamento c/levamisol/seus sais/tetramisol,em doses</t>
  </si>
  <si>
    <t>Medicamento c/sulfadiazina/seu sal sodico,sulfametoxazol, em doses</t>
  </si>
  <si>
    <t>Medicamento contendo cloxazolam, ketazolam, piroxicam, tenoxicam, em doses</t>
  </si>
  <si>
    <t>Medicamento c/ftalilsulfatiazol, inosina, em doses</t>
  </si>
  <si>
    <t>Medicamento cont.enantato de flufenazina, prometazina, gliburida, rutosídio, deslanosídio, em doses</t>
  </si>
  <si>
    <t>Medicamento cont.clortalidona, furosemida, em doses</t>
  </si>
  <si>
    <t>Medicamento cont.cloridrato de tizanidina, cetoconazol, furazolidona, em doses</t>
  </si>
  <si>
    <t>Medicam.contendo  amprenavir, aprepitanto, delavirdina ou seu mesilato, efavirenz, emtricitabina, etopósido, fosfato de fludarabina, fosamprenavir cálcico, gencitabina ou seu cloridrato, raltitrexida, ritonavir, tenipósido, em doses</t>
  </si>
  <si>
    <t>Outs.medicamentos c/compostos heterocicl.etc.em doses</t>
  </si>
  <si>
    <t>Medicamento contendo extrato de polen,em doses</t>
  </si>
  <si>
    <t>Medicamento contendo crisarobina, disofenol, em doses</t>
  </si>
  <si>
    <t>Medicamento contendo diclofenaco resinato,em doses</t>
  </si>
  <si>
    <t>Medicamento contendo silimarina,em doses</t>
  </si>
  <si>
    <t>Medicamento contendo bussulfano, dexormaplatina, dietilestilbestrol ou seu dipropionato, enloplatina, filgrastina, iproplatina, lobaplatina, miboplatina, mitotano, ormaplatina, propofol, sebriplatina, zeniplatina, em doses</t>
  </si>
  <si>
    <t>Medicam.cont.complexo de ferro dextrana.em doses</t>
  </si>
  <si>
    <t>Outs.medicam.cont.prods.p/fins terapeuticos, etc.doses</t>
  </si>
  <si>
    <t>Pensos adesivos impregn/recob.subst.farmaceut</t>
  </si>
  <si>
    <t>Pensos adesivos cirurgicos de observ.direta de feridas</t>
  </si>
  <si>
    <t>Pensos adesivos impermeaveis aplicaveis sobre mucosas</t>
  </si>
  <si>
    <t>Pensos adesivos com obturador,para colostomia</t>
  </si>
  <si>
    <t>Pensos adesivos c/fecho de correr,p/fechar ferimentos</t>
  </si>
  <si>
    <t>Outs.pensos adesivos,artigos analogos c/camada adesiva</t>
  </si>
  <si>
    <t>Pensos reabsorviveis,de acido poliglicolico</t>
  </si>
  <si>
    <t>Pensos reabsorvs.de copolim.de acido glicolico/lactico</t>
  </si>
  <si>
    <t>Outros pensos reabsorviveis</t>
  </si>
  <si>
    <t>Campos cirurgicos,de falso tecido</t>
  </si>
  <si>
    <t>Outs.pastas,gazes,semelhs.p/uso medicinal, cirurgico,etc</t>
  </si>
  <si>
    <t>Materiais para suturas cirurgicas,de polidiexzanona</t>
  </si>
  <si>
    <t>Materiais para suturas cirurgicas,de aco inoxidavel</t>
  </si>
  <si>
    <t>Outs.categutes esterilizados,etc.p/suturas cirurgicas</t>
  </si>
  <si>
    <t>Reagentes p/determinacao dos grupos/fatores sanguineos</t>
  </si>
  <si>
    <t>Preparacao opacificante,de loexol,p/exame radiografico</t>
  </si>
  <si>
    <t>Prepar.opacif.de locarmato dimeglumina, p/exam.radiograf</t>
  </si>
  <si>
    <t>Preparacao opacificante,de lopamidol,p/exame radiograf.</t>
  </si>
  <si>
    <t>Prepar.opacif.dioxido de zirconio,etc.p/exame radiograf</t>
  </si>
  <si>
    <t>Prepar.opacif.diatrizoato de sódio ou de meglumina  p/exame radiograf</t>
  </si>
  <si>
    <t>Prepar.opacif.loversol p/exame radiograf, a base de ioversol ou de iopromida</t>
  </si>
  <si>
    <t>Prepar.opacif.lotalamato de sódio, lotalamato de meglumina ou de suas misturas p/exame radiograf</t>
  </si>
  <si>
    <t>Outs.preparacoes opacificantes,para exames radiologicos</t>
  </si>
  <si>
    <t>Reagente de diagnost.de somatoliberina,p/admin. paciente</t>
  </si>
  <si>
    <t>Outs.reagentes de diagnostico,p/ser administr. paciente</t>
  </si>
  <si>
    <t>Cimentos para obturacao dentaria</t>
  </si>
  <si>
    <t>Outros produtos para obturacao dentaria</t>
  </si>
  <si>
    <t>Cimentos para reconstituicao ossea</t>
  </si>
  <si>
    <t>Estojos e caixas de primeiros-socorros, guarnecidos</t>
  </si>
  <si>
    <t>Prepars.quims.contraceptivas,de hormonios/ espermicidas</t>
  </si>
  <si>
    <t>Preparações apresentadas na forma de gel p/ utilização em medicina omo lubrificante em intervenções, etc</t>
  </si>
  <si>
    <t>Bolsas para uso em colostomia, ileostomia e urostomia</t>
  </si>
  <si>
    <t>Outros equipamentos identificáveis para uso em ostomia</t>
  </si>
  <si>
    <t>Desperdícios farmaceuticos</t>
  </si>
  <si>
    <t>Adubos ou fertilizantes de origem animal/vegetal, etc.</t>
  </si>
  <si>
    <t>Ureia com teor de nitrogenio&gt;45% em peso</t>
  </si>
  <si>
    <t>Outros ureias,mesmo em solucao aquosa</t>
  </si>
  <si>
    <t>Sulfato de amonio</t>
  </si>
  <si>
    <t>Sulfonitrato de amonio</t>
  </si>
  <si>
    <t>Outs.sais duplos/misturas,de sulfato/nitrato de amonio</t>
  </si>
  <si>
    <t>Nitrato de amonio,mesmo em solucao aquosa</t>
  </si>
  <si>
    <t>Misturas de nitrato de amonio c/carbonato de calcio,etc</t>
  </si>
  <si>
    <t>Nitrato de sodio,natural,com teor de nitrogenio&lt;=16.3%</t>
  </si>
  <si>
    <t>Outros nitratos de sodio,naturais</t>
  </si>
  <si>
    <t>Outros nitratos de sodio</t>
  </si>
  <si>
    <t>Sais duplos e misturas de nitratos de calcio e amonio</t>
  </si>
  <si>
    <t>Misturas de ureia c/nitrato de amonio,em sol.aquosa,etc</t>
  </si>
  <si>
    <t>Outs.adubos ou fertilizs.minerais/quimicos ,nitrogenados</t>
  </si>
  <si>
    <t>Hidrogeno-ortofosfato de calcio,teor de p2o5&lt;=46%</t>
  </si>
  <si>
    <t>Outros hidrogenos-ortofosfatos de calcio</t>
  </si>
  <si>
    <t>Outs.adubos ou fertilizs.minerais/quimicos, fosfatados</t>
  </si>
  <si>
    <t>Cloreto de potassio,teor de oxido de potassio(k2o)&lt;=60%</t>
  </si>
  <si>
    <t>Outros cloretos de potassio</t>
  </si>
  <si>
    <t>Sulfato de potassio,teor de oxido de potassio(k2o)&lt;=52%</t>
  </si>
  <si>
    <t>Outros sulfatos de potassio</t>
  </si>
  <si>
    <t>Sulfato duplo de potassio e de magnesio,teor de k2o&gt;30%</t>
  </si>
  <si>
    <t>Outs.adubos ou fertilizs.minerais/quimicos, potassicos</t>
  </si>
  <si>
    <t>Adubos ou fertilizantes em tabletes/embalagens p&lt;=10kg</t>
  </si>
  <si>
    <t>Adubos ou fertilizantes c/nitrogenio,fosforo e potassio</t>
  </si>
  <si>
    <t>Diidrogeno-ortofosfato de amonio,incl.mist.hidrogen.etc</t>
  </si>
  <si>
    <t>Adubos ou fertilizantes c/nitrato e fosfato</t>
  </si>
  <si>
    <t>Outs.adubos ou fertilizs.contendo nitrogenio e fosforo</t>
  </si>
  <si>
    <t>Adubos ou fertilizantes c/fosforo e potassio</t>
  </si>
  <si>
    <t>Nitrato de sodio potassico,teor de n&lt;=15% e k2o&lt;=15%</t>
  </si>
  <si>
    <t>Outros nitratos de sodio potassico</t>
  </si>
  <si>
    <t>Outs.adubos/fertils.miner.quim.c/nitrogenio e potassio</t>
  </si>
  <si>
    <t>Extrato tanante,de quebracho</t>
  </si>
  <si>
    <t>Extrato tanante,de mimosa</t>
  </si>
  <si>
    <t>Extrato tanante,de gambir</t>
  </si>
  <si>
    <t>Extrato tanante,de carvalho ou de castanheiro</t>
  </si>
  <si>
    <t>Outros extratos tanantes,de origem vegetal</t>
  </si>
  <si>
    <t>Sais,eteres,esteres e outs.derivados dos taninos</t>
  </si>
  <si>
    <t>Produtos tanantes organicos sinteticos</t>
  </si>
  <si>
    <t>Produtos tanantes,a base de sais de cromo</t>
  </si>
  <si>
    <t>Produtos tanantes,a base de sais de titanio</t>
  </si>
  <si>
    <t>Produtos tanantes,a base de sais de zirconio</t>
  </si>
  <si>
    <t>Outros produtos tanantes inorganicos</t>
  </si>
  <si>
    <t>Preparacoes tanantes,a base de compostos de cromo</t>
  </si>
  <si>
    <t>Outros preparacoes tanantes</t>
  </si>
  <si>
    <t>Preparacoes enzimaticas,para a pre-curtimenta</t>
  </si>
  <si>
    <t>Hemateina (materia corante)</t>
  </si>
  <si>
    <t>Fisetina (materia corante)</t>
  </si>
  <si>
    <t>Morina (materia corante)</t>
  </si>
  <si>
    <t>Outros materias corantes,de origem vegetal</t>
  </si>
  <si>
    <t>Carmim de cochonilha (materia corante)</t>
  </si>
  <si>
    <t>Outros materias corantes,de origem animal</t>
  </si>
  <si>
    <t>Prepars.a base de materias corantes,orig.vegetal/animal</t>
  </si>
  <si>
    <t>Corantes dispersos e suas preparacoes</t>
  </si>
  <si>
    <t>Corantes acidos,mesmo metalizados e suas preparacoes</t>
  </si>
  <si>
    <t>Corantes mordentes e suas preparacoes</t>
  </si>
  <si>
    <t>Corantes basicos e suas preparacoes</t>
  </si>
  <si>
    <t>Corantes diretos e suas preparacoes</t>
  </si>
  <si>
    <t>Corante indigo blue,segundo colour index 73000</t>
  </si>
  <si>
    <t>Corante dibenzantrona</t>
  </si>
  <si>
    <t>Corante 12,12-dimetoxidibenzantrona</t>
  </si>
  <si>
    <t>Outros corantes a cuba e suas preparacoes</t>
  </si>
  <si>
    <t>Corantes reagentes e suas preparacoes</t>
  </si>
  <si>
    <t>Pigmentos e suas preparacoes</t>
  </si>
  <si>
    <t>Carotenoides</t>
  </si>
  <si>
    <t>Prepars.da base de beta-caroteno,etc.p/ colorir alimento</t>
  </si>
  <si>
    <t>Outros preparacoes p/colorir alimentos</t>
  </si>
  <si>
    <t>Outros preparacoes a base de caratenoides</t>
  </si>
  <si>
    <t>Corantes soluveis em solventes (corantes solventes)</t>
  </si>
  <si>
    <t>Corantes azoicos</t>
  </si>
  <si>
    <t>Outs.materias corantes organicas sintet.e suas prepars.</t>
  </si>
  <si>
    <t>Derivs.do ac.4,4-bis-(1,3,5)triazinil-6-aminoestil. etc.</t>
  </si>
  <si>
    <t>Outs.derivs.do estilbeno,util.agente avivam. fluorescent</t>
  </si>
  <si>
    <t>Outs.prods.organs.sintet.util.agente avivam. fluorescent</t>
  </si>
  <si>
    <t>Outros materias corantes organicas sinteticas,etc.</t>
  </si>
  <si>
    <t>Lacas corantes e suas preparacoes</t>
  </si>
  <si>
    <t>Preparacoes a base de dioxido de titanio, peso&gt;=80%</t>
  </si>
  <si>
    <t>Pigmento const.por mica revest.pelicula dioxido titanio</t>
  </si>
  <si>
    <t>Outs.pigmentos e prepars.a base de dioxido de titanio</t>
  </si>
  <si>
    <t>Pigmentos e preparacoes a base de compostos de cromo</t>
  </si>
  <si>
    <t>Ultramar e suas preparacoes</t>
  </si>
  <si>
    <t>Litoponio</t>
  </si>
  <si>
    <t>Outs.pigmentos e preparacoes a base de sulfeto de zinco</t>
  </si>
  <si>
    <t>Pigmentos e preparacoes a base de compostos de cadmio</t>
  </si>
  <si>
    <t>Pigmentos e preparacoes a base de hexacianoferratos (ferrocianetos e ferricianetos)</t>
  </si>
  <si>
    <t>Outros materias corantes e preparacoes</t>
  </si>
  <si>
    <t>Halofosfatos de calcio,etc.c/subst.radioativ. util.lumin</t>
  </si>
  <si>
    <t>Outs.prods.inorgans.util.luminoforos,c/subst.       radioativ.</t>
  </si>
  <si>
    <t>Halofosfatos de calcio,etc.s/subst.radioativ. util.lumin</t>
  </si>
  <si>
    <t>Outs.prods.inorgans.util.luminoforos,s/subst.        radioativ.</t>
  </si>
  <si>
    <t>Pigmento,opacificante,etc.a base de zirconio/ seus sais</t>
  </si>
  <si>
    <t>Outs.pigmentos,opacificantes/cores,preparados e prepars</t>
  </si>
  <si>
    <t>Prepar. com teor de prata &gt;=25% (...) p/ fabric. circuitos impressos</t>
  </si>
  <si>
    <t>Polimentos liquidos e preparacoes semelhantes</t>
  </si>
  <si>
    <t>Fritas de vidro,em po,em granulos,em lamelas ou flocos</t>
  </si>
  <si>
    <t>Outs.vidros em po,em granulos,em lamelas ou em flocos</t>
  </si>
  <si>
    <t>Tintas de poliesteres,dispersos/dissolv.meio n/aquoso</t>
  </si>
  <si>
    <t>Vernizes de poliesteres,dispersos/dissolv.meio n/aquoso</t>
  </si>
  <si>
    <t>Solucoes de poliesteres,dispersos/dissolv.meio n/aquoso</t>
  </si>
  <si>
    <t>Tintas à base de polímeros acrílicos, apresentadas em sortidos definidos na nota 3 da seção vi, dos tipos utilizados para a fabricação de circuitos impressos</t>
  </si>
  <si>
    <t>Outras tintas à base de polim.acril/vinil. dispersos/ dissolv. n/aquoso</t>
  </si>
  <si>
    <t>Vernizes de polim.acril/vinil.dispers/ dissolv. n/aquoso</t>
  </si>
  <si>
    <t>Solucoes de polim.acril/vinil.dispers/dissolv .n/aquoso</t>
  </si>
  <si>
    <t>Tintas de outs.polim.sint.etc.dispers/dissolv.n/aquoso</t>
  </si>
  <si>
    <t>Vernizes de derivs.celulose,dispersos/dissolv.n/aquoso</t>
  </si>
  <si>
    <t>Vernizes de out.polim.sint.etc.dispers/dissolv.n/aquoso</t>
  </si>
  <si>
    <t>Solucoes de silicones,dispersos/dissolvs.meio n/aquoso</t>
  </si>
  <si>
    <t>Outs.solucoes polim.sint.etc.dispers/dissolv.n/aquoso</t>
  </si>
  <si>
    <t>Tintas de polim.acril/vinil.dispers/dissolv.meio aquoso</t>
  </si>
  <si>
    <t>Vernizes de polim.acril/vinil.dispersos/dissolv.aquoso</t>
  </si>
  <si>
    <t>Tintas de politetrafluoretileno,dispers/dissolv.aquoso</t>
  </si>
  <si>
    <t>Tintas de outs.polim.sint.etc.dispersos/dissolv.aquoso</t>
  </si>
  <si>
    <t>Vernizes de outs.polim.sint.etc.dispers/dissolv.aquoso</t>
  </si>
  <si>
    <t>Outros tintas</t>
  </si>
  <si>
    <t>Outros vernizes</t>
  </si>
  <si>
    <t>Pigmentos a agua preparados,utiliz.p/acabam.de couros</t>
  </si>
  <si>
    <t>Secantes preparados</t>
  </si>
  <si>
    <t>Folhas para marcar a ferro</t>
  </si>
  <si>
    <t>Aluminio em po,etc.empastado c/solvente hidrocarboneto</t>
  </si>
  <si>
    <t>Outs.pigmentos dispers.meios n/aquosos,est.liquido,etc.</t>
  </si>
  <si>
    <t>Cores em sortidos,p/pintura artistica,ativid.educat.etc</t>
  </si>
  <si>
    <t>Outs.cores p/pintura artistica,atividade educativa,etc.</t>
  </si>
  <si>
    <t>Mastique de vidraceiro,cimentos de resinas,outs.mastiq.</t>
  </si>
  <si>
    <t>Indutos n/refratarios do tipo utilizados em alvenaria</t>
  </si>
  <si>
    <t>Tintas pretas,de impressao</t>
  </si>
  <si>
    <t>Outros tintas de impressao</t>
  </si>
  <si>
    <t>Tintas de escrever ou de desenhar e outs.tintas</t>
  </si>
  <si>
    <t>Oleo essencial,de petit grain de laranja</t>
  </si>
  <si>
    <t>Outros oleos essenciais,de laranja</t>
  </si>
  <si>
    <t>Oleo essencial,de limao</t>
  </si>
  <si>
    <t>Oleo essencial,de lima</t>
  </si>
  <si>
    <t>Oleo essencial,de outs.citricos</t>
  </si>
  <si>
    <t>Oleo essencial,de hortela-pimenta (mentha piperita)</t>
  </si>
  <si>
    <t>Oleo essencial,de menta japonesa (mentha arvensis)</t>
  </si>
  <si>
    <t>Oleo essencial,de mentha spearmint(mentha viridis l)</t>
  </si>
  <si>
    <t>Oleo essencial,de outs.mentas</t>
  </si>
  <si>
    <t>Oleo essencial,de citronela</t>
  </si>
  <si>
    <t>Oleo essencial,de cedro</t>
  </si>
  <si>
    <t>Oleo essencial,de pau santo (bulnesia sarmientol)</t>
  </si>
  <si>
    <t>Oleo essencial,de lemongrass</t>
  </si>
  <si>
    <t>Oleo essencial,de pau-rosa</t>
  </si>
  <si>
    <t>Oleo essencial,de palma rosa</t>
  </si>
  <si>
    <t>Oleo essencial,de coriandro</t>
  </si>
  <si>
    <t>Oleo essencial,de cabreuva</t>
  </si>
  <si>
    <t>Oleo essencial,de eucalipto</t>
  </si>
  <si>
    <t>Oleo essencial,de alfazema ou lavanda</t>
  </si>
  <si>
    <t>Oleo essencial,de vetiver</t>
  </si>
  <si>
    <t>Outros oleos essenciais</t>
  </si>
  <si>
    <t>Resinoides</t>
  </si>
  <si>
    <t>Solucoes concentr.de oleos essenciais do tratam.flores</t>
  </si>
  <si>
    <t>Subprods.terpenicos resids.da desterp.oleos essenciais</t>
  </si>
  <si>
    <t>Agua destilada aromat.e sol.aquosa de oleos essenciais</t>
  </si>
  <si>
    <t>Oleorresinas de extracao</t>
  </si>
  <si>
    <t>Misturas util.materia basica p/inds.alimentar/de bebida</t>
  </si>
  <si>
    <t>Vetiverol para perfumaria</t>
  </si>
  <si>
    <t>Outs.misturas utilizs.como materia basica p/perfumaria</t>
  </si>
  <si>
    <t>Outs.misturas utilizs.como materia basica p/a industria</t>
  </si>
  <si>
    <t>Perfumes (extratos)</t>
  </si>
  <si>
    <t>Agua-de-colonia</t>
  </si>
  <si>
    <t>Produtos de maquilagem para os labios</t>
  </si>
  <si>
    <t>Sombra,delineador,lapis para sobrancelhas e rimel</t>
  </si>
  <si>
    <t>Outros produtos de maquilagem para os olhos</t>
  </si>
  <si>
    <t>Preparacoes para manicuros e pedicuros</t>
  </si>
  <si>
    <t>Pos,incluidos os compactos,para maquilagem</t>
  </si>
  <si>
    <t>Cremes de beleza,cremes nutritivos e locoes tonicas</t>
  </si>
  <si>
    <t>Outs.produtos de beleza ou de maquilagem preparados,etc</t>
  </si>
  <si>
    <t>Xampus para os cabelos</t>
  </si>
  <si>
    <t>Prepars.p/ondulacao/alisamento/permanentes,dos cabelos</t>
  </si>
  <si>
    <t>Laques para os cabelos</t>
  </si>
  <si>
    <t>Outros preparacoes capilares</t>
  </si>
  <si>
    <t>Dentifricios</t>
  </si>
  <si>
    <t>Fios utiliz.p/limpar espacos interdentais (fio dental)</t>
  </si>
  <si>
    <t>Outs.preparacoes para higiene bucal ou dentaria,etc.</t>
  </si>
  <si>
    <t>Preparacoes para barbear (antes,durante ou apos)</t>
  </si>
  <si>
    <t>Desodorantes corporais e antiperspirantes, liquidos</t>
  </si>
  <si>
    <t>Outros desodorantes corporais e antiperspirantes</t>
  </si>
  <si>
    <t>Sais perfumados e outs.preparacoes para banhos</t>
  </si>
  <si>
    <t>Agarbate e outs.prepar.odoriferas que atuem p/combustao</t>
  </si>
  <si>
    <t>Outs.preparacoes para perfumar ou desodorizar ambientes</t>
  </si>
  <si>
    <t>Outs.prods.de perfumaria ou toucador, preparados,etc.</t>
  </si>
  <si>
    <t>Saboes medicinais,em barras,pedacos,figura moldada,etc.</t>
  </si>
  <si>
    <t>Outs.prods/prepars.de toucador,em barras, pedacos,etc.</t>
  </si>
  <si>
    <t>Outs.saboes/produtos/preparacoes,em barras,pedacos,etc.</t>
  </si>
  <si>
    <t>Saboes de toucador,sob outs.formas</t>
  </si>
  <si>
    <t>Outros saboes</t>
  </si>
  <si>
    <t>Produtos e prepar. organicos tensoativos destinados a lavagem da pele, na forma liquida...</t>
  </si>
  <si>
    <t>Dibutilnaftalenossulfato de sodio (agente organ.superf)</t>
  </si>
  <si>
    <t>N-metil-n-oleitaurato de sodio (agente organ.de superf)</t>
  </si>
  <si>
    <t>Alquilsulfonato de sodio,secundario (agente org.superf)</t>
  </si>
  <si>
    <t>Mistura de ácidos alquilsulfônicos</t>
  </si>
  <si>
    <t>Outros agentes organicos de superficie,anionicos</t>
  </si>
  <si>
    <t>Acetato de oleilamina (agente organico de superficie)</t>
  </si>
  <si>
    <t>Outros agentes organicos de superficie,cationicos</t>
  </si>
  <si>
    <t>Agentes organicos de superficie,nao ionicos</t>
  </si>
  <si>
    <t>Outros agentes organicos de superficie</t>
  </si>
  <si>
    <t>Preparacoes tensoativas,para lavagem e limpeza</t>
  </si>
  <si>
    <t>Misturas de agente organ.de superf.cont.prods. n/ionicos</t>
  </si>
  <si>
    <t>Outros misturas de agentes organicos de superficie</t>
  </si>
  <si>
    <t>Solucoes ou emulsoes hidroalcoólicas (...)</t>
  </si>
  <si>
    <t>Solucoes ou emulsoes a base de nonanoiloxienzenossulfonato de sodio</t>
  </si>
  <si>
    <t>Outras soluções ou emulsões de produtos tensoativos (...)</t>
  </si>
  <si>
    <t>Prepars.de nonilfenol etoxilado (detergente) p/lavagem</t>
  </si>
  <si>
    <t>Outros preparacoes para lavagem (detergentes)</t>
  </si>
  <si>
    <t>Outs.preparacoes tensoativas e preparacoes para limpeza</t>
  </si>
  <si>
    <t>Prepars.cont.oleos de petroleo,etc.p/trat.mater.textil</t>
  </si>
  <si>
    <t>Prepars.cont.oleos de petroleo,etc.p/trat.couros/peles</t>
  </si>
  <si>
    <t>Prepars.cont.oleos de petroleo,etc.p/trat.outs.materias</t>
  </si>
  <si>
    <t>Outs.prepars.cont.oleos de petroleo/miners.betuminosos</t>
  </si>
  <si>
    <t>Outs.preparacoes para tratamento de materia textil</t>
  </si>
  <si>
    <t>Outs.preparacoes para tratamento de couros e peles</t>
  </si>
  <si>
    <t>Outs.preparacoes para tratamento de outs.materias</t>
  </si>
  <si>
    <t>Outs.prepars.lubrificantes/antiaderentes/antiferrug.etc</t>
  </si>
  <si>
    <t>Ceras artificiais de poli (oxietileno) (polietileno-glicol)</t>
  </si>
  <si>
    <t>Ceras preparadas de polietileno-glicois</t>
  </si>
  <si>
    <t>Cera artificial de polietileno,emulsionavel</t>
  </si>
  <si>
    <t>Outros ceras artificiais,de polietileno</t>
  </si>
  <si>
    <t>Cera artificial de polipropilenoglicois</t>
  </si>
  <si>
    <t>De dímero de alquilceteno com dois grupos alternados n-alquila de c12, c14 e c16, em grânulos</t>
  </si>
  <si>
    <t>Outros ceras artificiais</t>
  </si>
  <si>
    <t>Cera preparada a base de vaselina e alcoois de lanolina</t>
  </si>
  <si>
    <t>Outros ceras preparadas</t>
  </si>
  <si>
    <t>Pomadas,cremes e prepars.semelhs.p/calcados ou couros</t>
  </si>
  <si>
    <t>Encausticas/prepars.p/conservs.de moveis,etc.de madeira</t>
  </si>
  <si>
    <t>Preparacoes p/dar brilho a pintura de carrocarias,etc.</t>
  </si>
  <si>
    <t>Pastas,pos e outs.preparacoes para arear</t>
  </si>
  <si>
    <t>Outs.preparacoes para dar brilho em vidros,metais,etc.</t>
  </si>
  <si>
    <t>Velas,pavios,cirios e artigos semelhantes</t>
  </si>
  <si>
    <t>Ceras para dentistas</t>
  </si>
  <si>
    <t>Outros composicoes para dentistas,a base de gesso</t>
  </si>
  <si>
    <t>Caseinas</t>
  </si>
  <si>
    <t>Caseinato de sodio</t>
  </si>
  <si>
    <t>Outros caseinatos e derivados das caseinas</t>
  </si>
  <si>
    <t>Colas de caseina</t>
  </si>
  <si>
    <t>Ovalbumina seca</t>
  </si>
  <si>
    <t>Outros ovalbuminas</t>
  </si>
  <si>
    <t>Lactalbumina,incl.concentrs&gt;=2 proteinas de soro leite</t>
  </si>
  <si>
    <t>Outros albuminas</t>
  </si>
  <si>
    <t>Gelatinas de osseina,seus derivs.c/grau pureza&gt;=99.98%</t>
  </si>
  <si>
    <t>Gelatinas de osseina,seus derivs.c/grau pureza&lt;99.98%</t>
  </si>
  <si>
    <t>Outros gelatinas e seus derivados</t>
  </si>
  <si>
    <t>Ictiocola,outs.colas de orig.animal,exc.cola de caseina</t>
  </si>
  <si>
    <t>Outros derivados das peptonas</t>
  </si>
  <si>
    <t>Proteinas de soja em po,teor proteina em base seca&gt;=90%</t>
  </si>
  <si>
    <t>Outs.materias proteicas,seus derivados e po de peles</t>
  </si>
  <si>
    <t>Dextrina e outs.amidos e feculas modificados</t>
  </si>
  <si>
    <t>Colas a base de amidos ou de feculas,de dextrina,etc.</t>
  </si>
  <si>
    <t>Prods.util.como colas,adesivos,de cianoacrilatos,p&lt;=1kg</t>
  </si>
  <si>
    <t>Outs.prods.utilizados como colas ou adesivos,peso&lt;=1kg</t>
  </si>
  <si>
    <t>Adesivos a base de borracha</t>
  </si>
  <si>
    <t>Adesivos a base de plasticos,dispersos,p/dispersar etc.</t>
  </si>
  <si>
    <t>Outros adesivos a base de plasticos</t>
  </si>
  <si>
    <t>Outros colas e adesivos preparados</t>
  </si>
  <si>
    <t>Coalho e seus concentrados</t>
  </si>
  <si>
    <t>Alfa-amilase (aspergillus oryzae)</t>
  </si>
  <si>
    <t>Outros amilases e seus concentrados</t>
  </si>
  <si>
    <t>Papaina</t>
  </si>
  <si>
    <t>Outros proteases e seus concentrados</t>
  </si>
  <si>
    <t>L-asparaginase</t>
  </si>
  <si>
    <t>Outros enzimas e seus concentrados</t>
  </si>
  <si>
    <t>Enzimas preparadas a base de celulases</t>
  </si>
  <si>
    <t>Enzimas preparadas a base de transglutaminase</t>
  </si>
  <si>
    <t>Outros enzimas preparadas</t>
  </si>
  <si>
    <t>Polvoras propulsivas</t>
  </si>
  <si>
    <t>Explosivos preparados,exceto polvoras propulsivas</t>
  </si>
  <si>
    <t>Fogos de artificio</t>
  </si>
  <si>
    <t>Outs.foguetes de sinalizacao e artigos de pirotecnia</t>
  </si>
  <si>
    <t>Fosforos,exceto os artigos de pirotecnia</t>
  </si>
  <si>
    <t>Combustiveis liq.etc.util.p/carreg.isqueiro, cap&lt;=300cm3</t>
  </si>
  <si>
    <t>Ferrocerio e outs.ligas pirofosforicas,art. mat.inflamav</t>
  </si>
  <si>
    <t>Chapas/filmes planos,p/raios x,sensib.1 face,n/impress.</t>
  </si>
  <si>
    <t>Chapas/film.planos,p/raios x odont.sensib.2 f.n/impress</t>
  </si>
  <si>
    <t>Outs.chapas/film.planos,p/raios x,sensib.2 f.n/impress.</t>
  </si>
  <si>
    <t>Filmes planos,revel.instant.sensib.n/impr. p/foto cores</t>
  </si>
  <si>
    <t>Filmes plan.revel.instant.sensib.n/impr.p/foto monocrom</t>
  </si>
  <si>
    <t>Outs.chapas/film.plan.sensib.n/impr.d&gt;255mm,p/fot.cores</t>
  </si>
  <si>
    <t>Chapas aluminio,plan.sensib.polim.fotoss. n/impr.d&gt;255mm</t>
  </si>
  <si>
    <t>Chapas poliester,plan.sens.polim.fotoss. n/impr.d&gt;255mm</t>
  </si>
  <si>
    <t>Outs.chapas planas,sensib.polim.fotoss.n/impres.d&gt;255mm</t>
  </si>
  <si>
    <t>Chapas aluminio,planas,sensib.out.proc .n/impres.d&gt;255mm</t>
  </si>
  <si>
    <t>Outs.chapas planas,sensib.out.proc.n/impres. dim&gt;255mm</t>
  </si>
  <si>
    <t>Filmes planos,p/artes graficas,sensib. n/impress.d&gt;255mm</t>
  </si>
  <si>
    <t>Filmes plan.heliograf.poliester,sensib. n/impres.d&gt;255mm</t>
  </si>
  <si>
    <t>Outs.chapas e filmes planos,sensib.n/impress.dim&gt;255mm</t>
  </si>
  <si>
    <t>Outs.chapas/filmes,planos,sensib.n/impress.p/foto cores</t>
  </si>
  <si>
    <t>Outs.chapas/filmes,planos,sensib.n/impr.p/foto monocrom</t>
  </si>
  <si>
    <t>Filmes p/raios x,sensibil.1 face,n/ impression. em rolos</t>
  </si>
  <si>
    <t>Filmes p/raios x,sensibil.2 faces,n/impression. em rolos</t>
  </si>
  <si>
    <t>Outros filmes, não perfurados, de largura não superior a 105mm, para fotografia a cores (policromos)</t>
  </si>
  <si>
    <t>Outros filmes c/emuls.halog.prata,sensib. n/impr. l&lt;=105mm,rolos</t>
  </si>
  <si>
    <t>Outs.filmes n/perfur.sensib.n/impress. l&lt;=105mm,em rolos</t>
  </si>
  <si>
    <t>Filmes p/foto cores,sensib.n/impr.l&gt;610mm, c&gt;200m,rolos</t>
  </si>
  <si>
    <t>Filmes p/artes grafs.sensib.n/impr.l&gt;610mm, c&gt;200m,rolos</t>
  </si>
  <si>
    <t>Outs.filmes n/perfur.sensib.n/impr.l&gt;610mm, c&gt;200m,rolos</t>
  </si>
  <si>
    <t>Filmes p/artes graf.sensib.n/impr.l&gt;610mm, c&lt;=200m,rolos</t>
  </si>
  <si>
    <t>Filmes heliogr.poliest.sens.n/impr.l&gt;61cm, c&lt;=200m,rolos</t>
  </si>
  <si>
    <t>Outs.filmes n/perf.sensib.n/impr. l&gt;610mm, c&lt;=200m,rolos</t>
  </si>
  <si>
    <t>Filmes p/foto cores,sensib.n/impr. 105&lt;l&lt;=610mm, em rolos</t>
  </si>
  <si>
    <t>Filmes p/artes graf.monocr.n/impr. 105&lt;l&lt;=610mm, em rolos</t>
  </si>
  <si>
    <t>Outs.filmes monocrom.sensib.n/impres.de larg &gt;105mm, mas não superior a 610 mm, fotopolimerizáveis, sensibilizadas à base de compostos acrílicos, dos tipos utilizados para a fabricação de circuitos impressos</t>
  </si>
  <si>
    <t>Outs.filmes monocrom.sensib.n/impres. 105&lt;l&lt;=610mm,rolos</t>
  </si>
  <si>
    <t>Filmes p/foto cores,sensib.n/impres.l&lt;=16mm, c&gt;14m,rolos</t>
  </si>
  <si>
    <t>Filmes p/diaposit.cores,n/impr.16&lt;l&lt;=35mm, c&lt;=30m,rolos</t>
  </si>
  <si>
    <t>Filmes p/foto cores,sensib.n/impr.l=35mm, c&lt;=30m,bobinas</t>
  </si>
  <si>
    <t>Filmes p/foto cores,sensib.n/impr.l &gt;16mm &lt;=35mm,c&lt;=30m (exceto p/ diapositivos)de 12 exposições (0,5m de comprimento), de 24 exposições (1,0m de comprimento) ou de 36 exposições (1,5m de comp)</t>
  </si>
  <si>
    <t>Outs.filmes p/foto cores,n/impress.l=35mm, c&lt;=30m,rolos</t>
  </si>
  <si>
    <t>Filmes p/foto cores,n/impr.16&lt;l&lt;35mm,c&lt;=30m,em bobinas</t>
  </si>
  <si>
    <t>Outs.filmes p/foto cores,n/impr.16&lt;l&lt;35mm, c&lt;=30m,rolos</t>
  </si>
  <si>
    <t>Filmes p/foto cores,sensib.n/impr.l=35mm,c&gt;30m,em rolos</t>
  </si>
  <si>
    <t>Filmes p/foto cores,sensib.n/impr.16&lt;l&lt;35mm, c&gt;30m,rolos</t>
  </si>
  <si>
    <t>Filmes p/foto cores,sensib.n/impress.l&gt;35mm,em rolos</t>
  </si>
  <si>
    <t>Outs.filmes sensib.n/impress.de largura não superior a 35 mm e comprimento não superior a 30 m</t>
  </si>
  <si>
    <t>Outs.filmes sensib.n/impress.de largura superior a 35 mm e comprimento não superior a 30 m</t>
  </si>
  <si>
    <t>Outros filmes sensib.n/impress.l&gt;35mm,em rolos</t>
  </si>
  <si>
    <t>Papel,etc.p/foto cores,sensib.n/impr.em rolos,l&gt;610mm</t>
  </si>
  <si>
    <t>Papel heliograf.monocrom.sensib.n/impr.em rolos,l&gt;610mm</t>
  </si>
  <si>
    <t>Outs.papeis p/foto monocrom.sensib.n/impr.rolos,l&gt;610mm</t>
  </si>
  <si>
    <t>Outs.papeis p/foto a cores,sensibil.n/impressionados</t>
  </si>
  <si>
    <t>Papel p/fotocomposicao,sensibilizado,nao impressionado</t>
  </si>
  <si>
    <t>Outs.papeis,cartoes e texteis fotograf.sensib.n/impress</t>
  </si>
  <si>
    <t>Chapas,filmes,etc.fotograficos,impress.mas n/revelados</t>
  </si>
  <si>
    <t>Filmes cinematograficos impress.e revelados, l&gt;=35mm</t>
  </si>
  <si>
    <t>Outros filmes cinematograficos impress.e revelados</t>
  </si>
  <si>
    <t>Emulsoes p/sensibilizacao de superfs.p/uso fotografico</t>
  </si>
  <si>
    <t>Fixadores para uso fotografico</t>
  </si>
  <si>
    <t>Reveladores a base de negro de fumo,etc. p/reprod.docum.</t>
  </si>
  <si>
    <t>Outros reveladores para uso fotografico</t>
  </si>
  <si>
    <t>Compost.diazoicos fotossens.p/prepar.emulsoes fotograf.</t>
  </si>
  <si>
    <t>Grafita artificial</t>
  </si>
  <si>
    <t>Suspensao semicoloidal em oleos minerais (grafita)</t>
  </si>
  <si>
    <t>Outros grafitas coloidais ou semicoloidais</t>
  </si>
  <si>
    <t>Pastas semelh.as carbonadas p/revest.interior de fornos</t>
  </si>
  <si>
    <t>Outs.prepars.base de grafita/outs.carbonos,em pasta,etc</t>
  </si>
  <si>
    <t>Carvoes ativados</t>
  </si>
  <si>
    <t>Farinhas siliciosas fosseis</t>
  </si>
  <si>
    <t>Bentonita (materia mineral natural ativada)</t>
  </si>
  <si>
    <t>Outros argilas e terras ativadas</t>
  </si>
  <si>
    <t>Bauxita (materia mineral natural ativada)</t>
  </si>
  <si>
    <t>Outros materias minerais naturais ativadas,etc.</t>
  </si>
  <si>
    <t>Lixivia residual da fabr.pasta de celulose,ao sulfito</t>
  </si>
  <si>
    <t>Lixivia residual da fabr.pasta celulose,a soda/sulfato</t>
  </si>
  <si>
    <t>Essencias de terebintina,de pinheiro ou etc.</t>
  </si>
  <si>
    <t>Oleo de pinho</t>
  </si>
  <si>
    <t>Outs.essencias terpenicas da destil/tratam. madeiras,etc</t>
  </si>
  <si>
    <t>Colofonias e acidos resinicos</t>
  </si>
  <si>
    <t>Sais de colofonias,acidos resinicos ou de seus derivs.</t>
  </si>
  <si>
    <t>Gomas esteres (gomas fundidas)</t>
  </si>
  <si>
    <t>Colofonias oxidadas,hidrogenadas,desidrogenadas,etc.</t>
  </si>
  <si>
    <t>Abietatos de metila ou benzila,hidroabietato de metila</t>
  </si>
  <si>
    <t>Outs.derivados de colofonias ou de acidos resinicos</t>
  </si>
  <si>
    <t>Outros essencias de colofonia e oleos de colofonia</t>
  </si>
  <si>
    <t>Alcatroes de madeira,oleos de alcatrao de madeira,etc.</t>
  </si>
  <si>
    <t>Inseticida cont.bromometano,etc.p/uso domissanit.direto</t>
  </si>
  <si>
    <t>Outs.inseticidas em embalagens p/uso domissanit.direto</t>
  </si>
  <si>
    <t>Inseticida cont.bromometano,etc. apresent. de outro modo</t>
  </si>
  <si>
    <t>Inseticida a base de acefato apresentado de outro modo</t>
  </si>
  <si>
    <t>Inseticida a base de cipermetrina/ permetrina, outro modo</t>
  </si>
  <si>
    <t>Inseticida a base de dicrotofos, apresent. de outro modo</t>
  </si>
  <si>
    <t>Inseticida a base de dissulfoton/endossulfan, outro modo</t>
  </si>
  <si>
    <t>Inseticida a base de fosfeto de aluminio,em outro modo</t>
  </si>
  <si>
    <t>Inseticida a base de diclorvos/triclorfon, em outro modo</t>
  </si>
  <si>
    <t>Inseticida a base de oleo mineral/ tiometon,outro modo</t>
  </si>
  <si>
    <t>Inseticida a base de sulfluramida, apresent.outro modo</t>
  </si>
  <si>
    <t>Outs.inseticidas,apresentados de outro modo</t>
  </si>
  <si>
    <t>Fungicida cont.bromometano,etc.p/uso domissanit.direto</t>
  </si>
  <si>
    <t>Outs.fungicidas em embalag.p/uso domissanitario direto</t>
  </si>
  <si>
    <t>Fungicida cont.bromometano, etc.apresent. de outro modo</t>
  </si>
  <si>
    <t>Fungicida a base de hidroxido de cobre,etc. outro modo</t>
  </si>
  <si>
    <t>Fungicida a base de enxofre/ziram, apresent. outro modo</t>
  </si>
  <si>
    <t>Fungicida a base de mancozeb/maneb, apresent.outro modo</t>
  </si>
  <si>
    <t>Fungicida a base de sulfiram,apresent. de outro modo</t>
  </si>
  <si>
    <t>Fungic.a base de comp.de arsenio/cobre/ cromo, outro modo</t>
  </si>
  <si>
    <t>Fungicida a base de thiram, apresentado de outro modo</t>
  </si>
  <si>
    <t>Fungicida a base de propiconazol, apresent. de outro modo</t>
  </si>
  <si>
    <t>Outs.fungicidas apresentados de outro modo</t>
  </si>
  <si>
    <t>Herbicida cont.bromometano,etc.p/uso domissanit.direto</t>
  </si>
  <si>
    <t>Outs.herbicidas em embalag.p/uso domissanitario direto</t>
  </si>
  <si>
    <t>Herbicidas à base de ácido 2,4-diclorofenoxiacético (2,4-d), de ácido 4-(2,4-diclorofenoxi)butírico (2,4-db), de ácido (4-cloro-2-metil)fenoxiacético (mcpa) ou de derivados de 2,4-d ou 2,4-db</t>
  </si>
  <si>
    <t>Herbicida a base de atrazina/alaclor/diuron ou ametrina</t>
  </si>
  <si>
    <t>Herbicida a base glifosato/sal monoisopropilamina,etc.</t>
  </si>
  <si>
    <t>Herbicida a base de dicloreto de paraquat, propanil,etc.</t>
  </si>
  <si>
    <t>Herbicida a base de trifluralina</t>
  </si>
  <si>
    <t>Herbicida a base de imazetapir</t>
  </si>
  <si>
    <t>Herbicida a base de hexazinona</t>
  </si>
  <si>
    <t>Outros herbicidas apresentados de out.modo</t>
  </si>
  <si>
    <t>Inibidores de germinacao para uso domissanitario direto</t>
  </si>
  <si>
    <t>Inibidores de germinacao , apresentados em formas ou embalagens exclusivamente para uso domissanitário direto</t>
  </si>
  <si>
    <t>Outs.inibidores de germinacao apresentados de out.modo</t>
  </si>
  <si>
    <t>Regul.crescim.plant.c/brometo metila. embal.p/domissanit</t>
  </si>
  <si>
    <t>Outs.regul.de crescim.de plant.embal.p/ domissanit.diret</t>
  </si>
  <si>
    <t>Reguladores de crescim.plantas, contendo bromometano (brometo de metila) ou bromoclorometano</t>
  </si>
  <si>
    <t>Reguladores de crescim.plantas,base hidrazida maleica</t>
  </si>
  <si>
    <t>Outs.reguladores de crescim.plantas, apresents.out.modo</t>
  </si>
  <si>
    <t>Desinfetantes contendo bromometano (brometo de metila) ou bromoclorometano para uso domissanitario direto</t>
  </si>
  <si>
    <t>Outros desinfetantes para uso domissanitario direto</t>
  </si>
  <si>
    <t>Desinfetante a base de 2-(tiocianometiltio) benzotiazol</t>
  </si>
  <si>
    <t>Outros desinfetantes a base de 2-(tiocianometiltio) benzotiazol</t>
  </si>
  <si>
    <t>Outros desinfetantes apresentados de out.modo</t>
  </si>
  <si>
    <t>Outs.rodentic.cont.brometo metila,p/uso domissanit.dir.</t>
  </si>
  <si>
    <t>Outs.rodenticidas ou semelh.embal.p/uso domissanit.dir.</t>
  </si>
  <si>
    <t>Outs.rodenticidas,cont.brometo metila,apresent.out.modo</t>
  </si>
  <si>
    <t>Acaricidas a base amitraz,clorfenvinfos, metamidofos,etc</t>
  </si>
  <si>
    <t>Acaricidas a base ciexatin,oxido de fembutatin,etc.</t>
  </si>
  <si>
    <t>Outros acaricidas apresentados de out. modo</t>
  </si>
  <si>
    <t>Nematicidas a base de metam sodio, apresentados out.modo</t>
  </si>
  <si>
    <t>Outros nematicidas apresentados de out.modo</t>
  </si>
  <si>
    <t>Raticidas apresentados de out.modo</t>
  </si>
  <si>
    <t>Outs.rodenticidas/prods.semelhs.apresentados out.modo</t>
  </si>
  <si>
    <t>Preparacoes a base de materias amilaceas p/ind.textil</t>
  </si>
  <si>
    <t>Outros preparacoes a base de materias amilaceas</t>
  </si>
  <si>
    <t>Aprestos preparados util.na industria textil/semelhante</t>
  </si>
  <si>
    <t>Preparacoes mordentes p/industria textil/inds.semelhs.</t>
  </si>
  <si>
    <t>Prods.ignifugos para industria textil ou inds.semelhs.</t>
  </si>
  <si>
    <t>Impermeabilizante a base de parafina,etc .p/ind.textil</t>
  </si>
  <si>
    <t>Outs.impermeabilizantes p/industria textil/inds. semelhs</t>
  </si>
  <si>
    <t>Outs.agentes de apresto ou acabamento,etc. p/ind. textil</t>
  </si>
  <si>
    <t>Impermeabilizante a base de parafina,etc.p/ind. papel</t>
  </si>
  <si>
    <t>Outs.impermeabilizantes p/ind.do papel/inds. semelhs.</t>
  </si>
  <si>
    <t>Outs.agentes de apresto ou acabamento,etc. p/ind. papel</t>
  </si>
  <si>
    <t>Impermeabilizante a base de parafina,etc. p/ind.couro</t>
  </si>
  <si>
    <t>Outs.impermeabilizantes p/ind.do couro ou inds.semelhs.</t>
  </si>
  <si>
    <t>Outs.agentes de apresto ou acabamento, etc. p/ind.couro</t>
  </si>
  <si>
    <t>Preparacoes para decapagem de metais</t>
  </si>
  <si>
    <t>Pastas e pos para soldar</t>
  </si>
  <si>
    <t>Outs.fluxos/prepars.auxiliares/varetas,p/ soldar,etc.</t>
  </si>
  <si>
    <t>Prepars.antidetonantes a base de compostos de chumbo</t>
  </si>
  <si>
    <t>Outros preparacoes antidetonantes</t>
  </si>
  <si>
    <t>Aditivos melhoradores do indice viscosid. p/oleos lubrif</t>
  </si>
  <si>
    <t>Aditivos antidesgastes,anticorrosiv.etc.p/oleos lubrif.</t>
  </si>
  <si>
    <t>Outs.aditivos dispersantes-detergentes, p/oleos lubrif.</t>
  </si>
  <si>
    <t>Prepars.c/melh.indice visc/antidesg.etc. p/oleos lubrif.</t>
  </si>
  <si>
    <t>Aditivos peptizantes,c/oleos petrol. etc. p/oleos lubrif.</t>
  </si>
  <si>
    <t>Outs.aditivos c/oleos de petroleo,etc.p/ oleos lubrific.</t>
  </si>
  <si>
    <t>Outs.aditivos peptizantes/dispersantes-deterg.tbn&lt;170</t>
  </si>
  <si>
    <t>Outs.aditivos peptizantes/dispersantes-deterg.tbn&gt;=170</t>
  </si>
  <si>
    <t>Outros aditivos p/oleos lubrificantes</t>
  </si>
  <si>
    <t>Outs.aditivs.dispers.s/cinzas,p/oleo petrol.combust.etc</t>
  </si>
  <si>
    <t>Outs.aditivos preparados,p/oleos minerais/ outs.liquidos</t>
  </si>
  <si>
    <t>Preparacoes denominadas aceleradores de vulcanizacao</t>
  </si>
  <si>
    <t>Plastificantes compostos para borracha ou plastico</t>
  </si>
  <si>
    <t>Cargas c/bromoclorodifluormetano, etc.p/apars.extintores</t>
  </si>
  <si>
    <t>Cargas c/hidrobromofluorcarbonetos (hbfc) p/apars.extint</t>
  </si>
  <si>
    <t>Cargas c/hidroclorofluorcarbonetos (hcfc) p/apars.extint</t>
  </si>
  <si>
    <t>Composicoes/cargas cont.bromoclorometano p/apars.extint</t>
  </si>
  <si>
    <t>Composicoes e cargas p/apars.extintores, granadas,etc.</t>
  </si>
  <si>
    <t>Outs.solventes/diluentes,cont.clorofluorcarbonetos(cfc)</t>
  </si>
  <si>
    <t>Outs.solventes/diluentes,cont.hidroclorofluorcar organ.</t>
  </si>
  <si>
    <t>Outs.solventes/diluentes,cont.tetracloreto de carbono,</t>
  </si>
  <si>
    <t>Outs.solventes e diluentes organicos compostos,etc.</t>
  </si>
  <si>
    <t>Catalisador em suporte,subst.ativa=niquel ou composto</t>
  </si>
  <si>
    <t>Catalisador em suporte,subst.ativa=metal precioso/comp., em colmeia cerâmica ou metálica para conversão catalítica de gases de escape de veículos</t>
  </si>
  <si>
    <t>Catalisador em suporte,subst.ativa=metal precioso/comp., com tamanho de partícula &lt; 500 mícrons</t>
  </si>
  <si>
    <t>Outs catalisador em suporte,subst.ativa=metal precioso/comp.</t>
  </si>
  <si>
    <t>Outros catalisadores em suporte</t>
  </si>
  <si>
    <t>Outs.preparacoes cataliticas p/craqueamento de petroleo</t>
  </si>
  <si>
    <t>Outs.prepars.cataliticas,subst.ativa=isoprenilaluminio</t>
  </si>
  <si>
    <t>Outs.prepars.cataliticas,subst.ativa oxido de zinco</t>
  </si>
  <si>
    <t>Outros prepars.cataliticas</t>
  </si>
  <si>
    <t>Cimento/argamassa,a base magnesita calcinada,refratario</t>
  </si>
  <si>
    <t>Cimento e argamassa,a base de silimanita, refratarios</t>
  </si>
  <si>
    <t>Outros cimentos e argamassas,refratarios</t>
  </si>
  <si>
    <t>Prepars.a base cromo-magnesita,zirconio, etc.refratarios peso .50% corindon ou grafita</t>
  </si>
  <si>
    <t>Outras (prepars.a base cromo-magnesita, etc. refratarios)</t>
  </si>
  <si>
    <t>Outs.concretos e composicoes semelhantes, refratarios</t>
  </si>
  <si>
    <t>Elementos quims.impurifs.de silicio,p/util. eletronica</t>
  </si>
  <si>
    <t>Outs.elementos quimicos impurificados p/util.eletronica</t>
  </si>
  <si>
    <t>Liquidos p/freios hidraulicos,etc.c/oleos petroleo&lt;=70%</t>
  </si>
  <si>
    <t>Prepars.anticongelantes/liquidos prepar.p/ descongelacao</t>
  </si>
  <si>
    <t>Meios de cultura preparados para o desenvolvimento e a manutenção de microrganismos (incluídos os vírus e organismos similares) ou de células vegetais, humanas ou animais</t>
  </si>
  <si>
    <t>Reagentes para determinação de componentes do sangue ou da urina, sobre suporte de papel, em rolos, sem suporte adicional hidrófobo, impróprio para uso direto</t>
  </si>
  <si>
    <t>Outros reagentes de diagnostico/ laboratorio, em suporte/prepars</t>
  </si>
  <si>
    <t>Acido estearico (ac.graxo monocarboxilico industrial)</t>
  </si>
  <si>
    <t>Acido oleico (acido graxo monocarboxilico industrial)</t>
  </si>
  <si>
    <t>Acido graxo (gordo) do tall oil</t>
  </si>
  <si>
    <t>Alcool estearico (alcool graxo industrial)</t>
  </si>
  <si>
    <t>Alcool laurico (alcool graxo industrial)</t>
  </si>
  <si>
    <t>Outros alcoois graxos industriais</t>
  </si>
  <si>
    <t>Aglutinantes preparados p/moldes ou nucleos de fundicao</t>
  </si>
  <si>
    <t>Carbonetos metalicos n/aglomer.misturados entre si,etc.</t>
  </si>
  <si>
    <t>Aditivos preparados p/cimentos,argamassas ou concretos</t>
  </si>
  <si>
    <t>Argamassas e concretos,nao refratarios</t>
  </si>
  <si>
    <t>Sorbitol,exceto o polialcool d-glucitol</t>
  </si>
  <si>
    <t>Misturas contendo triclorotrifluoretanos</t>
  </si>
  <si>
    <t>Outs.misturas c/hidrocarb.acicl.peralog.c/fluor e cloro</t>
  </si>
  <si>
    <t>Outs.misturas contendo bromoclorodifluormetano, bromotrifluormetano ou dibromotetrafluoretanos</t>
  </si>
  <si>
    <t>Outs.misturas contendo hidrobromofluorcarbonetos (hbfc)</t>
  </si>
  <si>
    <t>Preparações à base de clorodifluormetano e pentafluoretano</t>
  </si>
  <si>
    <t>Preparações à base de clorodifluormetano e clorotetrafluoretano</t>
  </si>
  <si>
    <t>Outs.prod.prep.à base d/comp.orgânicos</t>
  </si>
  <si>
    <t>Outros prods.e prepars.contendo tetracloreto de carbono</t>
  </si>
  <si>
    <t>Outros prods.e prepars.contendo 1,1,1-tricloroetano (metilclorofórmio)</t>
  </si>
  <si>
    <t>Outs.misturas contendo bromometano (brometo de metila) ou do bromoclorometano</t>
  </si>
  <si>
    <t>Preparações à base de tetrafluoretano e pentafluoretano</t>
  </si>
  <si>
    <t>Outros prods.e prepars.contendo clorofluorcarbonetos (cfc), mesmo que contenham hidroclorofluorcarbonetos (hcfc), perfluorcarbonetos (pfc) ou hidrofluorcarbonetos (hfc)</t>
  </si>
  <si>
    <t>Outros prods.e prepars.misturas contendo derivados halogenados do metano, do etano ou do propano</t>
  </si>
  <si>
    <t>Mistura de oxido de propileno,c/teor oxido etileno&lt;=30%</t>
  </si>
  <si>
    <t>Outras misturas contendo oxirano (óxido de etileno)</t>
  </si>
  <si>
    <t>Outros misturas e preparações contendo polibromobifenilas (pbb), policloroterfenilas (pct) ou policlorobifenilas (pcb</t>
  </si>
  <si>
    <t>Outros prods.e prepars.contendo fosfato de tris(2,3-dibromopropila)</t>
  </si>
  <si>
    <t>Mistura eutetica de difenila e oxido de difenila</t>
  </si>
  <si>
    <t>Misturas de polietilenoglicois</t>
  </si>
  <si>
    <t>Polipropilenoglicol liquido</t>
  </si>
  <si>
    <t>Metilato de sodio em metanol</t>
  </si>
  <si>
    <t>Lixos municipais</t>
  </si>
  <si>
    <t>Lamas de tratamentos de esgotos</t>
  </si>
  <si>
    <t>Residuos clinicos</t>
  </si>
  <si>
    <t>Residuos de solventes organicos halogenados</t>
  </si>
  <si>
    <t>Outs residuos de solventes organicos</t>
  </si>
  <si>
    <t>Resíduos de soluções decapantes para metais, de fluidos hidráulicos, de fluidos para freios e de líquidos anticongelantes</t>
  </si>
  <si>
    <t>Outs residuos das ind quimicas ou conexas contendo principalmente constituintes organicos</t>
  </si>
  <si>
    <t>Outs residuos das ind quimicas ou conexas</t>
  </si>
  <si>
    <t>Outs produtos residuais ou lixos não mencionados</t>
  </si>
  <si>
    <t>Biodiesel e suas misturas, que não contenham ou que contenham menos de 70 %, em peso, de óleos de petróleo ou de óleos minerais betuminosos.</t>
  </si>
  <si>
    <t>Polietileno linear,densidade&lt;0.94,em forma primaria</t>
  </si>
  <si>
    <t>Polietileno com carga,densidade&lt;0.94,em forma primaria</t>
  </si>
  <si>
    <t>Polietileno sem carga,densidade&lt;0.94,em forma primaria</t>
  </si>
  <si>
    <t>Polietileno c/carga,vulcaniz.d&gt;=1.3,em forma primaria</t>
  </si>
  <si>
    <t>Outs.polietilenos c/carga,d&gt;=0.94,em formas primarias</t>
  </si>
  <si>
    <t>Polietileno s/carga,vulcaniz.dens&gt;1.3,em forma primaria</t>
  </si>
  <si>
    <t>Outs.polietilenos s/carga,d&gt;=0.94,em formas primarias</t>
  </si>
  <si>
    <t>Copolimero de etileno/acetato vinila,em liquidos,pastas</t>
  </si>
  <si>
    <t>Copolimero etileno/acetato vinila,em outs.formas primar</t>
  </si>
  <si>
    <t>Copolimero de etileno/acido acrilico,em formas primars.</t>
  </si>
  <si>
    <t>Copolimeros de etileno/monomeros etc.em formas primars.</t>
  </si>
  <si>
    <t>Polietileno clorossulfonado,em forma primaria</t>
  </si>
  <si>
    <t>Outros polimeros de etileno,em formas primarias</t>
  </si>
  <si>
    <t>Polipropileno com carga,em forma primaria</t>
  </si>
  <si>
    <t>Polipropileno sem carga,em forma primaria</t>
  </si>
  <si>
    <t>Poliisobutileno em forma primaria</t>
  </si>
  <si>
    <t>Copolimeros de propileno,em formas primarias</t>
  </si>
  <si>
    <t>Outs.polimeros de propileno/olefinas,em formas primars.</t>
  </si>
  <si>
    <t>Poliestireno expansivel,com carga,em forma primaria</t>
  </si>
  <si>
    <t>Poliestireno expansivel,sem carga,em forma primaria</t>
  </si>
  <si>
    <t>Outros poliestirenos em formas primarias</t>
  </si>
  <si>
    <t>Copolimeros de estireno-acrilonitrila,em formas primars</t>
  </si>
  <si>
    <t>Copolimeros de acrilonitrila-butadieno-estireno,c/carga</t>
  </si>
  <si>
    <t>Copolimeros de acrilonitrila-butadieno-estireno,s/carga</t>
  </si>
  <si>
    <t>Copolimeros de metacrilato de metila-butadieno-estireno</t>
  </si>
  <si>
    <t>Copolimeros de acrilonitrila-estireno-acrilato de butila (asa)</t>
  </si>
  <si>
    <t>Outros polimeros de estireno,em formas primarias</t>
  </si>
  <si>
    <t>Policloreto de vinila,obt.proc.suspensao,forma primaria</t>
  </si>
  <si>
    <t>Policloreto de vinila,obt.proc.emulsao,forma primaria</t>
  </si>
  <si>
    <t>Outros policloretos de vinila,em formas primarias</t>
  </si>
  <si>
    <t>Policloreto de vinila,n/plastificado,em forma primaria</t>
  </si>
  <si>
    <t>Policloreto de vinila,plastificado,em forma primaria</t>
  </si>
  <si>
    <t>Copolimeros de cloreto,acetato de vinila, formas primars</t>
  </si>
  <si>
    <t>Copolimeros de cloreto,acetato vinila c/ac. dibasico,etc</t>
  </si>
  <si>
    <t>Outs.copolimeros de cloreto de vinila,formas primarias</t>
  </si>
  <si>
    <t>Copolimeros de cloreto de vinilideno, s/emulsionante,etc</t>
  </si>
  <si>
    <t>Outs.polimeros de cloreto vinilideno,formas primarias</t>
  </si>
  <si>
    <t>Politetrafluoretileno em liquidos e pastas</t>
  </si>
  <si>
    <t>Outros politetrafluoretilenos em formas primarias</t>
  </si>
  <si>
    <t>Copolimero de fluoreto de vinilideno, hexafluorpropileno</t>
  </si>
  <si>
    <t>Outros polimeros fluorados,em formas primarias</t>
  </si>
  <si>
    <t>Outs.polim.de cloreto vinila/olefinas halog. formas prim</t>
  </si>
  <si>
    <t>Acetato de polivinila,em dispersao aquosa</t>
  </si>
  <si>
    <t>Acetato de polivinila,com alcool vinilico,em blocos,etc</t>
  </si>
  <si>
    <t>Outs.polimeros de acetato de polivinila,formas primars.</t>
  </si>
  <si>
    <t>Copolimeros de acetato de vinila,em dispersao aquosa</t>
  </si>
  <si>
    <t>Outs.copolimeros de acetato de vinila,formas primarias</t>
  </si>
  <si>
    <t>Alcool polivinilico,em forma primaria</t>
  </si>
  <si>
    <t>Copolimero de vinilpirrolidona,etc.em solucao alcoolica</t>
  </si>
  <si>
    <t>Outros copolimeros de acetato de vinila,etc. formas prim</t>
  </si>
  <si>
    <t>Copolimero polivinilformal,em forma primaria</t>
  </si>
  <si>
    <t>Copolimero polivinilbutiral,em forma primaria</t>
  </si>
  <si>
    <t>Copolimero polivinilpirrolidona iodada,formas primarias</t>
  </si>
  <si>
    <t>Outs.copolimeros polivinilpirrolidonas,formas primarias</t>
  </si>
  <si>
    <t>Polimetacrilato de metila,em forma primaria</t>
  </si>
  <si>
    <t>Acido poliacrilico e sais,em liq/pasta,soluvel em agua</t>
  </si>
  <si>
    <t>Sal sodico do ac.poliacrilamidico,em liq.etc. soluv.agua</t>
  </si>
  <si>
    <t>Outs.polimeros acrilicos,em liq.e pastas,soluv. em agua</t>
  </si>
  <si>
    <t>Acido poliacrilico e sais,em liq/pasta,em solvent. organ</t>
  </si>
  <si>
    <t>Copolimero de metacrilato 2-diisopropil.em suspens.etc.</t>
  </si>
  <si>
    <t>Outs.polimeros acrilicos,em liquido/pasta,em solv.organ</t>
  </si>
  <si>
    <t>Acido poliacrilico e sais,em liq/pasta,em outs. solv.etc</t>
  </si>
  <si>
    <t>Sal sodico do ac.poliacrilam.em liq.pasta.outs. solv.etc</t>
  </si>
  <si>
    <t>Outs.polimeros acrilicos,em liq.pasta,em outs. solv.etc.</t>
  </si>
  <si>
    <t>Acido poliacrilico e sais,em blocos irregul. pedacos, etc</t>
  </si>
  <si>
    <t>Sal sodico do ac.poliacril.em pedacos,etc. soluv.em agua</t>
  </si>
  <si>
    <t>Carboxipolimetileno,em po</t>
  </si>
  <si>
    <t>Poliacrilato de sodio,em blocos irregulares, pedacos,etc</t>
  </si>
  <si>
    <t>Copolímero de poliacrilato de potássio e poliacrilamida (...)</t>
  </si>
  <si>
    <t>Outs.polimeros acrilicos,em blocos irregul. pedacos,etc.</t>
  </si>
  <si>
    <t>Poliacetais com carga,em liquidos e pastas</t>
  </si>
  <si>
    <t>Poliacetais com carga,em blocos, pós e outs. formas  primarias</t>
  </si>
  <si>
    <t>Outros (poliacetais sem carga,em liquidos e pastas)</t>
  </si>
  <si>
    <t>Outros (poliacetais sem carga,em pó que passe atraves de uma peneira c/abertura de malha de 0,85mm (...))</t>
  </si>
  <si>
    <t>Outros (poliacetais sem carga,em blocos, pós eouts.formas primarias</t>
  </si>
  <si>
    <t>Outros poliacetais em granulos,c/diametro de particula &gt;2mm, segundo a norma astm e 11-70</t>
  </si>
  <si>
    <t>Outros (poliacetais)</t>
  </si>
  <si>
    <t>Polioxifenileno com carga,em forma primaria</t>
  </si>
  <si>
    <t>Polioxifenileno sem carga,em forma primaria</t>
  </si>
  <si>
    <t>Politetrametilenoeterglicol em forma primaria</t>
  </si>
  <si>
    <t>Polietilenoglicol 400,em forma primaria</t>
  </si>
  <si>
    <t>Outros polieterpoliois,em formas primarias</t>
  </si>
  <si>
    <t>Poli(epicloridrina)</t>
  </si>
  <si>
    <t>Outros poli(epicloridrina) (pech) e seus copolímeros</t>
  </si>
  <si>
    <t>Outros polieteres em formas primarias</t>
  </si>
  <si>
    <t>Resinas epoxidas com carga,em liquidos e pastas</t>
  </si>
  <si>
    <t>Resinas epoxidas com carga,em outs.formas primarias</t>
  </si>
  <si>
    <t>Copolimero tetrabromobisfenol a,etc.s/carga, forma prim.</t>
  </si>
  <si>
    <t>Outs.resinas, nas formas previstas na nota 6 a) deste capítulo</t>
  </si>
  <si>
    <t>Outras resinas epoxidas sem carga,em liquidos e pastas</t>
  </si>
  <si>
    <t>Nas formas previstas na nota 6 b) deste capítulo, com transmissão de luz de comprimento de onda de 550nm ou 800nm, superior a 89%, segundo norma astm d 1003-00 e índice de fluidez de massa superior ou igual a 60g/10min e inferior ou igual a 80g/10min segu</t>
  </si>
  <si>
    <t>Outs.policarbonatos em formas primarias</t>
  </si>
  <si>
    <t>Resinas alquidicas em liquidos e pastas</t>
  </si>
  <si>
    <t>Resinas alquidicas em outs.formas primarias</t>
  </si>
  <si>
    <t>Poli(ácido láctico)</t>
  </si>
  <si>
    <t>Outs.polieteres nao saturados,em formas primarias</t>
  </si>
  <si>
    <t>(poli)tereftalato butileno c/carga fibra vidro,forma prim</t>
  </si>
  <si>
    <t>Outros, nas formas previstas na nota 6 a) deste capítulo</t>
  </si>
  <si>
    <t>Tereftalato de polibutileno em outs.formas primarias</t>
  </si>
  <si>
    <t>Outros poliesteres nas formas previstas na nota 6 a) deste capítulo</t>
  </si>
  <si>
    <t>Poli (epsilon caprolactona)</t>
  </si>
  <si>
    <t>Outros poliesteres em formas primarias</t>
  </si>
  <si>
    <t>Poliamida-11 em liquidos e pastas</t>
  </si>
  <si>
    <t>Poliamida-12 em liquidos e pastas</t>
  </si>
  <si>
    <t>Poliamida-6 ou poliamida-6,6,c/garga,em liquidos,pastas</t>
  </si>
  <si>
    <t>Poliamida-6 ou poliamida-6,6,s/carga,em liquidos,pastas</t>
  </si>
  <si>
    <t>Poliamidas-6,9 ou 6,10 ou 6-12,em liquidos e pastas</t>
  </si>
  <si>
    <t>Poliamida-11 em blocos irregulares,pedados,grumos,etc.</t>
  </si>
  <si>
    <t>Poliamida-12 em blocos irregulares,pedacos, grumos,etc.</t>
  </si>
  <si>
    <t>Poliamida-6 ou poliamida-6,6,com carga,em pedacos,etc.</t>
  </si>
  <si>
    <t>Poliamida-6 ou poliamida-6,6,sem carga,em pedacos,etc.</t>
  </si>
  <si>
    <t>Poliamidas-6,9 ou 6,10 ou 6-12,em blocos irregul.etc.</t>
  </si>
  <si>
    <t>Copolimero de lauril-lactama,em forma primaria</t>
  </si>
  <si>
    <t>Obtidas (poliamidas) por condensação de ácidos graxos (...)</t>
  </si>
  <si>
    <t>Outros poliamidas em formas primarias</t>
  </si>
  <si>
    <t>Resinas ureicas/resinas de tioureia,em formas primarias</t>
  </si>
  <si>
    <t>Melamina-formaldeido,com carga,em po</t>
  </si>
  <si>
    <t>Outs.resinas melaminicas,com carga,em formas primarias</t>
  </si>
  <si>
    <t>Melamina-formaldeido,sem carga,em po</t>
  </si>
  <si>
    <t>Outs.resinas melaminicas,sem carga,em formas primarias</t>
  </si>
  <si>
    <t>Fenol-formaldeido,lipossoluvel,puro ou modificado</t>
  </si>
  <si>
    <t>Outs.resinas fenolicas,lipossoluveis, puras/ modificadas</t>
  </si>
  <si>
    <t>Outros fenois-formaldeidos em formas primarias</t>
  </si>
  <si>
    <t>Outros resinas fenolicas em formas primarias</t>
  </si>
  <si>
    <t>Poliuretano em solucoes em solventes organicos</t>
  </si>
  <si>
    <t>Poliuretano em dispersao aquosa</t>
  </si>
  <si>
    <t>Outros poliuretanos em liquidos e pastas</t>
  </si>
  <si>
    <t>Poliuretano hidroxil.c/propried.adesiva,em pedacos,etc.</t>
  </si>
  <si>
    <t>Outs.poliuretanos em blocos irregulares, pedacos,pos,etc</t>
  </si>
  <si>
    <t>Oleos hidrolisados de dimetildiclororosilano (silicone)</t>
  </si>
  <si>
    <t>Oleos polidimetilsiloxano,etc.em dispersao (silicone)</t>
  </si>
  <si>
    <t>Oleos copolimeros de dimetilsiloxano, c/comp. vinil.etc.</t>
  </si>
  <si>
    <t>Outros oleos silicones em formas primarias</t>
  </si>
  <si>
    <t>(elastomeros (silicone)) de vulcanização a quente</t>
  </si>
  <si>
    <t>Outros (elastomeros (silicone))</t>
  </si>
  <si>
    <t>Resinas (silicone)</t>
  </si>
  <si>
    <t>Silicones em outs.formas primarias</t>
  </si>
  <si>
    <t>Resina de petroleo,de cumarona,etc.c/carga, forma primar</t>
  </si>
  <si>
    <t>Resinas de petróleo, total ou parcialmente hidrogenadas, de cor gardner inferior a 3, segundo norma astm d 1544</t>
  </si>
  <si>
    <t>Outras resina de petroleo,de cumarona,etc.s/carga, forma primar</t>
  </si>
  <si>
    <t>Politerpenos modif.quimicam.c/carga,em formas primarias</t>
  </si>
  <si>
    <t>Polieterimidas (pei) e seus copolímeros</t>
  </si>
  <si>
    <t>Polieteremidas e seus copolimeros,c/carga,formas primar</t>
  </si>
  <si>
    <t>Poli(sulfeto de fenileno)</t>
  </si>
  <si>
    <t>Polissulfetos,polissulfonas,etc.c/carga,formas primars.</t>
  </si>
  <si>
    <t>Politerpenos modifs.quimicam.sem carga,em formas primar</t>
  </si>
  <si>
    <t>Polissulfeto de fenileno,sem carga,em formas primarias</t>
  </si>
  <si>
    <t>Polietersulfonas (pes) e seus copolímeros</t>
  </si>
  <si>
    <t>Cloreto de hexadimetrina</t>
  </si>
  <si>
    <t>Outs.politerpenos,etc.sem carga,em formas primarias</t>
  </si>
  <si>
    <t>Acetato de celulose,nao plastificado,c/carga, forma prim</t>
  </si>
  <si>
    <t>Acetato de celulose,nao plastificado,s/carga, forma prim</t>
  </si>
  <si>
    <t>Acetato de celulose,plastificado,em forma primaria</t>
  </si>
  <si>
    <t>Nitrato de celulose,com carga,em forma primaria</t>
  </si>
  <si>
    <t>Nitrato de celulose,s/carga,em alcool,teor n/volat&gt;=65%</t>
  </si>
  <si>
    <t>Outs.nitratos de celulose,sem carga,em forma primaria</t>
  </si>
  <si>
    <t>Carboximetilcelulose com teor&gt;=75%,em formas primarias</t>
  </si>
  <si>
    <t>Outros carboximetilceluloses em formas primarias</t>
  </si>
  <si>
    <t>Sais de carboximetilcelulose,teor&gt;=75%,em formas primar</t>
  </si>
  <si>
    <t>Outs.sais de carboximetilcelulose,em formas primarias</t>
  </si>
  <si>
    <t>Metil-,etil- e propilcelulose,hidroxiladas,forma primar</t>
  </si>
  <si>
    <t>Outros metilceluloses,em formas primarias</t>
  </si>
  <si>
    <t>Outros etilceluloses,em formas primarias</t>
  </si>
  <si>
    <t>Outros eteres de celulose,em formas primarias</t>
  </si>
  <si>
    <t>Propionato de celulose,em forma primaria</t>
  </si>
  <si>
    <t>Acetobutirato de celulose,em forma primaria</t>
  </si>
  <si>
    <t>Celulose microcristalina,em po</t>
  </si>
  <si>
    <t>Celulose microcristalina,em outs.formas primarias</t>
  </si>
  <si>
    <t>Outros celuloses,em po</t>
  </si>
  <si>
    <t>Outs.celuloses e derivs.quimicos,em formas primarias</t>
  </si>
  <si>
    <t>Acido alginico,seus sais e esteres,em forma primaria</t>
  </si>
  <si>
    <t>Borracha clorada ou cloridratada,em pedacos,grumos,etc.</t>
  </si>
  <si>
    <t>Borracha clorada em outs.formas primarias</t>
  </si>
  <si>
    <t>Outs.derivs.quims.da borracha natural,em formas primars</t>
  </si>
  <si>
    <t>Goma xantana,em formas primarias</t>
  </si>
  <si>
    <t>Dextrana em formas primarias</t>
  </si>
  <si>
    <t>Proteinas endurecidas em formas primarias</t>
  </si>
  <si>
    <t>Quitosan,seus sais ou derivados,em formas primarias</t>
  </si>
  <si>
    <t>Sulfato de condroitina e seus sais</t>
  </si>
  <si>
    <t>Outs.polimeros naturais,incl.modifs.em formas primarias</t>
  </si>
  <si>
    <t>Permutad.de ions,base copolim.estireno-divinilbenz.etc.</t>
  </si>
  <si>
    <t>Outs.permutad.de ions,a base poliestireno/seus copolim.</t>
  </si>
  <si>
    <t>Permutad.de ions,a base de outs.polim.em formas primars</t>
  </si>
  <si>
    <t>Desperdicios,residuos e aparas,de polimeros de etileno</t>
  </si>
  <si>
    <t>Desperdicios,residuos e aparas,de polimeros de estireno</t>
  </si>
  <si>
    <t>Desperdicios,residuos,etc.de polim.de cloreto de vinila</t>
  </si>
  <si>
    <t>Desperdicios,residuos e aparas,de outs. plasticos</t>
  </si>
  <si>
    <t>Monofilamentos (monofios),etc.de polimeros de etileno</t>
  </si>
  <si>
    <t>Monofilamentos (monofios),etc.de polim. cloreto vinila</t>
  </si>
  <si>
    <t>Monofilamentos (monofios),de outs.plasticos</t>
  </si>
  <si>
    <t>Varas,bastoes e perfis,de outs.plasticos</t>
  </si>
  <si>
    <t>Tripas artificiais de proteinas endurecidas</t>
  </si>
  <si>
    <t>Tripas artifs.fibrosas,de celulose regenerada.d&gt;=150mm</t>
  </si>
  <si>
    <t>Tripas artificiais de outs.plasticos celulosicos</t>
  </si>
  <si>
    <t>Tubo rigido,de polimeros de etileno</t>
  </si>
  <si>
    <t>Tubo rigido,de polimeros de propileno</t>
  </si>
  <si>
    <t>Tubo rigido,de polimeros de cloreto de vinila</t>
  </si>
  <si>
    <t>Tubo rigido,de outs.plasticos</t>
  </si>
  <si>
    <t>Tubo flexivel,de plastico,p/suportar pressao&gt;=27.6 mpa</t>
  </si>
  <si>
    <t>Tubo de copolimeros de etileno,n/reforcado, s/acessorios</t>
  </si>
  <si>
    <t>Tubo capilar semipermeav.de polipropileno, p/hemodialise</t>
  </si>
  <si>
    <t>Outs.tubos de polipropileno,n/reforcados,sem acessorios</t>
  </si>
  <si>
    <t>Tubo de tereftalato de polietileno, n/reforcado,s/acess.</t>
  </si>
  <si>
    <t>Tubo de silicones,nao reforcado,sem acessorios</t>
  </si>
  <si>
    <t>Tubo capilar semipermeav.celulose regener. p/hemodialise</t>
  </si>
  <si>
    <t>Outs.tubos de celulose regenerada, n/reforcados, s/acess.</t>
  </si>
  <si>
    <t>Outs.tubos de plasticos,nao reforcados,sem acessorios</t>
  </si>
  <si>
    <t>Tubo de plastico,nao reforcado,com acessorios</t>
  </si>
  <si>
    <t>Outros tubos de plasticos</t>
  </si>
  <si>
    <t>Acessórios (para tubos) dos tipos utilizados em linhas de sangue para hemodiálise</t>
  </si>
  <si>
    <t>Outs acessórios (para tubos)</t>
  </si>
  <si>
    <t>Revestim.de pavimentos,etc.de polimer.de cloreto vinila</t>
  </si>
  <si>
    <t>Revestim.de pavimentos/paredes/tetos,de outs.plasticos</t>
  </si>
  <si>
    <t>Chapas, etc, de polímero de etileno de densidade &gt;= 0,94 (...)</t>
  </si>
  <si>
    <t>De densidade inferior a 0,94g/cm3, com óleo de parafina e carga (sílica e negro-de-carbono), apresentando nervuras paralelas entre si, com uma resistência elétrica, segundo norma jis c 2313-90, superior ou igual a 0,059ohms.cm2 mas inferior ou igual a 0,0</t>
  </si>
  <si>
    <t>Outs chapas (...) de polimero depropileno</t>
  </si>
  <si>
    <t>Chapas,etc.polim.propileno,biax.orient.metaliz.s/suport</t>
  </si>
  <si>
    <t>Outs.chapas,etc.polim.propileno,biax.orient.s/suporte, de largura &lt;= 50cm e espessura &lt;= 25 microns (...) norma astm d 3755-97), em rolos</t>
  </si>
  <si>
    <t>Outs.chapas,etc.polim.propileno,biax.orient.s/suporte</t>
  </si>
  <si>
    <t>Outs.chapas,etc.polim.propileno,s/suporte,n/reforc.etc.</t>
  </si>
  <si>
    <t>Chapas,etc.de polimeros estireno,s/suporte, n/reforc.etc</t>
  </si>
  <si>
    <t>Chapas,etc.policloreto vinila,flexiv.transpar. s/suporte</t>
  </si>
  <si>
    <t>Outs chapas,etc.de polim.cloreto vinila, c/conteudo deplastificante &gt;=6% empeso</t>
  </si>
  <si>
    <t>Outschapas,etc.de polim.cloreto vinila</t>
  </si>
  <si>
    <t>Chapas,etc.polimetacrilato metila,s/suport. n/reforc.etc</t>
  </si>
  <si>
    <t>Outs.chapas,etc.polimeros acrilicos,s/suporte, n/reforc.</t>
  </si>
  <si>
    <t>Chapas,etc.de policarbonatos,s/suporte, n/reforcadas,etc</t>
  </si>
  <si>
    <t>Chapas,etc.tereftalato polieteno,e&lt;5 micr.s/suporte,etc</t>
  </si>
  <si>
    <t>Outs.chapas,etc.tereft.polietileno,e&lt;=40 micr.s/suporte</t>
  </si>
  <si>
    <t>Chapas,etc.tereftalato polietileno,l&gt;12cm, s/suporte,etc</t>
  </si>
  <si>
    <t>Outs.chapas,etc.tereftalato polietileno, s/suporte,etc.</t>
  </si>
  <si>
    <t>Chapas,etc.de poliesteres n/saturad. s/suporte, n/reforc.</t>
  </si>
  <si>
    <t>Chapas,etc.de outs.poliesteres,s/suporte, n/reforcad.etc</t>
  </si>
  <si>
    <t>Chapas,etc.de celulose regener.s/suporte, n/reforcad.etc</t>
  </si>
  <si>
    <t>Chapas,etc.acetato celulose,e&lt;=0.75mm,s/suport. n/reforc</t>
  </si>
  <si>
    <t>Outs.chapas,etc.de acetato celulose,s/suporte, n/reforc.</t>
  </si>
  <si>
    <t>Chapas,etc.de fibra vulcaniz.e&lt;=1mm,s/suporte, n/reforc.</t>
  </si>
  <si>
    <t>Chapas,etc.de outs.derivs.celulose,s/suporte, n/reforc.</t>
  </si>
  <si>
    <t>Chapas,etc.butiral polivinila,s/suporte, n/reforcad.etc.</t>
  </si>
  <si>
    <t>Chapas,etc.de poliamidas,s/suporte, n/reforcadas, etc.</t>
  </si>
  <si>
    <t>Chapas,etc.de resinas aminicas,s/suporte, n/reforcad.etc</t>
  </si>
  <si>
    <t>Chapas,etc.de resinas fenolicas,s/suporte, n/reforc.etc.</t>
  </si>
  <si>
    <t>Chapas,etc.de silicones,s/suporte, n/reforcadas,etc.</t>
  </si>
  <si>
    <t>Chapas,etc.de alcool polivinilico,s/suport. n/reforc.etc</t>
  </si>
  <si>
    <t>Chapas,etc.polim.fluoreto vinila,s/suporte, n/reforc.etc</t>
  </si>
  <si>
    <t>Chapas, etc de poliimida</t>
  </si>
  <si>
    <t>Outs.chapas,etc.de outs.plasticos,n/alveol. s/suport.etc</t>
  </si>
  <si>
    <t>Outs.chapas,etc.de polimeros de estireno, alveolares</t>
  </si>
  <si>
    <t>Outs.chapas,etc.de polimer.de cloreto vinila, alveolares</t>
  </si>
  <si>
    <t>Outs.chapas,etc.de polester, 24&lt;=poros&lt;=157, 3,5&lt;=pka&lt;=4</t>
  </si>
  <si>
    <t>Outs.chapas,etc.de poliuretanos,alveolares</t>
  </si>
  <si>
    <t>Outs.chapas,etc.de celulose regenerada,alveolares</t>
  </si>
  <si>
    <t>Outros chapas,etc.de outs.plasticos,alveolares</t>
  </si>
  <si>
    <t>Chapas,etc.de resina melamina-formaldeido, estratificads</t>
  </si>
  <si>
    <t>Outs.chapas,etc.de polietileno, com reforço de napas de fibras de polietileno paralelizadas, superpostas entre si em ângulo de 90º e impregnadas com resinas</t>
  </si>
  <si>
    <t>Outs.chapas,etc.de outs.plasticos,estratificadas c/suporte ou reforco</t>
  </si>
  <si>
    <t>Outs.chapas,etc.de poli(tereftalato de etileno), com camada antiestática à base de gelatina ou de látex em ambas as faces, mesmo com halogenetos de potássio</t>
  </si>
  <si>
    <t>Outs.chapas,folhas,peliculas,tiras,laminas,de plasticos</t>
  </si>
  <si>
    <t>Banheiras,banheiras p/duchas,pias e lavatorios, de plasticos</t>
  </si>
  <si>
    <t>Assentos e tampas de sanitarios,de plasticos</t>
  </si>
  <si>
    <t>Outs.artigos p/usos sanitarios/higienicos,de plasticos</t>
  </si>
  <si>
    <t>Estojos de plastico,p/acondic.disco leit.raio laser</t>
  </si>
  <si>
    <t>Outs.artigos semelh.caixas,engradados,etc.de plastico</t>
  </si>
  <si>
    <t>Sacos,bolsas,cartuchos,de polim.de etileno, cap&lt;=1000cm3</t>
  </si>
  <si>
    <t>Outs.sacos,bolsas e cartuchos,de polimeros de etileno</t>
  </si>
  <si>
    <t>Sacos,bolsas e cartuchos,de outs.plasticos, cap&lt;=1000cm3</t>
  </si>
  <si>
    <t>Outros sacos,bolsas e cartuchos,de outs.plasticos</t>
  </si>
  <si>
    <t>Garrafoes,garrafas,frascos,artigos semelhs.de plasticos</t>
  </si>
  <si>
    <t>Bobinas,carreteis e suportes semelhantes,de plasticos</t>
  </si>
  <si>
    <t>Rolhas,tampas,etc.p/fechar recipientes,de plasticos</t>
  </si>
  <si>
    <t>Outs.artigos de transporte ou de embalagem,de plasticos</t>
  </si>
  <si>
    <t>Servicos de mesa/outs.artigos mesa/cozinha,de plasticos</t>
  </si>
  <si>
    <t>Outs.artigos de higiene ou de toucador,de plastico</t>
  </si>
  <si>
    <t>Reservatorios,cisternas,cubas,etc.de plasticos,cap&gt;300l</t>
  </si>
  <si>
    <t>Portas,janelas,seus caixilhos,alizares,etc.de plasticos</t>
  </si>
  <si>
    <t>Postigos,estores,artigos semelhs.e partes,de plasticos</t>
  </si>
  <si>
    <t>Outras obras de plastico de poliestireno expandido eps</t>
  </si>
  <si>
    <t>Outras obras de plastico</t>
  </si>
  <si>
    <t>Artigos de escritorio e artigos escolares,de plasticos</t>
  </si>
  <si>
    <t>Vestuario e seus acessorios, de plasticos, incl.luvas</t>
  </si>
  <si>
    <t>Guarnicoes p/moveis,carrocarias e semelhs.de plasticos</t>
  </si>
  <si>
    <t>Estatuetas e outs.objetos de ornamentacao,de plasticos</t>
  </si>
  <si>
    <t>Arruelas (anilhas) de plasticos</t>
  </si>
  <si>
    <t>Correias de transmissao,de plasticos</t>
  </si>
  <si>
    <t>Correias transportadoras,de plasticos</t>
  </si>
  <si>
    <t>Bolsas para uso em medicina (hemodiálise e usos semelhantes)</t>
  </si>
  <si>
    <t>Artigos de laboratorio ou de farmacia,de plasticos</t>
  </si>
  <si>
    <t>Acessórios dos tipo utilizados em linhas de sangue para hemodiálise, tais omo obturadores, clipes e semelhantes</t>
  </si>
  <si>
    <t>Anéis de seção transversal circular (“o-rings”) de tetrafluoroetileno e éter perfluorometilvinil</t>
  </si>
  <si>
    <t>Anéis de seção transversal circular (“o-rings”). outras</t>
  </si>
  <si>
    <t>Outros obras de plasticos</t>
  </si>
  <si>
    <t>Latex de borracha natural,mesmo pre-vulcanizado</t>
  </si>
  <si>
    <t>Borracha natural em folhas fumadas</t>
  </si>
  <si>
    <t>Borracha natural tecnicam.especif.(tsnr),em outs.formas</t>
  </si>
  <si>
    <t>Borracha natural crepada</t>
  </si>
  <si>
    <t>Borracha natural granulada ou prensada</t>
  </si>
  <si>
    <t>Borracha natural em outras formas</t>
  </si>
  <si>
    <t>Balata,guta-percha,chicle e gomas naturais analogas</t>
  </si>
  <si>
    <t>Latex de borracha de estireno-butadieno (sbr)</t>
  </si>
  <si>
    <t>Latex de borracha de estireno-butadieno-carboxilada</t>
  </si>
  <si>
    <t>Borracha de estireno-butadieno,em chapas,folhas,tiras</t>
  </si>
  <si>
    <t>Borracha de estireno-butadieno,grau alim.forma primaria</t>
  </si>
  <si>
    <t>Borracha de estireno-butadieno,em outs.formas primarias</t>
  </si>
  <si>
    <t>Borracha de estireno-butadieno-carboxilad.em chapas,etc</t>
  </si>
  <si>
    <t>Oleo de borracha de butadieno (br)</t>
  </si>
  <si>
    <t>Borracha de butadieno (br),em chapas,folhas,tiras,etc.</t>
  </si>
  <si>
    <t>Borracha de isobuteno-isopreno (butila),em chapas,etc.</t>
  </si>
  <si>
    <t>Borracha de isobuteno-isopreno halogenada,em chapas,etc</t>
  </si>
  <si>
    <t>Latex de borracha de cloropreno (clorobutadieno)(cr)</t>
  </si>
  <si>
    <t>Borracha de cloropreno (clorobutadieno),em chapas,etc.</t>
  </si>
  <si>
    <t>Latex de borracha de acrilonitrila-butadieno (nbr)</t>
  </si>
  <si>
    <t>Borracha de acrilonitrila-butadieno em chapas,fls.etc.</t>
  </si>
  <si>
    <t>Borracha de isopreno (ir) em chapas,folhas,tiras,etc.</t>
  </si>
  <si>
    <t>Borracha de etileno-propileno-dieno n/conjug.em chapas,</t>
  </si>
  <si>
    <t>Misturas de borracha natural com borracha sintetica,etc</t>
  </si>
  <si>
    <t>Latex de outs.borrachas sinteticas ou artificiais</t>
  </si>
  <si>
    <t>Borracha estireno-isopreno-estireno em chapas,fls.etc.</t>
  </si>
  <si>
    <t>Borracha etileno-propileno-dieno n/conjugado-propil.etc</t>
  </si>
  <si>
    <t>Outs.borrachas sinteticas e artificiais,em chapas,etc.</t>
  </si>
  <si>
    <t>Borracha regenerada,em formas primarias ou chapas,etc.</t>
  </si>
  <si>
    <t>Desperdicios,residuos,etc.de borracha nao endurecida</t>
  </si>
  <si>
    <t>Borracha etileno-propileno-dieno,etc.c/silica,granulos</t>
  </si>
  <si>
    <t>Outs.borrachas vulcan.c/negro fumo/silica,em chapas,etc</t>
  </si>
  <si>
    <t>Borracha misturada,n/vulcanizada,em solucoes,dispersoes</t>
  </si>
  <si>
    <t>Prepars.base borracha,p/fabr.gomas mascar,em chapas,etc</t>
  </si>
  <si>
    <t>Outs.borrachas misturadas,n/vulcan.em chapas,fls.tiras</t>
  </si>
  <si>
    <t>Prepars.base borracha,p/fabr.gomas mascar,formas primar</t>
  </si>
  <si>
    <t>Outs.borrachas misturadas,n/vulcan.em formas primarias</t>
  </si>
  <si>
    <t>Perfis para recauchutagem,de borracha nao vulcanizada</t>
  </si>
  <si>
    <t>Outs.formas e artigos,de borracha nao vulcanizada</t>
  </si>
  <si>
    <t>Fios recobertos com silicone, (...) (de borracha vulcanizada)</t>
  </si>
  <si>
    <t>Outros (fios de borracha vulcanizada)</t>
  </si>
  <si>
    <t>Cordas (de borracha vulcanizada)</t>
  </si>
  <si>
    <t>Chapas,folhas,etc.de borracha vulcan.alveolar n/endurec</t>
  </si>
  <si>
    <t>Varetas e perfis,de borracha vulcan.alveolar n/endurec.</t>
  </si>
  <si>
    <t>Chapas,folhas,etc.de borracha vulcan.n/alveol.n/endurec</t>
  </si>
  <si>
    <t>Varetas e perfis de borracha vulcan.n/alveol.n/endurec.</t>
  </si>
  <si>
    <t>Tubo de borracha vulcan.n/endurec.n/reforcado, s/acess.</t>
  </si>
  <si>
    <t>Tubo de borracha vulcan.n/endurec.n/reforcado, c/acess.</t>
  </si>
  <si>
    <t>Outs tubo de borracha vulcan.n/endurec.n/reforcado, c/acess.</t>
  </si>
  <si>
    <t>Tubo de borracha vulc.n/endur.c/metal, s/acess.p&lt;17.3mpa</t>
  </si>
  <si>
    <t>Outs.tubos de borracha vulcan.n/endur.c/metal, s/acess.</t>
  </si>
  <si>
    <t>Tubos de borracha vulcan.n/endur.c/metal, c/acess.</t>
  </si>
  <si>
    <t>Outs tubos de borracha vulcan.n/endur.c/metal, c/acess.</t>
  </si>
  <si>
    <t>Tubo de borracha vulcan.n/endur.c/mater.textil, s/acess.</t>
  </si>
  <si>
    <t>Tubo de borracha vulcan.n/endur.c/mater.textil, c/acess.</t>
  </si>
  <si>
    <t>Outs tubo de borracha vulcan.n/endur.c/mater. textil, c/acess.</t>
  </si>
  <si>
    <t>Tubo de borracha vulcan.n/endur.c/out.materias, s/acess.</t>
  </si>
  <si>
    <t>Tubo de borracha vulcan.n/endur.c/out. materias,/acess.</t>
  </si>
  <si>
    <t>Outs tubo de borracha vulcan.n/endur.c/out. materias, c/acess.</t>
  </si>
  <si>
    <t>Correia transportad.de borracha vulcan. reforcada metal</t>
  </si>
  <si>
    <t>Correia transportad.de borracha vulcan. reforc.mat.text.</t>
  </si>
  <si>
    <t>Outs.correias transportadoras,de borracha vulcanizada</t>
  </si>
  <si>
    <t>Correia transm.s/fim,trapez.6dm&lt;c&lt;=18dm, borracha vulcan, estriada</t>
  </si>
  <si>
    <t>Correia transm.s/fim,trapez.6dm&lt;c&lt;=18dm, borracha vulcan,não estriada</t>
  </si>
  <si>
    <t>Correia transm.s/fim,trapez.18&lt;c&lt;=24dm, borracha vulcan.,estriada</t>
  </si>
  <si>
    <t>Correia transm.s/fim,trapez.18&lt;c&lt;=24dm, borracha vulcan., não estriada</t>
  </si>
  <si>
    <t>Correia transm.s/fim,sincron.6&lt;c&lt;=15dm, borracha vulcan.</t>
  </si>
  <si>
    <t>Correia transm.s/fim,sincr.150&lt;c&lt;=198cm, borracha vulcan</t>
  </si>
  <si>
    <t>Outs.correias de transmissao,de borracha vulcanizada</t>
  </si>
  <si>
    <t>Pneumaticos novos de borracha,p/automoveis de passag.</t>
  </si>
  <si>
    <t>Pneumat.novos de borracha,p/onibus, caminhoes,m=11,00-24</t>
  </si>
  <si>
    <t>Outs.pneumaticos novos de borracha,p/onibus e caminhoes</t>
  </si>
  <si>
    <t>Pneumaticos novos de borracha,para avioes</t>
  </si>
  <si>
    <t>Pneumaticos novos de borracha,para motocicletas</t>
  </si>
  <si>
    <t>Pneumaticos novos de borracha,para bicicletas</t>
  </si>
  <si>
    <t>Pneumaticos recauchutados,de borracha p/ automoveis</t>
  </si>
  <si>
    <t>Pneumaticos recauchutados,de borrachap/ onibus e caminhoes</t>
  </si>
  <si>
    <t>Pneumaticos recauchutados,de borracha,p/ veiculos aereos</t>
  </si>
  <si>
    <t>Outspneumaticos recauchutados,de borracha</t>
  </si>
  <si>
    <t>Pneumaticos usados,de borracha</t>
  </si>
  <si>
    <t>Flaps para pneumaticos,de borracha</t>
  </si>
  <si>
    <t>Protetores/bandas rodagem,etc.p/pneumaticos,de borracha</t>
  </si>
  <si>
    <t>Camaras-de-ar borracha,p/pneumat.onibus,etc. m=11,00-24</t>
  </si>
  <si>
    <t>Outs.camaras-de-ar borracha,p/pneumats. automoveis, etc.</t>
  </si>
  <si>
    <t>Camaras-de-ar de borracha,para bicicletas</t>
  </si>
  <si>
    <t>Outros camaras-de-ar de borracha</t>
  </si>
  <si>
    <t>Preservativos de borracha vulcanizada,nao endurecida</t>
  </si>
  <si>
    <t>Bolsas p/gelo/agua quente,de borracha vulcan.n/endurec.</t>
  </si>
  <si>
    <t>Outs.artigos de higiene,etc.de borracha vulcan.n/endur.</t>
  </si>
  <si>
    <t>Luvas p/cirurgia,de borracha vulcanizada, n/endurecida</t>
  </si>
  <si>
    <t>Outs.luvas de borracha vulcanizada,nao endurecida</t>
  </si>
  <si>
    <t>Outs.vestuarios e acessorios,de borracha vulcan.n/endur</t>
  </si>
  <si>
    <t>Partes de automovs.etc.borracha vulcan.alveol. n/endur.</t>
  </si>
  <si>
    <t>Outs.obras de borracha vulcanizada alveolar n/endurec.</t>
  </si>
  <si>
    <t>Revestim.p/pavimentos,etc.de borracha vulcan.n/endurec.</t>
  </si>
  <si>
    <t>Borrachas de apagar</t>
  </si>
  <si>
    <t>Juntas,gaxetas,semelhs.de borracha vulcan.n/endurecida</t>
  </si>
  <si>
    <t>Defensas p/atracar embarcacoes,borracha vulcan.n/endur.</t>
  </si>
  <si>
    <t>Artigos inflav.de salvamento,de borracha vulcan.n/endur</t>
  </si>
  <si>
    <t>Outs.artigos inflaveis,de borracha vulcan.n/endurecida</t>
  </si>
  <si>
    <t>Tampoes vedadores p/capacitor,de epdm,c/perf. p/terminal</t>
  </si>
  <si>
    <t>Outs.obras de borracha vulcanizada,nao endurecida</t>
  </si>
  <si>
    <t>Borracha endurecida e obras de borracha endurecida</t>
  </si>
  <si>
    <t>Couros e peles em bruto, inteiros, não divididos, de peso unitário não superior a 8 kg quando secos, a 10 kg quando salgados a seco e a 16 kg quando frescos, salgados a úmido ou conservados de outro modo</t>
  </si>
  <si>
    <t>Couros e peles em bruto,de bovino,inteiras,qdo secas,etc&gt; 16kg,etc. sem dividir</t>
  </si>
  <si>
    <t>Couros e peles em bruto,de bovino,inteiras,qdo secas, etc&gt;16kg, etc., divididos com a flor</t>
  </si>
  <si>
    <t>Couros e peles em bruto,de bovino,inteiras,qdo secas,etc&gt;16kg,etc., divididos sem a flor</t>
  </si>
  <si>
    <t>Outs couros e pele em bruto,de bovino, (dorsos), n/dividida, fresca,etc.</t>
  </si>
  <si>
    <t>Outs couros e pele em bruto,de bovino (dorso),divid. c/flor, fresca,etc</t>
  </si>
  <si>
    <t>Outs ouros e pele em bruto,de bovino (dorso),divid.s/flor, fresca,etc</t>
  </si>
  <si>
    <t>Peles em bruto,de ovinos,com la</t>
  </si>
  <si>
    <t>Peles em bruto,de ovinos,picladas</t>
  </si>
  <si>
    <t>Outs.peles em bruto,de ovinos,depiladas ou sem la</t>
  </si>
  <si>
    <t>Peles em bruto,de repteis</t>
  </si>
  <si>
    <t>Peles em bruto,de suinos</t>
  </si>
  <si>
    <t>Peles em bruto,de outs.animais</t>
  </si>
  <si>
    <t>Couro/pele inteira,de bovino,s&lt;=2.6m2,wet blue,n/divid.</t>
  </si>
  <si>
    <t>Outs couro/pele inteira,de bovino,s&lt;=2.6m2,wet blue,n/divid.</t>
  </si>
  <si>
    <t>Outs couro/pele inteira,de bovino,s&lt;=2.6m2,wet blue, com pre-curtimenta vegetal</t>
  </si>
  <si>
    <t>Outs couro/pele,inteiro/meio,de bovino (incluidos os búfalos),wet blue, plena flor, não divid</t>
  </si>
  <si>
    <t>Outs couro/pele,inteiro/meio,de outs animais,wet blue, plena flor, não divid</t>
  </si>
  <si>
    <t>Couro/pele inteir.bovina,s&lt;=2.6m2,wet blue,divid.c/flor</t>
  </si>
  <si>
    <t>Outs couro/pele inteir.bovina,s&lt;=2.6m2,wet blue,divid.c/flor</t>
  </si>
  <si>
    <t>Outs couro/pele inteir.bovina,s&lt;=2.6m2,wet blue, com pre-curtimenta vegetal</t>
  </si>
  <si>
    <t>Couro/pele,inteiro/meio,de bovino (incluidos os bufalos), wet blue,divid.c/flor</t>
  </si>
  <si>
    <t>Couro/pele inteir.outs animais,s&lt;=2.6m2,wet blue,divid.c/flor</t>
  </si>
  <si>
    <t>Couro/pele inteir.bovina,s&lt;=2.6m2,wet blue,divid.s/flor</t>
  </si>
  <si>
    <t>Outs couro/pele inteir.bovina,s&lt;=2.6m2,wet blue,divid.s/flor</t>
  </si>
  <si>
    <t>Couros e peles,de bovinos,com pre-curtimenta vegetal</t>
  </si>
  <si>
    <t>Outs couro/pele,inteiro/meio,de bovino (incluidos os búfalos),wet blue,divid.s/flor</t>
  </si>
  <si>
    <t>Couros/peles,equideos,umidos</t>
  </si>
  <si>
    <t>Couro/pele inteira,de bovino,s&lt;=2.6m2,box-calf, plena flor, n/dividido, dividido c/flor</t>
  </si>
  <si>
    <t>Couro/pele bovina,curt.ao veg.p/solas,plena flor,s/acab</t>
  </si>
  <si>
    <t>Outs.couros/peles bovinas,prepar.curt.plena flor,s/acab</t>
  </si>
  <si>
    <t>Outs couro/pele inteira,de bovino,s&lt;=2.6m2,box-calf</t>
  </si>
  <si>
    <t>Outs couro/pele inteira,de bovino,s&lt;=2.6m2,box-calf, plena flor, n/dividido, dividido c/flor</t>
  </si>
  <si>
    <t>Outs couro/pele bovina,curt.ao veg.p/solas,plena flor,s/acab</t>
  </si>
  <si>
    <t>Peles depiladas,de ovinos,com pre-curtimenta vegetal</t>
  </si>
  <si>
    <t>Peles depiladas,de ovinos,curtid.cromo,umido,wet blue</t>
  </si>
  <si>
    <t>Peles depiladas,de ovinos,pre-curtidas de out.modo</t>
  </si>
  <si>
    <t>Outs.peles depiladas,de ovinos,curtidas ou recurtidas</t>
  </si>
  <si>
    <t>Peles depiladas,de ovinos,seco,crust</t>
  </si>
  <si>
    <t>Couros e peles depiladas de caprinos, curtidos ou crust, c/pre-curtimenta vegetal</t>
  </si>
  <si>
    <t>Couros e peles depiladas de caprinos, simplesmente curtidos ao cromo</t>
  </si>
  <si>
    <t>Outs couros e peles depiladas de caprinos, curtidos</t>
  </si>
  <si>
    <t>Outs couros e peles depiladas de caprinos, curtidos ou crust</t>
  </si>
  <si>
    <t>Couros e peles depiladas de caprinos, no estado seco (crust)</t>
  </si>
  <si>
    <t>Couros e peles depiladas de suinos, simplesmente curtidos ao cromo</t>
  </si>
  <si>
    <t>Outs couros e peles depiladas de suinos, no estado umido (incluindo wet blue)</t>
  </si>
  <si>
    <t>Couros e peles depiladas de suinos, no estado seco (crust)</t>
  </si>
  <si>
    <t>Couros e peles depiladas de répteis, desprovidos de pelos,curtidos ou crust</t>
  </si>
  <si>
    <t>Couros e peles depiladas de ouits animais, desprovidos de pelos,no estado umido (curtidos)</t>
  </si>
  <si>
    <t>Couros e peles depiladas de ouits animais, desprovidos de pelos,no estado seco (crust)</t>
  </si>
  <si>
    <t>Couros e peles preparados após curtimenta (...),de bovinos,apergaminhadas, depilados, inteiros,plena flor não divid</t>
  </si>
  <si>
    <t>Outs couros e peles preparados após curtimenta (...),de bovinos,apergaminhadas, depilados, inteiros,plena flor não divid</t>
  </si>
  <si>
    <t>Couros e peles preparados após curtimenta (...),de outs animais, apergaminhadas, depilados, inteiros,plena flor não divid</t>
  </si>
  <si>
    <t>Couros e peles preparados após curtimenta (...),de bovinos, apergaminhadas, depilados, inteiros,divididos c/ a flor</t>
  </si>
  <si>
    <t>Outs couros e peles preparados após curtimenta (...),de bovinos, apergaminhadas, depilados, inteiros,divididos c/ a flor</t>
  </si>
  <si>
    <t>Couros e peles preparados após curtimenta (...),de outs animais, apergaminhadas, depilados, inteiros,divididos c/ a flor</t>
  </si>
  <si>
    <t>Outs couros e peles inteiros  de bovinos preparados após curtimenta ou após secagem</t>
  </si>
  <si>
    <t>Outs couros e peles de bovinos preparados após curtimenta ou após secagem</t>
  </si>
  <si>
    <t>Outs couros e peles  preparados após curtimenta ou após secagem</t>
  </si>
  <si>
    <t>Outs couros e peles preparados após curtimenta (...),de bovinos, apergaminhadas, depilados, inteiros,plena flor não divididos</t>
  </si>
  <si>
    <t>Outs couros e peles preparados após curtimenta (...),apergaminhadas, depilados, inteiros,plena flor não divididos</t>
  </si>
  <si>
    <t>Outs couros e peles preparados após curtimenta (...),de bovinos, apergaminhadas, depilados, inteiros,divididos, c/ a flor</t>
  </si>
  <si>
    <t>Outs couros e peles preparados após curtimenta (...),apergaminhadas, depilados, inteiros,divididos, c/ a flor</t>
  </si>
  <si>
    <t>Outs couros e peles preparados após curtimenta (...),de bovinos, apergaminhadas, depilados</t>
  </si>
  <si>
    <t>Outs couros e peles preparados após curtimenta (...),apergaminhadas, depilados</t>
  </si>
  <si>
    <t>Couros de ovinos preparados após curtimenta ou após secagem, apergamins(curtido ao cromo)</t>
  </si>
  <si>
    <t>Couros de caprinos preparados após curtimenta ou após secagem, apergamins(curtido ao cromo)</t>
  </si>
  <si>
    <t>Outs couros de caprinos preparados após curtimenta ou após secagem, apergamins</t>
  </si>
  <si>
    <t>Couros de suinos preparados após curtimenta ou após secagem, apergamins(curtido ao cromo)</t>
  </si>
  <si>
    <t>Couros de répteis preparados após curtimenta ou após secagem, apergamins(curtido ao cromo)</t>
  </si>
  <si>
    <t>Couros de outs animais preparados após curtimenta ou após secagem, apergamins (curtido ao cromo)</t>
  </si>
  <si>
    <t>Couros e peles,acamurcados,incl.a camurca combinada</t>
  </si>
  <si>
    <t>Couros e peles,envernizados ou revestidos</t>
  </si>
  <si>
    <t>Couros e peles,metalizados</t>
  </si>
  <si>
    <t>Couro reconstituido em chapas,folhas ou tiras</t>
  </si>
  <si>
    <t>Aparas e outs.desperd.de couros/peles, preparados,etc.</t>
  </si>
  <si>
    <t>Artigos de seleiro/correeiro,de couro natural/ reconstit</t>
  </si>
  <si>
    <t>Artigos de seleiro/correeiro,de outs.materias</t>
  </si>
  <si>
    <t>Malas,maletas e pastas,de couro natural/ reconst/envern.</t>
  </si>
  <si>
    <t>Malas,maletas e pastas,de plastico</t>
  </si>
  <si>
    <t>Malas,maletas e pastas,de materias texteis</t>
  </si>
  <si>
    <t>Malas,maletas e pastas,de outs.materias</t>
  </si>
  <si>
    <t>Bolsas de couro natural,reconstituido ou envernizado</t>
  </si>
  <si>
    <t>Bolsas de folhas de plastico</t>
  </si>
  <si>
    <t>Bolsas de materias texteis</t>
  </si>
  <si>
    <t>Bolsas de outs.materias</t>
  </si>
  <si>
    <t>Artigos de bolsos/bolsas,de couro natural/reconstit.etc</t>
  </si>
  <si>
    <t>Artigos de bolsos/bolsas,de fls.de plastico/mat.textil</t>
  </si>
  <si>
    <t>Artigos de bolsos/bolsas,de outs.materias</t>
  </si>
  <si>
    <t>Outs.artefatos de couro natural/reconstituido/enverniz.</t>
  </si>
  <si>
    <t>Outs.artefatos,de fls.de plastico ou materias texteis</t>
  </si>
  <si>
    <t>Outros artefatos,de outs.materias</t>
  </si>
  <si>
    <t>Vestuario de couro natural ou reconstituido</t>
  </si>
  <si>
    <t>Luvas,mitemes,etc.p/esportes,de couro natural/reconstit</t>
  </si>
  <si>
    <t>Outs.luvas,mitemes,etc.de couro natural/ reconstituido</t>
  </si>
  <si>
    <t>Cintos,cinturoes,bandoleiras,etc.de couro nat/reconstit</t>
  </si>
  <si>
    <t>Outs.acessorios de vestuario,de couro natural/reconstit</t>
  </si>
  <si>
    <t>Outros obras de couro natural ou reconstituido</t>
  </si>
  <si>
    <t>Outs.obras de tripa,baudruches,bexiga ou de tendoes</t>
  </si>
  <si>
    <t>Peleteria em bruto,de vison,inteira</t>
  </si>
  <si>
    <t>Peleteria em bruto,de cordeiros astraca,etc.inteira</t>
  </si>
  <si>
    <t>Peleteria em bruto,de raposa,inteira</t>
  </si>
  <si>
    <t>Peleteria em bruto,de outs.animais,inteira</t>
  </si>
  <si>
    <t>Cabecas,caudas,patas,etc.de animais util.na ind.peles</t>
  </si>
  <si>
    <t>Peleteria curtida/acabada,de vison,inteira, n/reunida</t>
  </si>
  <si>
    <t>Peleteria curtida/acabada,de ovinos,inteira, n/reunida</t>
  </si>
  <si>
    <t>Peleteria curtida/acab.de outs.animais,inteir. n/reunida</t>
  </si>
  <si>
    <t>Cabecas,caudas,etc.curtidas/acabads.inteiras,n/reunidas</t>
  </si>
  <si>
    <t>Peleteria curtida/acabada,inteira/pedacos, etc.reunidos</t>
  </si>
  <si>
    <t>Vestuario e seus acessorios,de peleteria</t>
  </si>
  <si>
    <t>Outros artefatos de peleteria</t>
  </si>
  <si>
    <t>Peleteria artificial e suas obras</t>
  </si>
  <si>
    <t>Madeira de coniferas,em estilhas ou em particulas</t>
  </si>
  <si>
    <t>Madeira de nao coniferas,em estilhas ou em particulas</t>
  </si>
  <si>
    <t>Pellets de madeira</t>
  </si>
  <si>
    <t>Outras serragens,desperdicios e residuos,de madeira</t>
  </si>
  <si>
    <t>Carvao vegetal de bambu</t>
  </si>
  <si>
    <t>Outs carvao vegetal</t>
  </si>
  <si>
    <t>Madeira de dark ou light red meranti,etc.em bruto</t>
  </si>
  <si>
    <t>Outros madeiras tropicais,em bruto</t>
  </si>
  <si>
    <t>Madeira de carvalho (quercus spp),em bruto</t>
  </si>
  <si>
    <t>Outros madeiras em bruto</t>
  </si>
  <si>
    <t>Arcos de madeira,estacas fendidas,etc.de coniferas</t>
  </si>
  <si>
    <t>Arcos de madeira,estacas fendidas,etc.de nao coniferas</t>
  </si>
  <si>
    <t>La de madeira e farinha de madeira</t>
  </si>
  <si>
    <t>Madeira de mogno,serrada/cortada em fls.etc.esp&gt;6mm</t>
  </si>
  <si>
    <t>Madeira de virola/imbuia/balsa,serrada,cort.em fls.etc.esp&gt;6mm</t>
  </si>
  <si>
    <t>Madeira de dark red meranti,etc. serrada, cort.fls.e&gt;6mm</t>
  </si>
  <si>
    <t>Madeira de white lauan,etc.serrada,cort.fls.etc. esp&gt;6mm</t>
  </si>
  <si>
    <t>Sapelli,serradas/cort.fls.etc .esp&gt;6mm</t>
  </si>
  <si>
    <t>Iroco,serradas/cort.fls.etc. esp&gt;6mm</t>
  </si>
  <si>
    <t>Madeira de cedro,serrada/cortada em folhas,etc.esp&gt;6mm</t>
  </si>
  <si>
    <t>Madeira de ipe,serrada/cortada em folhas,etc.esp&gt;6mm</t>
  </si>
  <si>
    <t>Madeira de pau marfim,serrada/cort.em fls.etc.esp&gt;6mm</t>
  </si>
  <si>
    <t>Madeira de louro,serrada/cortada em folhas,etc.esp&gt;6mm</t>
  </si>
  <si>
    <t>Outs.madeiras tropicais,serradas/cort.fls.etc. esp&gt;6mm</t>
  </si>
  <si>
    <t>Madeira de carvalho,serrada/cortada em fls.etc.esp&gt;6mm</t>
  </si>
  <si>
    <t>Madeira de faia,serrada/cortada em folhas,etc.esp&gt;6mm</t>
  </si>
  <si>
    <t>Madeira de ácer,serrada/cortada em folhas,etc.esp&gt;6mm</t>
  </si>
  <si>
    <t>Madeira de cerejeira,serrada/cortada em folhas,etc.esp&gt;6mm</t>
  </si>
  <si>
    <t>Madeira de freixo,serrada/cortada em folhas,etc.esp&gt;6mm</t>
  </si>
  <si>
    <t>Madeira de peroba,serrada/cortada em folhas,etc.esp&gt;6mm</t>
  </si>
  <si>
    <t>Madeira de guaiuvira,serrada/cortada em fls.etc.esp&gt;6mm</t>
  </si>
  <si>
    <t>Madeira de amendoim,serrada/cortada em fls.etc.esp&gt;6mm</t>
  </si>
  <si>
    <t>Madeira de angico preto,serrada/cort.em fls.etc.esp&gt;6mm</t>
  </si>
  <si>
    <t>Outs.madeiras serradas/cortadas em folhas,etc.esp&gt;6mm</t>
  </si>
  <si>
    <t>Folhas de madeira obtidas por corte de madieira estratificada</t>
  </si>
  <si>
    <t>Folhas de madeira,de pinho brasil,espessura&lt;=6mm</t>
  </si>
  <si>
    <t>Folhas de outs.madeiras,de coniferas,espessura&lt;=6mm</t>
  </si>
  <si>
    <t>Folhas de madeira,de dark/light red meranti,etc.e&lt;=6mm,otidas por corte de madeira estratificada</t>
  </si>
  <si>
    <t>Outs folhas de madeira,de dark/light red meranti,etc.e&lt;=6mm</t>
  </si>
  <si>
    <t>Outs folhas de madeiras tropicais,obtidas por corte de madeira estratificada</t>
  </si>
  <si>
    <t>Folhas de madeira,de cedro,espessura&lt;=6mm</t>
  </si>
  <si>
    <t>Folhas de madeira,de pau marfim,espessura&lt;=6mm</t>
  </si>
  <si>
    <t>Folhas de outs.madeiras tropicais,espessura&lt;=6mm</t>
  </si>
  <si>
    <t>Outs folhas de outs.madeiras,obtidas por corte de madeira estratificada</t>
  </si>
  <si>
    <t>Folhas p/folhead.etc.de outs.madeiras</t>
  </si>
  <si>
    <t>Madeira de coniferas,perfilada</t>
  </si>
  <si>
    <t>Madeira de bambu,perfilada</t>
  </si>
  <si>
    <t>Madeira de nao coniferas,perfilada</t>
  </si>
  <si>
    <t>Paineis de partículas de madeira, em bruto ou simplesmente polidos</t>
  </si>
  <si>
    <t>Paineis de partículas de madeira, recobertos na superfície com papel impregnado de melamina em ambas as faces, com película protetora na face superior e trabalho de encaixe nas quatro laterais, dos tipos utilizados para pavimentos</t>
  </si>
  <si>
    <t>Outros paineis de partículas de madeira, recobertos na superfície com papel impregnado de melamina</t>
  </si>
  <si>
    <t>Outros paineis de madeira</t>
  </si>
  <si>
    <t>Paineis de madeira denominados denominados “oriented strand board” (osb), em bruto ou polidos</t>
  </si>
  <si>
    <t>Outros paineis de madeira denominados denominados “oriented strand board” (osb)</t>
  </si>
  <si>
    <t>Paineis de madeira denominados waferboard, em bruto ou polidos</t>
  </si>
  <si>
    <t>Outs paineis de madeira denominados waferboard</t>
  </si>
  <si>
    <t>Outros paineis de madeira, em bruto ou simplesmente polidos</t>
  </si>
  <si>
    <t>Outros paineis de madeira, recobeeros na superfície c/ papel impregnado de melamina</t>
  </si>
  <si>
    <t>Paineis de outs.materias lenhosas</t>
  </si>
  <si>
    <t>Paineis de fibras de madeira,de media densidade (denominados mdf) de espessura &lt;=5mm, n/trab.mecan. nem recobertos à superfície</t>
  </si>
  <si>
    <t>Outros paineis de fibras de madeira,de media densidade (denominados mdf) de espessura &lt;=5mm,</t>
  </si>
  <si>
    <t>Paineis de fibras de madeira,de media densidade (denominados mdf) de espessura &gt;5mm e &lt;= 9mm, n/trab.mecan. nem recobertos à superfície</t>
  </si>
  <si>
    <t>Outs paineis de fibras de madeira,de media densidade (denominados mdf) de espessura &gt;5mm e &lt;= 9mm, recobertos em ambas as faces com papel impregnado de melamina, película protetora na face superior e trabalho de encaixe nas quatro laterais, dos tipos utilizados para pavimentos</t>
  </si>
  <si>
    <t>Outs paineis de fibras de madeira,de media densidade (denominados mdf) de espessura &gt;5mm e &lt;= 9mm</t>
  </si>
  <si>
    <t>Paineis de fibras de madeira,de media densidade (denominados mdf) de espessura &gt;9mm, n/trab.mecan. nem recobertos à superfície</t>
  </si>
  <si>
    <t>Outs paineis de fibras de madeira,de media densidade (denominados mdf) de espessura &gt;9mm</t>
  </si>
  <si>
    <t>Paineis de fibras de madeira,n/trab.mecan. d&gt;0.8g/cm3</t>
  </si>
  <si>
    <t>Outs.paineis de fibras de madeira, densidade&gt;0.8g/cm3</t>
  </si>
  <si>
    <t>Paineis de fibras de madeira,n/trab.mec. 0.5&lt;d&lt;=0.8g/cm3</t>
  </si>
  <si>
    <t>Paineis de fibras madeira,n/trab.mecan. d&lt;=0.5g/cm3</t>
  </si>
  <si>
    <t>Outs paineis de fibras madeira,n/trab.mecan. d&lt;=0.5g/cm3</t>
  </si>
  <si>
    <t>Madeira compensada (contraplacada), madeira folheada e madeiras estratificadas semelhantes, de bambu</t>
  </si>
  <si>
    <t>Outras madeiras compensadas (contraplacadas) constituidas exclusivamente por folhas de madeira (exceto bambu)cada uma das quais de espessura não superior a  c/fls&lt;=6mm</t>
  </si>
  <si>
    <t>Outs.madeiras compensadas,com folhas de espessura&lt;=6mm</t>
  </si>
  <si>
    <t>Outs.madeiras compensadas,com alma aglomerada, alveolada ou lamelada</t>
  </si>
  <si>
    <t>Outs.madeiras compensadas,folheadas ou estratificadas</t>
  </si>
  <si>
    <t>Madeira densificada,em blocos,pranchas, laminas, perfis</t>
  </si>
  <si>
    <t>Molduras de madeira,p/quadros,fotografias, espelhos,etc.</t>
  </si>
  <si>
    <t>Caixotes,caixas,engradados,barricas,etc.de madeira</t>
  </si>
  <si>
    <t>Paletes simples,paletes-caixas,etc.de madeira</t>
  </si>
  <si>
    <t>Barris,cubas,balsas,dornas,etc.de madeira de carvalho</t>
  </si>
  <si>
    <t>Barris,cubas,balsas,dornas,selhas,etc.de outs.madeiras</t>
  </si>
  <si>
    <t>Ferramentas de madeira</t>
  </si>
  <si>
    <t>Formas,alargadeiras e esticadores,de madeira,p/calcados</t>
  </si>
  <si>
    <t>Armacoes e cabos,de madeira,de ferramentas,escovas,etc.</t>
  </si>
  <si>
    <t>Janelas,janelas de sacada,caixilhos,etc.de madeira</t>
  </si>
  <si>
    <t>Portas,respect.caixilhos,alizares e soleiras,de madeira</t>
  </si>
  <si>
    <t>Armacoes de madeira,para concreto</t>
  </si>
  <si>
    <t>Fasquias de madeira,para telhados  (“shingles” e “shakes”)</t>
  </si>
  <si>
    <t>Postes e vigas</t>
  </si>
  <si>
    <t>Outs.painéis montados para revestimento de pavimentos (pisos</t>
  </si>
  <si>
    <t>Estatuetas e outs.objetos,de madeira,para ornamentacao</t>
  </si>
  <si>
    <t>Madeira marchetada/incrustada,cofres,etc.de madeira</t>
  </si>
  <si>
    <t>Cabides de madeira,para vestuario</t>
  </si>
  <si>
    <t>Cortica natural,em bruto ou simplesmente preparada</t>
  </si>
  <si>
    <t>Desperdicios de cortica,cortica triturada,granulada,etc</t>
  </si>
  <si>
    <t>Cortica natural,sem a crosta/esquadriada/em cubos,etc.</t>
  </si>
  <si>
    <t>Rolhas de cortica natural</t>
  </si>
  <si>
    <t>Outros obras de cortica natural</t>
  </si>
  <si>
    <t>Cortica aglomerada,em cubos,blocos,chapas,folhas,etc.</t>
  </si>
  <si>
    <t>Outros obras de cortica aglomerada</t>
  </si>
  <si>
    <t>Esteiras,capachos e divisorias,de bambu</t>
  </si>
  <si>
    <t>Esteiras,capachos e divisorias,de ratã</t>
  </si>
  <si>
    <t>Outras esteiras,capachos e divisorias,de materias vegetais</t>
  </si>
  <si>
    <t>Trancas/etc.de bambu,tecidas/ paralelizadas</t>
  </si>
  <si>
    <t>Trancas/etc.de ratã,tecidas/ paralelizadas</t>
  </si>
  <si>
    <t>Trancas/etc.de materias vegetais,tecidas/ paralelizadas</t>
  </si>
  <si>
    <t>Outros artigos entrançados de outs.materias vegetais</t>
  </si>
  <si>
    <t>Obras de cestaria,de bambu</t>
  </si>
  <si>
    <t>Obras de cestaria,de ratã</t>
  </si>
  <si>
    <t>Obras de cestaria,de outras materias vegetais</t>
  </si>
  <si>
    <t>Obras de cestaria,de outs.materias p/entrancar,etc.</t>
  </si>
  <si>
    <t>Pastas mecanicas de madeira</t>
  </si>
  <si>
    <t>Pasta quimica de madeira,para dissolucao</t>
  </si>
  <si>
    <t>Pasta quim.madeira de conifera,a soda ou sulfato,crua</t>
  </si>
  <si>
    <t>Pasta quim.madeira de n/conifera,a soda ou sulfato,crua</t>
  </si>
  <si>
    <t>Pasta quim.madeira de conifera,a soda/sulfat.semi/branq</t>
  </si>
  <si>
    <t>Pasta quim.madeira de n/conif.a soda/sulfato,semi/branq</t>
  </si>
  <si>
    <t>Pasta quim.madeira de conifera,ao bissulfito,crua</t>
  </si>
  <si>
    <t>Pasta quim.madeira de nao conifera,ao bissulfito,crua</t>
  </si>
  <si>
    <t>Pasta quim.madeira de conifera,ao bissulfito,semi/branq</t>
  </si>
  <si>
    <t>Pasta quim.madeira de n/conif.ao bissulfito,semi/branq.</t>
  </si>
  <si>
    <t>Pastas semiquimicas de madeira</t>
  </si>
  <si>
    <t>Pastas de linteres de algodao</t>
  </si>
  <si>
    <t>Pastas de fibras obtidas do papel ou cartao reciclados (desperdícios e aparas)</t>
  </si>
  <si>
    <t>Pastas mecanicas de bambu</t>
  </si>
  <si>
    <t>Pastas mecanicas de outs.materias fibrosas celulosicas</t>
  </si>
  <si>
    <t>Pastas quimicas de outs.materias fibrosas celulosicas</t>
  </si>
  <si>
    <t>Pastas semiquims.de outs.materias fibrosas celulosicas</t>
  </si>
  <si>
    <t>Papel/cartao kraft,crus ou ondul.de reciclar (desperds)</t>
  </si>
  <si>
    <t>Outs.papeis/cartoes obt.da pasta quim.branq.de reciclar</t>
  </si>
  <si>
    <t>Papel/cartao obtidos da pasta mecanica,de reciclar</t>
  </si>
  <si>
    <t>Outs.papeis ou cartoes,de reciclar,incl. n/selecionados</t>
  </si>
  <si>
    <t>Outros papeis jornais,em rolos ou em folhas</t>
  </si>
  <si>
    <t>Papel e cartao feitos a mao (folha a folha) c/fibra,processo mecanico</t>
  </si>
  <si>
    <t>Papel/cartao p/fabr.papel/cartao fotossen. etc.rolos,fls</t>
  </si>
  <si>
    <t>Outs papel/cartao p/fabr.papel/cartao fotossen. etc.</t>
  </si>
  <si>
    <t>Papel para fabricacao de papeis de parede. em tiras ou em rolos</t>
  </si>
  <si>
    <t>Outs papel para fabricacao de papeis de parede</t>
  </si>
  <si>
    <t>Outs papeis/cartoes s/fibras obtidas por proces mec/quim.mec,ou percentagem fibras (...)&lt;40g/m2, tiras/rolos</t>
  </si>
  <si>
    <t>Outs papeis/cartoes s/fibras fabricado principalmente a partir de pasta branqueada ou pasta obtida por um processo mecânico, de peso inferior a 19g/m2</t>
  </si>
  <si>
    <t>Outs papeis/cartoes s/fibras obtidas por proces mec/quim.mec,ou percentagem fibras (...)&lt;40g/m2</t>
  </si>
  <si>
    <t>Outs papeis/cartoes s/fibras obtidas por proces mec/quim.mec,ou percentagem fibras (...)&gt;=40&lt;150g/m2, tiras/rolos</t>
  </si>
  <si>
    <t>Outs papeis/cartoes s/fibras obtidas por proces mec/quim.mec,ou percentagem fibras (...)&gt;=40&lt;150g/m2, de desenho</t>
  </si>
  <si>
    <t>Outs papeis/cartoes s/fibras obtidas por proces mec/quim.mec,ou percentagem fibras (...)&gt;=40&lt;150g/m2, kraft</t>
  </si>
  <si>
    <t>Outs papeis/cartoes s/fibras obtidas por proces mec/quim.mec,ou percentagem fibras (...)&gt;=40&lt;150g/m2</t>
  </si>
  <si>
    <t>Outs papeis/cartoes s/fibras obtidas por proces mec/quim.mec,ou percentagem fibras (...)&gt;=40&lt;150g/m2,em folhas</t>
  </si>
  <si>
    <t>Outs papeis/cartoes s/fibras obtidas por proces mec/quim.mec,ou percentagem fibras (...)&gt;=40&lt;150g/m2,em folhas, p/impressão papel moeda</t>
  </si>
  <si>
    <t>Outs papeis/cartoes s/fibras obtidas por proces mec/quim.mec,ou percentagem fibras (...)&gt;=40&lt;150g/m2,em folhas, de desenho</t>
  </si>
  <si>
    <t>Outs papeis/cartoes s/fibras obtidas por proces mec/quim.mec,ou percentagem fibras (...)&gt;=40&lt;150g/m2,em folhas, kraft</t>
  </si>
  <si>
    <t>Outs papeis/cartoes s/fibras obtidas por proces mec/quim.mec,ou percentagem fibras (...)&gt;=40&lt;150g/m2,em tiras</t>
  </si>
  <si>
    <t>Outs papeis/cartoes s/fibras obtidas por proces mec/quim.mec,ou percentagem fibras (...)&gt;=40&lt;150g/m2,em tiras, p/ impres papel moeda</t>
  </si>
  <si>
    <t>Outs papeis/cartoes s/fibras obtidas por proces mec/quim.mec,ou percentagem fibras (...)&gt;=40&lt;150g/m2,em tiras, de desenho</t>
  </si>
  <si>
    <t>Outs papeis/cartoes s/fibras obtidas por proces mec/quim.mec,ou percentagem fibras (...)&gt;=40&lt;150g/m2,em tiras, kraft</t>
  </si>
  <si>
    <t>Outs.papeis/cartoes fibra mec&lt;=10%,40g/m2&lt;=p&lt;=150g/m2</t>
  </si>
  <si>
    <t>Outs papeis/cartoes s/fibras obtidas por proces mec/quim.mec,ou percentagem fibras (...)&gt;150g/m2,em tiras ou rolos</t>
  </si>
  <si>
    <t>Outs papeis/cartoes s/fibras obtidas por proces mec/quim.mec,ou percentagem fibras (...)&gt;150g/m2,em tiras ou rolos, de desenho</t>
  </si>
  <si>
    <t>Outs papeis/cartoes s/fibras obtidas por proces mec/quim.mec,ou percentagem fibras (...)&gt;150g/m2,em tiras ou rolos, kraft</t>
  </si>
  <si>
    <t>Outs papeis e cartões om fibra processo mecanico ou quimico-mecanico, em rolos (p/ impressão)</t>
  </si>
  <si>
    <t>Outs papeis e cartões om fibra processo mecanico ou quimico-mecanicoem rolos,peso&lt;=57g/m2</t>
  </si>
  <si>
    <t>Outs papeis e cartões om fibra processo mecanico ou quimico-mecanico, em rolos - kraft</t>
  </si>
  <si>
    <t>Outs papeis e cartões om fibra processo mecanico ou quimico-mecanico, em rolos</t>
  </si>
  <si>
    <t>Outs papeis e cartões om fibra processo mecanico ou quimico-mecanico, em folhas (p/ impressão)</t>
  </si>
  <si>
    <t>Outs papeis e cartões om fibra processo mecanico ou quimico-mecanico, em folhas ,de peso &lt;=57g/m2</t>
  </si>
  <si>
    <t>Outs papeis e cartões om fibra processo mecanico ou quimico-mecanico, em folhas - kraft</t>
  </si>
  <si>
    <t>Outs papeis e cartões om fibra processo mecanico ou quimico-mecanico, em folhas</t>
  </si>
  <si>
    <t>Papel fibra mec&gt;10%,tiras l&lt;=15cm,fls.lado&lt;=360mm</t>
  </si>
  <si>
    <t>Outs papeis e cartões om fibra processo mecanico ou quimico-mecanico, (p/ impressão), de largura &lt; 15cm,em folhas</t>
  </si>
  <si>
    <t>Outs papeis e cartões om fibra processo mecanico ou quimico-mecanico, (p/ impressão), de largura &lt; 15cm,em folhas, kraft</t>
  </si>
  <si>
    <t>Pasta de celulose e mantas de fibras de celulose</t>
  </si>
  <si>
    <t>Papel p/fabr.de papel higienico ou de toucador,etc.</t>
  </si>
  <si>
    <t>Papel/cartao kraftliner,p/cobertura,crus,em rolos/fls</t>
  </si>
  <si>
    <t>Outs.papeis/cartoes kraftliner,p/cobert.em rolos/fls.</t>
  </si>
  <si>
    <t>Papel kraft p/sacos de gde.capacidade,cru,em rolos/fls.</t>
  </si>
  <si>
    <t>Outs.papeis kraft p/sacos gde.capacidade,em rolos/fls.</t>
  </si>
  <si>
    <t>Papel/cartao kraft,crus,p&lt;=150g/m2,rigid. dieletr&gt;=600v</t>
  </si>
  <si>
    <t>Outs.papeis/cartoes kraft,crus,p&lt;=150g/m2,em rolos/fls.</t>
  </si>
  <si>
    <t>Outs.papeis/cartao kraft,p&lt;=150g/m2,rigid. dieletr&gt;=600v</t>
  </si>
  <si>
    <t>Outros papeis/cartoes kraft,p&lt;=150g/m2,em rolos ou folh</t>
  </si>
  <si>
    <t>Papel e cartao kraft,crus,150&lt;p&lt;225g/m2,em rolos/folhas</t>
  </si>
  <si>
    <t>Papel kraft,branq.fibra proc.quim&gt;95%,150&lt;p&lt;=225g/m2</t>
  </si>
  <si>
    <t>Outs.papeis/cartoes kraft,150&lt;p&lt;225g/m2,em rolos/folhas</t>
  </si>
  <si>
    <t>Papel e cartao kraft,crus,p&gt;=225g/m2,em rolos ou folhas</t>
  </si>
  <si>
    <t>Papel/cartao kraft,branq.fibra proc.quim&gt;95%,p&gt;=225g/m2</t>
  </si>
  <si>
    <t>Outros papeis/cartoes kraft,p&gt;=225g/m2,em rolos ou folh</t>
  </si>
  <si>
    <t>Papel semiquimico p/ondular,nao revestido,em rolos/fls.</t>
  </si>
  <si>
    <t>Papel palha p/ondular,nao revestido,em rolos/fls.</t>
  </si>
  <si>
    <t>Outs papel semiquimico p/ondular,nao revestido</t>
  </si>
  <si>
    <t>Papel e cartao testliner,peso&lt;150g/m2</t>
  </si>
  <si>
    <t>Papel e cartao testliner,peso&gt;150g/m2</t>
  </si>
  <si>
    <t>Papel sulfito p/embalagem,n/revestido,em rolos/folhas</t>
  </si>
  <si>
    <t>Papel-filtro e cartao-filtro,n/revestidos,em rolos/fls., peso&gt; 15g/m2</t>
  </si>
  <si>
    <t>Outs papel-filtro e cartao-filtro,n/revestidos,em rolos/fls.</t>
  </si>
  <si>
    <t>Papel-feltro,cartao-feltro e papel/cartao lanosos,etc.</t>
  </si>
  <si>
    <t>Outs papeis e cartões n/revestidos,peso&lt;150g/m2</t>
  </si>
  <si>
    <t>Outs papeis e cartões n/revestidos,peso&gt;150g/m2, c/fibra devidro</t>
  </si>
  <si>
    <t>Outs papeis e cartões n/revestidos,peso&gt;150g/m2</t>
  </si>
  <si>
    <t>Outs papeis e cartões n/revestidos,peso=&gt;225g/m2</t>
  </si>
  <si>
    <t>Papel-pergaminho e cartao-pergaminho,em rolos ou folhas</t>
  </si>
  <si>
    <t>Papel impermeavel a gorduras,em rolos ou em folhas</t>
  </si>
  <si>
    <t>Papel vegetal,em rolos ou em folhas</t>
  </si>
  <si>
    <t>Papel cristal/outs.papeis calandrados,etc.em rolos/fls.</t>
  </si>
  <si>
    <t>Papel e cartão obtidos por colagem de folhas sobrepostas, não revestidos na superfície nem impregnados, mesmo reforçados interiormente, em rolos ou em folhas</t>
  </si>
  <si>
    <t>Papel e cartao ondulados,mesmo perfurados,em rolos/fls.</t>
  </si>
  <si>
    <t>Papeis kraft,encrespados/plissados, etc. rolos/fls. mesmo gofrados, estampados ou perfurados</t>
  </si>
  <si>
    <t>Outs.papeis/cartoes ondulados/ encrespados, etc. rolos/fls</t>
  </si>
  <si>
    <t>Papel autocopiativo,em rolos ou em folhas</t>
  </si>
  <si>
    <t>Papel-carbono e outros papéis para cópia ou duplicação (incluídos os papéis, revestidos ou impregnados, para estênceis ou para chapas ofsete), mesmo impressos, em rolos ou em folhas</t>
  </si>
  <si>
    <t>Papel e cartão utilizados p/escrita/impressao ou outrs finalidades graficas, em rolos, largura&lt;15cm</t>
  </si>
  <si>
    <t>Papel e cartão utilizados p/escrita/impressao ou outrs finalidades graficas, em rolos, peso &gt;150g/m2, metalizados</t>
  </si>
  <si>
    <t>Papel e cartão utilizados p/escrita/impressao ou outrs finalidades graficas, em rolos, peso &gt;150g/m2, baritados</t>
  </si>
  <si>
    <t>Outs papel e cartão utilizados p/escrita/impressao ou outrs finalidades graficas, em rolos, peso &gt;150g/m2</t>
  </si>
  <si>
    <t>Outs papel e cartão utilizados p/escrita/ impressao  ou outrs finalidades graficas</t>
  </si>
  <si>
    <t>Papel e cartão utilizados p/escrita/impressao ou outrs finalidades graficas, em folhas</t>
  </si>
  <si>
    <t>Papel e cartão utilizados p/escrita/impressao ou outrs finalidades graficas, em folhas, de peso &gt;150g/m2,metalizados</t>
  </si>
  <si>
    <t>Papel e cartão utilizados p/escrita/impressao ou outrs finalidades graficas, em folhas, de peso &gt;150g/m2,baritados</t>
  </si>
  <si>
    <t>Outs.papeis escrit.etc.fibra&lt;=10%,p&gt;150g/m2, fl&lt;=435x297</t>
  </si>
  <si>
    <t>Outs papel e cartão utilizados p/escrita/ impressao ou outrs finalidades graficas</t>
  </si>
  <si>
    <t>Outs papel e cartão utilizados p/escrita/ impressao ou outrs finalidades graficas, em tiras de largura &lt;15cm</t>
  </si>
  <si>
    <t>Outs papel e cartão utilizados p/escrita/ impressao ou outrs finalidades graficas, de peso &gt; 150g/m2, metalizados</t>
  </si>
  <si>
    <t>Outs papel e cartão utilizados p/escrita/ impressao ou outrs finalidades graficas, de peso &gt; 150g/m2, baritados</t>
  </si>
  <si>
    <t>Outs.papeis/cartoes p/escrita,etc.fibra mecan&lt;=10%</t>
  </si>
  <si>
    <t>Papel cuche leve,util.p/escrita,etc.fibra proc.mec&gt;10%, em tiras ou rolos de largura &lt;15cm</t>
  </si>
  <si>
    <t>Outs papel cuche leve,util.p/escrita,etc.fibra proc.mec&gt;10%, em tiras ou rolos de largura &lt;15cm</t>
  </si>
  <si>
    <t>Outs.papeis/cartoes,p/escrita,etc.fibra proc.mecan&gt;10%, em tiras ou rolos</t>
  </si>
  <si>
    <t>Outs.papeis/cartoes,p/escrita,etc.fibra proc.mecan&gt;10%,</t>
  </si>
  <si>
    <t>Papel/cartao kraft,branq.fibra proc.quim&gt;95%, p&lt;=150g/m2, exceto p/ escrita, peso &lt;150g/m2, em tiras ou rolos......</t>
  </si>
  <si>
    <t>Outs papel/cartao kraft,branq.fibra proc.quim&gt;95%,p&lt;=150g/m2, exceto p/ escrita, peso &lt;150g/m2</t>
  </si>
  <si>
    <t>Papel/cartao kraft,branq.fibra proc. quim&gt;95%,p&gt;150g/m2</t>
  </si>
  <si>
    <t>Outs papel/cartao kraft,branq.fibra proc.quim&gt;95%,p&gt;150g/m2</t>
  </si>
  <si>
    <t>Outs.papeis/cartoes kraft,exceto p/ escrita,.em tiras ou rolos &lt;15cm</t>
  </si>
  <si>
    <t>Outs.papeis/cartoes kraft,exceto p/ escrita,</t>
  </si>
  <si>
    <t>Outs.papeis/cartoes,camadas multipl.em rolos/fls</t>
  </si>
  <si>
    <t>Outs.papeis/cartoes,camadas multipl.revest.</t>
  </si>
  <si>
    <t>Outs.papeis/cartoes,revest.caulim,etc.em rolos/folhas</t>
  </si>
  <si>
    <t>Outs.papeis/cartoes,revest.</t>
  </si>
  <si>
    <t>Papel e cartao alcatroados,betuminados,etc.em rolos,fls</t>
  </si>
  <si>
    <t>Outs papel e cartao alcatroados,betuminados, etc.em rolos,fls</t>
  </si>
  <si>
    <t>Papel e cartao auto-adesivos,em rolos ou em folhas</t>
  </si>
  <si>
    <t>Outs papel e cartao auto-adesivos,em rolos ou em folhas</t>
  </si>
  <si>
    <t>Papel e cartao gomado ou outs,em rolos ou em folhas</t>
  </si>
  <si>
    <t>Outs.papeis e cartoes gomados/adesivos,em rolos/folhas</t>
  </si>
  <si>
    <t>Papel/cartao branq.revest.silicone,p&gt;150g/m2, tiras ou rolos,largura&lt;15cm</t>
  </si>
  <si>
    <t>Papel/cartao branq.revest.silicone, p&gt;150g/m2, rolos/fls.</t>
  </si>
  <si>
    <t>Papel branq.rev.polietileno estrat.alum. p&gt;150g/m2,impr.</t>
  </si>
  <si>
    <t>Papel branq.rev.polietileno,etc.p&gt;150g/m2, p/papel foto</t>
  </si>
  <si>
    <t>Papel/cartao branq.rev.out.gofrados na face recoberta ou revestida</t>
  </si>
  <si>
    <t>Papel/cartao branq.rev.out.plastico,p&gt;150g/m2, rolos/fls</t>
  </si>
  <si>
    <t>Papel/cartao branq.impregn.plastico,p&gt;150g/m2, rolos/fls</t>
  </si>
  <si>
    <t>Outs.papeis rev.polietileno,etc.p/papel foto, rolos/fls.</t>
  </si>
  <si>
    <t>Outs.papeis rev.polietileno,etc.p/papel foto,</t>
  </si>
  <si>
    <t>Outs.papeis/cartoes,revest.de silicone,em rolos/folhas</t>
  </si>
  <si>
    <t>Outs.papeis/cartoes,rev.polietileno,estrat.alumin.impr.</t>
  </si>
  <si>
    <t>Papel/cartao revest.de outs.plasticos,em rolos/folhas</t>
  </si>
  <si>
    <t>Outs.papeis/cartoes impregns.de plastico,em rolos/fls.</t>
  </si>
  <si>
    <t>Papel/cartao revest/impregn.cera,parafina,etc. rolos/fls</t>
  </si>
  <si>
    <t>Outs papel/cartao revest/impregn.cera,parafina, etc. rolos/fls</t>
  </si>
  <si>
    <t>Outs.papeis/cartoes/pasta e mantas de fibras celulose, em tiras ou rolos</t>
  </si>
  <si>
    <t>Outs.papeis/cartoes/pasta e mantas de fibras celulose</t>
  </si>
  <si>
    <t>Blocos e chapas,filtrantes,de pasta de papel</t>
  </si>
  <si>
    <t>Papel para cigarros,em cadernos ou em tubos</t>
  </si>
  <si>
    <t>Papel para cigarros,em rolos de largura&lt;=5cm</t>
  </si>
  <si>
    <t>Outros papeis para cigarros</t>
  </si>
  <si>
    <t>Papel de parede e revestimentos de parede semelhantes, constituídos por papel revestido ou recoberto, na face visível, por uma camada de plástico granida, gofrada, colorida, impressa com desenhos ou decorada de qualquer outra forma</t>
  </si>
  <si>
    <t>Outs.papeis de parede/revestim.paredes, papel p/vitrais</t>
  </si>
  <si>
    <t>Papel autocopiativo,mesmo em caixas</t>
  </si>
  <si>
    <t>Papel-carbono e semelhs.mesmo em caixas</t>
  </si>
  <si>
    <t>Outros papeis p/copia/duplicacao e chapas ofset,de papel mesmo em caixas</t>
  </si>
  <si>
    <t>Envelopes de papel ou cartao</t>
  </si>
  <si>
    <t>Aerogramas,bilhetes-postais n/ilustr.cartoes p/corresp.</t>
  </si>
  <si>
    <t>Caixas,etc.de papel/cartao,cont.sortido artig.p/corresp</t>
  </si>
  <si>
    <t>Papel higienico</t>
  </si>
  <si>
    <t>Lencos e toalhas de mao,de papel</t>
  </si>
  <si>
    <t>Toalhas e guardanapos,de papel,de mesa</t>
  </si>
  <si>
    <t>Vestuario e seus acessorios,de papel</t>
  </si>
  <si>
    <t>Almofadas absorventes do tipo usado em embalagem de produtos alimenticios</t>
  </si>
  <si>
    <t>Outs.artigos de papel,p/uso sanitario/domestico/ hospit.</t>
  </si>
  <si>
    <t>Caixas de papel ou cartao,ondulados (canelados)</t>
  </si>
  <si>
    <t>Caixas e cartonagens,dobraveis,de papel/cartao,n/ondul.</t>
  </si>
  <si>
    <t>Sacos de papel ou cartao,cuja largura da base&gt;=40cm</t>
  </si>
  <si>
    <t>Outros sacos,bolsas e cartuchos,de papel ou cartao</t>
  </si>
  <si>
    <t>Outs.embalagens de papel ou cartao,incl.capas p/discos</t>
  </si>
  <si>
    <t>Cartonagens p/escritorios,lojas e estabelecim.semelhs.</t>
  </si>
  <si>
    <t>Livros de registro,de contabilidade,blocos de notas,etc</t>
  </si>
  <si>
    <t>Cadernos</t>
  </si>
  <si>
    <t>Classificadores,capas p/encadernacao,de papel ou cartao</t>
  </si>
  <si>
    <t>Formularios em blocos manifold,mesmo c/papel-carbono</t>
  </si>
  <si>
    <t>Albuns para amostras ou colecoes,de papel ou cartao</t>
  </si>
  <si>
    <t>Outs.artigos de papel/cartao,p/escritorio/ papelaria,etc</t>
  </si>
  <si>
    <t>Etiquetas de papel ou cartao,impressas</t>
  </si>
  <si>
    <t>Outros etiquetas de papel ou cartao</t>
  </si>
  <si>
    <t>Carreteis,bobinas,etc.de papel/cartao,p/fios texteis</t>
  </si>
  <si>
    <t>Carreteis,bobinas,etc.de papel/cartao, p/outs.usos</t>
  </si>
  <si>
    <t>Papel-filtro e cartao-filtro, de peso &gt; 15g/m2 e &lt;=25g/m2, , com um conteúdo de fibras sintéticas termossoldáveis superior ou igual a 20% e inferior ou igual a 25%, em peso, do conteúdo total de fibras</t>
  </si>
  <si>
    <t>Outs papel-filtro e cartao-filtro. em tiras ou rolos</t>
  </si>
  <si>
    <t>Outs papel-filtro e cartao-filtro</t>
  </si>
  <si>
    <t>Papel-diagrama p/apars.registradores,em bobinas/fls,etc</t>
  </si>
  <si>
    <t>Bandejas,travessas,pratos,xicaras,etc.de papel/cartao (de bambu)</t>
  </si>
  <si>
    <t>Bandejas,travessas,pratos,xicaras,etc.de outs papel/cartao</t>
  </si>
  <si>
    <t>Artigos moldados ou prensados,de pasta de papel</t>
  </si>
  <si>
    <t>Cartoes perfurados para mecanismos jacquard</t>
  </si>
  <si>
    <t>Papel e cartao,de rigidez dieletrica&gt;=600v, p&lt;=60g/m2</t>
  </si>
  <si>
    <t>Outs.papeis/cartoes/pastas/etc.cortados em tiras ou rolos/sua obras</t>
  </si>
  <si>
    <t>Outs.papeis/cartoes/pastas/etc.cortados e suas obras</t>
  </si>
  <si>
    <t>Livros,brochuras,impressos semelhantes,em folhas soltas</t>
  </si>
  <si>
    <t>Dicionarios e enciclopedias,mesmo em fasciculos</t>
  </si>
  <si>
    <t>Outros livros,brochuras e impressos semelhantes</t>
  </si>
  <si>
    <t>Jornais e publicacoes,impressos,periodo&gt;=4 vezes/semana</t>
  </si>
  <si>
    <t>Outros jornais e publicacoes periodicas, impressos</t>
  </si>
  <si>
    <t>Albuns ou livros de ilustracoes,etc.para criancas</t>
  </si>
  <si>
    <t>Musica manuscrita ou impressa,ilustrada ou nao</t>
  </si>
  <si>
    <t>Globos (obra cartografica,impressa)</t>
  </si>
  <si>
    <t>Obras cartograficas,impressas em livros ou brochuras</t>
  </si>
  <si>
    <t>Outros obras cartograficas,impressas</t>
  </si>
  <si>
    <t>Planos,plantas,desenhos,de arquitetura, etc.feitos a mao</t>
  </si>
  <si>
    <t>Papel-moeda</t>
  </si>
  <si>
    <t>Titulos de acoes,obrigacoes,etc. convalidados / assinados</t>
  </si>
  <si>
    <t>Selos postais,fiscais,etc.n/obliterados, c/curso legal</t>
  </si>
  <si>
    <t>Decalcomanias vitrificaveis</t>
  </si>
  <si>
    <t>Outros decalcomanias de qq.especie</t>
  </si>
  <si>
    <t>Cartoes-postais impressos ou ilustrados,etc.</t>
  </si>
  <si>
    <t>Calendarios impressos,incl.blocos-calendarios p/desfolh</t>
  </si>
  <si>
    <t>Impressos publicit/catalogos comals.(manuais tecnicos)</t>
  </si>
  <si>
    <t>Outs.impressos publicitarios/catalogos comerciais,etc.</t>
  </si>
  <si>
    <t>Estampas,gravuras e fotografias</t>
  </si>
  <si>
    <t>Outros impressos</t>
  </si>
  <si>
    <t>Casulos de bicho-da-seda,proprios para dobar</t>
  </si>
  <si>
    <t>Seda crua (nao fiada)</t>
  </si>
  <si>
    <t>Desperdícios de seda (incluídos os casulos de bicho-da-seda impróprios para dobar, os desperdícios de fios e os fiapos), nao cardados,nem penteados</t>
  </si>
  <si>
    <t>Outros desperdicios de seda</t>
  </si>
  <si>
    <t>Fios de seda</t>
  </si>
  <si>
    <t>Fios de desperdicios de seda</t>
  </si>
  <si>
    <t>Fios de seda/desperdicios de seda e pelo de messina</t>
  </si>
  <si>
    <t>Tecidos de bourrette de seda,estampados, tintos, etc.</t>
  </si>
  <si>
    <t>Outros tecidos de bourrette de seda</t>
  </si>
  <si>
    <t>Tecidos de seda/desperds.(conteudo&gt;=85%),estampados,etc</t>
  </si>
  <si>
    <t>Outs.tecidos de seda/desperds.de seda (conteudo&gt;=85%)</t>
  </si>
  <si>
    <t>Outros tecidos de seda ou de desperdicios de seda</t>
  </si>
  <si>
    <t>La de tosquia,suja,n/cardada,etc. 22.05&lt;=f&lt;=32.6 microns</t>
  </si>
  <si>
    <t>Outs.las de tosquia,sujas,nao cardadas nem penteadas</t>
  </si>
  <si>
    <t>Outros las sujas,nao cardadas nem penteadas</t>
  </si>
  <si>
    <t>La de tosquia,desengord.n/carboniz. n/cardada, n/penteada</t>
  </si>
  <si>
    <t>Outs.las desengord.n/carboniz.n/cardadas, n/penteadas</t>
  </si>
  <si>
    <t>La desengordurada,carbonizada,nao cardada nem penteada</t>
  </si>
  <si>
    <t>Pelos finos,nao cardados nem penteados, de cabra de cachemira</t>
  </si>
  <si>
    <t>Outs pelos finos,nao cardados nem penteados</t>
  </si>
  <si>
    <t>Pelos grosseiros,nao cardados nem penteados</t>
  </si>
  <si>
    <t>Desperdicios da penteacao de la ou de pelos finos</t>
  </si>
  <si>
    <t>Outros desperdicios de la ou de pelos finos</t>
  </si>
  <si>
    <t>Desperdicios de pelos grosseiros</t>
  </si>
  <si>
    <t>Fiapos de la ou de pelos finos ou grosseiros</t>
  </si>
  <si>
    <t>La cardada</t>
  </si>
  <si>
    <t>La penteada a granel</t>
  </si>
  <si>
    <t>Tops de la penteada</t>
  </si>
  <si>
    <t>Outros las penteadas,de finura&lt;22.5 micrometros</t>
  </si>
  <si>
    <t>Outros las penteadas</t>
  </si>
  <si>
    <t>Pelos finos,cardados ou penteados, de cabra de cachemira</t>
  </si>
  <si>
    <t>Outs pelos finos,cardados ou penteados</t>
  </si>
  <si>
    <t>Pelos grosseiros,cardados ou penteados</t>
  </si>
  <si>
    <t>Fios de la cardada (conteudo&gt;=85%)</t>
  </si>
  <si>
    <t>Fios de la cardada (conteudo&lt;85%)</t>
  </si>
  <si>
    <t>Fios de la penteada(&gt;=85%),retorcid.2 cabos,t&lt;=184.58d</t>
  </si>
  <si>
    <t>Outs.fios de la penteada (conteudo&gt;=85%),retorcidos</t>
  </si>
  <si>
    <t>Outros fios de la penteada (conteudo&gt;=85%)</t>
  </si>
  <si>
    <t>Fios de la penteada (conteudo&lt;85%)</t>
  </si>
  <si>
    <t>Fios de pelos finos,cardados (não acondicionados p/ venda)</t>
  </si>
  <si>
    <t>Fios de pelos finos,penteados (não acondicionados p/ venda)</t>
  </si>
  <si>
    <t>Fios de la ou de pelos finos (conteudo&gt;=85%), acondicionados p/ venda</t>
  </si>
  <si>
    <t>Outros fios de la ou de pelos finos (acondicionados p/ venda)</t>
  </si>
  <si>
    <t>Fios de pêlos grosseiros ou de crina (incluídos os fios de crina revestidos por enrolamento), mesmo acondicionados para venda a retalho</t>
  </si>
  <si>
    <t>Tecidos de la cardada (conteudo&gt;=85%), peso&lt;=300g/m2</t>
  </si>
  <si>
    <t>Tecidos de pelos finos (conteudo&gt;=85%), peso&lt;=300g/m2</t>
  </si>
  <si>
    <t>Outs.tecidos de la/pelos finos,cardados (conteudo&gt;=85%)</t>
  </si>
  <si>
    <t>Tecido de la/pelos finos,cardados,com filam.sint/artif</t>
  </si>
  <si>
    <t>Tecido de la,card.feltrad.c/fibra sint.etc.p/bola tenis</t>
  </si>
  <si>
    <t>Outs.tecidos de la/pelos finos,card.c/fibra sint/artif.</t>
  </si>
  <si>
    <t>Outros tecidos de la ou de pelos finos,cardados</t>
  </si>
  <si>
    <t>Tecido de la/pelos finos,pentead.(cont&gt;=85%),p&lt;=200g/m2</t>
  </si>
  <si>
    <t>Outros tecidos de la penteada (conteudo&gt;=85%)</t>
  </si>
  <si>
    <t>Outros tecidos de pelos finos (conteudo&gt;=85%)</t>
  </si>
  <si>
    <t>Tecido de la penteada,com filamentos sinteticos/artif.</t>
  </si>
  <si>
    <t>Tecido de pelos finos penteados com filam.sintet/artif.</t>
  </si>
  <si>
    <t>Tecido de la penteada,com fibras sintet/artif. descont.</t>
  </si>
  <si>
    <t>Tecido de pelos finos,com fibras sintet/artif. descont.</t>
  </si>
  <si>
    <t>Outros tecidos de la ou de pelos finos,penteados</t>
  </si>
  <si>
    <t>Tecidos de pelos grosseiros (conteudo&gt;=85%)</t>
  </si>
  <si>
    <t>Tecidos de pelos grosseiros (conteudo&lt;85%),com algodao</t>
  </si>
  <si>
    <t>Tecidos de pelos grosseiros (conteudo&lt;85%),sem algodao</t>
  </si>
  <si>
    <t>Tecidos de crina</t>
  </si>
  <si>
    <t>Algodao nao debulhado,nao cardado nem penteado</t>
  </si>
  <si>
    <t>Algodao simplesmente debulhado,nao cardado nem penteado</t>
  </si>
  <si>
    <t>Outros tipos de algodao nao cardado nem penteado</t>
  </si>
  <si>
    <t>Desperdicios de fios de algodao</t>
  </si>
  <si>
    <t>Fiapos de algodao</t>
  </si>
  <si>
    <t>Outros desperdicios de algodao</t>
  </si>
  <si>
    <t>Algodao cardado ou penteado</t>
  </si>
  <si>
    <t>Linha p/costura,de algodao cru&gt;=85%,tit&lt;=5000d, cabo=2</t>
  </si>
  <si>
    <t>Linha p/costura,de algodao cru&gt;=85%,tit&lt;=5000d, cabo&gt;=3</t>
  </si>
  <si>
    <t>Linha p/costura,de algodao cru&gt;=85%,tit&gt;5000 decitex</t>
  </si>
  <si>
    <t>Linha p/costura,algodao&gt;=85%,branq/cor, t&lt;=5000d, cabo=2</t>
  </si>
  <si>
    <t>Linha p/costura,algodao&gt;=85%,branq/cor, t&lt;=5000d, cabo&gt;=3</t>
  </si>
  <si>
    <t>Linha p/costura,de algodao&gt;=85%,branqueado/cor, t&gt;5000d</t>
  </si>
  <si>
    <t>Outs.linhas p/costura,algodao cru,tit&lt;=5000dec. cabo=2</t>
  </si>
  <si>
    <t>Outs.linhas p/costura,algodao cru,tit&lt;=5000dec. cabo&gt;=3</t>
  </si>
  <si>
    <t>Outs.linhas p/costura,algodao cru,tit&gt;5000decitex</t>
  </si>
  <si>
    <t>Outs.linhas p/costura,algodao branq/cor, t&lt;=5000d, cabo=2</t>
  </si>
  <si>
    <t>Outs.linhas p/costura,algod.branq/cor,t&lt;=5000d, cabo&gt;=3</t>
  </si>
  <si>
    <t>Outs.linhas p/costura,de algodao branqueado/ cor, t&gt;5000d</t>
  </si>
  <si>
    <t>Outs.linhas p/costura,de algodao,para venda a retalho</t>
  </si>
  <si>
    <t>Fio algodao&gt;=85%,simples,fibra n/pent.tit&gt;=714.29d</t>
  </si>
  <si>
    <t>Fio algodao&gt;=85%,simples,fibra n/pent. 232.56&lt;=t&lt;714.29d</t>
  </si>
  <si>
    <t>Fio algodao&gt;=85%,cru,simpl.fibra n/pent.192.3&lt;=t&lt;232.5d</t>
  </si>
  <si>
    <t>Outs.fios algod&gt;=85%,simpl.fibra n/pent.192.3&lt;=t&lt;232.5d</t>
  </si>
  <si>
    <t>Fio algodao&gt;=85%,simples,fibra n/pent.125d&lt;=tit&lt;192.31d</t>
  </si>
  <si>
    <t>Fio algodao&gt;=85%,simples,fibra n/pent.titulo&lt;125decitex</t>
  </si>
  <si>
    <t>Fio algodao&gt;=85%,simples,fibra pent.titulo&gt;=714.29decit</t>
  </si>
  <si>
    <t>Fio algodao&gt;=85%,simples,fibra pent.232.56d&lt;=t&lt;714.29d</t>
  </si>
  <si>
    <t>Fio algodao&gt;=85%,cru,simpl.fibra pent.192.3d&lt;=t&lt;232.56d</t>
  </si>
  <si>
    <t>Outs.fios algod&gt;=85%,simpl.fibra pent.192.3d&lt;=t&lt;232.56d</t>
  </si>
  <si>
    <t>Fio algodao&gt;=85%,simples,fibra pent.125d&lt;=tit&lt;192.31d</t>
  </si>
  <si>
    <t>Fio algodao&gt;=85%,simples,fibra pent.106.38d&lt;=tit&lt;125d</t>
  </si>
  <si>
    <t>Fio algodao&gt;=85%,simples,fibra pent.83.33d&lt;=tit&lt;106.38d</t>
  </si>
  <si>
    <t>Fio algodao&gt;=85%,simples,fibra pent.titulo&lt;83.33decitex</t>
  </si>
  <si>
    <t>Fio algodao&gt;=85%,retorc.fibra n/pent.titulo&gt;=714.29dec.</t>
  </si>
  <si>
    <t>Fio algodao&gt;=85%,retorc.fibra n/pent.232.56d&lt;=t&lt;714.29d</t>
  </si>
  <si>
    <t>Fio algodao&gt;=85%,retorc.fibra n/pent.192.31d&lt;=t&lt;232.56d</t>
  </si>
  <si>
    <t>Fio algodao&gt;=85%,retorc.fibra n/pent.125d&lt;=tit&lt;192.31d</t>
  </si>
  <si>
    <t>Fio algodao&gt;=85%,retorc.fibra n/pent.titulo&lt;125decitex</t>
  </si>
  <si>
    <t>Fio algodao&gt;=85%,retorc.fibra pent. de título igual ou superior a 714,29 decitex por fio simples (número métrico não superior a 14, por fio simples)</t>
  </si>
  <si>
    <t>Fio algodao&gt;=85%,retorc.fibra pent.de título inferior a 714,29 decitex mas não inferior a 232,56 decitex, por fio simples (número métrico superior a 14 mas não superior a 43, por fio simples)</t>
  </si>
  <si>
    <t>Fio algodao&gt;=85%,retorc.fibra pent.de título inferior a 232,56 decitex mas não inferior a 192,31 decitex, por fio simples (número métrico superior a 43 mas não superior a 52, por fio simples)</t>
  </si>
  <si>
    <t>Fio algodao&gt;=85%,retorc.fibra pent.de título inferior a 192,31 decitex mas não inferior a 125 decitex, por fio simples (número métrico superior a 52 mas não superior a 80, por fio simples)</t>
  </si>
  <si>
    <t>Fio algodao&gt;=85%,retorc.fibra pent.de título inferior a 125 decitex mas não inferior a 106,38 decitex, por fio simples (número métrico superior a 80 mas não superior a 94, por fio simples)</t>
  </si>
  <si>
    <t>Fio algodao&gt;=85%,retorc.fibra pent.de título inferior a 106,38 decitex mas não inferior a 83,33 decitex, por fio simples (número métrico superior a 94 mas não superior a 120, por fio simples)</t>
  </si>
  <si>
    <t>Fio algodao&lt;85%,simples,fibra n/pent. titulo&gt;=714.29dec.</t>
  </si>
  <si>
    <t>Fio algodao&lt;85%,simples,fibra n/pent. 232.56d&lt;=t&lt;714.29d</t>
  </si>
  <si>
    <t>Fio algodao&lt;85%,simples,fibra n/pent. 192.31d&lt;=t&lt;232.56d</t>
  </si>
  <si>
    <t>Fio algodao&lt;85%,simples,fibra n/pent.125d&lt;=tit&lt;192.31d</t>
  </si>
  <si>
    <t>Fio algodao&lt;85%,simples,fibra n/pent.titulo&lt;125decitex</t>
  </si>
  <si>
    <t>Fio algodao&lt;85%,simples,fibra pent.titulo&gt;=714.29decit.</t>
  </si>
  <si>
    <t>Fio algodao&lt;85%,simples,fibra pent.232.56d&lt;=tit&lt;714.29d</t>
  </si>
  <si>
    <t>Fio algodao&lt;85%,simples,fibra pent.192.31d&lt;=tit&lt;232.56d</t>
  </si>
  <si>
    <t>Fio algodao&lt;85%,simples,fibra pent.125d&lt;=titulo&lt;192.31d</t>
  </si>
  <si>
    <t>Fio algodao&lt;85%,simples,fibra pent.titulo&lt;125decitex</t>
  </si>
  <si>
    <t>Fio algodao&lt;85%,retorc.fibra n/pent.titulo&gt;=714.29decit</t>
  </si>
  <si>
    <t>Fio algodao&lt;85%,retorc.fibra n/pent.232.56d&lt;=t&lt;714.29d</t>
  </si>
  <si>
    <t>Fio algodao&lt;85%,retorc.fibra n/pent.192.31d&lt;=t&lt;232.56d</t>
  </si>
  <si>
    <t>Fio algodao&lt;85%,retorc.fibra n/pent.125d&lt;=tit&lt;192.31d</t>
  </si>
  <si>
    <t>Fio algodao&lt;85%,retorc.fibra n/pent.titulo&lt;125decitex</t>
  </si>
  <si>
    <t>Fio algodao&lt;85%,retorc.fibra pent.titulo&gt;=714.29decitex</t>
  </si>
  <si>
    <t>Fio algodao&lt;85%,retorc.fibra pent.de título inferior a 714,29 decitex mas não inferior a 232,56 decitex, por fio simples (número métrico superior a 14 mas não superior a 43, por fio simples)</t>
  </si>
  <si>
    <t>Fio algodao&lt;85%,retorc.fibra pent.de título inferior a 232,56 decitex mas não inferior a 192,31 decitex, por fio simples (número métrico superior a 43 mas não superior a 52, por fio simples)</t>
  </si>
  <si>
    <t>Fio algodao&lt;85%,retorc.fibra pent.125d&lt;=titulo&lt;192.31d</t>
  </si>
  <si>
    <t>Fio algodao&lt;85%,retorc.fibra pent.titulo&lt;125decitex</t>
  </si>
  <si>
    <t>Fio algodao&gt;=85%,para venda a retalho</t>
  </si>
  <si>
    <t>Outros fios de algodao,para venda a retalho</t>
  </si>
  <si>
    <t>Tecido de algodao&gt;=85%,cru,ponto tafeta,p&lt;=100g/m2</t>
  </si>
  <si>
    <t>Tecido de algodao&gt;=85%,cru,ponto tafeta, 100&lt;p&lt;=200g/m2</t>
  </si>
  <si>
    <t>Tecido de algodao&gt;=85%,cru,ponto sarjado, p&lt;=200g/m2</t>
  </si>
  <si>
    <t>Outros tecidos de algodao&gt;=85%,cru, peso&lt;=200g/m2</t>
  </si>
  <si>
    <t>Tecido de algodao&gt;=85%,branq.pto.tafeta, p&lt;=100g/m2</t>
  </si>
  <si>
    <t>Tecido de algodao&gt;=85%,branq.pto.tafeta, 100&lt;p&lt;=200g/m2</t>
  </si>
  <si>
    <t>Tecido de algodao&gt;=85%,branq.pto.sarjado, p&lt;=200g/m2</t>
  </si>
  <si>
    <t>Outs.tecidos de algodao&gt;=85%,branqueado, p&lt;=200g/m2</t>
  </si>
  <si>
    <t>Tecido de algodao&gt;=85%,tinto,pto.tafeta, p&lt;=100g/m2</t>
  </si>
  <si>
    <t>Tecido de algodao&gt;=85%,tinto,pto.tafeta, 100&lt;p&lt;=200g/m2</t>
  </si>
  <si>
    <t>Tecido de algodao&gt;=85%,tinto,pto.sarjado, p&lt;=200g/m2</t>
  </si>
  <si>
    <t>Outros tecidos de algodao&gt;=85%,tinto, p&lt;=200g/m2</t>
  </si>
  <si>
    <t>Tecido de algodao&gt;=85%,fio color.pto.tafeta, p&lt;=100g/m2</t>
  </si>
  <si>
    <t>Tecido algodao&gt;=85%,fio color.pto.tafeta, 100&lt;p&lt;=200g/m2</t>
  </si>
  <si>
    <t>Tecido de algodao&gt;=85%,fio color.pto.sarjado, p&lt;=200g/m2</t>
  </si>
  <si>
    <t>Outs.tecidos de algodao&gt;=85%,fio color. peso&lt;=200g/m2</t>
  </si>
  <si>
    <t>Tecido de algodao&gt;=85%,estampado, pto.tafeta, p&lt;=100g/m2</t>
  </si>
  <si>
    <t>Tecido algodao&gt;=85%,estampado,pto.tafeta, 100&lt;p&lt;=200g/m2</t>
  </si>
  <si>
    <t>Outs.tecidos de algodao&gt;=85%,estampado, peso&lt;=200g/m2 em ponto sarjado, incluído o diagonal, cuja relação de textura não seja superior a 4</t>
  </si>
  <si>
    <t>Outs.tecidos de algodao&gt;=85%,estampado, peso&lt;=200g/m2</t>
  </si>
  <si>
    <t>Tecido de algodao&gt;=85%,cru,ponto de tafeta,peso&gt;200g/m2</t>
  </si>
  <si>
    <t>Tecido de algodao&gt;=85%,cru,ponto sarjado,peso&gt;200g/m2</t>
  </si>
  <si>
    <t>Outros tecidos de algodao&gt;=85%,cru, peso&gt;200g/m2</t>
  </si>
  <si>
    <t>Tecido de algodao&gt;=85%,branqueado, pto.tafeta,p&gt;200g/m2</t>
  </si>
  <si>
    <t>Tecido de algodao&gt;=85%,branqueado, pto.sarjado,p&gt;200g/m2</t>
  </si>
  <si>
    <t>Outs.tecidos de algodao&gt;=85%,branqueado,peso&gt;200g/m2</t>
  </si>
  <si>
    <t>Tecido de algodao&gt;=85%,tinto,ponto de tafeta,p&gt;200g/m2</t>
  </si>
  <si>
    <t>Tecido de algodao&gt;=85%,tinto,ponto sarjado,peso&gt;200g/m2</t>
  </si>
  <si>
    <t>Outros tecidos de algodao&gt;=85%,tinto,peso&gt;200g/m2</t>
  </si>
  <si>
    <t>Tecido de algodao&gt;=85%,fio color.ponto tafeta,p&gt;200g/m2</t>
  </si>
  <si>
    <t>Tecido de algodao&gt;=85%,fio color.denim,indigo,p&gt;200g/m2</t>
  </si>
  <si>
    <t>Outs.tecidos de algodao&gt;=85%,fio color.denin,p&gt;200g/m2</t>
  </si>
  <si>
    <t>Tecido de algodao&gt;=85%,fio color.pto.sarjado,p&gt;200g/m2</t>
  </si>
  <si>
    <t>Outs.tecidos de algodao&gt;=85%,fio color.peso&gt;200g/m2</t>
  </si>
  <si>
    <t>Tecido de algodao&gt;=85%,estampado, pto.tafeta, p&gt;200g/m2</t>
  </si>
  <si>
    <t>Tecido de algodao&gt;=85%,estampado, pto.sarjado, p&gt;200g/m2</t>
  </si>
  <si>
    <t>Outs.tecidos de algodao&gt;=85%,estampado, peso&gt;200g/m2</t>
  </si>
  <si>
    <t>Tecido algodao&lt;85%,cru/fibra sint/art.tafeta, p&lt;=200g/m2</t>
  </si>
  <si>
    <t>Tecido algodao&lt;85%,cru/fibra sint/art.sarjad. p&lt;=200g/m2</t>
  </si>
  <si>
    <t>Outs.tecidos algodao&lt;85%,cru/fibra sint/art.p&lt;=200g/m2</t>
  </si>
  <si>
    <t>Tecido algod&lt;85%,branq/fibra sint/art.tafeta,p&lt;=200g/m2</t>
  </si>
  <si>
    <t>Tecido algod&lt;85%,branq/fibra sint/art.sarjad.p&lt;=200g/m2</t>
  </si>
  <si>
    <t>Outs.tecidos algod&lt;85%,branq/fibra sint/art.p&lt;=200g/m2</t>
  </si>
  <si>
    <t>Tecido algod&lt;85%,tinto/fibra sint/art.tafeta,p&lt;=200g/m2</t>
  </si>
  <si>
    <t>Tecido algod&lt;85%,tinto/fibra sint/art.sarjad.p&lt;=200g/m2</t>
  </si>
  <si>
    <t>Outs.tecidos algod&lt;85%,tinto/fibra sint/art.p&lt;=200g/m2</t>
  </si>
  <si>
    <t>Tecido algod&lt;85%,color/fibra sint/art.tafeta,p&lt;=200g/m2</t>
  </si>
  <si>
    <t>Tecido algod&lt;85%,color/fibra sint/art.sarjad.p&lt;=200g/m2</t>
  </si>
  <si>
    <t>Outs.tecidos algod&lt;85%,color/fibra sint/art.p&lt;=200g/m2</t>
  </si>
  <si>
    <t>Tecido algod&lt;85%,estamp/fibr.sint/art.tafeta, p&lt;=200g/m2</t>
  </si>
  <si>
    <t>Tecido algod&lt;85%,estamp/fibr.sint/art.sarjad. p&lt;=200g/m2</t>
  </si>
  <si>
    <t>Outs.tecidos algod&lt;85%,estamp/fibra sint/art. p&lt;=200g/m2</t>
  </si>
  <si>
    <t>Tecido algodao&lt;85%,cru/fibra sint/art.tafeta, p&gt;200g/m2</t>
  </si>
  <si>
    <t>Tecido algodao&lt;85%,cru/fibra sint/art.sarjado, p&gt;200g/m2</t>
  </si>
  <si>
    <t>Outs.tecidos algodao&lt;85%,cru/fibra sint/art. p&gt;200g/m2</t>
  </si>
  <si>
    <t>Tecido algodao&lt;85%,branq/fibr.sint/art. tafeta, p&gt;200g/m2</t>
  </si>
  <si>
    <t>Tecido algodao&lt;85%,branq/fibr.sint/art. sarjad. p&gt;200g/m2</t>
  </si>
  <si>
    <t>Outs.tecidos algodao&lt;85%,branq/fibra sint/art.p&gt;200g/m2</t>
  </si>
  <si>
    <t>Tecido algodao&lt;85%,tinto/fibr.sint/art.tafeta, p&gt;200g/m2</t>
  </si>
  <si>
    <t>Tecido algodao&lt;85%,tinto/fibr.sint/art. sarjad. p&gt;200g/m2</t>
  </si>
  <si>
    <t>Outs.tecidos algodao&lt;85%,tinto/fibra sint/art. p&gt;200g/m2</t>
  </si>
  <si>
    <t>Tecido algodao&lt;85%,color/fibr.sint/art.tafeta, p&gt;200g/m2</t>
  </si>
  <si>
    <t>Tecido algodao&lt;85%,indigo blue/fibra sint/art.p&gt;200g/m2</t>
  </si>
  <si>
    <t>Outs.tecidos algodao&lt;85%,denim/fibra sint/art.p&gt;200g/m2</t>
  </si>
  <si>
    <t>Tecido algodao&lt;85%,color/fibr.sint/art. sarjad. p&gt;200g/m2</t>
  </si>
  <si>
    <t>Outs.tecidos algodao&lt;85%,color/fibra sint/art.p&gt;200g/m2</t>
  </si>
  <si>
    <t>Tecido algod&lt;85%,estamp/fibra sint/art.tafeta, p&gt;200g/m2</t>
  </si>
  <si>
    <t>Tecido algod&lt;85%,estamp/fibra sint/art. sarjad. p&gt;200g/m2</t>
  </si>
  <si>
    <t>Outs.tecidos algodao&lt;85%,estamp/fibr. sint/art. p&gt;200g/m2</t>
  </si>
  <si>
    <t>Outros tecidos de algodao,crus ,peso&lt;=200g/m2</t>
  </si>
  <si>
    <t>Outs.tecidos de algodao,branqueados, peso&lt;=200g/m2</t>
  </si>
  <si>
    <t>Outros tecidos de algodao,tintos, peso&lt;=200g/m2</t>
  </si>
  <si>
    <t>Outs.tecidos de algodao,fios divs.cores, peso&lt;=200g/m2</t>
  </si>
  <si>
    <t>Outros tecidos de algodao,estampados, peso&lt;=200g/m2</t>
  </si>
  <si>
    <t>Outros tecidos de algodao,crus,peso&gt;200g/m2</t>
  </si>
  <si>
    <t>Outros tecidos de algodao,branqueados, peso&gt;200g/m2</t>
  </si>
  <si>
    <t>Outros tecidos de algodao,tintos, peso&gt;200g/m2</t>
  </si>
  <si>
    <t>Outs.tecidos de algodao,fios divs.cores, peso&gt;200g/m2</t>
  </si>
  <si>
    <t>Outros tecidos de algodao,estampados, peso&gt;200g/m2</t>
  </si>
  <si>
    <t>Linho em bruto ou macerado</t>
  </si>
  <si>
    <t>Linho quebrado</t>
  </si>
  <si>
    <t>Linho espadelado,mas nao fiado</t>
  </si>
  <si>
    <t>Linho penteado,mas nao fiado</t>
  </si>
  <si>
    <t>Linho trabalhado de out.forma,mas nao fiado</t>
  </si>
  <si>
    <t>Estopas e desperdicios de linho</t>
  </si>
  <si>
    <t>Canhamo em bruto ou macerado</t>
  </si>
  <si>
    <t>Canhamo trabalh.out.forma,mas n/fiado,estopas,desperds.</t>
  </si>
  <si>
    <t>Outs.fibras texteis liberianas,em bruto ou maceradas</t>
  </si>
  <si>
    <t>Juta trabalh.de out.modo,mas n/fiada,estopas,desperds.</t>
  </si>
  <si>
    <t>Outs.fibras texteis liber.trabalh.out.modo,estopas,etc.</t>
  </si>
  <si>
    <t>Abaca em bruto</t>
  </si>
  <si>
    <t>Cairo (fibras de coco),  sisal/outs.fibras texteis agave,trabalh.n/fiados, etc.,estopas, desperds</t>
  </si>
  <si>
    <t>Fios de linho,simples</t>
  </si>
  <si>
    <t>Fios de linho,retorcidos ou retorcidos multiplos</t>
  </si>
  <si>
    <t>Fios de juta,simples</t>
  </si>
  <si>
    <t>Fios de outs.fibras texteis liberianas,simples</t>
  </si>
  <si>
    <t>Fios de juta,retorcidos ou retorcidos multiplos</t>
  </si>
  <si>
    <t>Fios de outs.fibras texteis liberianas,retorcidos,etc.</t>
  </si>
  <si>
    <t>Fios de cairo (fios de fibras de coco)</t>
  </si>
  <si>
    <t>Fios de canhamo</t>
  </si>
  <si>
    <t>Fios de outs.fibras texteis vegetais, fios de papel</t>
  </si>
  <si>
    <t>Tecidos de linho (conteudo&gt;=85%),crus ou branqueados</t>
  </si>
  <si>
    <t>Outros tecidos de linho (conteudo&gt;=85%)</t>
  </si>
  <si>
    <t>Tecidos de linho (conteudo&lt;85%),crus ou branqueados</t>
  </si>
  <si>
    <t>Outros tecidos de linho (conteudo&lt;85%)</t>
  </si>
  <si>
    <t>Tecidos de aniagem de juta,crus</t>
  </si>
  <si>
    <t>Tecidos de outs.fibras texteis liberianas,crus</t>
  </si>
  <si>
    <t>Outs.tecidos de juta ou outs.fibras texteis liberianas</t>
  </si>
  <si>
    <t>Tecidos de outs.fibras texteis veg.ou de fios de papel</t>
  </si>
  <si>
    <t>Linha p/costura,de poliester,exc.para venda a retalho</t>
  </si>
  <si>
    <t>Linha p/costura,de poliester,para venda a retalho</t>
  </si>
  <si>
    <t>Linha p/costura,de outs.filamentos sinteticos</t>
  </si>
  <si>
    <t>Linha p/costura,raiom viscose,alta tenac.exc.p/retalho</t>
  </si>
  <si>
    <t>Linha p/costura,raiom viscose,alta tenac.p/vda.retalho</t>
  </si>
  <si>
    <t>Linha p/costura,de outs.filamentos artificiais</t>
  </si>
  <si>
    <t>Fio de alta tenacidade,de aramida (poliamida aromatica)</t>
  </si>
  <si>
    <t>Fio de alta tenacidade,de nailon (poliamida alifatica)</t>
  </si>
  <si>
    <t>Fio de alta tenacidade,de outs.poliamidas</t>
  </si>
  <si>
    <t>Fio de alta tenacidade,de poliesteres</t>
  </si>
  <si>
    <t>Fio texturizado,de nailon,tinto,titulo&lt;=50tex</t>
  </si>
  <si>
    <t>Outros fios texturizados,de nailon, titulo&lt;=50tex</t>
  </si>
  <si>
    <t>Fio texturizado,de outs.poliamidas,tinto, titulo&lt;=50tex</t>
  </si>
  <si>
    <t>Multifilamento de nailon,efeito antiest.perman.tit&gt;110t</t>
  </si>
  <si>
    <t>Outros fios texturizados,de nailon, titulo&gt;50tex</t>
  </si>
  <si>
    <t>Fio texturizado de outs.poliamidas, titulo&gt;50tex</t>
  </si>
  <si>
    <t>Fios texturizados, de poliester, crus</t>
  </si>
  <si>
    <t>Fios texturizados, de poliester, tintos</t>
  </si>
  <si>
    <t>Outros fios texturizados, de poliester</t>
  </si>
  <si>
    <t>Multifilamento de polipropileno,titulo&gt;110tex</t>
  </si>
  <si>
    <t>Fio texturizado de outs.filamentos sinteticos</t>
  </si>
  <si>
    <t>Fio elastomerico,de outs.filam.sint. simples, torc&lt;=50 v/m</t>
  </si>
  <si>
    <t>Fio de aramida,simples,torcao&lt;=50 voltas/ metro</t>
  </si>
  <si>
    <t>Fio de nailon,simples,torcao&lt;=50voltas/metro</t>
  </si>
  <si>
    <t>Fio de outs.poliamidas,simples, torcao&lt;=50 voltas/metro</t>
  </si>
  <si>
    <t>Fio de poliesteres,simples,parcialm.orient. torc&lt;=50v/m</t>
  </si>
  <si>
    <t>Fio de polipropileno, simples,torcao &lt;=50voltas /metro</t>
  </si>
  <si>
    <t>Fio de polietileno, com tenacidade superior ou igual a 26 cn/tex</t>
  </si>
  <si>
    <t>Fio de outs.filam.sint.simples,torcao&lt;=50 voltas /metro</t>
  </si>
  <si>
    <t>Fio de aramida,simples,torcao&gt;50 voltas/ metro</t>
  </si>
  <si>
    <t>Fio de nailon/outs.poliamidas,simples, torcao&gt;50voltas/m</t>
  </si>
  <si>
    <t>Fio de poliesteres,simples, torcao&gt;50voltas/ metro</t>
  </si>
  <si>
    <t>Fio de outs.filamentos sintet.simples, torcao&gt;50 voltas/m</t>
  </si>
  <si>
    <t>Fio de aramida,retorcido ou retorcido multiplo</t>
  </si>
  <si>
    <t>Fio de nailon/outs.poliamidas,retorcido/ retorc .multiplo</t>
  </si>
  <si>
    <t>Fio de poliesteres,retorcido ou retorcido multiplo</t>
  </si>
  <si>
    <t>Fio de outs.filamentos sintet.retorcido/ retorc. multiplo</t>
  </si>
  <si>
    <t>Fio de alta tenacidade,de raiom viscose</t>
  </si>
  <si>
    <t>Fio de raiom viscose,simples,torcao&gt;120 voltas/ metro</t>
  </si>
  <si>
    <t>Fio de acetato de celulose,simples</t>
  </si>
  <si>
    <t>Fio de outs.filamentos artificiais,simples</t>
  </si>
  <si>
    <t>Fio de raiom viscose,retorcido ou retorcido multiplo</t>
  </si>
  <si>
    <t>Fio de acetato de celulose,retorcido ou retorc.multiplo</t>
  </si>
  <si>
    <t>Fio de outs.filamentos artif.retorcidos/retorc. multiplo</t>
  </si>
  <si>
    <t>Monofilamentos de elastomero.t&gt;=67decitex, sec.transv&lt;=1mm</t>
  </si>
  <si>
    <t>Outros monofilamentos de polipropileno. t&gt;=67decitex, sec.transv&lt;=1mm</t>
  </si>
  <si>
    <t>Imitacoes de categute,reabsorv.de monofilam.sint. t&gt;=67d</t>
  </si>
  <si>
    <t>Outs.imitacoes de categute,de monofilam.sintet. t&gt;=67dec</t>
  </si>
  <si>
    <t>Outs.monofilamentos sintet.t&gt;=67decitex, sec.transv&lt;=1mm</t>
  </si>
  <si>
    <t>Laminas de materias texteis sinteticas, largura&lt;=5mm</t>
  </si>
  <si>
    <t>Monofilamentos artifs.t&gt;=67decitex, sec.transv&lt;=1mm,etc.</t>
  </si>
  <si>
    <t>Fios de filamentos sinteticos,para venda a retalho</t>
  </si>
  <si>
    <t>Fios de filamentos artificiais,para venda a retalho</t>
  </si>
  <si>
    <t>Tecido de fios alta tenac.de aramida,s/fio borracha</t>
  </si>
  <si>
    <t>Tecido de fios alta tenac.de nailon,etc.s/fio borracha</t>
  </si>
  <si>
    <t>Tecido de fios alta tenac.de aramida,c/fio borracha</t>
  </si>
  <si>
    <t>Tecido de fios alta tenac.de nailon,etc.c/fio borracha</t>
  </si>
  <si>
    <t>Tecido obtido a partir de laminas sinteticas,etc.</t>
  </si>
  <si>
    <t>Tecidos mantas de fios de filamento sintetico</t>
  </si>
  <si>
    <t>Tecido de filam.de nailon,out.poliamida&gt;=85%, crus/branq</t>
  </si>
  <si>
    <t>Tecido de filam.de nailon,out.  poliamida&gt;=85%,tintos</t>
  </si>
  <si>
    <t>Tecido de filam.de nailon,out. poliamida&gt;=85%,divs.cores</t>
  </si>
  <si>
    <t>Tecido de filam.de nailon,out. poliamida&gt;=85%,estampados</t>
  </si>
  <si>
    <t>Tecido de filam.poliester textur&gt;=85%,crus/branqueados</t>
  </si>
  <si>
    <t>Tecido de filam.poliester textur&gt;=85%,tintos,s/borracha</t>
  </si>
  <si>
    <t>Tecido de filam.poliester textur&gt;=85%,tintos,c/borracha</t>
  </si>
  <si>
    <t>Tecido de filam.poliester textur&gt;=85%,fios divs.cores</t>
  </si>
  <si>
    <t>Tecido de filam.poliester textur&gt;=85%,estampados</t>
  </si>
  <si>
    <t>Tecido de filam.de poliester nao texturizado&gt;=85%</t>
  </si>
  <si>
    <t>Tecido de outs.filamentos de poliester&gt;=85%</t>
  </si>
  <si>
    <t>Tecido de filamentos sinteticos&gt;=85%,crus/branqueados</t>
  </si>
  <si>
    <t>Tecido de filamentos sinteticos&gt;=85%,tintos</t>
  </si>
  <si>
    <t>Tecido de filamentos sinteticos&gt;=85%,fios divs.cores</t>
  </si>
  <si>
    <t>Tecido de filamentos sinteticos&gt;=85%,estampados</t>
  </si>
  <si>
    <t>Tecido de filamento sintetico&lt;85% c/algodao,cru/branq.</t>
  </si>
  <si>
    <t>Tecido de filamento sintetico&lt;85% c/algodao,tinto</t>
  </si>
  <si>
    <t>Tecido de filamento sintetico&lt;85% c/algodao,divs.cores</t>
  </si>
  <si>
    <t>Tecido de filamento sintetico&lt;85% c/algodao,estampado</t>
  </si>
  <si>
    <t>Outs.tecidos de filamentos sinteticos&lt;85%,crus/branq.</t>
  </si>
  <si>
    <t>Outros tecidos de filamentos sinteticos&lt;85%,tintos</t>
  </si>
  <si>
    <t>Outs.tecidos de filamentos sinteticos&lt;85%,divs.cores</t>
  </si>
  <si>
    <t>Outs.tecidos de filamentos sinteticos&lt;85%,estampados</t>
  </si>
  <si>
    <t>Tecido de fios de alta tenacidade,de raiom viscose</t>
  </si>
  <si>
    <t>Tecido de filamentos artificiais&gt;=85%,cru/branqueado</t>
  </si>
  <si>
    <t>Tecido de filamentos artificiais&gt;=85%,tinto</t>
  </si>
  <si>
    <t>Tecido de filamentos artificiais&gt;=85%,fios divs.cores</t>
  </si>
  <si>
    <t>Tecido de filamentos artificiais&gt;=85%,estampado</t>
  </si>
  <si>
    <t>Outs.tecidos de filamentos artificiais&lt;85%,crus/branq.</t>
  </si>
  <si>
    <t>Outs.tecidos de filamentos artificiais&lt;85%,tintos</t>
  </si>
  <si>
    <t>Outs.tecidos de filamentos artificiais&lt;85%,divs.cores</t>
  </si>
  <si>
    <t>Outs.tecidos de filamentos artificiais&lt;85%,estampados</t>
  </si>
  <si>
    <t>Cabos de nailon ou de outs.poliamidas</t>
  </si>
  <si>
    <t>Cabos de poliesteres</t>
  </si>
  <si>
    <t>Cabos acrilicos ou modacrilicos</t>
  </si>
  <si>
    <t>Cabos de filamentos sinteticos de polipropileno</t>
  </si>
  <si>
    <t>Cabos de outs.filamentos sinteticos</t>
  </si>
  <si>
    <t>Fibras de aramida,nao cardadas,nao penteadas, etc.</t>
  </si>
  <si>
    <t>Fibras de nailon ou outs.poliamidas,bicomponentes, de  diferentes pontos de fusão</t>
  </si>
  <si>
    <t>Outras (fibras de nailon ou outs.poliamidas,nao cardadas,etc.)</t>
  </si>
  <si>
    <t>Fibras de poliesteres,nao cardadas,nao penteadas,etc. bicomponentes, de diferentes pontos de fusão</t>
  </si>
  <si>
    <t>Outras fibras de poliesteres,nao cardadas,nao penteadas,etc.</t>
  </si>
  <si>
    <t>Fibras acrilicas ou modacrilicas,nao cardadas,etc.</t>
  </si>
  <si>
    <t>Fibras de polipropileno,nao cardadas,nao penteadas,etc.</t>
  </si>
  <si>
    <t>Outs.fibras sinteticas descontinuas (...) bicomponentes,de (...)</t>
  </si>
  <si>
    <t>Outs.fibras sinteticas descontinuas (...) de poli (alcool vinilico...)</t>
  </si>
  <si>
    <t>Outras (outs.fibras sinteticas descontinuas,nao cardadas,etc.)</t>
  </si>
  <si>
    <t>Fibras de raiom viscose,nao cardadas,nao penteadas,etc.</t>
  </si>
  <si>
    <t>Outras (outs.fibras artificiais descontinuas,nao cardadas,etc.)</t>
  </si>
  <si>
    <t>Desperdicios de fibras sinteticas</t>
  </si>
  <si>
    <t>Desperdicios de fibras artificiais</t>
  </si>
  <si>
    <t>Fibras de nailon/outs.poliamidas,cardadas,etc.p/fiacao</t>
  </si>
  <si>
    <t>Fibras de poliesteres,cardadas,penteadas,etc.p/fiacao</t>
  </si>
  <si>
    <t>Fibras acrilicas ou modacrilicas,cardadas,etc.p/fiacao</t>
  </si>
  <si>
    <t>Outs.fibras sinteticas,cardadas,penteadas,etc.p/fiacao</t>
  </si>
  <si>
    <t>Fibras artificiais,cardadas,penteadas,etc.p/fiacao</t>
  </si>
  <si>
    <t>Linha p/costura,de fibras sinteticas</t>
  </si>
  <si>
    <t>Linha p/costura,de fibras artificiais</t>
  </si>
  <si>
    <t>Fio de fibras de nailon/outs. poliamidas&gt;=85%,simples</t>
  </si>
  <si>
    <t>Fio de fibras de aramida&gt;=85%,retorcido/ retorc.multiplo</t>
  </si>
  <si>
    <t>Fio de fibras de nailon/outs.poliamidas&gt;=85%, retorc.etc</t>
  </si>
  <si>
    <t>Fio de fibras de poliesteres&gt;=85%,simples</t>
  </si>
  <si>
    <t>Fio de fibras de poliesteres&gt;=85%,retorcido/ retorc.mult</t>
  </si>
  <si>
    <t>Fio de fibras acrilicas/modacrilicas&gt;=85%, simples</t>
  </si>
  <si>
    <t>Fio de fibras acrilicas/modacrilicas&gt;=85%, retorcido,etc</t>
  </si>
  <si>
    <t>Fio de outs.fibras sintets&gt;=85%,simples</t>
  </si>
  <si>
    <t>Fio de outs.fibras sintets&gt;=85%,retorcido/ retorc .multip</t>
  </si>
  <si>
    <t>Fio de fibras de poliesteres com fibras artificiais</t>
  </si>
  <si>
    <t>Fio de fibras de poliesteres com la ou pelos finos</t>
  </si>
  <si>
    <t>Fio de fibras de poliesteres com algodao</t>
  </si>
  <si>
    <t>Outros fios de fibras de poliesteres</t>
  </si>
  <si>
    <t>Fio de fibras acrilicas/modacrilicas com la/pelos finos</t>
  </si>
  <si>
    <t>Fio de fibras acrilicas/modacrilicas com algodao</t>
  </si>
  <si>
    <t>Outros fios de fibras acrilicas ou modacrilicas</t>
  </si>
  <si>
    <t>Fio de outs.fibras sinteticas com la ou pelos finos</t>
  </si>
  <si>
    <t>Fio de outs.fibras sinteticas com algodao</t>
  </si>
  <si>
    <t>Outros fios de fibras sinteticas</t>
  </si>
  <si>
    <t>Fio de fibras sinteticas&gt;=85%,para venda a retalho</t>
  </si>
  <si>
    <t>Fio de fibras sinteticas&lt;85%,para venda a retalho</t>
  </si>
  <si>
    <t>Fio de fibras artificiais,para venda a retalho</t>
  </si>
  <si>
    <t>Tecido de fibras de poliester&gt;=85%,crus ou branqueados</t>
  </si>
  <si>
    <t>Tecido de outs.fibras de poliester&gt;=85%</t>
  </si>
  <si>
    <t>Tecido de fibras acrilicas/modacrilicas&gt;=85%,cru/branq.</t>
  </si>
  <si>
    <t>Tecido de outs.fibras acrilicas ou modacrilicas&gt;=85%</t>
  </si>
  <si>
    <t>Tecido de aramida&gt;=85%,cru ou branqueado</t>
  </si>
  <si>
    <t>Tecido de outs.fibras sinteticas&gt;=85%,cru ou branqueado</t>
  </si>
  <si>
    <t>Outros tecidos de aramida&gt;=85%</t>
  </si>
  <si>
    <t>Outros tecidos de fibras sinteticas&gt;=85%</t>
  </si>
  <si>
    <t>Tecido poliest&lt;85% c/algod.p&lt;=170g/m2,tafeta, cru/branq.</t>
  </si>
  <si>
    <t>Tecido poliest&lt;85% c/algod.p&lt;=170g/m2, sarjado, cru/branq</t>
  </si>
  <si>
    <t>Outs.tecidos poliester&lt;85% c/algod.p&lt;=170g/m2, cru/branq</t>
  </si>
  <si>
    <t>Outs.tecidos fibr.sint&lt;85% c/algod.p&lt;=170g/m2,cru/branq</t>
  </si>
  <si>
    <t>Tecido poliester&lt;85% c/algodao,p&lt;=170g/m2,tafeta,tinto</t>
  </si>
  <si>
    <t>Tecido poliester&lt;85% c/algodao,p&lt;=170g/m2, sarjado, tinto</t>
  </si>
  <si>
    <t>Outs.tecidos poliester&lt;85% c/algodao, p&lt;=170g/m2,tintos</t>
  </si>
  <si>
    <t>Outs.tecidos fibra sint&lt;85% c/algodao, p&lt;=170g/m2,tintos</t>
  </si>
  <si>
    <t>Tecido poliest&lt;85% c/algod.p&lt;=170g/m2,tafeta, divs.cores</t>
  </si>
  <si>
    <t>Outs.tecidos de fibras descontínuas de poliéster em ponto sarjado, incluído o diagonal, cuja relação de textura não seja superior a 4</t>
  </si>
  <si>
    <t>Outs.tecidos de fibras descontínuas de poliéster</t>
  </si>
  <si>
    <t>Outs.tecidos fibr.sint&lt;85% c/algod.p&lt;=170g/m2, div.cores</t>
  </si>
  <si>
    <t>Tecido poliester&lt;85% c/algodao,p&lt;=170g/m2, tafeta,estamp</t>
  </si>
  <si>
    <t>Outs.tecidos de fibras descontínuas de poliéster estampados em ponto sarjado, incluído o diagonal, cuja relação de textura não seja superior a 4</t>
  </si>
  <si>
    <t>Outs.tecidos de fibras descontínuas de poliéster estampados</t>
  </si>
  <si>
    <t>Outs.tecidos fibra sint&lt;85% c/algodao,p&lt;=170g/m2, estamp</t>
  </si>
  <si>
    <t>Tecido poliester&lt;85% c/algod.p&gt;170g/m2,tafeta, cru/branq</t>
  </si>
  <si>
    <t>Tecido poliester&lt;85% c/algod.p&gt;170g/m2,sarjad. cru/branq</t>
  </si>
  <si>
    <t>Outs.tecidos de fibras descontínuas de poliéster&lt;85% c/algod.p&gt;170g/m2,cru/branq</t>
  </si>
  <si>
    <t>Outs.tecidos fibra sint&lt;85% c/algod.p&gt;170g/m2, cru/branq</t>
  </si>
  <si>
    <t>Tecido poliester&lt;85% c/algodao,p&gt;170g/m2, tafeta,tinto</t>
  </si>
  <si>
    <t>Tecido poliester&lt;85% c/algodao,p&gt;170g/m2, sarjado,tinto</t>
  </si>
  <si>
    <t>Outs.tecidos poliester&lt;85% c/algodao,p&gt;170g/m2, tintos</t>
  </si>
  <si>
    <t>Outs.tecidos fibra sint&lt;85% c/alcodao,p&gt;170g/m2, tintos</t>
  </si>
  <si>
    <t>Tecido poliest&lt;85% c/algodao,p&gt;170g/m2,tafeta, div.cores</t>
  </si>
  <si>
    <t>Tecido poliest&lt;85% c/algodao,p&gt;170g/m2,sarjad. div.cores</t>
  </si>
  <si>
    <t>Outs.tecidos fibra sint&lt;85% c/algod.p&gt;170g/m2, div.cores</t>
  </si>
  <si>
    <t>Tecido poliester&lt;85% c/algodao,p&gt;170g/m2, tafeta,estamp.</t>
  </si>
  <si>
    <t>Tecido poliester&lt;85% c/algodao,p&gt;170g/m2, sarjado,estamp</t>
  </si>
  <si>
    <t>Outs.tecidos poliester&lt;85% c/algodao,p&gt;170g/m2, estamp.</t>
  </si>
  <si>
    <t>Outs.tecidos fibra sint&lt;85% c/algodao,p&gt;170g/m2, estamp.</t>
  </si>
  <si>
    <t>Tecido de fibras de poliester com raiom viscose</t>
  </si>
  <si>
    <t>Tecido de fibras de poliester com filamento sint/artif.</t>
  </si>
  <si>
    <t>Tecido de fibras de poliester com la ou pelos finos</t>
  </si>
  <si>
    <t>Outros tecidos de fibras de poliester</t>
  </si>
  <si>
    <t>Tecido de fibras acrilicas,etc.com filamento sint/artif</t>
  </si>
  <si>
    <t>Tecido de fibras acrilicas,etc.com la ou pelos finos</t>
  </si>
  <si>
    <t>Outros tecidos de fibras acrilicas ou modacrilicas</t>
  </si>
  <si>
    <t>Tecido de outs.fibras sinteticas com filam.sint/artif.</t>
  </si>
  <si>
    <t>Tecido de outs.fibras sinteticas com la ou pelos finos</t>
  </si>
  <si>
    <t>Outros tecidos de fibras sinteticas</t>
  </si>
  <si>
    <t>Tecido de fibras artificiais&gt;=85%,cru ou branqueado</t>
  </si>
  <si>
    <t>Tecido de fibras artificiais&gt;=85%,tinto</t>
  </si>
  <si>
    <t>Tecido de fibras artificiais&gt;=85%,de fios de divs.cores</t>
  </si>
  <si>
    <t>Tecido de fibras artificiais&gt;=85%,estampado</t>
  </si>
  <si>
    <t>Tecido de fibras artif&lt;85% c/filam.sint/artif.cru/branq</t>
  </si>
  <si>
    <t>Tecido de fibras artif&lt;85% com filam.sint/artif.tinto</t>
  </si>
  <si>
    <t>Tecido de fibras artif&lt;85% com filam.sint/artif.cores</t>
  </si>
  <si>
    <t>Tecido de fibras artif&lt;85% com filam.sint/artif.estamp.</t>
  </si>
  <si>
    <t>Tecido de fibras artif&lt;85% com la/pelos finos,cru/branq</t>
  </si>
  <si>
    <t>Tecido de fibras artif&lt;85% com la/pelos finos,tinto</t>
  </si>
  <si>
    <t>Tecido de fibras artif&lt;85% com la/pelos finos,div.cores</t>
  </si>
  <si>
    <t>Tecido de fibras artif&lt;85% com la/pelos finos,estampado</t>
  </si>
  <si>
    <t>Tecido de fibras artif&lt;85% com algodao,cru/branqueado</t>
  </si>
  <si>
    <t>Tecido de fibras artif&lt;85% com algodao,tinto</t>
  </si>
  <si>
    <t>Tecido de fibras artif&lt;85% com algodao,fio divs.cores</t>
  </si>
  <si>
    <t>Tecido de fibras artif&lt;85% com algodao,estampado</t>
  </si>
  <si>
    <t>Outs.tecidos de fibras artificiais,crus ou branqueados</t>
  </si>
  <si>
    <t>Outros tecidos de fibras artificiais,tintos</t>
  </si>
  <si>
    <t>Outs.tecidos de fibras artificiais,de fios divs.cores</t>
  </si>
  <si>
    <t>Outros tecidos de fibras artificiais,estampados</t>
  </si>
  <si>
    <t>Pastas (“ouates”) de matérias têxteis e artigos destas pastas (ouates), fibras têxteis de comprimento não superior a 5mm (“tontisses”), nós e bolotas de matérias têxteis.</t>
  </si>
  <si>
    <t>Outros artigos de pastas (ouates) de algodao</t>
  </si>
  <si>
    <t>Pastas (ouates) de fibras de aramida</t>
  </si>
  <si>
    <t>Pastas (ouates) de outs.fibras sinteticas/artificiais</t>
  </si>
  <si>
    <t>Cilindros p/filtro cigarros,de pastas fibras sint/artif</t>
  </si>
  <si>
    <t>Outs.artigos de pastas de fibras sinteticas/artificiais</t>
  </si>
  <si>
    <t>Pastas/outs.artigos de pastas,de outs.materias texteis</t>
  </si>
  <si>
    <t>Tontisses e nos e bolotas,de fibras de aramida</t>
  </si>
  <si>
    <t>Tontisses e nos e bolotas,de outs.materias texteis</t>
  </si>
  <si>
    <t>Feltros agulhados/artefs.da costura por entrelacamento</t>
  </si>
  <si>
    <t>Feltros de la/pelos finos,n/impregnados, n/revests. etc.</t>
  </si>
  <si>
    <t>Feltros de outs.maters.texteis,n/impregn. n/revest.etc.</t>
  </si>
  <si>
    <t>Outs.feltros impregnados/revestidos/ recobertos/ estratif</t>
  </si>
  <si>
    <t>Falsos tecidos de filamentos de aramida, peso&lt;=25g/m2</t>
  </si>
  <si>
    <t>Falsos tecidos de filamentos de poliéster, peso&lt;=25g/m2</t>
  </si>
  <si>
    <t>Falsos tecidos de filamentos de polipropileno, peso&lt;=25g/m2</t>
  </si>
  <si>
    <t>Falsos tecidos de filamentos de raiom viscose, peso&lt;=25g/m2</t>
  </si>
  <si>
    <t>Falsos tecidos de outs.filamentos sint/artif.p&lt;=25g/m2</t>
  </si>
  <si>
    <t>Falsos tecidos de filam.poliet.alta dens.25&lt;p&lt;=70g/m2</t>
  </si>
  <si>
    <t>Falsos tecidos de filamentos de aramida,25&lt;p&lt;=70g/m2</t>
  </si>
  <si>
    <t>Falsos tecidos de filamentos de  poliéster, 25&lt;p&lt;=70g/m2</t>
  </si>
  <si>
    <t>Falsos tecidos de filamentos de polipropileno, 25&lt;p&lt;=70g/m2</t>
  </si>
  <si>
    <t>Falsos tecidos de filamentos de raiom viscose, 25&lt;p&lt;=70g/m2</t>
  </si>
  <si>
    <t>Falsos tecidos de outs.filam.sint/artif.25&lt;p&lt;=70g/m2</t>
  </si>
  <si>
    <t>Falsos tecidos de filam.poliet.alta dens.70&lt;p&lt;=150g/m2</t>
  </si>
  <si>
    <t>Falsos tecidos de filamentos de aramida,70&lt;p&lt;=150g/m2</t>
  </si>
  <si>
    <t>Falsos tecidos de filamentos de  poliéster, 70&lt;p&lt;=150g/m2</t>
  </si>
  <si>
    <t>Falsos tecidos de filamentos de polipropileno, 70&lt;p&lt;=150g/m2</t>
  </si>
  <si>
    <t>Falsos tecidos de filamentos de raiom viscose,, 70&lt;p&lt;=150g/m2</t>
  </si>
  <si>
    <t>Falsos tecidos de outs.filam.sint/artif.70&lt;p&lt;=150g/m2</t>
  </si>
  <si>
    <t>Falsos tecidos de filamentos de aramida,peso&gt;150g/m2</t>
  </si>
  <si>
    <t>Falsos tecidos de filamentos de poliéster, peso&gt;150g/m2</t>
  </si>
  <si>
    <t>Falsos tecidos de filamentos de polipropileno, peso&gt;150g/m2</t>
  </si>
  <si>
    <t>Falsos tecidos de filamentos de raiom viscose, peso&gt;150g/m2</t>
  </si>
  <si>
    <t>Falsos tecidos de outs.filamentos sint/artif.p&gt;150g/m2</t>
  </si>
  <si>
    <t>Outros falsos tecidos,de poliéster, peso&lt;=25g/m2</t>
  </si>
  <si>
    <t>Outros falsos tecidos, de polipropileno, peso&lt;=25g/m2</t>
  </si>
  <si>
    <t>Outros falsos tecidos, de raiom viscose, peso&lt;=25g/m2</t>
  </si>
  <si>
    <t>Outros falsos tecidos, peso&lt;=25g/m2</t>
  </si>
  <si>
    <t>Outs.falsos tecidos,polietileno alta dens.25&lt;p&lt;=70g/m2</t>
  </si>
  <si>
    <t>Outs.falsos tecidos, de poliéster, 25&lt;p&lt;=70g/m2</t>
  </si>
  <si>
    <t>Outs.falsos tecidos, de polipropileno.25&lt;p &lt;=70g/m2</t>
  </si>
  <si>
    <t>Outs.falsos tecidos,de raiom viscose, 25&lt;p &lt;=70g/m2</t>
  </si>
  <si>
    <t>Outros falsos tecidos,25g/m2&lt;peso&lt;=70g/m2</t>
  </si>
  <si>
    <t>Outs.falsos tecidos,polietileno alta dens.70&lt;p&lt;=150g/m2</t>
  </si>
  <si>
    <t>Outs.falsos tecidos, de poliéster, 70&lt;p&lt;=150g/m2</t>
  </si>
  <si>
    <t>Outs.falsos tecidos,  de polipropileno, 70&lt;p&lt;=150g/m2</t>
  </si>
  <si>
    <t>Outs.falsos tecidos, de raiom viscose, 70&lt;p&lt;=150g/m2</t>
  </si>
  <si>
    <t>Outros falsos tecidos,70g/m2&lt;peso&lt;=150g/m2</t>
  </si>
  <si>
    <t>Outros falsos tecidos, de poliéster, peso&gt;150g/m2</t>
  </si>
  <si>
    <t>Outros falsos tecidos, de polipropileno, peso&gt;150g/m2</t>
  </si>
  <si>
    <t>Outros falsos tecidos, de raiom viscose, peso&gt;150g/m2</t>
  </si>
  <si>
    <t>Outros falsos tecidos, peso&gt;150g/m2</t>
  </si>
  <si>
    <t>Fios e cordas,de borracha,recobertos de texteis</t>
  </si>
  <si>
    <t>Imitacoes de categute constituidas por fios de seda</t>
  </si>
  <si>
    <t>Fios de alta tenacidade de poliesteres,etc.com borracha</t>
  </si>
  <si>
    <t>Fios de alta tenacidade de poliesteres,etc.com plastico</t>
  </si>
  <si>
    <t>Outs.fios texteis/laminas,etc.com borracha ou plastico</t>
  </si>
  <si>
    <t>Fios metalicos const.fios text.etc.com metais preciosos</t>
  </si>
  <si>
    <t>Fios metalicos const.fios text.etc.revest.c/outs.metais</t>
  </si>
  <si>
    <t>Outs.fios metalicos const.fios text.etc.combin.c/metal</t>
  </si>
  <si>
    <t>Fios revest.por enrolam/laminas/monofilam.sint/art.etc.</t>
  </si>
  <si>
    <t>Cordeis de sisal/outs.fibras agave,p/atadeiras/enfard</t>
  </si>
  <si>
    <t>Outros cordeis/cordas e cabos,de sisal/outs.fibras aga</t>
  </si>
  <si>
    <t>Cordeis de polietileno/polipropileno,p/atadeiras/enfard</t>
  </si>
  <si>
    <t>Outs.cordeis,cordas,etc.de polietileno ou polipropileno</t>
  </si>
  <si>
    <t>Cordeis,cordas e cabos,de fibras de nailon</t>
  </si>
  <si>
    <t>Cordeis,cordas e cabos,de fibras de outs.poliamidas</t>
  </si>
  <si>
    <t>Cordeis,cordas e cabos,de outs.fibras sinteticas</t>
  </si>
  <si>
    <t>Cordeis,cordas e cabos,de algodao</t>
  </si>
  <si>
    <t>Cordeis,cordas e cabos,de de juta, inferior ao número métrico 0,75 por fio simples</t>
  </si>
  <si>
    <t>Cordeis,cordas e cabos,de outs.materias texteis</t>
  </si>
  <si>
    <t>Redes confeccion.de materias texteis sint/artif.p/pesca</t>
  </si>
  <si>
    <t>Outs.redes confeccion.de materias texteis sint/artif.</t>
  </si>
  <si>
    <t>Redes de malhas com nos,etc.de outs.materias texteis</t>
  </si>
  <si>
    <t>Artigos de fios,laminas,, etc.de algodao</t>
  </si>
  <si>
    <t>Artigos de fios,laminas,cordéis, cordas, cabos, etc.de outs.mat.text. sint/artif</t>
  </si>
  <si>
    <t>Tapete de la,de ponto nodado/enrolado,feito a mao</t>
  </si>
  <si>
    <t>Tapete de la,de ponto nodado/enrolado,feito a maquina</t>
  </si>
  <si>
    <t>Tapete de pelos finos,de ponto nodado ou enrolado</t>
  </si>
  <si>
    <t>Tapete de out.materia textil,de ponto nodado/ enrolado</t>
  </si>
  <si>
    <t>Tapete kelim,schumacks,karamanie, etc. tecido a mao</t>
  </si>
  <si>
    <t>Revestimento para pavimento,de cairo (fibras de coco)</t>
  </si>
  <si>
    <t>Tapete,etc.de la ou pelos finos,aveludado, n/confeccion.</t>
  </si>
  <si>
    <t>Tapete,etc.de mater.textil sint/artif.avelud. n/confecc.</t>
  </si>
  <si>
    <t>Tapete,etc.de out.materia textil,aveludado, n/confeccion</t>
  </si>
  <si>
    <t>Tapete,etc.de la ou pelos finos,aveludado, confeccionado</t>
  </si>
  <si>
    <t>Tapete,etc.de materia textil sint/artif.avelud. confecc.</t>
  </si>
  <si>
    <t>Tapete,etc.de out.materia textil,aveludado, confeccion.</t>
  </si>
  <si>
    <t>Tapete,etc.de la ou pelos finos,n/aveludado, n/confecc.</t>
  </si>
  <si>
    <t>Tapete,etc.de mat.textil sint/artif.n/avelud. n/confecc.</t>
  </si>
  <si>
    <t>Tapete,etc.de out.materia textil,n/aveludado, n/confecc.</t>
  </si>
  <si>
    <t>Tapete,etc.de la ou pelos finos,n/aveludado, confeccion.</t>
  </si>
  <si>
    <t>Tapete,etc.de mater.textil sint.artif.n/avelud. confecc.</t>
  </si>
  <si>
    <t>Tapete,etc.de out.materia textil,n/aveludado, confeccion</t>
  </si>
  <si>
    <t>Tapete/revest.p/pavim.de la ou pelos finos, tufado</t>
  </si>
  <si>
    <t>Tapete/revest.p/pavim.de nailon/out.poliamida, tufado</t>
  </si>
  <si>
    <t>Tapete/revest.p/pavim.de outs.mat.text.sint/art. tufado</t>
  </si>
  <si>
    <t>Tapete/revest.p/pavim.de outs.materias texteis</t>
  </si>
  <si>
    <t>Ladrilhos de feltro,p/revestim.de pavim.superf&lt;=0.3m2</t>
  </si>
  <si>
    <t>Outros tapetes/revestimentos p/pavim.de feltro</t>
  </si>
  <si>
    <t>Outs.tapetes/revestimentos p/pavim.de materias texteis</t>
  </si>
  <si>
    <t>Veludo/pelucia,tecido,de la ou pelos finos</t>
  </si>
  <si>
    <t>Veludo/pelucia,tecido,da trama algodao,nao cortado</t>
  </si>
  <si>
    <t>Veludo/pelucia,tecido,da trama algodao,cortado,canelado</t>
  </si>
  <si>
    <t>Outs.veludos e pelucias,tecidos,da trama de algodao</t>
  </si>
  <si>
    <t>Tecido de froco (chenille),de algodao</t>
  </si>
  <si>
    <t>Veludo/pelucia,tecido de algodao obtidos por urdidura</t>
  </si>
  <si>
    <t>Veludo/pelucia,tecido,da trama fibra sint/artif.n/cort.</t>
  </si>
  <si>
    <t>Veludo/pelucia,tecido,da trama fibra sint/artif.cortado</t>
  </si>
  <si>
    <t>Outs.veludos/pelucias,tecidos,da trama fibra sint/artif</t>
  </si>
  <si>
    <t>Tecido de froco (chenille) de fibra sintetica/artif.</t>
  </si>
  <si>
    <t>Veludo/pelucia,tecido de fibras artificiais ou sintéticas obtidos por urdidura</t>
  </si>
  <si>
    <t>Veludo/pelucia,tecido,de outs.materias texteis</t>
  </si>
  <si>
    <t>Tecido atoalhado,de algodao,cru</t>
  </si>
  <si>
    <t>Outros tecidos atoalhados,de algodao</t>
  </si>
  <si>
    <t>Tecido atoalhado,de outs.materias texteis</t>
  </si>
  <si>
    <t>Tecido tufado</t>
  </si>
  <si>
    <t>Tecido de algodao,em ponto de gaze</t>
  </si>
  <si>
    <t>Tecido de outs.materias texteis,em ponto de gaze</t>
  </si>
  <si>
    <t>Tules,filo e tecidos de malhas com nos,de algodao</t>
  </si>
  <si>
    <t>Outros tules,filos e tecidos de malhas com nos</t>
  </si>
  <si>
    <t>Renda de fibra sintetica/artificial,de fabr.mecanica</t>
  </si>
  <si>
    <t>Renda de algodao,de fabricacao mecanica</t>
  </si>
  <si>
    <t>Renda de outs.materias texteis,de fabricacao mecanica</t>
  </si>
  <si>
    <t>Renda de algodao,de fabricacao manual</t>
  </si>
  <si>
    <t>Outros rendas de fabricacao manual</t>
  </si>
  <si>
    <t>Tapecarias de algodao,tecidas a mao ou feitas a agulha</t>
  </si>
  <si>
    <t>Tapecarias de fibra sintetica/artif.tecidas a mao,etc.</t>
  </si>
  <si>
    <t>Tapecarias de outs.materias texteis,tecidas a mao,etc.</t>
  </si>
  <si>
    <t>Fitas de veludo/pelucia,de tecido de froco ou atoalhado</t>
  </si>
  <si>
    <t>Outs.fitas conteudo&gt;=5% de fios de elastomeros/borracha</t>
  </si>
  <si>
    <t>Fitas de algodao</t>
  </si>
  <si>
    <t>Fitas de fibras sinteticas ou artificiais</t>
  </si>
  <si>
    <t>Fitas de outs.materias texteis</t>
  </si>
  <si>
    <t>Fitas sem trama,de fios/fibras,paralelizados e colados</t>
  </si>
  <si>
    <t>Etiquetas,emblemas,etc.de materias texteis,tecidos</t>
  </si>
  <si>
    <t>Outros etiquetas,emblemas,etc.de materias texteis</t>
  </si>
  <si>
    <t>Entrancados em pecas</t>
  </si>
  <si>
    <t>Artigos de passamanaria/ornamentais analogos,borlas,etc</t>
  </si>
  <si>
    <t>Tecido de fios de metal,de fios texteis metalizados,etc</t>
  </si>
  <si>
    <t>Bordados quimicos/aereos/com fundo recortad.em peca,etc</t>
  </si>
  <si>
    <t>Bordados de algodao,em peca,em tiras ou em motivos</t>
  </si>
  <si>
    <t>Bordados de fibra sint/artif.em peca/tiras ou motivos</t>
  </si>
  <si>
    <t>Bordados de out.materia textil,em peca/tiras ou motivos</t>
  </si>
  <si>
    <t>Artefatos texteis matelasses em peca,etc.</t>
  </si>
  <si>
    <t>Tecido revest.cola/materia amilacea, p/encadernacao,etc.</t>
  </si>
  <si>
    <t>Telas p/decalque,transparente p/desenho, p/pintura,etc.</t>
  </si>
  <si>
    <t>Telas p/pneumat.de fios alta tenac.poliamida c/borracha</t>
  </si>
  <si>
    <t>Outs.telas p/pneumat.de fios alta tenac.de poliamida</t>
  </si>
  <si>
    <t>Telas p/pneumaticos,de fios alta tenac.de poliesteres</t>
  </si>
  <si>
    <t>Telas p/pneumaticos,de fios alta tenac.de raiom viscose</t>
  </si>
  <si>
    <t>Tecido impregnado/revestido,etc.c/policloreto de vinila</t>
  </si>
  <si>
    <t>Tecido impregnado/revestido,etc.c/poliuretano</t>
  </si>
  <si>
    <t>Tecido impregnado/revestido,etc.c/outs. plasticos</t>
  </si>
  <si>
    <t>Linoleos,mesmo recortados</t>
  </si>
  <si>
    <t>Revestim.p/pavim.c/ suportes texteis</t>
  </si>
  <si>
    <t>Revestimento para paredes,de materias texteis</t>
  </si>
  <si>
    <t>Fitas adesivas,tecidas com borracha,de largura&lt;=20cm</t>
  </si>
  <si>
    <t>Tecidos de malha,com borracha</t>
  </si>
  <si>
    <t>Outros tecidos com borracha</t>
  </si>
  <si>
    <t>Outs.tecidos impregnados/revestidos /recobertos,etc.</t>
  </si>
  <si>
    <t>Mechas de materia textil,tecidas,p/candeeiros, velas,etc</t>
  </si>
  <si>
    <t>Mangueiras e tubos semelhantes,de materias texteis</t>
  </si>
  <si>
    <t>Correias transportadoras/transmissao,de materia textil</t>
  </si>
  <si>
    <t>Tecido e feltro,c/camada borracha,etc.util. fabr. cardas</t>
  </si>
  <si>
    <t>Gazes e telas p/peneirar,de mat.text.sint/artif. em peca</t>
  </si>
  <si>
    <t>Gazes e telas p/peneirar,de outs.materias texteis</t>
  </si>
  <si>
    <t>Tecido e feltro,util.em maqs.p/fabr.de papel,p&lt;650g/m2</t>
  </si>
  <si>
    <t>Tecido e feltro,util.em maqs.p/fabr.de papel,p&gt;=650g/m2</t>
  </si>
  <si>
    <t>Tecidos filtrantes/espessos,util.prensas de oleo,etc.</t>
  </si>
  <si>
    <t>Outs.prods/artefatos,de materia textil,p/usos tecnicos</t>
  </si>
  <si>
    <t>Tecido de malha de algodao,denominado felpa longa</t>
  </si>
  <si>
    <t>Tecido de malha de fibra sint/artif.denom.felpa longa</t>
  </si>
  <si>
    <t>Tecido de malha de out.mater.textil,denom. felpa longa</t>
  </si>
  <si>
    <t>Tecido atoalhado,de malha de algodao</t>
  </si>
  <si>
    <t>Tecido atoalhado,de malha de fibra sintetica/artificial</t>
  </si>
  <si>
    <t>Tecido atoalhado,de malha de outs.materias texteis</t>
  </si>
  <si>
    <t>Veludo e pelucia,de malha de algodao</t>
  </si>
  <si>
    <t>Veludo e pelucia,de malha de fibra sintetica/artificial</t>
  </si>
  <si>
    <t>Veludo e pelucia,de malha de outs.materias texteis</t>
  </si>
  <si>
    <t>Tecido de malha de algodao,l&lt;=30cm,cont. elastomeros,etc</t>
  </si>
  <si>
    <t>Tecido de malha de fibra sint/art.l&lt;=30cm, c/elastom.etc</t>
  </si>
  <si>
    <t>Tecido de malha de out.mat.textil,l&lt;=30cm, c/elastom.etc</t>
  </si>
  <si>
    <t>Outs tecido de malha de algodao,l&lt;=30cm, cont. elastomeros,etc</t>
  </si>
  <si>
    <t>Outs tecido de malha de fibra sint/art. l&lt;=30cm, c/elastom.etc</t>
  </si>
  <si>
    <t>Outs tecido de malha de out.mat.textil, l&lt;=30cm, c/elastom.etc</t>
  </si>
  <si>
    <t>Tecidos de malha de lãs ou pelos finos, l&lt;=30cm</t>
  </si>
  <si>
    <t>Tecidos de malha de algodao,l&lt;=30cm</t>
  </si>
  <si>
    <t>Outs.tecidos de malha de fibra sintetica. l&lt;=30cm</t>
  </si>
  <si>
    <t>Outs.tecidos de malha de fibra artif.l&lt;=30cm</t>
  </si>
  <si>
    <t>Tecidos de malha de outs.materias texteis, l&lt;=30cm</t>
  </si>
  <si>
    <t>Tecidos de malha de algodão crus ou branqueados l&gt;30cm</t>
  </si>
  <si>
    <t>Tecidos de malha de algodão tintos l&gt;30cm</t>
  </si>
  <si>
    <t>Tecidos de malha de algodão fios diversas cores l&gt;30cm</t>
  </si>
  <si>
    <t>Tecidos de malha de algodão estampados l&gt;30</t>
  </si>
  <si>
    <t>Tecidos de malha de fibra sint crus/ branqueados l&gt;30cm</t>
  </si>
  <si>
    <t>Tecidos de malha de fibra sintetica tintos l&gt;30cm</t>
  </si>
  <si>
    <t>Tecidos de malha de fibra sint fios divers cores l&gt;30cm</t>
  </si>
  <si>
    <t>Tecidos de malha de fibra sintetica estampados l&gt;30cm</t>
  </si>
  <si>
    <t>Tecidos de malha de fibra artif crus/ branqueados l&gt;30cm</t>
  </si>
  <si>
    <t>Tecidos de malha de fibra artificiais tintos l&gt;30cm</t>
  </si>
  <si>
    <t>Tecidos de malha de fibra artif fios diver cores l&gt;30cm</t>
  </si>
  <si>
    <t>Tecidos de malha de fibra artificiais estampados l&gt;30cm</t>
  </si>
  <si>
    <t>Tecido de malha de out.mat.textil, crus/branqueados, l&gt;30cm, c/elastom.etc.</t>
  </si>
  <si>
    <t>Tecido de malha de out.mat.textil, tintos, l&gt;30cm, c/elastom.etc.</t>
  </si>
  <si>
    <t>Tecido de malha de out.mat.textil, fios de diversas cores, l&gt;30cm, c/elastom.etc.</t>
  </si>
  <si>
    <t>Tecido de malha de out.mat.textil, estampados, l&gt;30cm, c/elastom.etc.</t>
  </si>
  <si>
    <t>Outs.tecidos de malha de algodao,l&gt;30cm</t>
  </si>
  <si>
    <t>Outs.tecidos de malha fibras sinteticas l&gt;30cm</t>
  </si>
  <si>
    <t>Outs.tecidos de malha fibras artificiais, l&gt;30cm</t>
  </si>
  <si>
    <t>Outs tecido de malha de out.mat.textil, l&gt;30cm, c/elastom.etc.</t>
  </si>
  <si>
    <t>Tecido de malha-urdidura de algodao, crus ou branqueados</t>
  </si>
  <si>
    <t>Tecido de malha-urdidura de algodao. tingidos</t>
  </si>
  <si>
    <t>Tecido de malha-urdidura de algodao, com fios de diversas cores</t>
  </si>
  <si>
    <t>Tecido de malha-urdidura de algodao, estampados</t>
  </si>
  <si>
    <t>Tecido de malha-urdidura,de fibras artificiais, crus ou branqueados</t>
  </si>
  <si>
    <t>Tecido de malha-urdidura,de fibras artificiais, tingidos</t>
  </si>
  <si>
    <t>Tecido de malha-urdidura,de fibras artificiais, c/fios de diversas cores</t>
  </si>
  <si>
    <t>Tecido de malha-urdidura,de fibras artificiais, estampados</t>
  </si>
  <si>
    <t>Tecido de malha-urdidura de lã ou pêlos finos</t>
  </si>
  <si>
    <t>Tecido de malha-urdidura de outs.materias texteis</t>
  </si>
  <si>
    <t>Outros tecidos de malha de la ou de pelos finos</t>
  </si>
  <si>
    <t>Outros tecidos de malha de algodao, crus ou branqueados</t>
  </si>
  <si>
    <t>Outros tecidos de malha de algodao, tingidos</t>
  </si>
  <si>
    <t>Outros tecidos de malha de algodao, c/fios de diversas cores</t>
  </si>
  <si>
    <t>Outros tecidos de malha de algodao, estampdos</t>
  </si>
  <si>
    <t>Outs.tecidos de malha de fibras artificiais, crus ou branqueados</t>
  </si>
  <si>
    <t>Outs.tecidos de malha de fibras artificiais, tingidos</t>
  </si>
  <si>
    <t>Outs.tecidos de malha de fibras artificiais, c/fios de diversas cores</t>
  </si>
  <si>
    <t>Outs.tecidos de malha de fibras artificiais, estampados</t>
  </si>
  <si>
    <t>Outros tecidos de malha de outs.materias texteis</t>
  </si>
  <si>
    <t>Sobretudos,etc.de malha de algodao,de uso masculino</t>
  </si>
  <si>
    <t>Sobretudos,etc.de malha de fibra sint/art.uso masculino</t>
  </si>
  <si>
    <t>Sobretudos,etc.de malha de la/pelos finos,uso masculino</t>
  </si>
  <si>
    <t>Sobretudos,etc.de malha de out.mat.textil,uso masculino</t>
  </si>
  <si>
    <t>Mantos,etc.de malha de la ou pelos finos,uso feminino</t>
  </si>
  <si>
    <t>Mantos,etc.de malha de algodao,de uso feminino</t>
  </si>
  <si>
    <t>Mantos,etc.de malha de fibra sint/artif.de uso feminino</t>
  </si>
  <si>
    <t>Mantos,etc.de malha de out.materia textil,uso feminino</t>
  </si>
  <si>
    <t>Ternos de malha de la ou pelos finos</t>
  </si>
  <si>
    <t>Ternos de malha de fibras sinteticas</t>
  </si>
  <si>
    <t>Ternos de malha de outs.materias texteis</t>
  </si>
  <si>
    <t>Conjuntos de malha de algodao,de uso masculino</t>
  </si>
  <si>
    <t>Conjuntos de malha de fibra sint/artif.de uso masculino</t>
  </si>
  <si>
    <t>Conjuntos de malha de la ou pelos finos,uso masculino</t>
  </si>
  <si>
    <t>Conjuntos de malha de out.materia textil,uso masculino</t>
  </si>
  <si>
    <t>Paletos de malha de la ou de pelos finos</t>
  </si>
  <si>
    <t>Paletos de malha de algodao</t>
  </si>
  <si>
    <t>Paletos de malha de fibras sinteticas</t>
  </si>
  <si>
    <t>Paletos de malha de outs.materias texteis</t>
  </si>
  <si>
    <t>Calcas,etc.de malha de la ou pelos finos,uso masculino</t>
  </si>
  <si>
    <t>Calcas,etc.de malha de algodao,de uso masculino</t>
  </si>
  <si>
    <t>Calcas,etc.de malha de fibras sinteticas,uso masculino</t>
  </si>
  <si>
    <t>Calcas,etc.de malha de out.materia textil,uso masculino</t>
  </si>
  <si>
    <t>Tailleurs de malha de fibras sinteticas</t>
  </si>
  <si>
    <t>Tailleurs de malha de la ou de pelos finos</t>
  </si>
  <si>
    <t>Tailleurs de malha de algodao</t>
  </si>
  <si>
    <t>Tailleurs de malha de outs.materias texteis</t>
  </si>
  <si>
    <t>Conjuntos de malha de algodao,de uso feminino</t>
  </si>
  <si>
    <t>Conjuntos de malha de fibras sinteticas,de uso feminino</t>
  </si>
  <si>
    <t>Conjuntos de malha de la ou pelos finos,de uso feminino</t>
  </si>
  <si>
    <t>Conjuntos de malha de out.materia textil,uso feminino</t>
  </si>
  <si>
    <t>Blazers de malha de la ou de pelos finos,uso feminino</t>
  </si>
  <si>
    <t>Blazers de malha de algodao,uso feminino</t>
  </si>
  <si>
    <t>Blazers de malha de fibras sinteticas,uso feminino</t>
  </si>
  <si>
    <t>Blazers de malha de outs.mater.texteis,uso feminino</t>
  </si>
  <si>
    <t>Vestidos de malha de la ou pelos finos,de uso feminino</t>
  </si>
  <si>
    <t>Vestidos de malha de algodao</t>
  </si>
  <si>
    <t>Vestidos de malha de fibras sinteticas</t>
  </si>
  <si>
    <t>Vestidos de malha de fibras artificiais</t>
  </si>
  <si>
    <t>Vestidos de malha de outs.materias texteis</t>
  </si>
  <si>
    <t>Saias e saias-calcas,de malha de la ou de pelos finos</t>
  </si>
  <si>
    <t>Saias e saias-calcas,de malha de algodao</t>
  </si>
  <si>
    <t>Saias e saias-calcas,de malha de fibras sinteticas</t>
  </si>
  <si>
    <t>Saias e saias-calcas,de malha de outs.materias texteis</t>
  </si>
  <si>
    <t>Calcas,etc.de malha de la ou pelos finos,uso feminino</t>
  </si>
  <si>
    <t>Calcas,etc.de malha de algodao,de uso feminino</t>
  </si>
  <si>
    <t>Calcas,etc.de malha de fibras sinteticas,uso feminino</t>
  </si>
  <si>
    <t>Calcas,etc.de malha de out.materia textil,uso feminino</t>
  </si>
  <si>
    <t>Camisas de malha de algodao,de uso masculino</t>
  </si>
  <si>
    <t>Camisas de malha de fibra sintetica,artif.uso masculino</t>
  </si>
  <si>
    <t>Camisas de malha de outs.materias texteis,uso masculino</t>
  </si>
  <si>
    <t>Camisas,etc.de malha de algodao,de uso feminino</t>
  </si>
  <si>
    <t>Camisas,etc.de malha de fibras sint/artif.uso feminino</t>
  </si>
  <si>
    <t>Camisas,etc.de malha de out.materia textil,uso feminino</t>
  </si>
  <si>
    <t>Cuecas e ceroulas,de malha de algodao</t>
  </si>
  <si>
    <t>Cuecas e ceroulas,de malha de fibras sinteticas/artif.</t>
  </si>
  <si>
    <t>Cuecas e ceroulas,de malha de outs.materias texteis</t>
  </si>
  <si>
    <t>Camisoloes,etc.de malha de algodao,de uso masculino</t>
  </si>
  <si>
    <t>Camisoloes,etc.de malha de fibra sint/art.uso masculino</t>
  </si>
  <si>
    <t>Camisoloes,etc.de malha de out.mat.textil,uso masculino</t>
  </si>
  <si>
    <t>Roupoes,etc.de malha de algodao,de uso masculino</t>
  </si>
  <si>
    <t>Roupoes,etc.de malha de fibra sint/artif.uso masculino</t>
  </si>
  <si>
    <t>Roupoes,etc.de malha de out.mater.textil,uso masculino</t>
  </si>
  <si>
    <t>Combinacoes e anaguas,de malha de fibra sintetica/artif</t>
  </si>
  <si>
    <t>Combinacoes e anaguas,de malha de outs.materias texteis</t>
  </si>
  <si>
    <t>Calcinhas de malha de algodao</t>
  </si>
  <si>
    <t>Calcinhas de malha de fibras sinteticas ou artificiais</t>
  </si>
  <si>
    <t>Calcinhas de malha de outs.materias texteis</t>
  </si>
  <si>
    <t>Camisolas,etc.de malha de algodao,de uso feminino</t>
  </si>
  <si>
    <t>Camisolas,etc.de malha de fibra sint/artif.uso feminino</t>
  </si>
  <si>
    <t>Camisolas,etc.de malha de out.mater.textil,uso feminino</t>
  </si>
  <si>
    <t>Roupoes,etc.de malha de algodao,de uso feminino</t>
  </si>
  <si>
    <t>Roupoes,etc.de malha de fibras sint/artif.uso feminino</t>
  </si>
  <si>
    <t>Roupoes,etc.de malha de out.materia textil,uso feminino</t>
  </si>
  <si>
    <t>Camisetas t-shirts,etc.de malha de algodao</t>
  </si>
  <si>
    <t>Camisetas t-shirts,etc.de malha de out.materia textil</t>
  </si>
  <si>
    <t>Sueteres,puloveres,etc.de malha de la ou pelos finos</t>
  </si>
  <si>
    <t>Sueteres,puloveres,etc.de malha de algodao</t>
  </si>
  <si>
    <t>Sueteres,puloveres,etc.de malha de fibras sint/artif.</t>
  </si>
  <si>
    <t>Sueteres,puloveres,etc.de malha de out.materia textil</t>
  </si>
  <si>
    <t>Vestuario p/bebes e acess.de malha de algodao</t>
  </si>
  <si>
    <t>Vestuario p/bebes e acess.de malha de fibras sinteticas</t>
  </si>
  <si>
    <t>Vestuario p/bebes e acess.de malha de la ou pelos finos</t>
  </si>
  <si>
    <t>Vestuario p/bebes e acess.de malha de out.mater.textil</t>
  </si>
  <si>
    <t>Abrigos para esportes,de malha de algodao</t>
  </si>
  <si>
    <t>Abrigos para esportes,de malha de fibras sinteticas</t>
  </si>
  <si>
    <t>Abrigos para esportes,de malha de outs.materias texteis</t>
  </si>
  <si>
    <t>Macacoes e conjuntos,de esqui,de malha de mater.textil</t>
  </si>
  <si>
    <t>Shorts e sungas,de banho,de malha de fibra sintetica</t>
  </si>
  <si>
    <t>Shorts e sungas,de banho,de malha de outs.mat.texteis</t>
  </si>
  <si>
    <t>Maios e biquinis,de banho,de malha de fibras sinteticas</t>
  </si>
  <si>
    <t>Maios e biquinis,de banho,de malha de out.mater.textil</t>
  </si>
  <si>
    <t>Vestuario confecc.de tecidos malha c/plastico/borracha</t>
  </si>
  <si>
    <t>Outros vestuarios de malha de algodao</t>
  </si>
  <si>
    <t>Outs.vestuarios de malha de fibra sintetica/artificial</t>
  </si>
  <si>
    <t>Outros vestuarios de malha de la ou de pelos finos</t>
  </si>
  <si>
    <t>Outs.vestuarios de malha de outs.materias texteis</t>
  </si>
  <si>
    <t>Meias-calcas de malha de fibra sintetica,tit&lt;67decitex</t>
  </si>
  <si>
    <t>Meias-calcas de malha de fibra sintetica,tit&gt;=67decitex</t>
  </si>
  <si>
    <t>Meias-calcas de malha de la ou de pelos finos</t>
  </si>
  <si>
    <t>Meias-calcas de malha de algodao</t>
  </si>
  <si>
    <t>Meias-calcas de outs.materias texteis</t>
  </si>
  <si>
    <t>Meias de senhora,de malha de fibra sint/artif.tit&lt;67dec</t>
  </si>
  <si>
    <t>Meias de senhora,de malha de algodao,titulo&lt;67decitex</t>
  </si>
  <si>
    <t>Meias de senhora,de outs.materias texteis,tit&lt;67decitex</t>
  </si>
  <si>
    <t>Outras meias de senhora,de malha de lã ou pelos finos</t>
  </si>
  <si>
    <t>Outras meias de senhora,de malha de fibra sint/artif.tit&lt;67dec</t>
  </si>
  <si>
    <t>Outros meias de malha de la ou de pelos finos</t>
  </si>
  <si>
    <t>Outros meias de malha de algodao</t>
  </si>
  <si>
    <t>Outros meias de malha de fibras sinteticas</t>
  </si>
  <si>
    <t>Outros meias de malha de outs.materias texteis</t>
  </si>
  <si>
    <t>Luvas,etc.de malha,impregnadas,etc.de plastico/borracha</t>
  </si>
  <si>
    <t>Luvas,etc.de malha de la ou de pelos finos</t>
  </si>
  <si>
    <t>Luvas,etc.de malha de algodao</t>
  </si>
  <si>
    <t>Luvas,etc.de malha de fibras sinteticas</t>
  </si>
  <si>
    <t>Luvas,etc.de malha de outs.materias texteis</t>
  </si>
  <si>
    <t>Xales,echarpes,lencos de pescoco,cachenes, etc.de malha</t>
  </si>
  <si>
    <t>Gravatas,gravatas-borboletas e plastrons,de malha</t>
  </si>
  <si>
    <t>Outs.acessorios de vestuario,confeccionados,de malha</t>
  </si>
  <si>
    <t>Partes de vestuarios ou seus acessorios,de malha</t>
  </si>
  <si>
    <t>Sobretudos,impermeav.etc.de la/pelos finos,masculino</t>
  </si>
  <si>
    <t>Sobretudos,impermeav.etc.de algodao,de uso masculino</t>
  </si>
  <si>
    <t>Sobretudos,impermeav.etc.de fibra sint/artif.masculino</t>
  </si>
  <si>
    <t>Sobretudos,impermeav.etc.de out.mater.textil,masculino</t>
  </si>
  <si>
    <t>Outs.sobretudos,etc.de la ou pelos finos,uso masculino</t>
  </si>
  <si>
    <t>Outros sobretudos,etc.de algodao,de uso masculino</t>
  </si>
  <si>
    <t>Outs.sobretudos,etc.de fibras sint/artif.uso masculino</t>
  </si>
  <si>
    <t>Outs.sobretudos,etc.de out.materia textil,uso masculino</t>
  </si>
  <si>
    <t>Mantos,impermeavs.etc.de la ou pelos finos,uso feminino</t>
  </si>
  <si>
    <t>Mantos,impermeavs.etc.de algodao,de uso feminino</t>
  </si>
  <si>
    <t>Mantos,impermeavs.etc.de fibra sint/artif.uso feminino</t>
  </si>
  <si>
    <t>Mantos,impermeavs.etc.de out.mater.textil,uso feminino</t>
  </si>
  <si>
    <t>Outs.mantos,etc.de la ou pelos finos,de uso feminino</t>
  </si>
  <si>
    <t>Outros mantos,etc.de algodao,de uso feminino</t>
  </si>
  <si>
    <t>Outs.mantos,etc.de fibras sinteticas/artif.uso feminino</t>
  </si>
  <si>
    <t>Outs.mantos,etc.de outs.materias texteis,uso feminino</t>
  </si>
  <si>
    <t>Ternos (fatos) de la ou de pelos finos</t>
  </si>
  <si>
    <t>Ternos (fatos) de fibras sinteticas</t>
  </si>
  <si>
    <t>Ternos (fatos) de outs.materias texteis</t>
  </si>
  <si>
    <t>Conjuntos de algodao,de uso masculino</t>
  </si>
  <si>
    <t>Conjuntos de fibras sinteticas,de uso masculino</t>
  </si>
  <si>
    <t>Conjuntos de la ou de pelos finos,de uso masculino</t>
  </si>
  <si>
    <t>Conjuntos de outs.materias texteis,de uso masculino</t>
  </si>
  <si>
    <t>Paletos (casacos) de la ou de pelos finos</t>
  </si>
  <si>
    <t>Paletos (casacos) de algodao</t>
  </si>
  <si>
    <t>Paletos (casacos) de fibras sinteticas</t>
  </si>
  <si>
    <t>Paletos (casacos) de outs.materias texteis</t>
  </si>
  <si>
    <t>Calcas,jardineiras,etc.de la/pelos finos,uso masculino</t>
  </si>
  <si>
    <t>Calcas,jardineiras,etc.de algodao,uso masculino</t>
  </si>
  <si>
    <t>Calcas,jardineiras,etc.de fibra sintetica,uso masculino</t>
  </si>
  <si>
    <t>Calcas,jardineiras,etc.de out.mat.textil,uso masculino</t>
  </si>
  <si>
    <t>Tailleurs (fatos de saia-casaco) de la/pelos finos</t>
  </si>
  <si>
    <t>Tailleurs (fatos de saia-casaco) de algodao</t>
  </si>
  <si>
    <t>Tailleurs (fatos de saia-casaco) de fibras sinteticas</t>
  </si>
  <si>
    <t>Tailleurs (fatos de saia-casaco) de outs.mat.texteis</t>
  </si>
  <si>
    <t>Conjuntos de la ou de pelos finos,de uso feminino</t>
  </si>
  <si>
    <t>Conjuntos de algodao,de uso feminino</t>
  </si>
  <si>
    <t>Conjuntos de fibras sinteticas,de uso feminino</t>
  </si>
  <si>
    <t>Conjuntos de outs.materias texteis,de uso feminino</t>
  </si>
  <si>
    <t>Blazers de la ou de pelos finos,uso feminino</t>
  </si>
  <si>
    <t>Blazers de algodao,uso feminino</t>
  </si>
  <si>
    <t>Blazers de fibras sinteticas,uso feminino</t>
  </si>
  <si>
    <t>Blazers de outs.materias texteis,uso feminino</t>
  </si>
  <si>
    <t>Vestidos de la ou de pelos finos</t>
  </si>
  <si>
    <t>Vestidos de algodao</t>
  </si>
  <si>
    <t>Vestidos de fibras sinteticas</t>
  </si>
  <si>
    <t>Vestidos de fibras artificiais</t>
  </si>
  <si>
    <t>Vestidos de outs.materias texteis</t>
  </si>
  <si>
    <t>Saias e saias-calcas,de la ou de pelos finos</t>
  </si>
  <si>
    <t>Saias e saias-calcas,de algodao</t>
  </si>
  <si>
    <t>Saias e saias-calcas,de fibras sinteticas</t>
  </si>
  <si>
    <t>Saias e saias-calcas,de outs.materias texteis</t>
  </si>
  <si>
    <t>Calcas,jardineiras,etc.de la/pelos finos,uso feminino</t>
  </si>
  <si>
    <t>Calcas,jardineiras,etc.de algodao,de uso feminino</t>
  </si>
  <si>
    <t>Calcas,jardineiras,etc.de fibra sintetica,uso feminino</t>
  </si>
  <si>
    <t>Calcas,jardineiras,etc.de out.mater.textil,uso feminino</t>
  </si>
  <si>
    <t>Camisas de algodao,de uso masculino</t>
  </si>
  <si>
    <t>Camisas de fibras sinteticas/artificiais,uso masculino</t>
  </si>
  <si>
    <t>Camisas de la ou de pelos finos,de uso masculino</t>
  </si>
  <si>
    <t>Camisas de outs.materias texteis,de uso masculino</t>
  </si>
  <si>
    <t>Camisas,blusas,etc.de seda/desperds.de uso feminino</t>
  </si>
  <si>
    <t>Camisas,blusas,etc.de la ou pelos finos,de uso feminino</t>
  </si>
  <si>
    <t>Camisas,blusas,etc.de algodao,de uso feminino</t>
  </si>
  <si>
    <t>Camisas,blusas,etc.de fibras sint/artif.de uso feminino</t>
  </si>
  <si>
    <t>Camisas,blusas,etc.de out.materia textil,uso feminino</t>
  </si>
  <si>
    <t>Cuecas e ceroulas,de algodao</t>
  </si>
  <si>
    <t>Cuecas e ceroulas,de outs.materias texteis</t>
  </si>
  <si>
    <t>Camisoloes e pijamas,de algodao,de uso masculino</t>
  </si>
  <si>
    <t>Camisoloes e pijamas,de fibra sint/artif.uso masculino</t>
  </si>
  <si>
    <t>Camisoloes e pijamas,de out.mater.textil,uso masculino</t>
  </si>
  <si>
    <t>Camisetas interiores,etc.de algodao,de uso masculino</t>
  </si>
  <si>
    <t>Camisetas interiores,etc.de fibras sint/artif.masculino</t>
  </si>
  <si>
    <t>Camisetas interiores,etc.de out.mater.textil,masculino</t>
  </si>
  <si>
    <t>Combinacoes e anaguas,de fibras sint/artif.uso feminino</t>
  </si>
  <si>
    <t>Combinacoes e anaguas,de out.mater.textil,uso feminino</t>
  </si>
  <si>
    <t>Camisolas e pijamas,de algodao,de uso feminino</t>
  </si>
  <si>
    <t>Camisolas e pijamas,de fibras sint/artif.uso feminino</t>
  </si>
  <si>
    <t>Camisolas e pijamas,de out.materia textil,uso feminino</t>
  </si>
  <si>
    <t>Corpetes,calcinhas,penhoares,etc.de algodao</t>
  </si>
  <si>
    <t>Corpetes,calcinhas,penhoares,etc.de fibras sint/artif.</t>
  </si>
  <si>
    <t>Corpetes,calcinhas,penhoares,etc.de out.materia textil</t>
  </si>
  <si>
    <t>Vestuario p/bebes e acessorios,de algodao</t>
  </si>
  <si>
    <t>Vestuario p/bebes e acessorios,de fibras sinteticas</t>
  </si>
  <si>
    <t>Vestuario p/bebes e acessorios,de la ou de pelos finos</t>
  </si>
  <si>
    <t>Vestuario p/bebes e acessorios,de outs.materias texteis</t>
  </si>
  <si>
    <t>Vestuario confeccionado com feltros ou falsos tecidos</t>
  </si>
  <si>
    <t>Sobretudos,impermeav.etc.de mat.textil c/plast/borracha</t>
  </si>
  <si>
    <t>Mantos,impermeav.etc.de mat.textil c/plastico/borracha</t>
  </si>
  <si>
    <t>Outs.vestuarios confecc.c/plastico/borracha,masculino</t>
  </si>
  <si>
    <t>Outs.vestuarios confecc.c/plastico/borracha,feminino</t>
  </si>
  <si>
    <t>Shorts e sungas,de banho,exc.de malha</t>
  </si>
  <si>
    <t>Maios e biquinis,de banho,exceto de malha</t>
  </si>
  <si>
    <t>Macacoes e conjuntos,de esqui,exceto de malha</t>
  </si>
  <si>
    <t>Outros vestuarios de algodao,de uso masculino</t>
  </si>
  <si>
    <t>Outs.vesturaios de fibras sint/artif.de uso masculino</t>
  </si>
  <si>
    <t>Outs.vestuarios de la ou pelos finos,de uso masculino</t>
  </si>
  <si>
    <t>Outs.vestuarios de outs.materias texteis,uso masculino</t>
  </si>
  <si>
    <t>Outros vestuarios de algodao,de uso feminino</t>
  </si>
  <si>
    <t>Outs.vestuarios de fibras sint/artif.de uso feminino</t>
  </si>
  <si>
    <t>Outs.vestuarios de outs.materias texteis,uso feminino</t>
  </si>
  <si>
    <t>Sutias e bustiers (soutiens de cos alto)</t>
  </si>
  <si>
    <t>Cintas e cintas-calcas</t>
  </si>
  <si>
    <t>Modeladores de torso inteiro (cintas soutiens)</t>
  </si>
  <si>
    <t>Espartilhos,suspensorios,ligas,artefs.semelhs.e partes</t>
  </si>
  <si>
    <t>Lencos de assoar e de bolso,de algodao</t>
  </si>
  <si>
    <t>Lencos de assoar e de bolso,de seda/desperds. de seda</t>
  </si>
  <si>
    <t>Lencos de assoar e de bolso,de outs.materias texteis</t>
  </si>
  <si>
    <t>Xales,echarpes,cachecois,etc.de seda/desperds. de seda</t>
  </si>
  <si>
    <t>Xales,echarpes,cachecois,etc.de la ou de pelos finos</t>
  </si>
  <si>
    <t>Xales,echarpes,cachecois,etc.de fibras sinteticas</t>
  </si>
  <si>
    <t>Xales,echarpes,cachecois,etc.de fibras artificiais</t>
  </si>
  <si>
    <t>Xales,echarpes,cachecois,etc.de algodao</t>
  </si>
  <si>
    <t>Xales,echarpes,cachecois,etc.de outs.materias texteis</t>
  </si>
  <si>
    <t>Gravatas,plastrons,etc.de seda ou desperdicios de seda</t>
  </si>
  <si>
    <t>Gravatas,plastrons,etc.de fibras sinteticas/artificiais</t>
  </si>
  <si>
    <t>Gravatas,plastrons,etc.de outs.materias texteis</t>
  </si>
  <si>
    <t>Luvas,mitenes e semelhantes</t>
  </si>
  <si>
    <t>Outros acessorios confeccionados,de vestuario</t>
  </si>
  <si>
    <t>Outros partes de vestuario ou dos seus acessorios</t>
  </si>
  <si>
    <t>Cobertores e mantas,eletricos</t>
  </si>
  <si>
    <t>Cobertores e mantas,de la ou pelos finos,nao eletricos</t>
  </si>
  <si>
    <t>Cobertores e mantas,de algodao,nao eletricos</t>
  </si>
  <si>
    <t>Cobertores e mantas,de fibras sinteticas,nao eletricos</t>
  </si>
  <si>
    <t>Outros cobertores e mantas</t>
  </si>
  <si>
    <t>Roupas de cama,de malha</t>
  </si>
  <si>
    <t>Roupas de cama,de algodao,estampadas</t>
  </si>
  <si>
    <t>Roupas de cama,de fibras sinteticas ou artif.estampadas</t>
  </si>
  <si>
    <t>Roupas de cama,de outs.materias texteis,estampadas</t>
  </si>
  <si>
    <t>Outros roupas de cama,de algodao</t>
  </si>
  <si>
    <t>Outs.roupas de cama,de fibras sinteticas ou artificiais</t>
  </si>
  <si>
    <t>Outros roupas de cama,de outs.materias texteis</t>
  </si>
  <si>
    <t>Roupas de mesa,de malha</t>
  </si>
  <si>
    <t>Roupas de mesa,de algodao,exc.de malha</t>
  </si>
  <si>
    <t>Roupas de mesa,de fibras sinteticas/artif.exc.de malha</t>
  </si>
  <si>
    <t>Roupas de mesa,de linho</t>
  </si>
  <si>
    <t>Roupas de mesa,de outs.materias texteis</t>
  </si>
  <si>
    <t>Roupas de toucador/cozinha,de tecidos atoalh.de algodao</t>
  </si>
  <si>
    <t>Outros roupas de toucador ou de cozinha,de algodao</t>
  </si>
  <si>
    <t>Roupas de toucador/cozinha,de fibras sinteticas/artif.</t>
  </si>
  <si>
    <t>Roupas de toucador/cozinha,de linho</t>
  </si>
  <si>
    <t>Roupas de toucador/cozinha,de outs.materias texteis</t>
  </si>
  <si>
    <t>Cortinas,sanefas,etc.de malha de fibras sinteticas</t>
  </si>
  <si>
    <t>Cortinas,sanefas,etc.de malha de algodao</t>
  </si>
  <si>
    <t>Cortinas,sanefas,etc.de malha de outs.materias texteis</t>
  </si>
  <si>
    <t>Cortinas,sanefas,etc.de algodao,exc.de malha</t>
  </si>
  <si>
    <t>Cortinas,sanefas,etc.de fibras sinteticas,exc.de malha</t>
  </si>
  <si>
    <t>Cortinas,sanefas,etc.de out.materia textil,exc.de malha</t>
  </si>
  <si>
    <t>Colchas de malha</t>
  </si>
  <si>
    <t>Colchas de algodao,exc.de malha</t>
  </si>
  <si>
    <t>Colchas de outs.materias texteis</t>
  </si>
  <si>
    <t>Outros artefs.guarn.interiores,de malha</t>
  </si>
  <si>
    <t>Outs.artefs.guarn.interiores,de algodao,exc.de malha</t>
  </si>
  <si>
    <t>Outs.artefs.guarn.interiores,de fibra sint.exc.de malha</t>
  </si>
  <si>
    <t>Outs.artefs.guarn.interiores,de out.mat.text.exc.malha</t>
  </si>
  <si>
    <t>Sacos p/embalagem,de juta ou out.fibra textil liberiana</t>
  </si>
  <si>
    <t>Sacos p/embalagem,de algodao</t>
  </si>
  <si>
    <t>Conteiner flexiv.p/prods.granel,de mat.text.sint/artif.</t>
  </si>
  <si>
    <t>Sacos p/embalagem,de malha de polietileno/polipropileno</t>
  </si>
  <si>
    <t>Outs.sacos p/embalagem,de laminas de polietileno,etc.</t>
  </si>
  <si>
    <t>Sacos p/embalagem,de outs.materias texteis sint/artif.</t>
  </si>
  <si>
    <t>Outros sacos p/embalagem</t>
  </si>
  <si>
    <t>Encerados e toldos,de fibras sinteticas</t>
  </si>
  <si>
    <t>Encerados e toldos,de algodao</t>
  </si>
  <si>
    <t>Encerados e toldos,de outs.materias texteis</t>
  </si>
  <si>
    <t>Tendas de fibras sinteticas</t>
  </si>
  <si>
    <t>Tendas de algodao</t>
  </si>
  <si>
    <t>Tendas de outs.materias texteis</t>
  </si>
  <si>
    <t>Velas para embarcacoes,etc.de fibras sinteticas</t>
  </si>
  <si>
    <t>Velas para embarcacoes,etc.de outs.materias texteis</t>
  </si>
  <si>
    <t>Colchoes pneumaticos,de algodao</t>
  </si>
  <si>
    <t>Colchoes pneumaticos,de outs.materias texteis</t>
  </si>
  <si>
    <t>Out.art.p/ acampamento, out.encer.e toldos</t>
  </si>
  <si>
    <t>Rodilhas,esfregoes e outs.artefatos confecc.de limpeza</t>
  </si>
  <si>
    <t>Cintos e coletes salva-vidas</t>
  </si>
  <si>
    <t>Outros artefatos confeccionados,de falso tecido</t>
  </si>
  <si>
    <t>Artefatos tubulares c/trat.ignif.p/saida emerg.pessoas</t>
  </si>
  <si>
    <t>Outros artefatos texteis confeccionados</t>
  </si>
  <si>
    <t>Sortidos de cortes de tecido/fios,p/confecc.tapetes,etc</t>
  </si>
  <si>
    <t>Vestuario,seus acessorios e suas partes,usados</t>
  </si>
  <si>
    <t>Outros artefatos de materias texteis,usados</t>
  </si>
  <si>
    <t>Trapos,cordeis,etc.de materias texteis, escolhidos</t>
  </si>
  <si>
    <t>Outs.trapos,cordeis,etc.de materias texteis,em desperds</t>
  </si>
  <si>
    <t>Calcados imperm.de borr/plast. com biqueira protetora de metal</t>
  </si>
  <si>
    <t>Calcados impermeav.de borracha/plast.cobrindo tornozelo</t>
  </si>
  <si>
    <t>Calcados impermeav.de borracha/plast.cobrindo joelho</t>
  </si>
  <si>
    <t>Outs.calcados impermeav.de borracha/plast.sem costura</t>
  </si>
  <si>
    <t>Calçados para esqui e para surfe de neve de borracha ou plastico</t>
  </si>
  <si>
    <t>Calcados p/outs.esportes,de borracha ou plastico</t>
  </si>
  <si>
    <t>Calcados de borracha/plast.c/parte super.em tiras,etc.</t>
  </si>
  <si>
    <t>Outros calcados de borracha/plastico,cobrindo tornozelo, c/biq. prot.de metal</t>
  </si>
  <si>
    <t>Outs.calcados de borracha/plastico,cobrindo tornozelo</t>
  </si>
  <si>
    <t>Outros calcados de borracha/plastico,c/biq. prot.de metal</t>
  </si>
  <si>
    <t>Outros calcados de borracha ou plastico</t>
  </si>
  <si>
    <t>Calçados para esqui e para surfe de neve de couro natural</t>
  </si>
  <si>
    <t>Calcados p/outs.esportes,de couro natural</t>
  </si>
  <si>
    <t>Calcados de couro natural, c/ parte super. em tiras,etc</t>
  </si>
  <si>
    <t>Outs. calcados de couro natural, c/ biqueira prot. de metal</t>
  </si>
  <si>
    <t>Calcados de couro natural, c/ sola madeira, s/ palmilha,etc</t>
  </si>
  <si>
    <t>Calcados de couro natural,sola couro,cobrindo tornozelo</t>
  </si>
  <si>
    <t>Outs.calcados de couro natural e sola exterior de couro</t>
  </si>
  <si>
    <t>Calcados de couro natural, cobrindo o tornozelo, c/ sola madeira, s/ palmilha,etc</t>
  </si>
  <si>
    <t>Outs.calcados de couro natural,cobrindo o tornozelo</t>
  </si>
  <si>
    <t>Outros calcados de couro natural</t>
  </si>
  <si>
    <t>Calcados p/esportes,etc.de mat.text.sola borracha/plast</t>
  </si>
  <si>
    <t>Outs.calcados de materia textil,sola de borracha/plast.</t>
  </si>
  <si>
    <t>Calcados de materia textil,com sola exterior de couro</t>
  </si>
  <si>
    <t>Calcados de couro reconst.sola exter.de borracha/plast.</t>
  </si>
  <si>
    <t>Calcados de couro reconst.sola exter.de couro</t>
  </si>
  <si>
    <t>Outros calcados de couro natural ou reconstituido</t>
  </si>
  <si>
    <t>Outros calcados de materias texteis</t>
  </si>
  <si>
    <t>Outros calcados</t>
  </si>
  <si>
    <t>Partes superiores de calcados e seus componentes</t>
  </si>
  <si>
    <t>Solas exteriores e saltos,de borracha ou plastico</t>
  </si>
  <si>
    <t>Sola exterior e salto,de calcados,de couro nat/reconst.</t>
  </si>
  <si>
    <t>Palmilhas de outs.materias</t>
  </si>
  <si>
    <t>Outros partes de calcados,etc.de outs.materias</t>
  </si>
  <si>
    <t>Esbocos n/enformados,discos,etc.de feltro,p/chapeus</t>
  </si>
  <si>
    <t>Esbocos de chapeus,entrancados,etc.de palha fina</t>
  </si>
  <si>
    <t>Esbocos de chapeus,entrancados,etc.de outs.materias</t>
  </si>
  <si>
    <t>Chapeus e outs.artefs.entrancados,etc.de palha fina</t>
  </si>
  <si>
    <t>Chapeus e outs.artefs.entrancados,etc.de outs.materias</t>
  </si>
  <si>
    <t>Bonés de algodão</t>
  </si>
  <si>
    <t>Bonés de fibras sintéticas ou artificiais</t>
  </si>
  <si>
    <t>Bonés de outras matérias têxteis</t>
  </si>
  <si>
    <t>Gorros de algodão</t>
  </si>
  <si>
    <t>Gorros de fibras sintéticas ou artificiais</t>
  </si>
  <si>
    <t>Gorros de outras matérias têxteis</t>
  </si>
  <si>
    <t>Chapéus de algodão</t>
  </si>
  <si>
    <t>Chapéus de fibras sintéticas ou artificiais</t>
  </si>
  <si>
    <t>Chapéus de outras matérias têxteis</t>
  </si>
  <si>
    <t>Art.de uso semelh.a chapeu, coifas e rede p/cabelo</t>
  </si>
  <si>
    <t>Capacetes e outs.artefatos,de protecao</t>
  </si>
  <si>
    <t>Chapeus e outs.artefs.de borracha ou de plastico</t>
  </si>
  <si>
    <t>Chapeus e outs.artefs.de outs.materias,exc.de malha</t>
  </si>
  <si>
    <t>Tiras p/guarn.interior,forros,etc.p/chapeus/ outs.artefs</t>
  </si>
  <si>
    <t>Guarda-sois de jardim e artefatos semelhantes</t>
  </si>
  <si>
    <t>Guarda-chuvas de haste/cabo telescop.c/tecido seda/etc.</t>
  </si>
  <si>
    <t>Outs.guarda-chuvas,sombrinhas,de haste/cabo telescopico</t>
  </si>
  <si>
    <t>Outros guarda-chuvas,sombrinhas e guarda-sois</t>
  </si>
  <si>
    <t>Bengalas,bengalas-assentos,chicotes e artefs.semelhs.</t>
  </si>
  <si>
    <t>Armacoes montadas p/guarda-chuvas, sobrinhas, guarda-sois</t>
  </si>
  <si>
    <t>Outs.partes,guarnicoes e acessorios,p/guarda-chuvas,etc</t>
  </si>
  <si>
    <t>Peles/outs.partes de aves,c/suas penas,etc. trabalhados</t>
  </si>
  <si>
    <t>Flores,folhagem,frutos,artifs.e partes,de plastico</t>
  </si>
  <si>
    <t>Flores,folhagem,frutos,artifs.e partes,de outs.materias</t>
  </si>
  <si>
    <t>Cabelos,la e outs.maters.texteis prepars. p/fabr.perucas</t>
  </si>
  <si>
    <t>Perucas completas,de materias texteis sinteticas</t>
  </si>
  <si>
    <t>Barbas,sobrancelhas,etc.de materias texteis sinteticas</t>
  </si>
  <si>
    <t>Perucas,barbas,sobrancelhas,etc.de cabelo</t>
  </si>
  <si>
    <t>Perucas,barbas,sobrancelhas,etc.de outs. maters.texteis</t>
  </si>
  <si>
    <t>Pedra p/calcetar meio-fio e placa p/pavim.de pedra nat.</t>
  </si>
  <si>
    <t>Ladrilhos,etc.de pedra natural,lado&lt;7cm</t>
  </si>
  <si>
    <t>Marmore,travertino,etc.talhada/serrad.superf.plana/lisa</t>
  </si>
  <si>
    <t>Granito talhado ou serrado,de superficie plana ou lisa</t>
  </si>
  <si>
    <t>Outs.pedras de cantaria,talhad/serrad.superf. plana/lisa</t>
  </si>
  <si>
    <t>Marmore,travertino,etc.trabalhado de out. modo e obras</t>
  </si>
  <si>
    <t>Outs.pedras calcarias,trabalhadas de out.modo e obras</t>
  </si>
  <si>
    <t>Esferas para moinho,de granito</t>
  </si>
  <si>
    <t>Outs.granitos trabalhados de out.modo e suas obras</t>
  </si>
  <si>
    <t>Esferas para moinho,de outs.pedras de cantaria,etc.</t>
  </si>
  <si>
    <t>Outros pedras de cantaria,etc.trabalhad.out.modo e obra</t>
  </si>
  <si>
    <t>Ardosia natural trabalhada e obras de ardosia nat/aglom</t>
  </si>
  <si>
    <t>Mos para moer ou desfibrar</t>
  </si>
  <si>
    <t>Mos de diamante nat/sint.aglomerados c/resina,d&lt;53.34cm</t>
  </si>
  <si>
    <t>Outs.mos de diamante natural/sint. aglomerados, d&lt;53.34cm</t>
  </si>
  <si>
    <t>Outros mos de diamante natural/sint. aglomerados</t>
  </si>
  <si>
    <t>Mos de outs.abrasivos aglomerados com resina,d&lt;53.34cm</t>
  </si>
  <si>
    <t>Outs.mos de outs.abrasivos aglomer/ceramica, d&lt;53.34cm</t>
  </si>
  <si>
    <t>Outros mos de outs.abrasivos aglomer/ ceramica</t>
  </si>
  <si>
    <t>Outros mos e artefatos semelhantes</t>
  </si>
  <si>
    <t>Pedras p/amolar/polir,manualmente,de pedra natural,etc.</t>
  </si>
  <si>
    <t>Abrasivos nat/artif.em po/grao,aplic.em tecido mat.text</t>
  </si>
  <si>
    <t>Abrasivos nat/artif.em po/grao,aplic.em papel/cartao</t>
  </si>
  <si>
    <t>Abrasivos nat/artif.c/suporte papel/cartao c/mat.textil</t>
  </si>
  <si>
    <t>Discos abrasivos de fibra vulcan.recob.oxido alumin.etc</t>
  </si>
  <si>
    <t>Outs.abrasivos nat/artif.em po/grao aplic. outs.materias</t>
  </si>
  <si>
    <t>Las de escorias de alto-fornos,etc.em blocos,fls.rolos</t>
  </si>
  <si>
    <t>Vermiculita e argilas,expandidas,espuma de escorias,etc</t>
  </si>
  <si>
    <t>Produtos minerais aluminosos ou silicoaluminos</t>
  </si>
  <si>
    <t>Outs.obras de materias minerais p/isolam. calor,som,etc.</t>
  </si>
  <si>
    <t>Obras de asfalto ou de produtos semelhantes, em rolos</t>
  </si>
  <si>
    <t>Outros obras de asfalto ou de produtos semelhantes</t>
  </si>
  <si>
    <t>Paineis e semelh.de fibra veget/palha aglom.cimento,etc</t>
  </si>
  <si>
    <t>Chapas,etc.n/ornamentadas,de gesso revest. papel/cartao</t>
  </si>
  <si>
    <t>Outros chapas,placas,paineis,etc.n/ ornamentados,de gesso</t>
  </si>
  <si>
    <t>Outs.obras de gesso ou de composicoes a base de gesso</t>
  </si>
  <si>
    <t>Blocos e tijolos p/construcao,de cimento, concreto,etc.</t>
  </si>
  <si>
    <t>Outs.telhas,ladrilhos,semelhs.de cimento, concreto,etc.</t>
  </si>
  <si>
    <t>Elementos pre-fabr.p/construcao,de cimento, concreto,etc</t>
  </si>
  <si>
    <t>Outs.obras de cimento,concreto ou de pedra artificial</t>
  </si>
  <si>
    <t>Obras de fibrocimento,cimento-celulose,etc. contendo amianto</t>
  </si>
  <si>
    <t>Chapas onduladas de fibrocimento,cimento-celulose,etc.</t>
  </si>
  <si>
    <t>Outs.chapas, ladrilhos, telhas e semelhs.de fibrocimento,cimento-celulose</t>
  </si>
  <si>
    <t>Outs.obras de fibrocimento,cimento-celulose e semelhs.</t>
  </si>
  <si>
    <t>Obras de amianto ou das misturas de crocidolita</t>
  </si>
  <si>
    <t>Vestuario e acess.calcados,etc.de amianto/das misturas</t>
  </si>
  <si>
    <t>Papeis,cartoes e feltros,de amianto ou das misturas</t>
  </si>
  <si>
    <t>Folhas comprimidas de amianto e elastomeros, para juntas</t>
  </si>
  <si>
    <t>Juntas e outs.elementos,de amianto,c/funcao de vedacao</t>
  </si>
  <si>
    <t>Amianto (arbesto) em fibras,trabalhado</t>
  </si>
  <si>
    <t>Misturas de amianto ou amianto e carbonato de magnesio</t>
  </si>
  <si>
    <t>Outros obras de amianto ou das misturas</t>
  </si>
  <si>
    <t>Guarnições de fricção (por exemplo, placas, rolos, tiras, segmentos, discos, anéis, pastilhas), não montadas, para freios, embreagens ou qualquer outro mecanismo de fricção, à base de amianto</t>
  </si>
  <si>
    <t>Pastilhas nao montadas,para freios,de substâncias minerais ou de celulose, mesmo combinadas com têxteis ou outras matérias.</t>
  </si>
  <si>
    <t>Outs.guarnicoes nao montadas,para freios,de substâncias minerais ou de celulose, mesmo combinadas com têxteis ou outras matérias.</t>
  </si>
  <si>
    <t>Discos de friccao,n/montad.p/embreagens,de substâncias minerais ou de celulose, mesmo combinadas com têxteis ou outras matérias.</t>
  </si>
  <si>
    <t>Outs.guarnicoes n/montadas,p/embreagens, etc.de substâncias minerais ou de celulose, mesmo combinadas com têxteis ou outras matérias.</t>
  </si>
  <si>
    <t>Placas/folhas ou tiras,de mica aglomerada/ reconstituida</t>
  </si>
  <si>
    <t>Outros obras de mica ou mica trabalhada</t>
  </si>
  <si>
    <t>Fibras de carbono,para uso nao eletrico</t>
  </si>
  <si>
    <t>Tecidos de fibras de carbono,para uso nao eletrico</t>
  </si>
  <si>
    <t>Outs.obras de grafita/outs.carbonos,p/uso nao eletrico</t>
  </si>
  <si>
    <t>Obras de turfa</t>
  </si>
  <si>
    <t>Obras cont.magnesita,etc.crus,aglomer.c/ aglutin.quim.</t>
  </si>
  <si>
    <t>Outs.obras contendo magnesita,dolomita ou cromita</t>
  </si>
  <si>
    <t>Obras de pedras/outs.mat.minerais, eletrofundidas, com teor de alumina&gt;=90% ...</t>
  </si>
  <si>
    <t>Obras de pedras/outs.mat.minerais, eletrofundidas,com teor de sílica&gt;=90% ...</t>
  </si>
  <si>
    <t>Obras de pedras/outs.mat.minerais, eletrofundidas,com teor de óxido de zircônio &gt;=90% ...</t>
  </si>
  <si>
    <t>Obras de pedras/outs.mat.minerais, eletrofundidas,com mistura ou combinação  ...</t>
  </si>
  <si>
    <t>Outras obras de pedras/outs.materias minerais, eletrofundidas</t>
  </si>
  <si>
    <t>Outs.obras de pedras ou de outs.materias minerais</t>
  </si>
  <si>
    <t>Tijolos/outs.pecas ceram.de farinhas siliciosas fosseis</t>
  </si>
  <si>
    <t>Tijolos refratarios,magnesianos ou de oxido cromo&gt;50%</t>
  </si>
  <si>
    <t>Outs.tijolos refrat.magnesianos ou de oxido de cromo</t>
  </si>
  <si>
    <t>Outs.pecas ceram.refratar.magnesianas ou de oxido cromo</t>
  </si>
  <si>
    <t>Outs.pecas ceram.refratar.com magnesio/ calcio/cromo&gt;50%</t>
  </si>
  <si>
    <t>Tijolos refratarios,silico-aluminosos</t>
  </si>
  <si>
    <t>Outros pecas ceram.refratar.silico-aluminosos</t>
  </si>
  <si>
    <t>Outs.pecas ceram.refratar.silicosa/semi-silicosa/silica</t>
  </si>
  <si>
    <t>Outs.pecas ceram.refratar.silimanita/ carboneto silicio</t>
  </si>
  <si>
    <t>Outs.pecas ceram.refratar.com alumina e/ou silica&gt;50%</t>
  </si>
  <si>
    <t>Tijolos e outs.pecas ceram.refratar.de grafita</t>
  </si>
  <si>
    <t>Tijolos e outs.pecas ceram.refratar.n/fundidos, zro2&gt;25%</t>
  </si>
  <si>
    <t>Tijolos e outs.pecas ceram.refratar.n/fundidos, com  teor de carbono &gt;85% ... utilizados em altos-fornos</t>
  </si>
  <si>
    <t>Outs.tijolos e pecas ceramicas p/construcao, refratarios</t>
  </si>
  <si>
    <t>Cadinhos refratarios,de grafita</t>
  </si>
  <si>
    <t>Cadinhos refratarios,de grafita c/carboneto de silicio</t>
  </si>
  <si>
    <t>Outs.cadinhos refratarios,de grafita ou out.carbono&gt;50%</t>
  </si>
  <si>
    <t>Retortas refratarias,de grafita c/carboneto de silicio</t>
  </si>
  <si>
    <t>Tampas/tampoes,refratar.de grafita ou out.carbono&gt;50%</t>
  </si>
  <si>
    <t>Tubo refratario,de grafita/out.carbono ou mistura&gt;50%</t>
  </si>
  <si>
    <t>Outs.prods.ceram.refrat.de grafita ou out.carbono&gt;50%</t>
  </si>
  <si>
    <t>Cadinhos refratarios,de alumina ou alumina c/silica&gt;50%</t>
  </si>
  <si>
    <t>Tampas/tampoes,refratar.de alumina/alumina c/silica&gt;50%</t>
  </si>
  <si>
    <t>Tubo refratario,de alumina ou alumina com silica&gt;50%</t>
  </si>
  <si>
    <t>Outs.prods.ceram.refrat.de alumina/alumina c/silica&gt;50%</t>
  </si>
  <si>
    <t>Tubo refratario,de carboneto de silicio</t>
  </si>
  <si>
    <t>Tubo refratario,de compostos de zirconio</t>
  </si>
  <si>
    <t>Outros tubos ceramicos refratarios</t>
  </si>
  <si>
    <t>Outros prods.ceram.refrat.de carboneto de silicio</t>
  </si>
  <si>
    <t>Outros prods.ceram.refrat.de compostos de zirconio</t>
  </si>
  <si>
    <t>Outros produtos ceramicos refratarios</t>
  </si>
  <si>
    <t>Tijolos de ceramica</t>
  </si>
  <si>
    <t>Tijoleiras e outs.prods.p/construcao,de ceramica</t>
  </si>
  <si>
    <t>Telhas de ceramica</t>
  </si>
  <si>
    <t>Outros produtos ceramicos para construcao</t>
  </si>
  <si>
    <t>Tubos,calhas/algerozes e acess.p/canaliz.de ceramica</t>
  </si>
  <si>
    <t>Apars.e artefatos de porcelana,p/uso quimico ou tecnico</t>
  </si>
  <si>
    <t>Guia-fios p/maq.textil,dureza&gt;=9mohs,de outs.ceramicas</t>
  </si>
  <si>
    <t>Guias de agulhas,p/cabecas impr.d&gt;=9mohs,de outs.ceram.</t>
  </si>
  <si>
    <t>Outs.artefatos de ceramica,exc.porcelana, dureza&gt;=9mohs</t>
  </si>
  <si>
    <t>Outs.guia-fios p/maq.textil,de ceramica exc.porcelana</t>
  </si>
  <si>
    <t>Outs.guias de agulhas p/cabecas impressao,de outs.ceram</t>
  </si>
  <si>
    <t>Colmeia de ceram.de depurad.conversao catalitica gases</t>
  </si>
  <si>
    <t>Outs.apars.e artefs.de ceramica,p/uso quimico/tecnico</t>
  </si>
  <si>
    <t>Alguidares e outs.recip.de ceramica para uso rural,etc.</t>
  </si>
  <si>
    <t>Pias,lavatorios,etc.p/sanitar.de porcelana</t>
  </si>
  <si>
    <t>Pias,lavatorios,etc.p/sanitar.de ceramica, exc.porcelana</t>
  </si>
  <si>
    <t>Conjunto p/jantar/cafe/cha,de porcelana, embalagem comum</t>
  </si>
  <si>
    <t>Outs.artigos p/servico de mesa ou cozinha,de porcelana</t>
  </si>
  <si>
    <t>Outs.artigos de uso domestico,higiene,etc.de porcelana</t>
  </si>
  <si>
    <t>Loucas/outs.artigos,uso domestico,etc.de outs.ceramicas</t>
  </si>
  <si>
    <t>Estatuetas/outs.objetos ornament.de porcelana</t>
  </si>
  <si>
    <t>Estatuetas/outs.objetos ornament.de ceram.exc.porcelana</t>
  </si>
  <si>
    <t>Outros obras de porcelana</t>
  </si>
  <si>
    <t>Outros obras de ceramica,exceto porcelana</t>
  </si>
  <si>
    <t>Cacos/outs.resids.de vidro e vidro em blocos ou massas</t>
  </si>
  <si>
    <t>Esferas de vidro,nao trabalhado</t>
  </si>
  <si>
    <t>Barras ou varetas,de vidro,nao trabalhado</t>
  </si>
  <si>
    <t>Tubos de vidro,de quartzo/out.silica, fundidos, n/trabalh</t>
  </si>
  <si>
    <t>Tubos de outs.vidros,dilat.lin&lt;=0.000005/kelv . n/trabalh</t>
  </si>
  <si>
    <t>Tubos de outs.vidros,nao trabalhados</t>
  </si>
  <si>
    <t>Chapas/fls.n/armadas,de vidro vazado/lamin. coradas, etc.</t>
  </si>
  <si>
    <t>Outs.chapas e folhas,nao armadas,de vidro vazado/lamin.</t>
  </si>
  <si>
    <t>Chapas/fls.armadas,de vidro vazado/lamin.</t>
  </si>
  <si>
    <t>Perfis de vidro vazado ou laminado</t>
  </si>
  <si>
    <t>Folhas de vidro estirado/soprado,corado na massa,etc.</t>
  </si>
  <si>
    <t>Outros folhas de vidro estirado ou soprado</t>
  </si>
  <si>
    <t>Chapas/fls.de vidro flotado,etc.n/armadas, camada absorv</t>
  </si>
  <si>
    <t>Chapas/fls.de vidro flotado,etc.n/armadas, corado,etc.</t>
  </si>
  <si>
    <t>Outs.chapas/fls.de vidro flotado, desbastado, etc.n/armad</t>
  </si>
  <si>
    <t>Chapas/fls.de vidro flotado e desbastado/ polido, armadas</t>
  </si>
  <si>
    <t>Vidro vazado,estirado,flotado ou desbastado, trabalhado</t>
  </si>
  <si>
    <t>Vidros de seguranca,temperados, p/automoveis/ outs.veics.</t>
  </si>
  <si>
    <t>Outros vidros de seguranca,temperados</t>
  </si>
  <si>
    <t>Vidros de seguranca,de fls.contracoladas, p/automovs.etc</t>
  </si>
  <si>
    <t>Outros vidros de seguranca,de folhas contracoladas</t>
  </si>
  <si>
    <t>Vidros isolantes de paredes multiplas</t>
  </si>
  <si>
    <t>Espelhos retrovisores para veiculos</t>
  </si>
  <si>
    <t>Espelhos de vidro,nao emoldurados</t>
  </si>
  <si>
    <t>Espelhos de vidro,emoldurados</t>
  </si>
  <si>
    <t>Ampolas de vidro,p/transporte ou embalagem</t>
  </si>
  <si>
    <t>Rolhas,tampas e dispositivos semelhs.de vidro</t>
  </si>
  <si>
    <t>Garrafoes e garrafas,de vidro,capacidade&gt;1 litro</t>
  </si>
  <si>
    <t>Frascos,boioes,vasos,etc.de vidro, capacidade&gt;1l</t>
  </si>
  <si>
    <t>Garrafoes e garrafas,de vidro, 0.33l&lt;capacidade&lt;=1l</t>
  </si>
  <si>
    <t>Frascos,boioes,vasos,etc.de vidro, 0.33l&lt;capacidade&lt;=1l</t>
  </si>
  <si>
    <t>Outs garrafoes,garrafas,frascos,etc.de vidro,0.15l&lt;c&lt;=0.33l</t>
  </si>
  <si>
    <t>Ampolas de vidro,etc.para lampadas ou tubos de descarga</t>
  </si>
  <si>
    <t>Bulbos de vidro,diam&lt;=90mm,p/lampadas de incandescencia</t>
  </si>
  <si>
    <t>Ampolas de vidro,etc.para lampadas de incandescencia</t>
  </si>
  <si>
    <t>Outs.ampolas,etc.de vidro,para iluminacao eletrica</t>
  </si>
  <si>
    <t>Ampolas de vidro,etc.para tubos catodicos</t>
  </si>
  <si>
    <t>Outs.ampolas e involucros,abertos,de vidro,suas partes</t>
  </si>
  <si>
    <t>Objetos de vitroceramica,p/servico de mesa,cozinha,etc.</t>
  </si>
  <si>
    <t>Copos com pé, de cristal de chumbo</t>
  </si>
  <si>
    <t>Copos com pé, de vidro</t>
  </si>
  <si>
    <t>Outros copos ,de cristal de chumbo</t>
  </si>
  <si>
    <t>Outros copos ,de vidro</t>
  </si>
  <si>
    <t>Objetos de cristal de chumbo,p/servico de mesa/cozinha</t>
  </si>
  <si>
    <t>Cafeteiras/chaleiras,de vidro,dilat. lin&lt;=0.000005kelvin</t>
  </si>
  <si>
    <t>Outs.objs.de vidro,p/serv.mesa/cozinha, dilat&lt;=0.000005k</t>
  </si>
  <si>
    <t>Outros objs.de vidro,p/serv.mesa/cozinha</t>
  </si>
  <si>
    <t>Objetos de cristal de chumbo,p/ornament.de interiores</t>
  </si>
  <si>
    <t>Outs.objs.de cristal de chumbo,p/toucador ou escritorio</t>
  </si>
  <si>
    <t>Outros objetos de vidro,p/toucador, escritorio,etc.</t>
  </si>
  <si>
    <t>Artefatos de vidro para sinalizacao,etc.</t>
  </si>
  <si>
    <t>Vidro p/lentes corretivas,fotocromat.n/ trabalh. opticam.</t>
  </si>
  <si>
    <t>Vidro p/lentes corretivas,branco,n/trabalh. opticamente</t>
  </si>
  <si>
    <t>Vidro p/lentes corretivas,colorido,n/trabalh. opticam.</t>
  </si>
  <si>
    <t>Vidro para relogios</t>
  </si>
  <si>
    <t>Vidro para mascaras,oculos ou anteparos, protetores</t>
  </si>
  <si>
    <t>Vidro para os demais oculos</t>
  </si>
  <si>
    <t>Outs.vidros p/apars.semelh.relogio,esferas de vidro,etc</t>
  </si>
  <si>
    <t>Cubos,pastilhas,etc.de vidro,p/mosaicos e decoracoes</t>
  </si>
  <si>
    <t>Blocos,etc.de vidro prensado/moldado, p/construcao,etc.</t>
  </si>
  <si>
    <t>Artefatos de quartzo/outs.silicas fund.p/ laborat.etc.</t>
  </si>
  <si>
    <t>Artefatos de outs.vidros,dilat&lt;=0.000005k, p/laborat.etc</t>
  </si>
  <si>
    <t>Outs.artefs.de vidro,p/laboratorio,higiene e farmacia</t>
  </si>
  <si>
    <t>Imitacoes de perolas,pedras preciosas/semi,de vidro</t>
  </si>
  <si>
    <t>Outs.artefs.de vidro semelhs.imitacao pedras preciosas</t>
  </si>
  <si>
    <t>Microesferas de vidro,de diametro&lt;=1mm</t>
  </si>
  <si>
    <t>Outros obras e objetos de ornamentacao,de vidro</t>
  </si>
  <si>
    <t>Fios de fibras de vidro,cortados,de comprimento&lt;=50mm</t>
  </si>
  <si>
    <t>Mechas ligeiram.torcidas (rovings) de fibras de vidro</t>
  </si>
  <si>
    <t>Mechas ligeiram.torcidas (rovings) de fibras de vidro, impregnadas ou recobertas</t>
  </si>
  <si>
    <t>Outros mechas e fios,de fibras de vidro</t>
  </si>
  <si>
    <t>Esteiras mats de fibras de vidro,nao tecidos</t>
  </si>
  <si>
    <t>Veus de fibras de vidro,nao tecidos</t>
  </si>
  <si>
    <t>Mantas,colchoes,etc.de fibras de vidro,nao tecidos</t>
  </si>
  <si>
    <t>Tecidos de mechas ligeiram.torcidas de fibras de vidro</t>
  </si>
  <si>
    <t>Tecidos de fibras de vidro,de largura&lt;=30cm</t>
  </si>
  <si>
    <t>Tecidos de fibras de vidro,l&gt;30cm,pto.tafeta, p&lt;250g/m2  com teor de matéria orgânica &gt;= 0,075% ...</t>
  </si>
  <si>
    <t>Outros (tecidos de fibras de vidro,l&gt;30cm, pto. tafeta,p&lt;250g/m2)</t>
  </si>
  <si>
    <t>Outros tecidos de fibras de vidro</t>
  </si>
  <si>
    <t>Out.fib.c/fios paral.e superp.ang90º 3&gt;=d&lt;=7 fios cm2</t>
  </si>
  <si>
    <t>Outras fibras de vidro e suas obras</t>
  </si>
  <si>
    <t>Ampolas de vidro,p/garrafas termicas,etc. isolam. a vacuo</t>
  </si>
  <si>
    <t>Outros obras de vidro</t>
  </si>
  <si>
    <t>Perolas naturais,nao montadas,nem engastadas</t>
  </si>
  <si>
    <t>Perolas cultivadas,em bruto,nao montadas,nem engastadas</t>
  </si>
  <si>
    <t>Perolas cultivadas,trabalhadas,n/montadas, n/engastadas</t>
  </si>
  <si>
    <t>Diamantes nao selecionados,nao montados,nem engastados</t>
  </si>
  <si>
    <t>Diamantes industriais,em bruto ou serrados, clivados,etc</t>
  </si>
  <si>
    <t>Outs.diamantes industriais,nao montados,nem engastados</t>
  </si>
  <si>
    <t>Diamantes n/industriais,em bruto/serrados/ clivados,etc.</t>
  </si>
  <si>
    <t>Outs.diamantes nao industriais,n/montados, n/engastados</t>
  </si>
  <si>
    <t>Pedras preciosas/semi,em bruto,serradas ou desbastadas</t>
  </si>
  <si>
    <t>Rubis,safiras e esmeraldas,trabalhadas de out.modo</t>
  </si>
  <si>
    <t>Outs.pedras preciosas/semi,trabalhadas de out.modo</t>
  </si>
  <si>
    <t>Quartzo piezoeletrico</t>
  </si>
  <si>
    <t>Diamantes sint/reconstit.em bruto/serrados/ desbastados</t>
  </si>
  <si>
    <t>Outs.pedras sint/reconst.em bruto/serrados/ desbastados</t>
  </si>
  <si>
    <t>Outs.pedras sint/reconst.mesmo trabalhadas/ combinadas</t>
  </si>
  <si>
    <t>Po de diamantes</t>
  </si>
  <si>
    <t>Po de pedras preciosas,semipreciosas ou sinteticas</t>
  </si>
  <si>
    <t>Po de prata</t>
  </si>
  <si>
    <t>Prata em formas brutas</t>
  </si>
  <si>
    <t>Prata em barras,fios e perfis de secao macica</t>
  </si>
  <si>
    <t>Prata em chapas,laminas,folhas e tiras</t>
  </si>
  <si>
    <t>Prata em outs.formas semimanufaturadas</t>
  </si>
  <si>
    <t>Metais comuns folheados,etc.de prata,em bruto,semimanuf</t>
  </si>
  <si>
    <t>Po de ouro</t>
  </si>
  <si>
    <t>Ouro em outs.formas brutas,para uso nao monetario, bulhão dourado</t>
  </si>
  <si>
    <t>Outras (ouro em outs.formas brutas,para uso nao monetario)</t>
  </si>
  <si>
    <t>Ouro em barras,fios,e perfis de seção maciça, p/uso não monetário</t>
  </si>
  <si>
    <t>Outs.barras,fios,etc.de ouro,para uso n/monetario</t>
  </si>
  <si>
    <t>Ouro em formas brutas/semimanufaturadas, p/uso monetario</t>
  </si>
  <si>
    <t>Metais comuns/prata,folheado/chapeado ouro,em bruto,etc</t>
  </si>
  <si>
    <t>Platina em formas brutas ou em po</t>
  </si>
  <si>
    <t>Platina em barras,fios e perfis de secao macica</t>
  </si>
  <si>
    <t>Platina em outs.formas semimanufaturadas</t>
  </si>
  <si>
    <t>Paladio em formas brutas ou em po</t>
  </si>
  <si>
    <t>Paladio em formas semimanufaturadas</t>
  </si>
  <si>
    <t>Rodio em formas brutas ou em po</t>
  </si>
  <si>
    <t>Rodio em formas semimanufaturadas</t>
  </si>
  <si>
    <t>Iridio,osmio e rutenio,em formas brutas ou em po</t>
  </si>
  <si>
    <t>Iridio,osmio e rutenio,em formas semimanufaturadas</t>
  </si>
  <si>
    <t>Metais comuns/prata/ouro,folh/chap.platina,em bruto,etc</t>
  </si>
  <si>
    <t>Desperds/resid.de ouro/metais folheado/ chapeado de ouro, contendo ouro mas não contendo outs metais preciosos</t>
  </si>
  <si>
    <t>Desperds/resid.de platina/metais folhd/chapd.de platina, contendo platina mas não contendo outs metais preciosos</t>
  </si>
  <si>
    <t>Outs desperds/resid.de outs.met.prec/met.folh/ chap.met.prec.</t>
  </si>
  <si>
    <t>Desperds/resid.de ouro/metais folheado/ chapeado de ouro, exceto os resíduos que contenham outs metais preciosos</t>
  </si>
  <si>
    <t>Desperds/resid.de platina ou de metais folheado/chapeado de platina, exceto os resíduos que contenham outs metais preciosos</t>
  </si>
  <si>
    <t>Outs desperds/resid.de metais folheado/ chapeado</t>
  </si>
  <si>
    <t>Artefatos de joalharia,de prata,mesmo folh.de met.prec.</t>
  </si>
  <si>
    <t>Artefatos de joalharia,de outs.metais preciosos,etc.</t>
  </si>
  <si>
    <t>Artefatos de joalharia,de metais comuns folh.metal prec</t>
  </si>
  <si>
    <t>Artefatos de ourivesaria,de prata,mesmo folh.met.prec.</t>
  </si>
  <si>
    <t>Artefatos de ourivesaria,de outs.metais preciosos,etc.</t>
  </si>
  <si>
    <t>Artefatos de ourivesaria,de metais comuns folh.met.prec</t>
  </si>
  <si>
    <t>Telas ou grades catalisadoras,de platina</t>
  </si>
  <si>
    <t>Outros obras de metais prec/metais folh/chap.metal prec</t>
  </si>
  <si>
    <t>Obras de perolas naturais ou cultivadas</t>
  </si>
  <si>
    <t>Obras de diamantes sinteticos</t>
  </si>
  <si>
    <t>Guias de agulhas,de rubi,para cabecas de impressao</t>
  </si>
  <si>
    <t>Outs.obras de pedras preciosas/semi,sinteticas/ reconst.</t>
  </si>
  <si>
    <t>Abotoaduras e outs.botoes,de metais comuns</t>
  </si>
  <si>
    <t>Outros bijuterias de metais comuns</t>
  </si>
  <si>
    <t>Outros bijuterias</t>
  </si>
  <si>
    <t>Moedas sem curso legal,exceto de ouro, destinadas a ter curso legal no país importador</t>
  </si>
  <si>
    <t>Outras (moedas sem curso legal,exceto de ouro)</t>
  </si>
  <si>
    <t>Outros moedas</t>
  </si>
  <si>
    <t>Ferro fundido bruto nao ligado,c/peso&lt;=0.5% de fosforo</t>
  </si>
  <si>
    <t>Ferro fundido bruto nao ligado,c/peso&gt;0.5% de fosforo</t>
  </si>
  <si>
    <t>Ligas de ferro fundido bruto,ferro spiegel(especular)</t>
  </si>
  <si>
    <t>Ferromanganes contendo,em peso&gt;2% de carbono</t>
  </si>
  <si>
    <t>Outros ligas de ferromanganes</t>
  </si>
  <si>
    <t>Ferrossilicio contendo peso&gt;55% de silicio</t>
  </si>
  <si>
    <t>Outros ligas de ferrossilicio</t>
  </si>
  <si>
    <t>Ferrossilicio-manganes</t>
  </si>
  <si>
    <t>Ferrocromo contendo peso&gt;4% de carbono</t>
  </si>
  <si>
    <t>Outros ligas de ferrocromo</t>
  </si>
  <si>
    <t>Ferrossilicio-cromo</t>
  </si>
  <si>
    <t>Ferroniquel</t>
  </si>
  <si>
    <t>Ferromolibdenio</t>
  </si>
  <si>
    <t>Ferrotungstenio e ferrossilicio-tungstenio</t>
  </si>
  <si>
    <t>Ferrotitanio e ferrossilicio-titanio</t>
  </si>
  <si>
    <t>Ferrovanadio</t>
  </si>
  <si>
    <t>Ferroniobio</t>
  </si>
  <si>
    <t>Ferrofosforos</t>
  </si>
  <si>
    <t>Outros ferroligas</t>
  </si>
  <si>
    <t>Prods.ferrosos da reducao direta dos minerios de ferro</t>
  </si>
  <si>
    <t>Outs.prods.ferrosos esponjosos,em pedacos,esferas,etc.</t>
  </si>
  <si>
    <t>Desperdicios e residuos de ferro fundido</t>
  </si>
  <si>
    <t>Desperdicios e residuos de de acos inoxidaveis</t>
  </si>
  <si>
    <t>Desperdicios e residuos de outs.ligas de aco</t>
  </si>
  <si>
    <t>Desperdicios e residuos de ferro ou aco estanhados</t>
  </si>
  <si>
    <t>Residuos do torno,da fresa,aparas,lascas, limalhas,etc.</t>
  </si>
  <si>
    <t>Outros desperdicios e residuos de ferro ou aco</t>
  </si>
  <si>
    <t>Desperdicios de ferro ou aco em lingotes</t>
  </si>
  <si>
    <t>Granalhas de ferro fundido bruto,spiegel, ferro ou aco</t>
  </si>
  <si>
    <t>Pos de ligas de aco</t>
  </si>
  <si>
    <t>Pos de ferro esponjoso,teor em peso&gt;=98% de ferro</t>
  </si>
  <si>
    <t>Pos de ferro revestido com resina termoplástica, com um teor de ferro superior ou igual a 98%, em peso</t>
  </si>
  <si>
    <t>Outs.pos de ferro fundido bruto,spiegel, ferro ou aco</t>
  </si>
  <si>
    <t>Ferro e acos,em lingotes</t>
  </si>
  <si>
    <t>Ferro e acos nao ligados ou em outs.formas primarias</t>
  </si>
  <si>
    <t>Billets de ferro/aco,c&lt;0.25%,sec.transv. quad/ret.l&lt;2e</t>
  </si>
  <si>
    <t>Outs.prods.semimanuf.ferro/aco,c&lt;0.25%,sec.transv.l&lt;2e</t>
  </si>
  <si>
    <t>Outs.prods.semimanuf.ferro/aco,c&lt;0.25%,sec.transv.ret.</t>
  </si>
  <si>
    <t>Outs.prods.semimanuf.ferro/aco,n/ligados,carbono&lt;0.25%</t>
  </si>
  <si>
    <t>Prods.semimanufat.de ferro/aco,n/ligados, carbono&gt;=0.25%</t>
  </si>
  <si>
    <t>Lamin.ferro/aco,quente,l&gt;=60cm,rolo,motivo em relevo</t>
  </si>
  <si>
    <t>Lamin.ferro/aco,quente,l&gt;=60cm,rolo,decap.e&gt;=4.75mm</t>
  </si>
  <si>
    <t>Lamin.ferro/aco,quente,l&gt;=60cm,rolo,decap.e&gt;=3mm,355mpa</t>
  </si>
  <si>
    <t>Outs.lamin.ferro/aco,l&gt;=6dm,quente,rolos,decap.3&lt;=e&lt;4mm</t>
  </si>
  <si>
    <t>Lamin.ferro/aco,quente,l&gt;=60cm,rolo,decap.e&lt;3mm,275mpa</t>
  </si>
  <si>
    <t>Outs.lamin.ferro/aco,l&gt;=6dm,quente,rolos,decap.e&lt;3mm</t>
  </si>
  <si>
    <t>Lamin.ferro/aco,quente,l&gt;=60cm,rolo,e&gt;10mm,elast.355mpa</t>
  </si>
  <si>
    <t>Outros lamin.ferro/aco,l&gt;=6dm,quente, rolos, e&gt;10mm</t>
  </si>
  <si>
    <t>Lamin.ferro/aco,quente,l&gt;=60cm,rolo,4.75mm&lt;e&lt;=10mm</t>
  </si>
  <si>
    <t>Lamin.ferro/aco,quente,l&gt;=60cm,rolo,3&lt;=e&lt;4.75mm,355mpa</t>
  </si>
  <si>
    <t>Outs.lamin.ferro/aco,l&gt;=6dm,quente,rolos,3mm&lt;=e&lt;=4.75mm</t>
  </si>
  <si>
    <t>Lamin.ferro/aco,quente,l&gt;=60cm,rolo,e&lt;3mm,elast.275mpa</t>
  </si>
  <si>
    <t>Outros lamin.ferro/aco,l&gt;=6dm,quente,rolos, e&lt;3mm</t>
  </si>
  <si>
    <t>Lamin.ferro/aco,quente,l&gt;=60cm,n/enrolado,motivo relevo</t>
  </si>
  <si>
    <t>Lamin.ferro/aco,quente,l&gt;=60cm,n/enrolado,e&gt;10mm</t>
  </si>
  <si>
    <t>Lamin.ferro/aco,quente,l&gt;=60cm,n/enrolado,4.75&lt;=e&lt;=10mm</t>
  </si>
  <si>
    <t>Lamin.ferro/aco,quente,l&gt;=60cm,n/enrolado,3mm&lt;=e&lt;4.75mm</t>
  </si>
  <si>
    <t>Lamin.ferro/aco,quente,l&gt;=60cm,n/enrolado,e&lt;3mm</t>
  </si>
  <si>
    <t>Outs.lamin.ferro/aco,l&gt;=6dm,quente,n/folheados/chap.etc</t>
  </si>
  <si>
    <t>Lamin.ferro/aco,a frio,l&gt;=6dm,em rolos,e&gt;=3mm</t>
  </si>
  <si>
    <t>Lamin.ferro/aco,a frio,l&gt;=6dm,em rolos, 1mm&lt;e&lt;3mm</t>
  </si>
  <si>
    <t>Lamin.ferro/aco,a frio,l&gt;=6dm,em rolos, 0.5mm&lt;=e&lt;=1mm</t>
  </si>
  <si>
    <t>Lamin.ferro/aco,a frio,l&gt;=6dm,em rolos,e&lt;0.5mm</t>
  </si>
  <si>
    <t>Lamin.ferro/aco,a frio,l&gt;=6dm,n/enrolado, e&gt;=3mm</t>
  </si>
  <si>
    <t>Lamin.ferro/aco,a frio,l&gt;=6dm,n/enrolado, 1mm&lt;e&lt;3mm</t>
  </si>
  <si>
    <t>Lamin.ferro/aco,a frio,l&gt;=6dm,n/enrolado, 0.5mm&lt;=e&lt;=1mm</t>
  </si>
  <si>
    <t>Lamin.ferro/aco,a frio,l&gt;=6dm,n/enrolado, e&lt;0.5mm</t>
  </si>
  <si>
    <t>Outs.lamin.ferro/aco,l&gt;=6dm,a frio,n/folheados/ chap.etc</t>
  </si>
  <si>
    <t>Lamin.ferro/aco,l&gt;=6dm,estanhado,e&gt;=0.5mm</t>
  </si>
  <si>
    <t>Lamin.ferro/aco,l&gt;=6dm,estanhado,e&lt;0.5mm</t>
  </si>
  <si>
    <t>Lamin.ferro/aco,l&gt;=6dm,revest.chumbo,incl.chumboestanho</t>
  </si>
  <si>
    <t>Lamin.ferro/aco,l&gt;=6dm,galvan.eletroliticam.e&lt;4.75mm</t>
  </si>
  <si>
    <t>Outs.lamin.ferro/aco,l&gt;=6dm,galvan.eletroliticamente</t>
  </si>
  <si>
    <t>Lamin.ferro/aco,l&gt;=6dm,galvan.out.proc.ondulado,e&lt;4.7mm</t>
  </si>
  <si>
    <t>Outs.lamin.ferro/aco,l&gt;=6dm,galvan.out.proc.ondulados</t>
  </si>
  <si>
    <t>Lamin.ferro/aco,l&gt;=6dm,galvan.out.proc.e&lt;4.75mm</t>
  </si>
  <si>
    <t>Outros lamin.ferro/aco,l&gt;=6dm,galvan.out.proc.</t>
  </si>
  <si>
    <t>Lamin.ferro/aco,l&gt;=6dm,revest.oxido de cromo e/ou cromo</t>
  </si>
  <si>
    <t>Lamin.ferro/aco,l&gt;=6dm,revest.ligas de aluminio-zinco</t>
  </si>
  <si>
    <t>Outros lamin.fer/aco,revest.alum-silício, com peso &gt;=120g/m2 ...</t>
  </si>
  <si>
    <t>Lamin.ferro/aco,l&gt;=6dm,pintados ou envernizados</t>
  </si>
  <si>
    <t>Lamin.ferro/aco,l&gt;=6dm,revest.plasticos</t>
  </si>
  <si>
    <t>Outs.lamin.ferro/aco,l&gt;=6dm,folheados/chapeados/revest.</t>
  </si>
  <si>
    <t>Lamin.ferro/aco,quente,15&lt;l&lt;60cm,e&gt;=4mm,n/enrolado,etc</t>
  </si>
  <si>
    <t>Outros lamin.ferro/aco,l&lt;6dm,quente,e&gt;=4.75mm</t>
  </si>
  <si>
    <t>Outs.lamin.ferro/aco,l&lt;6dm,quente,n/folheados,etc.</t>
  </si>
  <si>
    <t>Lamin.ferro/aco,a frio,l&lt;6dm,teor&lt;0.25% de carbono</t>
  </si>
  <si>
    <t>Lamin.ferro/aco,a frio,l&lt;6dm,teor 0.25%&lt;=carbono&lt;0.6%</t>
  </si>
  <si>
    <t>Lamin.ferro/aco,a frio,l&lt;6dm,teor&gt;=0.6% de carbono</t>
  </si>
  <si>
    <t>Outros lamin.ferro/aco,l&lt;6dm,teor&gt;=0.6% de carbono</t>
  </si>
  <si>
    <t>Outs.lamin.ferro/aco,l&lt;6dm,n/folheados/chapeados,etc.</t>
  </si>
  <si>
    <t>Lamin.ferro/aco,l&lt;6dm,estanhado</t>
  </si>
  <si>
    <t>Lamin.ferro/aco,l&lt;6dm,galvan.eletrolit.e&lt;4.75mm</t>
  </si>
  <si>
    <t>Outros lamin.ferro/aco,l&lt;6dm,galvan.eletrolit.</t>
  </si>
  <si>
    <t>Lamin.ferro/aco,l&lt;6dm,galvan.out.processo</t>
  </si>
  <si>
    <t>Lamin.ferro/aco,l&lt;6dm,pintado ou envernizado</t>
  </si>
  <si>
    <t>Com uma camada intermediária de liga cobre-estanho ou cobreestanho-chumbo, aplicada por sinterizaç?o</t>
  </si>
  <si>
    <t>Lamin.ferro/aco,l&lt;6dm,camada de liga cobre-estanho-chumbo,aplicada por sinterização.</t>
  </si>
  <si>
    <t>Outs.lamin.ferro/aco,l&lt;6dm,revestido de outs.materias</t>
  </si>
  <si>
    <t>Lamin.ferro/aco,l&lt;6dm,folheado ou chapeado</t>
  </si>
  <si>
    <t>Fio-maquina de ferro/aco,dentado,c/nervura, sulco,revelo</t>
  </si>
  <si>
    <t>Fio-maquina de acos para tornear</t>
  </si>
  <si>
    <t>Fio-maquina de ferro/aco,sec.circ.d&lt;14mm, carbono&gt;=0.6%</t>
  </si>
  <si>
    <t>Outs.fio-maquinas de ferro/aco,n/ligado, sec.circ.d&lt;14mm</t>
  </si>
  <si>
    <t>Outs.fio-maquinas de ferro/aco,n/ligado, carbono&gt;=0.6%</t>
  </si>
  <si>
    <t>Outros fio-maquinas de ferro/aco,n/ligado</t>
  </si>
  <si>
    <t>Barras de ferro/aco,forjadas,quente, carbono&lt;=0.60%</t>
  </si>
  <si>
    <t>Outros barras de ferro/aco,n/lig.forjada, quente</t>
  </si>
  <si>
    <t>Barras de ferro/aco,lamin.quente,dentadas,etc.</t>
  </si>
  <si>
    <t>Barras de acos para tornear,laminadas,etc.a quente</t>
  </si>
  <si>
    <t>Barras de ferro/aco,lamin.etc.quente,sec. transv.retang.</t>
  </si>
  <si>
    <t>Barras de ferro/aco,lamin.etc.quente,sec. circular</t>
  </si>
  <si>
    <t>Outros barras de ferro/aco,n/lig.lamin.etc. quente</t>
  </si>
  <si>
    <t>Barras de acos para tornear,obtidas/acabadas a frio</t>
  </si>
  <si>
    <t>Outs.barras de ferro/aco,n/lig.obtidas/acabadas a frio</t>
  </si>
  <si>
    <t>Outros barras de ferro/aco,n/lig.carbono &lt;=0.60%</t>
  </si>
  <si>
    <t>Outros barras de ferro/aco,n/lig.</t>
  </si>
  <si>
    <t>Perfis em u, i ou h, simplesmente laminados, estirados ou extrudados, a quente, de altura inferior a 80mm</t>
  </si>
  <si>
    <t>Perfis em l, simplesmente laminados, estirados ou extrudados, a quente, de altura inferior a 80mm</t>
  </si>
  <si>
    <t>Perfis em t, simplesmente laminados, estirados ou extrudados, a quente, de altura inferior a 80mm</t>
  </si>
  <si>
    <t>Perfis em u, simplesmente laminados, estirados ou extrudados, a quente, de altura igual ou superior a 80mm</t>
  </si>
  <si>
    <t>Perfis em i, simplesmente laminados, estirados ou extrudados, a quente, de altura igual ou superior a 80mm</t>
  </si>
  <si>
    <t>Perfis em h, simplesmente laminados, estirados ou extrudados, a quente, de altura igual ou superior a 80mm</t>
  </si>
  <si>
    <t>Perfis de ferro/aco,em l,t,lamin.etc.quente, 8&lt;=h&lt;=20cm</t>
  </si>
  <si>
    <t>Perfis de ferro/aco,em l,t,lamin.etc.quente, h&gt;=8cm</t>
  </si>
  <si>
    <t>Outros perfis de ferro/aco,n/lig.lamin.etc. quente</t>
  </si>
  <si>
    <t>Perfis de ferro/aco,obt/acab.de prods.lamin. frio, h&lt;8cm</t>
  </si>
  <si>
    <t>Outs.perfis de ferro/aco,obt/acab.frio,lam. plano,h&gt;=8cm</t>
  </si>
  <si>
    <t>Outros perfis de ferro/aco,obt/acab.a frio, h&lt;8cm a partir de produtos laminados planos</t>
  </si>
  <si>
    <t>Outros perfis de ferro/aco,obt/acab.a frio, a partir de produtos laminados planos</t>
  </si>
  <si>
    <t>Outs.perfis de ferro/aco,obt/acab.frio, a partir de produtos lamin. plano</t>
  </si>
  <si>
    <t>Outros perfis de ferro/aco,nao ligados</t>
  </si>
  <si>
    <t>Fios de ferro/aco,n/ligados,n/revestidos, carbono&gt;=0.6%, c/teor em peso de fósforo &lt;0,035% ...</t>
  </si>
  <si>
    <t>Fios de ferro/aco,n/ligados,n/revestidos, carbono&gt;=0.6%</t>
  </si>
  <si>
    <t>Outros fios de ferro/aco,n/ligados,n/revestidos</t>
  </si>
  <si>
    <t>Fios de ferro/aco,n/ligados,galvanizados, carbono&gt;=0.6%</t>
  </si>
  <si>
    <t>Outros fios de ferro/aco,n/ligados,galvanizados</t>
  </si>
  <si>
    <t>Fios de ferro/aco,revest.outs.met.comuns, carbono&gt;=0.6%</t>
  </si>
  <si>
    <t>Outs.fios de ferro/aco,n/lig.revest.outs.metais comuns</t>
  </si>
  <si>
    <t>Outros fios de ferro/aco,n/lig.</t>
  </si>
  <si>
    <t>Acos inoxidaveis,em lingotes e outs.formas primarias</t>
  </si>
  <si>
    <t>Prods.semimanufaturados,de acos inox.sec. transv.retang.</t>
  </si>
  <si>
    <t>Outs.produtos semimanufaturados,de acos inoxidaveis</t>
  </si>
  <si>
    <t>Lamin.acos inox.quente,l&gt;=600mm,rolos,e&gt;10mm</t>
  </si>
  <si>
    <t>Lamin.acos inox.quente,l&gt;=600mm,rolos, 4.75mm&lt;=e&lt;=10mm</t>
  </si>
  <si>
    <t>Lamin.acos inox.quente,l&gt;=600mm,rolos, 3mm&lt;=e&lt;4.75mm</t>
  </si>
  <si>
    <t>Lamin.acos inox.quente,l&gt;=600mm,rolos,e&lt;3mm</t>
  </si>
  <si>
    <t>Lamin.acos inox.quente,l&gt;=600mm,n/enrol.e&gt;10mm</t>
  </si>
  <si>
    <t>Lamin.acos inox.quente,l&gt;=600mm,n/enrol. 4.75mm&lt;=e&lt;=10mm</t>
  </si>
  <si>
    <t>Lamin.acos inox.quente,l&gt;=600mm,n/enrol. 3mm&lt;=e&lt;4.75mm</t>
  </si>
  <si>
    <t>Lamin.acos inox.quente,l&gt;=600mm,e&lt;3mm</t>
  </si>
  <si>
    <t>Lamin.acos inox.a frio,l&gt;=600mm,e&gt;=4.75mm</t>
  </si>
  <si>
    <t>Lamin.acos inox.a frio,l&gt;=600mm,3mm&lt;=e&lt;4.75mm</t>
  </si>
  <si>
    <t>Lamin.acos inox.a frio,l&gt;=600mm,1mm&lt;e&lt;3mm</t>
  </si>
  <si>
    <t>Lamin.acos inox.a frio,l&gt;=600mm,0.5mm&lt;=e&lt;=1mm</t>
  </si>
  <si>
    <t>Lamin.acos inox.a frio,l&gt;=600mm,e&lt;0.5mm</t>
  </si>
  <si>
    <t>Outs.lamin.acos inox.l&gt;=600mm,e&lt;4.75mm, dureza&gt;=42hrc</t>
  </si>
  <si>
    <t>Outros lamin.acos inox.l&gt;=600mm</t>
  </si>
  <si>
    <t>Lamin.acos inox.quente,l&lt;600mm,e&gt;=4.75mm</t>
  </si>
  <si>
    <t>Lamin.acos inox.quente,l&lt;600mm,e&lt;=1.5mm</t>
  </si>
  <si>
    <t>Lamin.acos inox.quente,l&lt;600mm,1.5mm&lt;e&lt;=3mm</t>
  </si>
  <si>
    <t>Outros lamin.acos inox.quente,l&lt;600mm</t>
  </si>
  <si>
    <t>Lamin.acos inox.a frio,l&lt;=23mm,e&lt;=0.1mm</t>
  </si>
  <si>
    <t>Outros lamin.acos inox.a frio,l&lt;600mm</t>
  </si>
  <si>
    <t>Outros lamin.acos inox.l&lt;600mm</t>
  </si>
  <si>
    <t>Fio-maquina de acos inoxidaveis</t>
  </si>
  <si>
    <t>Barras de acos inox.lamin.etc.quente,sec. circular</t>
  </si>
  <si>
    <t>Barras de acos inox.lamin.etc.quente,sec.transv. retang.</t>
  </si>
  <si>
    <t>Outs.barras de acos inoxidaveis,lamin.etc.a quente</t>
  </si>
  <si>
    <t>Barras de acos inox.obtidas/completam.acabadas a frio</t>
  </si>
  <si>
    <t>Outros barras de acos inoxidaveis</t>
  </si>
  <si>
    <t>Perfis de acos inoxidaveis,altura&gt;=80mm</t>
  </si>
  <si>
    <t>Outros perfis de acos inoxidaveis</t>
  </si>
  <si>
    <t>Fios de acos inoxidaveis</t>
  </si>
  <si>
    <t>Outs.ligas de acos,em lingotes e outs.formas primarias</t>
  </si>
  <si>
    <t>Produtos semimanufaturados,de outs.ligas de acos</t>
  </si>
  <si>
    <t>Lamin.ligas de acos ao silicio,l&gt;=600mm,graos orient.</t>
  </si>
  <si>
    <t>Outros lamin.de ligas de acos ao silicio,l&gt;=600mm</t>
  </si>
  <si>
    <t>Lamin.de outs.ligas acos,quente,l&gt;=600mm,rolos</t>
  </si>
  <si>
    <t>Lamin.de outs.ligas acos,quente,l&gt;=600mm, n/enrol. e&lt;=7mm</t>
  </si>
  <si>
    <t>Outs.lamin.de acos de corte rapido,quente, l&gt;=600mm, n/enrol.</t>
  </si>
  <si>
    <t>Outs.lamin.de outs.ligas acos,quente,l&gt;=600mm, n/enrol.</t>
  </si>
  <si>
    <t>Lamin.de acos de corte rapido,a frio,l&gt;=600mm</t>
  </si>
  <si>
    <t>Lamin.de outs.ligas acos,a frio,l&gt;=600mm</t>
  </si>
  <si>
    <t>Lamin.de outs.ligas acos,l&gt;=600mm,galvan. eletrolit.</t>
  </si>
  <si>
    <t>Lamin.de outs.ligas acos,l&gt;=600mm,galvan.por out.proc.</t>
  </si>
  <si>
    <t>Outros lamin.de acos de corte rapido,l&gt;=600mm</t>
  </si>
  <si>
    <t>Outros lamin.de outs.ligas acos,l&gt;=600mm</t>
  </si>
  <si>
    <t>Lamin.de ligas acos ao silicio,l&lt;600mm,graos orient.</t>
  </si>
  <si>
    <t>Outros lamin.de ligas acos ao silicio,l&lt;600mm</t>
  </si>
  <si>
    <t>Lamin.de ligas acos de corte rapido, l&lt;600mm,1mm&lt;=e&lt;=4mm</t>
  </si>
  <si>
    <t>Outros lamin.de ligas acos de corte rapido, l&lt;600mm</t>
  </si>
  <si>
    <t>Lamin.de outs.ligas de acos,a quente,l&lt;600mm</t>
  </si>
  <si>
    <t>Lamin.de outs.ligas de acos,a frio,l&lt;600mm</t>
  </si>
  <si>
    <t>Outros lamin.de outs.ligas de acos,l&lt;600mm</t>
  </si>
  <si>
    <t>Fio-maquina de ligas de acos de corte rapido</t>
  </si>
  <si>
    <t>Fio-maquina de ligas de acos silicio-manganes</t>
  </si>
  <si>
    <t>Outros fio-maquinas de outs.ligas de acos</t>
  </si>
  <si>
    <t>Barras de ligas acos de corte rapido,lamin.etc.a quente</t>
  </si>
  <si>
    <t>Outros barras de ligas acos de corte rapido</t>
  </si>
  <si>
    <t>Barras de ligas de acos silicio-manganes</t>
  </si>
  <si>
    <t>Barras de outs.ligas de acos,lamin.etc.a quente</t>
  </si>
  <si>
    <t>Barras de outs.ligas de acos,forjadas</t>
  </si>
  <si>
    <t>Barras de outs.ligas de acos,obtidas/ acabadas a frio</t>
  </si>
  <si>
    <t>Outros barras de outs.ligas de acos</t>
  </si>
  <si>
    <t>Perfis de outs.ligas de acos</t>
  </si>
  <si>
    <t>Barras ocas de ligas de acos, para perfuracao</t>
  </si>
  <si>
    <t>Fios de ligas de acos silicio-manganes</t>
  </si>
  <si>
    <t>Fios de outs.ligas de acos</t>
  </si>
  <si>
    <t>Estacas-pranchas de ferro ou aco</t>
  </si>
  <si>
    <t>Perfis de ferro ou aco,obtidos por soldadura</t>
  </si>
  <si>
    <t>Trilhos de ferro fundido/ferro/aco, 25kg/m&lt;=p&lt;=57kg/m</t>
  </si>
  <si>
    <t>Outs.trilhos de vias ferreas,de ferro fundido/ ferro/aco</t>
  </si>
  <si>
    <t>Agulhas e outs.elem.cruzam/desvio,de ferro fundido,etc.</t>
  </si>
  <si>
    <t>Talas de juncao/placa apoio,etc.de ferro fund/ferro/aco</t>
  </si>
  <si>
    <t>Outs.elementos de vias ferreas,de ferro fund/ferro/aco</t>
  </si>
  <si>
    <t>Tubos e perfis ocos,de ferro fundido</t>
  </si>
  <si>
    <t>Tubos de acos inox.sem costura,p/oleodutos/ gasodutos</t>
  </si>
  <si>
    <t>Outs.tubos de ferro/aco,s/costura,p/oleodutos/ gasodutos</t>
  </si>
  <si>
    <t>Outs.tubos de ferro/aco,s/cost.p/perf.extr. petroleo/gas</t>
  </si>
  <si>
    <t>Tubos de acos n/lig.s/cost.p/perfur.extrac. petroleo/gas</t>
  </si>
  <si>
    <t>Tubos de acos inox.s/cost.p/revestim.de pocos, etc.</t>
  </si>
  <si>
    <t>Tubos de acos n/lig.s/cost.p/revestim.de pocos, etc.</t>
  </si>
  <si>
    <t>Tubos de ligas acos,s/cost.p/revest.pocos,etc. d&lt;=229mm</t>
  </si>
  <si>
    <t>Outs.tubos ligas acos,n/rev.s/cost.p/revest. pocos,etc.</t>
  </si>
  <si>
    <t>Outs.tubos ferro fund/ferro/aco,s/cost. p/rev. pocos,etc.</t>
  </si>
  <si>
    <t>Tubos de ferro/aco n/lig.s/cost.sec.circ. lam.frio, n/rev</t>
  </si>
  <si>
    <t>Outs.tubos de ferro/aco n/lig.s/cost.sec.circ. lam. frio</t>
  </si>
  <si>
    <t>Tubos de ferro/aco n/lig.s/cost.sec.circ. n/rev. d&lt;=229mm</t>
  </si>
  <si>
    <t>Tubos de ferro/aco n/lig.s/cost.sec.circ.rev. d&lt;=229mm</t>
  </si>
  <si>
    <t>Outros tubos de ferro/aco n/lig.s/cost.sec. circ.</t>
  </si>
  <si>
    <t>Tubos capilares de diâmetro exterior interior ou igual a 3mm e diâmetro interior inferior ou igual a 0,2mm</t>
  </si>
  <si>
    <t>Outros tubos de acos inox.s/cost.sec.circ. lamin.a frio</t>
  </si>
  <si>
    <t>Outros tubos de acos inox.s/cost.sec.circ.</t>
  </si>
  <si>
    <t>Outros tubos outs.ligas acos,s/cost.sec. circ. lam.frio, d&lt;=229mm</t>
  </si>
  <si>
    <t>Outs.tubos de outs.ligas acos,s/cost.sec.circ. lam.frio</t>
  </si>
  <si>
    <t>Outros tubos de outs.ligas acos,s/cost.sec. circ.</t>
  </si>
  <si>
    <t>Outs.tubos/perfis ocos,de acos inox.s/cost. d&lt;=229mm</t>
  </si>
  <si>
    <t>Outs.tubos/perfis ocos,de ferro/aco,s/cost. d&lt;=229mm</t>
  </si>
  <si>
    <t>Outros tubos/perfis ocos,de ferro/aco, s/cost.</t>
  </si>
  <si>
    <t>Tubos ferro/aco,sold.long.arco,sec.circ. d&gt;406mm,p/oleod</t>
  </si>
  <si>
    <t>Outs.tubos ferro/aco,sold.long.sec.circ. d&gt;406mm,p/oleod</t>
  </si>
  <si>
    <t>Outs.tubos ferro/aco,sold.etc.sec.circ. d&gt;406mm,p/oleod.</t>
  </si>
  <si>
    <t>Tubos ferro/aco,sold.etc.sec.circ. d&gt;406mm, p/rev.pocos</t>
  </si>
  <si>
    <t>Outs.tubos ferro/aco,sold.longit.sec. circ. d&gt;406mm</t>
  </si>
  <si>
    <t>Outros tubos ferro/aco,sold.sec. circ. d&gt;406mm</t>
  </si>
  <si>
    <t>Outros tubos ferro/aco,rebitados,sec.circ. d&gt;406mm</t>
  </si>
  <si>
    <t>Tubos aços inoxidáveis,soldados, p/oleoduto/ gasodutos</t>
  </si>
  <si>
    <t>Tubos ferro/aco,rebitad/agrafad. p/oleoduto/ gasod.</t>
  </si>
  <si>
    <t>Tubos de revestimento de poços, de suprimento ou de produção, dos tipos utilizados na extração de petróleo ou de gás soldados de aços inoxidáveis</t>
  </si>
  <si>
    <t>Tubos de revestimento de poços, de suprimento ou de produção, dos tipos utilizados na extração de petróleo ou de gás de ferro e aço</t>
  </si>
  <si>
    <t>Outros tubos de ferro/aco n/lig.sold.sec. circ.</t>
  </si>
  <si>
    <t>Outros tubos de acos inox.sold.sec.circ.</t>
  </si>
  <si>
    <t>Outros tubos de outs.ligas acos,sold.etc. sec.circ.</t>
  </si>
  <si>
    <t>Outros tubos de ferro/aco,sold.secão quadrada ou retangular</t>
  </si>
  <si>
    <t>Outros tubos de ferro/aco,sold.seção.n/circ.</t>
  </si>
  <si>
    <t>Outs.tubos e perfis ocos,de ferro/aco n/lig.sold.etc.</t>
  </si>
  <si>
    <t>Outs.tubos e perfis ocos,de acos inox.sold/ rebitad.etc.</t>
  </si>
  <si>
    <t>Outs.tubos e perfis ocos,de ferro/aco,sold/ rebitad.etc.</t>
  </si>
  <si>
    <t>Acessorios moldados p/tubos de ferro fund. n/maleavel</t>
  </si>
  <si>
    <t>Acessorios moldados p/tubos de ferro fund. maleav.d&gt;50mm</t>
  </si>
  <si>
    <t>Acessorios moldados p/tubos de aco</t>
  </si>
  <si>
    <t>Outs.acessorios p/tubos,moldad.de ferro fund/ferro/aco</t>
  </si>
  <si>
    <t>Flanges p/tubos,de acos inoxidaveis</t>
  </si>
  <si>
    <t>Cotovelos,curvas e luvas,roscados,p/tubos,de acos inox.</t>
  </si>
  <si>
    <t>Acessorios para soldar topo a topo,tubos de acos inox.</t>
  </si>
  <si>
    <t>Outros acessorios p/tubos,de acos inox.</t>
  </si>
  <si>
    <t>Outs.flanges p/tubos,de ferro fundido/ferro ou aco</t>
  </si>
  <si>
    <t>Outs.cotovelos,curvas,etc.roscados,p/tubos de ferro/aco</t>
  </si>
  <si>
    <t>Outs.acessorios p/soldar topo a topo,tubos de ferro/aco</t>
  </si>
  <si>
    <t>Outs.acessorios p/tubos de ferro fundido,ferro ou aco</t>
  </si>
  <si>
    <t>Pontes e elementos de pontes,de ferro fundido/ferro/aco</t>
  </si>
  <si>
    <t>Torres e porticos,de ferro fundido,ferro ou aco</t>
  </si>
  <si>
    <t>Portas e janelas,etc.de ferro fundido,ferro ou aco</t>
  </si>
  <si>
    <t>Material p/andaimes,armacoes,etc.ferro fund/ferro/aco</t>
  </si>
  <si>
    <t>Chapas,barras,etc.p/construcoes,de ferro fund/ferro/aco</t>
  </si>
  <si>
    <t>Outs.construcoes e suas partes,de ferro fund/ferro/aco</t>
  </si>
  <si>
    <t>Reservatorios,etc.ferro/aco,c&gt;300l,p/armaz. graos,solid.</t>
  </si>
  <si>
    <t>Recipientes isotermicos refrigerados a nitrogenio liquido,utilizados para semen, sangue, tecidos biologicos, etc</t>
  </si>
  <si>
    <t>Outs.reservatorios,etc.de ferro/aco,c&gt;300l, s/disp.term.</t>
  </si>
  <si>
    <t>Reservatorios,etc.de ferro/aco,50&lt;=c&lt;=300l, s/disp.term.</t>
  </si>
  <si>
    <t>Latas de ferro/aco,fecham.p/sold.crav. c&lt;50l, p/prod.alim</t>
  </si>
  <si>
    <t>Outros latas de ferro/aco,fecham.p/sold. crav.c&lt;50l</t>
  </si>
  <si>
    <t>Outs.reservatorios,etc.de ferro/aco,c&lt;50l, p/prods.alim.</t>
  </si>
  <si>
    <t>Outros reservatorios,etc.de ferro/aco,c&lt;50l</t>
  </si>
  <si>
    <t>Recipientes de ferro/aco,p/gases comprimidos/ liquefeit.</t>
  </si>
  <si>
    <t>Cordas e cabos,de fios aco,revest.bronze/latao, p/eletr.</t>
  </si>
  <si>
    <t>Outs.cordas e cabos,de ferro/aco,n/isol.p/uso eletr.</t>
  </si>
  <si>
    <t>Trancas/lingas,etc.de ferro/aco,n/isol.p/uso eletr.</t>
  </si>
  <si>
    <t>Arame farpado e outs.de ferro ou aco,util.em cercas</t>
  </si>
  <si>
    <t>Tela metalica tecida,de acos inox.continua, s/fim.p/maqs</t>
  </si>
  <si>
    <t>Outros telas metal.tecid.de acos inoxidaveis</t>
  </si>
  <si>
    <t>Outros telas metal.tecid.de ferro ou aco</t>
  </si>
  <si>
    <t>Grades/redes,de fios ferro/aco,sold.pto.inters. s&gt;=100m2</t>
  </si>
  <si>
    <t>Grades/redes,de fios ferro/aco,sold.pto.inters. galvan.</t>
  </si>
  <si>
    <t>Outs.grades/redes,de fios ferro/aco,sold.pto. intersec.</t>
  </si>
  <si>
    <t>Outros telas metals.etc.de fios ferro/aco, galvan.</t>
  </si>
  <si>
    <t>Outs.telas metals.etc.de fios ferro/aco,recob. plasticos</t>
  </si>
  <si>
    <t>Outros telas metals.etc.de fios ferro/aco</t>
  </si>
  <si>
    <t>Chapas e tiras,distendidas,de ferro/aco</t>
  </si>
  <si>
    <t>Corrente de rolos,de ferro fundido,ferro ou aco</t>
  </si>
  <si>
    <t>Corrente de transmissao,de ferro fundido,ferro ou aco</t>
  </si>
  <si>
    <t>Outs.correntes de elos articulados,de ferro ou aco</t>
  </si>
  <si>
    <t>Partes de correntes de elos articulados,de ferro ou aco</t>
  </si>
  <si>
    <t>Correntes antiderrapantes,de ferro fundido, ferro ou aco</t>
  </si>
  <si>
    <t>Correntes de elos c/suporte,de ferro fundido/ ferro/aco</t>
  </si>
  <si>
    <t>Correntes de elos soldados,de ferro fundido/ ferro/aco</t>
  </si>
  <si>
    <t>Outs.correntes e cadeias,de ferro fundido, ferro ou aco</t>
  </si>
  <si>
    <t>Partes de outs.correntes e cadeias,de ferro ou aco</t>
  </si>
  <si>
    <t>Ancoras e fateixas e suas partes,de ferro fundido,etc.</t>
  </si>
  <si>
    <t>Tachas de ferro fundido/ferro/aco,incl.cabeca out.mater</t>
  </si>
  <si>
    <t>Grampos de fio curvado,de ferro fundido,ferro ou aco</t>
  </si>
  <si>
    <t>Pontas ou dentes,de ferro fund/ferro/aco, p/maqs.texteis</t>
  </si>
  <si>
    <t>Pregos,percevejos,artefs.semelh.de ferro fund/ferro/aco</t>
  </si>
  <si>
    <t>Tira-fundos (roscados),de ferro fundido,ferro ou aco</t>
  </si>
  <si>
    <t>Outs.parafusos de ferro fundido,ferro ou aco,p/madeira</t>
  </si>
  <si>
    <t>Ganchos e armelas (pitoes),de ferro fundido/ ferro/aco</t>
  </si>
  <si>
    <t>Parafusos perfurantes,de ferro fundido,ferro ou aco</t>
  </si>
  <si>
    <t>Outs.parafusos/pinos/pernos,de ferro fundido/ ferro/aco</t>
  </si>
  <si>
    <t>Porcas de ferro fundido,ferro ou aco</t>
  </si>
  <si>
    <t>Outs.artefatos roscados,de ferro fundido, ferro ou aco</t>
  </si>
  <si>
    <t>Arruelas de pressao ou seguranca,de ferro fundido,etc.</t>
  </si>
  <si>
    <t>Outros arruelas de ferro fundido,ferro ou aco</t>
  </si>
  <si>
    <t>Rebites de ferro fundido,ferro ou aco</t>
  </si>
  <si>
    <t>Chavetas/cavilhas,etc.de ferro fundido,ferro ou aco</t>
  </si>
  <si>
    <t>Outros artefatos n/roscados,de ferro fundido, ferro ou a</t>
  </si>
  <si>
    <t>Outros alfinetes de uso manual,de ferro ou aco</t>
  </si>
  <si>
    <t>Outs. agulhas de costura, agulhas de tricô, agulhas-passadoras, agulhas de crochê, furadores para bordar e artefatos semelhantes, para uso manual, de ferro ou aço</t>
  </si>
  <si>
    <t>Molas de folhas e suas folhas,de ferro ou aco</t>
  </si>
  <si>
    <t>Molas helicoidais cilindricas,de ferro ou aco</t>
  </si>
  <si>
    <t>Outros molas helicoidais de ferro ou aco</t>
  </si>
  <si>
    <t>Outros molas de ferro ou aco</t>
  </si>
  <si>
    <t>Apars.p/cozinhar/aquecer,de ferro,etc. combustiv.gasoso</t>
  </si>
  <si>
    <t>Apars.p/cozinhar/aquecer,de ferro,etc. combustiv.liquido</t>
  </si>
  <si>
    <t>Apars.p/cozinhar/aquecer,de ferro,etc. combustiv.solido</t>
  </si>
  <si>
    <t>Outs.aquecedores,etc.de ferro/aco,a gas/outs. combustiv.</t>
  </si>
  <si>
    <t>Outs.aquecedores,etc.de ferro/aco,a combustiv. liquidos</t>
  </si>
  <si>
    <t>Outs.aquecedores,etc.de ferro/aco,a combustiv. solidos</t>
  </si>
  <si>
    <t>Partes de apars.p/cozinhar,etc.de ferro/aco, n/eletricos</t>
  </si>
  <si>
    <t>Radiadores p/aquec.central,n/eletr.partes,de ferro fund</t>
  </si>
  <si>
    <t>Radiadores p/aquec.central,n/eletr.partes,de ferro/aco</t>
  </si>
  <si>
    <t>Geradores,etc.n/eletr.e partes,de ferro fund/ferro/aco, ...utilizados em veículos automotores</t>
  </si>
  <si>
    <t>Outros (geradores,etc.n/eletr.e partes,de ferro fund/ferro/aco)</t>
  </si>
  <si>
    <t>Palhas,esponjas,etc.de ferro/aco,p/limpeza/ polimento</t>
  </si>
  <si>
    <t>Outs.artefs.domesticos,de ferro fund.n/esmalt.e partes</t>
  </si>
  <si>
    <t>Outs.artefs.domesticos,de ferro fund.esmaltad. e partes</t>
  </si>
  <si>
    <t>Outs.artefs.domesticos,de acos inoxidaveis,e partes</t>
  </si>
  <si>
    <t>Outros artefs.domesticos,de ferro/aco, esmaltados,e part</t>
  </si>
  <si>
    <t>Outros artefs.domesticos,de ferro fund/ferro/ aco,e part</t>
  </si>
  <si>
    <t>Pias e lavatorios,de acos inoxidaveis</t>
  </si>
  <si>
    <t>Banheiras de ferro fundido,mesmo esmaltadas</t>
  </si>
  <si>
    <t>Outros banheiras de ferro ou aco</t>
  </si>
  <si>
    <t>Outs.artefs.de higiene/toucador,de ferro/aco,e partes</t>
  </si>
  <si>
    <t>Outs.obras moldadas de ferro fundido,nao maleavel</t>
  </si>
  <si>
    <t>Esferas,etc.moldadas,de ferro fund/ferro/ aco,p/moinhos</t>
  </si>
  <si>
    <t>Outros obras moldadas,de aco</t>
  </si>
  <si>
    <t>Outros obras moldadas,de ferro fundido ou ferro</t>
  </si>
  <si>
    <t>Esferas,etc.forjadas/estampadas,de ferro/aco, p/moinhos</t>
  </si>
  <si>
    <t>Outros obras forjadas/estampadas,de ferro ou aco</t>
  </si>
  <si>
    <t>Obras de fios de ferro ou aco</t>
  </si>
  <si>
    <t>Calotas elípticas de aço ao níquel, segundo norma asme sa 353, dos tipos utilizados na fabricação de recipientes para gases comprimidos ou liquefeitos</t>
  </si>
  <si>
    <t>Outros obras de ferro ou aco</t>
  </si>
  <si>
    <t>Mates de cobre, cobre de cementacao (precipitado de cobre)</t>
  </si>
  <si>
    <t>Cobre n/refinado e anodos de cobre p/refin. eletrolitica</t>
  </si>
  <si>
    <t>Catodos de cobre refinado/seus elementos,em forma bruta</t>
  </si>
  <si>
    <t>Barras de cobre refinado,p/obtencao fios,em forma bruta</t>
  </si>
  <si>
    <t>Palanquilhas de cobre refinado,em forma bruta</t>
  </si>
  <si>
    <t>Outros prods.de cobre refinado,em forma bruta</t>
  </si>
  <si>
    <t>Ligas de cobre-zinco (latao),em forma bruta</t>
  </si>
  <si>
    <t>Ligas de cobre-estanho (bronze),em forma bruta</t>
  </si>
  <si>
    <t>Outros ligas de cobre,em forma bruta (exceto ligas-mães da posição 74.05)</t>
  </si>
  <si>
    <t>Desperdicios e residuos,de cobre</t>
  </si>
  <si>
    <t>Ligas-maes de cobre</t>
  </si>
  <si>
    <t>Pos de cobre,de estrutura nao lamelar</t>
  </si>
  <si>
    <t>Pos de cobre,de estrutura lamelar e escamas de cobre</t>
  </si>
  <si>
    <t>Barras de cobre refinado</t>
  </si>
  <si>
    <t>Perfis ocos de cobre refinado</t>
  </si>
  <si>
    <t>Outros perfis de cobre refinado</t>
  </si>
  <si>
    <t>Barras de ligas de cobre-zinco (latao)</t>
  </si>
  <si>
    <t>Perfis de ligas de cobre-zinco (latao)</t>
  </si>
  <si>
    <t>Barras de ligas de cobre-niquel ou cobre-niquel-zinco</t>
  </si>
  <si>
    <t>Perfis ocos a base de ligas de cobre</t>
  </si>
  <si>
    <t>Outros perfis de ligas de cobre</t>
  </si>
  <si>
    <t>Fios de cobre refinado,maior dimensao da sec. transv&gt;6mm</t>
  </si>
  <si>
    <t>Outros fios de cobre refinado</t>
  </si>
  <si>
    <t>Fios de ligas de cobre-zinco (latao)</t>
  </si>
  <si>
    <t>Fios de ligas de cobre-niquel ou cobre-niquel-zinco</t>
  </si>
  <si>
    <t>Fios de ligas de cobre-estanho (bronze) fosforoso</t>
  </si>
  <si>
    <t>Outros fios de ligas de cobre-estanho (bronze)</t>
  </si>
  <si>
    <t>Outros fios de ligas de cobre</t>
  </si>
  <si>
    <t>Chapas e tiras,de cobre refinado,esp&gt;0.15mm,em rolos</t>
  </si>
  <si>
    <t>Outros chapas e tiras,de cobre refinado, esp&gt;0.15mm</t>
  </si>
  <si>
    <t>Chapas e tiras de ligas cobre-zinco, esp&gt;0.15mm,em rolos</t>
  </si>
  <si>
    <t>Outs.chapas e tiras,de ligas de cobre-zinco, esp&gt;0.15mm</t>
  </si>
  <si>
    <t>Chapas e tiras comuma camada intermediária de liga de cobre-estanho ou cobre-estanho-chumbo, aplicada pot sinterização,em rolos</t>
  </si>
  <si>
    <t>Outras chapas e tiras de ligas cobre-estanho, e&gt;0.15mm,em rolos</t>
  </si>
  <si>
    <t>Outs.chapas e tiras,de ligas de cobre-estanho, e&gt;0.15mm</t>
  </si>
  <si>
    <t>Chapas e tiras de ligas cobre-niquel,etc, e&gt;0.15mm,rolos</t>
  </si>
  <si>
    <t>Outs.chapas e tiras,de ligas de cobre-niquel, esp&gt;0.15mm</t>
  </si>
  <si>
    <t>Chapas e tiras,de outs.ligas de cobre,esp&gt;0.15mm</t>
  </si>
  <si>
    <t>Folha de cobre ref.s/suport.de espessura inferior ou igual a 0,04mm e uma resistividade elétrica inferior ou igual a 0,017241ohm.mm²/m</t>
  </si>
  <si>
    <t>Outras folha de cobre ref.s/suport.outras, de espessura inferior ou igual a 0,04mm</t>
  </si>
  <si>
    <t>Outras folha de cobre ref.s/suport.e&lt;=0.07mm, pureza&gt;=99.85%</t>
  </si>
  <si>
    <t>Outs.folhas/tiras,de cobre refin.s/suporte, e&lt;=0.15mm</t>
  </si>
  <si>
    <t>Folha e tira,de ligas de cobre,s/suporte, e&lt;=0.15mm</t>
  </si>
  <si>
    <t>Folha de cobre ref.c/suport.p/circuit.impress. e&lt;=0.15mm</t>
  </si>
  <si>
    <t>Folha de cobre ref.c/suport.poliest.etc. 0.012&lt;e&lt;=0.15mm</t>
  </si>
  <si>
    <t>Folha de cobre ref.com suporte isolante de resina fenólica e papel, dos tipos utilizados para circuitos impressos</t>
  </si>
  <si>
    <t>Outs.folhas/tiras,de cobre refin.c/suporte, e&lt;=0.15mm</t>
  </si>
  <si>
    <t>Folha e tira,de ligas de cobre,c/suporte, e&lt;=0.15mm</t>
  </si>
  <si>
    <t>Tubos de cobre refinado,nao aletados nem ranhurados</t>
  </si>
  <si>
    <t>Outros tubos de cobre refinado</t>
  </si>
  <si>
    <t>Tubos de ligas de cobre-zinco,n/aletados n/ranhurados</t>
  </si>
  <si>
    <t>Outros tubos de ligas de cobre-zinco</t>
  </si>
  <si>
    <t>Tubos de ligas cobre-niquel,etc.n/aletados n/ranhurados</t>
  </si>
  <si>
    <t>Outs.tubos de ligas de cobre-niquel/cobre-niquel-zinco</t>
  </si>
  <si>
    <t>Tubos de outs.ligas de cobre,n/aletados n/ranhurados</t>
  </si>
  <si>
    <t>Tubos de outs.ligas de cobre</t>
  </si>
  <si>
    <t>Acessorios para tubos de cobre refinado</t>
  </si>
  <si>
    <t>Acessorios para tubos de ligas de cobre</t>
  </si>
  <si>
    <t>Cordas,cabos,trancas,etc.de cobre,n/isolad. p/uso eletr.</t>
  </si>
  <si>
    <t>Tachas,pregos,etc.de cobre/ferro/aco,c/cabeca de cobre</t>
  </si>
  <si>
    <t>Arruelas de cobre</t>
  </si>
  <si>
    <t>Outros artefatos nao roscados,de cobre</t>
  </si>
  <si>
    <t>Parafusos,pinos ou pernos e porcas,de cobre</t>
  </si>
  <si>
    <t>Outros artefatos roscados,de cobre</t>
  </si>
  <si>
    <t>Art.uso dom.e part.,esponjas,esfregao,luva, etc. p/lim.cobre</t>
  </si>
  <si>
    <t>Artefatos de cobre,de higiene/toucador e suas partes</t>
  </si>
  <si>
    <t>Correntes e cadeias,de cobre,e suas partes</t>
  </si>
  <si>
    <t>Outs.obras de cobre,vazadas,moldadas, estampadas,forjad.</t>
  </si>
  <si>
    <t>Telas metalicas,de fios de cobre</t>
  </si>
  <si>
    <t>Grades e redes,de fios de cobre,chapas e tiras,de cobre</t>
  </si>
  <si>
    <t>Molas de cobre</t>
  </si>
  <si>
    <t>Outras obras de cobre</t>
  </si>
  <si>
    <t>Mates de niquel</t>
  </si>
  <si>
    <t>Sinters de oxido niquel/prods.intermed. metal. niquel</t>
  </si>
  <si>
    <t>Catodos de niquel nao ligado,em forma bruta</t>
  </si>
  <si>
    <t>Outros formas brutas de niquel,nao ligado</t>
  </si>
  <si>
    <t>Ligas de niquel,em forma bruta</t>
  </si>
  <si>
    <t>Desperdicios e residuos,de niquel</t>
  </si>
  <si>
    <t>Pos e escamas,de niquel nao ligado</t>
  </si>
  <si>
    <t>Outros pos e escamas,de niquel</t>
  </si>
  <si>
    <t>Barras de niquel nao ligado</t>
  </si>
  <si>
    <t>Perfis ocos de niquel nao ligado</t>
  </si>
  <si>
    <t>Outros perfis de niquel nao ligado</t>
  </si>
  <si>
    <t>Barras de ligas de niquel</t>
  </si>
  <si>
    <t>Perfis ocos de ligas de niquel</t>
  </si>
  <si>
    <t>Outros perfis de ligas de niquel</t>
  </si>
  <si>
    <t>Fios de niquel nao ligado</t>
  </si>
  <si>
    <t>Fios de ligas de niquel</t>
  </si>
  <si>
    <t>Chapas,tiras e folhas,de niquel nao ligado</t>
  </si>
  <si>
    <t>Chapas,tiras e folhas,de ligas de niquel</t>
  </si>
  <si>
    <t>Tubos de niquel nao ligado</t>
  </si>
  <si>
    <t>Tubos de ligas de niquel</t>
  </si>
  <si>
    <t>Acessorios para tubos de niquel</t>
  </si>
  <si>
    <t>Telas metalicas e grades,de fios de niquel</t>
  </si>
  <si>
    <t>Outros obras de niquel</t>
  </si>
  <si>
    <t>Aluminio nao ligado em forma bruta</t>
  </si>
  <si>
    <t>Ligas de aluminio em forma bruta</t>
  </si>
  <si>
    <t>Desperdicios e residuos,de aluminio</t>
  </si>
  <si>
    <t>Pos de aluminio,de estrut.nao lamelar</t>
  </si>
  <si>
    <t>Pos de aluminio,de estrut.lamelar/escamas de aluminio</t>
  </si>
  <si>
    <t>Barras de aluminio nao ligado</t>
  </si>
  <si>
    <t>Perfis ocos de aluminio nao ligado</t>
  </si>
  <si>
    <t>Outros perfis de aluminio nao ligado</t>
  </si>
  <si>
    <t>Perfis ocos de ligas de aluminio</t>
  </si>
  <si>
    <t>Barras de ligas aluminio,forjad.sec.circ. 400&lt;=d&lt;=760mm</t>
  </si>
  <si>
    <t>Outros barras de ligas de aluminio</t>
  </si>
  <si>
    <t>Outros perfis de ligas de aluminio</t>
  </si>
  <si>
    <t>Fios de aluminio n/lig.sec. transv&gt;7mm,re&lt;=0.0283ohm.mm2</t>
  </si>
  <si>
    <t>Outros fios de aluminio n/lig.dim.sec.transv&gt;7mm</t>
  </si>
  <si>
    <t>Outs.fios de aluminio n/lig.resist.eletr&lt;=0.283 ohm.mm2</t>
  </si>
  <si>
    <t>Outros fios de aluminio,n/lig.</t>
  </si>
  <si>
    <t>Fios de ligas aluminio,sec. transv&gt;7mm, re&lt;=0.0328ohm.mm2</t>
  </si>
  <si>
    <t>Outros fios de ligas aluminio,dim.sec. transv&gt;7mm</t>
  </si>
  <si>
    <t>Outs.fios de ligas aluminio,resist.eletr &lt;=0.0328ohm.mm2</t>
  </si>
  <si>
    <t>Outros fios de ligas aluminio</t>
  </si>
  <si>
    <t>Chapas/tiras,de aluminio n/lig.e&gt;0.2mm, quadradas/ retang, c/ teores magnésio &gt;=4% ... envernizadas em ambas as faces</t>
  </si>
  <si>
    <t>Outras (chapas/tiras,de aluminio n/lig.e&gt;0.2mm, quadradas/ retang)</t>
  </si>
  <si>
    <t>Chapas de ligas aluminio,0.2&lt;e&lt;=0.3mm,l&gt;=1468mm, envern.</t>
  </si>
  <si>
    <t>Outs.chapas de aluminio n/lig.e&gt;0.2mm,quadr.teor silic.</t>
  </si>
  <si>
    <t>Outros chapas e tiras,de ligas aluminio, esp&gt;0.2mm</t>
  </si>
  <si>
    <t>Outs.chapas e tiras,de aluminio nao ligado, esp&gt;0.2mm</t>
  </si>
  <si>
    <t>Outs.chapas e tiras,de ligas de aluminio, esp&gt;0.2mm</t>
  </si>
  <si>
    <t>Folhas/tiras,de aluminio,s/suporte,laminadas, e&lt;=0.2mm, c/ teor em peso de silicio &gt;= 0,05% ...</t>
  </si>
  <si>
    <t>Outras (folhas/tiras,de aluminio,s/suporte,laminadas, e&lt;=0.2mm)</t>
  </si>
  <si>
    <t>Folhas/tiras,de aluminio,s/suporte,gravad. e&lt;=110microns</t>
  </si>
  <si>
    <t>Outs.folhas e tiras,de aluminio,s/suporte, esp&lt;=0.2mm</t>
  </si>
  <si>
    <t>Folhas/tiras,de aluminio,c/suporte,esp&lt;=0.2mm</t>
  </si>
  <si>
    <t>Tubos de aluminio nao ligado</t>
  </si>
  <si>
    <t>Sem costura, extrudados e trefilados, segundo norma astm b210, de seção circular, de liga aa 6061 (aluminium association), com limite elástico aparente de johnson (jael) superior a 3.000nm, segundo norma sae ae7, diâmetro externo superior ou igual a 8</t>
  </si>
  <si>
    <t>Outs tubos de ligas de aluminio</t>
  </si>
  <si>
    <t>Acessorios para tubos de aluminio</t>
  </si>
  <si>
    <t>Portas,janelas,seus caixilhos,alizares,etc.de aluminio</t>
  </si>
  <si>
    <t>Construcoes/outs.partes,chapas,barras,etc.de aluminio</t>
  </si>
  <si>
    <t>Reservatorios,etc.de aluminio,c&gt;300l,s/disp. mecan/term.</t>
  </si>
  <si>
    <t>Recipientes tubul.flexiv.de aluminio,c&lt;=300l, s/disp.mec</t>
  </si>
  <si>
    <t>Recipientes tubul.de aluminio,c&lt;=700cm3, p/aerossois</t>
  </si>
  <si>
    <t>Outros recipientes tubulares,de aluminio,c&lt;=300l</t>
  </si>
  <si>
    <t>Outs.reservator.etc.de aluminio,c&lt;=300l,s/ disp. mec.term</t>
  </si>
  <si>
    <t>Recipientes p/gases comprimidos/liquefeitos,de aluminio</t>
  </si>
  <si>
    <t>Cordas/cabos,de aluminio,c/alma de aco,n/isol. p/eletr.</t>
  </si>
  <si>
    <t>Trancas,etc.de aluminio,c/alma de aco,n/isol. p/eletr.</t>
  </si>
  <si>
    <t>Outros cabos de aluminio,n/isol.p/uso eletr.</t>
  </si>
  <si>
    <t>Outros cordas,trancas,etc.n/isol.p/uso eletr.</t>
  </si>
  <si>
    <t>Art.uso dom.e part.,esponjas,esfregao, luva.p/limpeza, de aluminio</t>
  </si>
  <si>
    <t>Artefatos de aluminio,de higiene/toucador e suas partes</t>
  </si>
  <si>
    <t>Tachas,pregos,escapulas,parafusos,pinos,etc.de aluminio</t>
  </si>
  <si>
    <t>Telas metalicas,grades e redes,de fios de aluminio</t>
  </si>
  <si>
    <t>Outros obras de aluminio</t>
  </si>
  <si>
    <t>Chumbo refinado,eletrolitico,em lingotes</t>
  </si>
  <si>
    <t>Outs.formas brutas de chumbo refinado, eletrolitico</t>
  </si>
  <si>
    <t>Outros formas brutas de chumbo refinado</t>
  </si>
  <si>
    <t>Chumbo c/antimonio como seg.elem.predom.em forma bruta</t>
  </si>
  <si>
    <t>Outros formas brutas de chumbo</t>
  </si>
  <si>
    <t>Desperdicios e residuos,de chumbo</t>
  </si>
  <si>
    <t>Folhas e tiras,de chumbo,espessura&lt;=0.2mm</t>
  </si>
  <si>
    <t>Chapas e outs.folhas e tiras,de chumbo</t>
  </si>
  <si>
    <t>Pos e escamas de chumbo</t>
  </si>
  <si>
    <t>Barras,perfis e fios,de chumbo</t>
  </si>
  <si>
    <t>Tubos e seus acessorios,de chumbo</t>
  </si>
  <si>
    <t>Outros obras de chumbo</t>
  </si>
  <si>
    <t>Zinco n/lig.cont.zinco&gt;=99.99%, eletrolitico,em lingotes</t>
  </si>
  <si>
    <t>Outs.formas brutas de zinco n/lig. zinco&gt;=99.99%, eletrol</t>
  </si>
  <si>
    <t>Outros lingotes de zinco n/lig.cont. zinco&gt;=99.99%</t>
  </si>
  <si>
    <t>Outs.formas brutas de zinco n/lig.cont. zinco&gt;=99.99%</t>
  </si>
  <si>
    <t>Zinco n/lig.cont.zinco&lt;99.99%,em lingotes</t>
  </si>
  <si>
    <t>Outs.formas brutas de zinco n/lig.cont. zinco&lt;99,99%</t>
  </si>
  <si>
    <t>Ligas de zinco,em lingotes</t>
  </si>
  <si>
    <t>Outros formas brutas de ligas de zinco</t>
  </si>
  <si>
    <t>Desperdicios e residuos,de zinco</t>
  </si>
  <si>
    <t>Poeiras de zinco</t>
  </si>
  <si>
    <t>Pos e escamas,de zinco</t>
  </si>
  <si>
    <t>Barras,perfis e fios,de zinco</t>
  </si>
  <si>
    <t>Chapas,folhas e tiras,de zinco</t>
  </si>
  <si>
    <t>Tubos e seus acessorios,de zinco</t>
  </si>
  <si>
    <t>Outros obras,de zinco</t>
  </si>
  <si>
    <t>Estanho nao ligado,em forma bruta</t>
  </si>
  <si>
    <t>Ligas de estanho,em forma bruta</t>
  </si>
  <si>
    <t>Desperdicios e residuos,de estanho</t>
  </si>
  <si>
    <t>Barras,perfis e fios,de estanho</t>
  </si>
  <si>
    <t>Chapas,folhas e tiras,de estanho</t>
  </si>
  <si>
    <t>Pos e escamas,de estanho</t>
  </si>
  <si>
    <t>Tubos e seus acessorios,de estanho</t>
  </si>
  <si>
    <t>Outros obras de estanho</t>
  </si>
  <si>
    <t>Pos de tungstenio (volframio)</t>
  </si>
  <si>
    <t>Tungstênio em formas brutas, incluídas as barras simplesmente obtidas por sinterização</t>
  </si>
  <si>
    <t>Fios de tungstenio</t>
  </si>
  <si>
    <t>Desperdícios ou resíduos de tungstenio</t>
  </si>
  <si>
    <t>Obras de tungstenio,util.p/fabr.de contatos eletr.</t>
  </si>
  <si>
    <t>Outros obras de tungstenio</t>
  </si>
  <si>
    <t>Pos de molibdenio</t>
  </si>
  <si>
    <t>Molibdenio em forma bruta,incl.barra sinter,etc</t>
  </si>
  <si>
    <t>Barras e perfis/chapas/tiras/folhas,de molibdenio</t>
  </si>
  <si>
    <t>Fios de molibdenio</t>
  </si>
  <si>
    <t>Desperdicios ou residuos de molibdenio</t>
  </si>
  <si>
    <t>Outros obras de molibdenio</t>
  </si>
  <si>
    <t>Tantalo em forma bruta,incl.barra sinter.</t>
  </si>
  <si>
    <t>Desperdicios e residuos de tantalo</t>
  </si>
  <si>
    <t>Outros obras de tantalo</t>
  </si>
  <si>
    <t>Magnesio em forma bruta,cont.magnesio&gt;=99.80%</t>
  </si>
  <si>
    <t>Outros formas brutas de magnesio</t>
  </si>
  <si>
    <t>Desperdicios e residuos,de magnesio</t>
  </si>
  <si>
    <t>Residuos de torno,granulos calibrados e pos de magnesio</t>
  </si>
  <si>
    <t>Outros obras de magnesio</t>
  </si>
  <si>
    <t>Cobalto em bruto</t>
  </si>
  <si>
    <t>Pos de ligas à base de cobalto-cromo-tungstênio (volfrâmio) (estelites)</t>
  </si>
  <si>
    <t>Outros pos de cobalto</t>
  </si>
  <si>
    <t>Outs mates de cobalto,outs.prod.intermed. metal. cobalto,etc.</t>
  </si>
  <si>
    <t>Desperdicios e residuos de cobalto</t>
  </si>
  <si>
    <t>Chapas,folhas,tiras,fios,hastes,etc.de cobalto</t>
  </si>
  <si>
    <t>Outros obras de cobalto</t>
  </si>
  <si>
    <t>Bismuto em bruto</t>
  </si>
  <si>
    <t>Obras de bismuto,desperdicios e residuos,de bismuto</t>
  </si>
  <si>
    <t>Cadmio em bruto</t>
  </si>
  <si>
    <t>Pos de cadmio</t>
  </si>
  <si>
    <t>Desperdicios e residuos do cadmio</t>
  </si>
  <si>
    <t>Obras de cadmio</t>
  </si>
  <si>
    <t>Titanio em forma bruta,pos de titanio</t>
  </si>
  <si>
    <t>Desperd.resid.de titanio</t>
  </si>
  <si>
    <t>Obras de titanio</t>
  </si>
  <si>
    <t>Zirconio em forma bruta, pos de zirconio</t>
  </si>
  <si>
    <t>Desperd.resid.de zirconio</t>
  </si>
  <si>
    <t>Obras de zirconio</t>
  </si>
  <si>
    <t>Antimonio em bruto</t>
  </si>
  <si>
    <t>Pós de antimonio</t>
  </si>
  <si>
    <t>Desperdicios e residuos,de antimonio</t>
  </si>
  <si>
    <t>Obras de antimonio</t>
  </si>
  <si>
    <t>Manganes em bruto</t>
  </si>
  <si>
    <t>Chapas,folhas,tiras,fios,hastes,etc.de manganes</t>
  </si>
  <si>
    <t>Outs.obras de manganes,desperd.e residuos de manganes</t>
  </si>
  <si>
    <t>Berilio em forma bruta, pos de berilio</t>
  </si>
  <si>
    <t>Desperd.resid.de berilio</t>
  </si>
  <si>
    <t>Obras de berilio</t>
  </si>
  <si>
    <t>Cromo em bruto</t>
  </si>
  <si>
    <t>Pós de cromo</t>
  </si>
  <si>
    <t>Desperdicios e residuos,de cromo</t>
  </si>
  <si>
    <t>Obras de cromo</t>
  </si>
  <si>
    <t>Galio em bruto, pós de gálio</t>
  </si>
  <si>
    <t>Desperd.resid.de gálio</t>
  </si>
  <si>
    <t>Obras e outs.prods.do galio</t>
  </si>
  <si>
    <t>Germanio, vanadio, hafnio,indio,niobio,etc.em bruto,desperd.resid.po</t>
  </si>
  <si>
    <t>Obras de germanio, vanadio, hafnio,indio, niobio, renio e talio, etc</t>
  </si>
  <si>
    <t>Chapas,folhas,tiras,fios,hastes.etc.de ceramais</t>
  </si>
  <si>
    <t>Outs.obras de ceramais,desperd.e residuos de ceramais</t>
  </si>
  <si>
    <t>Pas de metais comuns</t>
  </si>
  <si>
    <t>Alvioes,picaretas,enxadas,sachos,etc.de metais comuns</t>
  </si>
  <si>
    <t>Machados,podoes e outs.ferram.c/gume,de metais comuns</t>
  </si>
  <si>
    <t>Tesouras de podar,manipuladas c/1 mao,de metais comuns</t>
  </si>
  <si>
    <t>Tesouras p/sebes,etc.manipul.c/2 maos,de metais comuns</t>
  </si>
  <si>
    <t>Outs.ferram.manuais,p/agricultura,etc.de metais comuns</t>
  </si>
  <si>
    <t>Serras manuais,de metais comuns</t>
  </si>
  <si>
    <t>Folha de serras de fita,de metais comuns</t>
  </si>
  <si>
    <t>Folha de serras circ.de metais comuns,parte operant.aco</t>
  </si>
  <si>
    <t>Outs.folhas de serras circ.de metais comuns,incl.partes</t>
  </si>
  <si>
    <t>Correntes cortantes de serras,de metais comuns</t>
  </si>
  <si>
    <t>Folha de serras retil.de metais comuns,p/trabalh.metais</t>
  </si>
  <si>
    <t>Folha de serras,reta,n/dent.de met.comuns,p/serr.pedras</t>
  </si>
  <si>
    <t>Outros folhas de serras,de metais comuns</t>
  </si>
  <si>
    <t>Limas e grosas,de metais comuns</t>
  </si>
  <si>
    <t>Outs.ferram.manuais semelh.limas/grosas,de met.comuns</t>
  </si>
  <si>
    <t>Alicates de metais comuns</t>
  </si>
  <si>
    <t>Tenazes,pincas,ferram.manuais semelh.de metais comuns</t>
  </si>
  <si>
    <t>Cisalhas p/metais,ferram.manuais semelh.de met.comuns</t>
  </si>
  <si>
    <t>Corta-tubos e ferram.manuais semelh.de metais comuns</t>
  </si>
  <si>
    <t>Chaves de porcas,manuais,de abert.fixa,de metais comuns</t>
  </si>
  <si>
    <t>Chaves de porcas,manuais,de abert.variav.de met.comuns</t>
  </si>
  <si>
    <t>Chaves de caixa intercambiav.incl.c/cabos,de met.comuns</t>
  </si>
  <si>
    <t>Ferramentas manuais de furar/roscar,de metais comuns</t>
  </si>
  <si>
    <t>Martelos e marretas,manuais,de metais comuns</t>
  </si>
  <si>
    <t>Plaina/ferram.manuais cort.de met.comuns,p/trab.madeira</t>
  </si>
  <si>
    <t>Chaves de fenda,manuais,de metais comuns</t>
  </si>
  <si>
    <t>Outros ferramentas manuais,uso domestico,de metais comu</t>
  </si>
  <si>
    <t>Outros ferramentas manuais,de metais comuns</t>
  </si>
  <si>
    <t>Lamparinas/lampadas de soldar,e semelh.de metais comuns</t>
  </si>
  <si>
    <t>Tornos de apertar,sargentos e semelh.de metais comuns</t>
  </si>
  <si>
    <t>Outros incluidos os sortido de torno, bigorna,etc. manual/pedal,  de met.comuns</t>
  </si>
  <si>
    <t>Sortido de serras,limas,etc.uso manual,de metais comuns</t>
  </si>
  <si>
    <t>Ferramentas de perfur.de met.comuns,parte oper.ceramais</t>
  </si>
  <si>
    <t>Outs.ferramentas de perfur.etc.de met.comuns.incl.parte</t>
  </si>
  <si>
    <t>Fieiras de met.comuns,de estiragem/extrusao p/metais</t>
  </si>
  <si>
    <t>Ferramentas de embutir/estampar/puncionar,de met.comuns</t>
  </si>
  <si>
    <t>Ferramentas de roscar interiormente,de metais comuns</t>
  </si>
  <si>
    <t>Ferramentas de roscar exteriormente,de metais comuns</t>
  </si>
  <si>
    <t>Brocas helicoidais,d&lt;=52mm,de met.comuns, incl.diamantad</t>
  </si>
  <si>
    <t>Outros brocas de metais comuns,mesmo diamantadas</t>
  </si>
  <si>
    <t>Outros ferramentas de furar,de metais comuns</t>
  </si>
  <si>
    <t>Ferramentas de mandrilar ou de brochar,de metais comuns</t>
  </si>
  <si>
    <t>Ferramentas de fresar de topo,de metais comuns</t>
  </si>
  <si>
    <t>Ferramentas para cortar engrenagens,de metais comuns</t>
  </si>
  <si>
    <t>Outros ferramentas de fresar,de metais comuns</t>
  </si>
  <si>
    <t>Ferramentas de tornear,de metais comuns</t>
  </si>
  <si>
    <t>Outs.ferramentas intercambiaveis,de metais comuns</t>
  </si>
  <si>
    <t>Facas/laminas cort.de metais comuns,p/trab. metais</t>
  </si>
  <si>
    <t>Facas/laminas cort.de metais comuns,p/trab. madeira</t>
  </si>
  <si>
    <t>Facas/laminas cort.de metais comuns,p/apars. cozinha,etc</t>
  </si>
  <si>
    <t>Facas/laminas cort.de met.comuns,p/maqs. agricultura,etc</t>
  </si>
  <si>
    <t>Outs.facas/laminas cort.de met.comuns,p/ maqs. apar.mecan</t>
  </si>
  <si>
    <t>Plaquetas/pastilhas,intercamb.de ceramais, p/ferramentas</t>
  </si>
  <si>
    <t>Outs.plaquetas/pastilhas,de ceramais, n/montad. p/ferram.</t>
  </si>
  <si>
    <t>Varetas,pontas,etc.de ceramais,n/montados, p/ferramentas</t>
  </si>
  <si>
    <t>Moinhos mecan.de acion.manual,p&lt;=10kg, p/alimentos,etc.</t>
  </si>
  <si>
    <t>Outs.apars.mecan.acion.manual,p&lt;=10kg,p/alimentos,etc.</t>
  </si>
  <si>
    <t>Facas de lamina cortante/serrilhad.e laminas,em sortido</t>
  </si>
  <si>
    <t>Facas de mesa,de lamina fixa,de metais comuns</t>
  </si>
  <si>
    <t>Facas de cozinha/acougue,de lamina fixa,de met.comuns</t>
  </si>
  <si>
    <t>Facas para caca,de lamina fixa,de metais comuns</t>
  </si>
  <si>
    <t>Outros facas de lamina fixa,de metais comuns</t>
  </si>
  <si>
    <t>Facas podadeiras e suas partes,de metais comuns</t>
  </si>
  <si>
    <t>Canivetes c/uma/varias laminas/outs.pecas,de met.comuns</t>
  </si>
  <si>
    <t>Outros facas exc.de lamina fixa,de metais comuns</t>
  </si>
  <si>
    <t>Laminas para facas,de metais comuns</t>
  </si>
  <si>
    <t>Cabos de metais comuns p/facas de metais comuns</t>
  </si>
  <si>
    <t>Navalhas de barbear,de metais comuns</t>
  </si>
  <si>
    <t>Apars.de barbear,nao eletricos</t>
  </si>
  <si>
    <t>Laminas de barbear,de seguranca,de metais comuns</t>
  </si>
  <si>
    <t>Esbocos de laminas,em tiras,de metais comuns</t>
  </si>
  <si>
    <t>Outs.partes de navalhas/apars.de barbear,de met.comuns</t>
  </si>
  <si>
    <t>Tesouras e suas laminas,de metais comuns</t>
  </si>
  <si>
    <t>Espatulas,abre-cartas,etc.e suas laminas,de met.comuns</t>
  </si>
  <si>
    <t>Utensil/sortido utensil.manicuro/pedicuro,de met.comuns</t>
  </si>
  <si>
    <t>Maquinas de tosquiar e suas partes,de metais comuns</t>
  </si>
  <si>
    <t>Outs.artigos de cutelaria de met.comuns,e suas partes</t>
  </si>
  <si>
    <t>Sortido de colher,etc.de met.comuns,c&gt;=1 prat/dour/plat</t>
  </si>
  <si>
    <t>Outs.sortidos de colher,garfo,concha,etc.de met.comuns</t>
  </si>
  <si>
    <t>Colher,garfo,concha,etc.de met.comuns,pratead/dour/plat</t>
  </si>
  <si>
    <t>Colheres,garfos,conchas,escumadeiras,etc.de acos inox.</t>
  </si>
  <si>
    <t>Outs.colheres,garfos,conchas,etc.de metais comuns</t>
  </si>
  <si>
    <t>Cadeados de metais comuns</t>
  </si>
  <si>
    <t>Fechaduras de metais comuns,p/veiculos automoveis</t>
  </si>
  <si>
    <t>Fechaduras de metais comuns,p/moveis</t>
  </si>
  <si>
    <t>Outros fechaduras e ferrolhos,de metais comuns</t>
  </si>
  <si>
    <t>Fechos e armacoes c/fecho,c/fechadura,de metais comuns</t>
  </si>
  <si>
    <t>Partes de cadeados,fechaduras,etc.de metais comuns</t>
  </si>
  <si>
    <t>Chaves de metais comuns,apresentadas isoladamente</t>
  </si>
  <si>
    <t>Dobradicas de metais comuns,de qq.tipo</t>
  </si>
  <si>
    <t>Rodizios com armacao,de metais comuns</t>
  </si>
  <si>
    <t>Outs.guarnicoes,etc.de metais comuns,p/veics .automoveis</t>
  </si>
  <si>
    <t>Outs.guarnicoes,etc.de metais comuns, p/construcoes</t>
  </si>
  <si>
    <t>Outros guarnicoes,etc.de metais comuns, p/moveis</t>
  </si>
  <si>
    <t>Outros guarnicoes,etc.de metais comuns</t>
  </si>
  <si>
    <t>Pateras,porta-chapeus,cabides,etc.de metais comuns</t>
  </si>
  <si>
    <t>Fechos automaticos de metais comuns, p/portas</t>
  </si>
  <si>
    <t>Cofres-fortes,portas blindadas,etc.de metais comuns</t>
  </si>
  <si>
    <t>Classificadores/outs.artefs.de escritorio,de met.comuns</t>
  </si>
  <si>
    <t>Ferragens p/encadern.de fls.moveis,etc.de metais comuns</t>
  </si>
  <si>
    <t>Grampos em barretas,de metais comuns</t>
  </si>
  <si>
    <t>Molas p/papeis,outs.objs.de escritorio,de metais comuns</t>
  </si>
  <si>
    <t>Sinos,campainhas,gongos,etc.de metais comuns,n/eletr.</t>
  </si>
  <si>
    <t>Estatuetas/obj.ornament.de met.comuns,pratead/dour/plat</t>
  </si>
  <si>
    <t>Outs.estatuetas/objetos de ornament.de metais comuns</t>
  </si>
  <si>
    <t>Molduras p/fotografia,gravura,espelhos,de metais comuns</t>
  </si>
  <si>
    <t>Tubos flexiveis de ferro ou aco,mesmo com acessorios, dos tipos utilizados na eploração sumarina depetróleo ou gás ...</t>
  </si>
  <si>
    <t>Outros (tubos flexiveis de ferro ou aco,mesmo com acessorios)</t>
  </si>
  <si>
    <t>Tubos flexiveis de outs.metais comuns</t>
  </si>
  <si>
    <t>Grampos/colchetes/ilhoses,de met.comuns, p/vestuario,etc</t>
  </si>
  <si>
    <t>Rebites tubulares ou de haste fendida,de metais comuns</t>
  </si>
  <si>
    <t>Fivelas de metais comuns</t>
  </si>
  <si>
    <t>Contas e lantejoulas,de metais comuns</t>
  </si>
  <si>
    <t>Outs.fechos,etc.de met.comuns,p/vestuario,calcados,etc.</t>
  </si>
  <si>
    <t>Capsulas de coroa,de metais comuns, p/embalagem</t>
  </si>
  <si>
    <t>Rolhas,outs.tampas e acess.p/embalagem,de metais comuns</t>
  </si>
  <si>
    <t>Placas indicadoras,sinaliz.etc.de metais comuns,n/eletr</t>
  </si>
  <si>
    <t>Eletrodos revest.exter.p/soldar a arco,de metais comuns</t>
  </si>
  <si>
    <t>Fios revest.interiorm.p/soldar a arco,de metais comuns</t>
  </si>
  <si>
    <t>Varetas e fios,revest.p/soldar a chama,de metais comuns</t>
  </si>
  <si>
    <t>Outs.fios,varetas,tubos,chapas,etc.de metais comuns</t>
  </si>
  <si>
    <t>Reatores nucleares</t>
  </si>
  <si>
    <t>Maquinas e apars.p/separacao de isotopos,e suas partes</t>
  </si>
  <si>
    <t>Elementos combustiv.n/irradiados,p/reatores nucleares</t>
  </si>
  <si>
    <t>Partes de reatores nucleares</t>
  </si>
  <si>
    <t>Caldeiras aquatubulares,com producao de vapor&gt;45t/hora</t>
  </si>
  <si>
    <t>Caldeiras aquatubulares,com producao de vapor&lt;=45t/hora</t>
  </si>
  <si>
    <t>Outros caldeiras p/producao de vapor,incl.caldeira mist</t>
  </si>
  <si>
    <t>Caldeiras denominadas de agua superaquecida</t>
  </si>
  <si>
    <t>Partes de caldeiras de vapor e de agua superaquecida</t>
  </si>
  <si>
    <t>Caldeiras p/aquecimento central,cap&lt;=200000 kcal/hora</t>
  </si>
  <si>
    <t>Outros caldeiras p/aquecimento central</t>
  </si>
  <si>
    <t>Partes de caldeiras p/aquecimento central</t>
  </si>
  <si>
    <t>Apars.auxiliares p/caldeiras de vapor/agua superaquec</t>
  </si>
  <si>
    <t>Apars.auxiliares p/caldeiras de aquecimento central</t>
  </si>
  <si>
    <t>Condensadores p/maquinas a vapor</t>
  </si>
  <si>
    <t>Partes de apars.auxiliares p/caldeiras de vapor,etc.</t>
  </si>
  <si>
    <t>Partes de apars.auxiliares p/caldeiras aquecim.central</t>
  </si>
  <si>
    <t>Geradores de gas de ar/gas de agua/de acetileno,etc.</t>
  </si>
  <si>
    <t>Partes de geradores de gas de ar/gas de agua,etc.</t>
  </si>
  <si>
    <t>Turbinas a vapor,p/propulsao de embarcacoes</t>
  </si>
  <si>
    <t>Outros turbinas a vapor,de potencia&gt;40mw</t>
  </si>
  <si>
    <t>Outros turbinas a vapor,de potencia&lt;=40mw</t>
  </si>
  <si>
    <t>Rotores de turbinas a reacao,a vapor,de multipl.estag.</t>
  </si>
  <si>
    <t>Outs.rotores de turbinas a vapor</t>
  </si>
  <si>
    <t>Palhetas fixas (de estator) de turbinas a vapor</t>
  </si>
  <si>
    <t>Outs.palhetas de turbinas a vapor</t>
  </si>
  <si>
    <t>Outs.partes de turbinas a vapor</t>
  </si>
  <si>
    <t>Motores de explosao,p/aviacao</t>
  </si>
  <si>
    <t>Motores de explosao,p/embarcacao, outboard,monocil.</t>
  </si>
  <si>
    <t>Outros motores de explosao,p/embarcacao, outboard</t>
  </si>
  <si>
    <t>Outs.motores de explosao,p/embarcacao, monocilindricos</t>
  </si>
  <si>
    <t>Outros motores de explosao,p/embarcacao</t>
  </si>
  <si>
    <t>Motores de explosao,p/veic.do cap.87,ate 50cm3,monocil</t>
  </si>
  <si>
    <t>Outs.motores de explosao.p/veic.do cap.87,ate 50cm3</t>
  </si>
  <si>
    <t>Motores de explosao,p/veic.cap.87,sup.50cm3 ate 250cm3</t>
  </si>
  <si>
    <t>Motores de explosao,p/veic.cap.87, 250&lt;cm3&lt;=1000,monocil</t>
  </si>
  <si>
    <t>Outs.motores de explosao,p/veic.cap.87, 250&lt;cm3&lt;=1000</t>
  </si>
  <si>
    <t>Motores de explosao,p/veic.cap.87,sup. 1000cm3,monocil.</t>
  </si>
  <si>
    <t>Outs.motores de explosao,p/veic.cap.87,sup. 1000cm3</t>
  </si>
  <si>
    <t>Outros motores de explosao</t>
  </si>
  <si>
    <t>Motores diesel/semidiesel,p/embarcacao,tipo outboard</t>
  </si>
  <si>
    <t>Outros motores diesel/semidiesel,para embarcacao</t>
  </si>
  <si>
    <t>Motores diesel/semidiesel,p/veic.do cap.87,ate 1500cm3</t>
  </si>
  <si>
    <t>Motores diesel/semidiesel,p/veic.cap.87, 1500&lt;cm3&lt;=2500</t>
  </si>
  <si>
    <t>Motores diesel/semidiesel,p/veic.cap.87, 2500&lt;cm3&lt;=3500</t>
  </si>
  <si>
    <t>Outros (motores diesel/semidiesel,p/veic.cap.87)</t>
  </si>
  <si>
    <t>Estacionários, de potência normal iso superior a 412,5kw (550hp), segundo norma iso 3046/1</t>
  </si>
  <si>
    <t>Outros motores diesel/semidiesel</t>
  </si>
  <si>
    <t>Partes de motores para aviacao</t>
  </si>
  <si>
    <t>Bielas para motores de explosao</t>
  </si>
  <si>
    <t>Blocos de cilindros,cabecotes,etc.p/motores de explosao</t>
  </si>
  <si>
    <t>Carburadores para motores de explosao</t>
  </si>
  <si>
    <t>Valvulas de admissao ou de escape,p/motores de explosao</t>
  </si>
  <si>
    <t>Coletores de admissao ou escape,p/motores de explosao</t>
  </si>
  <si>
    <t>Aneis de segmento,para motores de explosao</t>
  </si>
  <si>
    <t>Guias de valvulas,para motores de explosao</t>
  </si>
  <si>
    <t>Outs carburadores</t>
  </si>
  <si>
    <t>Pistoes ou embolos,para motores de explosao</t>
  </si>
  <si>
    <t>Camisas de cilindro,para motores de explosao</t>
  </si>
  <si>
    <t>Injecao eletronica,para motores de explosao</t>
  </si>
  <si>
    <t>Outros partes para motores de explosao</t>
  </si>
  <si>
    <t>Blocos de cilindros,cabecotes,etc.p/motores diesel/semi</t>
  </si>
  <si>
    <t>Valvulas de admissao ou de escape,p/motores diesel/semi</t>
  </si>
  <si>
    <t>Coletores de admissao ou escape,p/motores diesel/semi</t>
  </si>
  <si>
    <t>Guias de valvulas,p/motores diesel ou semidiesel</t>
  </si>
  <si>
    <t>Pistoes ou embolos, com diâmetro superior ou igual a 200mm, p/motores diesel ou semidiesel</t>
  </si>
  <si>
    <t>Outros pistoes ou embolos,p/motores diesel ou semidiesel</t>
  </si>
  <si>
    <t>Camisas de cilindro,p/motores diesel ou semidiesel</t>
  </si>
  <si>
    <t>Bielas com peso superior ou igual a 30kg</t>
  </si>
  <si>
    <t>Outras bielas</t>
  </si>
  <si>
    <t>Cabeçotes com diâmetro superior ou igual a 200mm</t>
  </si>
  <si>
    <t>Outros cabeçotes</t>
  </si>
  <si>
    <t>Injetores (incluídos os bicos injetores) com diâmetro superior ou igual a 20mm</t>
  </si>
  <si>
    <t>Outros injetores (incluídos os bicos injetores)</t>
  </si>
  <si>
    <t>Anéis de segmento com diâmetro superior ou igual a 200mm</t>
  </si>
  <si>
    <t>Outros anéis de segmento</t>
  </si>
  <si>
    <t>Camisas de cilindro soldadas a cabeçotes, com diâmetros superior ou igual a 200mm</t>
  </si>
  <si>
    <t>Turbinas e rodas hidraulicas,de potencia&lt;=1000kw</t>
  </si>
  <si>
    <t>Turbinas e rodas hidraulicas,1000kw&lt;potencia&lt;=10000kw</t>
  </si>
  <si>
    <t>Turbinas e rodas hidraulicas,de potencia&gt;10000kw</t>
  </si>
  <si>
    <t>Partes de turbinas e rodas hidraulicas,incl. reguladores</t>
  </si>
  <si>
    <t>Turborreatores de empuxo&lt;=25kn</t>
  </si>
  <si>
    <t>Turborreatores de empuxo&gt;25kn</t>
  </si>
  <si>
    <t>Turbopropulsores de potencia&lt;=1100kw</t>
  </si>
  <si>
    <t>Turbopropulsores de potencia&gt;1100kw</t>
  </si>
  <si>
    <t>Outros turbinas a gas,de potencia&lt;=5000kw</t>
  </si>
  <si>
    <t>Outros turbinas a gas,de potencia&gt;5000kw</t>
  </si>
  <si>
    <t>Partes de turborreatores ou de turbopropulsores</t>
  </si>
  <si>
    <t>Partes de outs.turbinas a gas</t>
  </si>
  <si>
    <t>Propulsores a reacao,exc.os turborreatores</t>
  </si>
  <si>
    <t>Cilindros hidraulicos</t>
  </si>
  <si>
    <t>Outros motores hidráulicos de movimento retilíneo</t>
  </si>
  <si>
    <t>Outros motores hidraulicos</t>
  </si>
  <si>
    <t>Cilindros pneumaticos</t>
  </si>
  <si>
    <t>Outros motores pneumaticos,de movimento retilineo</t>
  </si>
  <si>
    <t>Outros motores pneumaticos</t>
  </si>
  <si>
    <t>Outros motores e maquinas motrizes</t>
  </si>
  <si>
    <t>Partes de propulsores a reacao</t>
  </si>
  <si>
    <t>Partes de maquinas a vapor,de movimento retilineo</t>
  </si>
  <si>
    <t>Partes de motores hidraul/pneumat.de movim.retilineo</t>
  </si>
  <si>
    <t>Partes de outs.motores e maquinas motrizes</t>
  </si>
  <si>
    <t>Bombas p/distrib.combustiv/lubrif.em postos servico,etc</t>
  </si>
  <si>
    <t>Outs.bombas p/liquidos c/disp.medidor/conceb. p/comport.</t>
  </si>
  <si>
    <t>Bombas p/liquidos,manuais</t>
  </si>
  <si>
    <t>Bombas p/gasolina/alcool,p/motor de explosao</t>
  </si>
  <si>
    <t>Bombas injetoras de combustivel p/motor diesel/semi</t>
  </si>
  <si>
    <t>Bombas p/oleo lubrificante,p/motor explosao/diesel/semi</t>
  </si>
  <si>
    <t>Outs.bombas p/combustiveis,etc.p/motor explosao/diesel/</t>
  </si>
  <si>
    <t>Bombas p/concreto (betao)</t>
  </si>
  <si>
    <t>Bombas volumetricas alternativas,5hp&lt;potencia&lt;=600hp</t>
  </si>
  <si>
    <t>Outros bombas volumetricas alternativas</t>
  </si>
  <si>
    <t>Bombas volumetr.rotativas,vazao&lt;=300l/min. de engrenagem</t>
  </si>
  <si>
    <t>Outs.bombas volumetricas rotativas,de vazao&lt;=300l/min.</t>
  </si>
  <si>
    <t>Outros bombas volumetricas rotativas</t>
  </si>
  <si>
    <t>Eletrobombas submersiveis</t>
  </si>
  <si>
    <t>Outs.bombas centrifugas,de vazao &lt;=300litros/minuto</t>
  </si>
  <si>
    <t>Outros bombas centrifugas</t>
  </si>
  <si>
    <t>Outros bombas p/liquidos</t>
  </si>
  <si>
    <t>Elevadores de liquidos</t>
  </si>
  <si>
    <t>Hastes de bombeamento dos tipos utilizados para extração de petróleo</t>
  </si>
  <si>
    <t>Outras partes de bombas</t>
  </si>
  <si>
    <t>Partes de elevadores de liquidos</t>
  </si>
  <si>
    <t>Bombas de vacuo</t>
  </si>
  <si>
    <t>Bombas de ar,de mao ou de pe</t>
  </si>
  <si>
    <t>Motocompressor hermetico,capacidade&lt;4700 frigorias/hora</t>
  </si>
  <si>
    <t>Outs.motocompressores hermeticos p/equipam.frigorificos</t>
  </si>
  <si>
    <t>Compressor p/equipam.frigorifico,cap&lt;=16000 frigorias/h</t>
  </si>
  <si>
    <t>Outros compressores p/equipamentos frigorificos</t>
  </si>
  <si>
    <t>Compressor de ar,de deslocamento alternativo</t>
  </si>
  <si>
    <t>Compressor de ar,de parafuso,mont. chassis/rebocaveis</t>
  </si>
  <si>
    <t>Outs.compressores de ar,mont.chassis c/rodas/rebocaveis</t>
  </si>
  <si>
    <t>Ventilador de mesa,c/motor eletrico,de potencia&lt;=125w</t>
  </si>
  <si>
    <t>Ventilador de teto,c/motor eletrico,de potencia&lt;=125w</t>
  </si>
  <si>
    <t>Outs.ventiladores c/motor eletrico,de potencia&lt;=125w</t>
  </si>
  <si>
    <t>Microventiladores c/area de carcaca&lt;90cm2</t>
  </si>
  <si>
    <t>Outros ventiladores</t>
  </si>
  <si>
    <t>Coifas c/dimensao horizontal maxima&lt;=120cm</t>
  </si>
  <si>
    <t>Outros compressores de ar,estacionarios,de pistao</t>
  </si>
  <si>
    <t>Outros compressores de ar,de parafuso</t>
  </si>
  <si>
    <t>Outs.compressores de ar,de lobulos paralelos (roots)</t>
  </si>
  <si>
    <t>Outros compressores de ar</t>
  </si>
  <si>
    <t>Outs.turboaliment.de ar,p&lt;=50kg,p/motor explosao/diesel</t>
  </si>
  <si>
    <t>Outs.turboaliment.de ar,p&gt;50kg,p/motor explosao/diesel</t>
  </si>
  <si>
    <t>Outros turbocompressores de ar</t>
  </si>
  <si>
    <t>Outros compressores de gases,de pistao</t>
  </si>
  <si>
    <t>Outros compressores de gases,de parafuso</t>
  </si>
  <si>
    <t>Outs.compressores de gases,centrif.vazao max&lt;22000 m3/h</t>
  </si>
  <si>
    <t>Outros compressores de gases,centrifugos</t>
  </si>
  <si>
    <t>Outros compressores de gases</t>
  </si>
  <si>
    <t>Outs.bombas de ar/coifas aspirantes p/extracao/reciclag</t>
  </si>
  <si>
    <t>Partes de bombas de ar ou de vacuo</t>
  </si>
  <si>
    <t>Partes de ventiladores ou coifas aspirantes</t>
  </si>
  <si>
    <t>Pistoes ou embolos,de compressores de ar/outs.gases</t>
  </si>
  <si>
    <t>Aneis de segmento,para compressores de ar ou outs.gases</t>
  </si>
  <si>
    <t>Blocos de cilindros/cabecotes/carteres, p/compressores</t>
  </si>
  <si>
    <t>Valvulas de compressores de ar/outs.gases</t>
  </si>
  <si>
    <t>Outros partes de compressores de ar/ outs.gases</t>
  </si>
  <si>
    <t>Apars.de ar-condicionado do tipo split system (sistema c/ elementos separados), c&lt;=30000f/h, p/paredes/janelas</t>
  </si>
  <si>
    <t>Outs apars.de ar-condicionado,c&lt;=30000f/h, p/paredes/janelas</t>
  </si>
  <si>
    <t>Outros apars.de ar condicionado,p/paredes/ janelas</t>
  </si>
  <si>
    <t>Apars.de ar-condicionado,c&lt;=30000f/h,p/veic. automoveis</t>
  </si>
  <si>
    <t>Outs.apars.de ar condicionado,p/veiculos automoveis</t>
  </si>
  <si>
    <t>Outs.apars.ar cond.c/disp.refrig.e valv.inv.c&lt;=30000f/h</t>
  </si>
  <si>
    <t>Outs.apars.ar cond.c/disp.refrig.e valv. inv.cicl.term.</t>
  </si>
  <si>
    <t>Outs.apars.ar cond.c/disp.refrig. cap&lt;=30000frigorias/h</t>
  </si>
  <si>
    <t>Outros apars.ar cond.c/disp.refrig.</t>
  </si>
  <si>
    <t>Outros apars.ar cond.s/disp.refrig.</t>
  </si>
  <si>
    <t>Unid.evap.interna ar cond. split c/ cap&lt;=30k frig/hora</t>
  </si>
  <si>
    <t>Unid.cond.externa ar cond. split c/ cap&lt;=30k frig/hora</t>
  </si>
  <si>
    <t>Outras unidades de ar condicionado</t>
  </si>
  <si>
    <t>Queimadores p/aliment.fornalhas,de combustiv. liquidos</t>
  </si>
  <si>
    <t>Queimadores p/aliment.fornalhas,de gases</t>
  </si>
  <si>
    <t>Outs.queimadores p/aliment.de fornalhas, incl.os mistos</t>
  </si>
  <si>
    <t>Fornalhas automaticas,incl.as antefornalhas, etc.</t>
  </si>
  <si>
    <t>Partes de queimadores,fornalhas automativas, etc.</t>
  </si>
  <si>
    <t>Fornos industriais,n/eletr.p/fusao de metais</t>
  </si>
  <si>
    <t>Fornos industriais,n/eletr.p/tratam.termico de metais</t>
  </si>
  <si>
    <t>Outs.fornos n/eletr.p/ustulacao,etc.de minerios/metais</t>
  </si>
  <si>
    <t>Fornos industriais,n/eletr.de padaria, pastelaria, etc.</t>
  </si>
  <si>
    <t>Fornos industriais,n/eletr.p/ceramica</t>
  </si>
  <si>
    <t>Fornos industriais,n/eletr.p/fusao de vidro</t>
  </si>
  <si>
    <t>Outs.fornos industriais ou de laboratorio, n/eletricos</t>
  </si>
  <si>
    <t>Partes de fornos industriais ou de laboratorio, n/eletr.</t>
  </si>
  <si>
    <t>Refrigeradores combin.c/congeladores,porta ext.separada</t>
  </si>
  <si>
    <t>Refrigeradores de compressao,de uso domestico</t>
  </si>
  <si>
    <t>Outros refrigeradores de uso domestico</t>
  </si>
  <si>
    <t>Congeladores (freezers) tipo cofre, capacidade&lt;=800l</t>
  </si>
  <si>
    <t>Congeladores (freezers) tipo armario, capacidade&lt;=900l</t>
  </si>
  <si>
    <t>Outros congeladores (freezers)</t>
  </si>
  <si>
    <t>Outs.refrigeradores,vitrinas,balcoes,etc.p/prod.de frio</t>
  </si>
  <si>
    <t>Bombas de calor, exceto as máquinas e aparelhos de ar-condicionado da posição 84.15</t>
  </si>
  <si>
    <t>Maquinas p/preparacao de sorvetes, n/domesticas</t>
  </si>
  <si>
    <t>Unidades fornecedoras de agua ou sucos</t>
  </si>
  <si>
    <t>Unidades fornecedoras de bebidas carbonatadas</t>
  </si>
  <si>
    <t>Grupos frigoríficos de compressão para refrigeração ou para ar condicionado, com capacidade inferior ou igual a 30.000 frigorias/hora</t>
  </si>
  <si>
    <t>Outs.materiais/maqs.apars.p/prod.frio,e bombas de calor</t>
  </si>
  <si>
    <t>Gabinetes/moveis p/receber equipamento p/prod.de frio</t>
  </si>
  <si>
    <t>Outros partes de refrigeradores, congeladores,etc.</t>
  </si>
  <si>
    <t>Aquecedores de agua,de aquecimento instantaneo,a gas</t>
  </si>
  <si>
    <t>Aquecedores solares de agua</t>
  </si>
  <si>
    <t>Outs.aquecedores de agua,n/eletr.de aquecim.instant.etc</t>
  </si>
  <si>
    <t>Esterilizadores medico-cirurgicos ou de laboratorio</t>
  </si>
  <si>
    <t>Secadores p/produtos agricolas</t>
  </si>
  <si>
    <t>Secadores p/madeiras,pastas de papel,papeis ou cartoes</t>
  </si>
  <si>
    <t>Outros secadores</t>
  </si>
  <si>
    <t>Apars.de destilacao de agua</t>
  </si>
  <si>
    <t>Apars.de destilacao ou retificacao,de alcoois,etc.</t>
  </si>
  <si>
    <t>Outros aparelhos de destilacao ou de retificacao</t>
  </si>
  <si>
    <t>Trocadores (permutadores) de calor,de placas</t>
  </si>
  <si>
    <t>Trocadores (permutadores) de calor,tubulares,metalicos</t>
  </si>
  <si>
    <t>Trocadores (permutadores) de calor,tubulares,de grafite</t>
  </si>
  <si>
    <t>Outs.trocadores (permutadores) de calor, tubulares</t>
  </si>
  <si>
    <t>Outros trocadores (permutadores) de calor</t>
  </si>
  <si>
    <t>Apars.e dispositivos p/liquefacao do ar ou outs.gases</t>
  </si>
  <si>
    <t>Autoclaves p/prepar.de bebida quente/aquec. de alimento</t>
  </si>
  <si>
    <t>Outs.apars/dispositivos p/prepar.de bebidas quentes,etc</t>
  </si>
  <si>
    <t>Esterilizadores de aliment.uht,inj.vapor, cap&gt;=6500 l/h</t>
  </si>
  <si>
    <t>Outros esterilizadores</t>
  </si>
  <si>
    <t>Recipiente refrigerador,c/disp.circul.fluido refriger.</t>
  </si>
  <si>
    <t>Outs.apars.e dispositivos p/trat.mater. c/modif.temperat</t>
  </si>
  <si>
    <t>Partes de aquecedores de agua,n/eletr.aquecim. inst.etc.</t>
  </si>
  <si>
    <t>Partes de colunas de destilacao ou de retificacao</t>
  </si>
  <si>
    <t>Placa corrugada,de aco inox/aluminio,troca term.s&gt;0.4m2</t>
  </si>
  <si>
    <t>Outs.placas de trocadores (permutadores) de calor</t>
  </si>
  <si>
    <t>Partes de apars/disposit.p/prepar.de bebida quente,etc.</t>
  </si>
  <si>
    <t>Outs.partes de apars/disposit.p/tratam. c/modif.temperat</t>
  </si>
  <si>
    <t>Calandras e laminadores p/papel ou cartao</t>
  </si>
  <si>
    <t>Outros calandras e laminadores</t>
  </si>
  <si>
    <t>Cilindros p/calandras e laminadores</t>
  </si>
  <si>
    <t>Outros partes p/calandras e laminadores</t>
  </si>
  <si>
    <t>Desnatadeira centrifuga,cap.processam.leite &gt;30000l/hora</t>
  </si>
  <si>
    <t>Outros desnatadeiras centrifugas</t>
  </si>
  <si>
    <t>Secador de roupa,centrifugo,cap.de roupa seca&lt;=6kg</t>
  </si>
  <si>
    <t>Outros secadores de roupa,centrifugos</t>
  </si>
  <si>
    <t>Centrifugador p/laborat.de analise,ensaio,pesq. cientif.</t>
  </si>
  <si>
    <t>Outros centrifugadores</t>
  </si>
  <si>
    <t>Apars.p/filtrar ou depurar agua</t>
  </si>
  <si>
    <t>Apars.p/filtrar ou depurar bebidas,exc.agua</t>
  </si>
  <si>
    <t>Apars.p/filtrar oleos minerais nos motores explosao,etc</t>
  </si>
  <si>
    <t>Hemodialisador tipo capilar</t>
  </si>
  <si>
    <t>Outros hemodialisadores</t>
  </si>
  <si>
    <t>Apars.de osmose inversa</t>
  </si>
  <si>
    <t>Filtros-prensas p/liquidos</t>
  </si>
  <si>
    <t>Outros apars.p/filtrar ou depurar liquidos</t>
  </si>
  <si>
    <t>Filtros de entrada de ar p/motores a explosao/diesel</t>
  </si>
  <si>
    <t>Filtros eletrostaticos p/gases</t>
  </si>
  <si>
    <t>Depurador por convers.catalitica de gases de escap.veic</t>
  </si>
  <si>
    <t>Concentrador de oxigenio por depuracao do ar,c&lt;=6l/min</t>
  </si>
  <si>
    <t>Outros apars.p/filtrar ou depurar gases</t>
  </si>
  <si>
    <t>Partes de secadores de roupa,centrifugos, cap.roupa&lt;=6kg</t>
  </si>
  <si>
    <t>Tambores rotativos c/pratos/discos separadores, p&gt;300kg</t>
  </si>
  <si>
    <t>Outros partes de centrifugadores</t>
  </si>
  <si>
    <t>Partes de outs.apars.p/filtrar ou depurar gases</t>
  </si>
  <si>
    <t>Partes de apars.utilizados em linhas de sangue para hemodiálise</t>
  </si>
  <si>
    <t>Cartuchos de membrana de apars.de osmose inversa</t>
  </si>
  <si>
    <t>Outs.partes de apars.p/filtrar ou depurar liquidos,etc.</t>
  </si>
  <si>
    <t>Maqs.de lavar louca,do tipo domestico</t>
  </si>
  <si>
    <t>Outros maqs.de lavar louca</t>
  </si>
  <si>
    <t>Maqs.e apars.p/limpar/secar garrafas/outs.recipientes</t>
  </si>
  <si>
    <t>Maqs.e apars.p/encher/fechar/arrolhar, etc.garrafas</t>
  </si>
  <si>
    <t>Maqs.e apars.p/encher caixas/sacos com po ou graos</t>
  </si>
  <si>
    <t>Maqs.e apars.p/encher/fechar embalagem tetra pack,etc</t>
  </si>
  <si>
    <t>Maqs.e apars.p/encher/fechar bisnagas, cap&gt;=100 unid/min</t>
  </si>
  <si>
    <t>Maqs.e apars.p/encher/fechar latas,capsular vasos,etc.</t>
  </si>
  <si>
    <t>Maqs.e apars.p/gaseificar bebidas</t>
  </si>
  <si>
    <t>Maqs.e apars.horizont.p/empacotar massa alim.longa,etc.</t>
  </si>
  <si>
    <t>Maqs.e apars.automat.p/embalar tubo/barra de metal,etc.</t>
  </si>
  <si>
    <t>Maqs.e apars.p/empacot.embalag .papel/ cartao,cap&gt;=5000/h</t>
  </si>
  <si>
    <t>Outs.maqs.e apars.p/empacotar/embalar mercadorias</t>
  </si>
  <si>
    <t>Partes de maqs.p/lavar loucas,de uso domestico</t>
  </si>
  <si>
    <t>Partes de maqs.e apars.p/limpar/secar/encher/fechar,etc</t>
  </si>
  <si>
    <t>Balancas para pessoas,incl.p/bebes e de uso domestico</t>
  </si>
  <si>
    <t>Basculas de pesagem continua em transportadores</t>
  </si>
  <si>
    <t>Basculas dosadoras c/apars.perifericos c/unid.funcional</t>
  </si>
  <si>
    <t>Outros basculas dosadoras</t>
  </si>
  <si>
    <t>Basculas de pesagem constante e basculas ensacadoras</t>
  </si>
  <si>
    <t>Apars.e instrum.pesagem,de mesa,c&lt;=30kg,c/disp.reg.etc.</t>
  </si>
  <si>
    <t>Outros apars.e instrum.de pesagem, capacidade&lt;=30kg</t>
  </si>
  <si>
    <t>Apars.e instrum.pesagem,30kg&lt; capacidade &lt;=5000kg</t>
  </si>
  <si>
    <t>Outros apars.e instrum.de pesagem</t>
  </si>
  <si>
    <t>Pesos p/balancas</t>
  </si>
  <si>
    <t>Partes de balancas p/pessoas,incl.p/bebes/ uso domestico</t>
  </si>
  <si>
    <t>Partes de outs.apars.e instrum.pesagem, incl.basculas</t>
  </si>
  <si>
    <t>Extintores,mesmo carregados</t>
  </si>
  <si>
    <t>Pistolas aerograficas e apars.semelhantes</t>
  </si>
  <si>
    <t>Maqs.e apars.p/desobstrucao tubulacao,etc.de jato agua</t>
  </si>
  <si>
    <t>Maqs.e apars.p/desgaste localiz.vestuario,de jato areia</t>
  </si>
  <si>
    <t>Maqs.e apars.perfuradoras por jato agua,pressao&gt;=10mpa</t>
  </si>
  <si>
    <t>Outs.maqs.e apars.de jato de areia/jato de vapor,etc.</t>
  </si>
  <si>
    <t>Aparelhos de pulverização constituídos por botão de pressão com bocal (tampa “spray”), válvula do tipo aerossol, junta de estanqueidade (junta de canopla) e tubo de imersão, montados sobre um corpo metálico (canopla), dos tipos utilizados para serem monta</t>
  </si>
  <si>
    <t>Aparelhos automáticos para projetar lubrificantes sobre pneumáticos, contendo uma estação de secagem por ar pré-aquecido e dispositivos para agarrar e movimentar os pneumáticos</t>
  </si>
  <si>
    <t>Outs.apars.mecanicos,p/projetar,etc.liquidos ou pos</t>
  </si>
  <si>
    <t>Partes de extintores/apars.p/pulverizar, etc. manuais</t>
  </si>
  <si>
    <t>Partes de outs.apar.mecan.p/projetar.etc. liquido/po,etc</t>
  </si>
  <si>
    <t>Talhas,cadernais e moitoes,de motor eletrico</t>
  </si>
  <si>
    <t>Talhas,cadernais e moitoes,manuais</t>
  </si>
  <si>
    <t>Outros talhas,cadernais e moitoes</t>
  </si>
  <si>
    <t>Guinchos e cabrestantes,de motor eletrico,cap&lt;=100t</t>
  </si>
  <si>
    <t>Outros guinchos e cabrestantes,de motor eletrico</t>
  </si>
  <si>
    <t>Outros guinchos e cabrestantes,cap&lt;=100t</t>
  </si>
  <si>
    <t>Outros guinchos e cabrestantes</t>
  </si>
  <si>
    <t>Macacos elevadores fixos de veiculos, p/garagens</t>
  </si>
  <si>
    <t>Macacos hidraulicos</t>
  </si>
  <si>
    <t>Macacos manuais</t>
  </si>
  <si>
    <t>Outros macacos</t>
  </si>
  <si>
    <t>Pontes e vigas,rolantes,de suportes fixos</t>
  </si>
  <si>
    <t>Porticos moveis de pneumaticos e carros-porticos</t>
  </si>
  <si>
    <t>Outros porticos e pontes-guindastes</t>
  </si>
  <si>
    <t>Guindastes de torre</t>
  </si>
  <si>
    <t>Guindastes de portico</t>
  </si>
  <si>
    <t>Maqs.e apars.autopropulsados,de pneumaticos, com deslocamento em sentido longitudinal, transversal e diagonal (tipo caranguejo) com capacidade de carga superior ou igual a 60t</t>
  </si>
  <si>
    <t>Outs maqs.e apars.autopropulsados,de pneumaticos</t>
  </si>
  <si>
    <t>Outras  maqs.e apars.autopropulsados, de esteiras, com capacidade de elevação &gt;=70 toneladas</t>
  </si>
  <si>
    <t>Outros maqs.e apars.autopropulsados</t>
  </si>
  <si>
    <t>Maqs.e apars.p/montagem em veiculos rodoviarios</t>
  </si>
  <si>
    <t>Cabreas e outs.guindastes</t>
  </si>
  <si>
    <t>Empilhadeiras autopropulsoras,de motor eletr.cap&gt;6.5t</t>
  </si>
  <si>
    <t>Outs.empilhadeiras autopropulsoras,de motor eletrico</t>
  </si>
  <si>
    <t>Outros veic.p/movim.carga,autopropulsores,de motor elet</t>
  </si>
  <si>
    <t>Outros empilhadeiras autopropulsoras,cap&gt;6.5t</t>
  </si>
  <si>
    <t>Outros veic.p/movim.carga,autopropulsores</t>
  </si>
  <si>
    <t>Outs.empilhadeiras/veic.p/movim.carga,c/disp.elevacao</t>
  </si>
  <si>
    <t>Elevadores e monta-cargas</t>
  </si>
  <si>
    <t>Transportadores pneumat.tubulares moveis de motor&gt;120hp</t>
  </si>
  <si>
    <t>Outs.apars.elevadores/transportadores,pneumaticos</t>
  </si>
  <si>
    <t>Apars.elevadores/transp.de mercadorias,p/uso subterran.</t>
  </si>
  <si>
    <t>Apars.elevadores/transp.de mercadorias,de cacamba</t>
  </si>
  <si>
    <t>Apars.elevadores/transp.de mercadorias,de tira/correia</t>
  </si>
  <si>
    <t>Apars.elevadores/transp.de mercadorias,de correntes</t>
  </si>
  <si>
    <t>Apars.elevadores/transp.de mercadorias,de rolos motores</t>
  </si>
  <si>
    <t>Apars.elevadores/transp.de mercadorias,de pinças laterais p/transporte de jornais</t>
  </si>
  <si>
    <t>Outs.apars.elevador/transport.acao continua,p/mercad.</t>
  </si>
  <si>
    <t>Escadas e tapetes,rolantes</t>
  </si>
  <si>
    <t>Telefericos e mecanismos de tracao p/funiculares</t>
  </si>
  <si>
    <t>Maqs.e apars.p/desembarque de botes salva-vidas,etc.</t>
  </si>
  <si>
    <t>Transportadores- elevadores automáticos de deslocamento horizontal sobre guias</t>
  </si>
  <si>
    <t>Máq p/ formação de pilhas de jornais (...) &gt;= 80000 exemplares/h</t>
  </si>
  <si>
    <t>Outs.maqs.e apars.de elevacao,de carga,de descarga,etc.</t>
  </si>
  <si>
    <t>Bulldozers e angledozers,de lagartas,pot&gt;=520hp</t>
  </si>
  <si>
    <t>Outros buldozers e angledozers,de lagartas</t>
  </si>
  <si>
    <t>Outros bulldozers de potencia no volante&gt;=315hp</t>
  </si>
  <si>
    <t>Outros bulldozers e angledozers</t>
  </si>
  <si>
    <t>Motoniveladores articulados,potencia no volante&gt;=275hp</t>
  </si>
  <si>
    <t>Outros niveladores</t>
  </si>
  <si>
    <t>Raspo-transportadores,autopropulsores</t>
  </si>
  <si>
    <t>Compactadores e rolos/cilindros compressores,autopropul</t>
  </si>
  <si>
    <t>Carregadoras-transportadoras,util.minas substerraneas</t>
  </si>
  <si>
    <t>Outs.carregadoras-transportadoras de carregam.frontal</t>
  </si>
  <si>
    <t>Infraestrutura motora,p/receber carregadoras,p&gt;=609hp</t>
  </si>
  <si>
    <t>Infraestrutura motora,p/receber outs.carregadoras</t>
  </si>
  <si>
    <t>Outs.carregadoras/pas-carregadoras,de carregam.frontal, de potência no volante superior ou igual a 297,5kw (399hp)</t>
  </si>
  <si>
    <t>Outs.carregadoras/pas-carregadoras,de carregam.frontal, de potência no volante inferior ou igual a 43,99kw (59hp)</t>
  </si>
  <si>
    <t>Outs.carregadoras/pas-carregadoras,de carregam.frontal</t>
  </si>
  <si>
    <t>Escavadeiras,cap.efet.rotacao=360graus,cap.carga&gt;=19m3, de potência no volante superior ou igual a 484,7kw (650hp)</t>
  </si>
  <si>
    <t>Escavadeiras,cap.efet.rotacao=360graus,cap.carga&gt;=19m3, de potência no volante inferior ou igual a 40,3kw (54hp)</t>
  </si>
  <si>
    <t>Escavadeiras,cap.efet.rotacao=360graus,cap.carga&gt;=19m3</t>
  </si>
  <si>
    <t>Maqs.cuja superestrutura cap.efet. rotacao =360graus, infraestruturas motoras, próprias para receber equipamentos das subposições 8430.49, 8430.61 ou 8430.69, mesmo com dispositivo de deslocamento sobre trilhos,etc.</t>
  </si>
  <si>
    <t>Outs.maqs.escavadoras,etc.cap.efet.rotacao=360graus</t>
  </si>
  <si>
    <t>Outros pas mecanicas,escavadores, carregadoras,etc.</t>
  </si>
  <si>
    <t>Bate-estacas e arranca-estacas</t>
  </si>
  <si>
    <t>Limpa-neves</t>
  </si>
  <si>
    <t>Cortadores de carvao ou de rochas, autopropulsores</t>
  </si>
  <si>
    <t>Maqs.p/perfuracao de tuneis e galerias, autopropulsoras</t>
  </si>
  <si>
    <t>Outros cortadores de carvao ou de rochas</t>
  </si>
  <si>
    <t>Outros maqs.p/perfuracao de tuneis e galerias</t>
  </si>
  <si>
    <t>Perfuratriz de percussao,autopropulsora</t>
  </si>
  <si>
    <t>Perfuratriz rotativa,autopropulsora</t>
  </si>
  <si>
    <t>Maqs.de sondagem,rotativas,autopropulsoras</t>
  </si>
  <si>
    <t>Outros maqs.de sondagem/perfuracao, autopropulsoras</t>
  </si>
  <si>
    <t>Outros perfuratrizes de percussao</t>
  </si>
  <si>
    <t>Outros maqs.de sondagem,rotativas</t>
  </si>
  <si>
    <t>Outros maqs.de sondagem/perfuracao</t>
  </si>
  <si>
    <t>Outs.maqs.e apars.de terraplanagem,etc. autopropulsores</t>
  </si>
  <si>
    <t>Maqs.de comprimir/compactar terra,etc.exc. autopropuls.</t>
  </si>
  <si>
    <t>Equipamentos frontais p/escavo-carregadoras,  etc.cap&gt;4m3</t>
  </si>
  <si>
    <t>Outs.equipamentos frontais p/carregad. etc.exc.autopuls.</t>
  </si>
  <si>
    <t>Outs.maqs.e apars.de terraplanagem,etc. exc.autopropuls.</t>
  </si>
  <si>
    <t>Partes de talhas,cadernais,moitoes manuais, guinchos,etc</t>
  </si>
  <si>
    <t>Partes de outs.talhas,cadernais,moitoes, guinchos,etc.</t>
  </si>
  <si>
    <t>Partes de empilhadeiras,autopropulsoras</t>
  </si>
  <si>
    <t>Partes de outs.empilhadeiras</t>
  </si>
  <si>
    <t>Partes de outs.veic.p/movim.carga,c/disposit.elevacao</t>
  </si>
  <si>
    <t>Partes de elevadores</t>
  </si>
  <si>
    <t>Partes de monta-cargas/escadas rolantes</t>
  </si>
  <si>
    <t>Partes de outs.maqs.e apars.de elevacao de carga,etc.</t>
  </si>
  <si>
    <t>Cacambas,pas,ganchos,etc.p/maqs.e apars.terraplanagem</t>
  </si>
  <si>
    <t>Laminas p/bulldozers ou angledozers</t>
  </si>
  <si>
    <t>Partes das maqs.de sondagem/perfuracao rotativas</t>
  </si>
  <si>
    <t>Partes de outs.maqs.de sondagem/ perfuracao</t>
  </si>
  <si>
    <t>Partes de guindastes,outs.maqs.apars.de carga/descarga</t>
  </si>
  <si>
    <t>Cabinas para maqs.e aparelhos de terraplanagem,etc.</t>
  </si>
  <si>
    <t>Lagartas de maquinas/aparelhos das posic. 8429 ou 8430</t>
  </si>
  <si>
    <t>Outras partes de tanques de combustivel e demais reservatorios</t>
  </si>
  <si>
    <t>Outras partes de outs.maqs.e aparelhos de terraplanagem,etc.</t>
  </si>
  <si>
    <t>Arados e charruas</t>
  </si>
  <si>
    <t>Grades de discos,uso agricola,etc.p/prepar.do solo</t>
  </si>
  <si>
    <t>Outs.grades,escarificadores,cultivadores,enxadas,etc.</t>
  </si>
  <si>
    <t>Outros maqs.e apars.agricolas,etc.p/prepar.do solo</t>
  </si>
  <si>
    <t>Partes de maqs.e apars.agricolas,etc.p/prepar.do solo</t>
  </si>
  <si>
    <t>Cortadores de grama,motoriz.disp.corte num plano horiz.</t>
  </si>
  <si>
    <t>Outros cortadores de grama</t>
  </si>
  <si>
    <t>Ceifeiras c/disp.acond.em fileiras,rotor de dedos/pente</t>
  </si>
  <si>
    <t>Outs.ceifeiras,incl.barras de corte p/montag.em trator</t>
  </si>
  <si>
    <t>Outros maqs.e apars.p/colher e dispor o feno</t>
  </si>
  <si>
    <t>Enfardadeiras de palha/forragem,incl.com apanhadeiras</t>
  </si>
  <si>
    <t>Ceifeiras-debulhadoras</t>
  </si>
  <si>
    <t>Outros maqs.e apars.p/debulha</t>
  </si>
  <si>
    <t>Maqs.p/colheita de raizes ou tuberculos</t>
  </si>
  <si>
    <t>Colhetadeira de algodão com capacidade p/trabalhar até 2 sulcos ...potência  &lt;=80hp</t>
  </si>
  <si>
    <t>Outras colhetadeiras de algodão</t>
  </si>
  <si>
    <t>Outros maqs.e apars.p/colheita</t>
  </si>
  <si>
    <t>Maquinas p/limpar ou selecionar ovos,cap&gt;=36000/hora</t>
  </si>
  <si>
    <t>Outs.maquinas p/limpar ou selecionar ovos</t>
  </si>
  <si>
    <t>Maqs.p/limpar/selecionar ovos e outs.prods.agricolas</t>
  </si>
  <si>
    <t>Partes de cortadores de grama</t>
  </si>
  <si>
    <t>Partes de outs.maqs.e apars.p/colheita,debulha,etc.</t>
  </si>
  <si>
    <t>Maqs.de ordenhar</t>
  </si>
  <si>
    <t>Maqs.e apars.p/tratamento do leite</t>
  </si>
  <si>
    <t>Outros maqs.e apars.p/a ind.de laticinios</t>
  </si>
  <si>
    <t>Partes de maqs.e apars.de ordenhar/ind.de laticinios</t>
  </si>
  <si>
    <t>Maqs.e apars.p/fabr.de vinho,sidra,suco de frutas,etc.</t>
  </si>
  <si>
    <t>Partes de maqs.e apars.p/fabr.de vinho,sidra,etc.</t>
  </si>
  <si>
    <t>Maqs.e apars.p/prepar.de alimentos ou racoes p/animais</t>
  </si>
  <si>
    <t>Chocadeiras e criadeiras</t>
  </si>
  <si>
    <t>Outros maqs.e apars.p/avicultura</t>
  </si>
  <si>
    <t>Outs.maqs.e apars.p/agricultura, horticultura,etc.</t>
  </si>
  <si>
    <t>Partes de maqs.e apars.p/avicultura</t>
  </si>
  <si>
    <t>Partes de maqs.e apars.p/agricultura, horticultura,etc.</t>
  </si>
  <si>
    <t>Maqs.p/limpeza,selecao,etc.de graos,prods. hortic.secos</t>
  </si>
  <si>
    <t>Maqs.e apars.p/trituracao ou moagem de graos</t>
  </si>
  <si>
    <t>Outs.maqs.e apars.p/ind.de moagem,tratam.de cereais,etc</t>
  </si>
  <si>
    <t>Partes de maqs.e apars.p/limpeza,selecao,etc. de graos</t>
  </si>
  <si>
    <t>Maqs.e apars.p/ind.de panificacao,pastelaria,etc</t>
  </si>
  <si>
    <t>Maqs.e apars.p/fabr.bombons de chocolate por moldagem,cap&gt;=150 kg/h</t>
  </si>
  <si>
    <t>Outs.maquinas e aparelhos p/industrias de confeitaria</t>
  </si>
  <si>
    <t>Maqs.e apars.p/ind.de cacau ou de chocolate</t>
  </si>
  <si>
    <t>Maqs.e apars.p/ind.de acucar</t>
  </si>
  <si>
    <t>Maqs.e apars.p/ind.cervejeira</t>
  </si>
  <si>
    <t>Maqs.e apars.p/prepar.de carnes</t>
  </si>
  <si>
    <t>Maqs.e apars.p/prepar.de frutas ou prods.horticolas</t>
  </si>
  <si>
    <t>Maqs.p/extracao de oleo essencial de citricos</t>
  </si>
  <si>
    <t>Maqs.e apars.automat.p/descabecar,etc.pescado,c&gt;350unid</t>
  </si>
  <si>
    <t>Outs.maqs.e apars.p/prepar/fabr.indal.de alimentos,etc.</t>
  </si>
  <si>
    <t>Partes de maqs.e apars.p/prepar.fabr.de alimentos,etc.</t>
  </si>
  <si>
    <t>Maqs.e apars.p/trat.materia-prima,p/fabr.pasta celulose</t>
  </si>
  <si>
    <t>Classificadoras e depuradoras da pasta de celulose</t>
  </si>
  <si>
    <t>Refinadoras p/fabr.pasta de materia celulosica</t>
  </si>
  <si>
    <t>Outs.maqs.e apars.p/fabr.de pasta de materia celulosica</t>
  </si>
  <si>
    <t>Maqs.e apars.p/fabr.de papel ou cartao</t>
  </si>
  <si>
    <t>Bobinadoras-esticadoras p/acabamento de papel ou cartao</t>
  </si>
  <si>
    <t>Maqs.e apars.p/impregnar papel ou cartao</t>
  </si>
  <si>
    <t>Maqs.e apars.p/ondular papel ou cartao</t>
  </si>
  <si>
    <t>Outs.maqs.e apars.p/acabamento de papel ou cartao</t>
  </si>
  <si>
    <t>Partes de maqs.e apars.p/fabr.pasta de mater.celulosica</t>
  </si>
  <si>
    <t>Rolos,corrugad/pressao,de maqs.ondular papel,l&gt;=2500 mm</t>
  </si>
  <si>
    <t>Outs.partes de maqs.apars.p/fabr/acabam.de papel/cartao</t>
  </si>
  <si>
    <t>Maqs.e apars.de costurar cadernos, c/aliment .automatica</t>
  </si>
  <si>
    <t>Outros maqs.e apars.de costurar cadernos</t>
  </si>
  <si>
    <t>Outros maqs.e apars.p/brochura ou encadernacao</t>
  </si>
  <si>
    <t>Partes de maqs.e apars.p/brochura ou encadernacao</t>
  </si>
  <si>
    <t>Cortadeiras bobinadoras p/papel,cartao,etc.v&gt;2000m/min</t>
  </si>
  <si>
    <t>Outs.cortadeiras p/pasta de papel,papel ou cartao</t>
  </si>
  <si>
    <t>Maqs.p/fabr.de sacos ou envelopes de papel,etc.</t>
  </si>
  <si>
    <t>Maqs.de dobrar e colar,p/fabr.de caixas de papel</t>
  </si>
  <si>
    <t>Outs.maqs.p/fabr.de caixas,tubos,tambores,de papel,etc.</t>
  </si>
  <si>
    <t>Maqs.de moldar artigos de pasta de papel/papel/cartao</t>
  </si>
  <si>
    <t>Outs.maqs.e apars.p/trab.da pasta de papel/papel/cartao</t>
  </si>
  <si>
    <t>Partes de maqs.e apars.p/trab.pasta de papel,papel,etc.</t>
  </si>
  <si>
    <t>Maqs.de compor por processo fotográfico</t>
  </si>
  <si>
    <t>Outs.maqs.apars.e material de compor caracteres tipográficos por outros processos, mesmo com dispositivo de fundir</t>
  </si>
  <si>
    <t>Outs.maqs.apars.e material p/prepar/fabr.de cliches,etc</t>
  </si>
  <si>
    <t>Partes de maqs.de compor caract.proc.fotograf.</t>
  </si>
  <si>
    <t>Partes de outs.maqs.apars.etc.p/compor caract.tipograf.</t>
  </si>
  <si>
    <t>Partes de outs.maqs.apars.etc.p/prepar/ fabr.cliches,etc</t>
  </si>
  <si>
    <t>Caracteres tipograficos e outs.elementos de impressao</t>
  </si>
  <si>
    <t>Maqs.e apars.impressao ofset,alim.por bobinas,para impressão multicolor de jornais (...)</t>
  </si>
  <si>
    <t>Outras (maqs.e apars.impressao ofset,alim.por bobinas)</t>
  </si>
  <si>
    <t>Maqs.e apars.impressao ofset,alim.fls.formato&lt;=22x36cm</t>
  </si>
  <si>
    <t>Maqs.e apars.impressao ofset,multicol.de mat.plast.etc.</t>
  </si>
  <si>
    <t>Maqs.apars.impressao ofsete,alimentados por folhas de formato inferior ou igual a 37,5cm x 51cm, com velocidade de impressão superior ou igual a 12.000 folhas por hora</t>
  </si>
  <si>
    <t>Outs.maqs.apars.impress.ofsete,alim.bobinas,fl&lt;=37x51cm</t>
  </si>
  <si>
    <t>Outros maqs.e apars.de impressao por ofset</t>
  </si>
  <si>
    <t>Máquinas e aparelhos de impressão, tipográficos, alimentados por bobinas, exceto máquinas e aparelhos flexográficos</t>
  </si>
  <si>
    <t>Máquinas e aparelhos de impressão, tipográficos, não alimentados por bobinas, exceto máquinas e aparelhos flexográficos</t>
  </si>
  <si>
    <t>Máquinas e aparelhos de impressão, flexográficos</t>
  </si>
  <si>
    <t>Máquinas e aparelhos de impressão, heliográficos, rotativas para heliogravura</t>
  </si>
  <si>
    <t>Outros maqs.e apars.de impressao,heliograficos</t>
  </si>
  <si>
    <t>Maqs.de impressao p/serigrafia</t>
  </si>
  <si>
    <t>Outros maqs.de impressao</t>
  </si>
  <si>
    <t>Máquinas que executem pelo menos duas das seguintes funções impressão, cópia ou transmissão de telecópia (fax), capazes de ser conectadas a uma máquina automática para processamento de dados ou a uma rede (de jato de tinta líquida, com largura de impressão inferior ou igual a 420mm)</t>
  </si>
  <si>
    <t>Máquinas que executem pelo menos duas das seguintes funções impressão, cópia ou transmissão de telecópia (fax), capazes de ser conectadas a uma máquina automática para processamento de dados ou a uma rede (de transferência térmica de cera sólida (por exemplo, solid ink e dye sublimation)</t>
  </si>
  <si>
    <t>Máquinas que executem pelo menos duas das seguintes funções impressão, cópia ou transmissão de telecópia (fax), capazes de ser conectadas a uma máquina automática para processamento de dados ou a uma rede (a laser, led (diodos emissores de luz) ou lcs (sistema de cristal líquido), monocromáticas, com largura de impressão inferior ou igual a 280mm)</t>
  </si>
  <si>
    <t>Máquinas que executem pelo menos duas das seguintes funções impressão, cópia ou transmissão de telecópia (fax), capazes de ser conectadas a uma máquina automática para processamento de dados ou a uma rede (a “laser”, led (diodos emissores de luz) ou lcs (sistema de cristal líquido), monocromáticas, com largura de impressão superior a 280mm e inferior ou igual a 420mm)</t>
  </si>
  <si>
    <t>Máquinas que executem pelo menos duas das seguintes funções impressão, cópia ou transmissão de telecópia (fax), capazes de ser conectadas a uma máquina automática para processamento de dados ou a uma rede (a “laser”, led (diodos emissores de luz) ou lcs (sistema de cristal líquido), policromáticas)</t>
  </si>
  <si>
    <t>Máquinas que executem pelo menos duas das seguintes funções impressão, cópia ou transmissão de telecópia (fax), capazes de ser conectadas a uma máquina automática para processamento de dados ou a uma rede (outras, com largura de impressão superior a 420mm)</t>
  </si>
  <si>
    <t>Máquinas que executem pelo menos duas das seguintes funções impressão, cópia ou transmissão de telecópia (fax), capazes de ser conectadas a uma máquina automática para processamento de dados ou a uma rede (outras)</t>
  </si>
  <si>
    <t>Outras máquinas que executem pelo menos duas das seguintes funções impressão, cópia ou transmissão de telecópia (fax), capazes de ser conectadas a uma máquina automática para processamento de dados ou a uma rede (com impressão por sistema térmico)</t>
  </si>
  <si>
    <t>Outras máquinas que executem pelo menos duas das seguintes funções impressão, cópia ou transmissão de telecópia (fax), capazes de ser conectadas a uma máquina automática para processamento de dados ou a uma rede</t>
  </si>
  <si>
    <t>Impressoras de impacto,de linha</t>
  </si>
  <si>
    <t>Impressoras de impacto, de caracteres braille</t>
  </si>
  <si>
    <t>Impressoras de impacto, matriciais (por ponto)</t>
  </si>
  <si>
    <t>Outros impressoras de impacto</t>
  </si>
  <si>
    <t>Impressoras c/vi&lt;30ppm,a jato de tinta liq.li&lt;=420mm</t>
  </si>
  <si>
    <t>De transferência térmica de cera sólida (solid ink e dye sublimation, por exemplo)</t>
  </si>
  <si>
    <t>A “laser”, led (diodos emissores de luz) ou lcs (sistema de cristal líquido), monocromáticas, com largura de impressão inferior ou igual a 280mm</t>
  </si>
  <si>
    <t>A “laser”, led (diodos emissores de luz) ou lcs (sistema de cristal líquido), monocromáticas, com largura de impressão superior a 280mm e inferior ou igual a 420mm</t>
  </si>
  <si>
    <t>A “laser”, led (diodos emissores de luz) ou lcs (sistema de cristal líquido), policromáticas, com velocidade de impressão inferior ou igual a 20 páginas por minuto (ppm)</t>
  </si>
  <si>
    <t>A laser, led (diodos emissores de luz) ou lcs (sistema de cristal líquido), policromáticas, com velocidade de impressão superior a 20 páginas por minuto (ppm)</t>
  </si>
  <si>
    <t>Outras, com largura de impressão superior a 420mm</t>
  </si>
  <si>
    <t>Outros impressoras c/velocidade de impressão &lt;30ppm</t>
  </si>
  <si>
    <t>Tracadores graficos (ploters),por meio de penas</t>
  </si>
  <si>
    <t>Tracadores graficos (ploters), com largura de impressão superior a 580mm, exceto por meio de penas</t>
  </si>
  <si>
    <t>Outros tracadores graficos (ploters)</t>
  </si>
  <si>
    <t>Impressoras de código de barras postais, tipo 3 em 5, a jato de tinta fluorescente, com velocidade de até 4,5m/s e passo de 1,4mm</t>
  </si>
  <si>
    <t>Outros teleimpressores</t>
  </si>
  <si>
    <t>Maqs.de impressao de jato de tinta</t>
  </si>
  <si>
    <t>Máquinas copiadoras eletrostáticas de reprodução da imagem do original sobre a cópia por meio de um suporte intermediário (processo indireto), monocromáticas, para cópias de superfície inferior ou igual a 1m2, com velocidade inferior a 100 cópias por minuto</t>
  </si>
  <si>
    <t>Máquinas copiadoras eletrostáticas por processo indireto</t>
  </si>
  <si>
    <t>Outras máquinas copiadoras eletrostáticas</t>
  </si>
  <si>
    <t>Outras maquinas copiadoras</t>
  </si>
  <si>
    <t>Outros maqs.e apars.de escritorio,bancario, etc.</t>
  </si>
  <si>
    <t>Partes de maqs.apars.impressao ofset, alim.fls&lt;=22x36cm</t>
  </si>
  <si>
    <t>Maqs.auxiliares de impressao,dobradoras</t>
  </si>
  <si>
    <t>Maqs.auxiliares de mpressao,numeradores automaticos</t>
  </si>
  <si>
    <t>Outros maqs.auxiliares de impressao</t>
  </si>
  <si>
    <t>Circuitos impressos com componentes elétricos ou eletrônicos montados para telecopiadoras (fax)</t>
  </si>
  <si>
    <t>Mecanismo de impressao a laser,etc.para telecopiadoras (fax)</t>
  </si>
  <si>
    <t>Outros partes p/ telecopiadoras</t>
  </si>
  <si>
    <t>Mecanismos completos de impressoras matriciais (por pontos) ou de impressoras ou traçadores gráficos (plotters), a jato de tinta, montados</t>
  </si>
  <si>
    <t>Mecanismos completos de impressoras a laser, led (diodos emissores de luz) ou lcs (sistema de cristal líquido), montados</t>
  </si>
  <si>
    <t>Outs.partes e acess.de impressoras/ tracadores  graficos</t>
  </si>
  <si>
    <t>Cilindros recobertos de matéria semicondutora fotoelétrica de selênio ou suas ligas, para os aparelhos de fotocópia eletrostático por processo indireto</t>
  </si>
  <si>
    <t>Cilindros recobertos de matéria semicondutora fotoelétrica (mecanismos de impressão a laser, a led (diodos emissores de luz) ou a lcs (sistema de cristal líquido)</t>
  </si>
  <si>
    <t>Cartuchos de revelador ou de produtos para viragem (toners)  (mecanismos de impressão a laser, a led (diodos emissores de luz) ou a lcs (sistema de cristal líquido)</t>
  </si>
  <si>
    <t>Partes e acess.p/ copiadoras</t>
  </si>
  <si>
    <t>Mecanismos de impressão, mesmo sem cabeça de impressão incorporada (mecanismos de impressão por sistema térmico)</t>
  </si>
  <si>
    <t>Cabeças de impressão (mecanismos de impressão por sistema térmico)</t>
  </si>
  <si>
    <t>Outros mecanismos de impressão por sistema térmico, suas partes e acessórios</t>
  </si>
  <si>
    <t>Maqs.p/extrudar materias texteis sinteticas/ artificiais</t>
  </si>
  <si>
    <t>Maqs.p/corte/ruptura de fibras texteis sinteticas/artif</t>
  </si>
  <si>
    <t>Outs.maqs.p/estirar,etc.materias texteis sintet/artif.</t>
  </si>
  <si>
    <t>Cardas p/la</t>
  </si>
  <si>
    <t>Cardas p/prepar.de fibras texteis vegetais</t>
  </si>
  <si>
    <t>Cardas p/prepar.de outs.materias texteis</t>
  </si>
  <si>
    <t>Penteadoras de materias texteis</t>
  </si>
  <si>
    <t>Bancas de estiramento (bancas de fusos)</t>
  </si>
  <si>
    <t>Maqs.p/prepar.da seda</t>
  </si>
  <si>
    <t>Maqs.p/recuper.cordas,etc.transform.fibras p/cardagem</t>
  </si>
  <si>
    <t>Descarocadeiras e deslintadeiras de algodao</t>
  </si>
  <si>
    <t>Maqs.p/desengordurar,lavar,etc.fibras texteis em massa</t>
  </si>
  <si>
    <t>Abridoras de fibras de la</t>
  </si>
  <si>
    <t>Abridoras de outs.fibras texteis vegetais</t>
  </si>
  <si>
    <t>Maqs.de carbonizar a la</t>
  </si>
  <si>
    <t>Maqs.p/estirar la</t>
  </si>
  <si>
    <t>Outros maqs.p/prepar.de materia textil</t>
  </si>
  <si>
    <t>Filatorios intermitentes p/fiacao de materia textil</t>
  </si>
  <si>
    <t>Retorcedeiras de materia textil</t>
  </si>
  <si>
    <t>Outros maqs.p/dobragem ou torcao de materia textil</t>
  </si>
  <si>
    <t>Bobinadeiras de trama de materia textil,automaticas</t>
  </si>
  <si>
    <t>Bobinadeiras p/fios elastanos,automaticas</t>
  </si>
  <si>
    <t>Outs.bobinadeiras de materia textil,c/atador automat.</t>
  </si>
  <si>
    <t>Outros bobinadeiras de materia textil, automatica</t>
  </si>
  <si>
    <t>Bobinadeiras de materia textil,n/automat. v&gt;=4000m/min</t>
  </si>
  <si>
    <t>Outros bobinadeiras de materia textil, n/automat.</t>
  </si>
  <si>
    <t>Meadeiras de materia textil,c/controle/atador automat.</t>
  </si>
  <si>
    <t>Outros meadeiras de materia textil</t>
  </si>
  <si>
    <t>Noveleiras de materia textil,automaticas</t>
  </si>
  <si>
    <t>Outros maqs.de bobinar ou de dobar,materia textil</t>
  </si>
  <si>
    <t>Urdideiras de materia textil</t>
  </si>
  <si>
    <t>Passadeiras p/lico e pente,de materia textil</t>
  </si>
  <si>
    <t>Maqs.p/amarrar urdideiras de materia textil</t>
  </si>
  <si>
    <t>Maqs.p/colocar lamelas de materia textil,automaticas</t>
  </si>
  <si>
    <t>Outros maqs.e apars.p/fabr/prepar.de fios texteis</t>
  </si>
  <si>
    <t>Teares p/tecido de larg&lt;=30cm,c/mecanismo jacquard</t>
  </si>
  <si>
    <t>Outros teares p/tecido de larg&lt;=30cm</t>
  </si>
  <si>
    <t>Teares p/tecido de l&gt;30cm,de lancadeira,a motor</t>
  </si>
  <si>
    <t>Outros teares p/tecido de l&gt;30cm,de lancadeira</t>
  </si>
  <si>
    <t>Teares p/tecido de l&gt;30cm,s/lancadeira,a jato de ar</t>
  </si>
  <si>
    <t>Teares p/tecido de l&gt;30cm,s/lancadeira,a jato de agua</t>
  </si>
  <si>
    <t>Teares p/tecido de l&gt;30cm,s/lancadeira,de projetil</t>
  </si>
  <si>
    <t>Teares p/tecido atoalhado,l&gt;30cm,s/ lancadeira, de pincas</t>
  </si>
  <si>
    <t>Outros teares p/tecido,l&gt;30cm,s/lancadeira</t>
  </si>
  <si>
    <t>Teares circulares,p/malhas,c/cilindro, diametro&lt;=165mm</t>
  </si>
  <si>
    <t>Teares circulares,p/malhas,c/cilindro, diametro&gt;165mm</t>
  </si>
  <si>
    <t>Teares retilineos,p/malhas,manuais</t>
  </si>
  <si>
    <t>Teares retilineos,motorizados,p/fabr.malha de urdidura</t>
  </si>
  <si>
    <t>Outros teares retilineos,motorizados,p/malhas</t>
  </si>
  <si>
    <t>Maqs.de costura por entrelacamento</t>
  </si>
  <si>
    <t>Maqs.p/fabr.de redes,tules ou filos</t>
  </si>
  <si>
    <t>Maqs.p/bordar,automaticas</t>
  </si>
  <si>
    <t>Outs.maqs.p/fabr.guipuras,rendas,etc.e inserir tufos</t>
  </si>
  <si>
    <t>Ratieras p/teares</t>
  </si>
  <si>
    <t>Mecanismos jacquard p/teares</t>
  </si>
  <si>
    <t>Redutores,perfuradores e copiadores de cartoes,etc.</t>
  </si>
  <si>
    <t>Outs.maqs.e apars.auxiliares p/trab.etc. materia textil</t>
  </si>
  <si>
    <t>Fieiras p/extrusao de materia textil sintetica/ artif.</t>
  </si>
  <si>
    <t>Outs.partes e acess.de maqs.p/extrusao de mater.textil</t>
  </si>
  <si>
    <t>Partes e acess.de maqs.p/corte/ruptura de fibra textil</t>
  </si>
  <si>
    <t>Outs.partes e acess.de maqs.p/estirar,etc. mater.textil</t>
  </si>
  <si>
    <t>Guarnicoes de cardas</t>
  </si>
  <si>
    <t>Chapeus (flats) de cardas</t>
  </si>
  <si>
    <t>Outros partes e acessorios de cardas</t>
  </si>
  <si>
    <t>Partes e acess.de penteadoras de materia textil</t>
  </si>
  <si>
    <t>Bancas de estiramento de materia textil</t>
  </si>
  <si>
    <t>Partes e acess.de maqs.p/prepar.da seda</t>
  </si>
  <si>
    <t>Partes e acess.de maqs.p/carbonizar la</t>
  </si>
  <si>
    <t>Outs.partes e acess.de maqs.p/prepar.de materia textil</t>
  </si>
  <si>
    <t>Cursores de fusos p/maqs.prepar.materia textil</t>
  </si>
  <si>
    <t>Fusos,suas aletas e aneis,p/maqs.prepar.materia textil</t>
  </si>
  <si>
    <t>Partes e acess.de filatorios intermitentes</t>
  </si>
  <si>
    <t>Partes e acess.de maqs.tow-to-yarn p/fiacao mat.text.</t>
  </si>
  <si>
    <t>Partes e acess.de outs.filatorios p/fiacao mater.textil</t>
  </si>
  <si>
    <t>Partes e acess.de maqs.p/dobragem,torcao de mat.textil</t>
  </si>
  <si>
    <t>Partes e acess.de bobinadeiras de trama</t>
  </si>
  <si>
    <t>Partes e acess.de bobinadeiras automat.p/fios elastanos</t>
  </si>
  <si>
    <t>Partes e acess.de outs.bobinadeiras automaticas</t>
  </si>
  <si>
    <t>Partes e acess.de outs.maqs.de bobinar ou de dobar</t>
  </si>
  <si>
    <t>Partes e acess.de urdideiras</t>
  </si>
  <si>
    <t>Partes e acess.de passadeiras p/lico e pente</t>
  </si>
  <si>
    <t>Partes e acess.de outs.maqs.e apars.p/trab.mater.textil</t>
  </si>
  <si>
    <t>Pentes,licos e quadros de licos,de teares p/tecidos</t>
  </si>
  <si>
    <t>Partes e acess.de maqs.e apars.auxiliares de teares</t>
  </si>
  <si>
    <t>Partes e acess.de teares p/tecido l&gt;30cm,jato agua,etc.</t>
  </si>
  <si>
    <t>Outros partes e acess.de teares p/tecidos</t>
  </si>
  <si>
    <t>Partes e acess.de teares circulares p/fabr.de malhas</t>
  </si>
  <si>
    <t>Partes e acess.de teares retilin.manuais, p/fabr.malhas</t>
  </si>
  <si>
    <t>Partes e acess.de teares retilin.p/fabr. malhas urdidura</t>
  </si>
  <si>
    <t>Outros partes e acess.de outs.teares retilineos</t>
  </si>
  <si>
    <t>Partes e acess.de maqs.p/fabr.de redes,tules,filos,etc.</t>
  </si>
  <si>
    <t>Partes e acess.de maqs.p/fabr.guipuras, rendas,etc.</t>
  </si>
  <si>
    <t>Outs.partes e acess.de outs.teares,maqs. costura entrel.</t>
  </si>
  <si>
    <t>Maqs.e apars.p/fabricacao ou acabamento de feltros</t>
  </si>
  <si>
    <t>Maqs.e apars.p/fabr.de falsos tecidos</t>
  </si>
  <si>
    <t>Outros maqs.e apars.p/fabr.ou acabam.de chapeus de felt</t>
  </si>
  <si>
    <t>Partes de maqs.e apars.p/fabr.de falsos tecidos</t>
  </si>
  <si>
    <t>Partes de maqs.e apars.p/fabr/acabam.de feltros,etc.</t>
  </si>
  <si>
    <t>Maqs.de lavar roupa,cap&lt;=10kg,inteiramente automatica</t>
  </si>
  <si>
    <t>Maqs.de lavar roupa,cap&lt;=10kg,c/secad. centrifugo  incorp</t>
  </si>
  <si>
    <t>Outs.maqs.de lavar roupa,capacidade&lt;=10kg de roupa seca</t>
  </si>
  <si>
    <t>Tuneis continuos de lavar roupa,cap&gt;10kg de roupa seca</t>
  </si>
  <si>
    <t>Outs.maqs.de lavar roupa,capacidade&gt;10kg de roupa seca</t>
  </si>
  <si>
    <t>Partes de maqs.de lavar roupa,cap&gt;10kg de roupa seca</t>
  </si>
  <si>
    <t>Partes de maqs.de lavar roupa,cap&lt;=10kg de roupa seca</t>
  </si>
  <si>
    <t>Maqs.p/lavar roupa,a seco</t>
  </si>
  <si>
    <t>Maqs.p/secar roupa,capacidade&lt;=10kg de roupa seca</t>
  </si>
  <si>
    <t>Outs.maqs.p/secar roupa,por microondas, prod&gt;=120 kg/h</t>
  </si>
  <si>
    <t>Outras maquinas p/secar roupa</t>
  </si>
  <si>
    <t>Maqs.e prensas p/passar roupa,automaticas</t>
  </si>
  <si>
    <t>Outs.(prensas p/passar de peso &lt;= 14kg</t>
  </si>
  <si>
    <t>Outs.maqs.e prensas p/passar roupa,incl.as fixadoras</t>
  </si>
  <si>
    <t>Maqs.p/lavar fios,tecidos ou obras de materias texteis</t>
  </si>
  <si>
    <t>Maqs.p/tingir tecidos em rolos,por pressao estatica,etc</t>
  </si>
  <si>
    <t>Outros maqs.p/tingir ou branquear fios ou tecidos</t>
  </si>
  <si>
    <t>Maqs.branquear ou tingir outs.materias texteis</t>
  </si>
  <si>
    <t>Maqs.p/inspecionar tecidos</t>
  </si>
  <si>
    <t>Maqs.p/enfestar ou cortar tecidos,automaticas</t>
  </si>
  <si>
    <t>Outs.maqs.p/enrolar,desenrolar,dobrar,dentear tecidos</t>
  </si>
  <si>
    <t>Outros maqs.e apars.p/trabalhar materias texteis</t>
  </si>
  <si>
    <t>Partes de maqs.de secar,capacidade&lt;=10kg de roupa seca</t>
  </si>
  <si>
    <t>Partes de outs.maqs.e apars.p/trabalhar materia textil</t>
  </si>
  <si>
    <t>Maqs.de costura de uso domestico</t>
  </si>
  <si>
    <t>Maqs.p/costurar couros ou peles, automaticas</t>
  </si>
  <si>
    <t>Maqs.p/costurar tecidos,automaticas</t>
  </si>
  <si>
    <t>Maqs.p/costurar outs.materias,automaticas</t>
  </si>
  <si>
    <t>Maqs.p/costurar couros ou peles,nao automaticas</t>
  </si>
  <si>
    <t>Remalhadeiras p/costurar tecidos,nao automaticas</t>
  </si>
  <si>
    <t>Maqs.p/casear tecidos,nao automaticas</t>
  </si>
  <si>
    <t>Maqs.p/inserir elastico em tecido,zigue-zague,n/automat</t>
  </si>
  <si>
    <t>Outros maqs.p/costurar tecidos, de costura reta</t>
  </si>
  <si>
    <t>Outros maqs.p/costurar tecidos, galoneiras</t>
  </si>
  <si>
    <t>Outros maqs.p/costurar tecidos,nao automaticas</t>
  </si>
  <si>
    <t>Outros maqs.de costura,nao automaticas</t>
  </si>
  <si>
    <t>Agulhas para maqs.de costura</t>
  </si>
  <si>
    <t>Moveis,bases e tampas,p/maqs.de costura,e suas partes</t>
  </si>
  <si>
    <t>Guia-fios,lancadeiras,etc.p/maqs.de costura,domesticas</t>
  </si>
  <si>
    <t>Outros partes de maqs.de costura,de uso domestico</t>
  </si>
  <si>
    <t>Guia-fios,lancadeiras,etc.p/outs.maqs.de costura</t>
  </si>
  <si>
    <t>Partes p/remalhadeiras</t>
  </si>
  <si>
    <t>Partes p/lancadeiras rotativas</t>
  </si>
  <si>
    <t>Corpos moldados por fundição (partes p/lancadeiras rotativas)</t>
  </si>
  <si>
    <t>Partes de outs.maqs.de costurar</t>
  </si>
  <si>
    <t>Maqs.p/dividir couros c/l&lt;=3m,lamina s/fim,eletronicas</t>
  </si>
  <si>
    <t>Outs.maqs.e apars.p/prepar/curtir/trabalh.couros/peles</t>
  </si>
  <si>
    <t>Maqs.e apars.p/fabr/conserto calcados</t>
  </si>
  <si>
    <t>Maqs.e apars.p/fabr/conserto outs.obras de couros/peles</t>
  </si>
  <si>
    <t>Partes de maqs.e apars.p/prepar/curtir,etc.couros/peles</t>
  </si>
  <si>
    <t>Conversores p/metalurgia,aciaria ou fundicao</t>
  </si>
  <si>
    <t>Lingoteiras de fundicao</t>
  </si>
  <si>
    <t>Cadinhos ou colheres de fundicao</t>
  </si>
  <si>
    <t>Maqs.de vazar (moldar) sob pressao</t>
  </si>
  <si>
    <t>Maqs.de vazar (moldar) por centrifugacao</t>
  </si>
  <si>
    <t>Outs.maqs.de vazar (moldar),p/metalurgia,aciaria,etc.</t>
  </si>
  <si>
    <t>Partes de maqs.de vazar (moldar) por centrifugacao</t>
  </si>
  <si>
    <t>Partes de conversores,etc.p/metalurgia/aciaria/fundicao</t>
  </si>
  <si>
    <t>Laminador de metais,de tubo</t>
  </si>
  <si>
    <t>Laminador a quente e/ou frio,de metais,de cilindro liso</t>
  </si>
  <si>
    <t>Outros laminadores a quente e/ou frio,de metais</t>
  </si>
  <si>
    <t>Laminador a frio de metais,de cilindro liso</t>
  </si>
  <si>
    <t>Outros laminadores a frio de metais</t>
  </si>
  <si>
    <t>Cilindros de laminadores,fundidos,de aco/ferro nodular</t>
  </si>
  <si>
    <t>Outros cilindros de laminadores de metais forjados, de aço de corte rápido, com um teor, em peso, de carbono superior ou igual a 0,80% e inferior ou igual a 0,90%, de cromo superior ou igual a 3,50% e inferior ou igual a 4%, de vanádio superior ou igual a</t>
  </si>
  <si>
    <t>Outros cilindros de laminadores de metais</t>
  </si>
  <si>
    <t>Outros partes de laminadores de metais</t>
  </si>
  <si>
    <t>Maqs.ferram.a ultra-som,de comando numerico</t>
  </si>
  <si>
    <t>Outros maqs.ferram.oper.por ultra-som</t>
  </si>
  <si>
    <t>Maqs.ferram.a eletro-erosao,de comando numerico p/ texturizar superfícies cilindricas</t>
  </si>
  <si>
    <t>Outras (maqs.ferram.a eletro-erosao,de comando numerico)</t>
  </si>
  <si>
    <t>Outros maqs.ferram.oper.por eletro-erosao</t>
  </si>
  <si>
    <t>Outs.maqs.ferram.oper.por proc. eletroquimicos, etc.</t>
  </si>
  <si>
    <t>Centros de usinagem,p/trabalhar metais</t>
  </si>
  <si>
    <t>Maqs.de sistema monostatico,p/trab.metais,de cmdo.numer</t>
  </si>
  <si>
    <t>Outros maqs.de sistema monostatico,p/trab. metais</t>
  </si>
  <si>
    <t>Maqs.de estacoes multiplas,p/trab.metais,de cmdo.numer.</t>
  </si>
  <si>
    <t>Outros maqs.de estacoes multiplas,p/trab. metais</t>
  </si>
  <si>
    <t>Tornos horiz.p/trab.metais,c/cmdo.numer.tipo revolver</t>
  </si>
  <si>
    <t>Outros tornos horiz.p/trab.metais, c/cmdo.numer., de 6 ou mais fusos porta-peças</t>
  </si>
  <si>
    <t>Outros tornos horiz.p/trab.metais, c/cmdo.numer.</t>
  </si>
  <si>
    <t>Tornos horiz.p/trab.metais,s/cmdo.numer.tipo revolver</t>
  </si>
  <si>
    <t>Outros tornos horiz.p/trab.metais,s/cmdo. numer.</t>
  </si>
  <si>
    <t>Outros tornos p/trab.metais,c/comando numerico</t>
  </si>
  <si>
    <t>Outros tornos p/trab.metais,s/comando numerico</t>
  </si>
  <si>
    <t>Maqs.ferram.p/furar,mandrilar,etc.metais,cabeca desliz.</t>
  </si>
  <si>
    <t>Maqs.ferram.p/furar metais,cmd.num.radiais</t>
  </si>
  <si>
    <t>Maqs.ferram.p/furar metais,cmd.num. cabecote &gt;=1mono/mult</t>
  </si>
  <si>
    <t>Outros maqs-ferram.p/furar metais,cmd.num.</t>
  </si>
  <si>
    <t>Outros maqs-ferram.p/furar metais</t>
  </si>
  <si>
    <t>Outs.mandriladoras-fresadoras de metais, c/cmdo.numer.</t>
  </si>
  <si>
    <t>Outs.mandriladoras-fresadoras de metais,s/cmdo.numer.</t>
  </si>
  <si>
    <t>Maqs.ferram.p/fresar metais,c/console,c/ cmdo. numer.</t>
  </si>
  <si>
    <t>Maqs.ferram.p/fresar metais,c/console, s/cmdo.numer.</t>
  </si>
  <si>
    <t>Maqs.ferram.p/fresar metais,s/console, c/cmdo.numer.</t>
  </si>
  <si>
    <t>Maqs.ferram.p/fresar metais,s/console, s/cmdo.numer.</t>
  </si>
  <si>
    <t>Outros maqs.ferram.p/roscar interior/ exteriormente metal</t>
  </si>
  <si>
    <t>Outs.maqs.ferram.p/retif.superf.plana de metais,etc.</t>
  </si>
  <si>
    <t>Outs.maqs.ferram.p/retif.metais/ceramais,prec&gt;=0.01mm</t>
  </si>
  <si>
    <t>Maqs.ferram.p/afiar metais/ceramais, c/comando numerico</t>
  </si>
  <si>
    <t>Outros maqs.ferram.p/afiar metais/ceramais</t>
  </si>
  <si>
    <t>Brunidoras p/cilindros de metais,d&lt;=312mm, c/cmdo.numer.</t>
  </si>
  <si>
    <t>Outs.maqs.ferram.p/brunir metais/ceramais, c/cmdo.numer.</t>
  </si>
  <si>
    <t>Outs.brunidoras p/cilindros de metais/ ceramais,d&lt;=312mm</t>
  </si>
  <si>
    <t>Outros maqs.ferram.p/brunir metais/ ceramais</t>
  </si>
  <si>
    <t>Outs.maqs.ferram.de polir, com cinco ou mais cabeças e porta - peças rotativo</t>
  </si>
  <si>
    <t>Outs.maqs.ferram de esmerilhar, com duas ou mais cabeças e porta- peças rotativo</t>
  </si>
  <si>
    <t>Outs.maqs.ferram.p/amolar,etc.metais/ceramais,c/cmd.num</t>
  </si>
  <si>
    <t>Outros maqs.ferram.p/amolar,etc.metais/ceramais</t>
  </si>
  <si>
    <t>Maqs.ferram.p/escatelar engrenagens</t>
  </si>
  <si>
    <t>Plainas-limadoras de engrenagens</t>
  </si>
  <si>
    <t>Maqs.ferram.p/brochar engrenagens, c/cmdo.numer.</t>
  </si>
  <si>
    <t>Outros maqs.ferram.p/brochar engrenagens</t>
  </si>
  <si>
    <t>Denteadoras de engrenagens,com comando numerico</t>
  </si>
  <si>
    <t>Outros redondeadoras de dentes de engrenagens</t>
  </si>
  <si>
    <t>Outros maqs.ferram.p/cortar/acabar engrenagens</t>
  </si>
  <si>
    <t>Maqs.ferram.p/serrar/seccionar metais,de fitas sem fim</t>
  </si>
  <si>
    <t>Maqs.ferram.p/serrar/seccionar metais,circulares</t>
  </si>
  <si>
    <t>Outros maqs.ferram.p/serrar/seccionar metais</t>
  </si>
  <si>
    <t>Outs.maqs.ferram.oper.por elim.metal,etc. c/cmdo.numer.</t>
  </si>
  <si>
    <t>Outros maqs.ferram.oper.por elim.metal,etc.</t>
  </si>
  <si>
    <t>Maqs.ferram.p/estampar metais,c/comando numerico</t>
  </si>
  <si>
    <t>Maqs.ferram.p/forjar metais,martelos, etc.c/cmdo.numer.</t>
  </si>
  <si>
    <t>Outs.maqs.ferram.p/forjar/estampar metais, martelos,etc.</t>
  </si>
  <si>
    <t>Maqs-ferram.p/enrolar,arquear,etc. metais,c/cmdo.numer.</t>
  </si>
  <si>
    <t>Outs.maqs-ferram.p/enrolar,arquear, dobrar, etc.metais</t>
  </si>
  <si>
    <t>Maqs.ferram.p/cisalhar metais,c/comando numerico</t>
  </si>
  <si>
    <t>Maqs-ferram.p/cisalhar metais,tipo guilhotina</t>
  </si>
  <si>
    <t>Outros maqs.ferram.p/cisalhar metais</t>
  </si>
  <si>
    <t>Maqs.ferram.p/puncionar/chanfrar metais, c/cmdo.numer.</t>
  </si>
  <si>
    <t>Outros maqs.ferram.p/puncionar/chanfrar metais</t>
  </si>
  <si>
    <t>Prensas hidraul.p/moldag.po metal.por sinter.c&lt;=35000kn</t>
  </si>
  <si>
    <t>Outs.prensas hidraul.p/metais/carbon.metal. c&lt;=35000kn</t>
  </si>
  <si>
    <t>Outs.prensas hidraul.p/moldag.po metal.por sinter.</t>
  </si>
  <si>
    <t>Outros prensas hidraul.p/metais/carbon. metal.</t>
  </si>
  <si>
    <t>Outros prensas p/moldag.de po metal.por sinter.</t>
  </si>
  <si>
    <t>Outs.prensas p/extrusao de metais/ carbonetos metalicos</t>
  </si>
  <si>
    <t>Outs.prensas p/trabalhar metais/carbonetos metalicos</t>
  </si>
  <si>
    <t>Bancas p/estirar tubos de metais/ceramais</t>
  </si>
  <si>
    <t>Bancas p/estirar barras,perfis,fios de metais/ceramais</t>
  </si>
  <si>
    <t>Maqs.ferram.p/fazer roscas por lamin.metais,c/cmd.numer</t>
  </si>
  <si>
    <t>Outs.maqs.ferram.de pente plano,cap&gt;=160 roscas/min.</t>
  </si>
  <si>
    <t>Outs.maqs.ferram.p/fazer roscas por lamin.de metais,etc</t>
  </si>
  <si>
    <t>Maqs.ferram.p/trabalhar arames e fios de metal</t>
  </si>
  <si>
    <t>Outs.maqs.ferram.p/trab.metais,s/elim.mater.c/cmd.numer</t>
  </si>
  <si>
    <t>Outros maqs.ferram.p/trab.metais,s/elim.mater.</t>
  </si>
  <si>
    <t>Maqs.ferram.p/serrar pedra,prods.ceramicos,concreto,etc</t>
  </si>
  <si>
    <t>Maqs.ferram.p/esmerilar/polir vidro</t>
  </si>
  <si>
    <t>Maqs.ferram.p/polir placas,pavim.revestim.de ceramica</t>
  </si>
  <si>
    <t>Outs.maquinas ferram.p/esmerilar/polir ceramica</t>
  </si>
  <si>
    <t>Maqs.ferram.p/esmerilar/polir pedra, prods.ceramicos,etc</t>
  </si>
  <si>
    <t>Outs.maqs.ferram.p/retif.fresar,etc.vidro,c/cmd.numer.</t>
  </si>
  <si>
    <t>Outros maqs.ferram.p/trab.a frio do vidro</t>
  </si>
  <si>
    <t>Outs.maqs.ferram.p/trab.pedra,prods.ceramicos,etc.</t>
  </si>
  <si>
    <t>Maqs.ferram.p/trab.madeira,etc.c/difer.operac.s/trocar</t>
  </si>
  <si>
    <t>Maqs.ferram.de serrar madeira,cortica, etc.de fita s/fim</t>
  </si>
  <si>
    <t>Maqs.ferram.de serrar madeira,cortica, etc.circulares</t>
  </si>
  <si>
    <t>Outs.maqs.ferram.de serrar madeira,cortica, osso,etc.</t>
  </si>
  <si>
    <t>Fresadoras de madeira,cortica,osso,etc. c/cmdo.numer.</t>
  </si>
  <si>
    <t>Maqs.ferram.p/desbastar,etc.madeira,etc.c/cmdo.numer.</t>
  </si>
  <si>
    <t>Outs.maqs.ferram.p/desbastar,etc.madeira,cortica,etc.</t>
  </si>
  <si>
    <t>Lixadeiras p/madeira,cortica,osso,borracha endurec.etc.</t>
  </si>
  <si>
    <t>Outs.maqs.ferram.p/esmerilar/polir madeira, cortica,etc.</t>
  </si>
  <si>
    <t>Maqs.ferram.p/arquear/reunir madeira, cortica, osso,etc.</t>
  </si>
  <si>
    <t>Maqs.ferram.p/furar madeira,cortica,etc. c/cmdo.numer.</t>
  </si>
  <si>
    <t>Maqs.ferram.p/escatelar madeira,cortica,etc. c/cmdo.num.</t>
  </si>
  <si>
    <t>Outs.maqs.ferram.p/furar madeira,cortica, osso,etc.</t>
  </si>
  <si>
    <t>Outs.maqs.ferram.p/escatelar madeira, cortica, osso,etc.</t>
  </si>
  <si>
    <t>Maqs.ferram.p/fender/seccionar/desenrolar madeira,etc.</t>
  </si>
  <si>
    <t>Outs.maqs.ferram.p/trab.madeira,cortica,osso,etc.</t>
  </si>
  <si>
    <t>Porta-ferramentas e fieiras de abertura automatica</t>
  </si>
  <si>
    <t>Porta-pecas p/tornos</t>
  </si>
  <si>
    <t>Porta-pecas p/outs.maqs.ferram.</t>
  </si>
  <si>
    <t>Dispositivos divisores/especiais p/maqs. ferram.</t>
  </si>
  <si>
    <t>Partes e acess.de maqs.ferram.p/trab.pedra, concreto,etc</t>
  </si>
  <si>
    <t>Partes e acess.de maqs.ferram.p/trab. madeira, osso,etc.</t>
  </si>
  <si>
    <t>Partes e acess.de maqs.ferram.oper.por ultra-som</t>
  </si>
  <si>
    <t>Partes e acess.de maqs.ferram.oper.por laser,etc.</t>
  </si>
  <si>
    <t>Partes e acess.de centros de usinagem, etc.p/trab.metais</t>
  </si>
  <si>
    <t>Partes e acess.de tornos p/metais</t>
  </si>
  <si>
    <t>Partes e acess.de maqs.ferram.p/furar, fresar,etc.metais</t>
  </si>
  <si>
    <t>Partes e acess.de maqs.ferram.p/afiar,amolar,etc.metais</t>
  </si>
  <si>
    <t>Partes e acess.de maqs.ferram.p/aplainar,etc.engrenagem</t>
  </si>
  <si>
    <t>Partes e acess.de maqs.ferram.p/forjar, etc.metais</t>
  </si>
  <si>
    <t>Partes e acess.de maqs.ferram.p/enrolar, etc.metais</t>
  </si>
  <si>
    <t>Partes e acess.de prensas p/extrusao de metais</t>
  </si>
  <si>
    <t>Partes e acess.de outs.maqs.ferram.p/trab. metais,etc.</t>
  </si>
  <si>
    <t>Furadeiras pneumaticas rotativas,de uso manual</t>
  </si>
  <si>
    <t>Outs.ferramentas pneumaticas rotativas,de uso manual</t>
  </si>
  <si>
    <t>Outros ferramentas pneumaticas,de uso manual</t>
  </si>
  <si>
    <t>Furadeiras de todos os tipos, incluidas as perfuratrizes (perfuradoras0 rotativas, c/motor eletrico incorporado</t>
  </si>
  <si>
    <t>Serras, c/ motor eletrico incorporado</t>
  </si>
  <si>
    <t>Tesouras, c/ motor eletrico incorporado</t>
  </si>
  <si>
    <t>Cortadoras de tecidos, c/ motor eletrico incorporado</t>
  </si>
  <si>
    <t>Parafusadeiras e rosqueadeiras, c/ motor eletrico incorporado</t>
  </si>
  <si>
    <t>Martelos com motor eletrico incorporado</t>
  </si>
  <si>
    <t>Outras ferramentas com motor eletr.incorp.</t>
  </si>
  <si>
    <t>Serras de corrente,de uso manual</t>
  </si>
  <si>
    <t>Outros ferramentas hidraul/de motor n/eletr.de uso manu</t>
  </si>
  <si>
    <t>Partes de serras de corrente,de uso manual</t>
  </si>
  <si>
    <t>Partes de ferramentas pneumaticas,de uso manual</t>
  </si>
  <si>
    <t>Partes de ferramentas hidraul/de motor n/eletr.manuais</t>
  </si>
  <si>
    <t>Macaricos de uso manual</t>
  </si>
  <si>
    <t>Outros maqs.e apars.a gas,p/tempera superficial</t>
  </si>
  <si>
    <t>Maqs.e apars.p/soldar por friccao</t>
  </si>
  <si>
    <t>Outros maqs.e apars.p/soldar</t>
  </si>
  <si>
    <t>Partes de macaricos de uso manual</t>
  </si>
  <si>
    <t>Partes de maqs.e apars.p/soldar por friccao</t>
  </si>
  <si>
    <t>Partes de outs.maqs.e apars.p/soldar,maqs.e apars.a gas</t>
  </si>
  <si>
    <t>Calculadoras eletrônicas capazes de funcionar sem fonte externa de energia elétrica e máquinas de bolso com função de cálculo incorporada que permitam gravar, reproduzir e visualizar informações</t>
  </si>
  <si>
    <t>Maqs.de calcular,eletron.c/disposit. impressor incorpor.</t>
  </si>
  <si>
    <t>Outros maqs.de calcular,eletron.</t>
  </si>
  <si>
    <t>Outros maqs.de calcular</t>
  </si>
  <si>
    <t>Caixas registradoras,eletron.com capacidade de comunicação bidirecional com computadores ou outras máquinas digitais</t>
  </si>
  <si>
    <t>Outros caixas registradoras eletronicas</t>
  </si>
  <si>
    <t>Outros caixas registradoras</t>
  </si>
  <si>
    <t>Maqs.de franquear correspondencia</t>
  </si>
  <si>
    <t>Outs.maqs.de contabilidade, franquear,emitir tiquetes e maqs.semelh.</t>
  </si>
  <si>
    <t>Maqs.dig.proc.dados,bater/eletr.portat.p&lt;350g,t&lt;=140cm2</t>
  </si>
  <si>
    <t>Maqs.dig.proc.dados,bater/eletr.portat.p&lt;3.5kg,t&lt;560cm2</t>
  </si>
  <si>
    <t>Outs.maqs.digit.p/proc.dados,bater/eletr.portat.p&lt;=10kg</t>
  </si>
  <si>
    <t>Outs.maqs.automat.digit.p/proc.dados,portat.p&lt;=10kg,etc</t>
  </si>
  <si>
    <t>Maqs.dig.proc.dados,de peso inferior a 750g, sem teclado, com reconhecimento de escrita, entrada de dados e de comandos por meio de uma tela de área inferior a 280cm2</t>
  </si>
  <si>
    <t>Outs.maqs.digit.p/proc.dados,c/ucp,mesmo c/unid.e/s</t>
  </si>
  <si>
    <t>Outs maqs.p/processam.de dados apresentadas sob a forma de sistemas</t>
  </si>
  <si>
    <t>Unid.proc.digit.de pequena capacidade, baseadas em microprocessadores, com capacidade de instalação, dentro do mesmo gabinete, de unidades de memória da subposição 8471.70, podendo conter múltiplos conectores de expansão (slots), e valor fob inferior ou</t>
  </si>
  <si>
    <t>Unid.proc.digit.med.cap.etc.us$12500&lt;fob&lt;=us$46000</t>
  </si>
  <si>
    <t>Unid.proc.digit.gde.cap.etc.  us$46000&lt;fob &lt;=us$100000</t>
  </si>
  <si>
    <t>Unid.proc.digit.muito gde.cap.etc.fob &gt;us$100000</t>
  </si>
  <si>
    <t>Outs.unid.proc.digit.com unid.memo e/ou 1 unid.e/s</t>
  </si>
  <si>
    <t>Teclados p/maqs.automat.proc.dados</t>
  </si>
  <si>
    <t>Indicadores ou apontadores (“mouse” e “track-ball”, por exemplo)</t>
  </si>
  <si>
    <t>Mesas digitalizadoras,p/maqs.automat. proc.dados</t>
  </si>
  <si>
    <t>Outs.unidades de entrada,p/maqs.automat. proc.dados</t>
  </si>
  <si>
    <t>Apars.terminais c/teclado alfanumer.e video monocromat.</t>
  </si>
  <si>
    <t>Apars.terminais c/teclado alfanumer.e video policromat.</t>
  </si>
  <si>
    <t>Terminais de auto-atendimento bancario</t>
  </si>
  <si>
    <t>Outros unidades de entrada/saida,p/maqs. proc.dados</t>
  </si>
  <si>
    <t>Unidades de discos magneticos,p/discos flexiveis</t>
  </si>
  <si>
    <t>Unidades de discos magneticos,p/discos rigidos, com um só conjunto cabeça-disco (hda-head disk assembly)</t>
  </si>
  <si>
    <t>Outros unidades de discos magneticos</t>
  </si>
  <si>
    <t>Unidades de discos opticos,exclusivamente  para leitura de dados</t>
  </si>
  <si>
    <t>Outros unidades de discos opticos</t>
  </si>
  <si>
    <t>Unidades de fitas magneticas,p/cartuchos</t>
  </si>
  <si>
    <t>Unidades de fitas magneticas,p/cassetes</t>
  </si>
  <si>
    <t>Outros unidades de fitas magneticas</t>
  </si>
  <si>
    <t>Outros unidades de memoria</t>
  </si>
  <si>
    <t>Outs.unidades de maqs.automats.p/ processamento  de dados</t>
  </si>
  <si>
    <t>Leitores ou gravadores de cartoes magneticos</t>
  </si>
  <si>
    <t>Leitores de codigos de barras</t>
  </si>
  <si>
    <t>Leitores de caracteres magnetizaveis</t>
  </si>
  <si>
    <t>Digitalizadores de imagens (scanners),p/maqs. automat.proc.dados</t>
  </si>
  <si>
    <t>Outs.leitores ou gravadores,de processamento de dados</t>
  </si>
  <si>
    <t>Outs.maqs.automats.p/processam.de dados e suas unidades</t>
  </si>
  <si>
    <t>Duplicadores hectograficos ou a estencil,p/escritorio</t>
  </si>
  <si>
    <t>Maqs.automat.p/obliterar selos postais</t>
  </si>
  <si>
    <t>Maqs.automat.p/selecao correspond.leit.opt.cod.post.etc</t>
  </si>
  <si>
    <t>Maqs.automat.p/selecao encomendas,leit.opt. cod.post.etc</t>
  </si>
  <si>
    <t>Outs.maqs.p/selecionar,dobrar,abrir,etc.correspondencia</t>
  </si>
  <si>
    <t>Distribuidores automat.papel-moeda,incl. efet.outs.oper.</t>
  </si>
  <si>
    <t>Maqs.eletron.bancarias de autent.comun.c/ computador,etc</t>
  </si>
  <si>
    <t>Outros maqs.bancarias,c/disposit. p/autenticar</t>
  </si>
  <si>
    <t>Maqs.p/selecionar e contar moedas ou papel-moeda</t>
  </si>
  <si>
    <t>Maqs.de apontar lapis,perfuradores, grampeadores,etc.</t>
  </si>
  <si>
    <t>Classificadoras automat.docum.c/leit/grav. c&gt;400doc/min</t>
  </si>
  <si>
    <t>Outros classificadoras automat.docum. c/leit/grav.</t>
  </si>
  <si>
    <t>Maqs.p/imprimir enderecos,p/estampar placa de enderecos</t>
  </si>
  <si>
    <t>Partes e acess.de maqs.de calcular eletronicas</t>
  </si>
  <si>
    <t>Circuito impresso montado p/caixa registradora</t>
  </si>
  <si>
    <t>Partes e acess.de outs.maqs.de calcular/ contabilidade</t>
  </si>
  <si>
    <t>Partes e acess.de maqs.de franquear,emitir tiquetes,etc</t>
  </si>
  <si>
    <t>Gabinete c/fonte de aliment.p/maqs.automat. proc.dados</t>
  </si>
  <si>
    <t>Outros gabinetes p/maqs.automat.proc.dados</t>
  </si>
  <si>
    <t>Conjuntos cabeca-disco de unid.de disco rigido,montados</t>
  </si>
  <si>
    <t>Bracos posicion.de cabeca magnet.p/unid.de discos/fitas</t>
  </si>
  <si>
    <t>Cabecas magneticas p/unidades de discos ou de fitas</t>
  </si>
  <si>
    <t>Mecanismo bobinador p/unidades de fitas magneticas</t>
  </si>
  <si>
    <t>Outs.partes e acess.de unid.de discos/fitas magneticos</t>
  </si>
  <si>
    <t>Placas-mae montadas (circuitos impressos com componentes elétricos ou eletrônicos, montados)</t>
  </si>
  <si>
    <t>Placas de memoria,montadas,s&lt;=50cm2,p/maqs. proc.dados</t>
  </si>
  <si>
    <t>Placas de microprocessamento com dispositivo de dissipação de calor, inclusive em cartuchos</t>
  </si>
  <si>
    <t>Outs.circuitos impressos p/maqs.automat. proc.dados</t>
  </si>
  <si>
    <t>Telas (displays) para máquinas automáticas para processamento de dados, portáteis</t>
  </si>
  <si>
    <t>Outros partes e acess.p/maqs.automat. proc.dados</t>
  </si>
  <si>
    <t>Circuito impresso montado p/maqs.e apars. escritorio</t>
  </si>
  <si>
    <t>Outs.partes e acess.p/maqs.bancaria,distrib. papel-moeda</t>
  </si>
  <si>
    <t>Outs.partes e acess.p/maqs.e apars.de escritorio,etc.</t>
  </si>
  <si>
    <t>Circuito impresso montado util.em 2/mais dif.maqs.</t>
  </si>
  <si>
    <t>Cabecas magneticas,util.2/mais dif.maqs.</t>
  </si>
  <si>
    <t>Placas de memoria,superf&lt;=50cm2,util.2/mais dif.maqs.</t>
  </si>
  <si>
    <t>Outros partes e acess.util.2/mais dif.maqs.</t>
  </si>
  <si>
    <t>Maqs.e apars.p/selecionar,etc.subst.miner. solida</t>
  </si>
  <si>
    <t>Maqs.e apars.p/esmagar,etc.subst. miner. solida,de bolas</t>
  </si>
  <si>
    <t>Outs.maqs.e apars.p/esmagar,etc.subst. miner.solida</t>
  </si>
  <si>
    <t>Betoneiras e apars.p/amassar cimento</t>
  </si>
  <si>
    <t>Maqs.p/misturar materias minerais c/betume</t>
  </si>
  <si>
    <t>Outs.maqs.e apars.p/misturar/amassar subst.miner.solida</t>
  </si>
  <si>
    <t>Maqs.e apars.p/fabr.de moldes de areia p/fundicao</t>
  </si>
  <si>
    <t>Maqs.p/aglomerar/moldar combustiveis miner.solidos,etc.</t>
  </si>
  <si>
    <t>Partes de maqs.e apars.p/selecionar,etc. subst.minerais</t>
  </si>
  <si>
    <t>Maqs.p/montag.de lampadas/tubos/valvulas, eletricos,etc.</t>
  </si>
  <si>
    <t>Maqs.p/fabr.de fibras opticas e seus esbocos</t>
  </si>
  <si>
    <t>Maqs.p/fabr.de recipientes de vidro</t>
  </si>
  <si>
    <t>Outs.maqs.p/fabr/trab.a quente,de vidro e suas obras</t>
  </si>
  <si>
    <t>Partes de maqs.p/fabr/trab.a quente,de vidro e s/obras</t>
  </si>
  <si>
    <t>Maqs.automat.de venda de bebidas,c/disp. aquec/refrig.</t>
  </si>
  <si>
    <t>Outros maqs.automat.de venda de bebidas</t>
  </si>
  <si>
    <t>Maqs.automat.de venda de alimentos,c/disp .aquec/refrig.</t>
  </si>
  <si>
    <t>Maqs.automat.de venda de selos postais</t>
  </si>
  <si>
    <t>Maqs.automat.de venda de outros produtos</t>
  </si>
  <si>
    <t>Partes de maqs.automat.de venda de produtos</t>
  </si>
  <si>
    <t>Maqs.de moldar termopl.p/inj&lt;=5kg,horiz.cmd. num.monocol</t>
  </si>
  <si>
    <t>Outs.maqs.de moldar borracha/plast.p/inj. horiz.cmd.num.</t>
  </si>
  <si>
    <t>Outs.maqs.de moldar termopl.p/inj&lt;=5kg, horiz.monocol.</t>
  </si>
  <si>
    <t>Outros maqs.de moldar borracha/plast. p/inj. horiz.</t>
  </si>
  <si>
    <t>Outs.maqs.de moldar borracha/plast. p/inj. cmd.num.</t>
  </si>
  <si>
    <t>Outros maqs.de moldar borracha/plast.p/inj.</t>
  </si>
  <si>
    <t>Extrusoras p/materiais termoplasticos,diam. rosca&lt;=300mm</t>
  </si>
  <si>
    <t>Outros extrusoras p/borracha ou plastico</t>
  </si>
  <si>
    <t>Maqs.p/fabr.recip.termopl.c&lt;=5l,prod&lt;=1000u/h,p/insufl.</t>
  </si>
  <si>
    <t>Outs.maqs.de moldar borracha/plast.por insuflacao</t>
  </si>
  <si>
    <t>Maqs.de moldar a vacuo poliestireno expand/polipropilen</t>
  </si>
  <si>
    <t>Outs.maquinas de moldar a vacuo ou de termoformar</t>
  </si>
  <si>
    <t>Maqs.p/moldar/recauchutar pneumat.e moldar camara-de-ar</t>
  </si>
  <si>
    <t>Prensas p/moldar borracha/plast. cap &lt;=30000kn</t>
  </si>
  <si>
    <t>Outros prensas p/moldar borracha/plast.</t>
  </si>
  <si>
    <t>Outros maqs.e apars.p/moldar borracha/plast.</t>
  </si>
  <si>
    <t>Outs.maqs.e apars.p/trab.borracha/plast.ou fabr.s/prods</t>
  </si>
  <si>
    <t>Partes de maqs.e apars.p/trab.borracha/ plast. fabr.prods</t>
  </si>
  <si>
    <t>Batedoras-separadoras automat.de talos/ folhas de fumo</t>
  </si>
  <si>
    <t>Outros maqs.e apars.p/preparar/transformar fumo</t>
  </si>
  <si>
    <t>Partes de maqs.e apars.p/preparar/ transformar  fumo</t>
  </si>
  <si>
    <t>Maqs.e apars.automotrizes p/espalhar,etc. pavim. betumin.</t>
  </si>
  <si>
    <t>Outs.maqs.e apars.p/obras publicas, construcao civil,etc</t>
  </si>
  <si>
    <t>Maqs.e apars.p/extracao,etc.de oleo/gordura animal/veg.</t>
  </si>
  <si>
    <t>Prensas p/fabr.painel de particulas,fibras madeira,etc.</t>
  </si>
  <si>
    <t>Maqs.p/fabr.de cordas/cabos</t>
  </si>
  <si>
    <t>Robos industriais</t>
  </si>
  <si>
    <t>Apars.de evaporacao para arrefecimento do ar</t>
  </si>
  <si>
    <t>Pontes de embarque para passageiros dos tipos usados em aeroportos</t>
  </si>
  <si>
    <t>Outras pontes de embarque para passageiros</t>
  </si>
  <si>
    <t>Diferenciadores das tensões de tração de entrada e saída da chapa em instalações de galvanoplastia (maqs.e apars.p/tratam.de metais)</t>
  </si>
  <si>
    <t>Outras (maqs.e apars.p/tratam.de metais)</t>
  </si>
  <si>
    <t>Outros misturadores</t>
  </si>
  <si>
    <t>Outs.maqs.e apars.p/amassar,esmagar,moer, separar,etc.</t>
  </si>
  <si>
    <t>Outros prensas</t>
  </si>
  <si>
    <t>Outs.distribuidores/doseadores de solidos/ liquidos</t>
  </si>
  <si>
    <t>Maqs.e apars.p/cestaria/espartaria</t>
  </si>
  <si>
    <t>Maqs.e apars.p/fabr.de pinceis/broxas/ escovas</t>
  </si>
  <si>
    <t>Limpadores de para-brisas eletricos, p/aeronaves</t>
  </si>
  <si>
    <t>Acumuladores hidraulicos p/aeronaves</t>
  </si>
  <si>
    <t>Silos metalicos p/cereais,fixos,incl.as baterias,etc.</t>
  </si>
  <si>
    <t>Apars.p/limpar pecas por ultra-som</t>
  </si>
  <si>
    <t>Maqs.de leme p/embarcacoes</t>
  </si>
  <si>
    <t>Outros maqs.e apars.mecanicos c/funcao propria</t>
  </si>
  <si>
    <t>Partes de limpadores de para-brisas,etc. p/aeronaves</t>
  </si>
  <si>
    <t>Outs.partes de maqs.e apars.mecanicos c/funcao propria</t>
  </si>
  <si>
    <t>Caixas de fundicao</t>
  </si>
  <si>
    <t>Placas de fundo p/moldes</t>
  </si>
  <si>
    <t>Modelos p/moldes</t>
  </si>
  <si>
    <t>Moldes p/moldagem de metais,etc.por injecao/compressao</t>
  </si>
  <si>
    <t>Coquilhas p/metais/carbonetos metalicos</t>
  </si>
  <si>
    <t>Outros moldes p/metais/carbonetos metalicos</t>
  </si>
  <si>
    <t>Moldes p/vidros</t>
  </si>
  <si>
    <t>Moldes p/materias minerais</t>
  </si>
  <si>
    <t>Moldes p/moldagem de borrracha/plastico,por injecao,etc</t>
  </si>
  <si>
    <t>Outros moldes p/borracha/plastico</t>
  </si>
  <si>
    <t>Valvulas redutoras de pressao</t>
  </si>
  <si>
    <t>Valvulas rotativas,de caixas de direcao hidraulica, com pinhão</t>
  </si>
  <si>
    <t>Outras valvulas rotativas,de caixas de direcao hidraulica</t>
  </si>
  <si>
    <t>Outs.valvulas p/transmissoes oleo-hidraulicas/pneumat.</t>
  </si>
  <si>
    <t>Valvulas de retencao</t>
  </si>
  <si>
    <t>Valvulas de seguranca ou de alivio</t>
  </si>
  <si>
    <t>Valvulas p/escoamento,util.em banheiros/ cozinhas</t>
  </si>
  <si>
    <t>Outros dispositivos util.em banheiros/cozinhas</t>
  </si>
  <si>
    <t>Valvulas de expansao termostaticas/ pressostaticas</t>
  </si>
  <si>
    <t>Outros dispositivos util.em refrigeracao</t>
  </si>
  <si>
    <t>Válvulas dos tipos utilizados em equipamentos de gás, próprias para aparelhos domésticos</t>
  </si>
  <si>
    <t>Outras válvulas dos tipos utilizados em equipamentos de gás</t>
  </si>
  <si>
    <t>Valvulas tipo aerosol</t>
  </si>
  <si>
    <t>Valvulas solenoides</t>
  </si>
  <si>
    <t>Valvulas tipo gaveta</t>
  </si>
  <si>
    <t>Valvulas tipo globo</t>
  </si>
  <si>
    <t>Valvulas tipo esfera</t>
  </si>
  <si>
    <t>Torneiras e outs.dispositivos p/canalizacoes, etc.</t>
  </si>
  <si>
    <t>Valvulas tipo borboleta</t>
  </si>
  <si>
    <t>Partes de valvulas tipo aerosol/disp.util. banheiros,etc</t>
  </si>
  <si>
    <t>Partes de torneiras,outs.dispositiv.p/ canalizacoes,etc.</t>
  </si>
  <si>
    <t>Rolamentos de esferas,de carga radial</t>
  </si>
  <si>
    <t>Outros rolamentos de esferas</t>
  </si>
  <si>
    <t>Rolamentos de roletes conicos,de carga radial</t>
  </si>
  <si>
    <t>Outros rolamentos de roletes conicos</t>
  </si>
  <si>
    <t>Rolamentos de roletes em forma de tonel</t>
  </si>
  <si>
    <t>Rolamentos de agulhas</t>
  </si>
  <si>
    <t>Rolamentos de roletes cilindricos,de carga radial</t>
  </si>
  <si>
    <t>Outros rolamentos de roletes cilindricos</t>
  </si>
  <si>
    <t>Outs.rolamentos de roletes,incl.rolamentos combinados</t>
  </si>
  <si>
    <t>Esferas de aco calibradas p/carga de canetas esferograf</t>
  </si>
  <si>
    <t>Outros esferas de aco calibradas,p/ rolamentos</t>
  </si>
  <si>
    <t>Roletes cilindricos p/rolamentos</t>
  </si>
  <si>
    <t>Roletes conicos p/rolamentos</t>
  </si>
  <si>
    <t>Outros esferas,roletes e agulhas p/rolamentos</t>
  </si>
  <si>
    <t>Selos, capas e porta-esferas de aço (partes de rolamentos)</t>
  </si>
  <si>
    <t>Outros partes de rolamentos</t>
  </si>
  <si>
    <t>Virabrequins (cambotas), forjados, de peso superior ou igual a 900kg e comprimento superior ou igual a 2.000mm</t>
  </si>
  <si>
    <t>Outros - virabrequins (cambotas)</t>
  </si>
  <si>
    <t>Arvores de cames para comando de valvulas</t>
  </si>
  <si>
    <t>Veios flexiveis de transmissao</t>
  </si>
  <si>
    <t>Árvores de transmissão  (...)</t>
  </si>
  <si>
    <t>Outros arvores (veios) de transmissao</t>
  </si>
  <si>
    <t>Mancais (chumaceiras) c/rolamentos incorporados</t>
  </si>
  <si>
    <t>Mancais s/rolam.montados c/bronzes de metal antifriccao</t>
  </si>
  <si>
    <t>Bronzes, com diâmetro interno superior ou igual a 200mm</t>
  </si>
  <si>
    <t>Bronzes - outros</t>
  </si>
  <si>
    <t>Outros mancais sem rolamentos</t>
  </si>
  <si>
    <t>Caixas de transmissao,redutores,etc.de velocidade</t>
  </si>
  <si>
    <t>Engrenagens e rodas de friccao,eixos de esferas/roletes</t>
  </si>
  <si>
    <t>Polias exc.as de rolamentos reguladores de tensao</t>
  </si>
  <si>
    <t>Volantes e outs.polias</t>
  </si>
  <si>
    <t>Embreagens de friccao</t>
  </si>
  <si>
    <t>Outros embreagens</t>
  </si>
  <si>
    <t>Dispositivos de acoplamento,incl.juntas de articulacao</t>
  </si>
  <si>
    <t>Partes de arvores de transmissao,manivelas, mancais,etc.</t>
  </si>
  <si>
    <t>Juntas metaloplasticas</t>
  </si>
  <si>
    <t>Juntas de vedacao,mecanicas</t>
  </si>
  <si>
    <t>Jogos/sortidos de juntas,em bolsas, envelopes,etc.</t>
  </si>
  <si>
    <t>Máquinas e aparelhos para fabricação de esferas (boules) ou de plaquetas (wafers)</t>
  </si>
  <si>
    <t>Máquinas e aparelhos para fabricação de dispositivos semicondutores ou de circuitos integrados eletrônicos</t>
  </si>
  <si>
    <t>Máquinas e aparelhos para fabricação de dispositivos de visualização de tela plana</t>
  </si>
  <si>
    <t>Máquinas e aparelhos especificados na nota 9 c) do presente capítulo</t>
  </si>
  <si>
    <t>Partes e acess.p/máquinas e aparelhos dos tipos utilizados exclusiva ou principalmente na fabricação de esferas “(boules”) ou de plaquetas (“wafers”), de dispositivos semicondutores, de circuitos integrados eletrônicos ou de dispositivos de visualização</t>
  </si>
  <si>
    <t>Helices p/embarcacoes e suas pas</t>
  </si>
  <si>
    <t>Outras partes de máquinas ou de aparelhos, não especificadas nem compreendidas em outras posições do presente capítulo, que não contenham conexões elétricas, partes isoladas eletricamente, bobinas, contactos nem quaisquer outros elementos com característi</t>
  </si>
  <si>
    <t>Motor eletr.de corrente continua, pot&lt;=37.5w, passo&lt;=1.8g</t>
  </si>
  <si>
    <t>Outros motores eletr.de corrente continua, p&lt;=37.5w</t>
  </si>
  <si>
    <t>Motor eletr.de corrente alternada, pot&lt;=37.5w,sincrono</t>
  </si>
  <si>
    <t>Outs.motores eletr.de corrente alternada, pot&lt;=37.5w</t>
  </si>
  <si>
    <t>Motor eletr.universal,pot&lt;=37.5w</t>
  </si>
  <si>
    <t>Motor eletr.universal,pot&gt;37.5w</t>
  </si>
  <si>
    <t>Motor eletr.de corrente continua, 37.5w&lt;pot&lt;=750w</t>
  </si>
  <si>
    <t>Gerador eletr.de corrente continua,pot&lt;=750w</t>
  </si>
  <si>
    <t>Motor eletr.de corrente continua, 750w&lt;pot&lt;=75kw</t>
  </si>
  <si>
    <t>Gerador eletr.de corrente continua, 750w&lt;pot&lt;=75kw</t>
  </si>
  <si>
    <t>Motor eletr.de corrente continua, 75kw&lt;pot&lt;=375kw</t>
  </si>
  <si>
    <t>Gerador eletr.de corrente continua, 75kw&lt;pot&lt;=375kw</t>
  </si>
  <si>
    <t>Motor eletr.de corrente continua, 375kw&lt;pot&lt;=3000kw</t>
  </si>
  <si>
    <t>Outs.motores eletr.de corrente continua, pot&gt;375kw</t>
  </si>
  <si>
    <t>Gerador eletr.de corrente continua, pot&gt;375kw</t>
  </si>
  <si>
    <t>Motor eletr.de corr.altern.monof. 37.5w&lt;p&lt;=15kw,sincrono</t>
  </si>
  <si>
    <t>Outs.motores eletr.de corr.altern.monof. 37.5w&lt;p&lt;=15kw</t>
  </si>
  <si>
    <t>Motor eletr.de corr.altern.monof. pot&gt;15kw,sincrono</t>
  </si>
  <si>
    <t>Outros motores eletr.de corr.altern.monof. pot&gt;15kw</t>
  </si>
  <si>
    <t>Motor eletr.corr.altern.trif. 37.5w&lt;p&lt;=750w, rotor gaiola</t>
  </si>
  <si>
    <t>Motor eletr.corr.altern.trif. 37.5w&lt;p&lt;=750w, rotor aneis</t>
  </si>
  <si>
    <t>Outs.motores eletr.de corr.altern.polif. 37.5w&lt;p&lt;=750w</t>
  </si>
  <si>
    <t>Motor eletr.corr.altern.trif.750w&lt;p&lt;=75kw, rotor gaiola</t>
  </si>
  <si>
    <t>Motor eletr.corr.altern.trif.750w&lt;p&lt;=75kw, rotor aneis</t>
  </si>
  <si>
    <t>Outs.motores eletr.de corr.altern.polif. 750w&lt;pot&lt;=75kw</t>
  </si>
  <si>
    <t>Motor eletr.corr.altern.trif.75kw&lt;pot&lt;=7500kw</t>
  </si>
  <si>
    <t>Motor eletr.corr.altern.trif. 7500kw&lt;pot&lt;=30000kw</t>
  </si>
  <si>
    <t>Outros motores de corrente alternada, trifasicos, de potencia superior a 30.000kw mas não superior a 50.000kw</t>
  </si>
  <si>
    <t>Outs.motores eletr.de corr.altern.polifasicos, pot&gt;75kw</t>
  </si>
  <si>
    <t>Geradores de corrente alternada,pot&lt;=75kva</t>
  </si>
  <si>
    <t>Geradores de corrente alternada, 75kva&lt;pot&lt;=375kva</t>
  </si>
  <si>
    <t>Geradores de corrente alternada, 375kva&lt;pot&lt;=750kva</t>
  </si>
  <si>
    <t>Geradores de corrente alternada,pot&gt;750kva</t>
  </si>
  <si>
    <t>Grupo eletrog.p/motor diesel,p&lt;=75kva, corr.altern.</t>
  </si>
  <si>
    <t>Outros grupos eletrog.p/motor diesel, pot&lt;=75kva</t>
  </si>
  <si>
    <t>Grupo eletrog.p/motor diesel,75&lt;p&lt;=375kva, corr.altern.</t>
  </si>
  <si>
    <t>Outs.grupos eletrog.p/motor diesel, 75kva&lt;p&lt;375kva</t>
  </si>
  <si>
    <t>Grupo eletrog.p/motor diesel,375&lt;p&lt;=430kva, corr.altern.</t>
  </si>
  <si>
    <t>Outs.grupos eletrog.p/motor diesel,p&gt;375kva, corr.altern</t>
  </si>
  <si>
    <t>Outros grupos eletrog.p/motor diesel,p&gt;375kva</t>
  </si>
  <si>
    <t>Grupo eletrog.p/motor explosao,corr. altern. p&lt;=210kva</t>
  </si>
  <si>
    <t>Outs.grupos eletrog.p/motor explosao,corr. altern.</t>
  </si>
  <si>
    <t>Outros grupos eletrog.p/motor explosao</t>
  </si>
  <si>
    <t>Outros grupos eletrog.de energia eolica</t>
  </si>
  <si>
    <t>Outros grupos eletrog.</t>
  </si>
  <si>
    <t>Conversores rotativos eletricos,de frequencia</t>
  </si>
  <si>
    <t>Outros conversores rotativos eletricos</t>
  </si>
  <si>
    <t>Partes de motores/geradores de pot&lt;=75kva</t>
  </si>
  <si>
    <t>Partes de outs.motores/geradores/grupos eletrog.etc.</t>
  </si>
  <si>
    <t>Reatores p/lampadas/tubos de descargas</t>
  </si>
  <si>
    <t>Transformador de dieletrico liquido, pot&lt;=650kva</t>
  </si>
  <si>
    <t>Transformador de dieletrico liquido, 650&lt;pot&lt;=10000kva</t>
  </si>
  <si>
    <t>Transformador de dieletrico liquido, pot&gt;10000kva</t>
  </si>
  <si>
    <t>Transformador eletr.pot&lt;=1kva,p/freq&lt;=60hz,de corrente</t>
  </si>
  <si>
    <t>Outs.transformadores eletr. pot&lt;=1kva,p/freq&lt;=60hz</t>
  </si>
  <si>
    <t>Transformador eletr.pot&lt;=1kva,saida horiz.t&gt;18kv,etc.</t>
  </si>
  <si>
    <t>Transformador eletr.pot&lt;=1kva,de fi,deteccao, foco,etc.</t>
  </si>
  <si>
    <t>Outros transformadores eletr.pot&lt;=1kva</t>
  </si>
  <si>
    <t>Transformador eletr.1kva&lt;pot&lt;=3kva, p/freq&lt;=60hz</t>
  </si>
  <si>
    <t>Outros transformadores eletr.1kva&lt;pot&lt;=3kva</t>
  </si>
  <si>
    <t>Transformador eletr.3kva&lt;pot&lt;=16kva, p/freq&lt;=60hz</t>
  </si>
  <si>
    <t>Outros transformadores eletr. 3kva&lt;pot&lt;=16kva</t>
  </si>
  <si>
    <t>Transformador eletr.16kva&lt;pot&lt;=500kva</t>
  </si>
  <si>
    <t>Transformador eletr.pot&gt;500kva</t>
  </si>
  <si>
    <t>Carregadores de acumuladores (conv.eletr.)</t>
  </si>
  <si>
    <t>Retificadores de cristal (semicondutores) (conv.eletr.)</t>
  </si>
  <si>
    <t>Retificador eletrolitico (conversor eletr.)</t>
  </si>
  <si>
    <t>Outros retificadores (conv.eletr.)</t>
  </si>
  <si>
    <t>Conversores eletricos de corrente continua</t>
  </si>
  <si>
    <t>Equipamento de aliment.ininterrupta de energia eletr.</t>
  </si>
  <si>
    <t>Conversores eletronicos de freq.p/var.vel. motor eletr.</t>
  </si>
  <si>
    <t>Aparelhos eletronicos de alimentação de energia dos tipos utilizados para iluminação de emergencia</t>
  </si>
  <si>
    <t>Outros conversores eletricos estaticos</t>
  </si>
  <si>
    <t>Outros bobinas de reatancia e de auto-inducao</t>
  </si>
  <si>
    <t>Nucleos de po ferromagnetico</t>
  </si>
  <si>
    <t>Partes de reatores p/lampadas/tubos de descarga</t>
  </si>
  <si>
    <t>Partes de transformadores de dieletr.liq.ou pot&gt;16kva</t>
  </si>
  <si>
    <t>Partes de conversores eletricos estaticos</t>
  </si>
  <si>
    <t>Outs.partes de outs.transformadores, conversores,etc.</t>
  </si>
  <si>
    <t>Imas permanentes de metal,e artefs. magnetizav. p/imas</t>
  </si>
  <si>
    <t>Imas permanentes de ferrita,e artefs. magnetizav. p/imas</t>
  </si>
  <si>
    <t>Outros imas permanentes e artefs. magnetizav. p/imas</t>
  </si>
  <si>
    <t>Freios eletromagnet.por corr.foucaut,p/veic. automoveis</t>
  </si>
  <si>
    <t>Acoplamentos,embreagens,etc.eletromagneticos</t>
  </si>
  <si>
    <t>Eletroimas</t>
  </si>
  <si>
    <t>Placas,mandris e dispositivos magneticos, etc.de fixacao</t>
  </si>
  <si>
    <t>Partes de aclopamentos,embreagens,etc. eletromagneticos</t>
  </si>
  <si>
    <t>Pilhas eletricas,de bioxido de manganes, alcalinas</t>
  </si>
  <si>
    <t>Outros pilhas eletricas,de bioxido de manganes</t>
  </si>
  <si>
    <t>Baterias de pilhas,eletricas,de bioxido de manganes</t>
  </si>
  <si>
    <t>Pilhas/baterias eletr.de oxido de mercurio, vol&lt;=300cm3</t>
  </si>
  <si>
    <t>Outros pilhas/baterias eletr.de oxido de mercurio</t>
  </si>
  <si>
    <t>Pilhas/baterias eletr.de oxido de prata, vol&lt;=300cm3</t>
  </si>
  <si>
    <t>Outros pilhas/baterias eletricas,de oxido de prata</t>
  </si>
  <si>
    <t>Pilhas/baterias eletr.de litio,vol&lt;=300cm3</t>
  </si>
  <si>
    <t>Outros pilhas/baterias eletr.de litio</t>
  </si>
  <si>
    <t>Pilhas/baterias eletr.de ar-zinco,vol&lt;=300cm3</t>
  </si>
  <si>
    <t>Outros pilhas/baterias eletr.de ar-zinco</t>
  </si>
  <si>
    <t>Outros pilhas/baterias eletr.vol&lt;=300cm3</t>
  </si>
  <si>
    <t>Outros pilhas/baterias eletr.</t>
  </si>
  <si>
    <t>Partes de pilhas/baterias de pilhas,eletricas</t>
  </si>
  <si>
    <t>Acumuladores eletr.de chumbo,p/arranque de motor pistao, de capacidade inferior ou igual a 20ah e tensão inferior ou igual a 12v</t>
  </si>
  <si>
    <t>Outros acumuladores eletr.de chumbo,p/arranque de motor pistao</t>
  </si>
  <si>
    <t>Outros acumuladores eletr.de chumbo, peso&lt;=1000kg</t>
  </si>
  <si>
    <t>Outros acumuladores eletr.de chumbo</t>
  </si>
  <si>
    <t>Acumuladores eletr.de niquel-cadmio, p&lt;=2500kg,cap&lt;=15ah</t>
  </si>
  <si>
    <t>Outs.acumuladores eletr.de niquel-cadmio, p&lt;=2500kg</t>
  </si>
  <si>
    <t>Outros acumuladores eletr.de niquel-cadmio</t>
  </si>
  <si>
    <t>Acumuladores eletr.de niquel-ferro</t>
  </si>
  <si>
    <t>Outros acumuladores eletr. de níquel-hidreto metálico</t>
  </si>
  <si>
    <t>Outros acumuladores eletr. de íon de lítio</t>
  </si>
  <si>
    <t>Outros acumuladores eletr.</t>
  </si>
  <si>
    <t>Separadores p/acumuladores eletr.</t>
  </si>
  <si>
    <t>Recipientes p/acumuladores eletr.de plastico,tampas,etc</t>
  </si>
  <si>
    <t>Outros partes p/acumuladores eletr.</t>
  </si>
  <si>
    <t>Aspiradores de po,com motor eletrico, de potência não superior a 1.500w e cujo volume do reservatório não exceda 20 litros</t>
  </si>
  <si>
    <t>Outros aspiradores de po,com motor eletrico</t>
  </si>
  <si>
    <t>Outros aspiradores de po</t>
  </si>
  <si>
    <t>Partes de apars.eletromecan.c/motor eletr.uso domestico</t>
  </si>
  <si>
    <t>Liquidificador de alimentos,c/motor eletr.uso domestico</t>
  </si>
  <si>
    <t>Batedeiras de alimentos,c/motor eletr.uso domestico</t>
  </si>
  <si>
    <t>Moedores de carne,c/motor eletr.uso domestico</t>
  </si>
  <si>
    <t>Extrator centrifugo de sucos,c/motor eletr.domestico</t>
  </si>
  <si>
    <t>Apars.de funcoes multiplas,p/process.alim. c/motor eletr</t>
  </si>
  <si>
    <t>Outs.trituradores,etc.p/alim.c/motor eletr.domestico</t>
  </si>
  <si>
    <t>Enceradeiras de piso,c/motor eletr.uso domestico</t>
  </si>
  <si>
    <t>Outs.apars.eletromecanicos,c/motor eletr.uso domestico</t>
  </si>
  <si>
    <t>Apars.ou maqs.de barbear,com motor eletrico</t>
  </si>
  <si>
    <t>Maqs.de cortar o cabelo/tosquiar,c/motor eletr.</t>
  </si>
  <si>
    <t>Apars.de depilar,com motor eletrico</t>
  </si>
  <si>
    <t>Laminas de apars.ou maqs.de barbear,c/motor eletr.</t>
  </si>
  <si>
    <t>Outs.partes de apars.ou maqs.de barbear, c/motor eletr.</t>
  </si>
  <si>
    <t>Partes de maqs.de cortar cabelo/tosquiar, c/motor eletr.</t>
  </si>
  <si>
    <t>Velas de ignicao p/motor explosao/diesel</t>
  </si>
  <si>
    <t>Magnetos p/motor explosao/diesel</t>
  </si>
  <si>
    <t>Dinamos-magnetos/volante magnet.p/motor explosao/diesel</t>
  </si>
  <si>
    <t>Distribuidores p/motor explosao/diesel</t>
  </si>
  <si>
    <t>Bobinas de ignicao p/motor explosao/diesel</t>
  </si>
  <si>
    <t>Motores de arranque p/motor explosao/diesel</t>
  </si>
  <si>
    <t>Dinamos e alternadores p/motor explosao/ diesel</t>
  </si>
  <si>
    <t>Outros geradores p/motor explosao/diesel</t>
  </si>
  <si>
    <t>Velas de aquecimento p/motor explosao/diesel</t>
  </si>
  <si>
    <t>Regulador de voltagem p/motor explosao/ diesel</t>
  </si>
  <si>
    <t>Ignicao eletronica digital p/motor explosao/ diesel</t>
  </si>
  <si>
    <t>Outs.apars.e disp.eletr.ignicao,etc.p/motor explosao/</t>
  </si>
  <si>
    <t>Partes de apars.disp.eletr.ignicao,etc.p/motor explosao</t>
  </si>
  <si>
    <t>Apars.de iluminacao/sinaliz.visual util.em bicicletas</t>
  </si>
  <si>
    <t>Farois p/automoveis e outs.ciclos</t>
  </si>
  <si>
    <t>Outs.apars.eletr.de iluminacao p/automoveis/ outs.ciclos</t>
  </si>
  <si>
    <t>Luzes fixas p/automoveis e outs.ciclos</t>
  </si>
  <si>
    <t>Luzes indicadoras de manobras p/automoveis/ outs.ciclos</t>
  </si>
  <si>
    <t>Caixas de luzes combinadas p/automoveis/ outs.ciclos</t>
  </si>
  <si>
    <t>Outs.apars.eletr.de sinaliz.visual p/automoveis, etc.</t>
  </si>
  <si>
    <t>Apars.de sinalizacao acustica util.em ciclos/ automoveis</t>
  </si>
  <si>
    <t>Limpadores de para-brisas p/automoveis</t>
  </si>
  <si>
    <t>Degeladores e desembacadores p/automoveis</t>
  </si>
  <si>
    <t>Partes de apars.eletr.ilumin/sinaliz.p/ automoveis, etc.</t>
  </si>
  <si>
    <t>Lanternas manuais</t>
  </si>
  <si>
    <t>Outros lanternas eletr.portateis,de pilhas,etc.</t>
  </si>
  <si>
    <t>Partes de lanternas eletr.portateis,de pilhas,etc.</t>
  </si>
  <si>
    <t>Fornos de resistencia,industriais (aquecim.indireto)</t>
  </si>
  <si>
    <t>Fornos de resistencia,de laboratorio (aquecim.indireto)</t>
  </si>
  <si>
    <t>Fornos de inducao,industriais</t>
  </si>
  <si>
    <t>Fornos de inducao,de laboratorio</t>
  </si>
  <si>
    <t>Fornos de perdas dieletricas,industriais/de laboratorio</t>
  </si>
  <si>
    <t>Fornos de resistencia,industriais (aquecim.direto)</t>
  </si>
  <si>
    <t>Fornos de resistencia,de laboratorio (aquecim.direto)</t>
  </si>
  <si>
    <t>Fornos de arco voltaico,industriais</t>
  </si>
  <si>
    <t>Fornos de arco voltaico,de laboratorio</t>
  </si>
  <si>
    <t>Outros fornos eletr.industriais ou de laboratorio</t>
  </si>
  <si>
    <t>Outs.apars.de inducao/perdas dieletr.p/trat.term.mater.</t>
  </si>
  <si>
    <t>Partes de fornos eletr.industriais/de laboratorio,etc.</t>
  </si>
  <si>
    <t>Ferros e pistolas p/soldadura forte ou fraca</t>
  </si>
  <si>
    <t>Outros maqs.e apars.p/soldadura forte ou fraca</t>
  </si>
  <si>
    <t>Maqs.e apars.p/soldar metais,de resistencia, automaticas</t>
  </si>
  <si>
    <t>Outros maqs.e apars.p/soldar metais,de resistencia</t>
  </si>
  <si>
    <t>Robôs para soldar, por arco, em atmosfera inerte (mig -“metal inert gas”) ou atmosfera ativa (mag -“metal active gas”), de comando numérico</t>
  </si>
  <si>
    <t>Outs.maqs.apars.soldar metais,de arco/jato plasma,autom</t>
  </si>
  <si>
    <t>Outs.maqs.e apars.p/soldar metais,de arco/jato plasma</t>
  </si>
  <si>
    <t>Maqs.e apars.p/soldar a laser</t>
  </si>
  <si>
    <t>Outs.maqs.e apars.p/soldar,eletr.por outs.processos</t>
  </si>
  <si>
    <t>Partes de maqs.e apars.p/soldar,eletr.</t>
  </si>
  <si>
    <t>Aquecedores eletricos de agua,incl.os de imersao</t>
  </si>
  <si>
    <t>Radiadores de acumulacao,p/aquecim.de ambientes,etc.</t>
  </si>
  <si>
    <t>Outros apars.eletr.p/aquecim.de ambientes.etc</t>
  </si>
  <si>
    <t>Secadores de cabelo,eletrotermicos</t>
  </si>
  <si>
    <t>Outros apars.p/arranjos do cabelo, eletrotermicos</t>
  </si>
  <si>
    <t>Apars.p/secar as maos,eletrotermicos</t>
  </si>
  <si>
    <t>Ferros eletr.de passar</t>
  </si>
  <si>
    <t>Fornos de microondas</t>
  </si>
  <si>
    <t>Outros fornos, fogões de cozinha, fogareiros (incluídas as chapas de cocção), grelhas e assadeiras</t>
  </si>
  <si>
    <t>Apars.p/preparacao de cafe ou de cha, eletrotermicos</t>
  </si>
  <si>
    <t>Torradeiras de pao,eletrotermicas</t>
  </si>
  <si>
    <t>Panelas eletrotermicas</t>
  </si>
  <si>
    <t>Fritadoras eletrotermicas</t>
  </si>
  <si>
    <t>Outros apars.eletrotermicos,uso domestico</t>
  </si>
  <si>
    <t>Resistencias de aquecimento p/apars.eletr/ eletrotermico</t>
  </si>
  <si>
    <t>Outros resistencias de aquecimento</t>
  </si>
  <si>
    <t>Partes de aquecedores eletr/apars.eletr.p/ aquecim.etc.</t>
  </si>
  <si>
    <t>Aparelhos telefônicos por fio com unidade auscultador-microfone sem fio</t>
  </si>
  <si>
    <t>Telefones para redes celulares e para outras redes sem fio de radiotelefonia, analógicos portáteis (por exemplo walkie talkie e handle talkie)</t>
  </si>
  <si>
    <t>Telefones para redes celulares e para outras redes sem fio de radiotelefonia, analógicos fixos, sem fonte própria de energia, monocanais</t>
  </si>
  <si>
    <t>Telefones para redes celulares e para outras redes sem fio de radiotelefonia, analógicos móveis, do tipo dos utilizados em veículos automóveis</t>
  </si>
  <si>
    <t>Outros telefones para redes celulares e para outras redes sem fio de radiotelefonia, analógicos</t>
  </si>
  <si>
    <t>Telefones para redes celulares e para outras redes sem fio de sistema troncalizado (trunking), portáteis</t>
  </si>
  <si>
    <t>Telefones para redes celulares e para outras redes sem fio de sistema troncalizado (trunking), fixos, sem fonte própria de energia</t>
  </si>
  <si>
    <t>Telefones para redes celulares e para outras redes sem fio de sistema troncalizado (trunking), do tipo dos utilizados em veículos automóveis</t>
  </si>
  <si>
    <t>Outs.apars.transmiss.recept.de sistema troncalizado</t>
  </si>
  <si>
    <t>Telefones para redes celulares e para outras redes sem fio, exceto por satélite portáteis</t>
  </si>
  <si>
    <t>Telefones para redes celulares e para outras redes sem fio, exceto por satélite fixos, sem fonte própria de energia</t>
  </si>
  <si>
    <t>Telefones para redes celulares e para outras redes sem fio, exceto por satélite do tipo dos utilizados em veículos automóveis</t>
  </si>
  <si>
    <t>Outros apars.transmiss.recept.de telefonia celular</t>
  </si>
  <si>
    <t>Aparelhos telefonicos (telefones)  para redes celulares e para outras redes sem fio, de telecomunicações por satélite digitais, operando em banda c, ku, l ou s</t>
  </si>
  <si>
    <t>Outros aparelhos telefonicos (telefones)  para redes celulares e para outras redes sem fio, de telecomunicações por satélite digitais</t>
  </si>
  <si>
    <t>Outs.apars.transmissores c/aparelho recept.incorporado</t>
  </si>
  <si>
    <t>Telefones publicos</t>
  </si>
  <si>
    <t>Outs.apars.telefonicos,n/combinados c/outs. apars.</t>
  </si>
  <si>
    <t>Outros apars.telefonicos</t>
  </si>
  <si>
    <t>Apars.transm/recep.de radiotelef.dig (para estação base de sistema bidirecional de radiomensagem....) de taxa de transmissão inferior ou igual a 112kbits/s</t>
  </si>
  <si>
    <t>Outs.apars.transmiss.recept.digit.p/radiotelef.f&lt;15ghz</t>
  </si>
  <si>
    <t>Apars.transm/recep.de sistema troncal. p/estacao central</t>
  </si>
  <si>
    <t>Apars.transm/recep.de telefonia celular, p/estacao base</t>
  </si>
  <si>
    <t>Apars.transm/recep.de telecom.satelite, p/estacao terren</t>
  </si>
  <si>
    <t>Apars.transm/recep.de telecom.satelite, p/estacao vsat</t>
  </si>
  <si>
    <t>Apars.transm/recep.de voz/dados,dig.de telecom.satelite (c ku, l ou s)</t>
  </si>
  <si>
    <t>Outros apars.transmiss.recept.de telecom. satelite</t>
  </si>
  <si>
    <t>Outs.apars.transmiss.recept.digit.p/radiotelef.etc. de frequencia &lt;= 23 ghz ...</t>
  </si>
  <si>
    <t>Outs.apars.transm/recep.radiotelef.radiotelegraf.digit.</t>
  </si>
  <si>
    <t>Apars.transm/recep.de radiotelef.</t>
  </si>
  <si>
    <t>Multiplexador por divisao de frequencia</t>
  </si>
  <si>
    <t>Multiplexadores por divisão de tempo, digitais síncronos, com velocidade de transmissão igual ou superior a 155mbits/s</t>
  </si>
  <si>
    <t>Outros multiplexadores por divisao de tempo</t>
  </si>
  <si>
    <t>Concentradores de linhas de assinantes (terminais de central ou terminal remoto)</t>
  </si>
  <si>
    <t>Outs.apars.p/telecom.corrente portadora/ telecom.digital</t>
  </si>
  <si>
    <t>Centrais automáticas públicas, para comutação eletrônica, incluídas as de trânsito</t>
  </si>
  <si>
    <t>Outros centrais automat.comut.linha telef.</t>
  </si>
  <si>
    <t>Centrais automáticas para comutação por pacote com velocidade de tronco superior a 72kbits/s e de comutação superior a 3.600 pacotes por segundo, sem multiplexação determinística</t>
  </si>
  <si>
    <t>Centrais automáticas de sistema troncalizado (trunking)</t>
  </si>
  <si>
    <t>Outs.apars.eletr.de comutacao p/telefonia/ telegrafia</t>
  </si>
  <si>
    <t>Roteadores digitais, em redes com ou sem fio com capacidade de conexão sem fio</t>
  </si>
  <si>
    <t>Outros roteadores digitais, em redes com ou sem fio com velocidade de interface serial de pelo menos 4mbits/s, próprios para interconexão de redes locais com protocolos distintos</t>
  </si>
  <si>
    <t>Outros roteadores digitais, em redes com ou sem fio</t>
  </si>
  <si>
    <t>Equipam.terminal/repetidor em linhas metalicas</t>
  </si>
  <si>
    <t>Terninais sobre linhas de fibras ópticas, com velocidade de transmissão superior a 2,5gbits/s</t>
  </si>
  <si>
    <t>Terminais de texto que operem com código de transmissão baudot, providos de teclado alfanumérico e visor (display), mesmo com telefone incorporado</t>
  </si>
  <si>
    <t>Distribuidores de conexões para redes (hubs)</t>
  </si>
  <si>
    <t>Moduladores/demoduladores digitais (modens)</t>
  </si>
  <si>
    <t>Outros aparelhos para transmissão ou recepção de voz, imagem ou outros dados em rede com fio</t>
  </si>
  <si>
    <t>Aparelhos emissores com receptor incorporado de sistema troncalizado (“trunking”)</t>
  </si>
  <si>
    <t>Aparelhos emissores com receptor incorporado de tecnologia celular</t>
  </si>
  <si>
    <t>Apar.transmiss.recept.p/satélite, digit.oper banda c,ku</t>
  </si>
  <si>
    <t>Outros apar.transmiss.recept.p/satélite</t>
  </si>
  <si>
    <t>Terminais portáteis de sistema bidirecional de radiomensagens, de taxa de transmissão inferior ou igual a 112kbits/s</t>
  </si>
  <si>
    <t>Outros aparelhos emissores com receptor incorporado, digitais de frequência inferior a 15ghz e de taxa de transmissão inferior ou igual a 34mbits/s, exceto os de sistema bidirecional de radiomensagens de taxa de transmissão inferior ou igual a 112kbits/s</t>
  </si>
  <si>
    <t>Outros aparelhos emissores com receptor incorporado, digitais de frequência inferior a 15ghz</t>
  </si>
  <si>
    <t>Outros aparelhos emissores com receptor incorporado, digitais de freqüência superior ou igual a 15ghz, mas inferior ou igual a 23ghz e taxa de transmissão inferior ou igual a 8mbit/s</t>
  </si>
  <si>
    <t>Outros aparelhos emissores com receptor incorporado, digitais</t>
  </si>
  <si>
    <t>Aparelhos transmissores (emissores)</t>
  </si>
  <si>
    <t>Receptores pessoais de radiomensagens com apresentação alfanumérica da mensagem em visor (display)</t>
  </si>
  <si>
    <t>Tradutores (conversores) de protocolos para interconexão de redes (“gateways”)</t>
  </si>
  <si>
    <t>Outs.apars.transmiss.recept.analog.p/radiotelef.etc.</t>
  </si>
  <si>
    <t>Outs.aparelhos de recepção, conversão e transmissão ou regeneração de voz, imagens ou outros dados</t>
  </si>
  <si>
    <t>Outros aparelhos para transmissão ou recepção de voz, imagens ou outros dados</t>
  </si>
  <si>
    <t>Circuito impresso montado p/apars.transmiss. recept.</t>
  </si>
  <si>
    <t>Antenas p/telefones celulares portat.exc. telescopicas</t>
  </si>
  <si>
    <t>Outs.antenas e refletores de antenas,e suas partes</t>
  </si>
  <si>
    <t>Gabinetes, bastidores e armações p/apars.transmissores/ receptores</t>
  </si>
  <si>
    <t>Registradores/seletores p/centrais automat. telefon.etc</t>
  </si>
  <si>
    <t>Outros partes p/apars.transmissores/ receptores</t>
  </si>
  <si>
    <t>Microfones e seus suportes, piezelétricos próprios para aparelhos telefônicos</t>
  </si>
  <si>
    <t>Outros microfones e seus suportes</t>
  </si>
  <si>
    <t>Alto-falante unico montado no seu proprio receptaculo</t>
  </si>
  <si>
    <t>Alto-falantes multiplos montados no mesmo receptaculo</t>
  </si>
  <si>
    <t>Outros alto-falantes piezelétricos próprios para aparelhos telefônicos</t>
  </si>
  <si>
    <t>Outros alto-falantes</t>
  </si>
  <si>
    <t>Fones de ouvido, mesmo combinados com microfone, e conjuntos ou sortidos constituídos por um microfone e um ou mais alto-falantes</t>
  </si>
  <si>
    <t>Amplificador eletrico de audiofrequencia</t>
  </si>
  <si>
    <t>Apars.eletr.de amplificacao de som</t>
  </si>
  <si>
    <t>Partes de alto-falantes</t>
  </si>
  <si>
    <t>Partes de microfones,fones de ouvido, amplificadores,etc</t>
  </si>
  <si>
    <t>Aparelhos que funcionem por introdução de moedas, papel-moeda, cartões de banco, fichas ou por outros meios de pagamento</t>
  </si>
  <si>
    <t>Toca-discos, sem dispositivos de amplificação de som</t>
  </si>
  <si>
    <t>Secretarias eletronicas (atendedores automaticos)</t>
  </si>
  <si>
    <t>Apars.de reprod.de som,c/sist.de leit.optica por laser</t>
  </si>
  <si>
    <t>Outs.apars.de gravacao/reprod.som</t>
  </si>
  <si>
    <t>Gravador-reprodutor de fita magnet. s/sintonizador</t>
  </si>
  <si>
    <t>Apars.videofon.de grav/reprod.p/fitas cassetes,l=12mm</t>
  </si>
  <si>
    <t>Outs.apars.videofon.grav/reprod.fita magnet.l&lt;19.05mm</t>
  </si>
  <si>
    <t>Outs.apars.videofon.grav/reprod.fita magnet.l&gt;=19.05mm</t>
  </si>
  <si>
    <t>Outros apars.videofon.grav/reprod.</t>
  </si>
  <si>
    <t>Fonocaptores p/apars.de gravacao/reproducao</t>
  </si>
  <si>
    <t>Agulhas c/ponta de pedra preciosa,p/apars.de reproducao</t>
  </si>
  <si>
    <t>Gabinetes p/apars.de gravacao/reproducao</t>
  </si>
  <si>
    <t>Chassis ou suportes p/apars.de gravacao/reproducao</t>
  </si>
  <si>
    <t>Leitores de som,magneticos p/apars.de reproducao</t>
  </si>
  <si>
    <t>Mecanismos toca-discos,mesmo c/cambiador, p/apars.reprod</t>
  </si>
  <si>
    <t>Outs.partes e acess.p/apars.de gravacao/ reproducao</t>
  </si>
  <si>
    <t>Cartoes magnet.n/grav.</t>
  </si>
  <si>
    <t>Cartoes magnet.gravados</t>
  </si>
  <si>
    <t>Discos magnet.n/grav.p/unidades de discos rigidos</t>
  </si>
  <si>
    <t>Outros discos magnet.n/grav.</t>
  </si>
  <si>
    <t>Fitas magnet.n/grav.l&lt;=4mm,em cassetes</t>
  </si>
  <si>
    <t>Fitas magnet.n/grav.4mm&lt;l&lt;=6.5mm</t>
  </si>
  <si>
    <t>Fitas magnet.n/grav.6.5&lt;l&lt;=50.8mm,em rolos/carreteis</t>
  </si>
  <si>
    <t>Fitas magnet.l&gt;6.5mm,em cassetes,p/grav.de video</t>
  </si>
  <si>
    <t>Outros fitas magnet.n/grav.</t>
  </si>
  <si>
    <t>Fitas magnet.gravadas,p/reprod.de fenom. diferentes de som/imagem</t>
  </si>
  <si>
    <t>Fitas magnet.gravadas,l&lt;=4mm,em cartuchos/cassetes</t>
  </si>
  <si>
    <t>Outros fitas magnet.gravadas,l&gt;6.5mm</t>
  </si>
  <si>
    <t>Outros fitas magnet.gravadas</t>
  </si>
  <si>
    <t>Outs.suportes p/gravacao de som/semelhs. n/gravados</t>
  </si>
  <si>
    <t>Discos p/sist.leit.raio laser,possib.grav.1 vez (cd-r)</t>
  </si>
  <si>
    <t>Suportes gravados,p/leit.raio laser,reprod. apenas do som</t>
  </si>
  <si>
    <t>Suportes gravados,p/leit.raio laser,de fenom. dif.som/imag</t>
  </si>
  <si>
    <t>Outros suportes gravados,p/leitura por raio laser</t>
  </si>
  <si>
    <t>Dispositivos de armazenamento não-volátil de dados à base de semicondutores - cartões de memóris (memory cards)</t>
  </si>
  <si>
    <t>Outros - dispositivos de armazenamento não-volátil de dados à base de semicondutores</t>
  </si>
  <si>
    <t>Cartoes incorporando 1 circuito integrado eletronico (cartões inteligentes)</t>
  </si>
  <si>
    <t>Cartoes e etiquetas de acionam.por aproxim.</t>
  </si>
  <si>
    <t>Outs.suportes semicondutores</t>
  </si>
  <si>
    <t>Discos fonograficos,gravados</t>
  </si>
  <si>
    <t>Apars.transm.de radio em am,c/modul.larg. pulso,pot&gt;10kw</t>
  </si>
  <si>
    <t>Apars.transm.de radio em fm,c/etapa saida valv.pot&gt;30kw</t>
  </si>
  <si>
    <t>Outros apars.transmissores de radiodifusao</t>
  </si>
  <si>
    <t>Apars.transm.de televisao,frequencia&gt;7ghz</t>
  </si>
  <si>
    <t>Apars.transm.de televisao,banda uhf 2/2.7ghz,10w&lt;p&lt;100w</t>
  </si>
  <si>
    <t>Apars.transm.de televisao,banda uhf,pot&gt;10kw</t>
  </si>
  <si>
    <t>Apars.transm.de televisao,banda vhf,pot&gt;=20kw</t>
  </si>
  <si>
    <t>Outros apars.transmissores de televisao</t>
  </si>
  <si>
    <t>Apars.transm/recep.de radiodifusao</t>
  </si>
  <si>
    <t>Apars.transm/recep.de televisao, frequencia&gt;7ghz</t>
  </si>
  <si>
    <t>Outros apars.transmiss.recept.de televisao</t>
  </si>
  <si>
    <t>Cameras de televisao c/3 ou mais captadores de imagem</t>
  </si>
  <si>
    <t>Cameras de televisao c/sensor imag.ccd,etc. ilum&lt;0.20lux</t>
  </si>
  <si>
    <t>Cameras de televisao c/sensor de imagem etc&lt;=14 microns</t>
  </si>
  <si>
    <t>Outros cameras de televisao</t>
  </si>
  <si>
    <t>Câmeras fotográficas digitais e câmeras de vídeo c/ tres ou mais captores de imagem</t>
  </si>
  <si>
    <t>Outs cameras de video de imagens fixas e outs.cameras video etc &lt;= 14 microsn (sistema integrado etc)</t>
  </si>
  <si>
    <t>Outras câmeras fotográficas digitais e câmeras de vídeo</t>
  </si>
  <si>
    <t>Apars.de radiodeteccao e de radiossondagem (radar)</t>
  </si>
  <si>
    <t>Apars.de radionavegacao</t>
  </si>
  <si>
    <t>Apars.de radiotelecomando</t>
  </si>
  <si>
    <t>Radio toca-fitas (radio-cassetes),de bolso</t>
  </si>
  <si>
    <t>Outros aparelhos combinados com um aparelho de gravaçao ou de reproduçao de som</t>
  </si>
  <si>
    <t>Apars.recept.de radio c/relogio,a pilha/ eletricidade</t>
  </si>
  <si>
    <t>Outros apars.recep.radiodif.pilha/eletr.etc.</t>
  </si>
  <si>
    <t>Aparelhos receptores de radiodifusao, que so funcionem com fonte externa de energia, combinados com um aparelho de gravaçao ou de reproduçao de som</t>
  </si>
  <si>
    <t>Outros apars.recep.radiodif.p/veic.automoveis, etc.</t>
  </si>
  <si>
    <t>Outros aparelhos receptores para radiodifusao, combinados com um aparelho de gravaçao ou de reproduçao de som</t>
  </si>
  <si>
    <t>Apars.recept.de radio c/relogio,a eletricidade</t>
  </si>
  <si>
    <t>Amplificador com sintonizador (receiver)</t>
  </si>
  <si>
    <t>Outros apars.recep.radiodif.etc.</t>
  </si>
  <si>
    <t>Monitores de video,em preto e branco ou outs.monocromos</t>
  </si>
  <si>
    <t>Monitores de video,a cores, com dispositivos de seleção de varredura (under-scanning) e de retardo de sincronismo horizontal ou vertical (h/v delay ou pulse cross)</t>
  </si>
  <si>
    <t>Outros (monitores de video,a cores)</t>
  </si>
  <si>
    <t>Outros projetores de vídeo com tecnologia de dispositivo digital de microespelhos (“digital micromirror device” - dmd)</t>
  </si>
  <si>
    <t>Outros projetores de vídeo</t>
  </si>
  <si>
    <t>Receptor-decodif.integr.sinais digit.video codif.cores, sem saída de radiofrequencia (rf( modulada (...) c/ saída de áudio balanceada (...)</t>
  </si>
  <si>
    <t>Outros (receptor-decodif.integr.sinais digit.video codif.cores)</t>
  </si>
  <si>
    <t>Outs.apars.recep.televisao cores,mesmo c/apars.som/imag</t>
  </si>
  <si>
    <t>Apars.recept.de tv em preto/branco,mesmo com radio,etc.</t>
  </si>
  <si>
    <t>Antenas com refletor parabolico,exc.p/ telefone  celular</t>
  </si>
  <si>
    <t>Outros antenas exc.p/telefones celulares</t>
  </si>
  <si>
    <t>Gabinetes e bastidores p/apars.transmissores/ receptores</t>
  </si>
  <si>
    <t>Outs.partes p/apars.recept.radiodifusao, televisao,etc.</t>
  </si>
  <si>
    <t>Outs.partes p/apars.radiodeteccao e radiossondagem</t>
  </si>
  <si>
    <t>Outros partes p/apars.radionavegacao</t>
  </si>
  <si>
    <t>Outs.partes p/apars.radiotelecomando/ cameras tv/video</t>
  </si>
  <si>
    <t>Apars.eletr.digit.p/controle de trafego de vias ferreas</t>
  </si>
  <si>
    <t>Outs.apars.eletr.de sinalizacao,etc.p/vias ferreas</t>
  </si>
  <si>
    <t>Apars.eletr.digit.p/controle de trafego de automotores</t>
  </si>
  <si>
    <t>Outs.apars.eletr.sinalizacao,etc.p/vias terrestres,etc.</t>
  </si>
  <si>
    <t>Partes de apars.eletr.de sinaliz.etc.p/vias ferreas,etc</t>
  </si>
  <si>
    <t>Alarmes contra incendio ou sobreaquecimento</t>
  </si>
  <si>
    <t>Outs.apars.eletr.de alarme,p/protecao contra roubo</t>
  </si>
  <si>
    <t>Painéis indicadores com dispositivos de cristais líquidos (lcd) ou de diodos emissores de luz (led)</t>
  </si>
  <si>
    <t>Outs.apars.eletr.de sinalizacao acustica ou visual</t>
  </si>
  <si>
    <t>Partes de apars.eletr.de sinalizacao acustica ou visual</t>
  </si>
  <si>
    <t>Condensadores fixos concebidos para linhas elétricas de 50/60hz e capazes de absorver uma potência reativa igual ou superior a 0,5kvar (condensadores de potência)</t>
  </si>
  <si>
    <t>Condensador fixo eletr.de tantalo,montag. superf.t&lt;=125v</t>
  </si>
  <si>
    <t>Outs.condensad.fixos eletr.de tantalo, p/montag. superf.</t>
  </si>
  <si>
    <t>Outros condensadores fixos eletr.de tantalo</t>
  </si>
  <si>
    <t>Condensador fixo eletrolitico,de aluminio</t>
  </si>
  <si>
    <t>Condensador fixo c/dieletr.ceram.1 camada,montag.superf</t>
  </si>
  <si>
    <t>Outs.condensadores fixos c/dieletr.ceram.1 camada</t>
  </si>
  <si>
    <t>Outs.condensadores fixos c/dieletr.ceram. montag.superf.</t>
  </si>
  <si>
    <t>Outros condensadores fixos c/dieletr.ceram.</t>
  </si>
  <si>
    <t>Condensador fixo c/dieletr.papel/plast. p/montag.superf.</t>
  </si>
  <si>
    <t>Outros condensadores fixos c/dieletr. papel/plast.</t>
  </si>
  <si>
    <t>Outs.condensadores fixos eletr.p/montag.em superf.</t>
  </si>
  <si>
    <t>Outros condensadores fixos eletr.</t>
  </si>
  <si>
    <t>Condensadores variaveis/ajustav.eletr. p/montag.superf.</t>
  </si>
  <si>
    <t>Outros condensadores variaveis/ajustav.eletr.</t>
  </si>
  <si>
    <t>Partes de condensadores eletr.fixos/variaveis/ ajustav.</t>
  </si>
  <si>
    <t>Resistências fixas de carbono, aglomeradas ou de camada</t>
  </si>
  <si>
    <t>Resistencias eletr.fixas,p/pot&lt;=20w,de fio</t>
  </si>
  <si>
    <t>Resistencias eletr.fixas,p/pot&lt;=20w,p/montag.em superf.</t>
  </si>
  <si>
    <t>Outros resistencias eletr.fixas,p/pot&lt;=20w</t>
  </si>
  <si>
    <t>Outros resistencias eletr.fixas</t>
  </si>
  <si>
    <t>Potenciometros p/pot&lt;=20w</t>
  </si>
  <si>
    <t>Outs.resistencias eletr.variaveis bobinadas p/pot&lt;=20w</t>
  </si>
  <si>
    <t>Outros potenciometros</t>
  </si>
  <si>
    <t>Outros resistencias eletr.variaveis bobinadas</t>
  </si>
  <si>
    <t>Outs.resistencias eletr.variav.n/lineares semicondut.</t>
  </si>
  <si>
    <t>Outros resistencias eletr.variav.</t>
  </si>
  <si>
    <t>Partes de resistencias eletr.</t>
  </si>
  <si>
    <t>Circuito impresso simples face rig.c/isolante res.fenol./papel celulos</t>
  </si>
  <si>
    <t>Circuito impresso simples face rig.c/isolante res.epoxi./papel celulos</t>
  </si>
  <si>
    <t>Circuito impresso simples face rig.c/isolante res.expox./tec.fib.vidro</t>
  </si>
  <si>
    <t>Outros circuitos impressos simples face rigidos</t>
  </si>
  <si>
    <t>Circuito impresso simples face flexiveis</t>
  </si>
  <si>
    <t>Circuito impresso dupla face rig.c/isolante res.fenol./papel celulos</t>
  </si>
  <si>
    <t>Circuito impresso dupla face rig.c/isolante res.epoxi./papel celulos</t>
  </si>
  <si>
    <t>Circuito impresso dupla face rig.c/isolante res.epoxi./tec.fib.vidro</t>
  </si>
  <si>
    <t>Outros circuitos impressos dubla face rigidos</t>
  </si>
  <si>
    <t>Circuito impresso dupla face flexiveis</t>
  </si>
  <si>
    <t>Circuito impresso multicamada c/ isolante res.epoxida/tec fibra vidro</t>
  </si>
  <si>
    <t>Outros circuitos impressos multicamada</t>
  </si>
  <si>
    <t>Fusiveis/corta-circuito de fusiveis, p/tensao&gt;1000 volts</t>
  </si>
  <si>
    <t>Disjuntores,p/tensao sup.1 kv e inferior a 72,5 kv</t>
  </si>
  <si>
    <t>Outs.disjuntores p/tensao igual ou superior a 72,5 kv</t>
  </si>
  <si>
    <t>Interruptores a vácuo, sem dispositivo de acionamento (ampolas a vácuo)</t>
  </si>
  <si>
    <t>Outs.seccionadores/interruptores,t&gt;1kv,corrente&lt;=1600a com dispositivo de acionamento não automático</t>
  </si>
  <si>
    <t>Outs.seccionadores/interruptores,t&gt;1kv,corrente&lt;=1600a, com dispositivo de acionamento automático, exceto os de contatos imersos em meio líquido</t>
  </si>
  <si>
    <t>Outs.seccionadores/interruptores,t&gt;1kv,corrente&lt;=1600a</t>
  </si>
  <si>
    <t>Interrup.vacuo s/disp.acionamento automatico &gt;1600a</t>
  </si>
  <si>
    <t>Interrup.vacuo s/disp.acionamento automatico &gt;1600a, com dispositivo de acionamento não automático</t>
  </si>
  <si>
    <t>Interrup.vacuo s/disp.acionamento automatico &gt;1600a, com dispositivo de acionamento automático, exceto os de contatos imersos em meio líquido</t>
  </si>
  <si>
    <t>Outs.seccionadores/interruptores,t&gt;1kv,corrente&gt;1600a</t>
  </si>
  <si>
    <t>Para-raios p/prot.linhas transmiss. eletricidade, t&gt;1kv</t>
  </si>
  <si>
    <t>Limitadores de tensao/eliminadores de onda eletr.t&gt;1kv</t>
  </si>
  <si>
    <t>Outs.apars.p/interrupcao,etc.de circuitos eletr.t&gt;1kv</t>
  </si>
  <si>
    <t>Fusiveis e corta-circuitos de fusiveis, p/tensao&lt;=1kv</t>
  </si>
  <si>
    <t>Disjuntores p/tensao&lt;=1kv</t>
  </si>
  <si>
    <t>Reles p/tensao&lt;=60volts</t>
  </si>
  <si>
    <t>Outros reles,60volts&lt;tensao&lt;=1000volts</t>
  </si>
  <si>
    <t>Unidade chavead.de conversor p/telecom. satelite,t&lt;=1kv</t>
  </si>
  <si>
    <t>Unidade chavead.de amplif.hpa p/telecom. satelite,t&lt;=1kv</t>
  </si>
  <si>
    <t>Comutadores codificadores digitais, próprios p/ montagem em circuitos impressos</t>
  </si>
  <si>
    <t>Outs.interruptores,etc.de circuitos eletr.p/tensao&lt;=1kv</t>
  </si>
  <si>
    <t>Suporte p/lampadas,p/tensao&lt;=1kv</t>
  </si>
  <si>
    <t>Tomada polarizada e tomada blindada, p/tensao&lt;=1kv</t>
  </si>
  <si>
    <t>Outros tomadas de corrente,p/tensao&lt;=1kv</t>
  </si>
  <si>
    <t>Conectores para fibras ópticas, feixes ou cabos de fibras ópticas</t>
  </si>
  <si>
    <t>Conectores p/cabos planos de condutor paralelo,t&lt;=1kv</t>
  </si>
  <si>
    <t>Tomadas de contato deslizante em condutor aereo,t&lt;=1kv</t>
  </si>
  <si>
    <t>Soquetes p/microestruturas eletronicas, p/tensao&lt;=1kv</t>
  </si>
  <si>
    <t>Conectores p/circuito impresso,p/tensao&lt;=1kv</t>
  </si>
  <si>
    <t>Terminais de conexão para capacitores, mesmo montado em suporte isolante</t>
  </si>
  <si>
    <t>Outs.apars.p/interrupcao,etc.p/circuitos eletr.t&lt;=1kv</t>
  </si>
  <si>
    <t>Quadros, paineis, consoles, etc, com processador e barramento de 32 bits ou superior, incorporando recursos graficos e execuçao de macros, resoluçao inferior ou igual a 1 micrometro e capacidade de conexao digital para servo-acionamento, com monitor policromatico</t>
  </si>
  <si>
    <t>Outs.quadros,paineis,etc.c/apars.cmd.num.comput.t&lt;=1kv</t>
  </si>
  <si>
    <t>Quadros c/apars.control.programaveis, t&lt;=1kv</t>
  </si>
  <si>
    <t>Quadros c/apars.control.demanda de energia eletr.t&lt;=1kv</t>
  </si>
  <si>
    <t>Outs.quadros,etc.c/apars.interrup.circuito eletr.t&lt;=1kv</t>
  </si>
  <si>
    <t>Substacoes isoladas a gas(gis ou his), p/tensao&gt;52kv</t>
  </si>
  <si>
    <t>Outs quadros etc.c/apar interrup circuito eletr t&gt;52kv</t>
  </si>
  <si>
    <t>Quadros,paineis,etc.s/apars.interrup.circuito eletr.</t>
  </si>
  <si>
    <t>Circuito impresso montado p/apars.interrup. circ.eletr.</t>
  </si>
  <si>
    <t>Partes de disjuntores, p/ tensão &gt;= 72,5 kv</t>
  </si>
  <si>
    <t>Outros partes p/apars.interrup.circuito eletr.</t>
  </si>
  <si>
    <t>Farois e projetores em unidades seladas, p/tensao&lt;=15v</t>
  </si>
  <si>
    <t>Outros farois e projetores em unidades seladas</t>
  </si>
  <si>
    <t>Lampadas/tubos incandesc.halogenos,de tungstenio,t&lt;=15v</t>
  </si>
  <si>
    <t>Outs.lampadas/tubos incandesc.halogenos,de tungstenio</t>
  </si>
  <si>
    <t>Outros lampadas/tubos incandesc. pot&lt;=200w,t&gt;100v</t>
  </si>
  <si>
    <t>Outros lampadas/tubos incandesc.t&lt;=15v</t>
  </si>
  <si>
    <t>Outros lampadas/tubos incandesc.</t>
  </si>
  <si>
    <t>Lampadas/tubos descarga,fluorescente,de catodo quente</t>
  </si>
  <si>
    <t>Lampadas de vapor de mercurio/sodio ou halogeneto metal</t>
  </si>
  <si>
    <t>Outros lampadas/tubos de descarga</t>
  </si>
  <si>
    <t>Lampadas de arco, de potência superior ou igual a 1.000w</t>
  </si>
  <si>
    <t>Outras lampadas de arco</t>
  </si>
  <si>
    <t>Lampadas/tubos de raios ultravioleta ou infravermelhos</t>
  </si>
  <si>
    <t>Eletrodos p/lampadas/tubos eletr.de incandescencia,etc.</t>
  </si>
  <si>
    <t>Bases p/lampadas/tubos eletr.de incandescencia,etc.</t>
  </si>
  <si>
    <t>Outs.partes p/lampadas/tubos eletr. incandescencia,etc.</t>
  </si>
  <si>
    <t>Tubos catodicos p/recept.de televisao a cores,etc.</t>
  </si>
  <si>
    <t>Tubos catodicos p/recept.televisao em preto/branco,etc.</t>
  </si>
  <si>
    <t>Tubos p/cameras de televisao em preto e branco,etc.</t>
  </si>
  <si>
    <t>Outros tubos p/cameras de televisao</t>
  </si>
  <si>
    <t>Tubos conversores/intensificadores imagens,de raios x</t>
  </si>
  <si>
    <t>Outs.tubos conversores/intensificadores de imagens,etc.</t>
  </si>
  <si>
    <t>Tubos de visualização de dados gráficos, em monocromos, tubos de visualização de dados gráficos, a cores (policromo), com uma tela fosfórica de espaçamento entre os pontos inferior a 0,4 mm</t>
  </si>
  <si>
    <t>Outs.tubos catodicos,de visualiz.dados graf.a cores,etc</t>
  </si>
  <si>
    <t>Outros tubos catodicos</t>
  </si>
  <si>
    <t>Tubos p/microondas,magnetrons</t>
  </si>
  <si>
    <t>Outros tubos p/microondas</t>
  </si>
  <si>
    <t>Tubos de recepcao ou de amplificacao</t>
  </si>
  <si>
    <t>Valvulas de potencia p/transmissores</t>
  </si>
  <si>
    <t>Outros lampadas,tubos e valvulas,eletronicos, etc.</t>
  </si>
  <si>
    <t>Bobinas de deflexao (yokes) p/tubos catodicos</t>
  </si>
  <si>
    <t>Nucleos de po ferromagnetico p/bobinas de deflexao</t>
  </si>
  <si>
    <t>Canhoes eletronicos p/tubos catodicos</t>
  </si>
  <si>
    <t>Painel de vidro,mascara,etc.reunidos,p/tubos tricromat.</t>
  </si>
  <si>
    <t>Outros partes p/tubos catodicos</t>
  </si>
  <si>
    <t>Partes p/lampadas,outs.tubos e valvulas, eletron. etc.</t>
  </si>
  <si>
    <t>Diodos nao montados,zener</t>
  </si>
  <si>
    <t>Diodos nao montados,de intensidade de corrente&lt;=3a</t>
  </si>
  <si>
    <t>Outros diodos nao montados</t>
  </si>
  <si>
    <t>Diodos montados p/montag.superf.zener</t>
  </si>
  <si>
    <t>Diodos montados p/montag.superf.intensid. corrente&lt;=3a</t>
  </si>
  <si>
    <t>Outros diodos montados p/montag.em superficie</t>
  </si>
  <si>
    <t>Outros diodos zener</t>
  </si>
  <si>
    <t>Outros diodos de intensidade de corrente&lt;=3a</t>
  </si>
  <si>
    <t>Outros diodos exc.fotodiodos e diodos emissores de luz</t>
  </si>
  <si>
    <t>Transistores c/cap.dissip.&lt;1w,nao montados</t>
  </si>
  <si>
    <t>Transistores c/cap.dissip.&lt;1w,montados, p/montag.superf.</t>
  </si>
  <si>
    <t>Outs.transistores c/cap.dissip.&lt;1w,exc. fototransistores, de efeito de campo, c/ junção heterogênea (hjfet ou hemt)</t>
  </si>
  <si>
    <t>Outs.transistores c/cap.dissip.&lt;1w,exc.fototransistores</t>
  </si>
  <si>
    <t>Outs.transistores,nao montados, exc.fototransistores</t>
  </si>
  <si>
    <t>Outros transistores,montados,exc. fototransistores</t>
  </si>
  <si>
    <t>Tiristores,diacs,etc.n/montados,intensid.corrente&lt;=3a</t>
  </si>
  <si>
    <t>Outros tiristores,diacs,triacs,n/montados</t>
  </si>
  <si>
    <t>Tiristores,diacs,etc.montados,intensid.corrente&lt;=3a</t>
  </si>
  <si>
    <t>Outros tiristores,diacs,triacs,montados</t>
  </si>
  <si>
    <t>Diodos emissores de luz (led) n/montados, exc.laser</t>
  </si>
  <si>
    <t>Diodos laser nao montados</t>
  </si>
  <si>
    <t>Fotodiodos nao montados</t>
  </si>
  <si>
    <t>Fototransitores nao montados</t>
  </si>
  <si>
    <t>Fototiristores nao montados</t>
  </si>
  <si>
    <t>Celulas solares nao montadas</t>
  </si>
  <si>
    <t>Outs.dispositivos fotossensiveis semicondut. n/montados</t>
  </si>
  <si>
    <t>Diodos emissores de luz (led) montados, exc.laser</t>
  </si>
  <si>
    <t>Outros diodos emissores de luz (led) montados, exc.laser</t>
  </si>
  <si>
    <t>Diodod laser c/ comprimento de onda de 1300nmm ou 1500nm</t>
  </si>
  <si>
    <t>Fotodiodos, fototransistores e fototiristores montados</t>
  </si>
  <si>
    <t>Fotorresistores montados</t>
  </si>
  <si>
    <t>Acopladores óticos montados</t>
  </si>
  <si>
    <t>Outs.dispositivos fotossensiveis semicondut.montados</t>
  </si>
  <si>
    <t>Fotodiodos em modulos ou paineis</t>
  </si>
  <si>
    <t>Celulas solares em modulos ou paineis</t>
  </si>
  <si>
    <t>Outros celulas fotovoltaicas em modulos ou paineis</t>
  </si>
  <si>
    <t>Outros dispositivos semicondutores nao montados</t>
  </si>
  <si>
    <t>Outros dispositivos semicondutores montados</t>
  </si>
  <si>
    <t>Cristais piezoeletr.montados,de quartzo, 1&lt;=freq&lt;=100mhz</t>
  </si>
  <si>
    <t>Outros cristais piezoeletricos montados</t>
  </si>
  <si>
    <t>Suporte-conector em tiras,diodos, etc. semicondutores</t>
  </si>
  <si>
    <t>Coberturas p/encapsulamento (capsulas)</t>
  </si>
  <si>
    <t>Outs.partes de diodos,transistores,etc. semicondutores</t>
  </si>
  <si>
    <t>Circuitos integrados eletrônicosprocessadores e controladores, mesmo combinados com memórias, conversores, circuitos lógicos, amplificadores, circuitos temporizadores e de sincronização, ou outros circuitos, não montados</t>
  </si>
  <si>
    <t>Circuitos integrados eletrônicosprocessadores e controladores, mesmo combinados com memórias, conversores, circuitos lógicos, amplificadores, circuitos temporizadores e de sincronização, ou outros circuitos, montados, próprios para montagem em superfície</t>
  </si>
  <si>
    <t>Outros microcontroladores montados</t>
  </si>
  <si>
    <t>Memorias não montadas</t>
  </si>
  <si>
    <t>Memorias montados,p/montagem em superficie dos tipos ram estáticas (sram) com tempo de acesso inferior ou igual a 25ns, eprom, eeprom, prom, rom e flash</t>
  </si>
  <si>
    <t>Outras memórias</t>
  </si>
  <si>
    <t>Outs.memorias dos tipos ram estáticas (sram) com tempo de acesso inferior ou igual a 25ns, eprom, eeprom, prom, rom e flash</t>
  </si>
  <si>
    <t>Amplificadores integrado hibrido,espessura de camada&lt;=1micron c/ frequencia de operação &gt;= 800 mhz</t>
  </si>
  <si>
    <t>Outros amplificadores hibridos</t>
  </si>
  <si>
    <t>Outros amplificadores nao montados</t>
  </si>
  <si>
    <t>Outros amplificadores</t>
  </si>
  <si>
    <t>Outros circuitos integrados hibridos de espessura de camada inferior ou igual a 1 micrômetro (mícron) com freqüência de operação superior ou igual a 800mhz</t>
  </si>
  <si>
    <t>Outros circuitos integr.hibridos</t>
  </si>
  <si>
    <t>Outros circuitos integr.nao montados</t>
  </si>
  <si>
    <t>Outros circuitos integr.montados do tipo chip-set</t>
  </si>
  <si>
    <t>Outros circuitos integrados montados</t>
  </si>
  <si>
    <t>Outs.circuitos integrados  do tipo chip-set</t>
  </si>
  <si>
    <t>Outs.circuitos integrados</t>
  </si>
  <si>
    <t>Suporte-conector em tiras,p/circuito integr.etc.eletron</t>
  </si>
  <si>
    <t>Coberturas p/encapsulamento,p/circuito integr.eletron.</t>
  </si>
  <si>
    <t>Outs.partes p/circuito integr.e microconj.eletron.</t>
  </si>
  <si>
    <t>Aceleradores de particulas,eletr.</t>
  </si>
  <si>
    <t>Geradores de sinais,eletr.</t>
  </si>
  <si>
    <t>Maqs.e apars.de galvanoplastia,eletrolise, eletroforese</t>
  </si>
  <si>
    <t>Amplificador radiofreq.p/transm.sinal microonda,hpa,etc</t>
  </si>
  <si>
    <t>Amplificador radiofreq.p/recep.sinal microonda,lna,etc</t>
  </si>
  <si>
    <t>Amplificador radiofreq.p/distrib.de sinais de televisao</t>
  </si>
  <si>
    <t>Outs.amplificad.radiofreq.p/recep.sinais microondas</t>
  </si>
  <si>
    <t>Outs.amplificad.radiofreq.p/transm.sinais microondas</t>
  </si>
  <si>
    <t>Outros amplificad.radiofreq.</t>
  </si>
  <si>
    <t>Apars.p/eletrocutar insetos</t>
  </si>
  <si>
    <t>Geradores de efeitos espec.manip.2/3 dimens.etc.p/video</t>
  </si>
  <si>
    <t>Geradores de caracteres,digitais,p/video</t>
  </si>
  <si>
    <t>Sincronizador de quadro armazen.etc.base tempo,p/video</t>
  </si>
  <si>
    <t>Controladores de edicao,p/video</t>
  </si>
  <si>
    <t>Misturador digital,em tempo real de entrada&gt;=8,p/video</t>
  </si>
  <si>
    <t>Roteador-comutador (routing switcher) de mais de 20 entradas e mais de 16 saídas, de áudio ou de vídeo</t>
  </si>
  <si>
    <t>Outros maqs.e apars.auxiliares,p/video</t>
  </si>
  <si>
    <t>Transcodificador ou conversor de padroes de televisao</t>
  </si>
  <si>
    <t>Simulador de antenas para transmissores com potência igual ou superior a 25kw (carga fantasma)</t>
  </si>
  <si>
    <t>Terminais de texto que operem com código de transmissão baudot, providos de teclado alfanumérico e visor (display), para acoplamento exclusivamente acústico a telefone</t>
  </si>
  <si>
    <t>Outros maqs.e apars.eletr.c/funcao propria</t>
  </si>
  <si>
    <t>Partes de maqs.e apars.amplificad.radiofreq. video,etc.</t>
  </si>
  <si>
    <t>Partes de outs.maqs.e apars.eletr.c/funcao propria</t>
  </si>
  <si>
    <t>Fios de cobre p/bobinar,isolados p/uso eletr.</t>
  </si>
  <si>
    <t>Fios de aluminio p/bobinar,isolados p/uso eletr.</t>
  </si>
  <si>
    <t>Outros fios p/bobinar,isolados p/uso eletr.</t>
  </si>
  <si>
    <t>Cabos coaxiais e outs.condutores eletr.coaxiais</t>
  </si>
  <si>
    <t>Jogos de fios p/velas de ignicao e outs.fios p/veiculos</t>
  </si>
  <si>
    <t>Outs.condutores eletr.munidos pecas conexao, para tensão não superior a 1000v</t>
  </si>
  <si>
    <t>Outros condutores eletr.80v&lt;tensao&lt;=1.000v</t>
  </si>
  <si>
    <t>Outros condutores eletr.p/tensao&gt;1000v</t>
  </si>
  <si>
    <t>Cabos de fibras opticas com rev.ext.de material dieletr.</t>
  </si>
  <si>
    <t>Cabos de fibras opticas com rev.ext.de aco proprio p/inst.submarina</t>
  </si>
  <si>
    <t>Cabos de fibras opticas rev.ext.de aluminio</t>
  </si>
  <si>
    <t>Outros cabos de fibras opticas</t>
  </si>
  <si>
    <t>Eletrodos de carvao p/uso em fornos eletr.</t>
  </si>
  <si>
    <t>Eletrodos de grafita,teor carbono&gt;=99.9%,p/uso eletr.</t>
  </si>
  <si>
    <t>Blocos de grafite, dos tipo utilizados como cátodos em cubas eletrolíticas</t>
  </si>
  <si>
    <t>Outros eletrodos de carvao,p/uso eletr.</t>
  </si>
  <si>
    <t>Escovas de carvao,p/uso eletr.</t>
  </si>
  <si>
    <t>Carvoes p/pilhas eletricas</t>
  </si>
  <si>
    <t>Resistencias aquecedoras desprov.de revestim/terminais</t>
  </si>
  <si>
    <t>Suporte de conexao (nipples) p/eletrodos</t>
  </si>
  <si>
    <t>Outs.carvoes e artigos de grafita/carvao p/uso eletr.</t>
  </si>
  <si>
    <t>Isoladores de vidro p/uso eletrico</t>
  </si>
  <si>
    <t>Isoladores de ceramica p/uso eletrico</t>
  </si>
  <si>
    <t>Isoladores de outs.materias p/uso eletrico</t>
  </si>
  <si>
    <t>Pecas isolantes de ceramica p/maqs.apars.e instal.eletr</t>
  </si>
  <si>
    <t>Tampões, vedadores para capacitores, com perfurações para terminais (de plastico)</t>
  </si>
  <si>
    <t>Pecas isolantes de plastico p/maqs.apars.e instal.eletr</t>
  </si>
  <si>
    <t>Outs.pecas/tubos isolantes p/maqs.apars.e instal.eletr.</t>
  </si>
  <si>
    <t>Desperdicios/resids.de pilhas/bateria pilhas eletr.etc.</t>
  </si>
  <si>
    <t>Termopares utiliz.em dispos. termele. de apar. a gas</t>
  </si>
  <si>
    <t>Partes eletricas de outras maquinas e aparelhos</t>
  </si>
  <si>
    <t>Locomotivas e locotratores,de fonte ext.de eletricidade</t>
  </si>
  <si>
    <t>Locomotivas e locotratores,de acumuladores eletricos</t>
  </si>
  <si>
    <t>Locomotivas diesel-eletricas</t>
  </si>
  <si>
    <t>Outros locomotivas e locotratores,e tenderes</t>
  </si>
  <si>
    <t>Litorinas (automotoras),de fonte ext.de eletricidade</t>
  </si>
  <si>
    <t>Outros litorinas (automotoras)</t>
  </si>
  <si>
    <t>Veics.autopropuls.batedor balastro,alinhad.vias ferreas</t>
  </si>
  <si>
    <t>Outs.veiculos p/inspecao/manutencao de vias ferreas,etc</t>
  </si>
  <si>
    <t>Vagoes de passageiros p/vias ferreas/semelhs.</t>
  </si>
  <si>
    <t>Furgoes p/bagagem,vagoes-postais,etc.p/vias ferreas</t>
  </si>
  <si>
    <t>Vagoes-tanques/semelhs.p/transp.mercad.em vias ferreas</t>
  </si>
  <si>
    <t>Vagoes de descarga automat.mercadorias em vias ferreas</t>
  </si>
  <si>
    <t>Vagoes cobertos/fechados,p/transp.mercad.vias ferreas</t>
  </si>
  <si>
    <t>Vagoes abertos/paredes fixas,altura&gt;60cm p/vias ferreas</t>
  </si>
  <si>
    <t>Outs.vagoes p/transporte de mercadorias em vias ferreas</t>
  </si>
  <si>
    <t>Truques (bogies) de tracao de veiculos p/vias ferreas</t>
  </si>
  <si>
    <t>Bisseis de tracao de veiculos p/vias ferreas/semelhs.</t>
  </si>
  <si>
    <t>Outs.bogies e bisseis de veiculos p/vias ferreas</t>
  </si>
  <si>
    <t>Mancais de veiculos p/vias ferreas, c/ rolamento incorporado ...</t>
  </si>
  <si>
    <t>Outros (mancais de veiculos p/vias ferreas)</t>
  </si>
  <si>
    <t>Eixos,rodas e suas partes de veiculos p/vias ferreas</t>
  </si>
  <si>
    <t>Freios a ar comprim.suas partes de veic.p/vias ferreas</t>
  </si>
  <si>
    <t>Outs.freios e suas partes,de veiculos p/vias ferreas</t>
  </si>
  <si>
    <t>Ganchos,para-choques,etc.de veiculos p/vias ferreas</t>
  </si>
  <si>
    <t>Outros partes de locomotivas ou de locotratores</t>
  </si>
  <si>
    <t>Outros partes de veiculos p/vias ferreas</t>
  </si>
  <si>
    <t>Apars.mecanicos de sinalizacao,etc.p/vias ferreas,etc.</t>
  </si>
  <si>
    <t>Apars.eletromecan.de sinalizacao,etc.p/vias ferreas,etc</t>
  </si>
  <si>
    <t>Material fixo de vias ferreas/semelhs.e suas partes</t>
  </si>
  <si>
    <t>Conteineres (contentores) incl.de transp.fluidos,etc.</t>
  </si>
  <si>
    <t>Tratores motocultores</t>
  </si>
  <si>
    <t>Tratores rodoviarios p/semi-reboques</t>
  </si>
  <si>
    <t>Tratores de lagartas</t>
  </si>
  <si>
    <t>Veiculos automoveis p/deslocam.na neve,campo golfe,etc.</t>
  </si>
  <si>
    <t>Automoveis c/motor explosao,cil&lt;=1000cm3</t>
  </si>
  <si>
    <t>Automoveis c/motor explosao,1000&lt;cm3&lt;=1500, ate 6 passag</t>
  </si>
  <si>
    <t>Automoveis c/motor explosao,1000&lt;cm3&lt;=1500, sup.6 passag</t>
  </si>
  <si>
    <t>Automoveis c/motor explosao,1500&lt;cm3&lt;=3000, ate 6 passag</t>
  </si>
  <si>
    <t>Automoveis c/motor explosao,1500&lt;cm3&lt;=3000, sup.6 passag</t>
  </si>
  <si>
    <t>Automoveis c/motor explosao,cm3&gt;3000,ate 6 passageiros</t>
  </si>
  <si>
    <t>Automoveis c/motor explosao,cm3&gt;3000,sup.6 passageiros</t>
  </si>
  <si>
    <t>Automoveis c/motor diesel,cm3&lt;=1500,ate 6 passageiros</t>
  </si>
  <si>
    <t>Automoveis c/motor diesel,cm3&lt;=1500,sup.6 passageiros</t>
  </si>
  <si>
    <t>Automoveis c/motor diesel,1500&lt;cm3&lt;=2500,ate 6 passag.</t>
  </si>
  <si>
    <t>Automoveis c/motor diesel,1500&lt;cm3&lt;=2500,sup.6 passag.</t>
  </si>
  <si>
    <t>Automoveis c/motor diesel,cm3&gt;2500,ate 6 passageiros</t>
  </si>
  <si>
    <t>Automoveis c/motor diesel,cm3&gt;2500,sup.6 passageiros</t>
  </si>
  <si>
    <t>Outs.automoveis de passageiros,incl.de uso misto,etc.</t>
  </si>
  <si>
    <t>Dumpers p/transp.mercadoria&gt;=85t,util.fora de rodovias</t>
  </si>
  <si>
    <t>Outs.dumpers p/transp.mercadoria,util.fora de rodovias</t>
  </si>
  <si>
    <t>Chassis c/motor diesel e cabina,p/carga&lt;=5t</t>
  </si>
  <si>
    <t>Veic.automov.frigorif.etc.c/motor diesel,carga&lt;=5t</t>
  </si>
  <si>
    <t>Outs.veiculos automoveis c/motor diesel,p/carga&lt;=5t</t>
  </si>
  <si>
    <t>Chassis c/motor diesel e cabina,5t&lt;carga&lt;=20t</t>
  </si>
  <si>
    <t>Outs.veiculos automoveis c/motor explosao,carga&lt;=5t</t>
  </si>
  <si>
    <t>Caminhoes-guindastes com haste telescópica de altura máxima superior ou igual a 42m, capacidade máxima de elevação superior ou igual a 60t, segundo a norma din 15019, parte 2, e com 4 ou mais eixos de rodas direcionáveis</t>
  </si>
  <si>
    <t>Outros caminhoes-guindastes</t>
  </si>
  <si>
    <t>Torres (derricks) automoveis,p/sondagem/ perfuracao</t>
  </si>
  <si>
    <t>Veiculos automoveis de combate a incendios</t>
  </si>
  <si>
    <t>Caminhoes-betoneiras</t>
  </si>
  <si>
    <t>Caminhões p/ determinação de parâmetros físicos característicos (perfilagem) de poços petrolíferos</t>
  </si>
  <si>
    <t>Outros veiculos automoveis p/usos especiais</t>
  </si>
  <si>
    <t>Chassis c/motor p/tratores e dumpers,exc. rodoviarios</t>
  </si>
  <si>
    <t>Carrocarias p/automoveis de passageiros,incl. as cabinas</t>
  </si>
  <si>
    <t>Carrocarias p/tratores e dumpers,incl.as cabinas</t>
  </si>
  <si>
    <t>Carrocarias p/veic.automov.transp&gt;=10pessoas ou p/carga</t>
  </si>
  <si>
    <t>Para-choques e suas partes p/veiculos automoveis</t>
  </si>
  <si>
    <t>Cintos de seguranca p/veiculos automoveis</t>
  </si>
  <si>
    <t>Para-lamas p/tratores e dumpers,exc. rodoviarios</t>
  </si>
  <si>
    <t>Grades de radiadores p/tratores e dumpers,exc. rodov.</t>
  </si>
  <si>
    <t>Portas p/tratores e dumpers,exc.rodoviarios</t>
  </si>
  <si>
    <t>Paineis de instrumentos p/tratores e dumpers exc.rodov</t>
  </si>
  <si>
    <t>Outs.partes e acess.de carrocarias p/tratores/ dumpers</t>
  </si>
  <si>
    <t>Para-lamas p/veiculos automoveis</t>
  </si>
  <si>
    <t>Grades de radiadores p/veiculos automoveis</t>
  </si>
  <si>
    <t>Portas p/veiculos automoveis</t>
  </si>
  <si>
    <t>Paineis de instrumentos p/veiculos automoveis</t>
  </si>
  <si>
    <t>Outs.partes e acess.de carrocarias p/veic.automoveis</t>
  </si>
  <si>
    <t>Guarnicoes de freios,montadas,p/tratores e dumpers</t>
  </si>
  <si>
    <t>Guarnicoes de freios,montadas,p/veiculos automoveis</t>
  </si>
  <si>
    <t>Outs.freios e suas partes,p/tratores/veic. automoveis</t>
  </si>
  <si>
    <t>Caixas de marchas servo-assistidas, próprias para torques de entrada superiores ou iguais a 750nm</t>
  </si>
  <si>
    <t>Outras (caixas de marchas p/tratores e  dumpers, exc. rodoviario)</t>
  </si>
  <si>
    <t>Caixas de marchas p/veiculos automoveis</t>
  </si>
  <si>
    <t>Peças para caixas de marchas p/veiculos automoveis</t>
  </si>
  <si>
    <t>Eixos de transmissao c/diferenc.p/dumpers, carga&gt;=14t</t>
  </si>
  <si>
    <t>Outs.eixos e suas partes,p/tratores/dumpers, exc.rodov</t>
  </si>
  <si>
    <t>Outs.eixos e suas partes</t>
  </si>
  <si>
    <t>Eixos de transmissao c/diferencial p/veic. automoveis</t>
  </si>
  <si>
    <t>Partes de eixos não motores para dumpers, tratores e veiculos automoveis</t>
  </si>
  <si>
    <t>Partes e acess.de outros eixos p/tratores e veiculos automoveis</t>
  </si>
  <si>
    <t>Rodas de eixos propulsor.e partes,p/tratores/ dumpers/veiculos automoveis</t>
  </si>
  <si>
    <t>Outs.rodas,suas partes e acess.p/veiculos automoveis</t>
  </si>
  <si>
    <t>Sistemas de suspensão e suas partes (incluídos os amortecedores de suspensão)</t>
  </si>
  <si>
    <t>Radiadores p/tratores e veiculos automoveis</t>
  </si>
  <si>
    <t>Silenciosos e tubos de escape p/tratores/veic. automov.</t>
  </si>
  <si>
    <t>Embreagens e suas partes p/tratores/veiculos automoveis</t>
  </si>
  <si>
    <t>Volantes de direcao p/tratores/dumpers, exc rodoviarios</t>
  </si>
  <si>
    <t>Barras de direcao p/tratores/dumpers, exc.rodoviarios</t>
  </si>
  <si>
    <t>Caixas de direcao p/tratores/dumpers, exc.rodoviarios</t>
  </si>
  <si>
    <t>Volantes de direcao p/veiculos automoveis</t>
  </si>
  <si>
    <t>Barras de direcao p/veiculos automoveis</t>
  </si>
  <si>
    <t>Caixas de direcao p/veiculos automoveis</t>
  </si>
  <si>
    <t>Peças para volantes, barras e caixas de direcao p/veiculos automoveis</t>
  </si>
  <si>
    <t>Bolsas infláveis de segurança com sistema de insuflação (“airbags)</t>
  </si>
  <si>
    <t>Bolsas inflaveis para airbags</t>
  </si>
  <si>
    <t>Outras partes para bolsas infláveis de segurança com sistema de insuflação (“airbags)</t>
  </si>
  <si>
    <t>Outs.partes e acess.p/tratores e veiculos automoveis</t>
  </si>
  <si>
    <t>Veiculos automov.eletr.s/disp.elev.util.em fabricas,etc</t>
  </si>
  <si>
    <t>Outs.veiculos automov.s/disp.elev.util.em fabricas,etc.</t>
  </si>
  <si>
    <t>Partes de veic.automov.s/disp.elev.util.em fabricas,etc</t>
  </si>
  <si>
    <t>Veiculos e carros blindados de combate e suas partes</t>
  </si>
  <si>
    <t>Motocicletas,etc.c/motor pistao alternat.cil&lt;=50cm3</t>
  </si>
  <si>
    <t>Motocicletas c/motor pistao alternat.50cm3&lt;cil&lt;=125cm3</t>
  </si>
  <si>
    <t>Motocicletas c/motor pistao alternat.125cm3&lt;cil&lt;=250cm3</t>
  </si>
  <si>
    <t>Outs.ciclos c/motor pistao alternat.50cm3&lt;cil&lt;=250cm3</t>
  </si>
  <si>
    <t>Motocicletas,etc.c/motor pistao alternat.250&lt;c&lt;=500cm3</t>
  </si>
  <si>
    <t>Motocicletas,etc.c/motor pistao alternat.500&lt;c&lt;=800cm3</t>
  </si>
  <si>
    <t>Motocicletas,etc.c/motor pistao alternat.cil&gt;800cm3</t>
  </si>
  <si>
    <t>Outs.motocicletas/ciclos c/motor auxil.carros laterais</t>
  </si>
  <si>
    <t>Bicicletas sem motor</t>
  </si>
  <si>
    <t>Outros ciclos sem motor,incl.triciclos</t>
  </si>
  <si>
    <t>Cadeiras de rodas,etc.sem mecanismo de propulsao</t>
  </si>
  <si>
    <t>Outs.cadeiras de rodas e outs.veiculos p/invalidos</t>
  </si>
  <si>
    <t>Partes e acess.p/motocicletas incl. ciclomotores</t>
  </si>
  <si>
    <t>Partes e acess.p/cadeiras de rodas/outs.veic.p/invalido</t>
  </si>
  <si>
    <t>Quadros,garfos e suas partes p/bicicletas e outs.ciclos</t>
  </si>
  <si>
    <t>Aros e raios para bicicletas e outs.ciclos</t>
  </si>
  <si>
    <t>Cubos, exceto de freios (travões)</t>
  </si>
  <si>
    <t>Outs.pinhoes de rodas livres p/bicibletas,etc.</t>
  </si>
  <si>
    <t>Cubos de freios p/bicicletas e outs.ciclos</t>
  </si>
  <si>
    <t>Outs.freios e suas partes p/bicicletas e outs.ciclos</t>
  </si>
  <si>
    <t>Selins de bicicletas e outs.ciclos</t>
  </si>
  <si>
    <t>Pedais,pedaleiros e suas partes,p/bicicletas,etc.</t>
  </si>
  <si>
    <t>Cãmbio de velocidades</t>
  </si>
  <si>
    <t>Outros partes e acess.p/bicicletas e outs.ciclos</t>
  </si>
  <si>
    <t>Carrinhos,veic.semelh.e suas partes,p/transp. criancas</t>
  </si>
  <si>
    <t>Reboques/semi-reboques p/habitacao/acampar trailer</t>
  </si>
  <si>
    <t>Reboques/semi-reboques autocarregaveis, etc.uso agricola</t>
  </si>
  <si>
    <t>Reboques-cisternas p/transporte de mercadorias</t>
  </si>
  <si>
    <t>Outs.reboques e semi-reboques p/transp.de mercadorias</t>
  </si>
  <si>
    <t>Outros reboques e semi-reboques</t>
  </si>
  <si>
    <t>Outros veiculos nao autopropulsores</t>
  </si>
  <si>
    <t>Chassis de reboques e semi-reboques</t>
  </si>
  <si>
    <t>Outs.partes de reboques/semi-reboques/ veic. n/autopropul</t>
  </si>
  <si>
    <t>Balões e dirigíveis, planadores, asas voadoras e outros veículos aéreos, não concebidos para propulsão com motor.</t>
  </si>
  <si>
    <t>Helicopteros de peso&lt;=2000kg,vazios</t>
  </si>
  <si>
    <t>Helicopteros de 2000kg&lt;peso&lt;=3500kg,vazios</t>
  </si>
  <si>
    <t>Outros helicopteros de peso&gt;3500kg,vazios</t>
  </si>
  <si>
    <t>Avioes a helice,etc.peso&lt;=2000kg,vazios</t>
  </si>
  <si>
    <t>Avioes a turboelice,etc.monomotores, p&lt;=2000kg,vazios</t>
  </si>
  <si>
    <t>Avioes a turboelice,etc.multimotores, p&lt;=2000kg, vazios</t>
  </si>
  <si>
    <t>Outros avioes/veiculos aereos,peso&lt;=2000kg, vazios</t>
  </si>
  <si>
    <t>Avioes a helice,etc.2000kg&lt;peso&lt;=15000kg,vazios</t>
  </si>
  <si>
    <t>Avioes a turboelice,etc.multimotores,2t&lt;peso&lt;=7t, vazios</t>
  </si>
  <si>
    <t>Outros avioes a turboelice,etc.7t&lt;peso&lt;=15t, vazios</t>
  </si>
  <si>
    <t>Avioes a turbojato,etc.2000kg&lt;peso&lt;=7000kg, vazios</t>
  </si>
  <si>
    <t>Outs.avioes a turbojato,etc.7000kg&lt;peso&lt;=15000kg, vazios</t>
  </si>
  <si>
    <t>Outs.avioes/veiculos aereos, 2000kg&lt;peso&lt;=15000kg, vazios</t>
  </si>
  <si>
    <t>Avioes a turboelice,etc.peso&gt;15000kg,vazios</t>
  </si>
  <si>
    <t>Outros avioes/veiculos aereos,peso&gt;15000kg, vazios</t>
  </si>
  <si>
    <t>Veiculos espaciais e seus veiculos de lancamento,etc.</t>
  </si>
  <si>
    <t>Helices,rotores e suas partes,p/veiculos aereos,etc.</t>
  </si>
  <si>
    <t>Trens de aterrissagem e suas partes,p/veic. aereos, etc.</t>
  </si>
  <si>
    <t>Outros partes p/avioes ou helicopteros</t>
  </si>
  <si>
    <t>Outros partes p/veiculos aereos/espaciais</t>
  </si>
  <si>
    <t>Para-quedas/para-quedas giratorios,suas partes e acess.</t>
  </si>
  <si>
    <t>Apars.e dispositivos p/lancam.de veic.aereo, etc.partes</t>
  </si>
  <si>
    <t>Apars.simuladores de combate aereo e suas partes</t>
  </si>
  <si>
    <t>Apars.simuladores de voo em terra e suas partes</t>
  </si>
  <si>
    <t>Transatlânticos, barcos de excursão e embarcações semelhantes principalmente concebidas para o transporte de pessoas, ferry-boats</t>
  </si>
  <si>
    <t>Navios-tanque</t>
  </si>
  <si>
    <t>Barcos frigorificos,exc.os navios-tanque</t>
  </si>
  <si>
    <t>Outs.embarcacoes p/transp.mercadorias ou pessoas/mercad</t>
  </si>
  <si>
    <t>Barcos de pesca,navios-fabricas,etc. comprimento&gt;=35m</t>
  </si>
  <si>
    <t>Outros barcos de pesca,navios-fabricas,etc.</t>
  </si>
  <si>
    <t>Barcos inflaveis</t>
  </si>
  <si>
    <t>Barcos a vela,mesmo c/motor auxiliar</t>
  </si>
  <si>
    <t>Barcos a motor,exc.com motor fora-de-borda</t>
  </si>
  <si>
    <t>Outs.barcos/embarcacoes de recreio/esporte, incl.canoas</t>
  </si>
  <si>
    <t>Rebocadores e barcos p/empurrar outs. embarcacoes</t>
  </si>
  <si>
    <t>Dragas</t>
  </si>
  <si>
    <t>Plataformas de perfuracao/exploracao, flutuantes,etc.</t>
  </si>
  <si>
    <t>Barcos-farois/quindastes/docas/diques flutuantes,etc.</t>
  </si>
  <si>
    <t>Navios de guerra</t>
  </si>
  <si>
    <t>Outros embarcacoes</t>
  </si>
  <si>
    <t>Balsas inflaveis</t>
  </si>
  <si>
    <t>Outros estruturas flutuantes</t>
  </si>
  <si>
    <t>Embarcacoes e outs.estruturas flutuantes p/demolicao</t>
  </si>
  <si>
    <t>Fibras opticas,diametro de nucleo&lt;11microns</t>
  </si>
  <si>
    <t>Outros fibras opticas</t>
  </si>
  <si>
    <t>Feixes e cabos de fibras opticas</t>
  </si>
  <si>
    <t>Materias polarizantes,em folhas e placas</t>
  </si>
  <si>
    <t>Lentes de contato</t>
  </si>
  <si>
    <t>Lentes de vidro,p/oculos</t>
  </si>
  <si>
    <t>Lentes de outs.materias,p/oculos</t>
  </si>
  <si>
    <t>Outros lentes n/montadas</t>
  </si>
  <si>
    <t>Prismas,espelhos e outs.elementos de optica, n/montados</t>
  </si>
  <si>
    <t>Lentes objetiv.montadas,p/cameras fotograf. projetor,etc</t>
  </si>
  <si>
    <t>Lentes objetiv.montadas,aproxim&gt;=20,p/cameras televisao</t>
  </si>
  <si>
    <t>Outs.lentes objetiv.montadas,p/cameras, apars.fotograf.</t>
  </si>
  <si>
    <t>Outros lentes objetiv.montadas</t>
  </si>
  <si>
    <t>Filtros polarizantes,montados</t>
  </si>
  <si>
    <t>Outros filtros opticos,montados</t>
  </si>
  <si>
    <t>Outs.lentes,prismas e elementos de optica, montados</t>
  </si>
  <si>
    <t>Armacoes de plasticos,para oculos</t>
  </si>
  <si>
    <t>Armacoes de metais comuns,p/oculos,mesmo folheado,etc.</t>
  </si>
  <si>
    <t>Armacoes de outs.materias,para oculos</t>
  </si>
  <si>
    <t>Charneiras p/armacoes de oculos</t>
  </si>
  <si>
    <t>Outs.partes p/armacoes de oculos e artigos semelhs.</t>
  </si>
  <si>
    <t>Oculos de sol</t>
  </si>
  <si>
    <t>Oculos p/correcao</t>
  </si>
  <si>
    <t>Oculos de seguranca</t>
  </si>
  <si>
    <t>Outs.oculos p/protecao ou outs.fins e artigos semelhs.</t>
  </si>
  <si>
    <t>Binoculos</t>
  </si>
  <si>
    <t>Lunetas e outs.instrum.de astronomia e suas armacoes</t>
  </si>
  <si>
    <t>Partes e acess.de binoculos</t>
  </si>
  <si>
    <t>Partes e acess.de lunetas e outs.instrum.de astronomia</t>
  </si>
  <si>
    <t>Câmeras fotográficas especialmente concebidas para fotografia submarina ou aérea, para exame médico de órgãos internos, para laboratórios de medicina legal ou para investigação judicial</t>
  </si>
  <si>
    <t>Câmaras fotograf.p/filmes de revelacao/ copiagem instantan</t>
  </si>
  <si>
    <t>Câmaras .fotograf.c/visor reflex.p/pelic.em rolos,l&lt;=35mm</t>
  </si>
  <si>
    <t>Outros câmaras fotograf.p/peliculas,em rolos,l&lt;35mm</t>
  </si>
  <si>
    <t>Câmaras .fotograf.de foco fixo,p/peliculas,em rolos,l=35mm</t>
  </si>
  <si>
    <t>Câmaras .fotograf.de foco ajustav.p/pelic.em rolos,l=35mm</t>
  </si>
  <si>
    <t>Apars.de tubo de descarga,p/producao de luz-relampago</t>
  </si>
  <si>
    <t>Outros apars.e dispositivos p/fotografia</t>
  </si>
  <si>
    <t>Corpos p/ camaras fotograficas</t>
  </si>
  <si>
    <t>Outros partes e acess.p/camaras fotograficas</t>
  </si>
  <si>
    <t>Outs.partes e acess.p/apars.e dispositivos p/fotografia</t>
  </si>
  <si>
    <t>Cameras cinematograficas</t>
  </si>
  <si>
    <t>Projetores para filmes, largura&gt;=35mm, mas &lt;=70mm</t>
  </si>
  <si>
    <t>Outros projetores cinematograficos</t>
  </si>
  <si>
    <t>Partes e acess.p/cameras cinematograficas</t>
  </si>
  <si>
    <t>Partes e acess.p/projetores cinematograficos</t>
  </si>
  <si>
    <t>Projetores e aparelhos fotográficos de ampliacao ou de reducao</t>
  </si>
  <si>
    <t>Partes e acess.p/apars.de projecao fixa,etc.</t>
  </si>
  <si>
    <t>Cubas e cubetas automat.progr.eletron.p/ revel. peliculas</t>
  </si>
  <si>
    <t>Ampliadoras-copiadoras automat.p/papel fotograf&gt;1000c/h</t>
  </si>
  <si>
    <t>Outs.apars.e mater.p/revel.automat.pelic. fotograf.etc.</t>
  </si>
  <si>
    <t>Outs.apars.e mater.p/laborat.fotograf. cinematograf.etc.</t>
  </si>
  <si>
    <t>Telas p/projecao fotografica/cinematografica</t>
  </si>
  <si>
    <t>Partes e acess.p/apars.revel.automat. pelic. fotograf.etc</t>
  </si>
  <si>
    <t>Partes e acess.p/outs.apars.util.laborat. fotograf.etc.</t>
  </si>
  <si>
    <t>Microscopios opticos estereoscopicos</t>
  </si>
  <si>
    <t>Microscopios p/fotomicrografia</t>
  </si>
  <si>
    <t>Microscopios p/cinefotomicrografia</t>
  </si>
  <si>
    <t>Microscopios p/microprojecao</t>
  </si>
  <si>
    <t>Microscopios opticos binoculares de platina movel</t>
  </si>
  <si>
    <t>Outros microscopios opticos</t>
  </si>
  <si>
    <t>Partes e acess.p/microscopios p/ fotomicrografia, etc.</t>
  </si>
  <si>
    <t>Partes e acess.p/microscopios opticos</t>
  </si>
  <si>
    <t>Microscopios eletronicos</t>
  </si>
  <si>
    <t>Outros microscopios e difratografos</t>
  </si>
  <si>
    <t>Partes e acess.p/microscopios eletronicos</t>
  </si>
  <si>
    <t>Partes e acess.p/outs.microscopios e difratografos</t>
  </si>
  <si>
    <t>Miras telescopicas p/armas</t>
  </si>
  <si>
    <t>Periscopios,lunetas p/maqs.apars.e instrumentos opticos</t>
  </si>
  <si>
    <t>Lasers exc.os diodos laser</t>
  </si>
  <si>
    <t>Dispositivos de cristais liquidos (lcd)</t>
  </si>
  <si>
    <t>Outros dispositivos,apars.e instrumentos opticos</t>
  </si>
  <si>
    <t>Partes e acess.de miras telescopicas, periscopios,etc.</t>
  </si>
  <si>
    <t>Bussolas incl.as agulhas de marear</t>
  </si>
  <si>
    <t>Altimetros para navegacao aerea ou espacial</t>
  </si>
  <si>
    <t>Pilotos automaticos p/navegacao aerea/ espacial</t>
  </si>
  <si>
    <t>Inclinometros p/navegacao aerea/espacial</t>
  </si>
  <si>
    <t>Outs.instrumentos e apars.p/navegacao aerea/espacial</t>
  </si>
  <si>
    <t>Sondas acusticas ou de ultra-sons p/navegacao</t>
  </si>
  <si>
    <t>Outros apars.e instrumentos p/navegacao</t>
  </si>
  <si>
    <t>Partes e acess.p/instrumentos e apars.p/ navegacao</t>
  </si>
  <si>
    <t>Telemetros</t>
  </si>
  <si>
    <t>Teodolitos e taqueometros,leit.por prisma,etc. prec=1seg</t>
  </si>
  <si>
    <t>Outros teodolitos e taqueometros</t>
  </si>
  <si>
    <t>Niveis</t>
  </si>
  <si>
    <t>Instrumentos e apars.de fotogrametria</t>
  </si>
  <si>
    <t>Molinetes hidrometricos</t>
  </si>
  <si>
    <t>Outs.instrumentos e apars.de geodesia, topografia,etc.</t>
  </si>
  <si>
    <t>Partes e acess.de instrumentos e apars.de fotogrametria</t>
  </si>
  <si>
    <t>Partes e acess.de instrumentos e apars.de geodesia,etc.</t>
  </si>
  <si>
    <t>Balancas sensiveis a pesos&lt;=0.2mg</t>
  </si>
  <si>
    <t>Balancas sensiveis a 0.2mg&lt;pesos&lt;=50mg, com/ sem pesos</t>
  </si>
  <si>
    <t>Mesas e maqs.de desenhar,automaticas</t>
  </si>
  <si>
    <t>Outros mesas e maqs.de desenhar</t>
  </si>
  <si>
    <t>Outs.instrumentos de desenho,de tracado ou de calculo</t>
  </si>
  <si>
    <t>Micrometros (instrum.de medida manual de distancias)</t>
  </si>
  <si>
    <t>Paquimetros (instrum.de medida manual de distancias)</t>
  </si>
  <si>
    <t>Calibres e semelhs.(instrum.medida manual de distancias</t>
  </si>
  <si>
    <t>Metros (instrum.de medida manual de distancias)</t>
  </si>
  <si>
    <t>Outros instrumentos de medida manual de distancias</t>
  </si>
  <si>
    <t>Partes e acess.de mesas e maqs.de desenhar, automaticas</t>
  </si>
  <si>
    <t>Partes e acess.de outs.instrum.de desenho, medida,etc.</t>
  </si>
  <si>
    <t>Eletrocardiografos</t>
  </si>
  <si>
    <t>Ecografos c/analise espectral doppler</t>
  </si>
  <si>
    <t>Outs.apars.de eletrodiagnost.por varredura ultra-sonica</t>
  </si>
  <si>
    <t>Apars.de diagnostico por visualiz.de ressonancia magnet</t>
  </si>
  <si>
    <t>Scanner de tomografia por emissao de positrons</t>
  </si>
  <si>
    <t>Camaras gama</t>
  </si>
  <si>
    <t>Outs.aparelhos de cintilografia</t>
  </si>
  <si>
    <t>Endoscopios</t>
  </si>
  <si>
    <t>Audiometros</t>
  </si>
  <si>
    <t>Outros apars.de eletrodiagnostico</t>
  </si>
  <si>
    <t>Partes de apars.de eletrodiagnostico</t>
  </si>
  <si>
    <t>Apars.de raios ultravioleta ou infravermelhos, p/ cirurgias, que operam por laser</t>
  </si>
  <si>
    <t>Apars.operando por laser p/tratamento bucal</t>
  </si>
  <si>
    <t>Outros (apars.de raios ultravioleta ou infravermelhos)</t>
  </si>
  <si>
    <t>Seringas de plastico,mesmo c/agulhas, capacidade &lt;=2cm3</t>
  </si>
  <si>
    <t>Outros seringas de plastico,mesmo c/agulhas</t>
  </si>
  <si>
    <t>Seringas de outs.materias,mesmo c/agulhas</t>
  </si>
  <si>
    <t>Agulhas tubulares de metal,gengivais</t>
  </si>
  <si>
    <t>Agulhas tubulares de aco cromo-niquel/bisel trifacetado (...), utilizadas com bolsas de sangue</t>
  </si>
  <si>
    <t>Outros agulhas tubulares de metal</t>
  </si>
  <si>
    <t>Agulhas para suturas</t>
  </si>
  <si>
    <t>Outros agulhas</t>
  </si>
  <si>
    <t>Sondas,cateteres e canulas,de borracha</t>
  </si>
  <si>
    <t>Cateter de policloreto vinila,p/embolectomia arterial</t>
  </si>
  <si>
    <t>Cateter de policloreto vinila,p/termodiluicao</t>
  </si>
  <si>
    <t>Cateteres intravenosos periféricos, de poliuretano ou copolímero de etilwno-tetrafluoretileno (etfe)</t>
  </si>
  <si>
    <t>Outros sondas,cateteres e canulas</t>
  </si>
  <si>
    <t>Lancetas p/acinacao e cauterios</t>
  </si>
  <si>
    <t>Outs.instrumentos semelh.seringas,agulhas, cateteres,etc</t>
  </si>
  <si>
    <t>Apars.dentarios de brocar mesmo c/outs. equip.dentarios</t>
  </si>
  <si>
    <t>Brocas p/odontologia,de carboneto de tungstenio</t>
  </si>
  <si>
    <t>Brocas p/odontologia,de aco-vanadio</t>
  </si>
  <si>
    <t>Brocas p/odontologia,de outs.materias</t>
  </si>
  <si>
    <t>Limas p/odontologia</t>
  </si>
  <si>
    <t>Apars.operando por proj.cinet.de partic.p/tratam.bucal</t>
  </si>
  <si>
    <t>Apars.p/desenho/constr.peca ceram.dentaria, computadoriz</t>
  </si>
  <si>
    <t>Outros instrumentos e apars.p/odontologia</t>
  </si>
  <si>
    <t>Microscopios binoculares,util.cirurgia oftalmologica</t>
  </si>
  <si>
    <t>Outs.instrumentos e aparelhos de oftalmologia</t>
  </si>
  <si>
    <t>Instrumentos e apars.p/transfusao de sangue,etc.</t>
  </si>
  <si>
    <t>Bisturis eletricos</t>
  </si>
  <si>
    <t>Outros bisturis</t>
  </si>
  <si>
    <t>Litotomos e outs.litotritores</t>
  </si>
  <si>
    <t>Apars.de diatermia</t>
  </si>
  <si>
    <t>Incubadora p/bebes</t>
  </si>
  <si>
    <t>Apars.p/medida da pressao arterial</t>
  </si>
  <si>
    <t>Apars.p/terapia intra-uretral p/microondas, computadoriz</t>
  </si>
  <si>
    <t>Endocoscopios</t>
  </si>
  <si>
    <t>Grampos,clipes,aplicador,extrator p/apars.medicina,etc.</t>
  </si>
  <si>
    <t>Desfibriladores externos que operem unicamente em modo automático (“aed – automatic external defibrillator”)</t>
  </si>
  <si>
    <t>Outs.instrumentos e apars.p/medicina,cirurgia,etc.</t>
  </si>
  <si>
    <t>Apars.de mecanoterapia,de massagem ou de psicotecnica</t>
  </si>
  <si>
    <t>Apars.de oxigenoterapia</t>
  </si>
  <si>
    <t>Apars.de aerossolterapia</t>
  </si>
  <si>
    <t>Respiratorios de reanimacao</t>
  </si>
  <si>
    <t>Respiradores automaticos (pulmoes de aco)</t>
  </si>
  <si>
    <t>Apars.de ozonoterapia e outs.de terapia respiratoria</t>
  </si>
  <si>
    <t>Mascaras contra gases</t>
  </si>
  <si>
    <t>Outros apars.respiratorios</t>
  </si>
  <si>
    <t>Artigos e apars.ortopedicos</t>
  </si>
  <si>
    <t>Artigos e apars.para fraturas</t>
  </si>
  <si>
    <t>Partes e acess.de artigos e apars.ortopedia,articulares</t>
  </si>
  <si>
    <t>Outs.partes e acess.de proteses articul/apars.ortoped.</t>
  </si>
  <si>
    <t>Dentes artificiais de acrilico</t>
  </si>
  <si>
    <t>Outros dentes artificiais exc.de acrilico</t>
  </si>
  <si>
    <t>Outros artigos e apars.de protese dentaria</t>
  </si>
  <si>
    <t>Proteses articulares,femurais</t>
  </si>
  <si>
    <t>Proteses articulares,mioletricas</t>
  </si>
  <si>
    <t>Outros proteses articulares</t>
  </si>
  <si>
    <t>Valvulas cardiacas mecanicas</t>
  </si>
  <si>
    <t>Outros valvulas cardiacas,exc.mecanicas</t>
  </si>
  <si>
    <t>Proteses de arterias vasculares revestidas</t>
  </si>
  <si>
    <t>Proteses mamarias nao implantaveis</t>
  </si>
  <si>
    <t>Outros artigos e apars.de protese</t>
  </si>
  <si>
    <t>Partes de proteses modulares subst.membros super.infer.</t>
  </si>
  <si>
    <t>Partes e acess.de outs.artigos e apars.de protese</t>
  </si>
  <si>
    <t>Apars.p/facilitar a audicao de surdos,exc.partes/acess.</t>
  </si>
  <si>
    <t>Marca-passos cardiacos,exc.partes e acess.</t>
  </si>
  <si>
    <t>Cardiodesfibrilador automatico</t>
  </si>
  <si>
    <t>Outs.apars.implant.organ.p/compensar defeito/incapacid.</t>
  </si>
  <si>
    <t>Implantes expandíveis, de aço inoxidável (...) mesmo montado sobre cateter do tipo balão</t>
  </si>
  <si>
    <t>Outs.apars.p/compensar deficiencias ou enfermidades</t>
  </si>
  <si>
    <t>Partes e acess.de marca-passos cardiacos</t>
  </si>
  <si>
    <t>Partes e acess.de apars.p/facilitar audicao dos surdos</t>
  </si>
  <si>
    <t>Partes e acess.de artigos/apars.p/compensar deficiencia</t>
  </si>
  <si>
    <t>Apars.de tomografia computadorizada</t>
  </si>
  <si>
    <t>Apars.de raios x,de diagnost.de tomada maxilar panoram.</t>
  </si>
  <si>
    <t>Outros apars.de raios x,p/diagnost.de odontologia</t>
  </si>
  <si>
    <t>Outros apars.de raios x,p/odontologia</t>
  </si>
  <si>
    <t>Apars.de raios x,de diagnost.p/mamografia</t>
  </si>
  <si>
    <t>Apars.de raios x,de diagnost.p/angiografia</t>
  </si>
  <si>
    <t>Apars.computadoriz.de diagnostico, p/densitometria ossea</t>
  </si>
  <si>
    <t>Outs.apars.de raios x,p/diagnost.medico, cirurgico,etc.</t>
  </si>
  <si>
    <t>Outs.apars.de raios x,p/uso medico,cirurgico, veterinar.</t>
  </si>
  <si>
    <t>Espectrometros ou espectrografos,de raios x</t>
  </si>
  <si>
    <t>Outs.apars.de raios x,radiofotografia ou radioterapia dos tipos utilizados para inspeção de bagagens, com túnel de altura inferior ou igual a 0,4m, largura inferior ou igual a 0,6m e comprimento inferior ou igual a 1,2m</t>
  </si>
  <si>
    <t>Outs.apars.de raios x,radiofotografia ou radioterapia</t>
  </si>
  <si>
    <t>Apars.de radiocobalto (bomba de cobalto),uso medico,etc</t>
  </si>
  <si>
    <t>Apars.de gamaterapia p/uso medico, cirurgico,etc.</t>
  </si>
  <si>
    <t>Outs.apars.de radiacao alfa,beta,gama,p/ uso medico,etc.</t>
  </si>
  <si>
    <t>Apars.raios gama,p/detec.nivel enchim/tampa lata bebida</t>
  </si>
  <si>
    <t>Outros aparelhos de radiacao alfa,beta ou gama</t>
  </si>
  <si>
    <t>Tubos de raios x</t>
  </si>
  <si>
    <t>Geradores de tensao,p/apars.de raios x/ outs. radiacoes</t>
  </si>
  <si>
    <t>Telas radiologicas p/apars.de raios x/outs. radiacoes</t>
  </si>
  <si>
    <t>Outros apars.geradores de raios x</t>
  </si>
  <si>
    <t>Outros dispositivos geradores de raios x</t>
  </si>
  <si>
    <t>Partes e acess.p/apars.de raios x/outs. radiacoes, etc.</t>
  </si>
  <si>
    <t>Instrumentos,apars.e modelos p/demonstracao ensino,etc.</t>
  </si>
  <si>
    <t>Maqs.e apars.p/ensaios de tracao/compressao de metais</t>
  </si>
  <si>
    <t>Maqs.e apars.p/ensaios de dureza de metais</t>
  </si>
  <si>
    <t>Maqs.e apars.p/outs.ensaios de metais</t>
  </si>
  <si>
    <t>Maqs.e apars.p/ensaios de texteis,automaticos</t>
  </si>
  <si>
    <t>Outros maqs.e apars.p/ensaios de texteis</t>
  </si>
  <si>
    <t>Máquinas para ensaio de pneumáticos</t>
  </si>
  <si>
    <t>Maqs.e apars.p/ensaios de papeis,cartao, linoleo,etc.</t>
  </si>
  <si>
    <t>Outs.maqs.e apars.p/ensaios de dureza,etc.de materiais</t>
  </si>
  <si>
    <t>Partes e acess.de maqs.e apars.p/ensaios de dureza,etc.</t>
  </si>
  <si>
    <t>Termometros clinicos,de liquido,de leitura direta</t>
  </si>
  <si>
    <t>Outros termometros, de liquido,de leitura direta</t>
  </si>
  <si>
    <t>Pirometros opticos</t>
  </si>
  <si>
    <t>Outros termometros e pirometros</t>
  </si>
  <si>
    <t>Densimetros,areometros,higrometros e outs. instrumentos</t>
  </si>
  <si>
    <t>Partes e acess.de termometros</t>
  </si>
  <si>
    <t>Partes e acess.de densimetros e outs. instrumentos</t>
  </si>
  <si>
    <t>Medidor-transmissor eletron.induc. eletromagnet. de vazao</t>
  </si>
  <si>
    <t>Outs.instrumentos e apars.p/medida/controle de vazao</t>
  </si>
  <si>
    <t>Instrumentos e apars.p/medida/controle do nivel, de metais, mediante corentes parasitas</t>
  </si>
  <si>
    <t>Outros (instrumentos e apars.p/medida/controle do nivel)</t>
  </si>
  <si>
    <t>Manometros</t>
  </si>
  <si>
    <t>Outs.instrumentos e apars.p/medida/controle da pressao</t>
  </si>
  <si>
    <t>Outs.instrumentos e apars.p/medida/controle de liq.etc.</t>
  </si>
  <si>
    <t>Partes e acess.p/instrum.e apars.medida/ controle nivel</t>
  </si>
  <si>
    <t>Partes e acess.p/manometros</t>
  </si>
  <si>
    <t>Partes e acess.p/outs.instrum.e apars.de medida/control</t>
  </si>
  <si>
    <t>Analisadores de gases ou de fumaca (fumo)</t>
  </si>
  <si>
    <t>Cromatografos de fase gasosa</t>
  </si>
  <si>
    <t>Cromatografos de fase liquida</t>
  </si>
  <si>
    <t>Outros cromatografos</t>
  </si>
  <si>
    <t>Sequenciadores automaticos de adn mediante eletroforese capilar</t>
  </si>
  <si>
    <t>Outs apars.de eletroforese</t>
  </si>
  <si>
    <t>Espectrometros e espectrografos de emissao optica (emissao atomica),</t>
  </si>
  <si>
    <t>Outros espectrometros, outros espectrografos</t>
  </si>
  <si>
    <t>Espectrofotometros de radiacoes uv,visiveis e iv</t>
  </si>
  <si>
    <t>Colorimetros</t>
  </si>
  <si>
    <t>Fotometros</t>
  </si>
  <si>
    <t>Refratometros</t>
  </si>
  <si>
    <t>Sacarimetros</t>
  </si>
  <si>
    <t>Citometro de fluxo</t>
  </si>
  <si>
    <t>Outs.instrumentos e apars.que utiliz.radiacoes opticas</t>
  </si>
  <si>
    <t>Calorimetros</t>
  </si>
  <si>
    <t>Viscosimetros</t>
  </si>
  <si>
    <t>Densitometros</t>
  </si>
  <si>
    <t>Apars.medidores de ph</t>
  </si>
  <si>
    <t>Espectrometros de massa</t>
  </si>
  <si>
    <t>Polarografos</t>
  </si>
  <si>
    <t>Outs.instrumentos e apars.p/analise/ensaio/ medida, etc.</t>
  </si>
  <si>
    <t>Microtomos</t>
  </si>
  <si>
    <t>Partes e acess.p/espectrometros e de espectrografos de emissao optica</t>
  </si>
  <si>
    <t>Partes e acess.p/polarografos</t>
  </si>
  <si>
    <t>Partes e acess.p/outs.instrum.e apars.p/analise,etc.</t>
  </si>
  <si>
    <t>Contadores de gas natural comprimido,eletronicos, dos tipos utilizados em postos (estações) de serviço ou garagens</t>
  </si>
  <si>
    <t>Outros (contadores de gas natural comprimido,eletronicos)</t>
  </si>
  <si>
    <t>Outros contadores de gases</t>
  </si>
  <si>
    <t>Contadores de liquidos,peso&lt;=50kg</t>
  </si>
  <si>
    <t>Contadores de liquidos,peso&gt;50kg</t>
  </si>
  <si>
    <t>Contadores monofasicos,p/corr.eletr.alternada,digitais</t>
  </si>
  <si>
    <t>Outs.contadores monofasicos,p/corr.eletr.alternada</t>
  </si>
  <si>
    <t>Contadores bifasicos de eletricidade,digitais</t>
  </si>
  <si>
    <t>Outros contadores bifasicos de eletricidade</t>
  </si>
  <si>
    <t>Contadores trifasicos de eletricidade,digitais</t>
  </si>
  <si>
    <t>Outros contadores trifasicos de eletricidade</t>
  </si>
  <si>
    <t>Outros contadores de eletricidade</t>
  </si>
  <si>
    <t>Partes e acess.p/contadores de eletricidade</t>
  </si>
  <si>
    <t>Partes e acess.p/contadores de gases/liquidos</t>
  </si>
  <si>
    <t>Contadores de voltas ou de producao/horas de trabalho</t>
  </si>
  <si>
    <t>Taximetros,totalizadores de caminho percorrido,etc.</t>
  </si>
  <si>
    <t>Indicadores de velocidade e tacometros</t>
  </si>
  <si>
    <t>Estroboscopios</t>
  </si>
  <si>
    <t>Partes e acess.p/indicadores de velocidade/tacometros</t>
  </si>
  <si>
    <t>Partes e acess.p/outs.contadores/estroboscopios</t>
  </si>
  <si>
    <t>Outs.instrumentos e apars.p/medida radiacoes ionizantes</t>
  </si>
  <si>
    <t>Osciloscopios digitais</t>
  </si>
  <si>
    <t>Osciloscopios catodicos analogicos, frequencia&gt;=60mhz</t>
  </si>
  <si>
    <t>Vetorscopio (osciloscopios catodicos analogicos)</t>
  </si>
  <si>
    <t>Outros osciloscopios catodicos analogicos</t>
  </si>
  <si>
    <t>Oscilografos</t>
  </si>
  <si>
    <t>Multimetros sem dispositivo registrador</t>
  </si>
  <si>
    <t>Multimetros com dispositivo registrador</t>
  </si>
  <si>
    <t>Voltimetros digitais,sem dispositivo registrador</t>
  </si>
  <si>
    <t>Outros voltimetros sem dispositivo registrador</t>
  </si>
  <si>
    <t>Amperimetros sem disposit.registrador, p/veic.automoveis</t>
  </si>
  <si>
    <t>Outros amperimetros s/dispositivo registrador</t>
  </si>
  <si>
    <t>Outs.apars.e instrum.p/medida/controle tensao, intensidade, resistência ou da potência</t>
  </si>
  <si>
    <t>Apars.de teste de contin.de circuit.impresso, c/disp.reg</t>
  </si>
  <si>
    <t>Outs.instrum.e apars.p/medida/controle eletr.c/disp.reg</t>
  </si>
  <si>
    <t>Analisadores de protocolo,para telecomunicacao</t>
  </si>
  <si>
    <t>Analisadores de nivel seletivo,para telecomunicacao</t>
  </si>
  <si>
    <t>Analisadores digitais de transmissao,p/telecomunicacao</t>
  </si>
  <si>
    <t>Outros instrumentos e apars.p/telecomunicacao</t>
  </si>
  <si>
    <t>Instrumentos e apars.p/testes de circuitos integrados</t>
  </si>
  <si>
    <t>Outs.instrumentos e apars.p/medida/controle discos,etc.</t>
  </si>
  <si>
    <t>Apars.de teste automat.circuit.impresso,mont. c/disp.reg</t>
  </si>
  <si>
    <t>Apars.de medidas de parâmetros característicos de sinais de televisão ou de vídeo</t>
  </si>
  <si>
    <t>Analisadores logicos de circuitos digitais</t>
  </si>
  <si>
    <t>Analisadores de espectro de frequencia</t>
  </si>
  <si>
    <t>Frequencimetros</t>
  </si>
  <si>
    <t>Fasimetros</t>
  </si>
  <si>
    <t>Outs.instrum.e apars.p/medida/controle eletr.etc.</t>
  </si>
  <si>
    <t>Partes e acess.p/apars.de medida,etc.radiacao ionizante</t>
  </si>
  <si>
    <t>Partes e acess.p/apars.de medida,etc.eletr. s/disp.reg.</t>
  </si>
  <si>
    <t>Maqs.de equilibrar pecas mecanicas</t>
  </si>
  <si>
    <t>Bancos de ensaio p/motores</t>
  </si>
  <si>
    <t>Outros bancos de ensaio,exc.p/motores</t>
  </si>
  <si>
    <t>Instrumentos e apars.opticos,p/controle de discos,etc.</t>
  </si>
  <si>
    <t>Instrums.e apars.raios laser,p/medir dim.fibra celulose</t>
  </si>
  <si>
    <t>Instrums.e apars.raios laser,p/medir esp.pneumaticos</t>
  </si>
  <si>
    <t>Outros instrumentos e aparelhos opticos</t>
  </si>
  <si>
    <t>Dinamometros</t>
  </si>
  <si>
    <t>Rugosimetros</t>
  </si>
  <si>
    <t>Maqs.p/medicao tridimensional</t>
  </si>
  <si>
    <t>Metros padroes</t>
  </si>
  <si>
    <t>Apars.digitais util.em automoveis (computador de bordo)</t>
  </si>
  <si>
    <t>Apars.p/analise de texteis,computadorizados</t>
  </si>
  <si>
    <t>Celulas de carga</t>
  </si>
  <si>
    <t>Outs.instrumentos,apars.e maqs para controle dimensional de pneumáticos, em condições de carga</t>
  </si>
  <si>
    <t>Outs.instrumentos,apars.e maqs.de medida/ controle</t>
  </si>
  <si>
    <t>Partes e acess.p/bancos de ensaio</t>
  </si>
  <si>
    <t>Partes e acess.p/outs.instrum.e apars.medida/ controle</t>
  </si>
  <si>
    <t>Termostatos automaticos,de expansao de fluidos</t>
  </si>
  <si>
    <t>Outros termostatos automaticos</t>
  </si>
  <si>
    <t>Manostatos automaticos (pressostatos)</t>
  </si>
  <si>
    <t>Instrumentos e apars.hidraulicos/ pneumaticos, automat.</t>
  </si>
  <si>
    <t>Reguladores eletronicos,de voltagem, automaticos</t>
  </si>
  <si>
    <t>Outros reguladores de voltagem,automaticos</t>
  </si>
  <si>
    <t>Controladores eletron.p/sist.antibloq.de freio,automat.</t>
  </si>
  <si>
    <t>Controladores eletron.p/sist.de suspensao, automaticos</t>
  </si>
  <si>
    <t>Controladores eletron.p/sist.de transmissao, automaticos</t>
  </si>
  <si>
    <t>Controladores eletron.p/sist.de ignicao, automaticos</t>
  </si>
  <si>
    <t>Controladores eletron.p/sist.de injecao, automaticos</t>
  </si>
  <si>
    <t>Outs.controladores eletron.automat.p/veic. automoveis</t>
  </si>
  <si>
    <t>Equipamento digital automat.p/controle de veic.ferrov.</t>
  </si>
  <si>
    <t>Instrumentos e apars.automat.p/controle de pressao</t>
  </si>
  <si>
    <t>Instrumentos e apars.automat.p/controle de temperatura</t>
  </si>
  <si>
    <t>Instrumentos e apars.automat.p/controle de umidade</t>
  </si>
  <si>
    <t>Instrumentos e apars.automat.p/controle velocid.motores</t>
  </si>
  <si>
    <t>Outs.instrum.e apars.automat.p/controle grandez.n/eletr</t>
  </si>
  <si>
    <t>Outs.instrums.e apars.automat.p/regulacao/ controle</t>
  </si>
  <si>
    <t>Circuito impresso montado,p/apars.automat. regulacao,etc</t>
  </si>
  <si>
    <t>Partes e acess.p/termostatos automaticos</t>
  </si>
  <si>
    <t>Partes e acess.p/outs.apars.automat.p/ regulacao,etc.</t>
  </si>
  <si>
    <t>Partes e acess.p/outs.maqs.apars.instrum.de optica,etc.</t>
  </si>
  <si>
    <t>Relogio de pulso,cx.met.prec.func.eletr. mostr.mecan.</t>
  </si>
  <si>
    <t>Outs.relogios de pulso,cx.de metal prec.etc. func. eletr.</t>
  </si>
  <si>
    <t>Relogio de pulso,cx.met.prec.etc.corda automat.</t>
  </si>
  <si>
    <t>Outros relogios de pulso,cx.metal prec.etc.</t>
  </si>
  <si>
    <t>Relogio de bolso,semelh.cx.met.prec.etc. func.eletr.</t>
  </si>
  <si>
    <t>Outros relogios de bolso,semelh.cx.metal prec.etc.</t>
  </si>
  <si>
    <t>Relogio de pulso,cx.met.comum,func.eletr. mostr.mecan.</t>
  </si>
  <si>
    <t>Outros relogios de pulso,func.eletr.mostr. mecan.</t>
  </si>
  <si>
    <t>Relogio de pulso,cx.met.comum,func.eletr. mostr. optoelet</t>
  </si>
  <si>
    <t>Relogio de pulso,cx.plastico,func.eletr. mostr.optoeletr</t>
  </si>
  <si>
    <t>Outs.relogios de pulso,func.eletr.mostr. optoeletr.</t>
  </si>
  <si>
    <t>Outros relogios de pulso,func.eletr.</t>
  </si>
  <si>
    <t>Relogio de pulso,de corda automat.</t>
  </si>
  <si>
    <t>Outros relogio de pulso</t>
  </si>
  <si>
    <t>Relogio de bolso,semelh.func.eletr.</t>
  </si>
  <si>
    <t>Outros relogios de bolso,semelh.</t>
  </si>
  <si>
    <t>Despertadores e outs.relogios,maquin.peq.vol. func.eletr</t>
  </si>
  <si>
    <t>Outros despertadores/outs.relogios,maquin. peq.vol.</t>
  </si>
  <si>
    <t>Relogios p/paineis de instrum.p/automoveis e outs.veics</t>
  </si>
  <si>
    <t>Outs.despertadores func.eletr.exc.maquin. peq.vol.</t>
  </si>
  <si>
    <t>Outros despertadores exc.maquin.peq.vol.</t>
  </si>
  <si>
    <t>Pendulas/relogios parede,func.eletr.exc.maquin. peq.vol.</t>
  </si>
  <si>
    <t>Outs.pendulas e relogios de parede,exc.maquin. peq.vol.</t>
  </si>
  <si>
    <t>Outs.apars.de relojoaria,func.eletr.exc.maquin. peq.vol.</t>
  </si>
  <si>
    <t>Outros apars.de relojoaria,exc.maquin.peq.vol.</t>
  </si>
  <si>
    <t>Relogios de ponto,relog.datadores e contadores de horas</t>
  </si>
  <si>
    <t>Outros apars.de controle/contadores de tempo,etc.</t>
  </si>
  <si>
    <t>Interruptores horarios</t>
  </si>
  <si>
    <t>Outs.apars.p/acionar mecanismo em tempo determinado,etc</t>
  </si>
  <si>
    <t>Maquinismo montado p/relog.pulso,func.eletr. mostr.mecan</t>
  </si>
  <si>
    <t>Maquinismo montado p/outs.relog.peq.vol.f. eletr. m.mecan</t>
  </si>
  <si>
    <t>Maquinismo montado p/relog.pulso,func.eletr. mostr.optoe</t>
  </si>
  <si>
    <t>Maquinismo montado p/outs.relog.peq.vol.f. eletr. m.optoe</t>
  </si>
  <si>
    <t>Maquinismo montado p/relogio peq.vol.de corda automat.</t>
  </si>
  <si>
    <t>Outs.maquinismos montados peq.vol.compl.p/ outs.relogios</t>
  </si>
  <si>
    <t>Maquinismo montado exc.peq.vol.p/relog. func.eletr.</t>
  </si>
  <si>
    <t>Maquinismo montado exc.peq.vol.p/outs.apars. relojoaria</t>
  </si>
  <si>
    <t>Maquinismo n/montado compl.p/relogio de pulso,bolso,etc</t>
  </si>
  <si>
    <t>Maquinismo n/montado compl.p/outs.relogios de peq.vol.</t>
  </si>
  <si>
    <t>Maquinismo montado incompl.p/apars.relojoaria peq.vol.</t>
  </si>
  <si>
    <t>Esbocos de maquinismos p/apars.relojoaria de peq.vol.</t>
  </si>
  <si>
    <t>Maquinismo n/montado compl.p/apars.relojoar. exc.peq.vol</t>
  </si>
  <si>
    <t>Caixas p/relogio de pulso/bolso,de metal precioso,etc.</t>
  </si>
  <si>
    <t>Caixas p/relogio de pulso/bolso,de latao,em esboco</t>
  </si>
  <si>
    <t>Caixas p/relogio de pulso/bolso,de outs.metais comuns</t>
  </si>
  <si>
    <t>Caixas p/relogio de pulso/bolso,de outs. materias</t>
  </si>
  <si>
    <t>Fundos p/caixa de relogio de pulso/bolso,de metal comum</t>
  </si>
  <si>
    <t>Outros partes p/caixa de relogio de pulso/ bolso</t>
  </si>
  <si>
    <t>Caixas e semelh.p/apars.de relojoaria</t>
  </si>
  <si>
    <t>Partes p/caixas e semelh.p/apars.de relojoaria</t>
  </si>
  <si>
    <t>Pulseiras p/relogios,de metal precioso, folheado,etc.</t>
  </si>
  <si>
    <t>Pulseiras p/relogios,de metal comum</t>
  </si>
  <si>
    <t>Pulseiras p/relogios,de outs.mater.e partes p/pulseiras</t>
  </si>
  <si>
    <t>Molas p/apars.de relojoaria,incl.as espirais</t>
  </si>
  <si>
    <t>Quadrantes p/apars.de relojoaria</t>
  </si>
  <si>
    <t>Platinas e pontes p/apars.de relojoaria</t>
  </si>
  <si>
    <t>Coroas p/apars.de relojoaria</t>
  </si>
  <si>
    <t>Ponteiros p/apars.de relojoaria</t>
  </si>
  <si>
    <t>Hastes p/apars.de relojoaria</t>
  </si>
  <si>
    <t>Basculas p/apars.de relojoaria</t>
  </si>
  <si>
    <t>Eixos e pinhoes p/apars.de relojoaria</t>
  </si>
  <si>
    <t>Rodas p/apars.de relojoaria</t>
  </si>
  <si>
    <t>Rotores p/apars.de relojoaria</t>
  </si>
  <si>
    <t>Outros partes e acess.p/apars.de relojoaria</t>
  </si>
  <si>
    <t>Pianos verticais</t>
  </si>
  <si>
    <t>Pianos de cauda</t>
  </si>
  <si>
    <t>Outs.pianos,cravos e outs.instrum.de cordas, c/teclado</t>
  </si>
  <si>
    <t>Instrumentos musicais de cordas,tocados c/auxilio arco</t>
  </si>
  <si>
    <t>Outros instrumentos musicais de cordas</t>
  </si>
  <si>
    <t>Instrumentos musicais de sopro denominados metais</t>
  </si>
  <si>
    <t>Outros instrumentos musicais de sopro</t>
  </si>
  <si>
    <t>Instrumentos musicais de percussao (tambores,etc.)</t>
  </si>
  <si>
    <t>Sintetizadores (instrumentos musicais de teclado)</t>
  </si>
  <si>
    <t>Outros instrumentos musicais de teclado</t>
  </si>
  <si>
    <t>Guitarra e contrabaixo</t>
  </si>
  <si>
    <t>Outros instrumentos musicais c/som amplif.por meio elet</t>
  </si>
  <si>
    <t>Caixas de musica</t>
  </si>
  <si>
    <t>Orgaos mecanicos de feira e outs.instrum. musicais</t>
  </si>
  <si>
    <t>Cordas p/instrumentos musicais</t>
  </si>
  <si>
    <t>Partes e acess.p/pianos</t>
  </si>
  <si>
    <t>Partes e acess.p/instrumentos musicais de cordas</t>
  </si>
  <si>
    <t>Partes e acess.p/instrum.musicais som amplif.meio eletr</t>
  </si>
  <si>
    <t>Partes e acess.p/outs.instrumentos musicais</t>
  </si>
  <si>
    <t>Peças de artilharia (p.ex. canhões, obuses, morteiros)</t>
  </si>
  <si>
    <t>Lança-foguetes, lança-chamas, laça-granadas, tubos lança-torpedos e lançadores similares</t>
  </si>
  <si>
    <t>Outras armas de guerra,exc.revolveres, pistolas e armas brancas</t>
  </si>
  <si>
    <t>Revolveres e pistolas</t>
  </si>
  <si>
    <t>Armas de fogo carregaveis exclusivamente pela boca</t>
  </si>
  <si>
    <t>Espingardas/carabinas p/caca/tiro-ao-alvo,cano liso&gt;=1</t>
  </si>
  <si>
    <t>Outros espingardas/carabinas p/caca/tiro-ao-alvo</t>
  </si>
  <si>
    <t>Outs.armas de fogo que util.deflagracao da polvora,etc.</t>
  </si>
  <si>
    <t>Outras armas (por exemplo, espingardas, carabinas e pistolas, de mola, de ar comprimido ou de gás, cassetetes)</t>
  </si>
  <si>
    <t>Partes e acess.p/revolveres/pistolas</t>
  </si>
  <si>
    <t>Partes e acess.para espingardas/carabinas de fogo</t>
  </si>
  <si>
    <t>Partes e acess.p/armas de guerra</t>
  </si>
  <si>
    <t>Partes e acess.p/outs.armas</t>
  </si>
  <si>
    <t>Cartuchos p/espingardas/carabinas de cano liso</t>
  </si>
  <si>
    <t>Chumbos p/carabinas de ar comprimido,partes p/cartuchos</t>
  </si>
  <si>
    <t>Outros cartuchos e suas partes</t>
  </si>
  <si>
    <t>Bombas,granadas,outs.municoes e projeteis e suas partes</t>
  </si>
  <si>
    <t>Sabres,espadas,baionetas,outs.armas brancas,suas partes e bainhas</t>
  </si>
  <si>
    <t>Assentos ejetaveis,para veiculos aereos</t>
  </si>
  <si>
    <t>Outros assentos p/veiculos aereos,exc. ejetaveis</t>
  </si>
  <si>
    <t>Assentos para veiculos automoveis</t>
  </si>
  <si>
    <t>Assentos giratorios,de altura ajustav.de madeira</t>
  </si>
  <si>
    <t>Assentos giratorios,de altura ajustav.de outs.materias</t>
  </si>
  <si>
    <t>Assentos transformaveis em camas,de madeira</t>
  </si>
  <si>
    <t>Assentos transformaveis em camas,de outs.materias</t>
  </si>
  <si>
    <t>Assentos de cana,vime ou de materias semelhantes</t>
  </si>
  <si>
    <t>Assentos estofados,com armacao de madeira</t>
  </si>
  <si>
    <t>Outros assentos c/armacao de madeira</t>
  </si>
  <si>
    <t>Assentos estofados,com armacao de metal</t>
  </si>
  <si>
    <t>Outros assentos c/armacao de metal</t>
  </si>
  <si>
    <t>Outros assentos</t>
  </si>
  <si>
    <t>Partes p/assentos,de madeira</t>
  </si>
  <si>
    <t>Partes p/assentos,de outs.materias</t>
  </si>
  <si>
    <t>Cadeiras de dentista/saloes de cabeleireiro,etc. partes</t>
  </si>
  <si>
    <t>Mesas p/operacao cirurgica</t>
  </si>
  <si>
    <t>Camas dotadas de mecanismos p/usos clinicos</t>
  </si>
  <si>
    <t>Outs.mobiliarios p/medicina,cirurgia, odontologia, etc.</t>
  </si>
  <si>
    <t>Moveis de metal p/escritorios</t>
  </si>
  <si>
    <t>Outros moveis de metal</t>
  </si>
  <si>
    <t>Moveis de madeira p/escritorios</t>
  </si>
  <si>
    <t>Moveis de madeira p/cozinhas</t>
  </si>
  <si>
    <t>Moveis de madeira p/quartos de dormir</t>
  </si>
  <si>
    <t>Outros moveis de madeira</t>
  </si>
  <si>
    <t>Moveis de plasticos</t>
  </si>
  <si>
    <t>Moveis de outs.materias,incl.vime, etc.</t>
  </si>
  <si>
    <t>Partes p/moveis,de madeira</t>
  </si>
  <si>
    <t>Partes p/moveis,de outs.materias</t>
  </si>
  <si>
    <t>Suporte elastico p/camas</t>
  </si>
  <si>
    <t>Colchoes de borracha/plasticos alveolares, mesmo rocob.</t>
  </si>
  <si>
    <t>Colchoes de outs.materias</t>
  </si>
  <si>
    <t>Sacos de dormir</t>
  </si>
  <si>
    <t>Ededroes,almofadas,pufes,travesseiros e artigos semelh.</t>
  </si>
  <si>
    <t>Lampadas escialiticas</t>
  </si>
  <si>
    <t>Lustres e apars.ilumin.eletr.de pedra,p/teto/ parede</t>
  </si>
  <si>
    <t>Lustres e apars.ilumin.eletr.de vidro,p/teto/ parede</t>
  </si>
  <si>
    <t>Lustres e apars.ilumin.eletr.de met.comum,p/ teto/ parede</t>
  </si>
  <si>
    <t>Lustres e apars.ilumin.eletr.de out.mater.p/ teto/parede</t>
  </si>
  <si>
    <t>Abajures de cabeceira ou de escritorio,etc. eletricos</t>
  </si>
  <si>
    <t>Guirlandas eletricas p/arvores de natal</t>
  </si>
  <si>
    <t>Outros apars.eletr.de iluminacao de metais comuns</t>
  </si>
  <si>
    <t>Outros apars.eletr.de iluminacao de outs.materias</t>
  </si>
  <si>
    <t>Apars.nao eletricos de iluminacao</t>
  </si>
  <si>
    <t>Anuncios,cartazes e placas indicadoras, luminosos,etc.</t>
  </si>
  <si>
    <t>Partes p/apars.de iluminacao,de vidro</t>
  </si>
  <si>
    <t>Partes p/apars.de iluminacao,de plasticos</t>
  </si>
  <si>
    <t>Partes p/apars.de iluminacao,de outs.materias</t>
  </si>
  <si>
    <t>Bonecos de figura humana, mesmo vestidos, c/mecanismo a corda/eletr.</t>
  </si>
  <si>
    <t>Outros bonecos ,mesmo vestidos</t>
  </si>
  <si>
    <t>Outros partes e acess.p/bonecos de figura humana</t>
  </si>
  <si>
    <t>Brinquedos c/enchimento,de figura animal ou nao-humana</t>
  </si>
  <si>
    <t>Outros brinquedos de figura animal ou nao humana</t>
  </si>
  <si>
    <t>Trens eletr.de brinquedo,incl.trilhos/sinais/ outs.acess</t>
  </si>
  <si>
    <t>Modelos reduzidos,de brinquedo,em conj.p/montagem</t>
  </si>
  <si>
    <t>Outros conjuntos e brinquedos,p/construcao</t>
  </si>
  <si>
    <t>Quebra-cabecas (puzzles)</t>
  </si>
  <si>
    <t>Outros brinquedos em sortidos ou em panoplias</t>
  </si>
  <si>
    <t>Instrumentos e apars.musicais,de brinquedo</t>
  </si>
  <si>
    <t>Outros brinquedos e modelos,motorizados, eletricos</t>
  </si>
  <si>
    <t>Outros brinquedos de friccao,de corda ou de mola</t>
  </si>
  <si>
    <t>Outros brinquedos</t>
  </si>
  <si>
    <t>Bilhares e seus acess.</t>
  </si>
  <si>
    <t>Outs.jogos acionados por ficha/moeda,exc. jogos balizas</t>
  </si>
  <si>
    <t>Cartas de jogar</t>
  </si>
  <si>
    <t>Consoles e maq.de jogos de video(exc.da subpos.9504.30)</t>
  </si>
  <si>
    <t>Boliches automáticos</t>
  </si>
  <si>
    <t>Outros artigos p/jogos de salao</t>
  </si>
  <si>
    <t>Artigos para festas de natal</t>
  </si>
  <si>
    <t>Artigos para outs.festas,carnaval ou outs. divertimentos</t>
  </si>
  <si>
    <t>Esquis p/neve</t>
  </si>
  <si>
    <t>Fixadores p/esquis</t>
  </si>
  <si>
    <t>Outros equipamentos p/esquiar na neve</t>
  </si>
  <si>
    <t>Pranchas a vela</t>
  </si>
  <si>
    <t>Esquis aquaticos e outs.equipam.p/esportes aquaticos</t>
  </si>
  <si>
    <t>Tacos completos p/golfe</t>
  </si>
  <si>
    <t>Bolas p/golfe</t>
  </si>
  <si>
    <t>Outros equipamentos p/golfe</t>
  </si>
  <si>
    <t>Artigos e equipamentos p/tenis de mesa</t>
  </si>
  <si>
    <t>Raquetes de tenis,mesmo nao encordoadas</t>
  </si>
  <si>
    <t>Raquetes de badminton e raquetes semelh.</t>
  </si>
  <si>
    <t>Bolas p/tenis,exc.tenis de mesa</t>
  </si>
  <si>
    <t>Bolas inflaveis</t>
  </si>
  <si>
    <t>Outros bolas</t>
  </si>
  <si>
    <t>Patins p/gelo e patins de rodas,incl.fixados em calcado</t>
  </si>
  <si>
    <t>Artigos e equipamentos p/cultura fisica, ginastica,etc.</t>
  </si>
  <si>
    <t>Artigos e equipamentos p/outs.esportes e piscinas</t>
  </si>
  <si>
    <t>Varas (canas) de pesca</t>
  </si>
  <si>
    <t>Anzois,mesmo montados em sedelas (terminais)</t>
  </si>
  <si>
    <t>Molinetes (carretos) de pesca</t>
  </si>
  <si>
    <t>Outs.artigos p/pesca a linha,pucas,redes,iscas, caca,etc</t>
  </si>
  <si>
    <t>Circos e coleções de animais ambulante</t>
  </si>
  <si>
    <t>Montanha-russa com percurso superior ou igual a 300m</t>
  </si>
  <si>
    <t>Carrosséis, mesmo dotados de dispositivo de elevação, com diâmetro superior ou igual a 16m</t>
  </si>
  <si>
    <t>Outs.diversoes p/parques,circos,etc</t>
  </si>
  <si>
    <t>Marfim trabalhado e obras de marfim</t>
  </si>
  <si>
    <t>Outs.materias animais p/entalhar,trabalhados e obras</t>
  </si>
  <si>
    <t>Capsulas de gelatinas digeriveis</t>
  </si>
  <si>
    <t>Colmeias artificiais</t>
  </si>
  <si>
    <t>Outs.materias veget/miner.de entalhar,trabalh. obras,etc</t>
  </si>
  <si>
    <t>Vassouras e escovas,de materias vegetais em feixes</t>
  </si>
  <si>
    <t>Escovas de dentes,incl.as escovas p/dentaduras</t>
  </si>
  <si>
    <t>Escovas e pinceis de barba,escovas p/cabelos, cilios,etc</t>
  </si>
  <si>
    <t>Pinceis e escovas p/artistas,p/prods. cosmeticos,etc.</t>
  </si>
  <si>
    <t>Rolos p/pintura</t>
  </si>
  <si>
    <t>Escovas e pinceis p/pintar,caiar,envernizar,etc. bonecas</t>
  </si>
  <si>
    <t>Outs.escovas constit.partes de maqs.apars.ou veiculos</t>
  </si>
  <si>
    <t>Outs.vassouras,escovas,pinceis,espanadores,rodos,etc.</t>
  </si>
  <si>
    <t>Peneiras e crivos,manuais</t>
  </si>
  <si>
    <t>Sortidos de viagem,p/toucador,p/costura/ limpeza roupas</t>
  </si>
  <si>
    <t>Botoes de pressao e suas partes</t>
  </si>
  <si>
    <t>Botoes de plastico,n/recob.de materias texteis</t>
  </si>
  <si>
    <t>Botoes de metais comuns,n/recob.de materias texteis</t>
  </si>
  <si>
    <t>Outros botoes</t>
  </si>
  <si>
    <t>Formas e outs.partes de botoes e esbocos de botoes</t>
  </si>
  <si>
    <t>Fechos ecler c/grampos de metal comum</t>
  </si>
  <si>
    <t>Outros fechos ecler</t>
  </si>
  <si>
    <t>Partes de fechos ecler</t>
  </si>
  <si>
    <t>Canetas esferograficas</t>
  </si>
  <si>
    <t>Canetas e marcadores,c/ponta de feltro/pontas porosas</t>
  </si>
  <si>
    <t>Canetas-tinteiro e outras canetas</t>
  </si>
  <si>
    <t>Lapiseiras</t>
  </si>
  <si>
    <t>Sortidos de canetas com lapiseiras</t>
  </si>
  <si>
    <t>Cargas c/ponta,p/canetas esferograficas</t>
  </si>
  <si>
    <t>Penas (aparos) e suas pontas,p/canetas-tinteiro</t>
  </si>
  <si>
    <t>Pontas porosas,p/canetas e marcadores</t>
  </si>
  <si>
    <t>Outros partes p/canetas,lapiseiras,etc.</t>
  </si>
  <si>
    <t>Estiletes p/duplicadores,porta-lapis e artigos semelhs.</t>
  </si>
  <si>
    <t>Lapis</t>
  </si>
  <si>
    <t>Minas p/lapis/lapiseiras</t>
  </si>
  <si>
    <t>Pasteis,carvoes,gizes p/escrever/desenhar e de alfaiate</t>
  </si>
  <si>
    <t>Lousas e quadros p/escrever/desenhar,mesmo emoldurados</t>
  </si>
  <si>
    <t>Carimbos,datadores,numeradores,sinetes e artigos semelh</t>
  </si>
  <si>
    <t>Fitas de plastico,c/tinta magnetiz.p/impressao caracter</t>
  </si>
  <si>
    <t>Fitas de plastico,corretivas,p/maqs.de escrever</t>
  </si>
  <si>
    <t>Outs.fitas de plastico,em cartuchos,p/maqs.de escrever</t>
  </si>
  <si>
    <t>Outros fitas impressoras de plastico</t>
  </si>
  <si>
    <t>Outros fitas impressoras de outs.materias</t>
  </si>
  <si>
    <t>Almofadas de carimbo</t>
  </si>
  <si>
    <t>Isqueiros de bolso,a gas,n/recarregaveis</t>
  </si>
  <si>
    <t>Isqueiros de bolso,a gas,recarregaveis</t>
  </si>
  <si>
    <t>Outros isqueiros e acendedores</t>
  </si>
  <si>
    <t>Partes de isqueiros e outs.acendedores</t>
  </si>
  <si>
    <t>Cachimbos (incluídos os seus fornilhos) e piteiras para charutos e para cigarros, e suas partes.</t>
  </si>
  <si>
    <t>Pentes e travessas p/cabelo,de borracha endur/plastico</t>
  </si>
  <si>
    <t>Outs.pentes e travessas p/cabelo,de outs.materias</t>
  </si>
  <si>
    <t>Grampos p/cabelo,pincas e outs.artigos p/penteados</t>
  </si>
  <si>
    <t>Vaporizadores de toucador,armacoes e suas cabecas</t>
  </si>
  <si>
    <t>Borlas/esponjas p/pos/outs.cosmeticos/prods. de toucador</t>
  </si>
  <si>
    <t>Garrafa termica/outs.recip.isoterm.montados,isol.vacuo</t>
  </si>
  <si>
    <t>Partes de garrafas termicas e outs.recips. isotermicos</t>
  </si>
  <si>
    <t>Manequim,automato e cenas animadas p/vitrine/mostruario</t>
  </si>
  <si>
    <t>Absorventes e tampoes higienicos,cueiro e fralda p/bebe</t>
  </si>
  <si>
    <t>Quadros,pinturas e desenhos,feitos a mao</t>
  </si>
  <si>
    <t>Colagens e quadros decorativos semelh.</t>
  </si>
  <si>
    <t>Gravuras,estampas e litografias,originais</t>
  </si>
  <si>
    <t>Selos postais, selos fiscais, marcas postais, envelopes de primeiro dia (f.d.c. – “first-day cover”), inteiros postais e semelhantes, obliterados, ou não obliterados, exceto os artigos da posição 49.07.</t>
  </si>
  <si>
    <t>Antiguidades com mais de 100 anos</t>
  </si>
  <si>
    <t>Serviços de construção de autoestradas (exceto autoestradas elevadas), ruas e estradas.</t>
  </si>
  <si>
    <t>Serviços de construção de estradas férreas</t>
  </si>
  <si>
    <t>Serviços de construção de sistemas de irrigação  </t>
  </si>
  <si>
    <t>Serviços de construção de sistemas de unidades para tratamento e purificação de água  </t>
  </si>
  <si>
    <t>Serviços de construção de outros dutos de longo curso</t>
  </si>
  <si>
    <t>Serviços de construção de linhas de transmissão de alta tensão em corrente contínua</t>
  </si>
  <si>
    <t>Serviços de construção de linhas de transmissão de alta tensão em corrente alternada</t>
  </si>
  <si>
    <t>Serviços de construção de linhas locais de transmissão de baixa e média tensão</t>
  </si>
  <si>
    <t>Serviços de construção de linhas locais de comunicação</t>
  </si>
  <si>
    <t>Outros serviços de construção civil não classificados  nas posições anteriores</t>
  </si>
  <si>
    <t>Serviços de instalação de fiação elétrica e componentes</t>
  </si>
  <si>
    <t>Outros serviços de instalação</t>
  </si>
  <si>
    <t>Serviços de assentamento de revestimentos em paredes e pisos</t>
  </si>
  <si>
    <t>Serviços de carpintaria  e serralheria, inclusive suas instalações e monstagens</t>
  </si>
  <si>
    <t>Serviços de agentes de distribuição de mercadorias</t>
  </si>
  <si>
    <t>Comércio varejista</t>
  </si>
  <si>
    <t>Serviços de agentes na comercialização de energia elétrica</t>
  </si>
  <si>
    <t>Fornecimento de refeições pelo sistema de autoserviço (self-service)</t>
  </si>
  <si>
    <t>Fornecimento de comidas do tipo “comidas rápidas” (fast-food)</t>
  </si>
  <si>
    <t>Outros fornecimentos de refeições com serviços limitados de restaurante</t>
  </si>
  <si>
    <t>Fornecimento de alimentação, para eventos, sob contrato</t>
  </si>
  <si>
    <t>Fornecimento de alimentação, incluindo refeições para operadoras de transportes (comissaria ou catering)</t>
  </si>
  <si>
    <t>Outros fornecimentos de alimentação, incluindo refeições, sob contrato</t>
  </si>
  <si>
    <t>Serviços de acampamentos turísticos (camping)</t>
  </si>
  <si>
    <t>Serviços de quarto ou de unidades de hospedagem para trabalhadores em hotéis ou campos</t>
  </si>
  <si>
    <t>Serviços de transporte rodoviário de passageiros nas áreas metropolitanas</t>
  </si>
  <si>
    <t>Serviços de transporte ferroviário urbano ou rural, inclusive nas áreas metropolitanas, de passageiros</t>
  </si>
  <si>
    <t>Serviços de transporte metroviário (metrô) de passageiros</t>
  </si>
  <si>
    <t>Serviços de transporte integrado urbano ou rural, inclusive nas áreas metropolitanas, de passageiros</t>
  </si>
  <si>
    <t>Outros serviços terrestres de transporte de passageiros</t>
  </si>
  <si>
    <t>Serviços de transporte por navegação interior de passageiros por embarcações para travessia</t>
  </si>
  <si>
    <t>Outros serviços de transporte de passageiros em áreas urbanas ou rurais, inclusive metropolitanas</t>
  </si>
  <si>
    <t>Serviços de transporte rodoviário para passeios turísticos (sightseeing)</t>
  </si>
  <si>
    <t>Serviços de transporte ferroviário para passeios turísticos (sightseeing)</t>
  </si>
  <si>
    <t>Serviços de transporte aquaviário para passeios turísticos (sightseeing)</t>
  </si>
  <si>
    <t>Serviços de transporte aéreo para passeios turísticos (sightseeing)</t>
  </si>
  <si>
    <t>Outros serviços transporte para passeios turísticos (sightseeing)</t>
  </si>
  <si>
    <t>Outros serviços terrestres de transporte interestadual, inclusive interestadual semiurbano, não classificados em outra posição, e de transporte internacional de passageiros</t>
  </si>
  <si>
    <t>Serviços de transporte interestadual, inclusive interestadual semiurbano, por navegação interior, de passageiros por embarcações para travessia</t>
  </si>
  <si>
    <t>Serviços de transporte internacional, de passageiros por embarcações para cruzeiros</t>
  </si>
  <si>
    <t>Outros serviços de transporte aquaviário interestadual, inclusive interestadual semiurbano de passageiros</t>
  </si>
  <si>
    <t>Outros serviços de transporte interestadual, inclusive interestadual semiurbano e internacional de passageiros, exceto serviços de transporte aéreo</t>
  </si>
  <si>
    <t>Serviços de transporte aéreo doméstico de passageiros</t>
  </si>
  <si>
    <t>Serviços de transporte aéreo internacional de passageiros</t>
  </si>
  <si>
    <t>Outros serviços de transporte de passageiros</t>
  </si>
  <si>
    <t>Serviços de transporte rodoviário de cargas sólidas a granel</t>
  </si>
  <si>
    <t>Serviços de transporte rodoviário de carga solta, não unitizada.</t>
  </si>
  <si>
    <t>Serviços de transporte rodoviário de carga unitizada, exceto em contêineres</t>
  </si>
  <si>
    <t>Serviços de transporte rodoviário de cargas em contêineres frigorificados</t>
  </si>
  <si>
    <t>Serviços de transporte rodoviário de cargas em outros tipos de contêineres</t>
  </si>
  <si>
    <t>Serviços de transporte rodoviário de mudanças domésticas, e de mobília e outros objetos de escritório</t>
  </si>
  <si>
    <t>Serviços de transporte rodoviário de cargas especiais e de grande porte</t>
  </si>
  <si>
    <t>Serviços de transporte rodoviário de combustíveis, lubrificantes e glp, inclusive apresentado em botijões metálicos</t>
  </si>
  <si>
    <t>Serviços de transporte rodoviário de outros tipos de carga</t>
  </si>
  <si>
    <t>Serviços de transporte ferroviário de cargas sólidas a granel</t>
  </si>
  <si>
    <t>Serviços de transporte ferroviário de carga solta, não unitizada </t>
  </si>
  <si>
    <t>Serviços de transporte ferroviário de carga unitizada, exceto de em contêineres</t>
  </si>
  <si>
    <t>Serviços de transporte ferroviário de cargas em contêineres frigorificados  climatizados</t>
  </si>
  <si>
    <t>Serviços de transporte ferroviário de cargas em outros tipos de contêineres</t>
  </si>
  <si>
    <t>Serviços de transporte ferroviário de combustíveis, lubrificantes e glp, inclusive apresentado em botijões metálicos</t>
  </si>
  <si>
    <t>Serviços de transporte ferroviário de produtos químicos perigosos</t>
  </si>
  <si>
    <t>Serviços de transporte ferroviário de armamentos militares e munições</t>
  </si>
  <si>
    <t>Serviços de transporte ferroviário de fundidos em estado líquido</t>
  </si>
  <si>
    <t>Serviços de transporte ferroviário de material radioativo</t>
  </si>
  <si>
    <t>Serviços de transporte ferroviário de outros tipos de carga</t>
  </si>
  <si>
    <t>Serviços de transporte aquaviário de navegação de cabotagem e de longo curso de cargas sólidas, a granel</t>
  </si>
  <si>
    <t>Serviços de transporte aquaviário de navegação de cabotagem e de longo curso  de carga unitizada, exceto de em contêineres</t>
  </si>
  <si>
    <t>Serviços de transporte aquaviário de navegação de cabotagem e de longo curso  de cargas em contêineres frigorificados ou climatizados</t>
  </si>
  <si>
    <t>Serviços de transporte aquaviário de navegação de cabotagem e de longo curso  de cargas em outros tipos de contêineres</t>
  </si>
  <si>
    <t>Serviços de transporte aquaviário de navegação de cabotagem e de longo curso de mudanças domésticas, e de mobília e outros objetos de escritório</t>
  </si>
  <si>
    <t>Serviços de transporte aquaviário de navegação de cabotagem e de longo curso de cargas especiais e de grande porte</t>
  </si>
  <si>
    <t>Serviços de transporte aquaviário de navegação de cabotagem e de longo curso de combustíveis, lubrificantes e glp, inclusive apresentado em botijões metálicos</t>
  </si>
  <si>
    <t>Serviços de transporte aquaviário de navegação de cabotagem e de longo curso de outros tipos de carga</t>
  </si>
  <si>
    <t>Serviços de transporte aquaviário por navegação interior de cargas sólidas, a granel</t>
  </si>
  <si>
    <t>Serviços de transporte aquaviário por navegação interior de carga unitizada, exceto em contêineres</t>
  </si>
  <si>
    <t>Serviços de transporte aquaviário por navegação interior de cargas  em contêineres frigorificados ou climatizados</t>
  </si>
  <si>
    <t>Serviços de transporte aquaviário por navegação interior de cargas em outros tipos de contêineres</t>
  </si>
  <si>
    <t>Serviços de transporte aquaviário por navegação interior de mudanças domésticas, e de mobília e de outros objetos de escritório</t>
  </si>
  <si>
    <t>Serviços de transporte aquaviário por navegação interior  de cargas especiais e de grande porte</t>
  </si>
  <si>
    <t>Serviços de transporte aquaviário por navegação interior de combustíveis, lubrificantes e glp, inclusive apresentado em botijões metálicos</t>
  </si>
  <si>
    <t>Serviços de transporte aquaviário por navegação interior de outros tipos de carga</t>
  </si>
  <si>
    <t>Serviços de transporte aéreo de cargas postais, remessas expressas e cargas congêneres</t>
  </si>
  <si>
    <t>Serviços de transporte aéreo de cargas em contêineres frigorificados ou climatizados</t>
  </si>
  <si>
    <t>Serviços de transporte aéreo de outros tipos de cargas em contêineres</t>
  </si>
  <si>
    <t>Serviços de transporte aéreo de outros tipos de cargas</t>
  </si>
  <si>
    <t>Serviços de transporte multimodal de cargas sólidas, a granel</t>
  </si>
  <si>
    <t>Serviços de transporte multimodal de cargas unitizadas, exceto em contêineres</t>
  </si>
  <si>
    <t>Serviços de transporte multimodal de cargas em contêineres frigorificados ou climatizados</t>
  </si>
  <si>
    <t>Serviços de transporte multimodal de cargas em outros tipos de contêineres</t>
  </si>
  <si>
    <t>Serviços de transporte multimodal de mudanças domésticas, e de mobília e outros objetos de escritório</t>
  </si>
  <si>
    <t>Serviços de transporte multimodal de cargas especiais e de grande porte</t>
  </si>
  <si>
    <t>Serviços de transporte multimodal de combustíveis, lubrificantes e glp, inclusive apresentado em botijões metálicos</t>
  </si>
  <si>
    <t>Serviços de transporte multimodal de outros tipos de carga</t>
  </si>
  <si>
    <t>Serviços de transporte intermodal de cargas sólidas, a granel</t>
  </si>
  <si>
    <t>Serviços de transporte intermodal de cargas soltas, não unitizadas.</t>
  </si>
  <si>
    <t>Serviços de transporte intermodal de cargas unitizadas, exceto em contêineres</t>
  </si>
  <si>
    <t>Serviços de transporte intermodal de cargas em contêineres frigorificados ou climatizados</t>
  </si>
  <si>
    <t>Serviços de transporte intermodal de outros tipos de cargas em contêineres</t>
  </si>
  <si>
    <t>Serviços de transporte intermodal de mudanças domésticas, e de mobília e de outros objetos de escritório</t>
  </si>
  <si>
    <t>Serviços de transporte intermodal de cargas especiais e de grande porte</t>
  </si>
  <si>
    <t>Serviços de transporte intermodal de combustíveis, lubrificantes e glp, inclusive apresentado em botijões metálicos</t>
  </si>
  <si>
    <t>Serviços de transporte intermodal de outros tipos de carga</t>
  </si>
  <si>
    <t>Serviços de armazenagem de combustíveis, lubrificantes e glp, inclusive apresentado em botijões metálicos</t>
  </si>
  <si>
    <t>Serviços de estacionamentos</t>
  </si>
  <si>
    <t>Serviços de praticagem e de docas</t>
  </si>
  <si>
    <t>Serviços de salvamento de embarcações</t>
  </si>
  <si>
    <t>Outros serviços de apoio aos transportes, exceto serviços de apoio ao transporte multimodal e intermodal de cargas</t>
  </si>
  <si>
    <t>Serviços de coleta e entrega do transporte multimodal e intermodal de cargas</t>
  </si>
  <si>
    <t>Serviços postais e de telegrama</t>
  </si>
  <si>
    <t>Serviços de coleta, remessa ou entrega de documentos (exceto cartas) ou de pequenos objetos</t>
  </si>
  <si>
    <t>Serviços de distribuição de vapor de água, água quente e ar condicionado por meio de tubulações</t>
  </si>
  <si>
    <t>Serviços de distribuição de água, exceto através de tubulações</t>
  </si>
  <si>
    <t>Serviços de empréstimos e financiamentos, comerciais</t>
  </si>
  <si>
    <t>Outros serviços de concessão de crédito</t>
  </si>
  <si>
    <t>Serviços de cartão de crédito</t>
  </si>
  <si>
    <t>Serviços de fusões e aquisições </t>
  </si>
  <si>
    <t>Serviços de capital de risco e finanças corporativas</t>
  </si>
  <si>
    <t>Outros serviços relacionados a bancos de investimentos</t>
  </si>
  <si>
    <t>Serviços de seguros de vida</t>
  </si>
  <si>
    <t>Serviços de seguros de veículos e equipamentos para transporte ferroviário, aquaviário e aéreo</t>
  </si>
  <si>
    <t>Serviços de seguros de crédito e de caução</t>
  </si>
  <si>
    <t>Serviços de seguro de viagem</t>
  </si>
  <si>
    <t>Outros serviços de seguros</t>
  </si>
  <si>
    <t>Serviços de resseguros de vida</t>
  </si>
  <si>
    <t>Serviços de resseguros de veículos rodoviários</t>
  </si>
  <si>
    <t>Serviços de resseguros de veículos e equipamentos para transporte ferroviário, aquaviário e aéreo</t>
  </si>
  <si>
    <t>Serviços de resseguros de crédito e caução</t>
  </si>
  <si>
    <t>Outros serviços de resseguros e serviços de retrocessão</t>
  </si>
  <si>
    <t>Serviços de compensação de transações financeiras, inclusive com ativos financeiros (clearinghouse)</t>
  </si>
  <si>
    <t>Serviços de gestão e administração de carteiras de ativos, exceto fundos de pensão</t>
  </si>
  <si>
    <t>Serviços de guarda e custódia</t>
  </si>
  <si>
    <t>Serviços relacionados à administração de mercados financeiros</t>
  </si>
  <si>
    <t>Serviços de consultoria financeira</t>
  </si>
  <si>
    <t>Serviços de câmbio</t>
  </si>
  <si>
    <t>Serviços de classificação de risco (rating)</t>
  </si>
  <si>
    <t>Serviços fiduciários</t>
  </si>
  <si>
    <t>Outros serviços auxiliares aos serviços financeiros não classificados em outra posição</t>
  </si>
  <si>
    <t>Serviços de agenciamento e corretagem de seguros e previdência complementar, exceto de seguros saúde</t>
  </si>
  <si>
    <t>Serviços de corretagem de seguros saúde</t>
  </si>
  <si>
    <t>Serviços de perícia e avaliação de seguros</t>
  </si>
  <si>
    <t>Serviços atuariais</t>
  </si>
  <si>
    <t>Outros serviços auxiliares a seguros, e previdência complementar</t>
  </si>
  <si>
    <t>Fomento comercial (factoring)</t>
  </si>
  <si>
    <t>Serviços de administração e locação de imóveis residenciais</t>
  </si>
  <si>
    <t>Serviços de avaliação de imóveis</t>
  </si>
  <si>
    <t>Serviços de assessoria de gestão condominial (condomínios, edifícios residenciais e mistos)</t>
  </si>
  <si>
    <t>Outros serviços imobiliários</t>
  </si>
  <si>
    <t>Arrendamento mercantil operacional ou locação de veículos rodoviários automotores para o transporte de até oito passageiros, sem operador</t>
  </si>
  <si>
    <t>Arrendamento mercantil operacional ou locação de veículos rodoviários automotores para o transporte de mercadorias, sem operador</t>
  </si>
  <si>
    <t>Arrendamento mercantil operacional ou locação de veículos e equipamentos ferroviários, sem operador</t>
  </si>
  <si>
    <t>Arrendamento mercantil operacional ou locação de outros equipamentos de transporte terrestre, inclusive de veículos de uso misto, sem operador</t>
  </si>
  <si>
    <t>Arrendamento mercantil operacional ou locação de navios e outras embarcações, sem tripulação</t>
  </si>
  <si>
    <t>Arrendamento mercantil operacional ou locação de aeronaves, sem tripulação</t>
  </si>
  <si>
    <t>Arrendamento mercantil operacional ou locação de contêineres</t>
  </si>
  <si>
    <t>Arrendamento mercantil operacional ou locação de máquinas e equipamentos agrícolas, sem operador</t>
  </si>
  <si>
    <t>Arrendamento mercantil operacional ou locação de máquinas e equipamentos de construção, sem operador</t>
  </si>
  <si>
    <t>Arrendamento mercantil operacional ou locação de máquinas e equipamentos para escritórios, exceto computadores, sem operador</t>
  </si>
  <si>
    <t>Arrendamento mercantil operacional ou locação de equipamentos de telecomunicação, sem operador</t>
  </si>
  <si>
    <t>Arrendamento mercantil operacional ou locação de máquinas e equipamentos, não classificados em outra posição, sem operador</t>
  </si>
  <si>
    <t>Arrendamento mercantil operacional ou locação de televisão e outros eletroeletrônicos domésticos, bem como seus acessórios</t>
  </si>
  <si>
    <t>Arrendamento mercantil operacional ou locação de mídias gravadas</t>
  </si>
  <si>
    <t>Arrendamento mercantil operacional ou locação de equipamentos para diversão e lazer</t>
  </si>
  <si>
    <t>Arrendamento mercantil operacional ou locação de roupas e calçados</t>
  </si>
  <si>
    <t>Licenciamento de outros direitos sobre programas de computador </t>
  </si>
  <si>
    <t>Licenciamento de outros direitos de autor</t>
  </si>
  <si>
    <t>Licenciamento de outros direitos conexos</t>
  </si>
  <si>
    <t>Cessão temporária de direitos sobre programas de computador </t>
  </si>
  <si>
    <t>Cessão temporária de outros direitos de autor</t>
  </si>
  <si>
    <t>Licenciamento de direitos sobre marcas</t>
  </si>
  <si>
    <t>Licenciamento de outros direitos de propriedade intelectual não classificados em nenhuma das posições anteriores</t>
  </si>
  <si>
    <t>Contratos de fornecimento de tecnologia (know-how)</t>
  </si>
  <si>
    <t>Licenciamento de direitos de  de recursos vegetais, inclusive florestais</t>
  </si>
  <si>
    <t>Licenciamento de direitos de explotação de recursos minerais</t>
  </si>
  <si>
    <t>Licenciamento de direitos de exploração de outros recursos naturais</t>
  </si>
  <si>
    <t>Outras formas de licenciamento e de cessões para exploração de direitos não classificadas nas posições anteriores</t>
  </si>
  <si>
    <t>Serviços de pesquisa e desenvolvimento em química e biologia</t>
  </si>
  <si>
    <t>Serviços de pesquisa e desenvolvimento em tecnologia da informação e comunicação (tic)</t>
  </si>
  <si>
    <t>Serviços de pesquisa e desenvolvimento em nanotecnologia</t>
  </si>
  <si>
    <t>Serviços de pesquisa e desenvolvimento em outros ramos da  engenharia e tecnologia</t>
  </si>
  <si>
    <t>Serviços de pesquisa e desenvolvimento em ciências agrárias</t>
  </si>
  <si>
    <t>Serviços de pesquisa e desenvolvimento em psicologia</t>
  </si>
  <si>
    <t>Serviços de pesquisa e desenvolvimento em ciências econômicas</t>
  </si>
  <si>
    <t>Serviços de pesquisa e desenvolvimento em outras ciências sociais</t>
  </si>
  <si>
    <t>Serviços de pesquisa e desenvolvimento em humanidades</t>
  </si>
  <si>
    <t>Serviços de pesquisa e desenvolvimento interdisciplinar</t>
  </si>
  <si>
    <t>Serviços de representação e consultoria jurídica em outras áreas do direito</t>
  </si>
  <si>
    <t>Serviços de arbitragem, conciliação e mediação</t>
  </si>
  <si>
    <t>Outros serviços jurídicos não classificados em outra posição</t>
  </si>
  <si>
    <t>Serviços de auditoria contábil</t>
  </si>
  <si>
    <t>Outros serviços de auditoria</t>
  </si>
  <si>
    <t>Serviços de contabilidade</t>
  </si>
  <si>
    <t>Serviços de escrituração mercantil</t>
  </si>
  <si>
    <t>Serviços de consultoria tributária para pessoas jurídicas</t>
  </si>
  <si>
    <t>Serviços notariais e de registro</t>
  </si>
  <si>
    <t>Serviços de consultoria gerencial financeira</t>
  </si>
  <si>
    <t>Serviços de consultoria gerencial em marketing</t>
  </si>
  <si>
    <t>Serviços gerenciais em processos de negócios</t>
  </si>
  <si>
    <t>Serviços de relações públicas</t>
  </si>
  <si>
    <t>Serviços de consultoria em arquitetura</t>
  </si>
  <si>
    <t>Serviços arquitetônicos para projetos de construções residenciais</t>
  </si>
  <si>
    <t>Serviços arquitetônicos para projetos de construções não residenciais </t>
  </si>
  <si>
    <t>Serviços de planejamento urbano</t>
  </si>
  <si>
    <t>Serviços de planejamento de áreas rurais</t>
  </si>
  <si>
    <t>Serviços arquitetônicos de paisagismo</t>
  </si>
  <si>
    <t>Outros serviços de arquitetura, de planejamento urbano e de áreas rurais e de paisagismo</t>
  </si>
  <si>
    <t>Serviços de consultoria de engenharia</t>
  </si>
  <si>
    <t>Outros serviços de engenharia para projetos de energia</t>
  </si>
  <si>
    <t>Serviços de engenharia de projetos de gerenciamento de resíduos (perigosos e não perigosos) </t>
  </si>
  <si>
    <t>Serviços de engenharia de projetos de distribuição de água e redes de esgotos</t>
  </si>
  <si>
    <t>Serviços de engenharia de projetos aeroespaciais</t>
  </si>
  <si>
    <t>Outros serviços de engenharia de projetos</t>
  </si>
  <si>
    <t>Serviços de gerenciamento de projetos de construção</t>
  </si>
  <si>
    <t>Serviços de informações para avaliação e exploração de recursos naturais</t>
  </si>
  <si>
    <t>Serviços topográficos</t>
  </si>
  <si>
    <t>Serviços cartográficos</t>
  </si>
  <si>
    <t>Serviços de análise e de exames técnicos sobre pureza e composição</t>
  </si>
  <si>
    <t>Serviços de análise e de exames técnicos de propriedades físicas</t>
  </si>
  <si>
    <t>Serviços de análise e de exames técnicos de sistemas elétricos e mecânicos</t>
  </si>
  <si>
    <t>Serviços de inspeção técnica de veículos de transporte rodoviários</t>
  </si>
  <si>
    <t>Outros serviços de análise e de exames técnicos</t>
  </si>
  <si>
    <t>Outros serviços veterinários para animais domésticos</t>
  </si>
  <si>
    <t>Outros serviços veterinários para animais de corte</t>
  </si>
  <si>
    <t>Serviços de bancos de órgãos, sangue, sêmen, tecidos, óvulos e outros materiais biológicos</t>
  </si>
  <si>
    <t>Planos de atendimento e assistência médico-veterinária</t>
  </si>
  <si>
    <t>Serviços de guarda, tratamento, adestramento, embelezamento e alojamento (hotel veterinário)</t>
  </si>
  <si>
    <t>Serviços de campanhas publicitárias</t>
  </si>
  <si>
    <t>Aquisição ou venda de espaço ou tempo para propaganda, sob comissão</t>
  </si>
  <si>
    <t>Venda de espaço para propaganda em mídia impressa, exceto sob comissão</t>
  </si>
  <si>
    <t>Venda de tempo para propaganda em rádio e televisão, exceto sob comissão</t>
  </si>
  <si>
    <t>Venda de espaço para propaganda na rede mundial de computadores, exceto sob comissão</t>
  </si>
  <si>
    <t>Serviços fotográficos de retratos</t>
  </si>
  <si>
    <t>Serviços fotográficos para propaganda</t>
  </si>
  <si>
    <t>Serviços fotográficos especiais</t>
  </si>
  <si>
    <t>Outros serviços fotográficos e videográficos</t>
  </si>
  <si>
    <t>Serviços de projetos (design) de espaços comerciais e públicos</t>
  </si>
  <si>
    <t>Outros serviços de projeto (design) de interiores</t>
  </si>
  <si>
    <t>Serviços de desenho industrial</t>
  </si>
  <si>
    <t>Serviços de projetos (design) de marcas, imagens, objetos gráficos e digitais</t>
  </si>
  <si>
    <t>Serviços de projetos (design) de embalagens, expositores de loja e objetos promocionais para comunicação e vendas</t>
  </si>
  <si>
    <t>Serviços de projetos (design) de produtos, utensílios, equipamentos, vestuário, calçados, ornamentos, jóias joias e objetos pessoais</t>
  </si>
  <si>
    <t>Serviços de projetos (design) de máquinas, equipamentos, acessórios e objetos de uso industrial de qualquer natureza</t>
  </si>
  <si>
    <t>Outros serviços projetos (design) originais</t>
  </si>
  <si>
    <t>Outros serviços especializados de projeto (design)</t>
  </si>
  <si>
    <t>Serviços de consultoria ambiental</t>
  </si>
  <si>
    <t>Outros serviços de consultoria técnica e científica</t>
  </si>
  <si>
    <t>Compilação e coletânea de fatos e informações originais</t>
  </si>
  <si>
    <t>Serviços de tradução e de intérpretes</t>
  </si>
  <si>
    <t>Serviços para registros de marcas comerciais e de franquias empresariais, exceto as licenças de uso de direito</t>
  </si>
  <si>
    <t>Outros serviços profissionais, técnicos e gerenciais não classificados nas subposições anteriores</t>
  </si>
  <si>
    <t>Serviços de consultoria em tecnologia da informação (ti)</t>
  </si>
  <si>
    <t>Serviços de segurança em tecnologia da informação (ti)</t>
  </si>
  <si>
    <t>Serviços de suporte em tecnologia da informação (ti) </t>
  </si>
  <si>
    <t>Serviços de projeto, desenvolvimento e instalação de aplicativos e programas não personalizados (não customizados)</t>
  </si>
  <si>
    <t>Serviços de projeto e desenvolvimento, adaptação e instalação de aplicativos personalizados (customizados)</t>
  </si>
  <si>
    <t>Serviços de projeto e desenvolvimento de estruturas e conteúdo de páginas eletrônicas</t>
  </si>
  <si>
    <t>Serviços de projeto e desenvolvimento de estruturas e conteúdo de bancos de dados</t>
  </si>
  <si>
    <t>Serviços de integração de sistemas em tecnologia da informação (ti) </t>
  </si>
  <si>
    <t>Outros serviços de projeto e desenvolvimento de aplicativos</t>
  </si>
  <si>
    <t>Serviços de projeto e desenvolvimento de redes em tecnologia da informação (ti) </t>
  </si>
  <si>
    <t>Serviços de hospedagem de sítios na rede mundial de computadores</t>
  </si>
  <si>
    <t>Serviços de hospedagem de aplicativos e programas</t>
  </si>
  <si>
    <t>Outros serviços de infraestrutura para hospedagem em tecnologia da informação (ti)  </t>
  </si>
  <si>
    <t>Serviços de gerenciamento de sistemas computacionais</t>
  </si>
  <si>
    <t>Outros serviços de gerenciamento de infraestrutura de tecnologia da informação (ti)</t>
  </si>
  <si>
    <t>Outros serviços de tecnologia da informação (ti)  </t>
  </si>
  <si>
    <t>Serviços de gerência de redes fixas e administração de seus usuários</t>
  </si>
  <si>
    <t>Serviços de interconexão pelo uso da rede fixa</t>
  </si>
  <si>
    <t>Outros serviços de telecomunicações fixas</t>
  </si>
  <si>
    <t>Serviços de gerência das redes móveis e administração de seus usuários</t>
  </si>
  <si>
    <t>Serviços de interconexão pelo uso de rede móvel</t>
  </si>
  <si>
    <t>Serviços de usuário visitante nacional (roaming nacional)</t>
  </si>
  <si>
    <t>Serviços de usuário visitante internacional (roaming internacional)</t>
  </si>
  <si>
    <t>Serviços nomádicos</t>
  </si>
  <si>
    <t>Outros serviços de telecomunicações móveis</t>
  </si>
  <si>
    <t>Serviços de transmissão de dados local, nacional ou internacional</t>
  </si>
  <si>
    <t>Serviços de distribuição de programação através do sistema “pague e assista” (pay-per-view) de televisão por assinatura</t>
  </si>
  <si>
    <t>Outros serviços de telecomunicações</t>
  </si>
  <si>
    <t>Serviços de fornecimento de infraestrutura de acesso (backbone) à rede mundial de computadores </t>
  </si>
  <si>
    <t>Serviços de acesso à rede mundial de computadores por conexão discada</t>
  </si>
  <si>
    <t>Serviços de acesso à rede mundial de computadores por banda larga</t>
  </si>
  <si>
    <t>Serviços de oferta de livros, jornais, periódicos, diretórios e listas de postagem de acesso imediato (on-line)</t>
  </si>
  <si>
    <t>Serviços de oferta de áudio, inclusive de conteúdo contínuo (streaming), de acesso imediato (on-line)</t>
  </si>
  <si>
    <t>Serviços de oferta de filmes e vídeos, inclusive de conteúdo contínuo (streaming), de acesso imediato (on-line) </t>
  </si>
  <si>
    <t>Serviços de oferta de conteúdos que combinem duas ou mais mídias de acesso imediato (on-line)</t>
  </si>
  <si>
    <t>Outros serviços de conteúdos de acesso imediato (on-line) </t>
  </si>
  <si>
    <t>Serviços de agências de notícias em mídia audiovisual</t>
  </si>
  <si>
    <t>Outros serviços de agências de notícias</t>
  </si>
  <si>
    <t>Serviços de arquivo</t>
  </si>
  <si>
    <t>Serviços de difusão de programas originais de rádio</t>
  </si>
  <si>
    <t>Serviços de difusão de programas originais para televisão por assinatura</t>
  </si>
  <si>
    <t>Serviços de programação dos canais de rádio</t>
  </si>
  <si>
    <t>Outros serviços de difusão, programação e distribuição de programas de radio e televisão</t>
  </si>
  <si>
    <t>Serviços de busca de empregos e encaminhamento de pessoal</t>
  </si>
  <si>
    <t>Serviços de fornecimento de mão de obra efetiva</t>
  </si>
  <si>
    <t>Serviços de investigação</t>
  </si>
  <si>
    <t>Serviços de consultoria em segurança</t>
  </si>
  <si>
    <t>Serviços de sistemas de segurança</t>
  </si>
  <si>
    <t>Outros serviços de segurança</t>
  </si>
  <si>
    <t>Serviços especializados de limpeza</t>
  </si>
  <si>
    <t>Serviços de reservas em transportes aéreos</t>
  </si>
  <si>
    <t>Serviços de execução de mala direta e de elaboração de listas de endereços</t>
  </si>
  <si>
    <t>Outros serviços de assistência e organização de feiras de negócios e convenções</t>
  </si>
  <si>
    <t>Serviços de apoio à produção florestal (silvicultura)</t>
  </si>
  <si>
    <t>Serviços de apoio à pesca</t>
  </si>
  <si>
    <t>Serviços de apoio à extração de petróleo e gás</t>
  </si>
  <si>
    <t>Outros serviços de apoio à mineração</t>
  </si>
  <si>
    <t>Serviços de apoio à transmissão de eletricidade</t>
  </si>
  <si>
    <t>Serviços de apoio à distribuição de eletricidade</t>
  </si>
  <si>
    <t>Serviços de apoio à distribuição de água</t>
  </si>
  <si>
    <t>Serviços de manutenção e reparação de computadores e seus periféricos e maquinário de escritório</t>
  </si>
  <si>
    <t>Serviços de manutenção e reparação de veículos automotores rodoviários</t>
  </si>
  <si>
    <t>Serviços de manutenção e reparação de reboques (trailers), semirreboques (semi-trailers) e outros veículos não motorizados</t>
  </si>
  <si>
    <t>Serviços de manutenção e reparação de veículos militares</t>
  </si>
  <si>
    <t>Serviços de manutenção e reparação de aparelhos eletro-eletrônicos domésticos</t>
  </si>
  <si>
    <t>Outros serviços de manutenção e reparação de maquinário e equipamentos</t>
  </si>
  <si>
    <t>Serviços de manutenção e reparação de produtos de couro, calçados, malas e bolsas</t>
  </si>
  <si>
    <t>Serviços de manutenção e reparação de relógios e jóias</t>
  </si>
  <si>
    <t>Serviços de manutenção e reparação de móveis</t>
  </si>
  <si>
    <t>Serviços de instalação de equipamentos e aparelhos de comunicação, incluindo de rádio e de televisão</t>
  </si>
  <si>
    <t>Outros serviços de instalação de maquinários e equipamentos de transporte</t>
  </si>
  <si>
    <t>Serviços de instalação de maquinários e equipamentos não classificados em outra posição</t>
  </si>
  <si>
    <t>Serviços de editoração</t>
  </si>
  <si>
    <t>Serviços de reprodução de mídia gravada</t>
  </si>
  <si>
    <t>Outros serviços de publicação</t>
  </si>
  <si>
    <t>Serviços de creches ou de entidades equivalentes</t>
  </si>
  <si>
    <t>Serviços de pré-escola</t>
  </si>
  <si>
    <t>Serviços culturais, com enfoque educacional</t>
  </si>
  <si>
    <t>Serviços de educação desportiva e recreacional</t>
  </si>
  <si>
    <t>Serviços de apoio aos serviços educacionais</t>
  </si>
  <si>
    <t>Serviços cirúrgicos</t>
  </si>
  <si>
    <t>Serviços ginecológicos e obstétricos</t>
  </si>
  <si>
    <t>Serviços psiquiátricos</t>
  </si>
  <si>
    <t>Serviços de ambulâncias, exceto aquelas sem envolver atendimento médico ao paciente e destinadas exclusivamente à remoção de enfermos</t>
  </si>
  <si>
    <t>Serviços de clínica médica</t>
  </si>
  <si>
    <t>Serviços médicos especializados</t>
  </si>
  <si>
    <t>Serviços de enfermagem</t>
  </si>
  <si>
    <t>Serviços fisioterapêuticos</t>
  </si>
  <si>
    <t>Serviços laboratoriais</t>
  </si>
  <si>
    <t>Serviços de bancos de órgãos, esperma e sangue</t>
  </si>
  <si>
    <t>Outros serviços de saúde humana, exceto os serviços hospitalares</t>
  </si>
  <si>
    <t>Serviços domiciliares de apoio a idosos, crianças, adolescentes, pessoas com transtornos mentais e com deficiências</t>
  </si>
  <si>
    <t>Serviços de apoio a à autonomia e à convivência familiar e comunitária</t>
  </si>
  <si>
    <t>Serviços especiais de referência para adolescentes em cumprimento de medida socioeducativa de liberdade assistida e de prestação de serviços a à comunidade</t>
  </si>
  <si>
    <t>Serviços de esgoto e tratamento de esgotos</t>
  </si>
  <si>
    <t>Serviços de esvaziamento e limpeza de fossas sépticas</t>
  </si>
  <si>
    <t>Serviços de coleta de resíduos sólidos perigosos, exceto de serviços de saúde</t>
  </si>
  <si>
    <t>Serviços de coleta de outros resíduos sólidos não perigosos, inertes ou não inertes</t>
  </si>
  <si>
    <t>Serviços de triagem, preparação, consolidação, estocagem e outros tratamentos e disposição de resíduos sólidos perigosos, exceto os resíduos de serviços de saúde</t>
  </si>
  <si>
    <t>Serviços de triagem, preparação, consolidação, estocagem e outros tratamentos e disposição de outros resíduos sólidos não perigosos, inertes ou não inertes</t>
  </si>
  <si>
    <t>Serviços de varrição e limpeza de ruas e outros locais públicos</t>
  </si>
  <si>
    <t>Outros serviços de saneamento</t>
  </si>
  <si>
    <t>Serviços de remediação do ar</t>
  </si>
  <si>
    <t>Serviços de remediação de águas de superfície</t>
  </si>
  <si>
    <t>Serviços de contenção de contaminantes</t>
  </si>
  <si>
    <t>Outros serviços de remediação</t>
  </si>
  <si>
    <t>Serviços de gravação de som ao vivo</t>
  </si>
  <si>
    <t>Serviços de produção de programas de televisão, videoteipes e filmes</t>
  </si>
  <si>
    <t>Serviços de produção de programas de rádio</t>
  </si>
  <si>
    <t>Serviços de edição de obras audiovisuais</t>
  </si>
  <si>
    <t>Serviços de duplicação e transferência de obras audiovisuais</t>
  </si>
  <si>
    <t>Serviços de agenciamento pela comercialização de obras audiovisuais</t>
  </si>
  <si>
    <t>Outros serviços de produção audiovisual, de apoio e relacionados</t>
  </si>
  <si>
    <t>Outros serviços de entretenimento artístico ao vivo</t>
  </si>
  <si>
    <t>Serviços de autores, compositores, escultores, pintores e outros artistas, exceto os de atuação artística</t>
  </si>
  <si>
    <t>Serviços de preservação e operação de locais e construções históricas</t>
  </si>
  <si>
    <t>Serviços de jardins botânico e zoológico</t>
  </si>
  <si>
    <t>Serviços de reserva natural, incluindo preservação de vida selvagem</t>
  </si>
  <si>
    <t>Serviços de organização e promoção de eventos desportivos e recreacionais desportivos</t>
  </si>
  <si>
    <t>Serviços de clubes desportivos</t>
  </si>
  <si>
    <t>Serviços fornecidos por atletas e desportistas, por conta própria, e serviços de apoio relacionados com desportes e recreação desportiva</t>
  </si>
  <si>
    <t>Serviços de parques temáticos de diversão</t>
  </si>
  <si>
    <t>Outros serviços de parques de diversão e atrações similares</t>
  </si>
  <si>
    <t>Outros serviços recreativos, culturais e desportivos</t>
  </si>
  <si>
    <t>Outros serviços de lavanderia</t>
  </si>
  <si>
    <t>Serviços de cabeleireiros e barbeiros</t>
  </si>
  <si>
    <t>Serviços de manicure, pedicure e tratamento cosmético</t>
  </si>
  <si>
    <t>Serviços de bem-estar físico</t>
  </si>
  <si>
    <t>Outros tratamentos de beleza e bem-estar físico</t>
  </si>
  <si>
    <t>Outros serviços pessoais</t>
  </si>
  <si>
    <t>Cessão de direitos de obras publicitárias</t>
  </si>
  <si>
    <t>Cessão de outros direitos sobre a propriedade industrial</t>
  </si>
  <si>
    <t>Análise e desenvolvimento de sistemas.</t>
  </si>
  <si>
    <t>Programação.</t>
  </si>
  <si>
    <t>Processamento de dados e congêneres.</t>
  </si>
  <si>
    <t>Elaboração de programas de computadores, inclusive de jogos eletrônicos.</t>
  </si>
  <si>
    <t>Licenciamento ou cessão de direito de uso de programas de computação.</t>
  </si>
  <si>
    <t>Assessoria e consultoria em informática.</t>
  </si>
  <si>
    <t>Suporte técnico em informática, inclusive instalação, configuração e manutenção de programas de computação e bancos de dados.</t>
  </si>
  <si>
    <t>Planejamento, confecção, manutenção e atualização de páginas eletrônicas.</t>
  </si>
  <si>
    <t>Obras de arte sob encomenda.</t>
  </si>
  <si>
    <t>Código NBS/LC116</t>
  </si>
  <si>
    <t/>
  </si>
  <si>
    <t>Miudezas, farinhas e pós dessas miudezas de primatas</t>
  </si>
  <si>
    <t xml:space="preserve">Miudezas, farinhas e pós dessas miudezas de baleias, golfinhos e botos  mamíferos da ordem dos cetáceos , de peixes-boi  manatins  e dugongos  mamíferos da ordem dos sirênios , de otárias e focas, leões-marinhos e morsas  mamíferos da subordem dos pinípedes </t>
  </si>
  <si>
    <t xml:space="preserve">Miudezas, farinhas e pós dessas miudezas de répteis  incluindo as serpentes e as tartarugas marinhas </t>
  </si>
  <si>
    <t>Barbatanas de tubarão</t>
  </si>
  <si>
    <t>Barbatanas de tubarão seco, mesmo salgado mas nao defumado</t>
  </si>
  <si>
    <t>Cabeças, caudas, bexigas, natatórias, de peixes</t>
  </si>
  <si>
    <t>Cabeças, caudas, bexigas, natatórias, de peixes defumados, mesmo em filés, exceto dos códigos 0305.41.00, 0305.42.00 e 0305.49.10</t>
  </si>
  <si>
    <t>Cabeças, caudas, bexigas, natatórias, de peixes salgados, não secos nem defumados e peixes em salmoura, exceto dos códigos 0305.61.00 e 0305.62.00</t>
  </si>
  <si>
    <t>Outros desperdícios comestíveis de peixes defumados, mesmo em filés, exceto dos códigos 0305.41.00, 0305.42.00 e 0305.49.10</t>
  </si>
  <si>
    <t>Outros desperdícios comestíveis de peixes salgados, não secos nem defumados e peixes em salmoura, exceto dos códigos 0305.61.00 e 0305.62.00</t>
  </si>
  <si>
    <t>Creme de leite,uht,materia gorda&gt;6% mas não superior a 10%, não concentr.n/adoc, acondicionado em recipiente metálico hermeticamente fechado</t>
  </si>
  <si>
    <t>Outs.cremes de leite,materia gorda&gt;6% mas não superior a 10%, n/concentr.n/adoc, acondicionados em recipiente metálico hermeticamente fechado</t>
  </si>
  <si>
    <t>Creme de leite,uht,materia gorda&gt;10%,nao concentr.n/adoc, acondicionado em recipiente metálico hermeticamente fechado</t>
  </si>
  <si>
    <t>Outs.cremes de leite,materia gorda&gt;10%, n/concentr.n/adoc, acondicionados em recipiente metálico hermeticamente fechado</t>
  </si>
  <si>
    <t>Outs.leites,cremes de leite,concentrados, n/adocicados, em estado líquido</t>
  </si>
  <si>
    <t>Outs.leites,cremes de leite,concentrados, adocicados, em estado líquido</t>
  </si>
  <si>
    <t>Iogurte, acondicionado em embalagem de apresentação</t>
  </si>
  <si>
    <t>Leitelho,leite,creme de leite,coalhados, fermentados,etc, acondicionados em embalagem de apresentação</t>
  </si>
  <si>
    <t>Soro de leite,modificado ou nao,mesmo concentrado,adoc., em estado pastoso ou sólido</t>
  </si>
  <si>
    <t>Outs.prods.constituidos do leite,mesmo adocicados,etc., em estado pastoso ou sólido</t>
  </si>
  <si>
    <t>Outras gemas de ovos</t>
  </si>
  <si>
    <t>Outras gemas de ovos, frescas</t>
  </si>
  <si>
    <t>Outs.ovos de aves,sem casca</t>
  </si>
  <si>
    <t>Outs.ovos de aves,sem casca, frescos</t>
  </si>
  <si>
    <t>Mel natural, acondicionado em embalagem de apresentação</t>
  </si>
  <si>
    <t>07099300</t>
  </si>
  <si>
    <t>Abóboras, abobrinhas e cabaças (curcubita spp.)</t>
  </si>
  <si>
    <t>Pepinos e pepininhos  cornichons</t>
  </si>
  <si>
    <t>Pepinos e pepininhos  cornichons, com água salgada, sulfurada ou adicionada de outras substâncias</t>
  </si>
  <si>
    <t>Cogumelos (agaricus)</t>
  </si>
  <si>
    <t>Cogumelos (agaricus), com água salgada, sulfurada ou adicionada de outras substâncias</t>
  </si>
  <si>
    <t>Outs.cogumelos</t>
  </si>
  <si>
    <t>Outs.cogumelos, com água salgada, sulfurada ou adicionada de outras substâncias</t>
  </si>
  <si>
    <t>Outros produtos horticolas,misturas de produtos hoticolas</t>
  </si>
  <si>
    <t>Outros produtos horticolas,misturas de produtos hoticolas, com água salgada, sulfurada ou adicionada de outras substâncias</t>
  </si>
  <si>
    <t>Milho doce</t>
  </si>
  <si>
    <t>Cocos dessecados, acondicionados em embalagens de apresentação</t>
  </si>
  <si>
    <t>Castanha-do-para,com casca, seca e acondicionada em embalagem de apresentação</t>
  </si>
  <si>
    <t>Castanha-do-para,sem casca, seca e acondicionada em embalagem de apresentação</t>
  </si>
  <si>
    <t>Castanha de caju,com casca, seca e acondicionada em embalagem de apresentação</t>
  </si>
  <si>
    <t>Castanha de caju,sem casca, seca e acondicionada em embalagem de apresentação</t>
  </si>
  <si>
    <t>Outras bananas, secas e acondicionadas em embalagens de apresentação</t>
  </si>
  <si>
    <t>Abacaxis ananases, secos e acondicionados em embalagens de apresentação</t>
  </si>
  <si>
    <t>Abacates, secos e acondicionados em embalagens de apresentação</t>
  </si>
  <si>
    <t>Goiabas, secas e acondicionadas em embalagens de apresentação</t>
  </si>
  <si>
    <t>Mangas, secas e acondicionadas em embalagens de apresentação</t>
  </si>
  <si>
    <t>Mangostoes</t>
  </si>
  <si>
    <t>Mangostoes, secos</t>
  </si>
  <si>
    <t>Laranjas</t>
  </si>
  <si>
    <t>Laranjas, secas</t>
  </si>
  <si>
    <t>Toranjas e pomelos</t>
  </si>
  <si>
    <t>Toranjas e pomelos, secos</t>
  </si>
  <si>
    <t>Limoes (citrus limon, citrus limonum) e limas</t>
  </si>
  <si>
    <t>Limoes (citrus limon, citrus limonum) e limas, secos</t>
  </si>
  <si>
    <t>Outros citricos</t>
  </si>
  <si>
    <t>Outros citricos, secos</t>
  </si>
  <si>
    <t>Morangos congelados,nao cozidos/cozidos em agua/vapor, adicionados de açúcar ou de outros edulcorantes</t>
  </si>
  <si>
    <t>Framboesas,amoras,groselhas,congeladas,cozidas ou não, adicionados de açúcar ou de outros edulcorantes</t>
  </si>
  <si>
    <t>Outs.frutas congeladas,n/cozidas,cozidas em agua/vapor, adicionadas de açúcar ou de outros edulcorantes</t>
  </si>
  <si>
    <t>Cafe nao torrado,nao descafeinado, moídos</t>
  </si>
  <si>
    <t>Cascas e películas de café</t>
  </si>
  <si>
    <t>Mate simplesmente cancheado, em embalagens imediatas de conteúdo não superior a 5 kg</t>
  </si>
  <si>
    <t>Outros tipos de mate, em embalagens imediatas de conteúdo não superior a 5 kg</t>
  </si>
  <si>
    <t>Raizes de ginseng</t>
  </si>
  <si>
    <t>Raizes de ginseng, secas</t>
  </si>
  <si>
    <t>Coca (folha de),p/util.perfum.medicina,etc., seca</t>
  </si>
  <si>
    <t>Palha de papoula,p/util.perfum.medicina,etc., seca</t>
  </si>
  <si>
    <t>Orégano Origanum vulgare,incl.cort.tritur.po, p/medicina,etc.</t>
  </si>
  <si>
    <t>Orégano Origanum vulgare,incl.cort.tritur.po, p/medicina,etc., seco</t>
  </si>
  <si>
    <t>Outs.plantas e partes,p/perfumaria,medicina e semelhs., secas</t>
  </si>
  <si>
    <t>Algas próprias para a alimentação humana, congeladas</t>
  </si>
  <si>
    <t>Outras algas, das espécies utilizadas principalmente em medicina, secas</t>
  </si>
  <si>
    <t>Alfarroba utiliz.principalm.na aliment.humana, seca, incluídas as suas sementes</t>
  </si>
  <si>
    <t>Ceras vegetais, refinadas, branqueadas ou coloridas artificialmente</t>
  </si>
  <si>
    <t>Outros ceras de abelha, refinadas, branqueadas ou coloridas artificialmente</t>
  </si>
  <si>
    <t>Ceras de insetos, refinadas, branqueadas ou coloridas artificialmente</t>
  </si>
  <si>
    <t>Espermacete, prensado ou refinado</t>
  </si>
  <si>
    <t>Outs.acucares de cana,beterraba,sol.</t>
  </si>
  <si>
    <t>Sacarose quimicamente pura</t>
  </si>
  <si>
    <t>Cacau torrado</t>
  </si>
  <si>
    <t>Achocolatados, assim entendidos os produtos à base de chocolate, em pó ou em grânulos, destinados à mistura com água ou leite</t>
  </si>
  <si>
    <t>Pré-misturas próprias para fabricação de pão do tipo comum</t>
  </si>
  <si>
    <t>Pão do tipo comum</t>
  </si>
  <si>
    <t>Tomates inteiros ou em pedaços, cozidos  exceto em água ou vapor  e congelados</t>
  </si>
  <si>
    <t>Outs.tomates prepars.conservs., cozidos  exceto em água ou vapor  e congelados</t>
  </si>
  <si>
    <t>Cogumelos do genero agaricus, cozidos  exceto em água ou vapor  e congelados</t>
  </si>
  <si>
    <t>Outs cogumelos preparados ou conservados, cozidos  exceto em água ou vapor  e congelados</t>
  </si>
  <si>
    <t>Trufas cozidas  exceto em água ou vapor  e congeladas</t>
  </si>
  <si>
    <t>Outras trufas</t>
  </si>
  <si>
    <t xml:space="preserve">Batatas, cozidas  exceto em água ou vapor </t>
  </si>
  <si>
    <t xml:space="preserve">Outros produtos hortícolas e misturas de produtos hortícolas, cozidos  exceto em água ou vapor </t>
  </si>
  <si>
    <t>Outs.frutas de casca rija,outs.sementes, prepars/conserv, incluindo as misturas</t>
  </si>
  <si>
    <t>Outs.frutas de casca rija,outs.sementes, prepars/conserv, cozidos exceto em água e vapor , congelados e sem adição de açúcar ou de outros edulcorantes, excluídas as misturas</t>
  </si>
  <si>
    <t>Abacaxis, cozidos  exceto em água e vapor , congelados e sem adição de açúcar ou de outros edulcorantes</t>
  </si>
  <si>
    <t>Frutos cítricos cozidos  exceto em água e vapor , congelados e sem adição de açúcar ou de outros edulcorantes</t>
  </si>
  <si>
    <t>Peras preparadas ou conservadas de out.modo, cozidas  exceto em água e vapor , congeladas e sem adição de açúcar ou de outros edulcorantes</t>
  </si>
  <si>
    <t>Damascos cozidos  exceto em água e vapor , congelados e sem adição de açúcar ou de outros edulcorantes</t>
  </si>
  <si>
    <t>Cerejas preparadas ou conservadas de out.modo, cozidas  exceto em água e vapor , congeladas e sem adição de açúcar ou de outros edulcorantes</t>
  </si>
  <si>
    <t>Pessegos preparados ou conservados de out.modo, cozidos  exceto em água e vapor , congelados e sem adição de açúcar ou de outros edulcorantes</t>
  </si>
  <si>
    <t>Morangos, cozidos  exceto em água e vapor , congelados e sem adição de açúcar ou de outros edulcorantes</t>
  </si>
  <si>
    <t>Airelas vermelhas  Vaccinium macrocarpon, Vaccinium oxycoccos, Vaccinium vitis-idaea, cozidas  exceto em água e vapor , congeladas e sem adição de açúcar ou de outros edulcorantes</t>
  </si>
  <si>
    <t>Misturas de frutas preparadas,conservadas de out.modo, cozidas  exceto em água e vapor , congeladas e sem adição de açúcar ou de outros edulcorantes</t>
  </si>
  <si>
    <t>Outs.frutas,partes de plantas,prepars/ conservs.out.modo, cozidas  exceto em água e vapor , congeladas e sem adição de açúcar ou de outros edulcorantes</t>
  </si>
  <si>
    <t>Leveduras mortas</t>
  </si>
  <si>
    <t>Preparações compostas, não alcoólicas  extratos concentrados ou sabores concentrados , para elaboração de bebida da posição 22.02, com capacidade de diluição superior a 10 partes da bebida para cada parte do concentrado</t>
  </si>
  <si>
    <t>Preparações compostas, não alcoólicas  extratos concentrados  ou sabores concentrados , para elaboração de bebida refrigerante do Capítulo 22, com capacidade de diluição  de até 10 partes da bebida para cada parte do concentrado</t>
  </si>
  <si>
    <t>Águas minerais naturais comercializadas em recipientes com capacidade nominal inferior a 10  dez  litros</t>
  </si>
  <si>
    <t>Águas minerais naturais comercializadas em recipientes com capacidade nominal igual ou superior a 10  dez  litros</t>
  </si>
  <si>
    <t>Refrescos</t>
  </si>
  <si>
    <t>Chope</t>
  </si>
  <si>
    <t>Vinhos da madeira, do porto e de xerez</t>
  </si>
  <si>
    <t>Outs.bebidas fermentadas e misturas de bebidas ferments, com teor alcoólico superior a 14%</t>
  </si>
  <si>
    <t>Para fins carburantes, com as especificações determinadas pela ANP</t>
  </si>
  <si>
    <t xml:space="preserve">Retificado  álcool neutro </t>
  </si>
  <si>
    <t>Rum e outras aguardentes obtidas do melaço da cana</t>
  </si>
  <si>
    <t>Álcool etílico</t>
  </si>
  <si>
    <t>Bebida refrescante com teor alcoólico inferior a 8%</t>
  </si>
  <si>
    <t>Preparações alimentícias para cães ou gatos, não acondicionadas para a venda a retalho</t>
  </si>
  <si>
    <t>Outras preparações alimentícias para cães ou gatos, não acondicionadas para a venda a retalho</t>
  </si>
  <si>
    <t>Cigarrillhas</t>
  </si>
  <si>
    <t>Cigarros de fumo, feitos à mão</t>
  </si>
  <si>
    <t>Cigarros não contendo tabaco, exceto os feitos à mão</t>
  </si>
  <si>
    <t>Cloreto de sódio puro</t>
  </si>
  <si>
    <t>Em bruto ou não refinado</t>
  </si>
  <si>
    <t>Óleos parcialmente refinados</t>
  </si>
  <si>
    <t xml:space="preserve">Óleos para lamparina de mecha  “signal-oil” </t>
  </si>
  <si>
    <t xml:space="preserve">Óleos leves e preparações, exceto óleos para lamparina de mecha  “signal-oil” </t>
  </si>
  <si>
    <t>Outros nitratos de sodio, com teor de nitrogênio superior a 16,3% em peso</t>
  </si>
  <si>
    <t>Cianamida cálcica com teor de nitrogênio superior a 25% em peso</t>
  </si>
  <si>
    <t>Nitrato de sódio com teor de nitrogênio superior a 16,3% em peso</t>
  </si>
  <si>
    <t>Sulfato de potássio com teor de óxido de potássio  K2O  superior a 52% em peso</t>
  </si>
  <si>
    <t>Sulfato duplo de magnésio e potássio com teor de óxido de potássio  K2O  com teor superior a 30% em peso</t>
  </si>
  <si>
    <t>Talco e polvilho com ou sem perfume</t>
  </si>
  <si>
    <t>Preparados bronzeadores</t>
  </si>
  <si>
    <t>Preparados anti-solares, exceto os que possuam propriedades de bronzeadores</t>
  </si>
  <si>
    <t>Condicionadores</t>
  </si>
  <si>
    <t>Soluções para lentes de contato ou para olhos artificiais</t>
  </si>
  <si>
    <t>Sabão</t>
  </si>
  <si>
    <t>Papel, pastas  “ouates” , feltros e falsos tecidos, impregnados, revestidos ou recobertos de sabão ou de detergentes</t>
  </si>
  <si>
    <t>Produtos e preparações orgânicos tensoativos utilizados como sabão</t>
  </si>
  <si>
    <t>Explosivos preparados,exceto polvoras propulsivas, à base de poliácoois  dinamite , outros explosivos preparados com efeito equivalente ao da dinamite</t>
  </si>
  <si>
    <t>Foguetes e artigos semelhantes para sinalização</t>
  </si>
  <si>
    <t>Filmes cinematográficos de 16 mm de largura e comprimento superior a 14m</t>
  </si>
  <si>
    <t>De largura não superior a 16mm e comprimento superior a 14 metros</t>
  </si>
  <si>
    <t>De largura não superior a 16mm</t>
  </si>
  <si>
    <t>Chapas e filmes</t>
  </si>
  <si>
    <t>Gomas fundidas</t>
  </si>
  <si>
    <t>Solventes e diluentes compostos para vernizes ou produtos semelhantes</t>
  </si>
  <si>
    <t>Com propriedades acessórias odoríferas ou desodorizantes de ambientes, apresentados em embalagem tipo aerossol</t>
  </si>
  <si>
    <t>À base de hipoclorito de sódio</t>
  </si>
  <si>
    <t>Com propriedades acessórias odoríferas ou desodorizantes de ambientes</t>
  </si>
  <si>
    <t>Preparações ignífugas</t>
  </si>
  <si>
    <t>Com características de ceras artificiais</t>
  </si>
  <si>
    <t>Biodiesel</t>
  </si>
  <si>
    <t>Em pó, de granulometria de 50 a 400 mesh, próprio para uso odontológico</t>
  </si>
  <si>
    <t>Em pó, de granulometria de 50 a 400 mesh, próprios para uso odontológico</t>
  </si>
  <si>
    <t>Forros de policloreto de vinil  PVC  utilizados na construção civil</t>
  </si>
  <si>
    <t>Substrato de polipropileno biaxialmente orientado, recoberto em ambas as faces da folha por camadas de tinta opacificante que propiciam receber as impressões ofsete seco, calcográfica, tipográfica e vernizes de proteção com cura a ultravioleta</t>
  </si>
  <si>
    <t>De polímeros de estireno</t>
  </si>
  <si>
    <t>Laminados rígidos de policloreto de vinil  PVC  utilizados para revestimento de móveis</t>
  </si>
  <si>
    <t>Laminados de politereftalato de etileno  PET  para revestimento</t>
  </si>
  <si>
    <t>Esboços de garrafas de plástico, fechados em uma extremidade e com a outra aberta e munida de uma rosca sobre a qual irá adaptar-se uma tampa roscada, devendo a parte abaixo da rosca ser transformada, posteriormente, para se obter a dimensão e for</t>
  </si>
  <si>
    <t>Cintos</t>
  </si>
  <si>
    <t>Exclusivamente de laboratório de análises clínicas</t>
  </si>
  <si>
    <t>Forma para fabricação de calçados</t>
  </si>
  <si>
    <t>Máscara de proteção</t>
  </si>
  <si>
    <t>Revestimento para canais de irrigação, de PVC flexível ou semelhante, com ilhoses para fixação no solo</t>
  </si>
  <si>
    <t>Cinto, colete, bóia e equipamento semelhante de salvamento</t>
  </si>
  <si>
    <t>Brincos e pulseiras para identificação de animais</t>
  </si>
  <si>
    <t>Cabos para ferramentas, utensílios e aparelhos</t>
  </si>
  <si>
    <t>Parafusos e porcas</t>
  </si>
  <si>
    <t>Recipiente com serpentina e depósito para gelo, próprio para gelar bebidas</t>
  </si>
  <si>
    <t>Leques e ventarolas</t>
  </si>
  <si>
    <t xml:space="preserve">Bolsas para coleta de sangue e seus componentes e bolsas de diálise peritoneal  infusão e drenagem </t>
  </si>
  <si>
    <t>Kits para aferese</t>
  </si>
  <si>
    <t>Remendo e manchão, com superfície recoberta de produtos autovulcanizantes a frio e protegidos por papel, plástico ou outra matéria</t>
  </si>
  <si>
    <t>Remoldados</t>
  </si>
  <si>
    <t>Remoldados, exceto para máquinas e tratores agrícolas</t>
  </si>
  <si>
    <t>Remoldados, para máquinas e tratores agrícolas</t>
  </si>
  <si>
    <t>Dos tipos utilizados em ônibus ou caminhões</t>
  </si>
  <si>
    <t>Dos tipos utilizados em colheitadeiras ou tratores agrícolas</t>
  </si>
  <si>
    <t>De segurança e proteção</t>
  </si>
  <si>
    <t>Vestuário de segurança e proteção, mesmo com seus acessórios</t>
  </si>
  <si>
    <t>Sapatas</t>
  </si>
  <si>
    <t>Partes dos produtos das posições 8608, 8710 e 8713</t>
  </si>
  <si>
    <t>Tapetes próprios para ônibus ou caminhões</t>
  </si>
  <si>
    <t>Viras para calçados</t>
  </si>
  <si>
    <t>Tapetes próprios para veículos automóveis, exceto ônibus ou caminhões</t>
  </si>
  <si>
    <t>Placas de borracha endurecida com encaixes de sobreposição, obtidas pela trituração de sucata de pneumáticos</t>
  </si>
  <si>
    <t>Estrado de borracha endurecida, obtido pela trituração de sucata de pneumáticos</t>
  </si>
  <si>
    <t>Borracha endurecida sob quaisquer formas, incluídos os desperdícios e resíduos</t>
  </si>
  <si>
    <t>De proteção, para trabalho manual</t>
  </si>
  <si>
    <t>Cordas de tripa</t>
  </si>
  <si>
    <t>Cabeças, caudas, patas e outras partes, desperdícios e aparas, de coelho ou de lebre</t>
  </si>
  <si>
    <t>Cabeças, caudas, patas e outras partes, desperdícios e aparas, de bovino, de ovino ou de caprino</t>
  </si>
  <si>
    <t>De bovino, ovino, caprino, coelho ou de lebre</t>
  </si>
  <si>
    <t>Peles “alongadas”, exceto de bovino, ovino, caprino, coelho ou de lebre</t>
  </si>
  <si>
    <t>Esquadriada</t>
  </si>
  <si>
    <t>Esquadriadas</t>
  </si>
  <si>
    <t>44119390</t>
  </si>
  <si>
    <t>Painéis de fibra de madeira ou de outras matérias lenhosas com densidade &gt;0,5 &lt;0,8g/cm3</t>
  </si>
  <si>
    <t>Cortiça triturada, granulada ou pulverizada</t>
  </si>
  <si>
    <t>Com publicidade</t>
  </si>
  <si>
    <t>Fotografias tiradas diretamente</t>
  </si>
  <si>
    <t>Textos manuscritos ou datilografados, e suas cópias obtidas por meio de papel carbono ou fotocópia</t>
  </si>
  <si>
    <t>Em bruto</t>
  </si>
  <si>
    <t>Macerada</t>
  </si>
  <si>
    <t>Estopas e desperdícios, exceto de sisal</t>
  </si>
  <si>
    <t>Em bruto, exceto sisal</t>
  </si>
  <si>
    <t>Pena solta, pele com pena, inteira, em parte, emendada ou não</t>
  </si>
  <si>
    <t>Artefatos de peles de aves providas de suas penas, de penas, de partes de penas e de penugem, exceto leques e ventarolas</t>
  </si>
  <si>
    <t>Lã de rocha e lã mineral</t>
  </si>
  <si>
    <t>Obras de lã de rocha e de lã mineral</t>
  </si>
  <si>
    <t>Telhas onduladas</t>
  </si>
  <si>
    <t>Guarnições para freios e disco de fricção para embreagens</t>
  </si>
  <si>
    <t>Cacos, fragmentos e outros desperdícios e resíduos, exceto os de vidro óptico</t>
  </si>
  <si>
    <t>De vidro óptico, inclusive cacos, fragmentos e outros desperdícios e resíduos</t>
  </si>
  <si>
    <t>De vidro óptico</t>
  </si>
  <si>
    <t>Para ônibus ou caminhões, nas seguintes dimensões  admitida a tolerância de até 5%, para mais ou para menos : 1.693 x 575 x 6,75mm, 1.305 x 489 x 6mm, 728 x 489 x 6mm, 640 x 220 x 4,8mm, e 600 x 595 x 4,8mm</t>
  </si>
  <si>
    <t>Para ônibus ou caminhões, nas seguintes dimensões  admitida a tolerância de até 5%, para mais ou para menos : 2.075 x 787 x 6,76mm, 1.950 x 800 x 6mm, 1.800 x 800 x 6mm, 1.693 x 575 x 6,75mm, e 1.300 x 1.235 x 6mm</t>
  </si>
  <si>
    <t>Para ônibus ou caminhões</t>
  </si>
  <si>
    <t>Decantadores de vinho</t>
  </si>
  <si>
    <t>Do tipo dos utilizados principalmente para recuperação de metal precioso, exceto cinzas ou lixo de ourivessaria</t>
  </si>
  <si>
    <t>Resíduos do tipo dos utilizados para recuperação desse metal</t>
  </si>
  <si>
    <t>Resíduos do tipo dos utilizados para recuperação de metal precioso</t>
  </si>
  <si>
    <t>Telhas de aço</t>
  </si>
  <si>
    <t>Cordoalha de aço para concreto protendido</t>
  </si>
  <si>
    <t>De aço, não revestidas, para estruturas ou obras de concreto armado ou argamassa  armada</t>
  </si>
  <si>
    <t>Para ônibus ou caminhões, com espessura da folha igual ou superior a 9 mm</t>
  </si>
  <si>
    <t>Fogões de cozinha</t>
  </si>
  <si>
    <t>De fogões de cozinha</t>
  </si>
  <si>
    <t>Esponja de lã de aço</t>
  </si>
  <si>
    <t>Aparelhos não elétricos, para cozinhar ou aquecer, dos tipos utilizados para uso doméstico, e suas partes</t>
  </si>
  <si>
    <t>Navalhas triangulares  faquinhas serrilhadas  de uso em colheitadeiras agrícolas</t>
  </si>
  <si>
    <t>Sinos e carrilhões</t>
  </si>
  <si>
    <t>Partes</t>
  </si>
  <si>
    <t>Triângulo de segurança</t>
  </si>
  <si>
    <t>De ônibus ou caminhões, de potência igual ou superior a 125HP</t>
  </si>
  <si>
    <t>De tratores agrícolas, com até 2.600 rpm em potência máxima</t>
  </si>
  <si>
    <t>De motores de ônibus ou caminhões, de potência igual ou superior a 125HP</t>
  </si>
  <si>
    <t>Carcaças de motores de ônibus ou caminhões, de potência igual ou superior a 125HP</t>
  </si>
  <si>
    <t>Em linha , com elementos de injeção de diâmetro igual ou superior a 9,5 mm, para motores de potência igual ou superior a 125HP, próprios para ônibus ou caminhões</t>
  </si>
  <si>
    <t>De bombas injetoras em linha, com elementos de injeção de diâmetro igual ou superior a 9,5 mm, para motores de ignição por compressão de potência igual ou superior a 125HP, próprios para ônibus ou caminhões</t>
  </si>
  <si>
    <t>Do tipo doméstico</t>
  </si>
  <si>
    <t>Com capacidade inferior a 7.500 frigorias/hora</t>
  </si>
  <si>
    <t>Próprios para conservação de sangue humano, funcionando com temperatura estável entre 2°C e 6°C</t>
  </si>
  <si>
    <t>De capacidade não superior a 400 litros</t>
  </si>
  <si>
    <t>Bebedouros refrigerados</t>
  </si>
  <si>
    <t>Para ar-condicionado</t>
  </si>
  <si>
    <t>Máquinas para produção de gelo em embarcações pesqueiras</t>
  </si>
  <si>
    <t>Grupos de compressão, exceto para ar condicionado, ou de absorção</t>
  </si>
  <si>
    <t>Máquinas para produção de gelo em cubos ou escamas</t>
  </si>
  <si>
    <t>Instalações frigoríficas industriais, formadas por elementos não reunidos em corpo único nem montados sobre base comum, com câmara frigorífica de capacidade superior a 30m³</t>
  </si>
  <si>
    <t>Condensador frigorífico e evaporador frigorífico</t>
  </si>
  <si>
    <t>Para uso doméstico</t>
  </si>
  <si>
    <t>Dos tipos utilizados em bares, restaurantes, cantinas e semelhantes</t>
  </si>
  <si>
    <t>Torres de resfriamento de água</t>
  </si>
  <si>
    <t>Centrifugadores para uso doméstico</t>
  </si>
  <si>
    <t>Filtro de óleo lubrificante, não descartável, equipado com elemento filtrante de papel  substituível , para uso em motores de ignição por compressão, de potência igual ou superior a 125HP, próprios para ônibus ou caminhões</t>
  </si>
  <si>
    <t>Filtro de óleo lubrificante, não descartável, equipado com elemento filtrante de papel  substituível , para uso em motores de ignição por compressão, com até 2.600 rpm em potência máxima, próprios para colheitadeiras ou tratores agrícolas</t>
  </si>
  <si>
    <t>Com capacidade de lavagem superior a 1000 pratos por hora</t>
  </si>
  <si>
    <t>De uso doméstico</t>
  </si>
  <si>
    <t>Telecadeiras e telesquis</t>
  </si>
  <si>
    <t>Rolos para gramados</t>
  </si>
  <si>
    <t>De colheitadeiras</t>
  </si>
  <si>
    <t>De capacidade superior a 20Kg, em peso de roupa seca</t>
  </si>
  <si>
    <t>Para máquinas de costura de uso doméstico</t>
  </si>
  <si>
    <t>Calculadora equipada com sintetizador de voz</t>
  </si>
  <si>
    <t>Com colmeia</t>
  </si>
  <si>
    <t>Indicador ou apontador  mouse  com entrada para acionador</t>
  </si>
  <si>
    <t>Acionador de pressão</t>
  </si>
  <si>
    <t>Linha Braille</t>
  </si>
  <si>
    <t>Equipados com sintetizador de voz</t>
  </si>
  <si>
    <t>Duplicador Braille</t>
  </si>
  <si>
    <t>Do tipo gaveta ou do tipo esfera, de ferro ou aço ou de cobre e suas ligas, e do tipo globo, do tipo borboleta, do tipo agulha ou do tipo diafragma, de ferro ou aço</t>
  </si>
  <si>
    <t>Dos dispositivos do item 8481.80.1</t>
  </si>
  <si>
    <t>Para motores de ignição por compressão de potência igual ou superior a 125HP, próprios para ônibus ou caminhões</t>
  </si>
  <si>
    <t>Próprios para utilização em brinquedos</t>
  </si>
  <si>
    <t>De alto rendimento, segundo norma NBR 17094</t>
  </si>
  <si>
    <t>Partes utilizadas exclusiva ou principalmente em aerogeradores classificados no código 8502.31.00</t>
  </si>
  <si>
    <t>Transformadores de deflexão  “yokes” , para tubos de raios catódicos</t>
  </si>
  <si>
    <t>Embreagem eletromagnética para colheitadeiras</t>
  </si>
  <si>
    <t>Do tipo utilizado para o arranque dos motores de ignição por compressão, com intensidade de corrente igual ou superior a 90 Ah</t>
  </si>
  <si>
    <t>Para sistema elétrico em 24V, com potência igual ou superior a 3kW</t>
  </si>
  <si>
    <t>Para sistema elétrico em 24V, exceto para uso em aeronáutica</t>
  </si>
  <si>
    <t>Para colheitadeiras ou tratores agrícolas</t>
  </si>
  <si>
    <t>Lanternas para tratores agrícolas</t>
  </si>
  <si>
    <t>Industriais</t>
  </si>
  <si>
    <t>Chuveiro elétrico</t>
  </si>
  <si>
    <t>Moduladores OFDM  “Orthogonal Frequency Division Multiplex” , com sintaxe MPEG-TS  “MPEG-Transport Stream” , para sistemas de televisão digital terrestre</t>
  </si>
  <si>
    <t xml:space="preserve">Multiplexadores de sinais de áudio, vídeo e dados para sistemas de televisão digital terrestre, com entrada ASI e saída TS  “Transport Stream” </t>
  </si>
  <si>
    <t>Aparelho gravador de som para cinema, utilizando fita magnética em rolo aberto ou cartucho selado, registrando ao mesmo tempo, em pista de som auxiliar, um sinal de referência de sincronismo para possibilitar a reprodução sincrônica, em tempo real</t>
  </si>
  <si>
    <t>Toca-fitas</t>
  </si>
  <si>
    <t>Aparelhos de gravação e de reprodução de som, de fitas magnética</t>
  </si>
  <si>
    <t>Aparelhos cinematográficos de reprodução de som</t>
  </si>
  <si>
    <t>Aparelho de gravação ou reprodução, e edição, de imagem e som de televisão em disco rígido, por meio magnético, óptico ou optomagnético</t>
  </si>
  <si>
    <t>Aparelhos de reprodução de imagem e som em disco por meio óptico ou optomagnético</t>
  </si>
  <si>
    <t>Gravadas com matéria didática</t>
  </si>
  <si>
    <t>Para gravação simultânea de imagem e som, próprias para televisão  vídeo-tape , gravadas com matéria de natureza científica ou educativa</t>
  </si>
  <si>
    <t>Gravadas com matéria didática, em cartuchos ou cassetes</t>
  </si>
  <si>
    <t>Para gravação simultânea de imagem e som, próprias para televisão  vídeo-tape , gravadas com matéria de natureza científica ou educativa, em cartuchos, cassetes e semelhantes</t>
  </si>
  <si>
    <t>Gravadas com matéria didática, apresentadas em artefatos semelhantes a cartuchos ou cassetes</t>
  </si>
  <si>
    <t>Para gravação simultânea de imagem e som, próprias para televisão  vídeo-tape , gravadas com matéria de natureza científica ou educativa, apresentadas em artefatos semelhantes a cartuchos ou cassetes</t>
  </si>
  <si>
    <t>Das máquinas da posição 84.71</t>
  </si>
  <si>
    <t>Que possam ser utilizados indiferentemente com as máquinas ou aparelhos de duas ou mais das posições 84.69 a 84.72</t>
  </si>
  <si>
    <t>Transmissores digitais de televisão, em VHF ou UHF, com potência maior ou igual a 1 kW e intermodulação maior que 36 dB</t>
  </si>
  <si>
    <t>Sistema irradiante configurável, dedicado à transmissão de sinais de televisão digitais na faixa de freqüência de VHF e/ou UHF, com potências irradiadas de até 1MW RMS e constituídos por: antenas, cabos e/ou linhas rígidas de alimentação, combinad</t>
  </si>
  <si>
    <t>Transmissores-receptores  transceptores  de rádio digital para televisão digital terrestre, com interfaces digitais “DVB-ASI” e/ou “ISDB-T clock data”</t>
  </si>
  <si>
    <t>Transmissores-receptores  transceptores  de sinal de televisão digital através de fibra ótica</t>
  </si>
  <si>
    <t>Equipamento de sinalização, controle e/ou corte  “slicer”  do fluxo de dados MPEG</t>
  </si>
  <si>
    <t>Lupa eletrônica do tipo utilizado por pessoas com deficiência visual</t>
  </si>
  <si>
    <t>Codificadores para sinais de áudio, vídeo de alta definição MPEG-2 e/ou MPEG-4  protocolo H.264  para sistema de transmissão de sinais de televisão digital terrestre</t>
  </si>
  <si>
    <t xml:space="preserve">Quadro de sinalização, próprio para dar informações relativas à venda de mercadorias, constituído de painel eletrônico e respectivos dispositivos de comando e controle  unidade funcional </t>
  </si>
  <si>
    <t>Interruptor de embutir ou sobrepor, rotativo ou de alavanca, para sistema elétrico em 24V, próprio para ônibus ou caminhões</t>
  </si>
  <si>
    <t>Chaves de faca</t>
  </si>
  <si>
    <t>Do tipo utilizado em residências</t>
  </si>
  <si>
    <t>Lâmpadas dicróicas</t>
  </si>
  <si>
    <t>Lâmpadas incandescentes, de tensão superior a 100V</t>
  </si>
  <si>
    <t>Para iluminação e projeção, de temperatura de cor superior a 3.000°K, exclusivamente para cinematografia, cinema e atividades semelhantes, em qualquer base</t>
  </si>
  <si>
    <t xml:space="preserve">De descarga em baixa pressão, de base única, com ou sem reator eletrônico incorporado, com eficiência superior a 40 lúmens/W  lâmpada fluorescente compacta </t>
  </si>
  <si>
    <t>De vapor de sódio, de alta pressão</t>
  </si>
  <si>
    <t>Lâmpadas mistas</t>
  </si>
  <si>
    <t>Obtidos por tecnologia bipolar</t>
  </si>
  <si>
    <t>De óxido metálico</t>
  </si>
  <si>
    <t>Geradores de sinais de teste e referência de vídeo nos padrões SDI e HD-SDI, com capacidade de geração de diferentes sinais de teste, dentre eles o “color bars” e “zoneplate”</t>
  </si>
  <si>
    <t>De média ou de alta freqüência</t>
  </si>
  <si>
    <t>Roteadores-comutadores  “trouting switcher” , contendo mais de 20 entradas e mais de 16 saídas de áudio e/ou vídeo, com interface de entrada de vídeo SDI e HD-SDI e saídas em SDI e HD-SDI, entradas de áudio analógico e/ou digital ou capacidade par</t>
  </si>
  <si>
    <t>Amplificadores seriais digitais para distribuição de sinais de vídeo, com retemporizador</t>
  </si>
  <si>
    <t>Para sistema elétrico em 24 V</t>
  </si>
  <si>
    <t>Para tensão não superior a 80 V</t>
  </si>
  <si>
    <t>Acumuladores inservíveis</t>
  </si>
  <si>
    <t>Desperdícios e resíduos, à base de cádmio, exceto seus compostos químicos</t>
  </si>
  <si>
    <t>Desperdícios e resíduos, contendo compostos químicos de níquel, cádmio, mercúrio ou de lítio</t>
  </si>
  <si>
    <t>Pilhas, baterias de pilhas e acumuladores elétricos, inservíveis, exceto acumuladores de chumbo</t>
  </si>
  <si>
    <t>Com volume interno de habitáculo, destinado a passageiros e motorista, igual ou superior a 9m³</t>
  </si>
  <si>
    <t>De cilindrada superior a 1.500 cm³, mas não superior a 2.000 cm³</t>
  </si>
  <si>
    <t>De camionetas, furgões, “pick-ups” e semelhantes</t>
  </si>
  <si>
    <t>Carro-forte para transporte de valores</t>
  </si>
  <si>
    <t>Caminhão</t>
  </si>
  <si>
    <t>De veículos dos Ex 01 e 02 dos códigos 8702.10.00 e 8702.90.90</t>
  </si>
  <si>
    <t>De caminhões</t>
  </si>
  <si>
    <t>Amortecedores de suspensão de veículos das posições 87.02, 87.04  exceto a subposição 8704.10  e 87.05 e da subposição 8701.20</t>
  </si>
  <si>
    <t>Outros amortecedores de suspensão</t>
  </si>
  <si>
    <t xml:space="preserve">De veículos das posições 87.01, 87.02, 87.04 e 87.05  exceto partes </t>
  </si>
  <si>
    <t>De veículos das posições 87.01, 87.02, 87.04 e 87.05</t>
  </si>
  <si>
    <t>Carrinhos de tração manual, de ferro, para construção</t>
  </si>
  <si>
    <t>Veículos de tração animal</t>
  </si>
  <si>
    <t>Docas flutuantes</t>
  </si>
  <si>
    <t>Estruturas flutuantes</t>
  </si>
  <si>
    <t>Para câmeras cinematográficas</t>
  </si>
  <si>
    <t xml:space="preserve">Lâmpadas de luz relâmpago  “flash” </t>
  </si>
  <si>
    <t>Para filmes de 16 mm de largura ou de largura não inferior a 35 mm</t>
  </si>
  <si>
    <t>Moviolas</t>
  </si>
  <si>
    <t>Conta-fios</t>
  </si>
  <si>
    <t>Para transfusão de sangue ou infusão intravenosa</t>
  </si>
  <si>
    <t>Cadeiras de dentista equipadas com aparelhos de odontologia</t>
  </si>
  <si>
    <t>Conjunto descartável de circulação assistida e conjunto descartável de balão intra-aórtico</t>
  </si>
  <si>
    <t>Máquinas cicladoras para diálise peritoneal e seus acessórios</t>
  </si>
  <si>
    <t>Equipamento de drenagem, cápsula protetora do adaptador de titânio, equipamentos de transferência ou similar e equipamento cassete cicladora, para diálise peritoneal</t>
  </si>
  <si>
    <t xml:space="preserve">Lâmina preparada  preparação microscópica </t>
  </si>
  <si>
    <t>Modelos de anatomia para ensino</t>
  </si>
  <si>
    <t>Para veículos com sistema elétrico em 24V</t>
  </si>
  <si>
    <t>Projetores de perfis</t>
  </si>
  <si>
    <t>Com caixa de metal comum, mesmo dourado, prateado ou platinado</t>
  </si>
  <si>
    <t>Com caixa de plásticos sem carga ou reforço de fibras de vidro</t>
  </si>
  <si>
    <t>Pistolas de sinalização</t>
  </si>
  <si>
    <t>Partes de cartuchos</t>
  </si>
  <si>
    <t>Cartuchos sem projétil ou carga de chumbo, para uso técnico, e suas partes</t>
  </si>
  <si>
    <t>Para pistolas de rebitar ou de usos semelhantes ou para pistolas de êmbolo cativo para abate de animais</t>
  </si>
  <si>
    <t>De ônibus</t>
  </si>
  <si>
    <t>De tratores agrícolas ou de colheitadeiras</t>
  </si>
  <si>
    <t>De ferro ou aço, dos tipos usados em colheitadeiras</t>
  </si>
  <si>
    <t>Refletores  projetores  de lâmpadas halógenas ou HMI, abertos ou com lentes de Fresnel</t>
  </si>
  <si>
    <t>Gizes</t>
  </si>
  <si>
    <t>Partes e acessórios dos consoles e das máquinas de jogos de vídeo cujas imagens são reproduzidas numa tela de um receptor de televisão, num monitor ou noutra tela ou superfície externa</t>
  </si>
  <si>
    <t>Máquinas de jogos de vídeo com tela incorporada, portáteis ou não, e suas partes e acessórios</t>
  </si>
  <si>
    <t>Dados e copos para dados</t>
  </si>
  <si>
    <t>Ficha, marca  escore  ou tento</t>
  </si>
  <si>
    <t>Coleções de animais de zoológicos, de circos ou de outras atrações itinerantes</t>
  </si>
  <si>
    <t>Artigos de vestuário, de plástico</t>
  </si>
  <si>
    <t>Outros artigos higiênicos, de plástico</t>
  </si>
  <si>
    <t>De flores, botões de flores ou de outras partes de plantas naturais, ervas, musgos e líquens</t>
  </si>
  <si>
    <t>20079921</t>
  </si>
  <si>
    <t>De açaí (Euterpe oleracea)</t>
  </si>
  <si>
    <t>20079922</t>
  </si>
  <si>
    <t>De acerola (Malpighia spp.)</t>
  </si>
  <si>
    <t>20079923</t>
  </si>
  <si>
    <t>De banana (Musa spp.)</t>
  </si>
  <si>
    <t>20079924</t>
  </si>
  <si>
    <t>De goiaba (Psidium guajava)</t>
  </si>
  <si>
    <t>20079925</t>
  </si>
  <si>
    <t>De manga (Mangifera indica)</t>
  </si>
  <si>
    <t>20079929</t>
  </si>
  <si>
    <t>54024710</t>
  </si>
  <si>
    <t>Crus</t>
  </si>
  <si>
    <t>54024720</t>
  </si>
  <si>
    <t>Tintos</t>
  </si>
  <si>
    <t>54024790</t>
  </si>
  <si>
    <t>20098911</t>
  </si>
  <si>
    <t>Suco (sumo), de pêssego, com valor Brix igual ou superior a 60</t>
  </si>
  <si>
    <t>20098912</t>
  </si>
  <si>
    <t>Suco (sumo), de acerola (Malpighia spp.)</t>
  </si>
  <si>
    <t>20098913</t>
  </si>
  <si>
    <t>Suco (sumo), de maracujá (Passiflora edulis)</t>
  </si>
  <si>
    <t>20098919</t>
  </si>
  <si>
    <t>Suco (sumo), outros</t>
  </si>
  <si>
    <t>28366010</t>
  </si>
  <si>
    <t>Carbonato de bario, com um teor de BaCO3 superior ou igual a 98% em peso</t>
  </si>
  <si>
    <t>28366090</t>
  </si>
  <si>
    <t>Carbonato de bario, outros</t>
  </si>
  <si>
    <t>38030010</t>
  </si>
  <si>
    <t>Tall-oil mesmo refinado, bruto</t>
  </si>
  <si>
    <t>38030090</t>
  </si>
  <si>
    <t>Tall-oil mesmo refinado, outros</t>
  </si>
  <si>
    <t>39191010</t>
  </si>
  <si>
    <t>Chapas,fls.etc.auto-adesivas,de plasticos, de polipropileno</t>
  </si>
  <si>
    <t>39191020</t>
  </si>
  <si>
    <t>Chapas,fls.etc.auto-adesivas,de plasticos, de poli(cloreto de vinila)</t>
  </si>
  <si>
    <t>39191090</t>
  </si>
  <si>
    <t>Chapas,fls.etc.auto-adesivas,de plasticos, outras</t>
  </si>
  <si>
    <t>39199010</t>
  </si>
  <si>
    <t>Outs.chapas,folhas,tiras,etc.auto-adesivas,de plasticos, de polipropileno</t>
  </si>
  <si>
    <t>39199020</t>
  </si>
  <si>
    <t>Outs.chapas,folhas,tiras,etc.auto-adesivas,de plasticos, de poli(cloreto de vinila)</t>
  </si>
  <si>
    <t>39199090</t>
  </si>
  <si>
    <t>Outs.chapas,folhas,tiras,etc.auto-adesivas,de plasticos, outras</t>
  </si>
  <si>
    <t>55101111</t>
  </si>
  <si>
    <t>Fio de fibras artificiais, de raiom viscose, exceto modal</t>
  </si>
  <si>
    <t>55101112</t>
  </si>
  <si>
    <t>Fio de fibras artificiais, de modal</t>
  </si>
  <si>
    <t>55101113</t>
  </si>
  <si>
    <t>Fio de fibras artificiais, de liocel</t>
  </si>
  <si>
    <t>55101119</t>
  </si>
  <si>
    <t>Fio de fibras artificiais, outros</t>
  </si>
  <si>
    <t>55101190</t>
  </si>
  <si>
    <t>55101211</t>
  </si>
  <si>
    <t>Fio de fibras artificiais,retorcido/ retorc. multipl, de raiom viscose, exceto modal</t>
  </si>
  <si>
    <t>55101212</t>
  </si>
  <si>
    <t>Fio de fibras artificiais,retorcido/ retorc. multipl, de modal</t>
  </si>
  <si>
    <t>55101213</t>
  </si>
  <si>
    <t>Fio de fibras artificiais,retorcido/ retorc. multipl, de liocel</t>
  </si>
  <si>
    <t>55101219</t>
  </si>
  <si>
    <t>Fio de fibras artificiais,retorcido/ retorc. multipl, outros</t>
  </si>
  <si>
    <t>55101290</t>
  </si>
  <si>
    <t>55102011</t>
  </si>
  <si>
    <t>Fio de fibras artificiais combinados com la ou pelos finos, de raiom viscose, exceto modal</t>
  </si>
  <si>
    <t>55102012</t>
  </si>
  <si>
    <t>Fio de fibras artificiais combinados com la ou pelos finos, de modal</t>
  </si>
  <si>
    <t>55102013</t>
  </si>
  <si>
    <t>Fio de fibras artificiais combinados com la ou pelos finos, de liocel</t>
  </si>
  <si>
    <t>55102019</t>
  </si>
  <si>
    <t>Fio de fibras artificiais combinados com la ou pelos finos, outros</t>
  </si>
  <si>
    <t>55102090</t>
  </si>
  <si>
    <t>55103012</t>
  </si>
  <si>
    <t>55103013</t>
  </si>
  <si>
    <t>55103019</t>
  </si>
  <si>
    <t>55103090</t>
  </si>
  <si>
    <t>55109011</t>
  </si>
  <si>
    <t>Outros fios de fibras artificiais, de raiom viscose, exceto modal</t>
  </si>
  <si>
    <t>55109012</t>
  </si>
  <si>
    <t>Outros fios de fibras artificiais, de modal</t>
  </si>
  <si>
    <t>55109013</t>
  </si>
  <si>
    <t>Outros fios de fibras artificiais, de liocel</t>
  </si>
  <si>
    <t>55109019</t>
  </si>
  <si>
    <t>Outros fios de fibras artificiais, outros</t>
  </si>
  <si>
    <t>55109090</t>
  </si>
  <si>
    <t>60063110</t>
  </si>
  <si>
    <t>Tecidos de malha de fibras sinteticas, crus ou branqueados, de náilon ou de outras poliamidas</t>
  </si>
  <si>
    <t>60063120</t>
  </si>
  <si>
    <t>Tecidos de malha de fibras sinteticas, crus ou branqueados, de poliésteres</t>
  </si>
  <si>
    <t>60063130</t>
  </si>
  <si>
    <t>Tecidos de malha de fibras sinteticas, crus ou branqueados, acrílicos ou modacrílicos</t>
  </si>
  <si>
    <t>60063190</t>
  </si>
  <si>
    <t>Tecidos de malha de fibras sinteticas, crus ou branqueados, outros</t>
  </si>
  <si>
    <t>60063210</t>
  </si>
  <si>
    <t>Tecidos de malha de fibras sinteticas, tintos, de náilon ou de outras poliamidas</t>
  </si>
  <si>
    <t>60063220</t>
  </si>
  <si>
    <t>Tecidos de malha de fibras sinteticas, tintos, de poliésteres</t>
  </si>
  <si>
    <t>60063230</t>
  </si>
  <si>
    <t>Tecidos de malha de fibras sinteticas, tintos, acrílicos ou modacrílicos</t>
  </si>
  <si>
    <t>60063290</t>
  </si>
  <si>
    <t>Tecidos de malha de fibras sinteticas, tintos, outros</t>
  </si>
  <si>
    <t>60063310</t>
  </si>
  <si>
    <t>Tecidos de malha de fibras sinteticas, fios de diversas cores, de náilon ou de outras poliamidas</t>
  </si>
  <si>
    <t>60063320</t>
  </si>
  <si>
    <t>Tecidos de malha de fibras sinteticas, fios de diversas cores, de poliésteres</t>
  </si>
  <si>
    <t>60063330</t>
  </si>
  <si>
    <t>Tecidos de malha de fibras sinteticas, fios de diversas cores, acrílicos ou modacrílicos</t>
  </si>
  <si>
    <t>60063390</t>
  </si>
  <si>
    <t>Tecidos de malha de fibras sinteticas, fios de diversas cores, outros</t>
  </si>
  <si>
    <t>60063410</t>
  </si>
  <si>
    <t>Tecidos de malha de fibras sinteticas, estampados, de náilon ou de outras poliamidas</t>
  </si>
  <si>
    <t>60063420</t>
  </si>
  <si>
    <t>Tecidos de malha de fibras sinteticas, estampados, de poliésteres</t>
  </si>
  <si>
    <t>60063430</t>
  </si>
  <si>
    <t>Tecidos de malha de fibras sinteticas, estampados, acrílicos ou modacrílicos</t>
  </si>
  <si>
    <t>60063490</t>
  </si>
  <si>
    <t>Tecidos de malha de fibras sinteticas, estampados, outros</t>
  </si>
  <si>
    <t>55103011</t>
  </si>
  <si>
    <t>Outros fios, combinados, principal ou unicamente, com algodão, de raiom viscose, exceto modal</t>
  </si>
  <si>
    <t>Outros fios, combinados, principal ou unicamente, com algodão, de modal</t>
  </si>
  <si>
    <t>Outros fios, combinados, principal ou unicamente, com algodão, de liocel</t>
  </si>
  <si>
    <t>Outros fios, combinados, principal ou unicamente, com algodão, outros</t>
  </si>
  <si>
    <t>03024910</t>
  </si>
  <si>
    <t>Espadins, marlins, veleiros (Istiophoridae)</t>
  </si>
  <si>
    <t>03024990</t>
  </si>
  <si>
    <t>03028910</t>
  </si>
  <si>
    <t>Pargo (Lutjanus purpureus)</t>
  </si>
  <si>
    <t>03029100</t>
  </si>
  <si>
    <t>Fígados, ovas e gônadas masculinas</t>
  </si>
  <si>
    <t>03029200</t>
  </si>
  <si>
    <t>03029900</t>
  </si>
  <si>
    <t>03035910</t>
  </si>
  <si>
    <t>03035920</t>
  </si>
  <si>
    <t>Anchoita (Engraulis anchoita)</t>
  </si>
  <si>
    <t>03035990</t>
  </si>
  <si>
    <t>03039100</t>
  </si>
  <si>
    <t>03039200</t>
  </si>
  <si>
    <t>03039910</t>
  </si>
  <si>
    <t>Cabeças de Merluza negra (Dissostichus eleginoides)</t>
  </si>
  <si>
    <t>03039920</t>
  </si>
  <si>
    <t>Cabeças de Merluza antártica (Dissostichus mawsoni)</t>
  </si>
  <si>
    <t>03039990</t>
  </si>
  <si>
    <t>03044700</t>
  </si>
  <si>
    <t>Cação e Outros tubarões</t>
  </si>
  <si>
    <t>03044800</t>
  </si>
  <si>
    <t>Raias (rajidae)</t>
  </si>
  <si>
    <t>03045600</t>
  </si>
  <si>
    <t>Cacao e outros tubaroes</t>
  </si>
  <si>
    <t>03045700</t>
  </si>
  <si>
    <t>03048810</t>
  </si>
  <si>
    <t>Tubarao azul (prionace glauca)</t>
  </si>
  <si>
    <t>03048890</t>
  </si>
  <si>
    <t>03049600</t>
  </si>
  <si>
    <t>03049700</t>
  </si>
  <si>
    <t>03053230</t>
  </si>
  <si>
    <t>Ling (molva molva) e zarbo (brosme brosme)</t>
  </si>
  <si>
    <t>03053900</t>
  </si>
  <si>
    <t>03055200</t>
  </si>
  <si>
    <t>Tilapias (oreochromis spp), bagres (peixes 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 do nilo (lates niloticus) e peixes cabeca de serpente (channa spp)</t>
  </si>
  <si>
    <t>03055310</t>
  </si>
  <si>
    <t>Bacalhau polar (boreogadus saida), saithe (pollachius virens), ling (molva molva), ling azul (molva dypterygia), zarbo (brosme brosme), abrotea do alto (urophycis blennoides) e haddock ou lubina (melanogrammus aeglefinus)</t>
  </si>
  <si>
    <t>03055390</t>
  </si>
  <si>
    <t>03055400</t>
  </si>
  <si>
    <t>Arenques (clupea harengus, clupea pallasii), anchovas (biqueiroes*) (engraulis spp), sardinhas (sardina pilchardus, sardinops spp, sardinella spp) (sardinha (sardina pilchardus) e sardinelas (sardinops spp, sardinella spp)*), anchoveta (espadilha*) (sprattus sprattus), cavalinhas (sardas e cavalas*) (scomber scombrus, scomber australasicus, scomber japonicus), cavalas do indico (rastrelliger spp), serras (scomberomorus spp), carapaus (trachurus s</t>
  </si>
  <si>
    <t>03055900</t>
  </si>
  <si>
    <t>03063100</t>
  </si>
  <si>
    <t>Lagostas (palinurus spp, panulirus spp, jasus spp)</t>
  </si>
  <si>
    <t>03063200</t>
  </si>
  <si>
    <t>Lavagantes (homarus spp)</t>
  </si>
  <si>
    <t>03063300</t>
  </si>
  <si>
    <t>Caranguejos</t>
  </si>
  <si>
    <t>03063400</t>
  </si>
  <si>
    <t>Lagosta norueguesa (lagostim*) (nephrops norvegicus)</t>
  </si>
  <si>
    <t>03063500</t>
  </si>
  <si>
    <t>Camaroes de agua fria (pandalus spp, crangon crangon)</t>
  </si>
  <si>
    <t>03063600</t>
  </si>
  <si>
    <t>Outros camaroes</t>
  </si>
  <si>
    <t>03063910</t>
  </si>
  <si>
    <t>Lagosta de agua doce (cherax quadricarinatus)</t>
  </si>
  <si>
    <t>03063990</t>
  </si>
  <si>
    <t>03069100</t>
  </si>
  <si>
    <t>03069200</t>
  </si>
  <si>
    <t>03069300</t>
  </si>
  <si>
    <t>03069400</t>
  </si>
  <si>
    <t>03069500</t>
  </si>
  <si>
    <t>Camaroes</t>
  </si>
  <si>
    <t>03069910</t>
  </si>
  <si>
    <t>03069990</t>
  </si>
  <si>
    <t>03071200</t>
  </si>
  <si>
    <t>Congeladas</t>
  </si>
  <si>
    <t>03072200</t>
  </si>
  <si>
    <t>Congelados</t>
  </si>
  <si>
    <t>03073200</t>
  </si>
  <si>
    <t>03074200</t>
  </si>
  <si>
    <t>Vivas, frescas ou refrigeradas</t>
  </si>
  <si>
    <t>03074310</t>
  </si>
  <si>
    <t>Lulas</t>
  </si>
  <si>
    <t>03074320</t>
  </si>
  <si>
    <t>Sepias</t>
  </si>
  <si>
    <t>03074900</t>
  </si>
  <si>
    <t>03075200</t>
  </si>
  <si>
    <t>03075900</t>
  </si>
  <si>
    <t>03077200</t>
  </si>
  <si>
    <t>03078200</t>
  </si>
  <si>
    <t>Estrombos (strombus spp) vivos, frescos ou refrigerados</t>
  </si>
  <si>
    <t>03078300</t>
  </si>
  <si>
    <t>Abalones (orelhas do mar*) (haliotis spp) congelados</t>
  </si>
  <si>
    <t>03078400</t>
  </si>
  <si>
    <t>Estrombos (strombus spp) congelados</t>
  </si>
  <si>
    <t>03078700</t>
  </si>
  <si>
    <t>Outros abalones (outras orelhas do mar*) (haliotis spp)</t>
  </si>
  <si>
    <t>03078800</t>
  </si>
  <si>
    <t>Outros estrombos (strombus spp)</t>
  </si>
  <si>
    <t>03079200</t>
  </si>
  <si>
    <t>03081200</t>
  </si>
  <si>
    <t>03082200</t>
  </si>
  <si>
    <t>08052100</t>
  </si>
  <si>
    <t>Mandarinas (incluindo as tangerinas e as satsumas)</t>
  </si>
  <si>
    <t>08052200</t>
  </si>
  <si>
    <t>Clementinas</t>
  </si>
  <si>
    <t>08052900</t>
  </si>
  <si>
    <t>12115000</t>
  </si>
  <si>
    <t>Efedra</t>
  </si>
  <si>
    <t>13021400</t>
  </si>
  <si>
    <t>De efedra</t>
  </si>
  <si>
    <t>16041800</t>
  </si>
  <si>
    <t>Barbatanas de tubarao</t>
  </si>
  <si>
    <t>22029100</t>
  </si>
  <si>
    <t>Cerveja sem alcool</t>
  </si>
  <si>
    <t>22029900</t>
  </si>
  <si>
    <t>22042211</t>
  </si>
  <si>
    <t>Em recipientes de capacidade nao superior a 5 l</t>
  </si>
  <si>
    <t>22042219</t>
  </si>
  <si>
    <t>22042220</t>
  </si>
  <si>
    <t>22042910</t>
  </si>
  <si>
    <t>Vinhos</t>
  </si>
  <si>
    <t>28111200</t>
  </si>
  <si>
    <t>Cianeto de hidrogenio (acido cianidrico ou acido hidrocianico)</t>
  </si>
  <si>
    <t>28121100</t>
  </si>
  <si>
    <t>Dicloreto de carbonila (fosgenio)</t>
  </si>
  <si>
    <t>28121200</t>
  </si>
  <si>
    <t>Oxicloreto de fosforo</t>
  </si>
  <si>
    <t>28121300</t>
  </si>
  <si>
    <t>28121400</t>
  </si>
  <si>
    <t>Pentacloreto de fosforo</t>
  </si>
  <si>
    <t>28121500</t>
  </si>
  <si>
    <t>28121600</t>
  </si>
  <si>
    <t>28121700</t>
  </si>
  <si>
    <t>Cloreto de tionila</t>
  </si>
  <si>
    <t>28121911</t>
  </si>
  <si>
    <t>Tricloreto de arsenio</t>
  </si>
  <si>
    <t>28121919</t>
  </si>
  <si>
    <t>28121920</t>
  </si>
  <si>
    <t>Oxicloretos</t>
  </si>
  <si>
    <t>28531000</t>
  </si>
  <si>
    <t>Cloreto de cianogenio (clorociano)</t>
  </si>
  <si>
    <t>28539011</t>
  </si>
  <si>
    <t>De aluminio</t>
  </si>
  <si>
    <t>28539012</t>
  </si>
  <si>
    <t>De magnesio</t>
  </si>
  <si>
    <t>28539013</t>
  </si>
  <si>
    <t>De cobre (fosfetos de cobre), contendo mais de 15 %, em peso, de fosforo</t>
  </si>
  <si>
    <t>28539019</t>
  </si>
  <si>
    <t>28539020</t>
  </si>
  <si>
    <t>28539030</t>
  </si>
  <si>
    <t>28539090</t>
  </si>
  <si>
    <t>29038300</t>
  </si>
  <si>
    <t>Mirex (iso)</t>
  </si>
  <si>
    <t>29038900</t>
  </si>
  <si>
    <t>29039300</t>
  </si>
  <si>
    <t>Pentaclorobenzeno (iso)</t>
  </si>
  <si>
    <t>29039400</t>
  </si>
  <si>
    <t>Hexabromobifenilas</t>
  </si>
  <si>
    <t>29043100</t>
  </si>
  <si>
    <t>Acido perfluoroctano sulfonico</t>
  </si>
  <si>
    <t>29043200</t>
  </si>
  <si>
    <t>Perfluoroctanossulfonato de amonio</t>
  </si>
  <si>
    <t>29043300</t>
  </si>
  <si>
    <t>Perfluoroctanossulfonato de litio</t>
  </si>
  <si>
    <t>29043400</t>
  </si>
  <si>
    <t>Perfluoroctanossulfonato de potassio</t>
  </si>
  <si>
    <t>29043500</t>
  </si>
  <si>
    <t>Outros sais do acido perfluoroctano sulfonico</t>
  </si>
  <si>
    <t>29043600</t>
  </si>
  <si>
    <t>Fluoreto de perfluoroctanossulfonila</t>
  </si>
  <si>
    <t>29049100</t>
  </si>
  <si>
    <t>29049911</t>
  </si>
  <si>
    <t>1 cloro 4 nitrobenzeno</t>
  </si>
  <si>
    <t>29049912</t>
  </si>
  <si>
    <t>1 cloro 2,4 dinitrobenzeno</t>
  </si>
  <si>
    <t>29049913</t>
  </si>
  <si>
    <t>2 cloro 1,3 dinitrobenzeno</t>
  </si>
  <si>
    <t>29049914</t>
  </si>
  <si>
    <t>4 cloro alfa,alfa,alfa trifluor 3,5 dinitrotolueno</t>
  </si>
  <si>
    <t>29049915</t>
  </si>
  <si>
    <t>29049916</t>
  </si>
  <si>
    <t>1,2 dicloro 4 nitrobenzeno</t>
  </si>
  <si>
    <t>29049919</t>
  </si>
  <si>
    <t>29049921</t>
  </si>
  <si>
    <t>Acidos dinitroestilbenodissulfonicos</t>
  </si>
  <si>
    <t>29049929</t>
  </si>
  <si>
    <t>29049930</t>
  </si>
  <si>
    <t>Cloreto de p toluenossulfonila (cloreto de tosila)</t>
  </si>
  <si>
    <t>29049940</t>
  </si>
  <si>
    <t>Cloreto de o toluenossulfonila</t>
  </si>
  <si>
    <t>29049990</t>
  </si>
  <si>
    <t>29105000</t>
  </si>
  <si>
    <t>Endrin (iso)</t>
  </si>
  <si>
    <t>29146200</t>
  </si>
  <si>
    <t>Coenzima q10 (ubidecarenona (dci))</t>
  </si>
  <si>
    <t>29147100</t>
  </si>
  <si>
    <t>Clordecona (iso)</t>
  </si>
  <si>
    <t>29147911</t>
  </si>
  <si>
    <t>1 cloro 5 hexanona</t>
  </si>
  <si>
    <t>29147919</t>
  </si>
  <si>
    <t>29147921</t>
  </si>
  <si>
    <t>29147922</t>
  </si>
  <si>
    <t>Acido 2 hidroxi 4 metoxibenzofenona 5 sulfonico (sulisobenzona)</t>
  </si>
  <si>
    <t>29147929</t>
  </si>
  <si>
    <t>29147990</t>
  </si>
  <si>
    <t>29181700</t>
  </si>
  <si>
    <t>Acido 2,2 difenil 2 hidroxiacetico (acido benzilico)</t>
  </si>
  <si>
    <t>29202100</t>
  </si>
  <si>
    <t>Fosfito de dimetila</t>
  </si>
  <si>
    <t>29202200</t>
  </si>
  <si>
    <t>Fosfito de dietila</t>
  </si>
  <si>
    <t>29202300</t>
  </si>
  <si>
    <t>Fosfito de trimetila</t>
  </si>
  <si>
    <t>29202400</t>
  </si>
  <si>
    <t>Fosfito de trietila</t>
  </si>
  <si>
    <t>29202910</t>
  </si>
  <si>
    <t>Fosfito de alquila de c3 a c13 ou de alquil arila</t>
  </si>
  <si>
    <t>29202920</t>
  </si>
  <si>
    <t>29202930</t>
  </si>
  <si>
    <t>Outros fosfitos, de arila</t>
  </si>
  <si>
    <t>29202940</t>
  </si>
  <si>
    <t>29202950</t>
  </si>
  <si>
    <t>Fosfito de tris(2,4 di ter butilfenila)</t>
  </si>
  <si>
    <t>29202990</t>
  </si>
  <si>
    <t>29203000</t>
  </si>
  <si>
    <t>Endossulfan (iso)</t>
  </si>
  <si>
    <t>29211200</t>
  </si>
  <si>
    <t>Cloridrato de 2 cloroetil(n,n dimetilamina)</t>
  </si>
  <si>
    <t>29211300</t>
  </si>
  <si>
    <t>Cloridrato de 2 cloroetil(n,n dietilamina)</t>
  </si>
  <si>
    <t>29211400</t>
  </si>
  <si>
    <t>Cloridrato de 2 cloroetil(n,n diisopropilamina)</t>
  </si>
  <si>
    <t>29221500</t>
  </si>
  <si>
    <t>29221600</t>
  </si>
  <si>
    <t>Perfluoroctanossulfonato de dietanolamonio</t>
  </si>
  <si>
    <t>29221700</t>
  </si>
  <si>
    <t>Metildietanolamina e etildietanolamina</t>
  </si>
  <si>
    <t>29221800</t>
  </si>
  <si>
    <t>2 (n,n diisopropilamino)etanol</t>
  </si>
  <si>
    <t>29221971</t>
  </si>
  <si>
    <t>Cloridrato</t>
  </si>
  <si>
    <t>29221979</t>
  </si>
  <si>
    <t>29221981</t>
  </si>
  <si>
    <t>Tartarato</t>
  </si>
  <si>
    <t>29221989</t>
  </si>
  <si>
    <t>29221996</t>
  </si>
  <si>
    <t>Propranolol e seus sais</t>
  </si>
  <si>
    <t>29233000</t>
  </si>
  <si>
    <t>Perfluoroctanossulfonato de tetraetilamonio</t>
  </si>
  <si>
    <t>29234000</t>
  </si>
  <si>
    <t>Perfluoroctanossulfonato de didecildimetilamonio</t>
  </si>
  <si>
    <t>29242500</t>
  </si>
  <si>
    <t>Alaclor (iso)</t>
  </si>
  <si>
    <t>29264000</t>
  </si>
  <si>
    <t>Alfa fenilacetoacetonitrila</t>
  </si>
  <si>
    <t>29306000</t>
  </si>
  <si>
    <t>2 (n,n dietilamino)etanotiol</t>
  </si>
  <si>
    <t>29307000</t>
  </si>
  <si>
    <t>Sulfeto de bis(2 hidroxietila) (tiodiglicol (dci))</t>
  </si>
  <si>
    <t>29308010</t>
  </si>
  <si>
    <t>Aldicarb</t>
  </si>
  <si>
    <t>29308020</t>
  </si>
  <si>
    <t>29308030</t>
  </si>
  <si>
    <t>29313100</t>
  </si>
  <si>
    <t>Metilfosfonato de dimetila</t>
  </si>
  <si>
    <t>29313200</t>
  </si>
  <si>
    <t>Propilfosfonato de dimetila</t>
  </si>
  <si>
    <t>29313300</t>
  </si>
  <si>
    <t>Etilfosfonato de dietila</t>
  </si>
  <si>
    <t>29313400</t>
  </si>
  <si>
    <t>Metilfosfonato de sodio 3 (triidroxisilil)propila</t>
  </si>
  <si>
    <t>29313500</t>
  </si>
  <si>
    <t>2,4,6 trioxido de 2,4,6 tripropil 1,3,5,2,4,6 trioxatrifosfinano</t>
  </si>
  <si>
    <t>29313600</t>
  </si>
  <si>
    <t>Metilfosfonato de (5 etil 2 metil 2 oxido 1,3,2 dioxafosfinan 5 il)metil metila</t>
  </si>
  <si>
    <t>29313700</t>
  </si>
  <si>
    <t>Metilfosfonato de bis[(5 etil 2 metil 2 oxido 1,3,2 dioxafosfinan 5 il)metila]</t>
  </si>
  <si>
    <t>29313800</t>
  </si>
  <si>
    <t>Sal do acido metilfosfonico e de (aminoiminometil)ureia (1:1)</t>
  </si>
  <si>
    <t>29313911</t>
  </si>
  <si>
    <t>29313912</t>
  </si>
  <si>
    <t>29313913</t>
  </si>
  <si>
    <t>29313914</t>
  </si>
  <si>
    <t>29313915</t>
  </si>
  <si>
    <t>29313916</t>
  </si>
  <si>
    <t>Hidrogenofosfonato de bis(2 etilexilo)</t>
  </si>
  <si>
    <t>29313917</t>
  </si>
  <si>
    <t>29313918</t>
  </si>
  <si>
    <t>29313991</t>
  </si>
  <si>
    <t>Alquil(de c1 a c3)fosfonofluoridatos de o alquila (de ate c10, incluindo os cicloalquila)</t>
  </si>
  <si>
    <t>29313992</t>
  </si>
  <si>
    <t>Metilfosfonocloridato de o isopropila</t>
  </si>
  <si>
    <t>29313993</t>
  </si>
  <si>
    <t>Metilfosfonocloridato de o pinacolila</t>
  </si>
  <si>
    <t>29313994</t>
  </si>
  <si>
    <t>Difluoreto de alquilfosfonila, com grupo alquila de c1 a c3</t>
  </si>
  <si>
    <t>29313995</t>
  </si>
  <si>
    <t>29313996</t>
  </si>
  <si>
    <t>Outros compostos que contenham um atomo de fosforo ligado a um grupo alquila (de c1 a c3), sem outros atomos de carbono</t>
  </si>
  <si>
    <t>29313997</t>
  </si>
  <si>
    <t>N,n dialquil(de c1 a c3)fosforoamidocianidatos de o alquila (de ate c10, incluindo os cicloalquila)</t>
  </si>
  <si>
    <t>29313999</t>
  </si>
  <si>
    <t>29321400</t>
  </si>
  <si>
    <t>Sucralose</t>
  </si>
  <si>
    <t>29339200</t>
  </si>
  <si>
    <t>Azinfos metil (iso)</t>
  </si>
  <si>
    <t>29351000</t>
  </si>
  <si>
    <t>N metilperfluoroctano sulfonamida</t>
  </si>
  <si>
    <t>29352000</t>
  </si>
  <si>
    <t>N etilperfluoroctano sulfonamida</t>
  </si>
  <si>
    <t>29353000</t>
  </si>
  <si>
    <t>N etil n (2 hidroxietil)perfluoroctano sulfonamida</t>
  </si>
  <si>
    <t>29354000</t>
  </si>
  <si>
    <t>N (2 hidroxietil) n metilperfluoroctano sulfonamida</t>
  </si>
  <si>
    <t>29355000</t>
  </si>
  <si>
    <t>Outras perfluoroctanossulfonamidas</t>
  </si>
  <si>
    <t>29359011</t>
  </si>
  <si>
    <t>29359012</t>
  </si>
  <si>
    <t>Clortalidona</t>
  </si>
  <si>
    <t>29359013</t>
  </si>
  <si>
    <t>29359014</t>
  </si>
  <si>
    <t>29359015</t>
  </si>
  <si>
    <t>Sulfametazina (4,6 dimetil 2 sulfanilamidopirimidina) e seu sal sodico</t>
  </si>
  <si>
    <t>29359019</t>
  </si>
  <si>
    <t>29359021</t>
  </si>
  <si>
    <t>29359022</t>
  </si>
  <si>
    <t>29359023</t>
  </si>
  <si>
    <t>29359024</t>
  </si>
  <si>
    <t>29359025</t>
  </si>
  <si>
    <t>29359029</t>
  </si>
  <si>
    <t>29359091</t>
  </si>
  <si>
    <t>Cloramina b e cloramina t</t>
  </si>
  <si>
    <t>29359092</t>
  </si>
  <si>
    <t>29359093</t>
  </si>
  <si>
    <t>29359094</t>
  </si>
  <si>
    <t>29359095</t>
  </si>
  <si>
    <t>29359096</t>
  </si>
  <si>
    <t>29359097</t>
  </si>
  <si>
    <t>29359099</t>
  </si>
  <si>
    <t>29397111</t>
  </si>
  <si>
    <t>29397112</t>
  </si>
  <si>
    <t>29397119</t>
  </si>
  <si>
    <t>29397120</t>
  </si>
  <si>
    <t>Levometanfetamina, seus sais, esteres e outros derivados</t>
  </si>
  <si>
    <t>29397130</t>
  </si>
  <si>
    <t>Metanfetamina, seus sais, esteres e outros derivados</t>
  </si>
  <si>
    <t>29397140</t>
  </si>
  <si>
    <t>Racemato de metanfetamina, seus sais, esteres e outros derivados</t>
  </si>
  <si>
    <t>29397911</t>
  </si>
  <si>
    <t>Brometo de n butilescopolamonio</t>
  </si>
  <si>
    <t>29397919</t>
  </si>
  <si>
    <t>29397920</t>
  </si>
  <si>
    <t>29397931</t>
  </si>
  <si>
    <t>Pilocarpina, seu nitrato e seu cloridrato</t>
  </si>
  <si>
    <t>29397939</t>
  </si>
  <si>
    <t>29397940</t>
  </si>
  <si>
    <t>29397990</t>
  </si>
  <si>
    <t>29398000</t>
  </si>
  <si>
    <t>30021100</t>
  </si>
  <si>
    <t>Estojos de diagnostico da malaria (paludismo)</t>
  </si>
  <si>
    <t>30021211</t>
  </si>
  <si>
    <t>Antiofidicos e outros antivenenosos</t>
  </si>
  <si>
    <t>30021212</t>
  </si>
  <si>
    <t>Antitetanico</t>
  </si>
  <si>
    <t>30021213</t>
  </si>
  <si>
    <t>Anticatarral</t>
  </si>
  <si>
    <t>30021214</t>
  </si>
  <si>
    <t>Antipiogenico</t>
  </si>
  <si>
    <t>30021215</t>
  </si>
  <si>
    <t>Antidifterico</t>
  </si>
  <si>
    <t>30021216</t>
  </si>
  <si>
    <t>Polivalentes</t>
  </si>
  <si>
    <t>30021219</t>
  </si>
  <si>
    <t>30021221</t>
  </si>
  <si>
    <t>Imunoglobulina anti rh</t>
  </si>
  <si>
    <t>30021222</t>
  </si>
  <si>
    <t>Outras imunoglobulinas sericas</t>
  </si>
  <si>
    <t>30021223</t>
  </si>
  <si>
    <t>30021224</t>
  </si>
  <si>
    <t>Soroalbumina, em forma de gel, para preparacao de reagentes de diagnostico</t>
  </si>
  <si>
    <t>30021229</t>
  </si>
  <si>
    <t>30021231</t>
  </si>
  <si>
    <t>Soroalbumina, exceto a humana</t>
  </si>
  <si>
    <t>30021232</t>
  </si>
  <si>
    <t>30021233</t>
  </si>
  <si>
    <t>30021234</t>
  </si>
  <si>
    <t>Imunoglobulina e cloridrato de histamina, associados</t>
  </si>
  <si>
    <t>30021235</t>
  </si>
  <si>
    <t>Imunoglobulina g, liofilizada ou em solucao</t>
  </si>
  <si>
    <t>30021236</t>
  </si>
  <si>
    <t>Soroalbumina humana</t>
  </si>
  <si>
    <t>30021239</t>
  </si>
  <si>
    <t>30021300</t>
  </si>
  <si>
    <t>Produtos imunologicos, nao misturados, nao apresentados em doses nem acondicionados para venda a retalho</t>
  </si>
  <si>
    <t>30021410</t>
  </si>
  <si>
    <t>Anticorpos monoclonais em solucao tampao, contendo albumina bovina</t>
  </si>
  <si>
    <t>30021490</t>
  </si>
  <si>
    <t>30021510</t>
  </si>
  <si>
    <t>30021520</t>
  </si>
  <si>
    <t>30021590</t>
  </si>
  <si>
    <t>30021900</t>
  </si>
  <si>
    <t>30034100</t>
  </si>
  <si>
    <t>Que contenham efedrina ou seus sais</t>
  </si>
  <si>
    <t>30034200</t>
  </si>
  <si>
    <t>Que contenham pseudoefedrina (dci) ou seus sais</t>
  </si>
  <si>
    <t>30034300</t>
  </si>
  <si>
    <t>Que contenham norefedrina ou seus sais</t>
  </si>
  <si>
    <t>30034910</t>
  </si>
  <si>
    <t>30034920</t>
  </si>
  <si>
    <t>Pilocarpina, seu nitrato ou seu cloridrato</t>
  </si>
  <si>
    <t>30034930</t>
  </si>
  <si>
    <t>30034940</t>
  </si>
  <si>
    <t>Codeina ou seus sais</t>
  </si>
  <si>
    <t>30034950</t>
  </si>
  <si>
    <t>30034990</t>
  </si>
  <si>
    <t>30036000</t>
  </si>
  <si>
    <t>Outros, que contenham principios ativos antimalaricos (antipaludicos) descritos na nota de subposicoes 2 do presente capitulo</t>
  </si>
  <si>
    <t>30044100</t>
  </si>
  <si>
    <t>30044200</t>
  </si>
  <si>
    <t>30044300</t>
  </si>
  <si>
    <t>30044910</t>
  </si>
  <si>
    <t>30044920</t>
  </si>
  <si>
    <t>30044930</t>
  </si>
  <si>
    <t>30044940</t>
  </si>
  <si>
    <t>30044950</t>
  </si>
  <si>
    <t>30044990</t>
  </si>
  <si>
    <t>30046000</t>
  </si>
  <si>
    <t>31031100</t>
  </si>
  <si>
    <t>Que contenham, em peso, 35 % ou mais de pentoxido de difosforo (p2o5)</t>
  </si>
  <si>
    <t>31031900</t>
  </si>
  <si>
    <t>37050010</t>
  </si>
  <si>
    <t>Fotomascaras sobre vidro plano, positivas, proprias para gravacao em pastilhas de silicio (chips) para fabricacao de microestruturas eletronicas</t>
  </si>
  <si>
    <t>37050090</t>
  </si>
  <si>
    <t>38085200</t>
  </si>
  <si>
    <t>Ddt (iso) (clofenotano (dci)), acondicionado em embalagens com um conteudo de peso liquido nao superior a 300 g</t>
  </si>
  <si>
    <t>38085910</t>
  </si>
  <si>
    <t>Apresentadas em formas ou embalagens exclusivamente para uso direto em aplicacoes domissanitarias</t>
  </si>
  <si>
    <t>38085921</t>
  </si>
  <si>
    <t>A base de metamidofos (iso) ou monocrotofos (iso)</t>
  </si>
  <si>
    <t>38085922</t>
  </si>
  <si>
    <t>A base de endossulfan (iso)</t>
  </si>
  <si>
    <t>38085923</t>
  </si>
  <si>
    <t>A base de alaclor (iso)</t>
  </si>
  <si>
    <t>38085929</t>
  </si>
  <si>
    <t>38086100</t>
  </si>
  <si>
    <t>Acondicionadas em embalagens com um conteudo de peso liquido nao superior a 300 g</t>
  </si>
  <si>
    <t>38086210</t>
  </si>
  <si>
    <t>A base de alfa cipermetrina (iso)</t>
  </si>
  <si>
    <t>38086290</t>
  </si>
  <si>
    <t>38086910</t>
  </si>
  <si>
    <t>38086990</t>
  </si>
  <si>
    <t>38123100</t>
  </si>
  <si>
    <t>Misturas de oligomeros de 2,2,4 trimetil 1,2 diidroquinolina (tmq)</t>
  </si>
  <si>
    <t>38123911</t>
  </si>
  <si>
    <t>Que contenham derivados n substituidos de p fenilenodiamina</t>
  </si>
  <si>
    <t>38123912</t>
  </si>
  <si>
    <t>Que contenham fosfitos de alquila, de arila ou de alquil arila</t>
  </si>
  <si>
    <t>38123919</t>
  </si>
  <si>
    <t>38123921</t>
  </si>
  <si>
    <t>38123929</t>
  </si>
  <si>
    <t>38248400</t>
  </si>
  <si>
    <t>Que contenham aldrin (iso), canfecloro (iso) (toxafeno), clordano (iso), clordecona (iso), ddt (iso) (clofenotano (dci), 1,1,1 tricloro 2,2 bis(p clorofenil)etano), dieldrin (iso, dci), endossulfan (iso), endrin (iso), heptacloro (iso) ou mirex (iso)</t>
  </si>
  <si>
    <t>38248500</t>
  </si>
  <si>
    <t>Que contenham 1,2,3,4,5,6 hexaclorocicloexano (hch (iso)), incluindo o lindano (iso, dci)</t>
  </si>
  <si>
    <t>38248600</t>
  </si>
  <si>
    <t>Que contenham pentaclorobenzeno (iso) ou hexaclorobenzeno (iso)</t>
  </si>
  <si>
    <t>38248700</t>
  </si>
  <si>
    <t>Que contenham acido perfluoroctano sulfonico, seus sais, perfluoroctanossulfonamidas, ou fluoreto de perfluoroctanossulfonila</t>
  </si>
  <si>
    <t>38248800</t>
  </si>
  <si>
    <t>Que contenham eteres tetra , penta , hexa , hepta  ou octabromodifenilicos</t>
  </si>
  <si>
    <t>38249100</t>
  </si>
  <si>
    <t>Misturas e preparacoes constituidas principalmente por metilfosfonato de (5 etil 2 metil 2 oxido 1,3,2 dioxafosfinan 5 il)metil metila e metilfosfonato de bis[(5 etil 2 metil 2 oxido 1,3,2 dioxafosfinan 5 il)metila]</t>
  </si>
  <si>
    <t>38249911</t>
  </si>
  <si>
    <t>38249912</t>
  </si>
  <si>
    <t>Com um teor de cianocobalamina inferior ou igual a 55 %, em peso</t>
  </si>
  <si>
    <t>38249913</t>
  </si>
  <si>
    <t>Da fabricacao da primicina amonica</t>
  </si>
  <si>
    <t>38249914</t>
  </si>
  <si>
    <t>Senduramicina sodica, da fabricacao da senduramicina</t>
  </si>
  <si>
    <t>38249915</t>
  </si>
  <si>
    <t>Maduramicina amonica, em solucao alcoolica, da fabricacao da maduramicina</t>
  </si>
  <si>
    <t>38249919</t>
  </si>
  <si>
    <t>38249921</t>
  </si>
  <si>
    <t>38249922</t>
  </si>
  <si>
    <t>38249923</t>
  </si>
  <si>
    <t>Preparacoes contendo trigliceridios dos acidos caprilico e caprico</t>
  </si>
  <si>
    <t>38249924</t>
  </si>
  <si>
    <t>38249925</t>
  </si>
  <si>
    <t>38249929</t>
  </si>
  <si>
    <t>38249931</t>
  </si>
  <si>
    <t>Que contenham isocianatos de hexametileno ou outros isocianatos</t>
  </si>
  <si>
    <t>38249932</t>
  </si>
  <si>
    <t>Que contenham aminas graxas de c8 a c22</t>
  </si>
  <si>
    <t>38249933</t>
  </si>
  <si>
    <t>Que contenham polietilenoaminas e dietilenotriaminas, proprias para a coagulacao do latex</t>
  </si>
  <si>
    <t>38249934</t>
  </si>
  <si>
    <t>Outras, contendo polietilenoaminas</t>
  </si>
  <si>
    <t>38249935</t>
  </si>
  <si>
    <t>Misturas de mono , di  e triisopropanolaminas</t>
  </si>
  <si>
    <t>38249936</t>
  </si>
  <si>
    <t>38249939</t>
  </si>
  <si>
    <t>38249941</t>
  </si>
  <si>
    <t>Preparacoes desincrustantes, anticorrosivas ou antioxidantes</t>
  </si>
  <si>
    <t>38249942</t>
  </si>
  <si>
    <t>38249943</t>
  </si>
  <si>
    <t>A base de trimetil 3,9 dietildecano</t>
  </si>
  <si>
    <t>38249949</t>
  </si>
  <si>
    <t>38249951</t>
  </si>
  <si>
    <t>Antiespumantes contendo fosfato de tributila em solucao de alcool isopropilico</t>
  </si>
  <si>
    <t>38249952</t>
  </si>
  <si>
    <t>38249953</t>
  </si>
  <si>
    <t>38249954</t>
  </si>
  <si>
    <t>Retardante de chama contendo misturas de trifenilfosfatos isopropilados</t>
  </si>
  <si>
    <t>38249959</t>
  </si>
  <si>
    <t>38249971</t>
  </si>
  <si>
    <t>38249972</t>
  </si>
  <si>
    <t>38249973</t>
  </si>
  <si>
    <t>38249974</t>
  </si>
  <si>
    <t>Preparacoes a base de hidroxido de niquel ou de cadmio, de oxido de cadmio ou de oxido ferroso ferrico, proprios para a fabricacao de acumuladores alcalinos</t>
  </si>
  <si>
    <t>38249975</t>
  </si>
  <si>
    <t>38249976</t>
  </si>
  <si>
    <t>Compostos absorventes a base de metais para aperfeicoar o vacuo nos tubos ou valvulas eletricas</t>
  </si>
  <si>
    <t>38249977</t>
  </si>
  <si>
    <t>Adubos (fertilizantes) foliares contendo zinco ou manganes</t>
  </si>
  <si>
    <t>38249978</t>
  </si>
  <si>
    <t>Preparacoes a base de oxido de aluminio e oxido de zirconio, com um conteudo de oxido de zirconio igual ou superior a 20 %, em peso</t>
  </si>
  <si>
    <t>38249979</t>
  </si>
  <si>
    <t>38249981</t>
  </si>
  <si>
    <t>Preparacoes a base de anidrido poliisobutenilsuccinico, em oleo mineral</t>
  </si>
  <si>
    <t>38249982</t>
  </si>
  <si>
    <t>38249983</t>
  </si>
  <si>
    <t>38249985</t>
  </si>
  <si>
    <t>38249986</t>
  </si>
  <si>
    <t>38249987</t>
  </si>
  <si>
    <t>Dispersao aquosa de microcapsulas de poliuretano ou de melamina formaldeido contendo um precursor de corante em solventes organicos</t>
  </si>
  <si>
    <t>38249988</t>
  </si>
  <si>
    <t>Misturas constituidas principalmente pelos compostos seguintes: alquilfosfonofluoridatos de o alquila (de ate c10, incluindo os cicloalquilas), n,n dialquilfosforoamidocianidatos de o alquila (de ate c10, incluindo os cicloalquilas), hidrogenio alquilfosfonotioatos de [s 2 (dialquilamino)etila], seus esteres de o alquila (de ate c10, incluindo os cicloalquilas) ou seus sais alquilados ou protonados, difluoretos de alquilfosfonila, hidrogenio alqu</t>
  </si>
  <si>
    <t>38249989</t>
  </si>
  <si>
    <t>39014000</t>
  </si>
  <si>
    <t>Copolimeros de etileno e alfa olefina, de densidade inferior a 0,94</t>
  </si>
  <si>
    <t>39076100</t>
  </si>
  <si>
    <t>De um indice de viscosidade de 78 ml/g ou mais</t>
  </si>
  <si>
    <t>39076900</t>
  </si>
  <si>
    <t>39093100</t>
  </si>
  <si>
    <t>Poli(isocianato de fenil metileno) (mdi bruto, mdi polimerico)</t>
  </si>
  <si>
    <t>39093900</t>
  </si>
  <si>
    <t>40117010</t>
  </si>
  <si>
    <t>40117090</t>
  </si>
  <si>
    <t>40118010</t>
  </si>
  <si>
    <t>Radiais, para dumpers concebidos para serem utilizados fora de rodovias, com secao de largura igual ou superior a 940 mm (37), para aros de diametro igual ou superior a 1448 mm (57)</t>
  </si>
  <si>
    <t>40118020</t>
  </si>
  <si>
    <t>Outros, com secao de largura igual ou superior a 1143 mm (45), para aros de diametro igual ou superior a 1143 mm (45)</t>
  </si>
  <si>
    <t>40118090</t>
  </si>
  <si>
    <t>40119010</t>
  </si>
  <si>
    <t>Com secao de largura igual ou superior a 1143 mm (45), para aros de diametro igual ou superior a 1143 mm (45)</t>
  </si>
  <si>
    <t>40119090</t>
  </si>
  <si>
    <t>44011100</t>
  </si>
  <si>
    <t>De coniferas</t>
  </si>
  <si>
    <t>44011200</t>
  </si>
  <si>
    <t>De nao coniferas</t>
  </si>
  <si>
    <t>44014000</t>
  </si>
  <si>
    <t>Serragem (serradura), desperdicios e residuos, de madeira, nao aglomerados</t>
  </si>
  <si>
    <t>44031100</t>
  </si>
  <si>
    <t>44031200</t>
  </si>
  <si>
    <t>44032100</t>
  </si>
  <si>
    <t>De pinheiro (pinus spp), cuja maior dimensao da secao transversal e igual ou superior a 15 cm</t>
  </si>
  <si>
    <t>44032200</t>
  </si>
  <si>
    <t>De pinheiro (pinus spp), outras</t>
  </si>
  <si>
    <t>44032300</t>
  </si>
  <si>
    <t>De abeto (abies spp) e de espruce (picea) (picea spp), cuja maior dimensao da secao transversal e igual ou superior a 15 cm</t>
  </si>
  <si>
    <t>44032400</t>
  </si>
  <si>
    <t>De abeto (abies spp) e de espruce (picea) (picea spp), outras</t>
  </si>
  <si>
    <t>44032500</t>
  </si>
  <si>
    <t>Outras, cuja maior dimensao da secao transversal e igual ou superior a 15 cm</t>
  </si>
  <si>
    <t>44032600</t>
  </si>
  <si>
    <t>44039300</t>
  </si>
  <si>
    <t>De faia (fagus spp), cuja maior dimensao da secao transversal e igual ou superior a 15 cm</t>
  </si>
  <si>
    <t>44039400</t>
  </si>
  <si>
    <t>De faia (fagus spp), outras</t>
  </si>
  <si>
    <t>44039500</t>
  </si>
  <si>
    <t>De betula (vidoeiro) (betula spp), cuja maior dimensao da secao transversal e igual ou superior a 15 cm</t>
  </si>
  <si>
    <t>44039600</t>
  </si>
  <si>
    <t>De betula (vidoeiro) (betula spp), outras</t>
  </si>
  <si>
    <t>44039700</t>
  </si>
  <si>
    <t>De choupo (alamo) (populus spp)</t>
  </si>
  <si>
    <t>44039800</t>
  </si>
  <si>
    <t>De eucalipto (eucalyptus spp)</t>
  </si>
  <si>
    <t>44061100</t>
  </si>
  <si>
    <t>44061200</t>
  </si>
  <si>
    <t>44069100</t>
  </si>
  <si>
    <t>44069200</t>
  </si>
  <si>
    <t>44071100</t>
  </si>
  <si>
    <t>De pinheiro (pinus spp)</t>
  </si>
  <si>
    <t>44071200</t>
  </si>
  <si>
    <t>De abeto (abies spp) e de espruce (picea) (picea spp)</t>
  </si>
  <si>
    <t>44071900</t>
  </si>
  <si>
    <t>44072950</t>
  </si>
  <si>
    <t>De canafistula (peltophorum vogelianum)</t>
  </si>
  <si>
    <t>44072960</t>
  </si>
  <si>
    <t>De cabreuva parda (myrocarpus spp)</t>
  </si>
  <si>
    <t>44072970</t>
  </si>
  <si>
    <t>De urundei (astronium balansae)</t>
  </si>
  <si>
    <t>44079600</t>
  </si>
  <si>
    <t>De betula (vidoeiro) (betula spp)</t>
  </si>
  <si>
    <t>44079700</t>
  </si>
  <si>
    <t>44092200</t>
  </si>
  <si>
    <t>De madeiras tropicais</t>
  </si>
  <si>
    <t>44123300</t>
  </si>
  <si>
    <t xml:space="preserve">Outras, com, pelo menos, uma camada exterior de madeira nao conifera, das especies amieiro (alnus spp), freixo (fraxinus spp), faia (fagus spp), betula (vidoeiro) (betula spp), prunoidea (prunus spp), castanheiro (castanea spp), olmo (ulmus spp), eucalipto (eucalyptus spp), nogueira (carya spp), castanheiro da india (aesculus spp), tilia (tilia spp), bordo (acer) (acer spp), carvalho (quercus spp), platano (platanus spp), choupo (alamo) (populus </t>
  </si>
  <si>
    <t>44123400</t>
  </si>
  <si>
    <t>Outras, com, pelo menos, uma camada exterior de madeira nao conifera, nao especificadas na subposicao 441233</t>
  </si>
  <si>
    <t>44187300</t>
  </si>
  <si>
    <t>De bambu ou com, pelo menos, a camada superior de bambu</t>
  </si>
  <si>
    <t>44187400</t>
  </si>
  <si>
    <t>Outros, para pisos (pavimentos) em mosaico</t>
  </si>
  <si>
    <t>44187500</t>
  </si>
  <si>
    <t>Outros, de camadas multiplas</t>
  </si>
  <si>
    <t>44189100</t>
  </si>
  <si>
    <t>De bambu</t>
  </si>
  <si>
    <t>44189900</t>
  </si>
  <si>
    <t>44191100</t>
  </si>
  <si>
    <t>Tabuas para cortar pao, outras tabuas para cortar e artigos semelhantes</t>
  </si>
  <si>
    <t>44191200</t>
  </si>
  <si>
    <t>Pauzinhos (hashi ou fachi)</t>
  </si>
  <si>
    <t>44191900</t>
  </si>
  <si>
    <t>44199000</t>
  </si>
  <si>
    <t>44219100</t>
  </si>
  <si>
    <t>44219900</t>
  </si>
  <si>
    <t>48010020</t>
  </si>
  <si>
    <t>Em folhas, nas que nenhum lado exceda 360 mm, quando nao dobradas</t>
  </si>
  <si>
    <t>48010030</t>
  </si>
  <si>
    <t>Outros, de peso inferior ou igual a 57 g/m2, em que 65 % ou mais, em peso, do conteudo total de fibras seja constituido por fibras de madeiras obtidas por processo mecanico</t>
  </si>
  <si>
    <t>54025300</t>
  </si>
  <si>
    <t>De polipropileno</t>
  </si>
  <si>
    <t>54026300</t>
  </si>
  <si>
    <t>55021000</t>
  </si>
  <si>
    <t>De acetato de celulose</t>
  </si>
  <si>
    <t>55029010</t>
  </si>
  <si>
    <t>De raiom viscose</t>
  </si>
  <si>
    <t>55029090</t>
  </si>
  <si>
    <t>55049010</t>
  </si>
  <si>
    <t>De liocel</t>
  </si>
  <si>
    <t>55064000</t>
  </si>
  <si>
    <t>57042000</t>
  </si>
  <si>
    <t>Ladrilhos de area da superficie superior a 0,3 m2, mas nao superior a 1 m2</t>
  </si>
  <si>
    <t>60053500</t>
  </si>
  <si>
    <t>Tecidos mencionados na nota de subposicao 1 do presente capitulo</t>
  </si>
  <si>
    <t>60053600</t>
  </si>
  <si>
    <t>Outros, crus ou branqueados</t>
  </si>
  <si>
    <t>60053700</t>
  </si>
  <si>
    <t>Outros, tintos</t>
  </si>
  <si>
    <t>60053800</t>
  </si>
  <si>
    <t>Outros, de fios de diversas cores</t>
  </si>
  <si>
    <t>60053900</t>
  </si>
  <si>
    <t>Outros, estampados</t>
  </si>
  <si>
    <t>63042000</t>
  </si>
  <si>
    <t>Mosquiteiros para camas mencionados na nota de subposicao 1 do presente capitulo</t>
  </si>
  <si>
    <t>69072100</t>
  </si>
  <si>
    <t>Com um coeficiente de absorcao de agua, em peso, nao superior a 0,5 %</t>
  </si>
  <si>
    <t>69072200</t>
  </si>
  <si>
    <t>Com um coeficiente de absorcao de agua, em peso, superior a 0,5 %, mas nao superior a 10 %</t>
  </si>
  <si>
    <t>69072300</t>
  </si>
  <si>
    <t>Com um coeficiente de absorcao de agua, em peso, superior a 10 %</t>
  </si>
  <si>
    <t>69073000</t>
  </si>
  <si>
    <t>Cubos, pastilhas e artigos semelhantes, para mosaicos, exceto os da subposicao 690740</t>
  </si>
  <si>
    <t>69074000</t>
  </si>
  <si>
    <t>Pecas de acabamento</t>
  </si>
  <si>
    <t>84244100</t>
  </si>
  <si>
    <t>Pulverizadores portateis</t>
  </si>
  <si>
    <t>84244900</t>
  </si>
  <si>
    <t>84248221</t>
  </si>
  <si>
    <t>Por aspersao</t>
  </si>
  <si>
    <t>84248229</t>
  </si>
  <si>
    <t>84248290</t>
  </si>
  <si>
    <t>84323110</t>
  </si>
  <si>
    <t>Semeadores adubadores</t>
  </si>
  <si>
    <t>84323190</t>
  </si>
  <si>
    <t>84323910</t>
  </si>
  <si>
    <t>84323990</t>
  </si>
  <si>
    <t>84324100</t>
  </si>
  <si>
    <t>Espalhadores de estrume</t>
  </si>
  <si>
    <t>84324200</t>
  </si>
  <si>
    <t>Distribuidores de adubos (fertilizantes)</t>
  </si>
  <si>
    <t>84561111</t>
  </si>
  <si>
    <t>Para corte de chapas metalicas de espessura superior a 8 mm</t>
  </si>
  <si>
    <t>84561119</t>
  </si>
  <si>
    <t>84561190</t>
  </si>
  <si>
    <t>84561211</t>
  </si>
  <si>
    <t>84561219</t>
  </si>
  <si>
    <t>84561290</t>
  </si>
  <si>
    <t>84564000</t>
  </si>
  <si>
    <t>Que operem por jato de plasma</t>
  </si>
  <si>
    <t>84565000</t>
  </si>
  <si>
    <t>Maquinas de corte a jato de agua</t>
  </si>
  <si>
    <t>84594100</t>
  </si>
  <si>
    <t>De comando numerico</t>
  </si>
  <si>
    <t>84594900</t>
  </si>
  <si>
    <t>84601200</t>
  </si>
  <si>
    <t>84602200</t>
  </si>
  <si>
    <t>Maquinas para retificar sem centro, de comando numerico</t>
  </si>
  <si>
    <t>84602300</t>
  </si>
  <si>
    <t>Outras maquinas para retificar superficies cilindricas, de comando numerico</t>
  </si>
  <si>
    <t>84602400</t>
  </si>
  <si>
    <t>Outras, de comando numerico</t>
  </si>
  <si>
    <t>84652000</t>
  </si>
  <si>
    <t>Centros de usinagem (fabricacao*)</t>
  </si>
  <si>
    <t>85284210</t>
  </si>
  <si>
    <t>Monocromaticos</t>
  </si>
  <si>
    <t>85284220</t>
  </si>
  <si>
    <t>Policromaticos</t>
  </si>
  <si>
    <t>85285210</t>
  </si>
  <si>
    <t>85285220</t>
  </si>
  <si>
    <t>85286200</t>
  </si>
  <si>
    <t>Capazes de serem conectados diretamente a uma maquina automatica para processamento de dados da posicao 8471 e concebidos para serem utilizados com esta maquina</t>
  </si>
  <si>
    <t>85395000</t>
  </si>
  <si>
    <t>Lampadas e tubos de diodos emissores de luz (led)</t>
  </si>
  <si>
    <t>87019100</t>
  </si>
  <si>
    <t>Nao superior a 18 kw</t>
  </si>
  <si>
    <t>87019200</t>
  </si>
  <si>
    <t>Superior a 18 kw, mas nao superior a 37 kw</t>
  </si>
  <si>
    <t>87019300</t>
  </si>
  <si>
    <t>Superior a 37 kw, mas nao superior a 75 kw</t>
  </si>
  <si>
    <t>87019410</t>
  </si>
  <si>
    <t>Tratores especialmente concebidos para arrastar troncos (log skidders)</t>
  </si>
  <si>
    <t>87019490</t>
  </si>
  <si>
    <t>87019510</t>
  </si>
  <si>
    <t>87019590</t>
  </si>
  <si>
    <t>87022000</t>
  </si>
  <si>
    <t>Equipados para propulsao, simultaneamente, com um motor de pistao de ignicao por compressao (diesel ou semidiesel) e um motor eletrico</t>
  </si>
  <si>
    <t>87023000</t>
  </si>
  <si>
    <t>Equipados para propulsao, simultaneamente, com um motor de pistao alternativo de ignicao por centelha (faisca*) e um motor eletrico</t>
  </si>
  <si>
    <t>87024010</t>
  </si>
  <si>
    <t>Trolebus</t>
  </si>
  <si>
    <t>87024090</t>
  </si>
  <si>
    <t>87029000</t>
  </si>
  <si>
    <t>87034000</t>
  </si>
  <si>
    <t>Outros veiculos, equipados para propulsao, simultaneamente, com um motor de pistao alternativo de ignicao por centelha (faisca*) e um motor eletrico, exceto os suscetiveis de serem carregados por conexao a uma fonte externa de energia eletrica</t>
  </si>
  <si>
    <t>87035000</t>
  </si>
  <si>
    <t>Outros veiculos, equipados para propulsao, simultaneamente, com um motor de pistao de ignicao por compressao (diesel ou semidiesel) e um motor eletrico, exceto os suscetiveis de serem carregados por conexao a uma fonte externa de energia eletrica</t>
  </si>
  <si>
    <t>87036000</t>
  </si>
  <si>
    <t>Outros veiculos, equipados para propulsao, simultaneamente, com um motor de pistao alternativo de ignicao por centelha (faisca*) e um motor eletrico, suscetiveis de serem carregados por conexao a uma fonte externa de energia eletrica</t>
  </si>
  <si>
    <t>87037000</t>
  </si>
  <si>
    <t>Outros veiculos, equipados para propulsao, simultaneamente, com um motor de pistao de ignicao por compressao (diesel ou semidiesel) e um motor eletrico, suscetiveis de serem carregados por conexao a uma fonte externa de energia eletrica</t>
  </si>
  <si>
    <t>87038000</t>
  </si>
  <si>
    <t>Outros veiculos, equipados unicamente com motor eletrico para propulsao</t>
  </si>
  <si>
    <t>87116000</t>
  </si>
  <si>
    <t>Com motor eletrico para propulsao</t>
  </si>
  <si>
    <t>90065930</t>
  </si>
  <si>
    <t>Fotocompositoras a laser para preparacao de cliches</t>
  </si>
  <si>
    <t>90065940</t>
  </si>
  <si>
    <t>Outras, de foco fixo</t>
  </si>
  <si>
    <t>90065951</t>
  </si>
  <si>
    <t>Para obtencao de negativos de 45 mm x 60 mm ou de dimensoes superiores</t>
  </si>
  <si>
    <t>90065959</t>
  </si>
  <si>
    <t>94015200</t>
  </si>
  <si>
    <t>94015300</t>
  </si>
  <si>
    <t>De rotim</t>
  </si>
  <si>
    <t>94038200</t>
  </si>
  <si>
    <t>94038300</t>
  </si>
  <si>
    <t>94061010</t>
  </si>
  <si>
    <t>94061090</t>
  </si>
  <si>
    <t>94069010</t>
  </si>
  <si>
    <t>94069020</t>
  </si>
  <si>
    <t>Com estrutura de ferro ou aco e paredes exteriores constituidas principalmente dessas materias</t>
  </si>
  <si>
    <t>94069090</t>
  </si>
  <si>
    <t>96200000</t>
  </si>
  <si>
    <t>Monopés, bipés, tripés e artigos semelhantes.</t>
  </si>
  <si>
    <t>Estado do São Paulo</t>
  </si>
  <si>
    <t>O nitroclorobenzeno, m nitroclorobenzeno</t>
  </si>
  <si>
    <t>Etefon, difenilfosfonato(4,4  bis((dimetoxifosfinil)metil)difenila)</t>
  </si>
  <si>
    <t>Acido fosfonometiliminodiacetico, acido trimetilfosfonico</t>
  </si>
  <si>
    <t>Acido clodronico e seu sal dissodico, fotemustina</t>
  </si>
  <si>
    <t>Hidrogenio alquil(de c1 a c3)fosfonitos de [o 2 (dialquil(de c1 a c3)amino)etila], seus esteres de o alquila (de ate c10, incluindo os cicloalquila), sais alquilados ou protonados destes produtos</t>
  </si>
  <si>
    <t>Teobromina e seus derivados, sais destes produtos</t>
  </si>
  <si>
    <t>Interferon beta, peg interferon alfa 2 a</t>
  </si>
  <si>
    <t>Basiliximab (dci), bevacizumab (dci), daclizumab (dci), etanercept (dci), gemtuzumab ozogamicin (dci), oprelvekin (dci), rituximab (dci), trastuzumab (dci)</t>
  </si>
  <si>
    <t>Vimblastina, vincristina, derivados destes produtos, topotecan ou seu cloridrato</t>
  </si>
  <si>
    <t>Granisetron, tropisetrona ou seu cloridrato</t>
  </si>
  <si>
    <t>Acidos graxos dimerizados, preparacoes contendo acidos graxos dimerizados</t>
  </si>
  <si>
    <t>Preparacoes contendo estearoilbenzoilmetano e palmitoilbenzoilmetano, preparacoes contendo caprilato e caprato de propilenoglicol</t>
  </si>
  <si>
    <t>Esteres de alcoois graxos de c12 a c20 do acido metacrilico e suas misturas, esteres de acidos monocarboxilicos de c10 ramificados com glicerol</t>
  </si>
  <si>
    <t>Misturas de esteres dimetilicos dos acidos adipico, glutarico e succinico, misturas de acidos dibasicos de c11 e c12, acidos naftenicos, seus sais insoluveis em agua e seus esteres</t>
  </si>
  <si>
    <t>Cal sodada, carbonato de calcio hidrofugo</t>
  </si>
  <si>
    <t>Preparacoes a base de silica em suspensao coloidal, nitreto de boro de estrutura cristalina cubica, compactado com substrato de carbeto de tungstenio (volframio)</t>
  </si>
  <si>
    <t>Preparacoes a base de carbeto de tungstenio (volframio) com niquel como aglomerante, brometo de hidrogenio em solucao</t>
  </si>
  <si>
    <t>Preparacoes utilizadas na elaboracao de meios de cultura, trocadores de ions para o tratamento de aguas, preparacoes a base de zeolitas artificiais</t>
  </si>
  <si>
    <t>Halquinol, tetraclorohidroxiglicina de aluminio e zirconio</t>
  </si>
  <si>
    <t>Triisocianato de tiofosfato de fenila ou de trifenilmetano, em solucao de cloreto de metileno ou de acetato de etila, preparacoes a base de tetraacetiletilenodiamina (taed), em granulos</t>
  </si>
  <si>
    <t>Maneb, mancozeb, cloreto de benzalconio</t>
  </si>
  <si>
    <t>Nas seguintes medidas: 4,00 15, 4,00 18, 4,00 19, 5,00 15, 5,00 16, 5,50 16, 6,00 16, 6,00 19, 6,00 20, 6,50 16, 6,50 20, 7,50 16, 7,50 18, 7,50 20</t>
  </si>
  <si>
    <t>08109011</t>
  </si>
  <si>
    <t>Carambolas (Averrhoa carambola)</t>
  </si>
  <si>
    <t>08109012</t>
  </si>
  <si>
    <t>Anonas e outras frutas do gênero Annona</t>
  </si>
  <si>
    <t>08109013</t>
  </si>
  <si>
    <t>Jacas (Artocarpus heterophyllus)</t>
  </si>
  <si>
    <t>08109014</t>
  </si>
  <si>
    <t>Lechias (Litchi chinensis)</t>
  </si>
  <si>
    <t>08109015</t>
  </si>
  <si>
    <t>Maracujás (Passiflora edulis)</t>
  </si>
  <si>
    <t>08109016</t>
  </si>
  <si>
    <t>Pitaias (Hylocereus spp., Selenicereus undatus)</t>
  </si>
  <si>
    <t>08109017</t>
  </si>
  <si>
    <t>Tamarindos (Tamarindus indica)</t>
  </si>
  <si>
    <t>08109090</t>
  </si>
  <si>
    <t>Outras frutas frescas</t>
  </si>
  <si>
    <t>20079926</t>
  </si>
  <si>
    <t>De cupuaçu (Theobroma grandiflorum)</t>
  </si>
  <si>
    <t>20079927</t>
  </si>
  <si>
    <t>De mamão (papaia) (Carica papaya L.)</t>
  </si>
  <si>
    <t>20098921</t>
  </si>
  <si>
    <t>Agua de coco (Cocos nucifera) com valor Brix não superior a 7,4</t>
  </si>
  <si>
    <t>20098922</t>
  </si>
  <si>
    <t>Agua de coco (Cocos nucifera) com valor Brix superior a 7,4</t>
  </si>
  <si>
    <t>27040011</t>
  </si>
  <si>
    <t>Com granulometria igual ou superior a 80 mm</t>
  </si>
  <si>
    <t>27040012</t>
  </si>
  <si>
    <t>Com granulometria inferior a 80 mm</t>
  </si>
  <si>
    <t>28439020</t>
  </si>
  <si>
    <t>Tricloreto de rutênio em solução aquosa com uma concentração igual ou superior a 17 %, mas inferior ou igual a 27 %, em peso</t>
  </si>
  <si>
    <t>28439030</t>
  </si>
  <si>
    <t>Ácido hexacloroirídico em solução aquosa com uma concentração igual ou superior a 17 %, mas inferior ou igual a 27 %, em peso</t>
  </si>
  <si>
    <t>32061110</t>
  </si>
  <si>
    <t>Pigmentos tipo rutilo</t>
  </si>
  <si>
    <t>73045910</t>
  </si>
  <si>
    <t>Tubos de diâmetro exterior inferior ou igual a 229 mm</t>
  </si>
  <si>
    <t>38231910</t>
  </si>
  <si>
    <t>Ácido caprílico</t>
  </si>
  <si>
    <t>38231990</t>
  </si>
  <si>
    <t>85363010</t>
  </si>
  <si>
    <t>Centelhador a gás</t>
  </si>
  <si>
    <t>85363090</t>
  </si>
  <si>
    <t xml:space="preserve">Dispositivos de transientes de tensão, para proteção de transmissores, de potência igual ou superior a 20kW </t>
  </si>
  <si>
    <t>120013929</t>
  </si>
  <si>
    <t>Outros serviços de manutenção e reparação de embarcações</t>
  </si>
  <si>
    <t>00000000</t>
  </si>
  <si>
    <t>PRODUTO NAO ESPECIFICADO NA LISTA DE NCM</t>
  </si>
  <si>
    <t>02109911</t>
  </si>
  <si>
    <t>De galos e de galinhas</t>
  </si>
  <si>
    <t>02109919</t>
  </si>
  <si>
    <t>02109920</t>
  </si>
  <si>
    <t>Carnes da espécie ovina</t>
  </si>
  <si>
    <t>02109930</t>
  </si>
  <si>
    <t>Carnes da espécie cavalar</t>
  </si>
  <si>
    <t>02109940</t>
  </si>
  <si>
    <t>Miudezas comestíveis</t>
  </si>
  <si>
    <t>02109990</t>
  </si>
  <si>
    <t>Farinhas e pós das miudezas do código 0210.99.40</t>
  </si>
  <si>
    <t>27075010</t>
  </si>
  <si>
    <t>Misturas que contenham trimetilbenzenos e etiltoluenos, como componentes majoritários</t>
  </si>
  <si>
    <t>27075090</t>
  </si>
  <si>
    <t>29091920</t>
  </si>
  <si>
    <t>Sevoflurano</t>
  </si>
  <si>
    <t>29211994</t>
  </si>
  <si>
    <t>N,N-Dimetilcetilamina</t>
  </si>
  <si>
    <t>30039024</t>
  </si>
  <si>
    <t>Medicamento contendo Idursulfase,exc.em doses</t>
  </si>
  <si>
    <t>30039097</t>
  </si>
  <si>
    <t>30049014</t>
  </si>
  <si>
    <t>Medicamento contendo Idursulfase,em doses</t>
  </si>
  <si>
    <t>30049097</t>
  </si>
  <si>
    <t>Medicamento Sevoflurano em doses</t>
  </si>
  <si>
    <t>31053000</t>
  </si>
  <si>
    <t>Hidrogeno-ortofosfato de diamônio (fosfato diamônico ou diamoniacal)</t>
  </si>
  <si>
    <t>34049022</t>
  </si>
  <si>
    <t>À base de hidroxiestearil cetil éter</t>
  </si>
  <si>
    <t>36030010</t>
  </si>
  <si>
    <t>Estopins e rastilhos, de segurança</t>
  </si>
  <si>
    <t>36030020</t>
  </si>
  <si>
    <t>Cordéis (cordões) detonantes</t>
  </si>
  <si>
    <t>36030030</t>
  </si>
  <si>
    <t>Escorvas</t>
  </si>
  <si>
    <t>36030040</t>
  </si>
  <si>
    <t>Cápsulas fulminantes</t>
  </si>
  <si>
    <t>36030050</t>
  </si>
  <si>
    <t>Inflamadores</t>
  </si>
  <si>
    <t>36030060</t>
  </si>
  <si>
    <t>Detonadores elétricos</t>
  </si>
  <si>
    <t>38159093</t>
  </si>
  <si>
    <t>Tendo como substância ativa óxidos de terras raras</t>
  </si>
  <si>
    <t>38237040</t>
  </si>
  <si>
    <t>Alcool Cetílico (alcool graxo industrial)</t>
  </si>
  <si>
    <t>Ex 01 - Com características de ceras artificiais</t>
  </si>
  <si>
    <t>39069048</t>
  </si>
  <si>
    <t>Copolímero de acrilato de potássio e ácido acrílico, com capacidade de absorção de água destilada de até quatrocentas vezes seu próprio peso</t>
  </si>
  <si>
    <t>39079993</t>
  </si>
  <si>
    <t>Copolímero de tereftalato de dimetila, cicloexanodimetanol e ácido isoftálico</t>
  </si>
  <si>
    <t>39079994</t>
  </si>
  <si>
    <t>Copolímero de tereftalato de dimetila, cicloexanodimetanol e tetrametil cicloexanobutanodiol</t>
  </si>
  <si>
    <t>39079995</t>
  </si>
  <si>
    <t xml:space="preserve">Copolímero de tereftalato de dimetila, cicloexanodimetanol e etilenoglicol </t>
  </si>
  <si>
    <t>39219013</t>
  </si>
  <si>
    <t>De copolímeros de tetrafluoretileno reforçadas com tecido de fibras politetrafluoretileno, do tipo utilizado como membranas semipermeáveis em células de eletrólise</t>
  </si>
  <si>
    <t>54033110</t>
  </si>
  <si>
    <t>Crus ou branqueados</t>
  </si>
  <si>
    <t>54033190</t>
  </si>
  <si>
    <t>84485110</t>
  </si>
  <si>
    <t>Platinas</t>
  </si>
  <si>
    <t>84485190</t>
  </si>
  <si>
    <t>85322120</t>
  </si>
  <si>
    <t>Próprios para montagem por inserção (PHP - Pin Through Hole)</t>
  </si>
  <si>
    <t>85322420</t>
  </si>
  <si>
    <t>85334013</t>
  </si>
  <si>
    <t>Outros varistores</t>
  </si>
  <si>
    <t>85369060</t>
  </si>
  <si>
    <t xml:space="preserve">Conector de corrente elétrica para acoplamento através da carcaça, do tipo utilizado em motocompressores herméticos de refrigeração </t>
  </si>
  <si>
    <t>Veiculos automoveis p/transp&gt;=10 pessoas,c/motor diesel</t>
  </si>
  <si>
    <t>Com volume interno de habitáculo, destinado a passageiros e motorista, superior a 6m³, mas inferior a 9m³</t>
  </si>
  <si>
    <t>87042120</t>
  </si>
  <si>
    <t>Veic.automov.c/motor diesel/caixa bascul.p/carga&lt;=5t</t>
  </si>
  <si>
    <t>87042220</t>
  </si>
  <si>
    <t>Veic.automov.c/motor diesel/caixa bascul.5t&lt;carga&lt;=20t</t>
  </si>
  <si>
    <t>87042230</t>
  </si>
  <si>
    <t>Veic.automov.frigorif.etc.c/motor diesel,5t&lt;carga&lt;=20t</t>
  </si>
  <si>
    <t>87042290</t>
  </si>
  <si>
    <t>Outs.veiculos automoveis c/motor diesel,5t&lt;carga&lt;=20t</t>
  </si>
  <si>
    <t>87042310</t>
  </si>
  <si>
    <t>Chassis c/motor diesel e cabina,carga&gt;20t</t>
  </si>
  <si>
    <t>87042320</t>
  </si>
  <si>
    <t>Veic.automov.c/motor diesel/caixa bascul.carga&gt;20t</t>
  </si>
  <si>
    <t>87042330</t>
  </si>
  <si>
    <t>Veic.automov.frigorif.etc.c/motor diesel,carga&gt;20t</t>
  </si>
  <si>
    <t>87042340</t>
  </si>
  <si>
    <t>Veículos de chassis articulado, para o transporte de troncos (forwarder), com grua incorporada, de potência máxima igual ou superior a 126 kW (170 HP)</t>
  </si>
  <si>
    <t>87042390</t>
  </si>
  <si>
    <t>Outs.veiculos automoveis c/motor diesel,carga&gt;20t</t>
  </si>
  <si>
    <t>Veículo automóvel para transporte de toras de madeira, denominado comercialmente “trator florestal” e, tecnicamente, “forwarder”</t>
  </si>
  <si>
    <t>87043110</t>
  </si>
  <si>
    <t>Chassis c/motor explosao e cabina,carga&lt;=5t</t>
  </si>
  <si>
    <t>De caminhão</t>
  </si>
  <si>
    <t>87043120</t>
  </si>
  <si>
    <t>Veic.automov.c/motor explosao/caixa bascul.carga&lt;=5t</t>
  </si>
  <si>
    <t>87043130</t>
  </si>
  <si>
    <t>Veic.automov.frigorif.etc.c/motor explosao,carga&lt;=5t</t>
  </si>
  <si>
    <t>87043210</t>
  </si>
  <si>
    <t>Chassis c/motor explosao e cabina,carga&gt;5t</t>
  </si>
  <si>
    <t>87043220</t>
  </si>
  <si>
    <t>Veic.automov.c/motor explosao/caixa bascul. carga&gt;5t</t>
  </si>
  <si>
    <t>87043230</t>
  </si>
  <si>
    <t>Veic.automov.frigorif.etc.c/motor explosao, carga&gt;5t</t>
  </si>
  <si>
    <t>87043290</t>
  </si>
  <si>
    <t>Outs.veiculos automoveis c/motor explosao, carga&gt;5t</t>
  </si>
  <si>
    <t>87049000</t>
  </si>
  <si>
    <t>Outs.veiculos automoveis p/transporte de mercadorias</t>
  </si>
  <si>
    <t>87060010</t>
  </si>
  <si>
    <t>Chassis c/motor p/veic.automov.transporte&gt;=10 pessoas</t>
  </si>
  <si>
    <t>87060090</t>
  </si>
  <si>
    <t>Outs.chassis c/motor p/automoveis de passag/ mercadorias</t>
  </si>
  <si>
    <t>00</t>
  </si>
  <si>
    <t>0201</t>
  </si>
  <si>
    <t>Serviços de pesquisas e desenvolvimento de qualquer natureza.</t>
  </si>
  <si>
    <t>0301</t>
  </si>
  <si>
    <t>Vetado</t>
  </si>
  <si>
    <t>0302</t>
  </si>
  <si>
    <t>Cessão de direito de uso de marcas e de sinais de propaganda.</t>
  </si>
  <si>
    <t>0303</t>
  </si>
  <si>
    <t>Exploração de salões de festas, centro de convenções, escritórios virtuais, stands, quadras esportivas, estádios, ginásios, auditórios, casas de espetáculos, parques de diversões, canchas e congêneres, para realização de eventos ou negócios de qualquer natureza.</t>
  </si>
  <si>
    <t>0304</t>
  </si>
  <si>
    <t>Locação, sublocação, arrendamento, direito de passagem ou permissão de uso, compartilhado ou não, de ferrovia, rodovia, postes, cabos, dutos e condutos de qualquer natureza.</t>
  </si>
  <si>
    <t>0305</t>
  </si>
  <si>
    <t>Cessão de andaimes, palcos, coberturas e outras estruturas de uso temporário.</t>
  </si>
  <si>
    <t>0401</t>
  </si>
  <si>
    <t>Medicina e biomedicina.</t>
  </si>
  <si>
    <t>0402</t>
  </si>
  <si>
    <t>Análises clínicas, patologia, eletricidade médica, radioterapia, quimioterapia, ultra-sonografia, ressonância magnética, radiologia, tomografia e congêneres.</t>
  </si>
  <si>
    <t>0403</t>
  </si>
  <si>
    <t>Hospitais, clínicas, laboratórios, sanatórios, manicômios, casas de saúde, prontos-socorros, ambulatórios e congêneres.</t>
  </si>
  <si>
    <t>0404</t>
  </si>
  <si>
    <t>Instrumentação cirúrgica.</t>
  </si>
  <si>
    <t>0405</t>
  </si>
  <si>
    <t>Acupuntura.</t>
  </si>
  <si>
    <t>0406</t>
  </si>
  <si>
    <t>Enfermagem, inclusive serviços auxiliares.</t>
  </si>
  <si>
    <t>0407</t>
  </si>
  <si>
    <t>Serviços farmacêuticos.</t>
  </si>
  <si>
    <t>0408</t>
  </si>
  <si>
    <t>Terapia ocupacional, fisioterapia e fonoaudiologia.</t>
  </si>
  <si>
    <t>0409</t>
  </si>
  <si>
    <t>Terapias de qualquer espécie destinadas ao tratamento físico, orgânico e mental.</t>
  </si>
  <si>
    <t>0410</t>
  </si>
  <si>
    <t>Nutrição.</t>
  </si>
  <si>
    <t>0411</t>
  </si>
  <si>
    <t>Obstetrícia.</t>
  </si>
  <si>
    <t>0412</t>
  </si>
  <si>
    <t>Odontologia.</t>
  </si>
  <si>
    <t>0413</t>
  </si>
  <si>
    <t>Ortóptica.</t>
  </si>
  <si>
    <t>0414</t>
  </si>
  <si>
    <t>Próteses sob encomenda.</t>
  </si>
  <si>
    <t>0415</t>
  </si>
  <si>
    <t>Psicanálise.</t>
  </si>
  <si>
    <t>0416</t>
  </si>
  <si>
    <t>Psicologia.</t>
  </si>
  <si>
    <t>0417</t>
  </si>
  <si>
    <t>Casas de repouso e de recuperação, creches, asilos e congêneres.</t>
  </si>
  <si>
    <t>0418</t>
  </si>
  <si>
    <t>Inseminação artificial, fertilização in vitro e congêneres.</t>
  </si>
  <si>
    <t>0419</t>
  </si>
  <si>
    <t>Bancos de sangue, leite, pele, olhos, óvulos, sêmen e congêneres.</t>
  </si>
  <si>
    <t>0420</t>
  </si>
  <si>
    <t>Coleta de sangue, leite, tecidos, sêmen, órgãos e materiais biológicos de qualquer espécie.</t>
  </si>
  <si>
    <t>0421</t>
  </si>
  <si>
    <t>Unidade de atendimento, assistência ou tratamento móvel e congêneres.</t>
  </si>
  <si>
    <t>0422</t>
  </si>
  <si>
    <t>Planos de medicina de grupo ou individual e convênios para prestação de assistência médica, hospitalar, odontológica e congêneres.</t>
  </si>
  <si>
    <t>0423</t>
  </si>
  <si>
    <t>Outros planos de saúde que se cumpram através de serviços de terceiros contratados, credenciados, cooperados ou apenas pagos pelo operador do plano mediante indicação do beneficiário.</t>
  </si>
  <si>
    <t>0501</t>
  </si>
  <si>
    <t>Medicina veterinária e zootecnia.</t>
  </si>
  <si>
    <t>0502</t>
  </si>
  <si>
    <t>Hospitais, clínicas, ambulatórios, prontos-socorros e congêneres, na área veterinária.</t>
  </si>
  <si>
    <t>0503</t>
  </si>
  <si>
    <t>Laboratórios de análise na área veterinária.</t>
  </si>
  <si>
    <t>0504</t>
  </si>
  <si>
    <t>0505</t>
  </si>
  <si>
    <t>Bancos de sangue e de órgãos e congêneres.</t>
  </si>
  <si>
    <t>0506</t>
  </si>
  <si>
    <t>0507</t>
  </si>
  <si>
    <t>0508</t>
  </si>
  <si>
    <t>Guarda, tratamento, amestramento, embelezamento, alojamento e congêneres.</t>
  </si>
  <si>
    <t>0509</t>
  </si>
  <si>
    <t>Planos de atendimento e assistência médico-veterinária.</t>
  </si>
  <si>
    <t>0601</t>
  </si>
  <si>
    <t>Barbearia, cabeleireiros, manicuros, pedicuros e congêneres.</t>
  </si>
  <si>
    <t>0602</t>
  </si>
  <si>
    <t>Esteticistas, tratamento de pele, depilação e congêneres.</t>
  </si>
  <si>
    <t>0603</t>
  </si>
  <si>
    <t>Banhos, duchas, sauna, massagens e congêneres.</t>
  </si>
  <si>
    <t>0604</t>
  </si>
  <si>
    <t>Ginástica, dança, esportes, natação, artes marciais e demais atividades físicas.</t>
  </si>
  <si>
    <t>0605</t>
  </si>
  <si>
    <t>Centros de emagrecimento, spa e congêneres.</t>
  </si>
  <si>
    <t>0701</t>
  </si>
  <si>
    <t>Engenharia, agronomia, agrimensura, arquitetura, geologia, urbanismo, paisagismo e congêneres.</t>
  </si>
  <si>
    <t>0702</t>
  </si>
  <si>
    <t>Execução, por administração, empreitada ou subempreitada, de obras de construção civil, hidráulica ou elétrica e de outras obras semelhantes, inclusive sondagem, perfuração de poços, escavação, drenagem e irrigação, terraplanagem, pavimentação, concretagem e a instalação e montagem de produtos, peças e equipamentos</t>
  </si>
  <si>
    <t>0703</t>
  </si>
  <si>
    <t>Elaboração de planos diretores, estudos de viabilidade, estudos organizacionais e outros, relacionados com obras e serviços de engenharia, elaboração de anteprojetos, projetos básicos e projetos executivos para trabalhos de engenharia.</t>
  </si>
  <si>
    <t>0704</t>
  </si>
  <si>
    <t>Demolição.</t>
  </si>
  <si>
    <t>0705</t>
  </si>
  <si>
    <t>Reparação, conservação e reforma de edifícios, estradas, pontes, portos e congêneres  exceto o fornecimento de mercadorias produzidas pelo prestador dos serviços, fora do local da prestação dos serviços, que fica sujeito ao icms .</t>
  </si>
  <si>
    <t>0706</t>
  </si>
  <si>
    <t>Colocação e instalação de tapetes, carpetes, assoalhos, cortinas, revestimentos de parede, vidros, divisórias, placas de gesso e congêneres, com material fornecido pelo tomador do serviço.</t>
  </si>
  <si>
    <t>0707</t>
  </si>
  <si>
    <t>Recuperação, raspagem, polimento e lustração de pisos e congêneres.</t>
  </si>
  <si>
    <t>0708</t>
  </si>
  <si>
    <t>Calafetação.</t>
  </si>
  <si>
    <t>0709</t>
  </si>
  <si>
    <t>Varrição, coleta, remoção, incineração, tratamento, reciclagem, separação e destinação final de lixo, rejeitos e outros resíduos quaisquer.</t>
  </si>
  <si>
    <t>0710</t>
  </si>
  <si>
    <t>Limpeza, manutenção e conservação de vias e logradouros públicos, imóveis, chaminés, piscinas, parques, jardins e congêneres.</t>
  </si>
  <si>
    <t>0711</t>
  </si>
  <si>
    <t>Decoração e jardinagem, inclusive corte e poda de árvores.</t>
  </si>
  <si>
    <t>0712</t>
  </si>
  <si>
    <t>Controle e tratamento de efluentes de qualquer natureza e de agentes físicos, químicos e biológicos.</t>
  </si>
  <si>
    <t>0713</t>
  </si>
  <si>
    <t>Dedetização, desinfecção, desinsetização, imunização, higienização, desratização, pulverização e congêneres.</t>
  </si>
  <si>
    <t>0714</t>
  </si>
  <si>
    <t>0715</t>
  </si>
  <si>
    <t>0716</t>
  </si>
  <si>
    <t>Florestamento, reflorestamento, semeadura, adubação e congêneres.</t>
  </si>
  <si>
    <t>0717</t>
  </si>
  <si>
    <t>Escoramento, contenção de encostas e serviços congêneres.</t>
  </si>
  <si>
    <t>0718</t>
  </si>
  <si>
    <t>Limpeza e dragagem de rios, portos, canais, baías, lagos, lagoas, represas, açudes e congêneres.</t>
  </si>
  <si>
    <t>0719</t>
  </si>
  <si>
    <t>Acompanhamento e fiscalização da execução de obras de engenharia, arquitetura e urbanismo.</t>
  </si>
  <si>
    <t>0720</t>
  </si>
  <si>
    <t>Aerofotogrametria  inclusive interpretação , cartografia, mapeamento, levantamentos topográficos, batimétricos, geográficos, geodésicos, geológicos, geofísicos e congêneres.</t>
  </si>
  <si>
    <t>0721</t>
  </si>
  <si>
    <t>Pesquisa, perfuração, cimentação, mergulho, perfilagem, concretação, testemunhagem, pescaria, estimulação e outros serviços relacionados com a exploração e explotação de petróleo, gás natural e de outros recursos minerais.</t>
  </si>
  <si>
    <t>0722</t>
  </si>
  <si>
    <t>Nucleação e bombardeamento de nuvens e congêneres.</t>
  </si>
  <si>
    <t>0801</t>
  </si>
  <si>
    <t>Ensino regular pré-escolar, fundamental, médio e superior.</t>
  </si>
  <si>
    <t>0802</t>
  </si>
  <si>
    <t>Instrução, treinamento, orientação pedagógica e educacional, avaliação de conhecimentos de qualquer natureza.</t>
  </si>
  <si>
    <t>0901</t>
  </si>
  <si>
    <t>Hospedagem de qualquer natureza em hotéis, apart-service condominiais, flat, apart-hotéis, hotéis residência, residence-service, suite service, hotelaria marítima, motéis, pensões e congêneres, ocupação por temporada com fornecimento de serviço  o valor da alimentação e gorjeta, quando incluído no preço da diária, fica sujeito ao iss</t>
  </si>
  <si>
    <t>0902</t>
  </si>
  <si>
    <t>Agenciamento, organização, promoção, intermediação e execução de programas de turismo, passeios, viagens, excursões, hospedagens e congêneres.</t>
  </si>
  <si>
    <t>0903</t>
  </si>
  <si>
    <t>Guias de turismo.</t>
  </si>
  <si>
    <t>1001</t>
  </si>
  <si>
    <t>Agenciamento, corretagem ou intermediação de câmbio, de seguros, de cartões de crédito, de planos de saúde e de planos de previdência privada.</t>
  </si>
  <si>
    <t>1002</t>
  </si>
  <si>
    <t>Agenciamento, corretagem ou intermediação de títulos em geral, valores mobiliários e contratos quaisquer.</t>
  </si>
  <si>
    <t>1003</t>
  </si>
  <si>
    <t>Agenciamento, corretagem ou intermediação de direitos de propriedade industrial, artística ou literária.</t>
  </si>
  <si>
    <t>1004</t>
  </si>
  <si>
    <t>Agenciamento, corretagem ou intermediação de contratos de arrendamento mercantil  leasing , de franquia  franchising  e de faturização  factoring .</t>
  </si>
  <si>
    <t>1005</t>
  </si>
  <si>
    <t>Agenciamento, corretagem ou intermediação de bens móveis ou imóveis, não abrangidos em outros itens ou subitens, inclusive aqueles realizados no âmbito de bolsas de mercadorias e futuros, por quaisquer meios.</t>
  </si>
  <si>
    <t>1006</t>
  </si>
  <si>
    <t>Agenciamento marítimo.</t>
  </si>
  <si>
    <t>1007</t>
  </si>
  <si>
    <t>Agenciamento de notícias.</t>
  </si>
  <si>
    <t>1008</t>
  </si>
  <si>
    <t>Agenciamento de publicidade e propaganda, inclusive o agenciamento de veiculação por quaisquer meios.</t>
  </si>
  <si>
    <t>1009</t>
  </si>
  <si>
    <t>Representação de qualquer natureza, inclusive comercial.</t>
  </si>
  <si>
    <t>1010</t>
  </si>
  <si>
    <t>Distribuição de bens de terceiros.</t>
  </si>
  <si>
    <t>1101</t>
  </si>
  <si>
    <t>Guarda e estacionamento de veículos terrestres automotores, de aeronaves e de embarcações.</t>
  </si>
  <si>
    <t>1102</t>
  </si>
  <si>
    <t>Vigilância, segurança ou monitoramento de bens e pessoas.</t>
  </si>
  <si>
    <t>1103</t>
  </si>
  <si>
    <t>Escolta, inclusive de veículos e cargas.</t>
  </si>
  <si>
    <t>1104</t>
  </si>
  <si>
    <t>Armazenamento, depósito, carga, descarga, arrumação e guarda de bens de qualquer espécie.</t>
  </si>
  <si>
    <t>1201</t>
  </si>
  <si>
    <t>Espetáculos teatrais.</t>
  </si>
  <si>
    <t>1202</t>
  </si>
  <si>
    <t>Exibições cinematográficas.</t>
  </si>
  <si>
    <t>1203</t>
  </si>
  <si>
    <t>Espetáculos circenses.</t>
  </si>
  <si>
    <t>1204</t>
  </si>
  <si>
    <t>Programas de auditório.</t>
  </si>
  <si>
    <t>1205</t>
  </si>
  <si>
    <t>Parques de diversões, centros de lazer e congêneres.</t>
  </si>
  <si>
    <t>1206</t>
  </si>
  <si>
    <t>Boates, taxi-dancing e congêneres.</t>
  </si>
  <si>
    <t>1207</t>
  </si>
  <si>
    <t>Shows, ballet, danças, desfiles, bailes, óperas, concertos, recitais, festivais e congêneres.</t>
  </si>
  <si>
    <t>1208</t>
  </si>
  <si>
    <t>Feiras, exposições, congressos e congêneres.</t>
  </si>
  <si>
    <t>1209</t>
  </si>
  <si>
    <t>Bilhares, boliches e diversões eletrônicas ou não.</t>
  </si>
  <si>
    <t>1210</t>
  </si>
  <si>
    <t>Corridas e competições de animais.</t>
  </si>
  <si>
    <t>1211</t>
  </si>
  <si>
    <t>Competições esportivas ou de destreza física ou intelectual, com ou sem a participação do espectador.</t>
  </si>
  <si>
    <t>1212</t>
  </si>
  <si>
    <t>Execução de música.</t>
  </si>
  <si>
    <t>1213</t>
  </si>
  <si>
    <t>Produção, mediante ou sem encomenda prévia, de eventos, espetáculos, entrevistas, shows, ballet, danças, desfiles, bailes, teatros, óperas, concertos, recitais, festivais e congêneres.</t>
  </si>
  <si>
    <t>1214</t>
  </si>
  <si>
    <t>Fornecimento de música para ambientes fechados ou não, mediante transmissão por qualquer processo.</t>
  </si>
  <si>
    <t>1215</t>
  </si>
  <si>
    <t>Desfiles de blocos carnavalescos ou folclóricos, trios elétricos e congêneres.</t>
  </si>
  <si>
    <t>1216</t>
  </si>
  <si>
    <t>Exibição de filmes, entrevistas, musicais, espetáculos, shows, concertos, desfiles, óperas, competições esportivas, de destreza intelectual ou congêneres.</t>
  </si>
  <si>
    <t>1217</t>
  </si>
  <si>
    <t>Recreação e animação, inclusive em festas e eventos de qualquer natureza.</t>
  </si>
  <si>
    <t>1301</t>
  </si>
  <si>
    <t>1302</t>
  </si>
  <si>
    <t>Fonografia ou gravação de sons, inclusive trucagem, dublagem, mixagem e congêneres.</t>
  </si>
  <si>
    <t>1303</t>
  </si>
  <si>
    <t>Fotografia e cinematografia, inclusive revelação, ampliação, cópia, reprodução, trucagem e congêneres.</t>
  </si>
  <si>
    <t>1304</t>
  </si>
  <si>
    <t>Reprografia, microfilmagem e digitalização.</t>
  </si>
  <si>
    <t>1305</t>
  </si>
  <si>
    <t>Composição gráfica, fotocomposição, clicheria, zincografia, litografia, fotolitografia.</t>
  </si>
  <si>
    <t>1401</t>
  </si>
  <si>
    <t>Lubrificação, limpeza, lustração, revisão, carga e recarga, conserto, restauração, blindagem, manutenção e conservação de máquinas, veículos, aparelhos, equipamentos, motores, elevadores ou de qualquer objeto  exceto peças e partes empregadas, que ficam sujeitas ao icms .</t>
  </si>
  <si>
    <t>1402</t>
  </si>
  <si>
    <t>Assistência técnica.</t>
  </si>
  <si>
    <t>1403</t>
  </si>
  <si>
    <t>Recondicionamento de motores  exceto peças e partes empregadas, que ficam sujeitas ao icms .</t>
  </si>
  <si>
    <t>1404</t>
  </si>
  <si>
    <t>Recauchutagem ou regeneração de pneus.</t>
  </si>
  <si>
    <t>1405</t>
  </si>
  <si>
    <t>Restauração, recondicionamento, acondicionamento, pintura, beneficiamento, lavagem, secagem, tingimento, galvanoplastia, anodização, corte, recorte, polimento, plastificação e congêneres, de objetos quaisquer.</t>
  </si>
  <si>
    <t>1406</t>
  </si>
  <si>
    <t>Instalação e montagem de aparelhos, máquinas e equipamentos, inclusive montagem industrial, prestados ao usuário final, exclusivamente com material por ele fornecido.</t>
  </si>
  <si>
    <t>1407</t>
  </si>
  <si>
    <t>Colocação de molduras e congêneres.</t>
  </si>
  <si>
    <t>1408</t>
  </si>
  <si>
    <t>Encadernação, gravação e douração de livros, revistas e congêneres.</t>
  </si>
  <si>
    <t>1409</t>
  </si>
  <si>
    <t>Alfaiataria e costura, quando o material for fornecido pelo usuário final, exceto aviamento.</t>
  </si>
  <si>
    <t>1410</t>
  </si>
  <si>
    <t>Tinturaria e lavanderia.</t>
  </si>
  <si>
    <t>1411</t>
  </si>
  <si>
    <t>Tapeçaria e reforma de estofamentos em geral.</t>
  </si>
  <si>
    <t>1412</t>
  </si>
  <si>
    <t>Funilaria e lanternagem.</t>
  </si>
  <si>
    <t>1413</t>
  </si>
  <si>
    <t>Carpintaria e serralheria.</t>
  </si>
  <si>
    <t>1501</t>
  </si>
  <si>
    <t>Administração de fundos quaisquer, de consórcio, de cartão de crédito ou débito e congêneres, de carteira de clientes, de cheques pré-datados e congêneres.</t>
  </si>
  <si>
    <t>1502</t>
  </si>
  <si>
    <t>Abertura de contas em geral, inclusive conta-corrente, conta de investimentos e aplicação e caderneta de poupança, no país e no exterior, bem como a manutenção das referidas contas ativas e inativas.</t>
  </si>
  <si>
    <t>1503</t>
  </si>
  <si>
    <t>Locação e manutenção de cofres particulares, de terminais eletrônicos, de terminais de atendimento e de bens e equipamentos em geral.</t>
  </si>
  <si>
    <t>1504</t>
  </si>
  <si>
    <t>Fornecimento ou emissão de atestados em geral, inclusive atestado de idoneidade, atestado de capacidade financeira e congêneres.</t>
  </si>
  <si>
    <t>1505</t>
  </si>
  <si>
    <t>Cadastro, elaboração de ficha cadastral, renovação cadastral e congêneres, inclusão ou exclusão no cadastro de emitentes de cheques sem fundos ccf ou em quaisquer outros bancos cadastrais.</t>
  </si>
  <si>
    <t>1506</t>
  </si>
  <si>
    <t>Emissão, reemissão e fornecimento de avisos, comprovantes e documentos em geral, abono de firmas, coleta e entrega de documentos, bens e valores, comunicação com outra agência ou com a administração central, licenciamento eletrônico de veículos, transferência de veículos, agenciamento fiduciário ou depositário, devolução de bens em custódia.</t>
  </si>
  <si>
    <t>1507</t>
  </si>
  <si>
    <t>Acesso, movimentação, atendimento e consulta a contas em geral, por qualquer meio ou processo, inclusive por telefone, fac-símile, internet e telex, acesso a terminais de atendimento, inclusive vinte e quatro horas, acesso a outro banco e a rede compartilhada, fornecimento de saldo, extrato e demais informações</t>
  </si>
  <si>
    <t>1508</t>
  </si>
  <si>
    <t>Emissão, reemissão, alteração, cessão, substituição, cancelamento e registro de contrato de crédito, estudo, análise e avaliação de operações de crédito, emissão, concessão, alteração ou contratação de aval, fiança, anuência e congêneres, serviços relativos a abertura de crédito, para quaisquer fins.</t>
  </si>
  <si>
    <t>1509</t>
  </si>
  <si>
    <t>Arrendamento mercantil  leasing  de quaisquer bens, inclusive cessão de direitos e obrigações, substituição de garantia, alteração, cancelamento e registro de contrato, e demais serviços relacionados ao arrendamento mercantil  leasing .</t>
  </si>
  <si>
    <t>1510</t>
  </si>
  <si>
    <t>Serviços relacionados a cobranças, recebimentos ou pagamentos em geral, de títulos quaisquer, de contas ou carnês, de câmbio, de tributos e por conta de terceiros, inclusive os efetuados por meio eletrônico, automático ou por máquinas de atendimento, fornecimento de posição de cobrança, recebimento ou pagamento, emissão de carnês</t>
  </si>
  <si>
    <t>1511</t>
  </si>
  <si>
    <t>Devolução de títulos, protesto de títulos, sustação de protesto, manutenção de títulos, reapresentação de títulos, e demais serviços a eles relacionados.</t>
  </si>
  <si>
    <t>1512</t>
  </si>
  <si>
    <t>Custódia em geral, inclusive de títulos e valores mobiliários.</t>
  </si>
  <si>
    <t>1513</t>
  </si>
  <si>
    <t>Serviços relacionados a operações de câmbio em geral, edição, alteração, prorrogação, cancelamento e baixa de contrato de câmbio, emissão de registro de exportação ou de crédito, cobrança ou depósito no exterior, emissão, cancelamento e demais serviços relativos a carta de crédito de importação</t>
  </si>
  <si>
    <t>1514</t>
  </si>
  <si>
    <t>Fornecimento, emissão, reemissão, renovação e manutenção de cartão magnético, cartão de crédito, cartão de débito, cartão salário e congêneres.</t>
  </si>
  <si>
    <t>1515</t>
  </si>
  <si>
    <t>Compensação de cheques e títulos quaisquer, serviços relacionados a depósito, inclusive depósito identificado, a saque de contas quaisquer, por qualquer meio ou processo, inclusive em terminais eletrônicos e de atendimento.</t>
  </si>
  <si>
    <t>1516</t>
  </si>
  <si>
    <t>Emissão, reemissão, liquidação, alteração, cancelamento e baixa de ordens de pagamento, ordens de crédito e similares, por qualquer meio ou processo, serviços relacionados à transferência de valores, dados, fundos, pagamentos e similares, inclusive entre contas em geral.</t>
  </si>
  <si>
    <t>1517</t>
  </si>
  <si>
    <t>Emissão, fornecimento, devolução, sustação, cancelamento e oposição de cheques quaisquer, avulso ou por talão.</t>
  </si>
  <si>
    <t>1518</t>
  </si>
  <si>
    <t>Serviços relacionados a crédito imobiliário, avaliação e vistoria de imóvel ou obra, análise técnica e jurídica, emissão, reemissão, alteração, transferência e renegociação de contrato, emissão e reemissão do termo de quitação e demais serviços relacionados a crédito imobiliário.</t>
  </si>
  <si>
    <t>1601</t>
  </si>
  <si>
    <t>Serviços de transporte de natureza municipal.</t>
  </si>
  <si>
    <t>1701</t>
  </si>
  <si>
    <t>Assessoria ou consultoria de qualquer natureza, não contida em outros itens desta lista, análise, exame, pesquisa, coleta, compilação e fornecimento de dados e informações de qualquer natureza, inclusive cadastro e similares.</t>
  </si>
  <si>
    <t>1702</t>
  </si>
  <si>
    <t>Datilografia, digitação, estenografia, expediente, secretaria em geral, resposta audível, redação, edição, interpretação, revisão, tradução, apoio e infra-estrutura administrativa e congêneres.</t>
  </si>
  <si>
    <t>1703</t>
  </si>
  <si>
    <t>Planejamento, coordenação, programação ou organização técnica, financeira ou administrativa.</t>
  </si>
  <si>
    <t>1704</t>
  </si>
  <si>
    <t>Recrutamento, agenciamento, seleção e colocação de mão-de-obra.</t>
  </si>
  <si>
    <t>1705</t>
  </si>
  <si>
    <t>Fornecimento de mão-de-obra, mesmo em caráter temporário, inclusive de empregados ou trabalhadores, avulsos ou temporários, contratados pelo prestador de serviço.</t>
  </si>
  <si>
    <t>1706</t>
  </si>
  <si>
    <t>Propaganda e publicidade, inclusive promoção de vendas, planejamento de campanhas ou sistemas de publicidade, elaboração de desenhos, textos e demais materiais publicitários.</t>
  </si>
  <si>
    <t>1707</t>
  </si>
  <si>
    <t>1708</t>
  </si>
  <si>
    <t>Franquia  franchising .</t>
  </si>
  <si>
    <t>1709</t>
  </si>
  <si>
    <t>Perícias, laudos, exames técnicos e análises técnicas.</t>
  </si>
  <si>
    <t>1710</t>
  </si>
  <si>
    <t>Planejamento, organização e administração de feiras, exposições, congressos e congêneres.</t>
  </si>
  <si>
    <t>1711</t>
  </si>
  <si>
    <t>Organização de festas e recepções, bufê  exceto o fornecimento de alimentação e bebidas, que fica sujeito ao icms .</t>
  </si>
  <si>
    <t>1712</t>
  </si>
  <si>
    <t>Administração em geral, inclusive de bens e negócios de terceiros.</t>
  </si>
  <si>
    <t>1713</t>
  </si>
  <si>
    <t>Leilão e congêneres.</t>
  </si>
  <si>
    <t>1714</t>
  </si>
  <si>
    <t>Advocacia.</t>
  </si>
  <si>
    <t>1715</t>
  </si>
  <si>
    <t>Arbitragem de qualquer espécie, inclusive jurídica.</t>
  </si>
  <si>
    <t>1716</t>
  </si>
  <si>
    <t>Auditoria.</t>
  </si>
  <si>
    <t>1717</t>
  </si>
  <si>
    <t>Análise de organização e métodos.</t>
  </si>
  <si>
    <t>1718</t>
  </si>
  <si>
    <t>Atuária e cálculos técnicos de qualquer natureza.</t>
  </si>
  <si>
    <t>1719</t>
  </si>
  <si>
    <t>Contabilidade, inclusive serviços técnicos e auxiliares.</t>
  </si>
  <si>
    <t>1720</t>
  </si>
  <si>
    <t>Consultoria e assessoria econômica ou financeira.</t>
  </si>
  <si>
    <t>1721</t>
  </si>
  <si>
    <t>Estatística.</t>
  </si>
  <si>
    <t>1722</t>
  </si>
  <si>
    <t>Cobrança em geral.</t>
  </si>
  <si>
    <t>1723</t>
  </si>
  <si>
    <t>Assessoria, análise, avaliação, atendimento, consulta, cadastro, seleção, gerenciamento de informações, administração de contas a receber ou a pagar e em geral, relacionados a operações de faturização  factoring .</t>
  </si>
  <si>
    <t>1724</t>
  </si>
  <si>
    <t>Apresentação de palestras, conferências, seminários e congêneres.</t>
  </si>
  <si>
    <t>1801</t>
  </si>
  <si>
    <t>Serviços de regulação de sinistros vinculados a contratos de seguros, inspeção e avaliação de riscos para cobertura de contratos de seguros, prevenção e gerência de riscos seguráveis e congêneres.</t>
  </si>
  <si>
    <t>1901</t>
  </si>
  <si>
    <t>Serviços de distribuição e venda de bilhetes e demais produtos de loteria, bingos, cartões, pules ou cupons de apostas, sorteios, prêmios, inclusive os decorrentes de títulos de capitalização e congêneres.</t>
  </si>
  <si>
    <t>2001</t>
  </si>
  <si>
    <t>Serviços portuários, ferroportuários, utilização de porto, movimentação de passageiros, reboque de embarcações, rebocador escoteiro, atracação, desatracação, serviços de praticagem, capatazia, armazenagem de qualquer natureza, serviços acessórios, serviços de armadores, estiva, conferência, logística e congêneres.</t>
  </si>
  <si>
    <t>2002</t>
  </si>
  <si>
    <t>Serviços aeroportuários, utilização de aeroporto, movimentação de passageiros, armazenagem de qualquer natureza, capatazia, movimentação de aeronaves, serviços de apoio aeroportuários, serviços acessórios, movimentação de mercadorias, logística e congêneres.</t>
  </si>
  <si>
    <t>2003</t>
  </si>
  <si>
    <t>Serviços de terminais rodoviários, ferroviários, metroviários, movimentação de passageiros, mercadorias, inclusive suas operações, logística e congêneres.</t>
  </si>
  <si>
    <t>2101</t>
  </si>
  <si>
    <t>Serviços de registros públicos, cartorários e notariais.</t>
  </si>
  <si>
    <t>2201</t>
  </si>
  <si>
    <t>Serviços de exploração de rodovia mediante cobrança de preço ou pedágio dos usuários, envolvendo execução de serviços de conservação, manutenção, melhoramentos para adequação de capacidade e segurança de trânsito, operação, monitoração, assistência aos usuários e outros serviços definidos em contratos, atos de concessão</t>
  </si>
  <si>
    <t>2301</t>
  </si>
  <si>
    <t>Serviços de programação e comunicação visual, desenho industrial e congêneres.</t>
  </si>
  <si>
    <t>2401</t>
  </si>
  <si>
    <t>Serviços de chaveiros, confecção de carimbos, placas, sinalização visual, banners, adesivos e congêneres.</t>
  </si>
  <si>
    <t>2501</t>
  </si>
  <si>
    <t>Funerais, inclusive fornecimento de caixão, urna ou esquifes, aluguel de capela, transporte do corpo cadavérico, fornecimento de flores, coroas e outros paramentos, desembaraço de certidão de óbito, fornecimento de véu, essa e outros adornos, embalsamento, embelezamento, conservação ou restauração de cadáveres.</t>
  </si>
  <si>
    <t>2502</t>
  </si>
  <si>
    <t>Cremação de corpos e partes de corpos cadavéricos.</t>
  </si>
  <si>
    <t>2503</t>
  </si>
  <si>
    <t>Planos ou convênio funerários.</t>
  </si>
  <si>
    <t>2504</t>
  </si>
  <si>
    <t>Manutenção e conservação de jazigos e cemitérios.</t>
  </si>
  <si>
    <t>2601</t>
  </si>
  <si>
    <t>Serviços de coleta, remessa ou entrega de correspondências, documentos, objetos, bens ou valores, inclusive pelos correios e suas agências franqueadas, courrier e congêneres.</t>
  </si>
  <si>
    <t>2701</t>
  </si>
  <si>
    <t>Serviços de assistência social.</t>
  </si>
  <si>
    <t>2801</t>
  </si>
  <si>
    <t>Serviços de avaliação de bens e serviços de qualquer natureza.</t>
  </si>
  <si>
    <t>2901</t>
  </si>
  <si>
    <t>Serviços de biblioteconomia.</t>
  </si>
  <si>
    <t>3001</t>
  </si>
  <si>
    <t>Serviços de biologia, biotecnologia e química.</t>
  </si>
  <si>
    <t>3101</t>
  </si>
  <si>
    <t>Serviços técnicos em edificações, eletrônica, eletrotécnica, mecânica, telecomunicações e congêneres.</t>
  </si>
  <si>
    <t>3201</t>
  </si>
  <si>
    <t>Serviços de desenhos técnicos.</t>
  </si>
  <si>
    <t>3301</t>
  </si>
  <si>
    <t>Serviços de desembaraço aduaneiro, comissários, despachantes e congêneres.</t>
  </si>
  <si>
    <t>3401</t>
  </si>
  <si>
    <t>Serviços de investigações particulares, detetives e congêneres.</t>
  </si>
  <si>
    <t>3501</t>
  </si>
  <si>
    <t>Serviços de reportagem, assessoria de imprensa, jornalismo e relações públicas.</t>
  </si>
  <si>
    <t>3601</t>
  </si>
  <si>
    <t>Serviços de meteorologia.</t>
  </si>
  <si>
    <t>3701</t>
  </si>
  <si>
    <t>Serviços de artistas, atletas, modelos e manequins.</t>
  </si>
  <si>
    <t>3801</t>
  </si>
  <si>
    <t>Serviços de museologia.</t>
  </si>
  <si>
    <t>3901</t>
  </si>
  <si>
    <t>Serviços de ourivesaria e lapidação  quando o material for fornecido pelo tomador do serviço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</si>
</sst>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sz val="11"/>
      <color theme="1"/>
      <name val="Calibri"/>
      <family val="2"/>
      <scheme val="minor"/>
    </font>
    <font>
      <sz val="11"/>
      <color theme="1"/>
      <name val="Arial"/>
      <family val="2"/>
    </font>
    <font>
      <sz val="11"/>
      <color rgb="FF000000"/>
      <name val="Arial"/>
      <family val="2"/>
    </font>
    <font>
      <sz val="11"/>
      <color theme="1"/>
      <name val="Calibri"/>
      <family val="2"/>
      <scheme val="minor"/>
    </font>
    <font>
      <sz val="11"/>
      <color theme="0"/>
      <name val="Calibri"/>
      <family val="2"/>
      <scheme val="minor"/>
    </font>
    <font>
      <sz val="9"/>
      <color theme="0"/>
      <name val="Calibri"/>
      <family val="2"/>
      <scheme val="minor"/>
    </font>
  </fonts>
  <fills count="5">
    <fill>
      <patternFill patternType="none"/>
    </fill>
    <fill>
      <patternFill patternType="gray125"/>
    </fill>
    <fill>
      <patternFill patternType="solid">
        <fgColor rgb="FF002060"/>
        <bgColor indexed="64"/>
      </patternFill>
    </fill>
    <fill>
      <patternFill patternType="solid">
        <fgColor rgb="FFFF9900"/>
        <bgColor indexed="64"/>
      </patternFill>
    </fill>
    <fill>
      <patternFill patternType="solid">
        <fgColor rgb="FF006600"/>
        <bgColor indexed="64"/>
      </patternFill>
    </fill>
  </fills>
  <borders count="1">
    <border>
      <left/>
      <right/>
      <top/>
      <bottom/>
      <diagonal/>
    </border>
  </borders>
  <cellStyleXfs count="2">
    <xf numFmtId="0" fontId="0" fillId="0" borderId="0"/>
    <xf numFmtId="9" fontId="4" fillId="0" borderId="0" applyFont="0" applyFill="0" applyBorder="0" applyAlignment="0" applyProtection="0"/>
  </cellStyleXfs>
  <cellXfs count="37">
    <xf numFmtId="0" fontId="0" fillId="0" borderId="0" xfId="0"/>
    <xf numFmtId="0" fontId="0" fillId="0" borderId="0" xfId="0" applyAlignment="1">
      <alignment wrapText="1"/>
    </xf>
    <xf numFmtId="0" fontId="1" fillId="0" borderId="0" xfId="0" applyFont="1"/>
    <xf numFmtId="49" fontId="2" fillId="0" borderId="0" xfId="0" applyNumberFormat="1" applyFont="1" applyAlignment="1">
      <alignment vertical="center" wrapText="1"/>
    </xf>
    <xf numFmtId="0" fontId="2" fillId="0" borderId="0" xfId="0" applyFont="1" applyAlignment="1">
      <alignment vertical="center" wrapText="1"/>
    </xf>
    <xf numFmtId="0" fontId="3" fillId="0" borderId="0" xfId="0" applyFont="1" applyAlignment="1">
      <alignment vertical="center" wrapText="1"/>
    </xf>
    <xf numFmtId="0" fontId="0" fillId="0" borderId="0" xfId="0" applyAlignment="1" applyProtection="1">
      <alignment vertical="center"/>
      <protection hidden="1"/>
    </xf>
    <xf numFmtId="0" fontId="0" fillId="0" borderId="0" xfId="0" applyAlignment="1" applyProtection="1">
      <alignment vertical="center" wrapText="1"/>
      <protection hidden="1"/>
    </xf>
    <xf numFmtId="49" fontId="0" fillId="0" borderId="0" xfId="0" applyNumberFormat="1" applyAlignment="1" applyProtection="1">
      <alignment vertical="center"/>
      <protection hidden="1"/>
    </xf>
    <xf numFmtId="0" fontId="0" fillId="0" borderId="0" xfId="0" applyProtection="1">
      <protection hidden="1"/>
    </xf>
    <xf numFmtId="49" fontId="0" fillId="2" borderId="0" xfId="0" applyNumberFormat="1" applyFill="1" applyAlignment="1" applyProtection="1">
      <alignment vertical="center" wrapText="1"/>
      <protection hidden="1"/>
    </xf>
    <xf numFmtId="49" fontId="0" fillId="0" borderId="0" xfId="0" applyNumberFormat="1" applyAlignment="1" applyProtection="1">
      <alignment vertical="center" wrapText="1"/>
      <protection hidden="1"/>
    </xf>
    <xf numFmtId="4" fontId="0" fillId="0" borderId="0" xfId="0" applyNumberFormat="1" applyAlignment="1" applyProtection="1">
      <alignment vertical="center" wrapText="1"/>
      <protection hidden="1"/>
    </xf>
    <xf numFmtId="10" fontId="0" fillId="0" borderId="0" xfId="1" applyNumberFormat="1" applyFont="1" applyAlignment="1" applyProtection="1">
      <alignment horizontal="center" vertical="center"/>
      <protection hidden="1"/>
    </xf>
    <xf numFmtId="49" fontId="0" fillId="0" borderId="0" xfId="0" applyNumberFormat="1" applyAlignment="1" applyProtection="1">
      <alignment horizontal="center" vertical="center"/>
      <protection hidden="1"/>
    </xf>
    <xf numFmtId="49" fontId="0" fillId="0" borderId="0" xfId="0" applyNumberFormat="1" applyAlignment="1" applyProtection="1">
      <alignment horizontal="center" vertical="center"/>
      <protection locked="0" hidden="1"/>
    </xf>
    <xf numFmtId="49" fontId="6" fillId="2" borderId="0" xfId="0" applyNumberFormat="1" applyFont="1" applyFill="1" applyAlignment="1" applyProtection="1">
      <alignment vertical="center" wrapText="1"/>
      <protection hidden="1"/>
    </xf>
    <xf numFmtId="49" fontId="5" fillId="2" borderId="0" xfId="0" applyNumberFormat="1" applyFont="1" applyFill="1" applyAlignment="1" applyProtection="1">
      <alignment vertical="center"/>
      <protection hidden="1"/>
    </xf>
    <xf numFmtId="49" fontId="5" fillId="2" borderId="0" xfId="0" applyNumberFormat="1" applyFont="1" applyFill="1" applyAlignment="1" applyProtection="1">
      <alignment vertical="center" wrapText="1"/>
      <protection hidden="1"/>
    </xf>
    <xf numFmtId="4" fontId="5" fillId="2" borderId="0" xfId="0" applyNumberFormat="1" applyFont="1" applyFill="1" applyAlignment="1" applyProtection="1">
      <alignment vertical="center"/>
      <protection hidden="1"/>
    </xf>
    <xf numFmtId="49" fontId="5" fillId="2" borderId="0" xfId="0" applyNumberFormat="1" applyFont="1" applyFill="1" applyAlignment="1" applyProtection="1">
      <alignment horizontal="center" vertical="center" wrapText="1"/>
      <protection hidden="1"/>
    </xf>
    <xf numFmtId="0" fontId="1" fillId="0" borderId="0" xfId="0" applyFont="1" applyAlignment="1" applyProtection="1">
      <alignment horizontal="right"/>
      <protection hidden="1"/>
    </xf>
    <xf numFmtId="0" fontId="1" fillId="0" borderId="0" xfId="0" applyFont="1" applyAlignment="1" applyProtection="1">
      <alignment vertical="center"/>
      <protection hidden="1"/>
    </xf>
    <xf numFmtId="49" fontId="0" fillId="0" borderId="0" xfId="1" applyNumberFormat="1" applyFont="1" applyAlignment="1" applyProtection="1">
      <alignment vertical="center" wrapText="1"/>
      <protection hidden="1"/>
    </xf>
    <xf numFmtId="0" fontId="0" fillId="3" borderId="0" xfId="0" applyFill="1" applyAlignment="1" applyProtection="1">
      <alignment horizontal="left" vertical="top"/>
      <protection hidden="1"/>
    </xf>
    <xf numFmtId="0" fontId="0" fillId="4" borderId="0" xfId="0" applyFill="1" applyAlignment="1" applyProtection="1">
      <alignment horizontal="left" vertical="top"/>
      <protection hidden="1"/>
    </xf>
    <xf numFmtId="0" fontId="0" fillId="4" borderId="0" xfId="0" applyFill="1" applyAlignment="1" applyProtection="1">
      <alignment horizontal="left" vertical="top" wrapText="1"/>
      <protection hidden="1"/>
    </xf>
    <xf numFmtId="0" fontId="0" fillId="0" borderId="0" xfId="0" applyAlignment="1">
      <alignment horizontal="center"/>
    </xf>
    <xf numFmtId="10" fontId="0" fillId="0" borderId="0" xfId="1" applyNumberFormat="1" applyFont="1" applyAlignment="1">
      <alignment horizontal="center"/>
    </xf>
    <xf numFmtId="10" fontId="0" fillId="0" borderId="0" xfId="1" applyNumberFormat="1" applyFont="1" applyAlignment="1" applyProtection="1">
      <alignment horizontal="right" vertical="center"/>
      <protection hidden="1"/>
    </xf>
    <xf numFmtId="49" fontId="0" fillId="0" borderId="0" xfId="0" applyNumberFormat="1"/>
    <xf numFmtId="49" fontId="0" fillId="0" borderId="0" xfId="0" applyNumberFormat="1" applyAlignment="1">
      <alignment wrapText="1"/>
    </xf>
    <xf numFmtId="4" fontId="0" fillId="0" borderId="0" xfId="0" applyNumberFormat="1" applyAlignment="1" applyProtection="1">
      <alignment horizontal="right" vertical="center"/>
      <protection hidden="1"/>
    </xf>
    <xf numFmtId="49" fontId="0" fillId="0" borderId="0" xfId="0" applyNumberFormat="1" applyAlignment="1" applyProtection="1">
      <alignment wrapText="1"/>
      <protection hidden="1"/>
    </xf>
    <xf numFmtId="49" fontId="0" fillId="0" borderId="0" xfId="0" applyNumberFormat="1" applyAlignment="1" applyProtection="1">
      <alignment horizontal="center" wrapText="1"/>
      <protection locked="0" hidden="1"/>
    </xf>
    <xf numFmtId="0" fontId="0" fillId="3" borderId="0" xfId="0" applyFill="1" applyAlignment="1" applyProtection="1">
      <alignment horizontal="left" vertical="top" wrapText="1"/>
      <protection hidden="1"/>
    </xf>
    <xf numFmtId="0" fontId="0" fillId="0" borderId="0" xfId="0" applyNumberFormat="1" applyAlignment="1" applyProtection="1">
      <alignment horizontal="center" vertical="center"/>
      <protection hidden="1"/>
    </xf>
  </cellXfs>
  <cellStyles count="2">
    <cellStyle name="Normal" xfId="0" builtinId="0"/>
    <cellStyle name="Percent" xfId="1" builtinId="5"/>
  </cellStyles>
  <dxfs count="34">
    <dxf>
      <numFmt numFmtId="30" formatCode="@"/>
      <alignment horizontal="general" vertical="bottom" textRotation="0" wrapText="1" indent="0" justifyLastLine="0" shrinkToFit="0" readingOrder="0"/>
      <protection locked="1" hidden="1"/>
    </dxf>
    <dxf>
      <numFmt numFmtId="30" formatCode="@"/>
      <alignment horizontal="center" vertical="bottom" textRotation="0" wrapText="1" indent="0" justifyLastLine="0" shrinkToFit="0" readingOrder="0"/>
      <protection locked="0" hidden="1"/>
    </dxf>
    <dxf>
      <numFmt numFmtId="30" formatCode="@"/>
      <alignment horizontal="general" vertical="bottom" textRotation="0" wrapText="1" indent="0" justifyLastLine="0" shrinkToFit="0" readingOrder="0"/>
      <protection locked="1" hidden="1"/>
    </dxf>
    <dxf>
      <numFmt numFmtId="30" formatCode="@"/>
      <alignment vertical="bottom" textRotation="0" wrapText="1" justifyLastLine="0" shrinkToFit="0" readingOrder="0"/>
      <protection locked="1" hidden="1"/>
    </dxf>
    <dxf>
      <numFmt numFmtId="30" formatCode="@"/>
      <alignment vertical="bottom" textRotation="0" wrapText="1" justifyLastLine="0" shrinkToFit="0" readingOrder="0"/>
      <protection locked="1" hidden="1"/>
    </dxf>
    <dxf>
      <fill>
        <patternFill patternType="solid">
          <fgColor indexed="64"/>
          <bgColor rgb="FFFF9900"/>
        </patternFill>
      </fill>
      <alignment horizontal="left" vertical="top" textRotation="0" wrapText="0" indent="0" justifyLastLine="0" shrinkToFit="0" readingOrder="0"/>
      <protection locked="1" hidden="1"/>
    </dxf>
    <dxf>
      <alignment horizontal="general" vertical="center" textRotation="0" wrapText="1" indent="0" justifyLastLine="0" shrinkToFit="0" readingOrder="0"/>
      <protection locked="1" hidden="1"/>
    </dxf>
    <dxf>
      <numFmt numFmtId="30" formatCode="@"/>
      <alignment horizontal="center" vertical="center" textRotation="0" wrapText="0" indent="0" justifyLastLine="0" shrinkToFit="0" readingOrder="0"/>
      <protection locked="0" hidden="1"/>
    </dxf>
    <dxf>
      <numFmt numFmtId="30" formatCode="@"/>
      <alignment horizontal="center" vertical="center" textRotation="0" wrapText="0" indent="0" justifyLastLine="0" shrinkToFit="0" readingOrder="0"/>
      <protection locked="1" hidden="1"/>
    </dxf>
    <dxf>
      <alignment horizontal="general" vertical="center" textRotation="0" indent="0" justifyLastLine="0" shrinkToFit="0" readingOrder="0"/>
      <protection locked="1" hidden="1"/>
    </dxf>
    <dxf>
      <fill>
        <patternFill patternType="solid">
          <fgColor indexed="64"/>
          <bgColor rgb="FF006600"/>
        </patternFill>
      </fill>
      <alignment horizontal="left" vertical="top" textRotation="0" wrapText="0" indent="0" justifyLastLine="0" shrinkToFit="0" readingOrder="0"/>
      <protection locked="1" hidden="1"/>
    </dxf>
    <dxf>
      <numFmt numFmtId="30" formatCode="@"/>
      <alignment horizontal="general" vertical="center" textRotation="0" wrapText="1" indent="0" justifyLastLine="0" shrinkToFit="0" readingOrder="0"/>
      <protection locked="1" hidden="1"/>
    </dxf>
    <dxf>
      <numFmt numFmtId="14" formatCode="0.00%"/>
      <alignment horizontal="center" vertical="center" textRotation="0" wrapText="0" indent="0" justifyLastLine="0" shrinkToFit="0" readingOrder="0"/>
      <protection locked="1" hidden="1"/>
    </dxf>
    <dxf>
      <numFmt numFmtId="14" formatCode="0.00%"/>
      <alignment horizontal="center" vertical="center" textRotation="0" wrapText="0" indent="0" justifyLastLine="0" shrinkToFit="0" readingOrder="0"/>
      <protection locked="1" hidden="1"/>
    </dxf>
    <dxf>
      <numFmt numFmtId="14" formatCode="0.00%"/>
      <alignment horizontal="center" vertical="center" textRotation="0" wrapText="0" indent="0" justifyLastLine="0" shrinkToFit="0" readingOrder="0"/>
      <protection locked="1" hidden="1"/>
    </dxf>
    <dxf>
      <numFmt numFmtId="14" formatCode="0.00%"/>
      <alignment horizontal="center" vertical="center" textRotation="0" wrapText="0" indent="0" justifyLastLine="0" shrinkToFit="0" readingOrder="0"/>
      <protection locked="1" hidden="1"/>
    </dxf>
    <dxf>
      <numFmt numFmtId="14" formatCode="0.00%"/>
      <alignment horizontal="right" vertical="center" textRotation="0" wrapText="0" indent="0" justifyLastLine="0" shrinkToFit="0" readingOrder="0"/>
      <protection locked="1" hidden="1"/>
    </dxf>
    <dxf>
      <numFmt numFmtId="4" formatCode="#,##0.00"/>
      <alignment horizontal="right" vertical="center" textRotation="0" wrapText="0" indent="0" justifyLastLine="0" shrinkToFit="0" readingOrder="0"/>
      <protection locked="1" hidden="1"/>
    </dxf>
    <dxf>
      <numFmt numFmtId="4" formatCode="#,##0.00"/>
      <alignment horizontal="right" vertical="center" textRotation="0" wrapText="0" indent="0" justifyLastLine="0" shrinkToFit="0" readingOrder="0"/>
      <protection locked="1" hidden="1"/>
    </dxf>
    <dxf>
      <numFmt numFmtId="4" formatCode="#,##0.00"/>
      <alignment horizontal="right" vertical="center" textRotation="0" wrapText="0" indent="0" justifyLastLine="0" shrinkToFit="0" readingOrder="0"/>
      <protection locked="1" hidden="1"/>
    </dxf>
    <dxf>
      <numFmt numFmtId="4" formatCode="#,##0.00"/>
      <alignment horizontal="right" vertical="center" textRotation="0" wrapText="0" indent="0" justifyLastLine="0" shrinkToFit="0" readingOrder="0"/>
      <protection locked="1" hidden="1"/>
    </dxf>
    <dxf>
      <numFmt numFmtId="30" formatCode="@"/>
      <alignment horizontal="general" vertical="center" textRotation="0" wrapText="1" indent="0" justifyLastLine="0" shrinkToFit="0" readingOrder="0"/>
      <protection locked="1" hidden="1"/>
    </dxf>
    <dxf>
      <numFmt numFmtId="30" formatCode="@"/>
      <alignment vertical="center" textRotation="0" indent="0" justifyLastLine="0" shrinkToFit="0" readingOrder="0"/>
      <protection locked="1" hidden="1"/>
    </dxf>
    <dxf>
      <alignment vertical="center" textRotation="0" indent="0" justifyLastLine="0" shrinkToFit="0" readingOrder="0"/>
      <protection locked="1" hidden="1"/>
    </dxf>
    <dxf>
      <numFmt numFmtId="30" formatCode="@"/>
      <alignment vertical="center" textRotation="0" indent="0" justifyLastLine="0" shrinkToFit="0" readingOrder="0"/>
      <protection locked="1" hidden="1"/>
    </dxf>
    <dxf>
      <numFmt numFmtId="0" formatCode="General"/>
      <alignment horizontal="general" vertical="center" textRotation="0" wrapText="0" indent="0" justifyLastLine="0" shrinkToFit="0" readingOrder="0"/>
      <protection locked="1" hidden="1"/>
    </dxf>
    <dxf>
      <numFmt numFmtId="30" formatCode="@"/>
      <alignment vertical="center" textRotation="0" indent="0" justifyLastLine="0" shrinkToFit="0" readingOrder="0"/>
      <protection locked="1" hidden="1"/>
    </dxf>
    <dxf>
      <numFmt numFmtId="30" formatCode="@"/>
      <fill>
        <patternFill patternType="solid">
          <fgColor indexed="64"/>
          <bgColor rgb="FF002060"/>
        </patternFill>
      </fill>
      <alignment vertical="center" textRotation="0" indent="0" justifyLastLine="0" shrinkToFit="0" readingOrder="0"/>
      <protection locked="1" hidden="1"/>
    </dxf>
    <dxf>
      <font>
        <strike val="0"/>
        <outline val="0"/>
        <shadow val="0"/>
        <u val="none"/>
        <vertAlign val="baseline"/>
        <sz val="11"/>
        <name val="Arial"/>
        <scheme val="none"/>
      </font>
      <alignment horizontal="general" vertical="center" textRotation="0" wrapText="1" indent="0" justifyLastLine="0" shrinkToFit="0" readingOrder="0"/>
    </dxf>
    <dxf>
      <font>
        <strike val="0"/>
        <outline val="0"/>
        <shadow val="0"/>
        <u val="none"/>
        <vertAlign val="baseline"/>
        <sz val="11"/>
        <name val="Arial"/>
        <scheme val="none"/>
      </font>
      <alignment horizontal="general" vertical="center" textRotation="0" wrapText="1" indent="0" justifyLastLine="0" shrinkToFit="0" readingOrder="0"/>
    </dxf>
    <dxf>
      <font>
        <strike val="0"/>
        <outline val="0"/>
        <shadow val="0"/>
        <u val="none"/>
        <vertAlign val="baseline"/>
        <sz val="11"/>
        <name val="Arial"/>
        <scheme val="none"/>
      </font>
      <alignment horizontal="general" vertical="center" textRotation="0" wrapText="1" indent="0" justifyLastLine="0" shrinkToFit="0" readingOrder="0"/>
    </dxf>
    <dxf>
      <font>
        <strike val="0"/>
        <outline val="0"/>
        <shadow val="0"/>
        <u val="none"/>
        <vertAlign val="baseline"/>
        <sz val="11"/>
        <name val="Arial"/>
        <scheme val="none"/>
      </font>
      <numFmt numFmtId="30" formatCode="@"/>
      <alignment horizontal="general" vertical="center" textRotation="0" wrapText="1" indent="0" justifyLastLine="0" shrinkToFit="0" readingOrder="0"/>
    </dxf>
    <dxf>
      <font>
        <strike val="0"/>
        <outline val="0"/>
        <shadow val="0"/>
        <u val="none"/>
        <vertAlign val="baseline"/>
        <sz val="11"/>
        <name val="Arial"/>
        <scheme val="none"/>
      </font>
      <alignment horizontal="general" vertical="center" textRotation="0" wrapText="1" indent="0" justifyLastLine="0" shrinkToFit="0" readingOrder="0"/>
    </dxf>
    <dxf>
      <alignment horizontal="general" vertical="bottom" textRotation="0" wrapText="1" indent="0" justifyLastLine="0" shrinkToFit="0" readingOrder="0"/>
    </dxf>
  </dxfs>
  <tableStyles count="0" defaultTableStyle="TableStyleMedium2" defaultPivotStyle="PivotStyleLight16"/>
  <colors>
    <mruColors>
      <color rgb="FFA80000"/>
      <color rgb="FF00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hyperlink" Target="#Servi&#231;os!A1"/><Relationship Id="rId7" Type="http://schemas.openxmlformats.org/officeDocument/2006/relationships/image" Target="../media/image4.jpeg"/><Relationship Id="rId2" Type="http://schemas.openxmlformats.org/officeDocument/2006/relationships/image" Target="../media/image1.png"/><Relationship Id="rId1" Type="http://schemas.openxmlformats.org/officeDocument/2006/relationships/hyperlink" Target="#Produtos!A1"/><Relationship Id="rId6" Type="http://schemas.openxmlformats.org/officeDocument/2006/relationships/image" Target="../media/image3.png"/><Relationship Id="rId5" Type="http://schemas.openxmlformats.org/officeDocument/2006/relationships/hyperlink" Target="#'Cartaz IBPT'!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8.png"/><Relationship Id="rId2" Type="http://schemas.openxmlformats.org/officeDocument/2006/relationships/hyperlink" Target="#Produtos!A1"/><Relationship Id="rId1" Type="http://schemas.openxmlformats.org/officeDocument/2006/relationships/image" Target="../media/image5.png"/><Relationship Id="rId6" Type="http://schemas.openxmlformats.org/officeDocument/2006/relationships/hyperlink" Target="#'Cartaz IBPT'!A1"/><Relationship Id="rId5" Type="http://schemas.openxmlformats.org/officeDocument/2006/relationships/image" Target="../media/image7.png"/><Relationship Id="rId4" Type="http://schemas.openxmlformats.org/officeDocument/2006/relationships/hyperlink" Target="#Servi&#231;os!A1"/></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8.png"/><Relationship Id="rId2" Type="http://schemas.openxmlformats.org/officeDocument/2006/relationships/hyperlink" Target="#Produtos!A1"/><Relationship Id="rId1" Type="http://schemas.openxmlformats.org/officeDocument/2006/relationships/image" Target="../media/image5.png"/><Relationship Id="rId6" Type="http://schemas.openxmlformats.org/officeDocument/2006/relationships/hyperlink" Target="#'Cartaz IBPT'!A1"/><Relationship Id="rId5" Type="http://schemas.openxmlformats.org/officeDocument/2006/relationships/image" Target="../media/image10.png"/><Relationship Id="rId4" Type="http://schemas.openxmlformats.org/officeDocument/2006/relationships/hyperlink" Target="#Servi&#231;os!A1"/></Relationships>
</file>

<file path=xl/drawings/drawing1.xml><?xml version="1.0" encoding="utf-8"?>
<xdr:wsDr xmlns:xdr="http://schemas.openxmlformats.org/drawingml/2006/spreadsheetDrawing" xmlns:a="http://schemas.openxmlformats.org/drawingml/2006/main">
  <xdr:twoCellAnchor editAs="oneCell">
    <xdr:from>
      <xdr:col>1</xdr:col>
      <xdr:colOff>62753</xdr:colOff>
      <xdr:row>0</xdr:row>
      <xdr:rowOff>0</xdr:rowOff>
    </xdr:from>
    <xdr:to>
      <xdr:col>5</xdr:col>
      <xdr:colOff>370765</xdr:colOff>
      <xdr:row>2</xdr:row>
      <xdr:rowOff>76200</xdr:rowOff>
    </xdr:to>
    <xdr:pic>
      <xdr:nvPicPr>
        <xdr:cNvPr id="11" name="Imagem 10">
          <a:hlinkClick xmlns:r="http://schemas.openxmlformats.org/officeDocument/2006/relationships" r:id="rId1"/>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0282" y="0"/>
          <a:ext cx="2374751"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636494</xdr:colOff>
      <xdr:row>0</xdr:row>
      <xdr:rowOff>0</xdr:rowOff>
    </xdr:from>
    <xdr:to>
      <xdr:col>5</xdr:col>
      <xdr:colOff>3041725</xdr:colOff>
      <xdr:row>2</xdr:row>
      <xdr:rowOff>83820</xdr:rowOff>
    </xdr:to>
    <xdr:pic>
      <xdr:nvPicPr>
        <xdr:cNvPr id="14" name="Imagem 13">
          <a:hlinkClick xmlns:r="http://schemas.openxmlformats.org/officeDocument/2006/relationships" r:id="rId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99012" y="0"/>
          <a:ext cx="2405231"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3110753</xdr:colOff>
      <xdr:row>0</xdr:row>
      <xdr:rowOff>0</xdr:rowOff>
    </xdr:from>
    <xdr:to>
      <xdr:col>13</xdr:col>
      <xdr:colOff>54386</xdr:colOff>
      <xdr:row>2</xdr:row>
      <xdr:rowOff>83820</xdr:rowOff>
    </xdr:to>
    <xdr:pic>
      <xdr:nvPicPr>
        <xdr:cNvPr id="15" name="Imagem 14">
          <a:hlinkClick xmlns:r="http://schemas.openxmlformats.org/officeDocument/2006/relationships" r:id="rId5"/>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73271" y="0"/>
          <a:ext cx="2374751"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1</xdr:row>
      <xdr:rowOff>0</xdr:rowOff>
    </xdr:from>
    <xdr:to>
      <xdr:col>16</xdr:col>
      <xdr:colOff>234950</xdr:colOff>
      <xdr:row>75</xdr:row>
      <xdr:rowOff>130279</xdr:rowOff>
    </xdr:to>
    <xdr:pic>
      <xdr:nvPicPr>
        <xdr:cNvPr id="30" name="Imagem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5750" y="571500"/>
          <a:ext cx="9610725" cy="14227279"/>
        </a:xfrm>
        <a:prstGeom prst="rect">
          <a:avLst/>
        </a:prstGeom>
      </xdr:spPr>
    </xdr:pic>
    <xdr:clientData/>
  </xdr:twoCellAnchor>
  <xdr:twoCellAnchor>
    <xdr:from>
      <xdr:col>5</xdr:col>
      <xdr:colOff>1390650</xdr:colOff>
      <xdr:row>28</xdr:row>
      <xdr:rowOff>19050</xdr:rowOff>
    </xdr:from>
    <xdr:to>
      <xdr:col>11</xdr:col>
      <xdr:colOff>822614</xdr:colOff>
      <xdr:row>33</xdr:row>
      <xdr:rowOff>50537</xdr:rowOff>
    </xdr:to>
    <xdr:sp macro="" textlink="'padrao técnico'!D22">
      <xdr:nvSpPr>
        <xdr:cNvPr id="31" name="CaixaDeTexto 30">
          <a:extLst>
            <a:ext uri="{FF2B5EF4-FFF2-40B4-BE49-F238E27FC236}">
              <a16:creationId xmlns:a16="http://schemas.microsoft.com/office/drawing/2014/main" id="{00000000-0008-0000-0100-00001F000000}"/>
            </a:ext>
          </a:extLst>
        </xdr:cNvPr>
        <xdr:cNvSpPr txBox="1"/>
      </xdr:nvSpPr>
      <xdr:spPr>
        <a:xfrm>
          <a:off x="3981450" y="5734050"/>
          <a:ext cx="2965739" cy="983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B7343E01-7634-4F6E-8B2E-BF9636F39174}" type="TxLink">
            <a:rPr lang="en-US" sz="6000" b="1" i="0" u="none" strike="noStrike">
              <a:solidFill>
                <a:schemeClr val="accent1">
                  <a:lumMod val="50000"/>
                </a:schemeClr>
              </a:solidFill>
              <a:latin typeface="Calibri"/>
            </a:rPr>
            <a:pPr algn="r"/>
            <a:t>0.00%</a:t>
          </a:fld>
          <a:endParaRPr lang="pt-BR" sz="6000" b="1">
            <a:solidFill>
              <a:schemeClr val="accent1">
                <a:lumMod val="50000"/>
              </a:schemeClr>
            </a:solidFill>
          </a:endParaRPr>
        </a:p>
      </xdr:txBody>
    </xdr:sp>
    <xdr:clientData/>
  </xdr:twoCellAnchor>
  <xdr:twoCellAnchor>
    <xdr:from>
      <xdr:col>5</xdr:col>
      <xdr:colOff>1390650</xdr:colOff>
      <xdr:row>36</xdr:row>
      <xdr:rowOff>19050</xdr:rowOff>
    </xdr:from>
    <xdr:to>
      <xdr:col>11</xdr:col>
      <xdr:colOff>822614</xdr:colOff>
      <xdr:row>41</xdr:row>
      <xdr:rowOff>50537</xdr:rowOff>
    </xdr:to>
    <xdr:sp macro="" textlink="'padrao técnico'!D23">
      <xdr:nvSpPr>
        <xdr:cNvPr id="32" name="CaixaDeTexto 31">
          <a:extLst>
            <a:ext uri="{FF2B5EF4-FFF2-40B4-BE49-F238E27FC236}">
              <a16:creationId xmlns:a16="http://schemas.microsoft.com/office/drawing/2014/main" id="{00000000-0008-0000-0100-000020000000}"/>
            </a:ext>
          </a:extLst>
        </xdr:cNvPr>
        <xdr:cNvSpPr txBox="1"/>
      </xdr:nvSpPr>
      <xdr:spPr>
        <a:xfrm>
          <a:off x="3981450" y="7258050"/>
          <a:ext cx="2965739" cy="983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10481955-2265-4FCC-B13D-0838DFAB43AF}" type="TxLink">
            <a:rPr lang="en-US" sz="6000" b="1" i="0" u="none" strike="noStrike">
              <a:solidFill>
                <a:schemeClr val="accent1">
                  <a:lumMod val="50000"/>
                </a:schemeClr>
              </a:solidFill>
              <a:latin typeface="Calibri"/>
            </a:rPr>
            <a:pPr algn="r"/>
            <a:t>0.00%</a:t>
          </a:fld>
          <a:endParaRPr lang="pt-BR" sz="6000" b="1">
            <a:solidFill>
              <a:schemeClr val="accent1">
                <a:lumMod val="50000"/>
              </a:schemeClr>
            </a:solidFill>
          </a:endParaRPr>
        </a:p>
      </xdr:txBody>
    </xdr:sp>
    <xdr:clientData/>
  </xdr:twoCellAnchor>
  <xdr:twoCellAnchor>
    <xdr:from>
      <xdr:col>5</xdr:col>
      <xdr:colOff>1390650</xdr:colOff>
      <xdr:row>43</xdr:row>
      <xdr:rowOff>171450</xdr:rowOff>
    </xdr:from>
    <xdr:to>
      <xdr:col>11</xdr:col>
      <xdr:colOff>822614</xdr:colOff>
      <xdr:row>49</xdr:row>
      <xdr:rowOff>12437</xdr:rowOff>
    </xdr:to>
    <xdr:sp macro="" textlink="'padrao técnico'!D24">
      <xdr:nvSpPr>
        <xdr:cNvPr id="33" name="CaixaDeTexto 32">
          <a:extLst>
            <a:ext uri="{FF2B5EF4-FFF2-40B4-BE49-F238E27FC236}">
              <a16:creationId xmlns:a16="http://schemas.microsoft.com/office/drawing/2014/main" id="{00000000-0008-0000-0100-000021000000}"/>
            </a:ext>
          </a:extLst>
        </xdr:cNvPr>
        <xdr:cNvSpPr txBox="1"/>
      </xdr:nvSpPr>
      <xdr:spPr>
        <a:xfrm>
          <a:off x="3981450" y="8743950"/>
          <a:ext cx="2965739" cy="983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C29C6638-76F3-4182-8D27-B6A815B864B9}" type="TxLink">
            <a:rPr lang="en-US" sz="6000" b="1" i="0" u="none" strike="noStrike">
              <a:solidFill>
                <a:schemeClr val="accent1">
                  <a:lumMod val="50000"/>
                </a:schemeClr>
              </a:solidFill>
              <a:latin typeface="Calibri"/>
              <a:ea typeface="+mn-ea"/>
              <a:cs typeface="+mn-cs"/>
            </a:rPr>
            <a:pPr marL="0" indent="0" algn="r"/>
            <a:t>0.00%</a:t>
          </a:fld>
          <a:endParaRPr lang="pt-BR" sz="6000" b="1" i="0" u="none" strike="noStrike">
            <a:solidFill>
              <a:schemeClr val="accent1">
                <a:lumMod val="50000"/>
              </a:schemeClr>
            </a:solidFill>
            <a:latin typeface="Calibri"/>
            <a:ea typeface="+mn-ea"/>
            <a:cs typeface="+mn-cs"/>
          </a:endParaRPr>
        </a:p>
      </xdr:txBody>
    </xdr:sp>
    <xdr:clientData/>
  </xdr:twoCellAnchor>
  <xdr:twoCellAnchor>
    <xdr:from>
      <xdr:col>5</xdr:col>
      <xdr:colOff>1390650</xdr:colOff>
      <xdr:row>51</xdr:row>
      <xdr:rowOff>133350</xdr:rowOff>
    </xdr:from>
    <xdr:to>
      <xdr:col>11</xdr:col>
      <xdr:colOff>822614</xdr:colOff>
      <xdr:row>56</xdr:row>
      <xdr:rowOff>164837</xdr:rowOff>
    </xdr:to>
    <xdr:sp macro="" textlink="'padrao técnico'!D25">
      <xdr:nvSpPr>
        <xdr:cNvPr id="34" name="CaixaDeTexto 33">
          <a:extLst>
            <a:ext uri="{FF2B5EF4-FFF2-40B4-BE49-F238E27FC236}">
              <a16:creationId xmlns:a16="http://schemas.microsoft.com/office/drawing/2014/main" id="{00000000-0008-0000-0100-000022000000}"/>
            </a:ext>
          </a:extLst>
        </xdr:cNvPr>
        <xdr:cNvSpPr txBox="1"/>
      </xdr:nvSpPr>
      <xdr:spPr>
        <a:xfrm>
          <a:off x="3981450" y="10229850"/>
          <a:ext cx="2965739" cy="983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r"/>
          <a:fld id="{5A006B36-33EC-4419-9BC8-F9AF55FD9550}" type="TxLink">
            <a:rPr lang="en-US" sz="6000" b="1" i="0" u="none" strike="noStrike">
              <a:solidFill>
                <a:schemeClr val="accent1">
                  <a:lumMod val="50000"/>
                </a:schemeClr>
              </a:solidFill>
              <a:latin typeface="Calibri"/>
              <a:ea typeface="+mn-ea"/>
              <a:cs typeface="+mn-cs"/>
            </a:rPr>
            <a:pPr marL="0" indent="0" algn="r"/>
            <a:t>0.00%</a:t>
          </a:fld>
          <a:endParaRPr lang="pt-BR" sz="6000" b="1" i="0" u="none" strike="noStrike">
            <a:solidFill>
              <a:schemeClr val="accent1">
                <a:lumMod val="50000"/>
              </a:schemeClr>
            </a:solidFill>
            <a:latin typeface="Calibri"/>
            <a:ea typeface="+mn-ea"/>
            <a:cs typeface="+mn-cs"/>
          </a:endParaRPr>
        </a:p>
      </xdr:txBody>
    </xdr:sp>
    <xdr:clientData/>
  </xdr:twoCellAnchor>
  <xdr:twoCellAnchor>
    <xdr:from>
      <xdr:col>1</xdr:col>
      <xdr:colOff>257175</xdr:colOff>
      <xdr:row>68</xdr:row>
      <xdr:rowOff>180975</xdr:rowOff>
    </xdr:from>
    <xdr:to>
      <xdr:col>4</xdr:col>
      <xdr:colOff>159219</xdr:colOff>
      <xdr:row>75</xdr:row>
      <xdr:rowOff>59060</xdr:rowOff>
    </xdr:to>
    <xdr:sp macro="" textlink="" fLocksText="0">
      <xdr:nvSpPr>
        <xdr:cNvPr id="35" name="Retângulo 34">
          <a:extLst>
            <a:ext uri="{FF2B5EF4-FFF2-40B4-BE49-F238E27FC236}">
              <a16:creationId xmlns:a16="http://schemas.microsoft.com/office/drawing/2014/main" id="{00000000-0008-0000-0100-000023000000}"/>
            </a:ext>
          </a:extLst>
        </xdr:cNvPr>
        <xdr:cNvSpPr/>
      </xdr:nvSpPr>
      <xdr:spPr>
        <a:xfrm>
          <a:off x="866775" y="13515975"/>
          <a:ext cx="1349844" cy="1211585"/>
        </a:xfrm>
        <a:prstGeom prst="rect">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a:solidFill>
                <a:schemeClr val="tx1"/>
              </a:solidFill>
            </a:rPr>
            <a:t>Substitua esta caixa de texto por seu logotipo ou delete</a:t>
          </a:r>
        </a:p>
      </xdr:txBody>
    </xdr:sp>
    <xdr:clientData/>
  </xdr:twoCellAnchor>
  <xdr:twoCellAnchor editAs="absolute">
    <xdr:from>
      <xdr:col>1</xdr:col>
      <xdr:colOff>104775</xdr:colOff>
      <xdr:row>13</xdr:row>
      <xdr:rowOff>38100</xdr:rowOff>
    </xdr:from>
    <xdr:to>
      <xdr:col>14</xdr:col>
      <xdr:colOff>482600</xdr:colOff>
      <xdr:row>14</xdr:row>
      <xdr:rowOff>177909</xdr:rowOff>
    </xdr:to>
    <xdr:sp macro="" textlink="">
      <xdr:nvSpPr>
        <xdr:cNvPr id="36" name="CaixaDeTexto 35">
          <a:extLst>
            <a:ext uri="{FF2B5EF4-FFF2-40B4-BE49-F238E27FC236}">
              <a16:creationId xmlns:a16="http://schemas.microsoft.com/office/drawing/2014/main" id="{00000000-0008-0000-0100-000024000000}"/>
            </a:ext>
          </a:extLst>
        </xdr:cNvPr>
        <xdr:cNvSpPr txBox="1"/>
      </xdr:nvSpPr>
      <xdr:spPr>
        <a:xfrm>
          <a:off x="714375" y="2514600"/>
          <a:ext cx="8553450" cy="330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pt-BR" sz="1100" b="1" baseline="0"/>
            <a:t>(De acordo com a Portaria Interministerial 85/2014 e Lei 12.741/2012)</a:t>
          </a:r>
          <a:endParaRPr lang="pt-BR" sz="3600" b="1"/>
        </a:p>
      </xdr:txBody>
    </xdr:sp>
    <xdr:clientData/>
  </xdr:twoCellAnchor>
  <xdr:twoCellAnchor editAs="absolute">
    <xdr:from>
      <xdr:col>1</xdr:col>
      <xdr:colOff>314325</xdr:colOff>
      <xdr:row>15</xdr:row>
      <xdr:rowOff>142875</xdr:rowOff>
    </xdr:from>
    <xdr:to>
      <xdr:col>14</xdr:col>
      <xdr:colOff>673100</xdr:colOff>
      <xdr:row>20</xdr:row>
      <xdr:rowOff>119994</xdr:rowOff>
    </xdr:to>
    <xdr:sp macro="" textlink="" fLocksText="0">
      <xdr:nvSpPr>
        <xdr:cNvPr id="37" name="CaixaDeTexto 36">
          <a:extLst>
            <a:ext uri="{FF2B5EF4-FFF2-40B4-BE49-F238E27FC236}">
              <a16:creationId xmlns:a16="http://schemas.microsoft.com/office/drawing/2014/main" id="{00000000-0008-0000-0100-000025000000}"/>
            </a:ext>
          </a:extLst>
        </xdr:cNvPr>
        <xdr:cNvSpPr txBox="1"/>
      </xdr:nvSpPr>
      <xdr:spPr>
        <a:xfrm>
          <a:off x="923925" y="3000375"/>
          <a:ext cx="8534400" cy="9296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pt-BR" sz="2800" b="1">
              <a:solidFill>
                <a:srgbClr val="2A497A"/>
              </a:solidFill>
            </a:rPr>
            <a:t>COLOQUE</a:t>
          </a:r>
          <a:r>
            <a:rPr lang="pt-BR" sz="2800" b="1" baseline="0">
              <a:solidFill>
                <a:srgbClr val="2A497A"/>
              </a:solidFill>
            </a:rPr>
            <a:t> AQUI O NOME DA SUA EMPRESA LTDA.</a:t>
          </a:r>
        </a:p>
        <a:p>
          <a:pPr marL="0" marR="0" indent="0" algn="ctr" defTabSz="914400" eaLnBrk="1" fontAlgn="auto" latinLnBrk="0" hangingPunct="1">
            <a:lnSpc>
              <a:spcPct val="100000"/>
            </a:lnSpc>
            <a:spcBef>
              <a:spcPts val="0"/>
            </a:spcBef>
            <a:spcAft>
              <a:spcPts val="0"/>
            </a:spcAft>
            <a:buClrTx/>
            <a:buSzTx/>
            <a:buFontTx/>
            <a:buNone/>
            <a:tabLst/>
            <a:defRPr/>
          </a:pPr>
          <a:r>
            <a:rPr lang="pt-BR" sz="1800" b="1" baseline="0">
              <a:solidFill>
                <a:schemeClr val="tx1"/>
              </a:solidFill>
              <a:effectLst/>
              <a:latin typeface="+mn-lt"/>
              <a:ea typeface="+mn-ea"/>
              <a:cs typeface="+mn-cs"/>
            </a:rPr>
            <a:t>CNPJ 00.000.000/0001-00</a:t>
          </a:r>
          <a:endParaRPr lang="pt-BR" sz="3200">
            <a:solidFill>
              <a:schemeClr val="tx1"/>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835301</xdr:colOff>
      <xdr:row>4</xdr:row>
      <xdr:rowOff>73819</xdr:rowOff>
    </xdr:from>
    <xdr:to>
      <xdr:col>3</xdr:col>
      <xdr:colOff>7024895</xdr:colOff>
      <xdr:row>9</xdr:row>
      <xdr:rowOff>165652</xdr:rowOff>
    </xdr:to>
    <xdr:sp macro="" textlink="">
      <xdr:nvSpPr>
        <xdr:cNvPr id="4" name="CaixaDeTexto 3">
          <a:extLst>
            <a:ext uri="{FF2B5EF4-FFF2-40B4-BE49-F238E27FC236}">
              <a16:creationId xmlns:a16="http://schemas.microsoft.com/office/drawing/2014/main" id="{00000000-0008-0000-0200-000004000000}"/>
            </a:ext>
          </a:extLst>
        </xdr:cNvPr>
        <xdr:cNvSpPr txBox="1"/>
      </xdr:nvSpPr>
      <xdr:spPr>
        <a:xfrm>
          <a:off x="2259910" y="815941"/>
          <a:ext cx="7296150" cy="10194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pt-BR" sz="1800" b="1" baseline="0"/>
            <a:t>GRUPO DE PRODUTOS DE ACORDO COM A NCM</a:t>
          </a:r>
        </a:p>
      </xdr:txBody>
    </xdr:sp>
    <xdr:clientData/>
  </xdr:twoCellAnchor>
  <xdr:twoCellAnchor editAs="absolute">
    <xdr:from>
      <xdr:col>1</xdr:col>
      <xdr:colOff>47625</xdr:colOff>
      <xdr:row>4</xdr:row>
      <xdr:rowOff>38100</xdr:rowOff>
    </xdr:from>
    <xdr:to>
      <xdr:col>2</xdr:col>
      <xdr:colOff>741489</xdr:colOff>
      <xdr:row>9</xdr:row>
      <xdr:rowOff>28575</xdr:rowOff>
    </xdr:to>
    <xdr:pic>
      <xdr:nvPicPr>
        <xdr:cNvPr id="6" name="Imagem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7225" y="800100"/>
          <a:ext cx="1458763" cy="942975"/>
        </a:xfrm>
        <a:prstGeom prst="rect">
          <a:avLst/>
        </a:prstGeom>
      </xdr:spPr>
    </xdr:pic>
    <xdr:clientData/>
  </xdr:twoCellAnchor>
  <xdr:twoCellAnchor editAs="absolute">
    <xdr:from>
      <xdr:col>2</xdr:col>
      <xdr:colOff>907774</xdr:colOff>
      <xdr:row>5</xdr:row>
      <xdr:rowOff>166586</xdr:rowOff>
    </xdr:from>
    <xdr:to>
      <xdr:col>4</xdr:col>
      <xdr:colOff>829</xdr:colOff>
      <xdr:row>10</xdr:row>
      <xdr:rowOff>92765</xdr:rowOff>
    </xdr:to>
    <xdr:sp macro="" textlink="">
      <xdr:nvSpPr>
        <xdr:cNvPr id="7" name="CaixaDeTexto 6">
          <a:extLst>
            <a:ext uri="{FF2B5EF4-FFF2-40B4-BE49-F238E27FC236}">
              <a16:creationId xmlns:a16="http://schemas.microsoft.com/office/drawing/2014/main" id="{00000000-0008-0000-0200-000007000000}"/>
            </a:ext>
          </a:extLst>
        </xdr:cNvPr>
        <xdr:cNvSpPr txBox="1"/>
      </xdr:nvSpPr>
      <xdr:spPr>
        <a:xfrm>
          <a:off x="2332383" y="1094238"/>
          <a:ext cx="7886286" cy="853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pt-BR" sz="1100" b="1" baseline="0">
              <a:solidFill>
                <a:srgbClr val="A80000"/>
              </a:solidFill>
            </a:rPr>
            <a:t>Instrução</a:t>
          </a:r>
        </a:p>
        <a:p>
          <a:pPr algn="l"/>
          <a:r>
            <a:rPr lang="pt-BR" sz="1100" b="1" baseline="0">
              <a:solidFill>
                <a:srgbClr val="A80000"/>
              </a:solidFill>
            </a:rPr>
            <a:t>1) Indique Sim no campo "Meus produtos" para os produtos que você comercializa e não para os que não comercializa.</a:t>
          </a:r>
        </a:p>
        <a:p>
          <a:pPr algn="l"/>
          <a:r>
            <a:rPr lang="pt-BR" sz="1100" b="1" baseline="0">
              <a:solidFill>
                <a:srgbClr val="A80000"/>
              </a:solidFill>
            </a:rPr>
            <a:t>2) Cuidado! Se você marcar "sim" para todos os produtos, seu cartaz poderá conter mais de 10 mil itens.</a:t>
          </a:r>
          <a:endParaRPr lang="pt-BR" sz="1100" b="1">
            <a:solidFill>
              <a:srgbClr val="A80000"/>
            </a:solidFill>
          </a:endParaRPr>
        </a:p>
      </xdr:txBody>
    </xdr:sp>
    <xdr:clientData/>
  </xdr:twoCellAnchor>
  <xdr:twoCellAnchor editAs="oneCell">
    <xdr:from>
      <xdr:col>1</xdr:col>
      <xdr:colOff>95664</xdr:colOff>
      <xdr:row>0</xdr:row>
      <xdr:rowOff>0</xdr:rowOff>
    </xdr:from>
    <xdr:to>
      <xdr:col>3</xdr:col>
      <xdr:colOff>541600</xdr:colOff>
      <xdr:row>2</xdr:row>
      <xdr:rowOff>76200</xdr:rowOff>
    </xdr:to>
    <xdr:pic>
      <xdr:nvPicPr>
        <xdr:cNvPr id="11" name="Imagem 10">
          <a:hlinkClick xmlns:r="http://schemas.openxmlformats.org/officeDocument/2006/relationships" r:id="rId2"/>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5264" y="0"/>
          <a:ext cx="2303311"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675861</xdr:colOff>
      <xdr:row>0</xdr:row>
      <xdr:rowOff>0</xdr:rowOff>
    </xdr:from>
    <xdr:to>
      <xdr:col>3</xdr:col>
      <xdr:colOff>2999630</xdr:colOff>
      <xdr:row>2</xdr:row>
      <xdr:rowOff>76200</xdr:rowOff>
    </xdr:to>
    <xdr:pic>
      <xdr:nvPicPr>
        <xdr:cNvPr id="12" name="Imagem 11">
          <a:hlinkClick xmlns:r="http://schemas.openxmlformats.org/officeDocument/2006/relationships" r:id="rId4"/>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07026" y="0"/>
          <a:ext cx="2323769" cy="447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3107635</xdr:colOff>
      <xdr:row>0</xdr:row>
      <xdr:rowOff>0</xdr:rowOff>
    </xdr:from>
    <xdr:to>
      <xdr:col>3</xdr:col>
      <xdr:colOff>5431404</xdr:colOff>
      <xdr:row>2</xdr:row>
      <xdr:rowOff>76200</xdr:rowOff>
    </xdr:to>
    <xdr:pic>
      <xdr:nvPicPr>
        <xdr:cNvPr id="13" name="Imagem 12">
          <a:hlinkClick xmlns:r="http://schemas.openxmlformats.org/officeDocument/2006/relationships" r:id="rId6"/>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38800" y="0"/>
          <a:ext cx="2323769" cy="447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3</xdr:col>
      <xdr:colOff>664845</xdr:colOff>
      <xdr:row>4</xdr:row>
      <xdr:rowOff>47625</xdr:rowOff>
    </xdr:from>
    <xdr:to>
      <xdr:col>4</xdr:col>
      <xdr:colOff>5238341</xdr:colOff>
      <xdr:row>6</xdr:row>
      <xdr:rowOff>40766</xdr:rowOff>
    </xdr:to>
    <xdr:sp macro="" textlink="">
      <xdr:nvSpPr>
        <xdr:cNvPr id="8" name="CaixaDeTexto 7">
          <a:extLst>
            <a:ext uri="{FF2B5EF4-FFF2-40B4-BE49-F238E27FC236}">
              <a16:creationId xmlns:a16="http://schemas.microsoft.com/office/drawing/2014/main" id="{00000000-0008-0000-0300-000008000000}"/>
            </a:ext>
          </a:extLst>
        </xdr:cNvPr>
        <xdr:cNvSpPr txBox="1"/>
      </xdr:nvSpPr>
      <xdr:spPr>
        <a:xfrm>
          <a:off x="2655570" y="809625"/>
          <a:ext cx="564029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800" b="1" baseline="0"/>
            <a:t>GRUPO DE SERVIÇOS DE ACORDO COM NBS E LC 116</a:t>
          </a:r>
        </a:p>
      </xdr:txBody>
    </xdr:sp>
    <xdr:clientData/>
  </xdr:twoCellAnchor>
  <xdr:twoCellAnchor editAs="absolute">
    <xdr:from>
      <xdr:col>1</xdr:col>
      <xdr:colOff>142875</xdr:colOff>
      <xdr:row>4</xdr:row>
      <xdr:rowOff>66675</xdr:rowOff>
    </xdr:from>
    <xdr:to>
      <xdr:col>3</xdr:col>
      <xdr:colOff>237658</xdr:colOff>
      <xdr:row>9</xdr:row>
      <xdr:rowOff>57150</xdr:rowOff>
    </xdr:to>
    <xdr:pic>
      <xdr:nvPicPr>
        <xdr:cNvPr id="9" name="Imagem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475" y="828675"/>
          <a:ext cx="1458763" cy="942975"/>
        </a:xfrm>
        <a:prstGeom prst="rect">
          <a:avLst/>
        </a:prstGeom>
      </xdr:spPr>
    </xdr:pic>
    <xdr:clientData/>
  </xdr:twoCellAnchor>
  <xdr:twoCellAnchor editAs="absolute">
    <xdr:from>
      <xdr:col>3</xdr:col>
      <xdr:colOff>390525</xdr:colOff>
      <xdr:row>6</xdr:row>
      <xdr:rowOff>53340</xdr:rowOff>
    </xdr:from>
    <xdr:to>
      <xdr:col>6</xdr:col>
      <xdr:colOff>191991</xdr:colOff>
      <xdr:row>10</xdr:row>
      <xdr:rowOff>175651</xdr:rowOff>
    </xdr:to>
    <xdr:sp macro="" textlink="">
      <xdr:nvSpPr>
        <xdr:cNvPr id="7" name="CaixaDeTexto 6">
          <a:extLst>
            <a:ext uri="{FF2B5EF4-FFF2-40B4-BE49-F238E27FC236}">
              <a16:creationId xmlns:a16="http://schemas.microsoft.com/office/drawing/2014/main" id="{00000000-0008-0000-0300-000007000000}"/>
            </a:ext>
          </a:extLst>
        </xdr:cNvPr>
        <xdr:cNvSpPr txBox="1"/>
      </xdr:nvSpPr>
      <xdr:spPr>
        <a:xfrm>
          <a:off x="2415540" y="1150620"/>
          <a:ext cx="7886286" cy="853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pt-BR" sz="1100" b="1" baseline="0">
              <a:solidFill>
                <a:srgbClr val="A80000"/>
              </a:solidFill>
            </a:rPr>
            <a:t>Instrução</a:t>
          </a:r>
        </a:p>
        <a:p>
          <a:pPr algn="l"/>
          <a:r>
            <a:rPr lang="pt-BR" sz="1100" b="1" baseline="0">
              <a:solidFill>
                <a:srgbClr val="A80000"/>
              </a:solidFill>
            </a:rPr>
            <a:t>1) Indique Sim no campo "Meus serviços" para os serviços que você presta e não para os que não comerciliza.</a:t>
          </a:r>
        </a:p>
        <a:p>
          <a:pPr algn="l"/>
          <a:r>
            <a:rPr lang="pt-BR" sz="1100" b="1" baseline="0">
              <a:solidFill>
                <a:srgbClr val="A80000"/>
              </a:solidFill>
            </a:rPr>
            <a:t>2) Se você marcar "sim" para todos os serviços, seu cartaz poderá conter mais de 1000 mil itens.</a:t>
          </a:r>
          <a:endParaRPr lang="pt-BR" sz="1100" b="1">
            <a:solidFill>
              <a:srgbClr val="A80000"/>
            </a:solidFill>
          </a:endParaRPr>
        </a:p>
      </xdr:txBody>
    </xdr:sp>
    <xdr:clientData/>
  </xdr:twoCellAnchor>
  <xdr:twoCellAnchor editAs="oneCell">
    <xdr:from>
      <xdr:col>1</xdr:col>
      <xdr:colOff>213360</xdr:colOff>
      <xdr:row>0</xdr:row>
      <xdr:rowOff>0</xdr:rowOff>
    </xdr:from>
    <xdr:to>
      <xdr:col>4</xdr:col>
      <xdr:colOff>57150</xdr:colOff>
      <xdr:row>2</xdr:row>
      <xdr:rowOff>76200</xdr:rowOff>
    </xdr:to>
    <xdr:pic>
      <xdr:nvPicPr>
        <xdr:cNvPr id="13" name="Imagem 12">
          <a:hlinkClick xmlns:r="http://schemas.openxmlformats.org/officeDocument/2006/relationships" r:id="rId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8200" y="0"/>
          <a:ext cx="2346960" cy="441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541020</xdr:colOff>
      <xdr:row>0</xdr:row>
      <xdr:rowOff>0</xdr:rowOff>
    </xdr:from>
    <xdr:to>
      <xdr:col>4</xdr:col>
      <xdr:colOff>2865120</xdr:colOff>
      <xdr:row>2</xdr:row>
      <xdr:rowOff>76200</xdr:rowOff>
    </xdr:to>
    <xdr:pic>
      <xdr:nvPicPr>
        <xdr:cNvPr id="14" name="Imagem 13">
          <a:hlinkClick xmlns:r="http://schemas.openxmlformats.org/officeDocument/2006/relationships" r:id="rId4"/>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45180" y="0"/>
          <a:ext cx="2324100" cy="441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3032760</xdr:colOff>
      <xdr:row>0</xdr:row>
      <xdr:rowOff>0</xdr:rowOff>
    </xdr:from>
    <xdr:to>
      <xdr:col>4</xdr:col>
      <xdr:colOff>5356860</xdr:colOff>
      <xdr:row>2</xdr:row>
      <xdr:rowOff>76200</xdr:rowOff>
    </xdr:to>
    <xdr:pic>
      <xdr:nvPicPr>
        <xdr:cNvPr id="15" name="Imagem 14">
          <a:hlinkClick xmlns:r="http://schemas.openxmlformats.org/officeDocument/2006/relationships" r:id="rId6"/>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836920" y="0"/>
          <a:ext cx="2324100" cy="441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a1" displayName="Tabela1" ref="B4:E16" totalsRowShown="0" headerRowDxfId="33" dataDxfId="32">
  <autoFilter ref="B4:E16" xr:uid="{00000000-0009-0000-0100-000001000000}"/>
  <tableColumns count="4">
    <tableColumn id="1" xr3:uid="{00000000-0010-0000-0000-000001000000}" name="Campo" dataDxfId="31"/>
    <tableColumn id="3" xr3:uid="{00000000-0010-0000-0000-000003000000}" name="Conteúdo" dataDxfId="30"/>
    <tableColumn id="4" xr3:uid="{00000000-0010-0000-0000-000004000000}" name="Formato" dataDxfId="29"/>
    <tableColumn id="5" xr3:uid="{00000000-0010-0000-0000-000005000000}" name="Campos correspondentes no cadastro de produtos do sistema emissor da nota fiscal" dataDxfId="2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a2" displayName="Tabela2" ref="B86:P11918" totalsRowShown="0" headerRowDxfId="27" dataDxfId="26">
  <autoFilter ref="B86:P11918" xr:uid="{00000000-0009-0000-0100-000002000000}"/>
  <tableColumns count="15">
    <tableColumn id="17" xr3:uid="{00000000-0010-0000-0100-000011000000}" name="Imprimir" dataDxfId="25">
      <calculatedColumnFormula>LOOKUP(Tabela2[[#This Row],[RESUMO]],Tabela3[Grupo],Tabela3[Meus produtos])</calculatedColumnFormula>
    </tableColumn>
    <tableColumn id="1" xr3:uid="{00000000-0010-0000-0100-000001000000}" name="Código" dataDxfId="24"/>
    <tableColumn id="2" xr3:uid="{00000000-0010-0000-0100-000002000000}" name="EX" dataDxfId="23"/>
    <tableColumn id="3" xr3:uid="{00000000-0010-0000-0100-000003000000}" name="Tipo" dataDxfId="22"/>
    <tableColumn id="4" xr3:uid="{00000000-0010-0000-0100-000004000000}" name="Descricao" dataDxfId="21"/>
    <tableColumn id="5" xr3:uid="{00000000-0010-0000-0100-000005000000}" name="importadosFederal" dataDxfId="20"/>
    <tableColumn id="6" xr3:uid="{00000000-0010-0000-0100-000006000000}" name="nacionalFederal" dataDxfId="19"/>
    <tableColumn id="7" xr3:uid="{00000000-0010-0000-0100-000007000000}" name="estadual" dataDxfId="18"/>
    <tableColumn id="8" xr3:uid="{00000000-0010-0000-0100-000008000000}" name="municipal" dataDxfId="17"/>
    <tableColumn id="9" xr3:uid="{00000000-0010-0000-0100-000009000000}" name="total" dataDxfId="16"/>
    <tableColumn id="13" xr3:uid="{00000000-0010-0000-0100-00000D000000}" name="Tributação federal para nacionais" dataDxfId="15"/>
    <tableColumn id="14" xr3:uid="{00000000-0010-0000-0100-00000E000000}" name="Tributação federal para importados" dataDxfId="14"/>
    <tableColumn id="15" xr3:uid="{00000000-0010-0000-0100-00000F000000}" name="Tributação estadual" dataDxfId="13"/>
    <tableColumn id="16" xr3:uid="{00000000-0010-0000-0100-000010000000}" name="Tributação municipal" dataDxfId="12"/>
    <tableColumn id="18" xr3:uid="{00000000-0010-0000-0100-000012000000}" name="RESUMO" dataDxfId="11">
      <calculatedColumnFormula>LEFT(Tabela2[[#This Row],[Código]],2)</calculatedColumnFormula>
    </tableColumn>
  </tableColumns>
  <tableStyleInfo name="TableStyleMedium2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ela3" displayName="Tabela3" ref="B11:D111" totalsRowShown="0" headerRowDxfId="10" dataDxfId="9">
  <autoFilter ref="B11:D111" xr:uid="{00000000-0009-0000-0100-000003000000}"/>
  <tableColumns count="3">
    <tableColumn id="1" xr3:uid="{00000000-0010-0000-0200-000001000000}" name="Grupo" dataDxfId="8"/>
    <tableColumn id="3" xr3:uid="{00000000-0010-0000-0200-000003000000}" name="Meus produtos" dataDxfId="7"/>
    <tableColumn id="2" xr3:uid="{00000000-0010-0000-0200-000002000000}" name="Nome dos produtos" dataDxfId="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a4" displayName="Tabela4" ref="B11:E1069" totalsRowShown="0" headerRowDxfId="5" dataDxfId="4">
  <autoFilter ref="B11:E1069" xr:uid="{00000000-0009-0000-0100-000004000000}"/>
  <tableColumns count="4">
    <tableColumn id="1" xr3:uid="{00000000-0010-0000-0300-000001000000}" name="Código NBS/LC116" dataDxfId="3"/>
    <tableColumn id="5" xr3:uid="{00000000-0010-0000-0300-000005000000}" name="Tipo" dataDxfId="2"/>
    <tableColumn id="3" xr3:uid="{00000000-0010-0000-0300-000003000000}" name="Meus serviços" dataDxfId="1"/>
    <tableColumn id="2" xr3:uid="{00000000-0010-0000-0300-000002000000}" name="Descrição"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B1:H26"/>
  <sheetViews>
    <sheetView showGridLines="0" workbookViewId="0">
      <selection activeCell="D26" sqref="D26"/>
    </sheetView>
  </sheetViews>
  <sheetFormatPr defaultRowHeight="15" x14ac:dyDescent="0.25"/>
  <cols>
    <col min="2" max="2" width="16.7109375" bestFit="1" customWidth="1"/>
    <col min="3" max="3" width="38.7109375" customWidth="1"/>
    <col min="4" max="4" width="42.85546875" customWidth="1"/>
    <col min="5" max="5" width="54.85546875" customWidth="1"/>
  </cols>
  <sheetData>
    <row r="1" spans="2:8" x14ac:dyDescent="0.25">
      <c r="B1" s="2" t="s">
        <v>11571</v>
      </c>
    </row>
    <row r="3" spans="2:8" x14ac:dyDescent="0.25">
      <c r="B3" t="s">
        <v>11570</v>
      </c>
    </row>
    <row r="4" spans="2:8" ht="30" x14ac:dyDescent="0.25">
      <c r="B4" s="1" t="s">
        <v>11551</v>
      </c>
      <c r="C4" s="1" t="s">
        <v>11550</v>
      </c>
      <c r="D4" s="1" t="s">
        <v>11553</v>
      </c>
      <c r="E4" s="1" t="s">
        <v>11572</v>
      </c>
      <c r="H4" t="s">
        <v>11589</v>
      </c>
    </row>
    <row r="5" spans="2:8" ht="28.5" x14ac:dyDescent="0.25">
      <c r="B5" s="3" t="s">
        <v>0</v>
      </c>
      <c r="C5" s="4" t="s">
        <v>11549</v>
      </c>
      <c r="D5" s="4" t="s">
        <v>11554</v>
      </c>
      <c r="E5" s="4" t="s">
        <v>11573</v>
      </c>
      <c r="H5" t="s">
        <v>11588</v>
      </c>
    </row>
    <row r="6" spans="2:8" ht="42.75" x14ac:dyDescent="0.25">
      <c r="B6" s="3" t="s">
        <v>1</v>
      </c>
      <c r="C6" s="4" t="s">
        <v>11552</v>
      </c>
      <c r="D6" s="4" t="s">
        <v>11555</v>
      </c>
      <c r="E6" s="4" t="s">
        <v>11574</v>
      </c>
    </row>
    <row r="7" spans="2:8" ht="28.5" x14ac:dyDescent="0.25">
      <c r="B7" s="3" t="s">
        <v>2</v>
      </c>
      <c r="C7" s="4" t="s">
        <v>11556</v>
      </c>
      <c r="D7" s="4" t="s">
        <v>11557</v>
      </c>
      <c r="E7" s="4" t="s">
        <v>11575</v>
      </c>
    </row>
    <row r="8" spans="2:8" ht="71.25" x14ac:dyDescent="0.25">
      <c r="B8" s="3" t="s">
        <v>3</v>
      </c>
      <c r="C8" s="5" t="s">
        <v>11558</v>
      </c>
      <c r="D8" s="4" t="s">
        <v>11559</v>
      </c>
      <c r="E8" s="4" t="s">
        <v>11576</v>
      </c>
    </row>
    <row r="9" spans="2:8" ht="85.5" x14ac:dyDescent="0.25">
      <c r="B9" s="3" t="s">
        <v>11546</v>
      </c>
      <c r="C9" s="4" t="s">
        <v>11561</v>
      </c>
      <c r="D9" s="4" t="s">
        <v>11560</v>
      </c>
      <c r="E9" s="4" t="s">
        <v>11578</v>
      </c>
    </row>
    <row r="10" spans="2:8" ht="85.5" x14ac:dyDescent="0.25">
      <c r="B10" s="3" t="s">
        <v>11543</v>
      </c>
      <c r="C10" s="4" t="s">
        <v>11562</v>
      </c>
      <c r="D10" s="4" t="s">
        <v>11560</v>
      </c>
      <c r="E10" s="4" t="s">
        <v>11577</v>
      </c>
    </row>
    <row r="11" spans="2:8" ht="28.5" x14ac:dyDescent="0.25">
      <c r="B11" s="3" t="s">
        <v>11547</v>
      </c>
      <c r="C11" s="4" t="s">
        <v>11563</v>
      </c>
      <c r="D11" s="4" t="s">
        <v>11560</v>
      </c>
      <c r="E11" s="4" t="s">
        <v>11575</v>
      </c>
    </row>
    <row r="12" spans="2:8" ht="28.5" x14ac:dyDescent="0.25">
      <c r="B12" s="3" t="s">
        <v>11548</v>
      </c>
      <c r="C12" s="4" t="s">
        <v>11564</v>
      </c>
      <c r="D12" s="4" t="s">
        <v>11560</v>
      </c>
      <c r="E12" s="4" t="s">
        <v>11575</v>
      </c>
    </row>
    <row r="13" spans="2:8" ht="28.5" x14ac:dyDescent="0.25">
      <c r="B13" s="3" t="s">
        <v>11544</v>
      </c>
      <c r="C13" s="4" t="s">
        <v>11565</v>
      </c>
      <c r="D13" s="4" t="s">
        <v>11569</v>
      </c>
      <c r="E13" s="4" t="s">
        <v>11575</v>
      </c>
    </row>
    <row r="14" spans="2:8" x14ac:dyDescent="0.25">
      <c r="B14" s="3" t="s">
        <v>11545</v>
      </c>
      <c r="C14" s="4" t="s">
        <v>11566</v>
      </c>
      <c r="D14" s="4" t="s">
        <v>11569</v>
      </c>
      <c r="E14" s="4" t="s">
        <v>11575</v>
      </c>
    </row>
    <row r="15" spans="2:8" ht="57" x14ac:dyDescent="0.25">
      <c r="B15" s="3" t="s">
        <v>4</v>
      </c>
      <c r="C15" s="4" t="s">
        <v>11567</v>
      </c>
      <c r="D15" s="4" t="s">
        <v>11582</v>
      </c>
      <c r="E15" s="4" t="s">
        <v>11579</v>
      </c>
    </row>
    <row r="16" spans="2:8" ht="85.5" x14ac:dyDescent="0.25">
      <c r="B16" s="3" t="s">
        <v>5</v>
      </c>
      <c r="C16" s="4" t="s">
        <v>11568</v>
      </c>
      <c r="D16" s="4" t="s">
        <v>11581</v>
      </c>
      <c r="E16" s="4" t="s">
        <v>11580</v>
      </c>
    </row>
    <row r="21" spans="3:6" x14ac:dyDescent="0.25">
      <c r="D21" s="27" t="s">
        <v>11802</v>
      </c>
      <c r="E21" s="27" t="s">
        <v>11803</v>
      </c>
      <c r="F21" s="27" t="s">
        <v>11804</v>
      </c>
    </row>
    <row r="22" spans="3:6" x14ac:dyDescent="0.25">
      <c r="C22" t="s">
        <v>11800</v>
      </c>
      <c r="D22" s="28">
        <f>IFERROR(AVERAGEIFS(Tabela2[Tributação federal para nacionais],Tabela2[Imprimir],"sim"),0)</f>
        <v>0</v>
      </c>
      <c r="E22" s="27"/>
      <c r="F22" s="27"/>
    </row>
    <row r="23" spans="3:6" x14ac:dyDescent="0.25">
      <c r="C23" t="s">
        <v>11801</v>
      </c>
      <c r="D23" s="28">
        <f>IFERROR(AVERAGEIFS(Tabela2[Tributação federal para importados],Tabela2[Imprimir],"sim"),0)</f>
        <v>0</v>
      </c>
      <c r="E23" s="27"/>
      <c r="F23" s="27"/>
    </row>
    <row r="24" spans="3:6" x14ac:dyDescent="0.25">
      <c r="C24" t="s">
        <v>11799</v>
      </c>
      <c r="D24" s="28">
        <f>IFERROR(AVERAGEIFS(Tabela2[Tributação estadual],Tabela2[Imprimir],"sim",Tabela2[Tipo],0),0)</f>
        <v>0</v>
      </c>
      <c r="E24" s="27"/>
      <c r="F24" s="27"/>
    </row>
    <row r="25" spans="3:6" x14ac:dyDescent="0.25">
      <c r="C25" t="s">
        <v>11798</v>
      </c>
      <c r="D25" s="28">
        <f>IFERROR(AVERAGEIFS(Tabela2[Tributação municipal],Tabela2[Imprimir],"sim",Tabela2[Tipo],1),0)+IFERROR(AVERAGEIFS(Tabela2[Tributação municipal],Tabela2[Imprimir],"sim",Tabela2[Tipo],2),0)</f>
        <v>0</v>
      </c>
      <c r="E25" s="27"/>
      <c r="F25" s="27"/>
    </row>
    <row r="26" spans="3:6" x14ac:dyDescent="0.25">
      <c r="D26" s="28"/>
    </row>
  </sheetData>
  <pageMargins left="0.511811024" right="0.511811024" top="0.78740157499999996" bottom="0.78740157499999996" header="0.31496062000000002" footer="0.31496062000000002"/>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B85:P12040"/>
  <sheetViews>
    <sheetView showGridLines="0" tabSelected="1" zoomScaleNormal="100" workbookViewId="0"/>
  </sheetViews>
  <sheetFormatPr defaultColWidth="9.140625" defaultRowHeight="15" customHeight="1" x14ac:dyDescent="0.25"/>
  <cols>
    <col min="1" max="1" width="9.140625" style="9"/>
    <col min="2" max="2" width="8" style="6" customWidth="1"/>
    <col min="3" max="3" width="9.85546875" style="6" customWidth="1"/>
    <col min="4" max="4" width="4.140625" style="6" customWidth="1"/>
    <col min="5" max="5" width="8" style="6" customWidth="1"/>
    <col min="6" max="6" width="53" style="7" customWidth="1"/>
    <col min="7" max="7" width="16.85546875" style="7" hidden="1" customWidth="1"/>
    <col min="8" max="8" width="18.42578125" style="6" hidden="1" customWidth="1"/>
    <col min="9" max="9" width="15.5703125" style="6" hidden="1" customWidth="1"/>
    <col min="10" max="11" width="9.42578125" style="8" hidden="1" customWidth="1"/>
    <col min="12" max="12" width="13.140625" style="6" customWidth="1"/>
    <col min="13" max="15" width="13.140625" style="9" customWidth="1"/>
    <col min="16" max="16" width="12.7109375" style="9" hidden="1" customWidth="1"/>
    <col min="17" max="16384" width="9.140625" style="9"/>
  </cols>
  <sheetData>
    <row r="85" spans="2:16" ht="15" customHeight="1" x14ac:dyDescent="0.25">
      <c r="B85" s="22"/>
      <c r="O85" s="21" t="s">
        <v>22502</v>
      </c>
    </row>
    <row r="86" spans="2:16" s="6" customFormat="1" ht="42.75" customHeight="1" x14ac:dyDescent="0.25">
      <c r="B86" s="16" t="s">
        <v>11777</v>
      </c>
      <c r="C86" s="17" t="s">
        <v>11778</v>
      </c>
      <c r="D86" s="17" t="s">
        <v>11779</v>
      </c>
      <c r="E86" s="17" t="s">
        <v>11676</v>
      </c>
      <c r="F86" s="18" t="s">
        <v>11780</v>
      </c>
      <c r="G86" s="19" t="s">
        <v>11546</v>
      </c>
      <c r="H86" s="19" t="s">
        <v>11543</v>
      </c>
      <c r="I86" s="19" t="s">
        <v>11547</v>
      </c>
      <c r="J86" s="19" t="s">
        <v>11548</v>
      </c>
      <c r="K86" s="19" t="s">
        <v>11805</v>
      </c>
      <c r="L86" s="20" t="s">
        <v>11585</v>
      </c>
      <c r="M86" s="20" t="s">
        <v>11584</v>
      </c>
      <c r="N86" s="20" t="s">
        <v>11586</v>
      </c>
      <c r="O86" s="20" t="s">
        <v>11587</v>
      </c>
      <c r="P86" s="10" t="s">
        <v>11675</v>
      </c>
    </row>
    <row r="87" spans="2:16" ht="15" customHeight="1" x14ac:dyDescent="0.25">
      <c r="B87" s="36" t="str">
        <f>LOOKUP(Tabela2[[#This Row],[RESUMO]],Tabela3[Grupo],Tabela3[Meus produtos])</f>
        <v>Não</v>
      </c>
      <c r="C87" s="30" t="s">
        <v>22570</v>
      </c>
      <c r="D87" t="s">
        <v>21238</v>
      </c>
      <c r="E87" t="s">
        <v>11853</v>
      </c>
      <c r="F87" s="30" t="s">
        <v>22571</v>
      </c>
      <c r="G87">
        <v>15.45</v>
      </c>
      <c r="H87">
        <v>13.45</v>
      </c>
      <c r="I87">
        <v>0</v>
      </c>
      <c r="J87">
        <v>0</v>
      </c>
      <c r="K87" s="13">
        <v>0.28899999999999998</v>
      </c>
      <c r="L87" s="13">
        <v>0.13449999999999998</v>
      </c>
      <c r="M87" s="13">
        <v>0.1545</v>
      </c>
      <c r="N87" s="13">
        <v>0</v>
      </c>
      <c r="O87" s="13">
        <v>0</v>
      </c>
      <c r="P87" s="12" t="str">
        <f>LEFT(Tabela2[[#This Row],[Código]],2)</f>
        <v>00</v>
      </c>
    </row>
    <row r="88" spans="2:16" ht="15" customHeight="1" x14ac:dyDescent="0.25">
      <c r="B88" s="36" t="str">
        <f>LOOKUP(Tabela2[[#This Row],[RESUMO]],Tabela3[Grupo],Tabela3[Meus produtos])</f>
        <v>Não</v>
      </c>
      <c r="C88" s="30" t="s">
        <v>6</v>
      </c>
      <c r="D88" t="s">
        <v>21238</v>
      </c>
      <c r="E88" t="s">
        <v>11853</v>
      </c>
      <c r="F88" s="30" t="s">
        <v>11856</v>
      </c>
      <c r="G88">
        <v>6.2</v>
      </c>
      <c r="H88">
        <v>4.2</v>
      </c>
      <c r="I88">
        <v>18</v>
      </c>
      <c r="J88">
        <v>0</v>
      </c>
      <c r="K88" s="13">
        <v>0.28400000000000003</v>
      </c>
      <c r="L88" s="13">
        <v>4.2000000000000003E-2</v>
      </c>
      <c r="M88" s="13">
        <v>6.2E-2</v>
      </c>
      <c r="N88" s="13">
        <v>0.18</v>
      </c>
      <c r="O88" s="13">
        <v>0</v>
      </c>
      <c r="P88" s="12" t="str">
        <f>LEFT(Tabela2[[#This Row],[Código]],2)</f>
        <v>01</v>
      </c>
    </row>
    <row r="89" spans="2:16" ht="15" customHeight="1" x14ac:dyDescent="0.25">
      <c r="B89" s="36" t="str">
        <f>LOOKUP(Tabela2[[#This Row],[RESUMO]],Tabela3[Grupo],Tabela3[Meus produtos])</f>
        <v>Não</v>
      </c>
      <c r="C89" s="30" t="s">
        <v>7</v>
      </c>
      <c r="D89" t="s">
        <v>21238</v>
      </c>
      <c r="E89" t="s">
        <v>11853</v>
      </c>
      <c r="F89" s="30" t="s">
        <v>11857</v>
      </c>
      <c r="G89">
        <v>6.23</v>
      </c>
      <c r="H89">
        <v>4.2</v>
      </c>
      <c r="I89">
        <v>18</v>
      </c>
      <c r="J89">
        <v>0</v>
      </c>
      <c r="K89" s="13">
        <v>0.2843</v>
      </c>
      <c r="L89" s="13">
        <v>4.2000000000000003E-2</v>
      </c>
      <c r="M89" s="13">
        <v>6.2300000000000001E-2</v>
      </c>
      <c r="N89" s="13">
        <v>0.18</v>
      </c>
      <c r="O89" s="13">
        <v>0</v>
      </c>
      <c r="P89" s="12" t="str">
        <f>LEFT(Tabela2[[#This Row],[Código]],2)</f>
        <v>01</v>
      </c>
    </row>
    <row r="90" spans="2:16" ht="15" customHeight="1" x14ac:dyDescent="0.25">
      <c r="B90" s="36" t="str">
        <f>LOOKUP(Tabela2[[#This Row],[RESUMO]],Tabela3[Grupo],Tabela3[Meus produtos])</f>
        <v>Não</v>
      </c>
      <c r="C90" s="30" t="s">
        <v>8</v>
      </c>
      <c r="D90" t="s">
        <v>21238</v>
      </c>
      <c r="E90" t="s">
        <v>11853</v>
      </c>
      <c r="F90" s="30" t="s">
        <v>11858</v>
      </c>
      <c r="G90">
        <v>6.26</v>
      </c>
      <c r="H90">
        <v>4.2</v>
      </c>
      <c r="I90">
        <v>18</v>
      </c>
      <c r="J90">
        <v>0</v>
      </c>
      <c r="K90" s="13">
        <v>0.28459999999999996</v>
      </c>
      <c r="L90" s="13">
        <v>4.2000000000000003E-2</v>
      </c>
      <c r="M90" s="13">
        <v>6.2600000000000003E-2</v>
      </c>
      <c r="N90" s="13">
        <v>0.18</v>
      </c>
      <c r="O90" s="13">
        <v>0</v>
      </c>
      <c r="P90" s="12" t="str">
        <f>LEFT(Tabela2[[#This Row],[Código]],2)</f>
        <v>01</v>
      </c>
    </row>
    <row r="91" spans="2:16" ht="15" customHeight="1" x14ac:dyDescent="0.25">
      <c r="B91" s="36" t="str">
        <f>LOOKUP(Tabela2[[#This Row],[RESUMO]],Tabela3[Grupo],Tabela3[Meus produtos])</f>
        <v>Não</v>
      </c>
      <c r="C91" s="30" t="s">
        <v>9</v>
      </c>
      <c r="D91" t="s">
        <v>21238</v>
      </c>
      <c r="E91" t="s">
        <v>11853</v>
      </c>
      <c r="F91" s="30" t="s">
        <v>11859</v>
      </c>
      <c r="G91">
        <v>6.26</v>
      </c>
      <c r="H91">
        <v>4.2</v>
      </c>
      <c r="I91">
        <v>18</v>
      </c>
      <c r="J91">
        <v>0</v>
      </c>
      <c r="K91" s="13">
        <v>0.28459999999999996</v>
      </c>
      <c r="L91" s="13">
        <v>4.2000000000000003E-2</v>
      </c>
      <c r="M91" s="13">
        <v>6.2600000000000003E-2</v>
      </c>
      <c r="N91" s="13">
        <v>0.18</v>
      </c>
      <c r="O91" s="13">
        <v>0</v>
      </c>
      <c r="P91" s="12" t="str">
        <f>LEFT(Tabela2[[#This Row],[Código]],2)</f>
        <v>01</v>
      </c>
    </row>
    <row r="92" spans="2:16" ht="15" customHeight="1" x14ac:dyDescent="0.25">
      <c r="B92" s="36" t="str">
        <f>LOOKUP(Tabela2[[#This Row],[RESUMO]],Tabela3[Grupo],Tabela3[Meus produtos])</f>
        <v>Não</v>
      </c>
      <c r="C92" s="30" t="s">
        <v>10</v>
      </c>
      <c r="D92" t="s">
        <v>21238</v>
      </c>
      <c r="E92" t="s">
        <v>11853</v>
      </c>
      <c r="F92" s="30" t="s">
        <v>11860</v>
      </c>
      <c r="G92">
        <v>6.2</v>
      </c>
      <c r="H92">
        <v>4.2</v>
      </c>
      <c r="I92">
        <v>12</v>
      </c>
      <c r="J92">
        <v>0</v>
      </c>
      <c r="K92" s="13">
        <v>0.224</v>
      </c>
      <c r="L92" s="13">
        <v>4.2000000000000003E-2</v>
      </c>
      <c r="M92" s="13">
        <v>6.2E-2</v>
      </c>
      <c r="N92" s="13">
        <v>0.12</v>
      </c>
      <c r="O92" s="13">
        <v>0</v>
      </c>
      <c r="P92" s="12" t="str">
        <f>LEFT(Tabela2[[#This Row],[Código]],2)</f>
        <v>01</v>
      </c>
    </row>
    <row r="93" spans="2:16" ht="15" customHeight="1" x14ac:dyDescent="0.25">
      <c r="B93" s="36" t="str">
        <f>LOOKUP(Tabela2[[#This Row],[RESUMO]],Tabela3[Grupo],Tabela3[Meus produtos])</f>
        <v>Não</v>
      </c>
      <c r="C93" s="30" t="s">
        <v>11</v>
      </c>
      <c r="D93" t="s">
        <v>21238</v>
      </c>
      <c r="E93" t="s">
        <v>11853</v>
      </c>
      <c r="F93" s="30" t="s">
        <v>11861</v>
      </c>
      <c r="G93">
        <v>6.2</v>
      </c>
      <c r="H93">
        <v>4.2</v>
      </c>
      <c r="I93">
        <v>12</v>
      </c>
      <c r="J93">
        <v>0</v>
      </c>
      <c r="K93" s="13">
        <v>0.224</v>
      </c>
      <c r="L93" s="13">
        <v>4.2000000000000003E-2</v>
      </c>
      <c r="M93" s="13">
        <v>6.2E-2</v>
      </c>
      <c r="N93" s="13">
        <v>0.12</v>
      </c>
      <c r="O93" s="13">
        <v>0</v>
      </c>
      <c r="P93" s="12" t="str">
        <f>LEFT(Tabela2[[#This Row],[Código]],2)</f>
        <v>01</v>
      </c>
    </row>
    <row r="94" spans="2:16" ht="15" customHeight="1" x14ac:dyDescent="0.25">
      <c r="B94" s="36" t="str">
        <f>LOOKUP(Tabela2[[#This Row],[RESUMO]],Tabela3[Grupo],Tabela3[Meus produtos])</f>
        <v>Não</v>
      </c>
      <c r="C94" s="30" t="s">
        <v>13</v>
      </c>
      <c r="D94" t="s">
        <v>21238</v>
      </c>
      <c r="E94" t="s">
        <v>11853</v>
      </c>
      <c r="F94" s="30" t="s">
        <v>11862</v>
      </c>
      <c r="G94">
        <v>6.23</v>
      </c>
      <c r="H94">
        <v>4.2</v>
      </c>
      <c r="I94">
        <v>12</v>
      </c>
      <c r="J94">
        <v>0</v>
      </c>
      <c r="K94" s="13">
        <v>0.2243</v>
      </c>
      <c r="L94" s="13">
        <v>4.2000000000000003E-2</v>
      </c>
      <c r="M94" s="13">
        <v>6.2300000000000001E-2</v>
      </c>
      <c r="N94" s="13">
        <v>0.12</v>
      </c>
      <c r="O94" s="13">
        <v>0</v>
      </c>
      <c r="P94" s="12" t="str">
        <f>LEFT(Tabela2[[#This Row],[Código]],2)</f>
        <v>01</v>
      </c>
    </row>
    <row r="95" spans="2:16" ht="15" customHeight="1" x14ac:dyDescent="0.25">
      <c r="B95" s="36" t="str">
        <f>LOOKUP(Tabela2[[#This Row],[RESUMO]],Tabela3[Grupo],Tabela3[Meus produtos])</f>
        <v>Não</v>
      </c>
      <c r="C95" s="30" t="s">
        <v>14</v>
      </c>
      <c r="D95" t="s">
        <v>21238</v>
      </c>
      <c r="E95" t="s">
        <v>11853</v>
      </c>
      <c r="F95" s="30" t="s">
        <v>11863</v>
      </c>
      <c r="G95">
        <v>6.23</v>
      </c>
      <c r="H95">
        <v>4.2</v>
      </c>
      <c r="I95">
        <v>12</v>
      </c>
      <c r="J95">
        <v>0</v>
      </c>
      <c r="K95" s="13">
        <v>0.2243</v>
      </c>
      <c r="L95" s="13">
        <v>4.2000000000000003E-2</v>
      </c>
      <c r="M95" s="13">
        <v>6.2300000000000001E-2</v>
      </c>
      <c r="N95" s="13">
        <v>0.12</v>
      </c>
      <c r="O95" s="13">
        <v>0</v>
      </c>
      <c r="P95" s="12" t="str">
        <f>LEFT(Tabela2[[#This Row],[Código]],2)</f>
        <v>01</v>
      </c>
    </row>
    <row r="96" spans="2:16" ht="15" customHeight="1" x14ac:dyDescent="0.25">
      <c r="B96" s="36" t="str">
        <f>LOOKUP(Tabela2[[#This Row],[RESUMO]],Tabela3[Grupo],Tabela3[Meus produtos])</f>
        <v>Não</v>
      </c>
      <c r="C96" s="30" t="s">
        <v>15</v>
      </c>
      <c r="D96" t="s">
        <v>21238</v>
      </c>
      <c r="E96" t="s">
        <v>11853</v>
      </c>
      <c r="F96" s="30" t="s">
        <v>11864</v>
      </c>
      <c r="G96">
        <v>6.23</v>
      </c>
      <c r="H96">
        <v>4.2</v>
      </c>
      <c r="I96">
        <v>12</v>
      </c>
      <c r="J96">
        <v>0</v>
      </c>
      <c r="K96" s="13">
        <v>0.2243</v>
      </c>
      <c r="L96" s="13">
        <v>4.2000000000000003E-2</v>
      </c>
      <c r="M96" s="13">
        <v>6.2300000000000001E-2</v>
      </c>
      <c r="N96" s="13">
        <v>0.12</v>
      </c>
      <c r="O96" s="13">
        <v>0</v>
      </c>
      <c r="P96" s="12" t="str">
        <f>LEFT(Tabela2[[#This Row],[Código]],2)</f>
        <v>01</v>
      </c>
    </row>
    <row r="97" spans="2:16" ht="15" customHeight="1" x14ac:dyDescent="0.25">
      <c r="B97" s="36" t="str">
        <f>LOOKUP(Tabela2[[#This Row],[RESUMO]],Tabela3[Grupo],Tabela3[Meus produtos])</f>
        <v>Não</v>
      </c>
      <c r="C97" s="30" t="s">
        <v>16</v>
      </c>
      <c r="D97" t="s">
        <v>21238</v>
      </c>
      <c r="E97" t="s">
        <v>11853</v>
      </c>
      <c r="F97" s="30" t="s">
        <v>11865</v>
      </c>
      <c r="G97">
        <v>6.2</v>
      </c>
      <c r="H97">
        <v>4.2</v>
      </c>
      <c r="I97">
        <v>12</v>
      </c>
      <c r="J97">
        <v>0</v>
      </c>
      <c r="K97" s="13">
        <v>0.224</v>
      </c>
      <c r="L97" s="13">
        <v>4.2000000000000003E-2</v>
      </c>
      <c r="M97" s="13">
        <v>6.2E-2</v>
      </c>
      <c r="N97" s="13">
        <v>0.12</v>
      </c>
      <c r="O97" s="13">
        <v>0</v>
      </c>
      <c r="P97" s="12" t="str">
        <f>LEFT(Tabela2[[#This Row],[Código]],2)</f>
        <v>01</v>
      </c>
    </row>
    <row r="98" spans="2:16" ht="15" customHeight="1" x14ac:dyDescent="0.25">
      <c r="B98" s="36" t="str">
        <f>LOOKUP(Tabela2[[#This Row],[RESUMO]],Tabela3[Grupo],Tabela3[Meus produtos])</f>
        <v>Não</v>
      </c>
      <c r="C98" s="30" t="s">
        <v>17</v>
      </c>
      <c r="D98" t="s">
        <v>21238</v>
      </c>
      <c r="E98" t="s">
        <v>11853</v>
      </c>
      <c r="F98" s="30" t="s">
        <v>11866</v>
      </c>
      <c r="G98">
        <v>6.2</v>
      </c>
      <c r="H98">
        <v>4.2</v>
      </c>
      <c r="I98">
        <v>12</v>
      </c>
      <c r="J98">
        <v>0</v>
      </c>
      <c r="K98" s="13">
        <v>0.224</v>
      </c>
      <c r="L98" s="13">
        <v>4.2000000000000003E-2</v>
      </c>
      <c r="M98" s="13">
        <v>6.2E-2</v>
      </c>
      <c r="N98" s="13">
        <v>0.12</v>
      </c>
      <c r="O98" s="13">
        <v>0</v>
      </c>
      <c r="P98" s="12" t="str">
        <f>LEFT(Tabela2[[#This Row],[Código]],2)</f>
        <v>01</v>
      </c>
    </row>
    <row r="99" spans="2:16" ht="15" customHeight="1" x14ac:dyDescent="0.25">
      <c r="B99" s="36" t="str">
        <f>LOOKUP(Tabela2[[#This Row],[RESUMO]],Tabela3[Grupo],Tabela3[Meus produtos])</f>
        <v>Não</v>
      </c>
      <c r="C99" s="30" t="s">
        <v>18</v>
      </c>
      <c r="D99" t="s">
        <v>21238</v>
      </c>
      <c r="E99" t="s">
        <v>11853</v>
      </c>
      <c r="F99" s="30" t="s">
        <v>11867</v>
      </c>
      <c r="G99">
        <v>6.23</v>
      </c>
      <c r="H99">
        <v>4.2</v>
      </c>
      <c r="I99">
        <v>12</v>
      </c>
      <c r="J99">
        <v>0</v>
      </c>
      <c r="K99" s="13">
        <v>0.2243</v>
      </c>
      <c r="L99" s="13">
        <v>4.2000000000000003E-2</v>
      </c>
      <c r="M99" s="13">
        <v>6.2300000000000001E-2</v>
      </c>
      <c r="N99" s="13">
        <v>0.12</v>
      </c>
      <c r="O99" s="13">
        <v>0</v>
      </c>
      <c r="P99" s="12" t="str">
        <f>LEFT(Tabela2[[#This Row],[Código]],2)</f>
        <v>01</v>
      </c>
    </row>
    <row r="100" spans="2:16" ht="15" customHeight="1" x14ac:dyDescent="0.25">
      <c r="B100" s="36" t="str">
        <f>LOOKUP(Tabela2[[#This Row],[RESUMO]],Tabela3[Grupo],Tabela3[Meus produtos])</f>
        <v>Não</v>
      </c>
      <c r="C100" s="30" t="s">
        <v>19</v>
      </c>
      <c r="D100" t="s">
        <v>21238</v>
      </c>
      <c r="E100" t="s">
        <v>11853</v>
      </c>
      <c r="F100" s="30" t="s">
        <v>11868</v>
      </c>
      <c r="G100">
        <v>6.23</v>
      </c>
      <c r="H100">
        <v>4.2</v>
      </c>
      <c r="I100">
        <v>12</v>
      </c>
      <c r="J100">
        <v>0</v>
      </c>
      <c r="K100" s="13">
        <v>0.2243</v>
      </c>
      <c r="L100" s="13">
        <v>4.2000000000000003E-2</v>
      </c>
      <c r="M100" s="13">
        <v>6.2300000000000001E-2</v>
      </c>
      <c r="N100" s="13">
        <v>0.12</v>
      </c>
      <c r="O100" s="13">
        <v>0</v>
      </c>
      <c r="P100" s="12" t="str">
        <f>LEFT(Tabela2[[#This Row],[Código]],2)</f>
        <v>01</v>
      </c>
    </row>
    <row r="101" spans="2:16" ht="15" customHeight="1" x14ac:dyDescent="0.25">
      <c r="B101" s="36" t="str">
        <f>LOOKUP(Tabela2[[#This Row],[RESUMO]],Tabela3[Grupo],Tabela3[Meus produtos])</f>
        <v>Não</v>
      </c>
      <c r="C101" s="30" t="s">
        <v>20</v>
      </c>
      <c r="D101" t="s">
        <v>21238</v>
      </c>
      <c r="E101" t="s">
        <v>11853</v>
      </c>
      <c r="F101" s="30" t="s">
        <v>11869</v>
      </c>
      <c r="G101">
        <v>6.23</v>
      </c>
      <c r="H101">
        <v>4.2</v>
      </c>
      <c r="I101">
        <v>12</v>
      </c>
      <c r="J101">
        <v>0</v>
      </c>
      <c r="K101" s="13">
        <v>0.2243</v>
      </c>
      <c r="L101" s="13">
        <v>4.2000000000000003E-2</v>
      </c>
      <c r="M101" s="13">
        <v>6.2300000000000001E-2</v>
      </c>
      <c r="N101" s="13">
        <v>0.12</v>
      </c>
      <c r="O101" s="13">
        <v>0</v>
      </c>
      <c r="P101" s="12" t="str">
        <f>LEFT(Tabela2[[#This Row],[Código]],2)</f>
        <v>01</v>
      </c>
    </row>
    <row r="102" spans="2:16" ht="15" customHeight="1" x14ac:dyDescent="0.25">
      <c r="B102" s="36" t="str">
        <f>LOOKUP(Tabela2[[#This Row],[RESUMO]],Tabela3[Grupo],Tabela3[Meus produtos])</f>
        <v>Não</v>
      </c>
      <c r="C102" s="30" t="s">
        <v>21</v>
      </c>
      <c r="D102" t="s">
        <v>21238</v>
      </c>
      <c r="E102" t="s">
        <v>11853</v>
      </c>
      <c r="F102" s="30" t="s">
        <v>11870</v>
      </c>
      <c r="G102">
        <v>6.2</v>
      </c>
      <c r="H102">
        <v>4.2</v>
      </c>
      <c r="I102">
        <v>12</v>
      </c>
      <c r="J102">
        <v>0</v>
      </c>
      <c r="K102" s="13">
        <v>0.224</v>
      </c>
      <c r="L102" s="13">
        <v>4.2000000000000003E-2</v>
      </c>
      <c r="M102" s="13">
        <v>6.2E-2</v>
      </c>
      <c r="N102" s="13">
        <v>0.12</v>
      </c>
      <c r="O102" s="13">
        <v>0</v>
      </c>
      <c r="P102" s="12" t="str">
        <f>LEFT(Tabela2[[#This Row],[Código]],2)</f>
        <v>01</v>
      </c>
    </row>
    <row r="103" spans="2:16" ht="15" customHeight="1" x14ac:dyDescent="0.25">
      <c r="B103" s="36" t="str">
        <f>LOOKUP(Tabela2[[#This Row],[RESUMO]],Tabela3[Grupo],Tabela3[Meus produtos])</f>
        <v>Não</v>
      </c>
      <c r="C103" s="30" t="s">
        <v>22</v>
      </c>
      <c r="D103" t="s">
        <v>21238</v>
      </c>
      <c r="E103" t="s">
        <v>11853</v>
      </c>
      <c r="F103" s="30" t="s">
        <v>11871</v>
      </c>
      <c r="G103">
        <v>6.2</v>
      </c>
      <c r="H103">
        <v>4.2</v>
      </c>
      <c r="I103">
        <v>12</v>
      </c>
      <c r="J103">
        <v>0</v>
      </c>
      <c r="K103" s="13">
        <v>0.224</v>
      </c>
      <c r="L103" s="13">
        <v>4.2000000000000003E-2</v>
      </c>
      <c r="M103" s="13">
        <v>6.2E-2</v>
      </c>
      <c r="N103" s="13">
        <v>0.12</v>
      </c>
      <c r="O103" s="13">
        <v>0</v>
      </c>
      <c r="P103" s="12" t="str">
        <f>LEFT(Tabela2[[#This Row],[Código]],2)</f>
        <v>01</v>
      </c>
    </row>
    <row r="104" spans="2:16" ht="15" customHeight="1" x14ac:dyDescent="0.25">
      <c r="B104" s="36" t="str">
        <f>LOOKUP(Tabela2[[#This Row],[RESUMO]],Tabela3[Grupo],Tabela3[Meus produtos])</f>
        <v>Não</v>
      </c>
      <c r="C104" s="30" t="s">
        <v>23</v>
      </c>
      <c r="D104" t="s">
        <v>21238</v>
      </c>
      <c r="E104" t="s">
        <v>11853</v>
      </c>
      <c r="F104" s="30" t="s">
        <v>11872</v>
      </c>
      <c r="G104">
        <v>6.23</v>
      </c>
      <c r="H104">
        <v>4.2</v>
      </c>
      <c r="I104">
        <v>12</v>
      </c>
      <c r="J104">
        <v>0</v>
      </c>
      <c r="K104" s="13">
        <v>0.2243</v>
      </c>
      <c r="L104" s="13">
        <v>4.2000000000000003E-2</v>
      </c>
      <c r="M104" s="13">
        <v>6.2300000000000001E-2</v>
      </c>
      <c r="N104" s="13">
        <v>0.12</v>
      </c>
      <c r="O104" s="13">
        <v>0</v>
      </c>
      <c r="P104" s="12" t="str">
        <f>LEFT(Tabela2[[#This Row],[Código]],2)</f>
        <v>01</v>
      </c>
    </row>
    <row r="105" spans="2:16" ht="15" customHeight="1" x14ac:dyDescent="0.25">
      <c r="B105" s="36" t="str">
        <f>LOOKUP(Tabela2[[#This Row],[RESUMO]],Tabela3[Grupo],Tabela3[Meus produtos])</f>
        <v>Não</v>
      </c>
      <c r="C105" s="30" t="s">
        <v>24</v>
      </c>
      <c r="D105" t="s">
        <v>21238</v>
      </c>
      <c r="E105" t="s">
        <v>11853</v>
      </c>
      <c r="F105" s="30" t="s">
        <v>11873</v>
      </c>
      <c r="G105">
        <v>6.23</v>
      </c>
      <c r="H105">
        <v>4.2</v>
      </c>
      <c r="I105">
        <v>12</v>
      </c>
      <c r="J105">
        <v>0</v>
      </c>
      <c r="K105" s="13">
        <v>0.2243</v>
      </c>
      <c r="L105" s="13">
        <v>4.2000000000000003E-2</v>
      </c>
      <c r="M105" s="13">
        <v>6.2300000000000001E-2</v>
      </c>
      <c r="N105" s="13">
        <v>0.12</v>
      </c>
      <c r="O105" s="13">
        <v>0</v>
      </c>
      <c r="P105" s="12" t="str">
        <f>LEFT(Tabela2[[#This Row],[Código]],2)</f>
        <v>01</v>
      </c>
    </row>
    <row r="106" spans="2:16" ht="15" customHeight="1" x14ac:dyDescent="0.25">
      <c r="B106" s="36" t="str">
        <f>LOOKUP(Tabela2[[#This Row],[RESUMO]],Tabela3[Grupo],Tabela3[Meus produtos])</f>
        <v>Não</v>
      </c>
      <c r="C106" s="30" t="s">
        <v>25</v>
      </c>
      <c r="D106" t="s">
        <v>21238</v>
      </c>
      <c r="E106" t="s">
        <v>11853</v>
      </c>
      <c r="F106" s="30" t="s">
        <v>11874</v>
      </c>
      <c r="G106">
        <v>6.2</v>
      </c>
      <c r="H106">
        <v>4.2</v>
      </c>
      <c r="I106">
        <v>12</v>
      </c>
      <c r="J106">
        <v>0</v>
      </c>
      <c r="K106" s="13">
        <v>0.224</v>
      </c>
      <c r="L106" s="13">
        <v>4.2000000000000003E-2</v>
      </c>
      <c r="M106" s="13">
        <v>6.2E-2</v>
      </c>
      <c r="N106" s="13">
        <v>0.12</v>
      </c>
      <c r="O106" s="13">
        <v>0</v>
      </c>
      <c r="P106" s="12" t="str">
        <f>LEFT(Tabela2[[#This Row],[Código]],2)</f>
        <v>01</v>
      </c>
    </row>
    <row r="107" spans="2:16" ht="15" customHeight="1" x14ac:dyDescent="0.25">
      <c r="B107" s="36" t="str">
        <f>LOOKUP(Tabela2[[#This Row],[RESUMO]],Tabela3[Grupo],Tabela3[Meus produtos])</f>
        <v>Não</v>
      </c>
      <c r="C107" s="30" t="s">
        <v>26</v>
      </c>
      <c r="D107" t="s">
        <v>21238</v>
      </c>
      <c r="E107" t="s">
        <v>11853</v>
      </c>
      <c r="F107" s="30" t="s">
        <v>11875</v>
      </c>
      <c r="G107">
        <v>6.2</v>
      </c>
      <c r="H107">
        <v>4.2</v>
      </c>
      <c r="I107">
        <v>12</v>
      </c>
      <c r="J107">
        <v>0</v>
      </c>
      <c r="K107" s="13">
        <v>0.224</v>
      </c>
      <c r="L107" s="13">
        <v>4.2000000000000003E-2</v>
      </c>
      <c r="M107" s="13">
        <v>6.2E-2</v>
      </c>
      <c r="N107" s="13">
        <v>0.12</v>
      </c>
      <c r="O107" s="13">
        <v>0</v>
      </c>
      <c r="P107" s="12" t="str">
        <f>LEFT(Tabela2[[#This Row],[Código]],2)</f>
        <v>01</v>
      </c>
    </row>
    <row r="108" spans="2:16" ht="15" customHeight="1" x14ac:dyDescent="0.25">
      <c r="B108" s="36" t="str">
        <f>LOOKUP(Tabela2[[#This Row],[RESUMO]],Tabela3[Grupo],Tabela3[Meus produtos])</f>
        <v>Não</v>
      </c>
      <c r="C108" s="30" t="s">
        <v>27</v>
      </c>
      <c r="D108" t="s">
        <v>21238</v>
      </c>
      <c r="E108" t="s">
        <v>11853</v>
      </c>
      <c r="F108" s="30" t="s">
        <v>11876</v>
      </c>
      <c r="G108">
        <v>6.23</v>
      </c>
      <c r="H108">
        <v>4.2</v>
      </c>
      <c r="I108">
        <v>12</v>
      </c>
      <c r="J108">
        <v>0</v>
      </c>
      <c r="K108" s="13">
        <v>0.2243</v>
      </c>
      <c r="L108" s="13">
        <v>4.2000000000000003E-2</v>
      </c>
      <c r="M108" s="13">
        <v>6.2300000000000001E-2</v>
      </c>
      <c r="N108" s="13">
        <v>0.12</v>
      </c>
      <c r="O108" s="13">
        <v>0</v>
      </c>
      <c r="P108" s="12" t="str">
        <f>LEFT(Tabela2[[#This Row],[Código]],2)</f>
        <v>01</v>
      </c>
    </row>
    <row r="109" spans="2:16" ht="15" customHeight="1" x14ac:dyDescent="0.25">
      <c r="B109" s="36" t="str">
        <f>LOOKUP(Tabela2[[#This Row],[RESUMO]],Tabela3[Grupo],Tabela3[Meus produtos])</f>
        <v>Não</v>
      </c>
      <c r="C109" s="30" t="s">
        <v>28</v>
      </c>
      <c r="D109" t="s">
        <v>21238</v>
      </c>
      <c r="E109" t="s">
        <v>11853</v>
      </c>
      <c r="F109" s="30" t="s">
        <v>11877</v>
      </c>
      <c r="G109">
        <v>6.2</v>
      </c>
      <c r="H109">
        <v>4.2</v>
      </c>
      <c r="I109">
        <v>12</v>
      </c>
      <c r="J109">
        <v>0</v>
      </c>
      <c r="K109" s="13">
        <v>0.224</v>
      </c>
      <c r="L109" s="13">
        <v>4.2000000000000003E-2</v>
      </c>
      <c r="M109" s="13">
        <v>6.2E-2</v>
      </c>
      <c r="N109" s="13">
        <v>0.12</v>
      </c>
      <c r="O109" s="13">
        <v>0</v>
      </c>
      <c r="P109" s="12" t="str">
        <f>LEFT(Tabela2[[#This Row],[Código]],2)</f>
        <v>01</v>
      </c>
    </row>
    <row r="110" spans="2:16" ht="15" customHeight="1" x14ac:dyDescent="0.25">
      <c r="B110" s="36" t="str">
        <f>LOOKUP(Tabela2[[#This Row],[RESUMO]],Tabela3[Grupo],Tabela3[Meus produtos])</f>
        <v>Não</v>
      </c>
      <c r="C110" s="30" t="s">
        <v>29</v>
      </c>
      <c r="D110" t="s">
        <v>21238</v>
      </c>
      <c r="E110" t="s">
        <v>11853</v>
      </c>
      <c r="F110" s="30" t="s">
        <v>11878</v>
      </c>
      <c r="G110">
        <v>6.23</v>
      </c>
      <c r="H110">
        <v>4.2</v>
      </c>
      <c r="I110">
        <v>12</v>
      </c>
      <c r="J110">
        <v>0</v>
      </c>
      <c r="K110" s="13">
        <v>0.2243</v>
      </c>
      <c r="L110" s="13">
        <v>4.2000000000000003E-2</v>
      </c>
      <c r="M110" s="13">
        <v>6.2300000000000001E-2</v>
      </c>
      <c r="N110" s="13">
        <v>0.12</v>
      </c>
      <c r="O110" s="13">
        <v>0</v>
      </c>
      <c r="P110" s="12" t="str">
        <f>LEFT(Tabela2[[#This Row],[Código]],2)</f>
        <v>01</v>
      </c>
    </row>
    <row r="111" spans="2:16" ht="15" customHeight="1" x14ac:dyDescent="0.25">
      <c r="B111" s="36" t="str">
        <f>LOOKUP(Tabela2[[#This Row],[RESUMO]],Tabela3[Grupo],Tabela3[Meus produtos])</f>
        <v>Não</v>
      </c>
      <c r="C111" s="30" t="s">
        <v>30</v>
      </c>
      <c r="D111" t="s">
        <v>21238</v>
      </c>
      <c r="E111" t="s">
        <v>11853</v>
      </c>
      <c r="F111" s="30" t="s">
        <v>11879</v>
      </c>
      <c r="G111">
        <v>6.2</v>
      </c>
      <c r="H111">
        <v>4.2</v>
      </c>
      <c r="I111">
        <v>0</v>
      </c>
      <c r="J111">
        <v>0</v>
      </c>
      <c r="K111" s="13">
        <v>0.10400000000000001</v>
      </c>
      <c r="L111" s="13">
        <v>4.2000000000000003E-2</v>
      </c>
      <c r="M111" s="13">
        <v>6.2E-2</v>
      </c>
      <c r="N111" s="13">
        <v>0</v>
      </c>
      <c r="O111" s="13">
        <v>0</v>
      </c>
      <c r="P111" s="12" t="str">
        <f>LEFT(Tabela2[[#This Row],[Código]],2)</f>
        <v>01</v>
      </c>
    </row>
    <row r="112" spans="2:16" ht="15" customHeight="1" x14ac:dyDescent="0.25">
      <c r="B112" s="36" t="str">
        <f>LOOKUP(Tabela2[[#This Row],[RESUMO]],Tabela3[Grupo],Tabela3[Meus produtos])</f>
        <v>Não</v>
      </c>
      <c r="C112" s="30" t="s">
        <v>31</v>
      </c>
      <c r="D112" t="s">
        <v>21238</v>
      </c>
      <c r="E112" t="s">
        <v>11853</v>
      </c>
      <c r="F112" s="30" t="s">
        <v>11880</v>
      </c>
      <c r="G112">
        <v>6.23</v>
      </c>
      <c r="H112">
        <v>4.2</v>
      </c>
      <c r="I112">
        <v>0</v>
      </c>
      <c r="J112">
        <v>0</v>
      </c>
      <c r="K112" s="13">
        <v>0.1043</v>
      </c>
      <c r="L112" s="13">
        <v>4.2000000000000003E-2</v>
      </c>
      <c r="M112" s="13">
        <v>6.2300000000000001E-2</v>
      </c>
      <c r="N112" s="13">
        <v>0</v>
      </c>
      <c r="O112" s="13">
        <v>0</v>
      </c>
      <c r="P112" s="12" t="str">
        <f>LEFT(Tabela2[[#This Row],[Código]],2)</f>
        <v>01</v>
      </c>
    </row>
    <row r="113" spans="2:16" ht="15" customHeight="1" x14ac:dyDescent="0.25">
      <c r="B113" s="36" t="str">
        <f>LOOKUP(Tabela2[[#This Row],[RESUMO]],Tabela3[Grupo],Tabela3[Meus produtos])</f>
        <v>Não</v>
      </c>
      <c r="C113" s="30" t="s">
        <v>32</v>
      </c>
      <c r="D113" t="s">
        <v>21238</v>
      </c>
      <c r="E113" t="s">
        <v>11853</v>
      </c>
      <c r="F113" s="30" t="s">
        <v>11881</v>
      </c>
      <c r="G113">
        <v>6.23</v>
      </c>
      <c r="H113">
        <v>4.2</v>
      </c>
      <c r="I113">
        <v>0</v>
      </c>
      <c r="J113">
        <v>0</v>
      </c>
      <c r="K113" s="13">
        <v>0.1043</v>
      </c>
      <c r="L113" s="13">
        <v>4.2000000000000003E-2</v>
      </c>
      <c r="M113" s="13">
        <v>6.2300000000000001E-2</v>
      </c>
      <c r="N113" s="13">
        <v>0</v>
      </c>
      <c r="O113" s="13">
        <v>0</v>
      </c>
      <c r="P113" s="12" t="str">
        <f>LEFT(Tabela2[[#This Row],[Código]],2)</f>
        <v>01</v>
      </c>
    </row>
    <row r="114" spans="2:16" ht="15" customHeight="1" x14ac:dyDescent="0.25">
      <c r="B114" s="36" t="str">
        <f>LOOKUP(Tabela2[[#This Row],[RESUMO]],Tabela3[Grupo],Tabela3[Meus produtos])</f>
        <v>Não</v>
      </c>
      <c r="C114" s="30" t="s">
        <v>33</v>
      </c>
      <c r="D114" t="s">
        <v>21238</v>
      </c>
      <c r="E114" t="s">
        <v>11853</v>
      </c>
      <c r="F114" s="30" t="s">
        <v>11882</v>
      </c>
      <c r="G114">
        <v>6.23</v>
      </c>
      <c r="H114">
        <v>4.2</v>
      </c>
      <c r="I114">
        <v>0</v>
      </c>
      <c r="J114">
        <v>0</v>
      </c>
      <c r="K114" s="13">
        <v>0.1043</v>
      </c>
      <c r="L114" s="13">
        <v>4.2000000000000003E-2</v>
      </c>
      <c r="M114" s="13">
        <v>6.2300000000000001E-2</v>
      </c>
      <c r="N114" s="13">
        <v>0</v>
      </c>
      <c r="O114" s="13">
        <v>0</v>
      </c>
      <c r="P114" s="12" t="str">
        <f>LEFT(Tabela2[[#This Row],[Código]],2)</f>
        <v>01</v>
      </c>
    </row>
    <row r="115" spans="2:16" ht="15" customHeight="1" x14ac:dyDescent="0.25">
      <c r="B115" s="36" t="str">
        <f>LOOKUP(Tabela2[[#This Row],[RESUMO]],Tabela3[Grupo],Tabela3[Meus produtos])</f>
        <v>Não</v>
      </c>
      <c r="C115" s="30" t="s">
        <v>34</v>
      </c>
      <c r="D115" t="s">
        <v>21238</v>
      </c>
      <c r="E115" t="s">
        <v>11853</v>
      </c>
      <c r="F115" s="30" t="s">
        <v>11883</v>
      </c>
      <c r="G115">
        <v>6.23</v>
      </c>
      <c r="H115">
        <v>4.2</v>
      </c>
      <c r="I115">
        <v>0</v>
      </c>
      <c r="J115">
        <v>0</v>
      </c>
      <c r="K115" s="13">
        <v>0.1043</v>
      </c>
      <c r="L115" s="13">
        <v>4.2000000000000003E-2</v>
      </c>
      <c r="M115" s="13">
        <v>6.2300000000000001E-2</v>
      </c>
      <c r="N115" s="13">
        <v>0</v>
      </c>
      <c r="O115" s="13">
        <v>0</v>
      </c>
      <c r="P115" s="12" t="str">
        <f>LEFT(Tabela2[[#This Row],[Código]],2)</f>
        <v>01</v>
      </c>
    </row>
    <row r="116" spans="2:16" ht="15" customHeight="1" x14ac:dyDescent="0.25">
      <c r="B116" s="36" t="str">
        <f>LOOKUP(Tabela2[[#This Row],[RESUMO]],Tabela3[Grupo],Tabela3[Meus produtos])</f>
        <v>Não</v>
      </c>
      <c r="C116" s="30" t="s">
        <v>35</v>
      </c>
      <c r="D116" t="s">
        <v>21238</v>
      </c>
      <c r="E116" t="s">
        <v>11853</v>
      </c>
      <c r="F116" s="30" t="s">
        <v>11884</v>
      </c>
      <c r="G116">
        <v>6.23</v>
      </c>
      <c r="H116">
        <v>4.2</v>
      </c>
      <c r="I116">
        <v>0</v>
      </c>
      <c r="J116">
        <v>0</v>
      </c>
      <c r="K116" s="13">
        <v>0.1043</v>
      </c>
      <c r="L116" s="13">
        <v>4.2000000000000003E-2</v>
      </c>
      <c r="M116" s="13">
        <v>6.2300000000000001E-2</v>
      </c>
      <c r="N116" s="13">
        <v>0</v>
      </c>
      <c r="O116" s="13">
        <v>0</v>
      </c>
      <c r="P116" s="12" t="str">
        <f>LEFT(Tabela2[[#This Row],[Código]],2)</f>
        <v>01</v>
      </c>
    </row>
    <row r="117" spans="2:16" ht="15" customHeight="1" x14ac:dyDescent="0.25">
      <c r="B117" s="36" t="str">
        <f>LOOKUP(Tabela2[[#This Row],[RESUMO]],Tabela3[Grupo],Tabela3[Meus produtos])</f>
        <v>Não</v>
      </c>
      <c r="C117" s="30" t="s">
        <v>36</v>
      </c>
      <c r="D117" t="s">
        <v>21238</v>
      </c>
      <c r="E117" t="s">
        <v>11853</v>
      </c>
      <c r="F117" s="30" t="s">
        <v>11885</v>
      </c>
      <c r="G117">
        <v>6.26</v>
      </c>
      <c r="H117">
        <v>4.2</v>
      </c>
      <c r="I117">
        <v>0</v>
      </c>
      <c r="J117">
        <v>0</v>
      </c>
      <c r="K117" s="13">
        <v>0.1046</v>
      </c>
      <c r="L117" s="13">
        <v>4.2000000000000003E-2</v>
      </c>
      <c r="M117" s="13">
        <v>6.2600000000000003E-2</v>
      </c>
      <c r="N117" s="13">
        <v>0</v>
      </c>
      <c r="O117" s="13">
        <v>0</v>
      </c>
      <c r="P117" s="12" t="str">
        <f>LEFT(Tabela2[[#This Row],[Código]],2)</f>
        <v>01</v>
      </c>
    </row>
    <row r="118" spans="2:16" ht="15" customHeight="1" x14ac:dyDescent="0.25">
      <c r="B118" s="36" t="str">
        <f>LOOKUP(Tabela2[[#This Row],[RESUMO]],Tabela3[Grupo],Tabela3[Meus produtos])</f>
        <v>Não</v>
      </c>
      <c r="C118" s="30" t="s">
        <v>37</v>
      </c>
      <c r="D118" t="s">
        <v>21238</v>
      </c>
      <c r="E118" t="s">
        <v>11853</v>
      </c>
      <c r="F118" s="30" t="s">
        <v>11886</v>
      </c>
      <c r="G118">
        <v>6.26</v>
      </c>
      <c r="H118">
        <v>4.2</v>
      </c>
      <c r="I118">
        <v>0</v>
      </c>
      <c r="J118">
        <v>0</v>
      </c>
      <c r="K118" s="13">
        <v>0.1046</v>
      </c>
      <c r="L118" s="13">
        <v>4.2000000000000003E-2</v>
      </c>
      <c r="M118" s="13">
        <v>6.2600000000000003E-2</v>
      </c>
      <c r="N118" s="13">
        <v>0</v>
      </c>
      <c r="O118" s="13">
        <v>0</v>
      </c>
      <c r="P118" s="12" t="str">
        <f>LEFT(Tabela2[[#This Row],[Código]],2)</f>
        <v>01</v>
      </c>
    </row>
    <row r="119" spans="2:16" ht="15" customHeight="1" x14ac:dyDescent="0.25">
      <c r="B119" s="36" t="str">
        <f>LOOKUP(Tabela2[[#This Row],[RESUMO]],Tabela3[Grupo],Tabela3[Meus produtos])</f>
        <v>Não</v>
      </c>
      <c r="C119" s="30" t="s">
        <v>38</v>
      </c>
      <c r="D119" t="s">
        <v>21238</v>
      </c>
      <c r="E119" t="s">
        <v>11853</v>
      </c>
      <c r="F119" s="30" t="s">
        <v>11887</v>
      </c>
      <c r="G119">
        <v>6.26</v>
      </c>
      <c r="H119">
        <v>4.2</v>
      </c>
      <c r="I119">
        <v>0</v>
      </c>
      <c r="J119">
        <v>0</v>
      </c>
      <c r="K119" s="13">
        <v>0.1046</v>
      </c>
      <c r="L119" s="13">
        <v>4.2000000000000003E-2</v>
      </c>
      <c r="M119" s="13">
        <v>6.2600000000000003E-2</v>
      </c>
      <c r="N119" s="13">
        <v>0</v>
      </c>
      <c r="O119" s="13">
        <v>0</v>
      </c>
      <c r="P119" s="12" t="str">
        <f>LEFT(Tabela2[[#This Row],[Código]],2)</f>
        <v>01</v>
      </c>
    </row>
    <row r="120" spans="2:16" ht="15" customHeight="1" x14ac:dyDescent="0.25">
      <c r="B120" s="36" t="str">
        <f>LOOKUP(Tabela2[[#This Row],[RESUMO]],Tabela3[Grupo],Tabela3[Meus produtos])</f>
        <v>Não</v>
      </c>
      <c r="C120" s="30" t="s">
        <v>39</v>
      </c>
      <c r="D120" t="s">
        <v>21238</v>
      </c>
      <c r="E120" t="s">
        <v>11853</v>
      </c>
      <c r="F120" s="30" t="s">
        <v>11888</v>
      </c>
      <c r="G120">
        <v>6.26</v>
      </c>
      <c r="H120">
        <v>4.2</v>
      </c>
      <c r="I120">
        <v>0</v>
      </c>
      <c r="J120">
        <v>0</v>
      </c>
      <c r="K120" s="13">
        <v>0.1046</v>
      </c>
      <c r="L120" s="13">
        <v>4.2000000000000003E-2</v>
      </c>
      <c r="M120" s="13">
        <v>6.2600000000000003E-2</v>
      </c>
      <c r="N120" s="13">
        <v>0</v>
      </c>
      <c r="O120" s="13">
        <v>0</v>
      </c>
      <c r="P120" s="12" t="str">
        <f>LEFT(Tabela2[[#This Row],[Código]],2)</f>
        <v>01</v>
      </c>
    </row>
    <row r="121" spans="2:16" ht="15" customHeight="1" x14ac:dyDescent="0.25">
      <c r="B121" s="36" t="str">
        <f>LOOKUP(Tabela2[[#This Row],[RESUMO]],Tabela3[Grupo],Tabela3[Meus produtos])</f>
        <v>Não</v>
      </c>
      <c r="C121" s="30" t="s">
        <v>40</v>
      </c>
      <c r="D121" t="s">
        <v>21238</v>
      </c>
      <c r="E121" t="s">
        <v>11853</v>
      </c>
      <c r="F121" s="30" t="s">
        <v>11889</v>
      </c>
      <c r="G121">
        <v>6.26</v>
      </c>
      <c r="H121">
        <v>4.2</v>
      </c>
      <c r="I121">
        <v>0</v>
      </c>
      <c r="J121">
        <v>0</v>
      </c>
      <c r="K121" s="13">
        <v>0.1046</v>
      </c>
      <c r="L121" s="13">
        <v>4.2000000000000003E-2</v>
      </c>
      <c r="M121" s="13">
        <v>6.2600000000000003E-2</v>
      </c>
      <c r="N121" s="13">
        <v>0</v>
      </c>
      <c r="O121" s="13">
        <v>0</v>
      </c>
      <c r="P121" s="12" t="str">
        <f>LEFT(Tabela2[[#This Row],[Código]],2)</f>
        <v>01</v>
      </c>
    </row>
    <row r="122" spans="2:16" ht="15" customHeight="1" x14ac:dyDescent="0.25">
      <c r="B122" s="36" t="str">
        <f>LOOKUP(Tabela2[[#This Row],[RESUMO]],Tabela3[Grupo],Tabela3[Meus produtos])</f>
        <v>Não</v>
      </c>
      <c r="C122" s="30" t="s">
        <v>41</v>
      </c>
      <c r="D122" t="s">
        <v>21238</v>
      </c>
      <c r="E122" t="s">
        <v>11853</v>
      </c>
      <c r="F122" s="30" t="s">
        <v>11890</v>
      </c>
      <c r="G122">
        <v>6.26</v>
      </c>
      <c r="H122">
        <v>4.2</v>
      </c>
      <c r="I122">
        <v>0</v>
      </c>
      <c r="J122">
        <v>0</v>
      </c>
      <c r="K122" s="13">
        <v>0.1046</v>
      </c>
      <c r="L122" s="13">
        <v>4.2000000000000003E-2</v>
      </c>
      <c r="M122" s="13">
        <v>6.2600000000000003E-2</v>
      </c>
      <c r="N122" s="13">
        <v>0</v>
      </c>
      <c r="O122" s="13">
        <v>0</v>
      </c>
      <c r="P122" s="12" t="str">
        <f>LEFT(Tabela2[[#This Row],[Código]],2)</f>
        <v>01</v>
      </c>
    </row>
    <row r="123" spans="2:16" ht="15" customHeight="1" x14ac:dyDescent="0.25">
      <c r="B123" s="36" t="str">
        <f>LOOKUP(Tabela2[[#This Row],[RESUMO]],Tabela3[Grupo],Tabela3[Meus produtos])</f>
        <v>Não</v>
      </c>
      <c r="C123" s="30" t="s">
        <v>42</v>
      </c>
      <c r="D123" t="s">
        <v>21238</v>
      </c>
      <c r="E123" t="s">
        <v>11853</v>
      </c>
      <c r="F123" s="30" t="s">
        <v>11891</v>
      </c>
      <c r="G123">
        <v>6.26</v>
      </c>
      <c r="H123">
        <v>4.2</v>
      </c>
      <c r="I123">
        <v>0</v>
      </c>
      <c r="J123">
        <v>0</v>
      </c>
      <c r="K123" s="13">
        <v>0.1046</v>
      </c>
      <c r="L123" s="13">
        <v>4.2000000000000003E-2</v>
      </c>
      <c r="M123" s="13">
        <v>6.2600000000000003E-2</v>
      </c>
      <c r="N123" s="13">
        <v>0</v>
      </c>
      <c r="O123" s="13">
        <v>0</v>
      </c>
      <c r="P123" s="12" t="str">
        <f>LEFT(Tabela2[[#This Row],[Código]],2)</f>
        <v>01</v>
      </c>
    </row>
    <row r="124" spans="2:16" ht="15" customHeight="1" x14ac:dyDescent="0.25">
      <c r="B124" s="36" t="str">
        <f>LOOKUP(Tabela2[[#This Row],[RESUMO]],Tabela3[Grupo],Tabela3[Meus produtos])</f>
        <v>Não</v>
      </c>
      <c r="C124" s="30" t="s">
        <v>43</v>
      </c>
      <c r="D124" t="s">
        <v>21238</v>
      </c>
      <c r="E124" t="s">
        <v>11853</v>
      </c>
      <c r="F124" s="30" t="s">
        <v>11892</v>
      </c>
      <c r="G124">
        <v>6.26</v>
      </c>
      <c r="H124">
        <v>4.2</v>
      </c>
      <c r="I124">
        <v>0</v>
      </c>
      <c r="J124">
        <v>0</v>
      </c>
      <c r="K124" s="13">
        <v>0.1046</v>
      </c>
      <c r="L124" s="13">
        <v>4.2000000000000003E-2</v>
      </c>
      <c r="M124" s="13">
        <v>6.2600000000000003E-2</v>
      </c>
      <c r="N124" s="13">
        <v>0</v>
      </c>
      <c r="O124" s="13">
        <v>0</v>
      </c>
      <c r="P124" s="12" t="str">
        <f>LEFT(Tabela2[[#This Row],[Código]],2)</f>
        <v>01</v>
      </c>
    </row>
    <row r="125" spans="2:16" ht="15" customHeight="1" x14ac:dyDescent="0.25">
      <c r="B125" s="36" t="str">
        <f>LOOKUP(Tabela2[[#This Row],[RESUMO]],Tabela3[Grupo],Tabela3[Meus produtos])</f>
        <v>Não</v>
      </c>
      <c r="C125" s="30" t="s">
        <v>44</v>
      </c>
      <c r="D125" t="s">
        <v>21238</v>
      </c>
      <c r="E125" t="s">
        <v>11853</v>
      </c>
      <c r="F125" s="30" t="s">
        <v>11893</v>
      </c>
      <c r="G125">
        <v>6.26</v>
      </c>
      <c r="H125">
        <v>4.2</v>
      </c>
      <c r="I125">
        <v>0</v>
      </c>
      <c r="J125">
        <v>0</v>
      </c>
      <c r="K125" s="13">
        <v>0.1046</v>
      </c>
      <c r="L125" s="13">
        <v>4.2000000000000003E-2</v>
      </c>
      <c r="M125" s="13">
        <v>6.2600000000000003E-2</v>
      </c>
      <c r="N125" s="13">
        <v>0</v>
      </c>
      <c r="O125" s="13">
        <v>0</v>
      </c>
      <c r="P125" s="12" t="str">
        <f>LEFT(Tabela2[[#This Row],[Código]],2)</f>
        <v>01</v>
      </c>
    </row>
    <row r="126" spans="2:16" ht="15" customHeight="1" x14ac:dyDescent="0.25">
      <c r="B126" s="36" t="str">
        <f>LOOKUP(Tabela2[[#This Row],[RESUMO]],Tabela3[Grupo],Tabela3[Meus produtos])</f>
        <v>Não</v>
      </c>
      <c r="C126" s="30" t="s">
        <v>45</v>
      </c>
      <c r="D126" t="s">
        <v>21238</v>
      </c>
      <c r="E126" t="s">
        <v>11853</v>
      </c>
      <c r="F126" s="30" t="s">
        <v>11894</v>
      </c>
      <c r="G126">
        <v>6.26</v>
      </c>
      <c r="H126">
        <v>4.2</v>
      </c>
      <c r="I126">
        <v>0</v>
      </c>
      <c r="J126">
        <v>0</v>
      </c>
      <c r="K126" s="13">
        <v>0.1046</v>
      </c>
      <c r="L126" s="13">
        <v>4.2000000000000003E-2</v>
      </c>
      <c r="M126" s="13">
        <v>6.2600000000000003E-2</v>
      </c>
      <c r="N126" s="13">
        <v>0</v>
      </c>
      <c r="O126" s="13">
        <v>0</v>
      </c>
      <c r="P126" s="12" t="str">
        <f>LEFT(Tabela2[[#This Row],[Código]],2)</f>
        <v>01</v>
      </c>
    </row>
    <row r="127" spans="2:16" ht="15" customHeight="1" x14ac:dyDescent="0.25">
      <c r="B127" s="36" t="str">
        <f>LOOKUP(Tabela2[[#This Row],[RESUMO]],Tabela3[Grupo],Tabela3[Meus produtos])</f>
        <v>Não</v>
      </c>
      <c r="C127" s="30" t="s">
        <v>46</v>
      </c>
      <c r="D127" t="s">
        <v>21238</v>
      </c>
      <c r="E127" t="s">
        <v>11853</v>
      </c>
      <c r="F127" s="30" t="s">
        <v>11895</v>
      </c>
      <c r="G127">
        <v>6.2</v>
      </c>
      <c r="H127">
        <v>4.2</v>
      </c>
      <c r="I127">
        <v>0</v>
      </c>
      <c r="J127">
        <v>0</v>
      </c>
      <c r="K127" s="13">
        <v>0.10400000000000001</v>
      </c>
      <c r="L127" s="13">
        <v>4.2000000000000003E-2</v>
      </c>
      <c r="M127" s="13">
        <v>6.2E-2</v>
      </c>
      <c r="N127" s="13">
        <v>0</v>
      </c>
      <c r="O127" s="13">
        <v>0</v>
      </c>
      <c r="P127" s="12" t="str">
        <f>LEFT(Tabela2[[#This Row],[Código]],2)</f>
        <v>01</v>
      </c>
    </row>
    <row r="128" spans="2:16" ht="15" customHeight="1" x14ac:dyDescent="0.25">
      <c r="B128" s="36" t="str">
        <f>LOOKUP(Tabela2[[#This Row],[RESUMO]],Tabela3[Grupo],Tabela3[Meus produtos])</f>
        <v>Não</v>
      </c>
      <c r="C128" s="30" t="s">
        <v>47</v>
      </c>
      <c r="D128" t="s">
        <v>21238</v>
      </c>
      <c r="E128" t="s">
        <v>11853</v>
      </c>
      <c r="F128" s="30" t="s">
        <v>11896</v>
      </c>
      <c r="G128">
        <v>6.26</v>
      </c>
      <c r="H128">
        <v>4.2</v>
      </c>
      <c r="I128">
        <v>0</v>
      </c>
      <c r="J128">
        <v>0</v>
      </c>
      <c r="K128" s="13">
        <v>0.1046</v>
      </c>
      <c r="L128" s="13">
        <v>4.2000000000000003E-2</v>
      </c>
      <c r="M128" s="13">
        <v>6.2600000000000003E-2</v>
      </c>
      <c r="N128" s="13">
        <v>0</v>
      </c>
      <c r="O128" s="13">
        <v>0</v>
      </c>
      <c r="P128" s="12" t="str">
        <f>LEFT(Tabela2[[#This Row],[Código]],2)</f>
        <v>01</v>
      </c>
    </row>
    <row r="129" spans="2:16" ht="15" customHeight="1" x14ac:dyDescent="0.25">
      <c r="B129" s="36" t="str">
        <f>LOOKUP(Tabela2[[#This Row],[RESUMO]],Tabela3[Grupo],Tabela3[Meus produtos])</f>
        <v>Não</v>
      </c>
      <c r="C129" s="30" t="s">
        <v>48</v>
      </c>
      <c r="D129" t="s">
        <v>21238</v>
      </c>
      <c r="E129" t="s">
        <v>11853</v>
      </c>
      <c r="F129" s="30" t="s">
        <v>11897</v>
      </c>
      <c r="G129">
        <v>6.26</v>
      </c>
      <c r="H129">
        <v>4.2</v>
      </c>
      <c r="I129">
        <v>0</v>
      </c>
      <c r="J129">
        <v>0</v>
      </c>
      <c r="K129" s="13">
        <v>0.1046</v>
      </c>
      <c r="L129" s="13">
        <v>4.2000000000000003E-2</v>
      </c>
      <c r="M129" s="13">
        <v>6.2600000000000003E-2</v>
      </c>
      <c r="N129" s="13">
        <v>0</v>
      </c>
      <c r="O129" s="13">
        <v>0</v>
      </c>
      <c r="P129" s="12" t="str">
        <f>LEFT(Tabela2[[#This Row],[Código]],2)</f>
        <v>01</v>
      </c>
    </row>
    <row r="130" spans="2:16" ht="15" customHeight="1" x14ac:dyDescent="0.25">
      <c r="B130" s="36" t="str">
        <f>LOOKUP(Tabela2[[#This Row],[RESUMO]],Tabela3[Grupo],Tabela3[Meus produtos])</f>
        <v>Não</v>
      </c>
      <c r="C130" s="30" t="s">
        <v>49</v>
      </c>
      <c r="D130" t="s">
        <v>21238</v>
      </c>
      <c r="E130" t="s">
        <v>11853</v>
      </c>
      <c r="F130" s="30" t="s">
        <v>11898</v>
      </c>
      <c r="G130">
        <v>6.26</v>
      </c>
      <c r="H130">
        <v>4.2</v>
      </c>
      <c r="I130">
        <v>12</v>
      </c>
      <c r="J130">
        <v>0</v>
      </c>
      <c r="K130" s="13">
        <v>0.22459999999999999</v>
      </c>
      <c r="L130" s="13">
        <v>4.2000000000000003E-2</v>
      </c>
      <c r="M130" s="13">
        <v>6.2600000000000003E-2</v>
      </c>
      <c r="N130" s="13">
        <v>0.12</v>
      </c>
      <c r="O130" s="13">
        <v>0</v>
      </c>
      <c r="P130" s="12" t="str">
        <f>LEFT(Tabela2[[#This Row],[Código]],2)</f>
        <v>01</v>
      </c>
    </row>
    <row r="131" spans="2:16" ht="15" customHeight="1" x14ac:dyDescent="0.25">
      <c r="B131" s="36" t="str">
        <f>LOOKUP(Tabela2[[#This Row],[RESUMO]],Tabela3[Grupo],Tabela3[Meus produtos])</f>
        <v>Não</v>
      </c>
      <c r="C131" s="30" t="s">
        <v>50</v>
      </c>
      <c r="D131" t="s">
        <v>21238</v>
      </c>
      <c r="E131" t="s">
        <v>11853</v>
      </c>
      <c r="F131" s="30" t="s">
        <v>11899</v>
      </c>
      <c r="G131">
        <v>6.26</v>
      </c>
      <c r="H131">
        <v>4.2</v>
      </c>
      <c r="I131">
        <v>12</v>
      </c>
      <c r="J131">
        <v>0</v>
      </c>
      <c r="K131" s="13">
        <v>0.22459999999999999</v>
      </c>
      <c r="L131" s="13">
        <v>4.2000000000000003E-2</v>
      </c>
      <c r="M131" s="13">
        <v>6.2600000000000003E-2</v>
      </c>
      <c r="N131" s="13">
        <v>0.12</v>
      </c>
      <c r="O131" s="13">
        <v>0</v>
      </c>
      <c r="P131" s="12" t="str">
        <f>LEFT(Tabela2[[#This Row],[Código]],2)</f>
        <v>01</v>
      </c>
    </row>
    <row r="132" spans="2:16" ht="15" customHeight="1" x14ac:dyDescent="0.25">
      <c r="B132" s="36" t="str">
        <f>LOOKUP(Tabela2[[#This Row],[RESUMO]],Tabela3[Grupo],Tabela3[Meus produtos])</f>
        <v>Não</v>
      </c>
      <c r="C132" s="30" t="s">
        <v>51</v>
      </c>
      <c r="D132" t="s">
        <v>21238</v>
      </c>
      <c r="E132" t="s">
        <v>11853</v>
      </c>
      <c r="F132" s="30" t="s">
        <v>11900</v>
      </c>
      <c r="G132">
        <v>6.26</v>
      </c>
      <c r="H132">
        <v>4.2</v>
      </c>
      <c r="I132">
        <v>12</v>
      </c>
      <c r="J132">
        <v>0</v>
      </c>
      <c r="K132" s="13">
        <v>0.22459999999999999</v>
      </c>
      <c r="L132" s="13">
        <v>4.2000000000000003E-2</v>
      </c>
      <c r="M132" s="13">
        <v>6.2600000000000003E-2</v>
      </c>
      <c r="N132" s="13">
        <v>0.12</v>
      </c>
      <c r="O132" s="13">
        <v>0</v>
      </c>
      <c r="P132" s="12" t="str">
        <f>LEFT(Tabela2[[#This Row],[Código]],2)</f>
        <v>01</v>
      </c>
    </row>
    <row r="133" spans="2:16" ht="15" customHeight="1" x14ac:dyDescent="0.25">
      <c r="B133" s="36" t="str">
        <f>LOOKUP(Tabela2[[#This Row],[RESUMO]],Tabela3[Grupo],Tabela3[Meus produtos])</f>
        <v>Não</v>
      </c>
      <c r="C133" s="30" t="s">
        <v>52</v>
      </c>
      <c r="D133" t="s">
        <v>21238</v>
      </c>
      <c r="E133" t="s">
        <v>11853</v>
      </c>
      <c r="F133" s="30" t="s">
        <v>11901</v>
      </c>
      <c r="G133">
        <v>6.35</v>
      </c>
      <c r="H133">
        <v>4.2</v>
      </c>
      <c r="I133">
        <v>12</v>
      </c>
      <c r="J133">
        <v>0</v>
      </c>
      <c r="K133" s="13">
        <v>0.22550000000000001</v>
      </c>
      <c r="L133" s="13">
        <v>4.2000000000000003E-2</v>
      </c>
      <c r="M133" s="13">
        <v>6.3500000000000001E-2</v>
      </c>
      <c r="N133" s="13">
        <v>0.12</v>
      </c>
      <c r="O133" s="13">
        <v>0</v>
      </c>
      <c r="P133" s="12" t="str">
        <f>LEFT(Tabela2[[#This Row],[Código]],2)</f>
        <v>02</v>
      </c>
    </row>
    <row r="134" spans="2:16" ht="15" customHeight="1" x14ac:dyDescent="0.25">
      <c r="B134" s="36" t="str">
        <f>LOOKUP(Tabela2[[#This Row],[RESUMO]],Tabela3[Grupo],Tabela3[Meus produtos])</f>
        <v>Não</v>
      </c>
      <c r="C134" s="30" t="s">
        <v>53</v>
      </c>
      <c r="D134" t="s">
        <v>21238</v>
      </c>
      <c r="E134" t="s">
        <v>11853</v>
      </c>
      <c r="F134" s="30" t="s">
        <v>11902</v>
      </c>
      <c r="G134">
        <v>6.35</v>
      </c>
      <c r="H134">
        <v>4.2</v>
      </c>
      <c r="I134">
        <v>12</v>
      </c>
      <c r="J134">
        <v>0</v>
      </c>
      <c r="K134" s="13">
        <v>0.22550000000000001</v>
      </c>
      <c r="L134" s="13">
        <v>4.2000000000000003E-2</v>
      </c>
      <c r="M134" s="13">
        <v>6.3500000000000001E-2</v>
      </c>
      <c r="N134" s="13">
        <v>0.12</v>
      </c>
      <c r="O134" s="13">
        <v>0</v>
      </c>
      <c r="P134" s="12" t="str">
        <f>LEFT(Tabela2[[#This Row],[Código]],2)</f>
        <v>02</v>
      </c>
    </row>
    <row r="135" spans="2:16" ht="15" customHeight="1" x14ac:dyDescent="0.25">
      <c r="B135" s="36" t="str">
        <f>LOOKUP(Tabela2[[#This Row],[RESUMO]],Tabela3[Grupo],Tabela3[Meus produtos])</f>
        <v>Não</v>
      </c>
      <c r="C135" s="30" t="s">
        <v>54</v>
      </c>
      <c r="D135" t="s">
        <v>21238</v>
      </c>
      <c r="E135" t="s">
        <v>11853</v>
      </c>
      <c r="F135" s="30" t="s">
        <v>11903</v>
      </c>
      <c r="G135">
        <v>6.35</v>
      </c>
      <c r="H135">
        <v>4.2</v>
      </c>
      <c r="I135">
        <v>12</v>
      </c>
      <c r="J135">
        <v>0</v>
      </c>
      <c r="K135" s="13">
        <v>0.22550000000000001</v>
      </c>
      <c r="L135" s="13">
        <v>4.2000000000000003E-2</v>
      </c>
      <c r="M135" s="13">
        <v>6.3500000000000001E-2</v>
      </c>
      <c r="N135" s="13">
        <v>0.12</v>
      </c>
      <c r="O135" s="13">
        <v>0</v>
      </c>
      <c r="P135" s="12" t="str">
        <f>LEFT(Tabela2[[#This Row],[Código]],2)</f>
        <v>02</v>
      </c>
    </row>
    <row r="136" spans="2:16" ht="15" customHeight="1" x14ac:dyDescent="0.25">
      <c r="B136" s="36" t="str">
        <f>LOOKUP(Tabela2[[#This Row],[RESUMO]],Tabela3[Grupo],Tabela3[Meus produtos])</f>
        <v>Não</v>
      </c>
      <c r="C136" s="30" t="s">
        <v>55</v>
      </c>
      <c r="D136" t="s">
        <v>21238</v>
      </c>
      <c r="E136" t="s">
        <v>11853</v>
      </c>
      <c r="F136" s="30" t="s">
        <v>11904</v>
      </c>
      <c r="G136">
        <v>6.35</v>
      </c>
      <c r="H136">
        <v>4.2</v>
      </c>
      <c r="I136">
        <v>12</v>
      </c>
      <c r="J136">
        <v>0</v>
      </c>
      <c r="K136" s="13">
        <v>0.22550000000000001</v>
      </c>
      <c r="L136" s="13">
        <v>4.2000000000000003E-2</v>
      </c>
      <c r="M136" s="13">
        <v>6.3500000000000001E-2</v>
      </c>
      <c r="N136" s="13">
        <v>0.12</v>
      </c>
      <c r="O136" s="13">
        <v>0</v>
      </c>
      <c r="P136" s="12" t="str">
        <f>LEFT(Tabela2[[#This Row],[Código]],2)</f>
        <v>02</v>
      </c>
    </row>
    <row r="137" spans="2:16" ht="15" customHeight="1" x14ac:dyDescent="0.25">
      <c r="B137" s="36" t="str">
        <f>LOOKUP(Tabela2[[#This Row],[RESUMO]],Tabela3[Grupo],Tabela3[Meus produtos])</f>
        <v>Não</v>
      </c>
      <c r="C137" s="30" t="s">
        <v>57</v>
      </c>
      <c r="D137" t="s">
        <v>21238</v>
      </c>
      <c r="E137" t="s">
        <v>11853</v>
      </c>
      <c r="F137" s="30" t="s">
        <v>11905</v>
      </c>
      <c r="G137">
        <v>6.37</v>
      </c>
      <c r="H137">
        <v>4.2</v>
      </c>
      <c r="I137">
        <v>12</v>
      </c>
      <c r="J137">
        <v>0</v>
      </c>
      <c r="K137" s="13">
        <v>0.22570000000000001</v>
      </c>
      <c r="L137" s="13">
        <v>4.2000000000000003E-2</v>
      </c>
      <c r="M137" s="13">
        <v>6.3700000000000007E-2</v>
      </c>
      <c r="N137" s="13">
        <v>0.12</v>
      </c>
      <c r="O137" s="13">
        <v>0</v>
      </c>
      <c r="P137" s="12" t="str">
        <f>LEFT(Tabela2[[#This Row],[Código]],2)</f>
        <v>02</v>
      </c>
    </row>
    <row r="138" spans="2:16" ht="15" customHeight="1" x14ac:dyDescent="0.25">
      <c r="B138" s="36" t="str">
        <f>LOOKUP(Tabela2[[#This Row],[RESUMO]],Tabela3[Grupo],Tabela3[Meus produtos])</f>
        <v>Não</v>
      </c>
      <c r="C138" s="30" t="s">
        <v>58</v>
      </c>
      <c r="D138" t="s">
        <v>21238</v>
      </c>
      <c r="E138" t="s">
        <v>11853</v>
      </c>
      <c r="F138" s="30" t="s">
        <v>11906</v>
      </c>
      <c r="G138">
        <v>6.35</v>
      </c>
      <c r="H138">
        <v>4.2</v>
      </c>
      <c r="I138">
        <v>12</v>
      </c>
      <c r="J138">
        <v>0</v>
      </c>
      <c r="K138" s="13">
        <v>0.22550000000000001</v>
      </c>
      <c r="L138" s="13">
        <v>4.2000000000000003E-2</v>
      </c>
      <c r="M138" s="13">
        <v>6.3500000000000001E-2</v>
      </c>
      <c r="N138" s="13">
        <v>0.12</v>
      </c>
      <c r="O138" s="13">
        <v>0</v>
      </c>
      <c r="P138" s="12" t="str">
        <f>LEFT(Tabela2[[#This Row],[Código]],2)</f>
        <v>02</v>
      </c>
    </row>
    <row r="139" spans="2:16" ht="15" customHeight="1" x14ac:dyDescent="0.25">
      <c r="B139" s="36" t="str">
        <f>LOOKUP(Tabela2[[#This Row],[RESUMO]],Tabela3[Grupo],Tabela3[Meus produtos])</f>
        <v>Não</v>
      </c>
      <c r="C139" s="30" t="s">
        <v>59</v>
      </c>
      <c r="D139" t="s">
        <v>21238</v>
      </c>
      <c r="E139" t="s">
        <v>11853</v>
      </c>
      <c r="F139" s="30" t="s">
        <v>11907</v>
      </c>
      <c r="G139">
        <v>6.35</v>
      </c>
      <c r="H139">
        <v>4.2</v>
      </c>
      <c r="I139">
        <v>12</v>
      </c>
      <c r="J139">
        <v>0</v>
      </c>
      <c r="K139" s="13">
        <v>0.22550000000000001</v>
      </c>
      <c r="L139" s="13">
        <v>4.2000000000000003E-2</v>
      </c>
      <c r="M139" s="13">
        <v>6.3500000000000001E-2</v>
      </c>
      <c r="N139" s="13">
        <v>0.12</v>
      </c>
      <c r="O139" s="13">
        <v>0</v>
      </c>
      <c r="P139" s="12" t="str">
        <f>LEFT(Tabela2[[#This Row],[Código]],2)</f>
        <v>02</v>
      </c>
    </row>
    <row r="140" spans="2:16" ht="15" customHeight="1" x14ac:dyDescent="0.25">
      <c r="B140" s="36" t="str">
        <f>LOOKUP(Tabela2[[#This Row],[RESUMO]],Tabela3[Grupo],Tabela3[Meus produtos])</f>
        <v>Não</v>
      </c>
      <c r="C140" s="30" t="s">
        <v>60</v>
      </c>
      <c r="D140" t="s">
        <v>21238</v>
      </c>
      <c r="E140" t="s">
        <v>11853</v>
      </c>
      <c r="F140" s="30" t="s">
        <v>11908</v>
      </c>
      <c r="G140">
        <v>6.35</v>
      </c>
      <c r="H140">
        <v>4.2</v>
      </c>
      <c r="I140">
        <v>12</v>
      </c>
      <c r="J140">
        <v>0</v>
      </c>
      <c r="K140" s="13">
        <v>0.22550000000000001</v>
      </c>
      <c r="L140" s="13">
        <v>4.2000000000000003E-2</v>
      </c>
      <c r="M140" s="13">
        <v>6.3500000000000001E-2</v>
      </c>
      <c r="N140" s="13">
        <v>0.12</v>
      </c>
      <c r="O140" s="13">
        <v>0</v>
      </c>
      <c r="P140" s="12" t="str">
        <f>LEFT(Tabela2[[#This Row],[Código]],2)</f>
        <v>02</v>
      </c>
    </row>
    <row r="141" spans="2:16" ht="15" customHeight="1" x14ac:dyDescent="0.25">
      <c r="B141" s="36" t="str">
        <f>LOOKUP(Tabela2[[#This Row],[RESUMO]],Tabela3[Grupo],Tabela3[Meus produtos])</f>
        <v>Não</v>
      </c>
      <c r="C141" s="30" t="s">
        <v>61</v>
      </c>
      <c r="D141" t="s">
        <v>21238</v>
      </c>
      <c r="E141" t="s">
        <v>11853</v>
      </c>
      <c r="F141" s="30" t="s">
        <v>11909</v>
      </c>
      <c r="G141">
        <v>6.35</v>
      </c>
      <c r="H141">
        <v>4.2</v>
      </c>
      <c r="I141">
        <v>12</v>
      </c>
      <c r="J141">
        <v>0</v>
      </c>
      <c r="K141" s="13">
        <v>0.22550000000000001</v>
      </c>
      <c r="L141" s="13">
        <v>4.2000000000000003E-2</v>
      </c>
      <c r="M141" s="13">
        <v>6.3500000000000001E-2</v>
      </c>
      <c r="N141" s="13">
        <v>0.12</v>
      </c>
      <c r="O141" s="13">
        <v>0</v>
      </c>
      <c r="P141" s="12" t="str">
        <f>LEFT(Tabela2[[#This Row],[Código]],2)</f>
        <v>02</v>
      </c>
    </row>
    <row r="142" spans="2:16" ht="15" customHeight="1" x14ac:dyDescent="0.25">
      <c r="B142" s="36" t="str">
        <f>LOOKUP(Tabela2[[#This Row],[RESUMO]],Tabela3[Grupo],Tabela3[Meus produtos])</f>
        <v>Não</v>
      </c>
      <c r="C142" s="30" t="s">
        <v>62</v>
      </c>
      <c r="D142" t="s">
        <v>21238</v>
      </c>
      <c r="E142" t="s">
        <v>11853</v>
      </c>
      <c r="F142" s="30" t="s">
        <v>11910</v>
      </c>
      <c r="G142">
        <v>6.37</v>
      </c>
      <c r="H142">
        <v>4.2</v>
      </c>
      <c r="I142">
        <v>12</v>
      </c>
      <c r="J142">
        <v>0</v>
      </c>
      <c r="K142" s="13">
        <v>0.22570000000000001</v>
      </c>
      <c r="L142" s="13">
        <v>4.2000000000000003E-2</v>
      </c>
      <c r="M142" s="13">
        <v>6.3700000000000007E-2</v>
      </c>
      <c r="N142" s="13">
        <v>0.12</v>
      </c>
      <c r="O142" s="13">
        <v>0</v>
      </c>
      <c r="P142" s="12" t="str">
        <f>LEFT(Tabela2[[#This Row],[Código]],2)</f>
        <v>02</v>
      </c>
    </row>
    <row r="143" spans="2:16" ht="15" customHeight="1" x14ac:dyDescent="0.25">
      <c r="B143" s="36" t="str">
        <f>LOOKUP(Tabela2[[#This Row],[RESUMO]],Tabela3[Grupo],Tabela3[Meus produtos])</f>
        <v>Não</v>
      </c>
      <c r="C143" s="30" t="s">
        <v>63</v>
      </c>
      <c r="D143" t="s">
        <v>21238</v>
      </c>
      <c r="E143" t="s">
        <v>11853</v>
      </c>
      <c r="F143" s="30" t="s">
        <v>11911</v>
      </c>
      <c r="G143">
        <v>6.35</v>
      </c>
      <c r="H143">
        <v>4.2</v>
      </c>
      <c r="I143">
        <v>12</v>
      </c>
      <c r="J143">
        <v>0</v>
      </c>
      <c r="K143" s="13">
        <v>0.22550000000000001</v>
      </c>
      <c r="L143" s="13">
        <v>4.2000000000000003E-2</v>
      </c>
      <c r="M143" s="13">
        <v>6.3500000000000001E-2</v>
      </c>
      <c r="N143" s="13">
        <v>0.12</v>
      </c>
      <c r="O143" s="13">
        <v>0</v>
      </c>
      <c r="P143" s="12" t="str">
        <f>LEFT(Tabela2[[#This Row],[Código]],2)</f>
        <v>02</v>
      </c>
    </row>
    <row r="144" spans="2:16" ht="15" customHeight="1" x14ac:dyDescent="0.25">
      <c r="B144" s="36" t="str">
        <f>LOOKUP(Tabela2[[#This Row],[RESUMO]],Tabela3[Grupo],Tabela3[Meus produtos])</f>
        <v>Não</v>
      </c>
      <c r="C144" s="30" t="s">
        <v>64</v>
      </c>
      <c r="D144" t="s">
        <v>21238</v>
      </c>
      <c r="E144" t="s">
        <v>11853</v>
      </c>
      <c r="F144" s="30" t="s">
        <v>11912</v>
      </c>
      <c r="G144">
        <v>6.35</v>
      </c>
      <c r="H144">
        <v>4.2</v>
      </c>
      <c r="I144">
        <v>12</v>
      </c>
      <c r="J144">
        <v>0</v>
      </c>
      <c r="K144" s="13">
        <v>0.22550000000000001</v>
      </c>
      <c r="L144" s="13">
        <v>4.2000000000000003E-2</v>
      </c>
      <c r="M144" s="13">
        <v>6.3500000000000001E-2</v>
      </c>
      <c r="N144" s="13">
        <v>0.12</v>
      </c>
      <c r="O144" s="13">
        <v>0</v>
      </c>
      <c r="P144" s="12" t="str">
        <f>LEFT(Tabela2[[#This Row],[Código]],2)</f>
        <v>02</v>
      </c>
    </row>
    <row r="145" spans="2:16" ht="15" customHeight="1" x14ac:dyDescent="0.25">
      <c r="B145" s="36" t="str">
        <f>LOOKUP(Tabela2[[#This Row],[RESUMO]],Tabela3[Grupo],Tabela3[Meus produtos])</f>
        <v>Não</v>
      </c>
      <c r="C145" s="30" t="s">
        <v>65</v>
      </c>
      <c r="D145" t="s">
        <v>21238</v>
      </c>
      <c r="E145" t="s">
        <v>11853</v>
      </c>
      <c r="F145" s="30" t="s">
        <v>11913</v>
      </c>
      <c r="G145">
        <v>6.35</v>
      </c>
      <c r="H145">
        <v>4.2</v>
      </c>
      <c r="I145">
        <v>12</v>
      </c>
      <c r="J145">
        <v>0</v>
      </c>
      <c r="K145" s="13">
        <v>0.22550000000000001</v>
      </c>
      <c r="L145" s="13">
        <v>4.2000000000000003E-2</v>
      </c>
      <c r="M145" s="13">
        <v>6.3500000000000001E-2</v>
      </c>
      <c r="N145" s="13">
        <v>0.12</v>
      </c>
      <c r="O145" s="13">
        <v>0</v>
      </c>
      <c r="P145" s="12" t="str">
        <f>LEFT(Tabela2[[#This Row],[Código]],2)</f>
        <v>02</v>
      </c>
    </row>
    <row r="146" spans="2:16" ht="15" customHeight="1" x14ac:dyDescent="0.25">
      <c r="B146" s="36" t="str">
        <f>LOOKUP(Tabela2[[#This Row],[RESUMO]],Tabela3[Grupo],Tabela3[Meus produtos])</f>
        <v>Não</v>
      </c>
      <c r="C146" s="30" t="s">
        <v>66</v>
      </c>
      <c r="D146" t="s">
        <v>21238</v>
      </c>
      <c r="E146" t="s">
        <v>11853</v>
      </c>
      <c r="F146" s="30" t="s">
        <v>11914</v>
      </c>
      <c r="G146">
        <v>6.35</v>
      </c>
      <c r="H146">
        <v>4.2</v>
      </c>
      <c r="I146">
        <v>12</v>
      </c>
      <c r="J146">
        <v>0</v>
      </c>
      <c r="K146" s="13">
        <v>0.22550000000000001</v>
      </c>
      <c r="L146" s="13">
        <v>4.2000000000000003E-2</v>
      </c>
      <c r="M146" s="13">
        <v>6.3500000000000001E-2</v>
      </c>
      <c r="N146" s="13">
        <v>0.12</v>
      </c>
      <c r="O146" s="13">
        <v>0</v>
      </c>
      <c r="P146" s="12" t="str">
        <f>LEFT(Tabela2[[#This Row],[Código]],2)</f>
        <v>02</v>
      </c>
    </row>
    <row r="147" spans="2:16" ht="15" customHeight="1" x14ac:dyDescent="0.25">
      <c r="B147" s="36" t="str">
        <f>LOOKUP(Tabela2[[#This Row],[RESUMO]],Tabela3[Grupo],Tabela3[Meus produtos])</f>
        <v>Não</v>
      </c>
      <c r="C147" s="30" t="s">
        <v>67</v>
      </c>
      <c r="D147" t="s">
        <v>21238</v>
      </c>
      <c r="E147" t="s">
        <v>11853</v>
      </c>
      <c r="F147" s="30" t="s">
        <v>11915</v>
      </c>
      <c r="G147">
        <v>6.35</v>
      </c>
      <c r="H147">
        <v>4.2</v>
      </c>
      <c r="I147">
        <v>12</v>
      </c>
      <c r="J147">
        <v>0</v>
      </c>
      <c r="K147" s="13">
        <v>0.22550000000000001</v>
      </c>
      <c r="L147" s="13">
        <v>4.2000000000000003E-2</v>
      </c>
      <c r="M147" s="13">
        <v>6.3500000000000001E-2</v>
      </c>
      <c r="N147" s="13">
        <v>0.12</v>
      </c>
      <c r="O147" s="13">
        <v>0</v>
      </c>
      <c r="P147" s="12" t="str">
        <f>LEFT(Tabela2[[#This Row],[Código]],2)</f>
        <v>02</v>
      </c>
    </row>
    <row r="148" spans="2:16" ht="15" customHeight="1" x14ac:dyDescent="0.25">
      <c r="B148" s="36" t="str">
        <f>LOOKUP(Tabela2[[#This Row],[RESUMO]],Tabela3[Grupo],Tabela3[Meus produtos])</f>
        <v>Não</v>
      </c>
      <c r="C148" s="30" t="s">
        <v>68</v>
      </c>
      <c r="D148" t="s">
        <v>21238</v>
      </c>
      <c r="E148" t="s">
        <v>11853</v>
      </c>
      <c r="F148" s="30" t="s">
        <v>11916</v>
      </c>
      <c r="G148">
        <v>6.35</v>
      </c>
      <c r="H148">
        <v>4.2</v>
      </c>
      <c r="I148">
        <v>12</v>
      </c>
      <c r="J148">
        <v>0</v>
      </c>
      <c r="K148" s="13">
        <v>0.22550000000000001</v>
      </c>
      <c r="L148" s="13">
        <v>4.2000000000000003E-2</v>
      </c>
      <c r="M148" s="13">
        <v>6.3500000000000001E-2</v>
      </c>
      <c r="N148" s="13">
        <v>0.12</v>
      </c>
      <c r="O148" s="13">
        <v>0</v>
      </c>
      <c r="P148" s="12" t="str">
        <f>LEFT(Tabela2[[#This Row],[Código]],2)</f>
        <v>02</v>
      </c>
    </row>
    <row r="149" spans="2:16" ht="15" customHeight="1" x14ac:dyDescent="0.25">
      <c r="B149" s="36" t="str">
        <f>LOOKUP(Tabela2[[#This Row],[RESUMO]],Tabela3[Grupo],Tabela3[Meus produtos])</f>
        <v>Não</v>
      </c>
      <c r="C149" s="30" t="s">
        <v>69</v>
      </c>
      <c r="D149" t="s">
        <v>21238</v>
      </c>
      <c r="E149" t="s">
        <v>11853</v>
      </c>
      <c r="F149" s="30" t="s">
        <v>11917</v>
      </c>
      <c r="G149">
        <v>6.35</v>
      </c>
      <c r="H149">
        <v>4.2</v>
      </c>
      <c r="I149">
        <v>12</v>
      </c>
      <c r="J149">
        <v>0</v>
      </c>
      <c r="K149" s="13">
        <v>0.22550000000000001</v>
      </c>
      <c r="L149" s="13">
        <v>4.2000000000000003E-2</v>
      </c>
      <c r="M149" s="13">
        <v>6.3500000000000001E-2</v>
      </c>
      <c r="N149" s="13">
        <v>0.12</v>
      </c>
      <c r="O149" s="13">
        <v>0</v>
      </c>
      <c r="P149" s="12" t="str">
        <f>LEFT(Tabela2[[#This Row],[Código]],2)</f>
        <v>02</v>
      </c>
    </row>
    <row r="150" spans="2:16" ht="15" customHeight="1" x14ac:dyDescent="0.25">
      <c r="B150" s="36" t="str">
        <f>LOOKUP(Tabela2[[#This Row],[RESUMO]],Tabela3[Grupo],Tabela3[Meus produtos])</f>
        <v>Não</v>
      </c>
      <c r="C150" s="30" t="s">
        <v>70</v>
      </c>
      <c r="D150" t="s">
        <v>21238</v>
      </c>
      <c r="E150" t="s">
        <v>11853</v>
      </c>
      <c r="F150" s="30" t="s">
        <v>11918</v>
      </c>
      <c r="G150">
        <v>6.35</v>
      </c>
      <c r="H150">
        <v>4.2</v>
      </c>
      <c r="I150">
        <v>12</v>
      </c>
      <c r="J150">
        <v>0</v>
      </c>
      <c r="K150" s="13">
        <v>0.22550000000000001</v>
      </c>
      <c r="L150" s="13">
        <v>4.2000000000000003E-2</v>
      </c>
      <c r="M150" s="13">
        <v>6.3500000000000001E-2</v>
      </c>
      <c r="N150" s="13">
        <v>0.12</v>
      </c>
      <c r="O150" s="13">
        <v>0</v>
      </c>
      <c r="P150" s="12" t="str">
        <f>LEFT(Tabela2[[#This Row],[Código]],2)</f>
        <v>02</v>
      </c>
    </row>
    <row r="151" spans="2:16" ht="15" customHeight="1" x14ac:dyDescent="0.25">
      <c r="B151" s="36" t="str">
        <f>LOOKUP(Tabela2[[#This Row],[RESUMO]],Tabela3[Grupo],Tabela3[Meus produtos])</f>
        <v>Não</v>
      </c>
      <c r="C151" s="30" t="s">
        <v>71</v>
      </c>
      <c r="D151" t="s">
        <v>21238</v>
      </c>
      <c r="E151" t="s">
        <v>11853</v>
      </c>
      <c r="F151" s="30" t="s">
        <v>11919</v>
      </c>
      <c r="G151">
        <v>6.35</v>
      </c>
      <c r="H151">
        <v>4.2</v>
      </c>
      <c r="I151">
        <v>12</v>
      </c>
      <c r="J151">
        <v>0</v>
      </c>
      <c r="K151" s="13">
        <v>0.22550000000000001</v>
      </c>
      <c r="L151" s="13">
        <v>4.2000000000000003E-2</v>
      </c>
      <c r="M151" s="13">
        <v>6.3500000000000001E-2</v>
      </c>
      <c r="N151" s="13">
        <v>0.12</v>
      </c>
      <c r="O151" s="13">
        <v>0</v>
      </c>
      <c r="P151" s="12" t="str">
        <f>LEFT(Tabela2[[#This Row],[Código]],2)</f>
        <v>02</v>
      </c>
    </row>
    <row r="152" spans="2:16" ht="15" customHeight="1" x14ac:dyDescent="0.25">
      <c r="B152" s="36" t="str">
        <f>LOOKUP(Tabela2[[#This Row],[RESUMO]],Tabela3[Grupo],Tabela3[Meus produtos])</f>
        <v>Não</v>
      </c>
      <c r="C152" s="30" t="s">
        <v>72</v>
      </c>
      <c r="D152" t="s">
        <v>21238</v>
      </c>
      <c r="E152" t="s">
        <v>11853</v>
      </c>
      <c r="F152" s="30" t="s">
        <v>11920</v>
      </c>
      <c r="G152">
        <v>6.35</v>
      </c>
      <c r="H152">
        <v>4.2</v>
      </c>
      <c r="I152">
        <v>12</v>
      </c>
      <c r="J152">
        <v>0</v>
      </c>
      <c r="K152" s="13">
        <v>0.22550000000000001</v>
      </c>
      <c r="L152" s="13">
        <v>4.2000000000000003E-2</v>
      </c>
      <c r="M152" s="13">
        <v>6.3500000000000001E-2</v>
      </c>
      <c r="N152" s="13">
        <v>0.12</v>
      </c>
      <c r="O152" s="13">
        <v>0</v>
      </c>
      <c r="P152" s="12" t="str">
        <f>LEFT(Tabela2[[#This Row],[Código]],2)</f>
        <v>02</v>
      </c>
    </row>
    <row r="153" spans="2:16" ht="15" customHeight="1" x14ac:dyDescent="0.25">
      <c r="B153" s="36" t="str">
        <f>LOOKUP(Tabela2[[#This Row],[RESUMO]],Tabela3[Grupo],Tabela3[Meus produtos])</f>
        <v>Não</v>
      </c>
      <c r="C153" s="30" t="s">
        <v>73</v>
      </c>
      <c r="D153" t="s">
        <v>21238</v>
      </c>
      <c r="E153" t="s">
        <v>11853</v>
      </c>
      <c r="F153" s="30" t="s">
        <v>11921</v>
      </c>
      <c r="G153">
        <v>6.35</v>
      </c>
      <c r="H153">
        <v>4.2</v>
      </c>
      <c r="I153">
        <v>12</v>
      </c>
      <c r="J153">
        <v>0</v>
      </c>
      <c r="K153" s="13">
        <v>0.22550000000000001</v>
      </c>
      <c r="L153" s="13">
        <v>4.2000000000000003E-2</v>
      </c>
      <c r="M153" s="13">
        <v>6.3500000000000001E-2</v>
      </c>
      <c r="N153" s="13">
        <v>0.12</v>
      </c>
      <c r="O153" s="13">
        <v>0</v>
      </c>
      <c r="P153" s="12" t="str">
        <f>LEFT(Tabela2[[#This Row],[Código]],2)</f>
        <v>02</v>
      </c>
    </row>
    <row r="154" spans="2:16" ht="15" customHeight="1" x14ac:dyDescent="0.25">
      <c r="B154" s="36" t="str">
        <f>LOOKUP(Tabela2[[#This Row],[RESUMO]],Tabela3[Grupo],Tabela3[Meus produtos])</f>
        <v>Não</v>
      </c>
      <c r="C154" s="30" t="s">
        <v>74</v>
      </c>
      <c r="D154" t="s">
        <v>21238</v>
      </c>
      <c r="E154" t="s">
        <v>11853</v>
      </c>
      <c r="F154" s="30" t="s">
        <v>11922</v>
      </c>
      <c r="G154">
        <v>6.35</v>
      </c>
      <c r="H154">
        <v>4.2</v>
      </c>
      <c r="I154">
        <v>12</v>
      </c>
      <c r="J154">
        <v>0</v>
      </c>
      <c r="K154" s="13">
        <v>0.22550000000000001</v>
      </c>
      <c r="L154" s="13">
        <v>4.2000000000000003E-2</v>
      </c>
      <c r="M154" s="13">
        <v>6.3500000000000001E-2</v>
      </c>
      <c r="N154" s="13">
        <v>0.12</v>
      </c>
      <c r="O154" s="13">
        <v>0</v>
      </c>
      <c r="P154" s="12" t="str">
        <f>LEFT(Tabela2[[#This Row],[Código]],2)</f>
        <v>02</v>
      </c>
    </row>
    <row r="155" spans="2:16" ht="15" customHeight="1" x14ac:dyDescent="0.25">
      <c r="B155" s="36" t="str">
        <f>LOOKUP(Tabela2[[#This Row],[RESUMO]],Tabela3[Grupo],Tabela3[Meus produtos])</f>
        <v>Não</v>
      </c>
      <c r="C155" s="30" t="s">
        <v>75</v>
      </c>
      <c r="D155" t="s">
        <v>21238</v>
      </c>
      <c r="E155" t="s">
        <v>11853</v>
      </c>
      <c r="F155" s="30" t="s">
        <v>11923</v>
      </c>
      <c r="G155">
        <v>6.35</v>
      </c>
      <c r="H155">
        <v>4.2</v>
      </c>
      <c r="I155">
        <v>12</v>
      </c>
      <c r="J155">
        <v>0</v>
      </c>
      <c r="K155" s="13">
        <v>0.22550000000000001</v>
      </c>
      <c r="L155" s="13">
        <v>4.2000000000000003E-2</v>
      </c>
      <c r="M155" s="13">
        <v>6.3500000000000001E-2</v>
      </c>
      <c r="N155" s="13">
        <v>0.12</v>
      </c>
      <c r="O155" s="13">
        <v>0</v>
      </c>
      <c r="P155" s="12" t="str">
        <f>LEFT(Tabela2[[#This Row],[Código]],2)</f>
        <v>02</v>
      </c>
    </row>
    <row r="156" spans="2:16" ht="15" customHeight="1" x14ac:dyDescent="0.25">
      <c r="B156" s="36" t="str">
        <f>LOOKUP(Tabela2[[#This Row],[RESUMO]],Tabela3[Grupo],Tabela3[Meus produtos])</f>
        <v>Não</v>
      </c>
      <c r="C156" s="30" t="s">
        <v>76</v>
      </c>
      <c r="D156" t="s">
        <v>21238</v>
      </c>
      <c r="E156" t="s">
        <v>11853</v>
      </c>
      <c r="F156" s="30" t="s">
        <v>11924</v>
      </c>
      <c r="G156">
        <v>6.35</v>
      </c>
      <c r="H156">
        <v>4.2</v>
      </c>
      <c r="I156">
        <v>12</v>
      </c>
      <c r="J156">
        <v>0</v>
      </c>
      <c r="K156" s="13">
        <v>0.22550000000000001</v>
      </c>
      <c r="L156" s="13">
        <v>4.2000000000000003E-2</v>
      </c>
      <c r="M156" s="13">
        <v>6.3500000000000001E-2</v>
      </c>
      <c r="N156" s="13">
        <v>0.12</v>
      </c>
      <c r="O156" s="13">
        <v>0</v>
      </c>
      <c r="P156" s="12" t="str">
        <f>LEFT(Tabela2[[#This Row],[Código]],2)</f>
        <v>02</v>
      </c>
    </row>
    <row r="157" spans="2:16" ht="15" customHeight="1" x14ac:dyDescent="0.25">
      <c r="B157" s="36" t="str">
        <f>LOOKUP(Tabela2[[#This Row],[RESUMO]],Tabela3[Grupo],Tabela3[Meus produtos])</f>
        <v>Não</v>
      </c>
      <c r="C157" s="30" t="s">
        <v>77</v>
      </c>
      <c r="D157" t="s">
        <v>21238</v>
      </c>
      <c r="E157" t="s">
        <v>11853</v>
      </c>
      <c r="F157" s="30" t="s">
        <v>11925</v>
      </c>
      <c r="G157">
        <v>6.35</v>
      </c>
      <c r="H157">
        <v>4.2</v>
      </c>
      <c r="I157">
        <v>12</v>
      </c>
      <c r="J157">
        <v>0</v>
      </c>
      <c r="K157" s="13">
        <v>0.22550000000000001</v>
      </c>
      <c r="L157" s="13">
        <v>4.2000000000000003E-2</v>
      </c>
      <c r="M157" s="13">
        <v>6.3500000000000001E-2</v>
      </c>
      <c r="N157" s="13">
        <v>0.12</v>
      </c>
      <c r="O157" s="13">
        <v>0</v>
      </c>
      <c r="P157" s="12" t="str">
        <f>LEFT(Tabela2[[#This Row],[Código]],2)</f>
        <v>02</v>
      </c>
    </row>
    <row r="158" spans="2:16" ht="15" customHeight="1" x14ac:dyDescent="0.25">
      <c r="B158" s="36" t="str">
        <f>LOOKUP(Tabela2[[#This Row],[RESUMO]],Tabela3[Grupo],Tabela3[Meus produtos])</f>
        <v>Não</v>
      </c>
      <c r="C158" s="30" t="s">
        <v>78</v>
      </c>
      <c r="D158" t="s">
        <v>21238</v>
      </c>
      <c r="E158" t="s">
        <v>11853</v>
      </c>
      <c r="F158" s="30" t="s">
        <v>11926</v>
      </c>
      <c r="G158">
        <v>6.35</v>
      </c>
      <c r="H158">
        <v>4.2</v>
      </c>
      <c r="I158">
        <v>18</v>
      </c>
      <c r="J158">
        <v>0</v>
      </c>
      <c r="K158" s="13">
        <v>0.28549999999999998</v>
      </c>
      <c r="L158" s="13">
        <v>4.2000000000000003E-2</v>
      </c>
      <c r="M158" s="13">
        <v>6.3500000000000001E-2</v>
      </c>
      <c r="N158" s="13">
        <v>0.18</v>
      </c>
      <c r="O158" s="13">
        <v>0</v>
      </c>
      <c r="P158" s="12" t="str">
        <f>LEFT(Tabela2[[#This Row],[Código]],2)</f>
        <v>02</v>
      </c>
    </row>
    <row r="159" spans="2:16" ht="15" customHeight="1" x14ac:dyDescent="0.25">
      <c r="B159" s="36" t="str">
        <f>LOOKUP(Tabela2[[#This Row],[RESUMO]],Tabela3[Grupo],Tabela3[Meus produtos])</f>
        <v>Não</v>
      </c>
      <c r="C159" s="30" t="s">
        <v>79</v>
      </c>
      <c r="D159" t="s">
        <v>21238</v>
      </c>
      <c r="E159" t="s">
        <v>11853</v>
      </c>
      <c r="F159" s="30" t="s">
        <v>11927</v>
      </c>
      <c r="G159">
        <v>6.35</v>
      </c>
      <c r="H159">
        <v>4.2</v>
      </c>
      <c r="I159">
        <v>12</v>
      </c>
      <c r="J159">
        <v>0</v>
      </c>
      <c r="K159" s="13">
        <v>0.22550000000000001</v>
      </c>
      <c r="L159" s="13">
        <v>4.2000000000000003E-2</v>
      </c>
      <c r="M159" s="13">
        <v>6.3500000000000001E-2</v>
      </c>
      <c r="N159" s="13">
        <v>0.12</v>
      </c>
      <c r="O159" s="13">
        <v>0</v>
      </c>
      <c r="P159" s="12" t="str">
        <f>LEFT(Tabela2[[#This Row],[Código]],2)</f>
        <v>02</v>
      </c>
    </row>
    <row r="160" spans="2:16" ht="15" customHeight="1" x14ac:dyDescent="0.25">
      <c r="B160" s="36" t="str">
        <f>LOOKUP(Tabela2[[#This Row],[RESUMO]],Tabela3[Grupo],Tabela3[Meus produtos])</f>
        <v>Não</v>
      </c>
      <c r="C160" s="30" t="s">
        <v>80</v>
      </c>
      <c r="D160" t="s">
        <v>21238</v>
      </c>
      <c r="E160" t="s">
        <v>11853</v>
      </c>
      <c r="F160" s="30" t="s">
        <v>11928</v>
      </c>
      <c r="G160">
        <v>6.35</v>
      </c>
      <c r="H160">
        <v>4.2</v>
      </c>
      <c r="I160">
        <v>12</v>
      </c>
      <c r="J160">
        <v>0</v>
      </c>
      <c r="K160" s="13">
        <v>0.22550000000000001</v>
      </c>
      <c r="L160" s="13">
        <v>4.2000000000000003E-2</v>
      </c>
      <c r="M160" s="13">
        <v>6.3500000000000001E-2</v>
      </c>
      <c r="N160" s="13">
        <v>0.12</v>
      </c>
      <c r="O160" s="13">
        <v>0</v>
      </c>
      <c r="P160" s="12" t="str">
        <f>LEFT(Tabela2[[#This Row],[Código]],2)</f>
        <v>02</v>
      </c>
    </row>
    <row r="161" spans="2:16" ht="15" customHeight="1" x14ac:dyDescent="0.25">
      <c r="B161" s="36" t="str">
        <f>LOOKUP(Tabela2[[#This Row],[RESUMO]],Tabela3[Grupo],Tabela3[Meus produtos])</f>
        <v>Não</v>
      </c>
      <c r="C161" s="30" t="s">
        <v>81</v>
      </c>
      <c r="D161" t="s">
        <v>21238</v>
      </c>
      <c r="E161" t="s">
        <v>11853</v>
      </c>
      <c r="F161" s="30" t="s">
        <v>11929</v>
      </c>
      <c r="G161">
        <v>6.35</v>
      </c>
      <c r="H161">
        <v>4.2</v>
      </c>
      <c r="I161">
        <v>12</v>
      </c>
      <c r="J161">
        <v>0</v>
      </c>
      <c r="K161" s="13">
        <v>0.22550000000000001</v>
      </c>
      <c r="L161" s="13">
        <v>4.2000000000000003E-2</v>
      </c>
      <c r="M161" s="13">
        <v>6.3500000000000001E-2</v>
      </c>
      <c r="N161" s="13">
        <v>0.12</v>
      </c>
      <c r="O161" s="13">
        <v>0</v>
      </c>
      <c r="P161" s="12" t="str">
        <f>LEFT(Tabela2[[#This Row],[Código]],2)</f>
        <v>02</v>
      </c>
    </row>
    <row r="162" spans="2:16" ht="15" customHeight="1" x14ac:dyDescent="0.25">
      <c r="B162" s="36" t="str">
        <f>LOOKUP(Tabela2[[#This Row],[RESUMO]],Tabela3[Grupo],Tabela3[Meus produtos])</f>
        <v>Não</v>
      </c>
      <c r="C162" s="30" t="s">
        <v>82</v>
      </c>
      <c r="D162" t="s">
        <v>21238</v>
      </c>
      <c r="E162" t="s">
        <v>11853</v>
      </c>
      <c r="F162" s="30" t="s">
        <v>11930</v>
      </c>
      <c r="G162">
        <v>6.35</v>
      </c>
      <c r="H162">
        <v>4.2</v>
      </c>
      <c r="I162">
        <v>12</v>
      </c>
      <c r="J162">
        <v>0</v>
      </c>
      <c r="K162" s="13">
        <v>0.22550000000000001</v>
      </c>
      <c r="L162" s="13">
        <v>4.2000000000000003E-2</v>
      </c>
      <c r="M162" s="13">
        <v>6.3500000000000001E-2</v>
      </c>
      <c r="N162" s="13">
        <v>0.12</v>
      </c>
      <c r="O162" s="13">
        <v>0</v>
      </c>
      <c r="P162" s="12" t="str">
        <f>LEFT(Tabela2[[#This Row],[Código]],2)</f>
        <v>02</v>
      </c>
    </row>
    <row r="163" spans="2:16" ht="15" customHeight="1" x14ac:dyDescent="0.25">
      <c r="B163" s="36" t="str">
        <f>LOOKUP(Tabela2[[#This Row],[RESUMO]],Tabela3[Grupo],Tabela3[Meus produtos])</f>
        <v>Não</v>
      </c>
      <c r="C163" s="30" t="s">
        <v>83</v>
      </c>
      <c r="D163" t="s">
        <v>21238</v>
      </c>
      <c r="E163" t="s">
        <v>11853</v>
      </c>
      <c r="F163" s="30" t="s">
        <v>11931</v>
      </c>
      <c r="G163">
        <v>6.35</v>
      </c>
      <c r="H163">
        <v>4.2</v>
      </c>
      <c r="I163">
        <v>12</v>
      </c>
      <c r="J163">
        <v>0</v>
      </c>
      <c r="K163" s="13">
        <v>0.22550000000000001</v>
      </c>
      <c r="L163" s="13">
        <v>4.2000000000000003E-2</v>
      </c>
      <c r="M163" s="13">
        <v>6.3500000000000001E-2</v>
      </c>
      <c r="N163" s="13">
        <v>0.12</v>
      </c>
      <c r="O163" s="13">
        <v>0</v>
      </c>
      <c r="P163" s="12" t="str">
        <f>LEFT(Tabela2[[#This Row],[Código]],2)</f>
        <v>02</v>
      </c>
    </row>
    <row r="164" spans="2:16" ht="15" customHeight="1" x14ac:dyDescent="0.25">
      <c r="B164" s="36" t="str">
        <f>LOOKUP(Tabela2[[#This Row],[RESUMO]],Tabela3[Grupo],Tabela3[Meus produtos])</f>
        <v>Não</v>
      </c>
      <c r="C164" s="30" t="s">
        <v>84</v>
      </c>
      <c r="D164" t="s">
        <v>21238</v>
      </c>
      <c r="E164" t="s">
        <v>11853</v>
      </c>
      <c r="F164" s="30" t="s">
        <v>11932</v>
      </c>
      <c r="G164">
        <v>6.35</v>
      </c>
      <c r="H164">
        <v>4.2</v>
      </c>
      <c r="I164">
        <v>12</v>
      </c>
      <c r="J164">
        <v>0</v>
      </c>
      <c r="K164" s="13">
        <v>0.22550000000000001</v>
      </c>
      <c r="L164" s="13">
        <v>4.2000000000000003E-2</v>
      </c>
      <c r="M164" s="13">
        <v>6.3500000000000001E-2</v>
      </c>
      <c r="N164" s="13">
        <v>0.12</v>
      </c>
      <c r="O164" s="13">
        <v>0</v>
      </c>
      <c r="P164" s="12" t="str">
        <f>LEFT(Tabela2[[#This Row],[Código]],2)</f>
        <v>02</v>
      </c>
    </row>
    <row r="165" spans="2:16" ht="15" customHeight="1" x14ac:dyDescent="0.25">
      <c r="B165" s="36" t="str">
        <f>LOOKUP(Tabela2[[#This Row],[RESUMO]],Tabela3[Grupo],Tabela3[Meus produtos])</f>
        <v>Não</v>
      </c>
      <c r="C165" s="30" t="s">
        <v>85</v>
      </c>
      <c r="D165" t="s">
        <v>21238</v>
      </c>
      <c r="E165" t="s">
        <v>11853</v>
      </c>
      <c r="F165" s="30" t="s">
        <v>11933</v>
      </c>
      <c r="G165">
        <v>6.35</v>
      </c>
      <c r="H165">
        <v>4.2</v>
      </c>
      <c r="I165">
        <v>12</v>
      </c>
      <c r="J165">
        <v>0</v>
      </c>
      <c r="K165" s="13">
        <v>0.22550000000000001</v>
      </c>
      <c r="L165" s="13">
        <v>4.2000000000000003E-2</v>
      </c>
      <c r="M165" s="13">
        <v>6.3500000000000001E-2</v>
      </c>
      <c r="N165" s="13">
        <v>0.12</v>
      </c>
      <c r="O165" s="13">
        <v>0</v>
      </c>
      <c r="P165" s="12" t="str">
        <f>LEFT(Tabela2[[#This Row],[Código]],2)</f>
        <v>02</v>
      </c>
    </row>
    <row r="166" spans="2:16" ht="15" customHeight="1" x14ac:dyDescent="0.25">
      <c r="B166" s="36" t="str">
        <f>LOOKUP(Tabela2[[#This Row],[RESUMO]],Tabela3[Grupo],Tabela3[Meus produtos])</f>
        <v>Não</v>
      </c>
      <c r="C166" s="30" t="s">
        <v>86</v>
      </c>
      <c r="D166" t="s">
        <v>21238</v>
      </c>
      <c r="E166" t="s">
        <v>11853</v>
      </c>
      <c r="F166" s="30" t="s">
        <v>11934</v>
      </c>
      <c r="G166">
        <v>6.35</v>
      </c>
      <c r="H166">
        <v>4.2</v>
      </c>
      <c r="I166">
        <v>12</v>
      </c>
      <c r="J166">
        <v>0</v>
      </c>
      <c r="K166" s="13">
        <v>0.22550000000000001</v>
      </c>
      <c r="L166" s="13">
        <v>4.2000000000000003E-2</v>
      </c>
      <c r="M166" s="13">
        <v>6.3500000000000001E-2</v>
      </c>
      <c r="N166" s="13">
        <v>0.12</v>
      </c>
      <c r="O166" s="13">
        <v>0</v>
      </c>
      <c r="P166" s="12" t="str">
        <f>LEFT(Tabela2[[#This Row],[Código]],2)</f>
        <v>02</v>
      </c>
    </row>
    <row r="167" spans="2:16" ht="15" customHeight="1" x14ac:dyDescent="0.25">
      <c r="B167" s="36" t="str">
        <f>LOOKUP(Tabela2[[#This Row],[RESUMO]],Tabela3[Grupo],Tabela3[Meus produtos])</f>
        <v>Não</v>
      </c>
      <c r="C167" s="30" t="s">
        <v>87</v>
      </c>
      <c r="D167" t="s">
        <v>21238</v>
      </c>
      <c r="E167" t="s">
        <v>11853</v>
      </c>
      <c r="F167" s="30" t="s">
        <v>11935</v>
      </c>
      <c r="G167">
        <v>6.35</v>
      </c>
      <c r="H167">
        <v>4.2</v>
      </c>
      <c r="I167">
        <v>12</v>
      </c>
      <c r="J167">
        <v>0</v>
      </c>
      <c r="K167" s="13">
        <v>0.22550000000000001</v>
      </c>
      <c r="L167" s="13">
        <v>4.2000000000000003E-2</v>
      </c>
      <c r="M167" s="13">
        <v>6.3500000000000001E-2</v>
      </c>
      <c r="N167" s="13">
        <v>0.12</v>
      </c>
      <c r="O167" s="13">
        <v>0</v>
      </c>
      <c r="P167" s="12" t="str">
        <f>LEFT(Tabela2[[#This Row],[Código]],2)</f>
        <v>02</v>
      </c>
    </row>
    <row r="168" spans="2:16" ht="15" customHeight="1" x14ac:dyDescent="0.25">
      <c r="B168" s="36" t="str">
        <f>LOOKUP(Tabela2[[#This Row],[RESUMO]],Tabela3[Grupo],Tabela3[Meus produtos])</f>
        <v>Não</v>
      </c>
      <c r="C168" s="30" t="s">
        <v>88</v>
      </c>
      <c r="D168" t="s">
        <v>21238</v>
      </c>
      <c r="E168" t="s">
        <v>11853</v>
      </c>
      <c r="F168" s="30" t="s">
        <v>11936</v>
      </c>
      <c r="G168">
        <v>6.35</v>
      </c>
      <c r="H168">
        <v>4.2</v>
      </c>
      <c r="I168">
        <v>12</v>
      </c>
      <c r="J168">
        <v>0</v>
      </c>
      <c r="K168" s="13">
        <v>0.22550000000000001</v>
      </c>
      <c r="L168" s="13">
        <v>4.2000000000000003E-2</v>
      </c>
      <c r="M168" s="13">
        <v>6.3500000000000001E-2</v>
      </c>
      <c r="N168" s="13">
        <v>0.12</v>
      </c>
      <c r="O168" s="13">
        <v>0</v>
      </c>
      <c r="P168" s="12" t="str">
        <f>LEFT(Tabela2[[#This Row],[Código]],2)</f>
        <v>02</v>
      </c>
    </row>
    <row r="169" spans="2:16" ht="15" customHeight="1" x14ac:dyDescent="0.25">
      <c r="B169" s="36" t="str">
        <f>LOOKUP(Tabela2[[#This Row],[RESUMO]],Tabela3[Grupo],Tabela3[Meus produtos])</f>
        <v>Não</v>
      </c>
      <c r="C169" s="30" t="s">
        <v>89</v>
      </c>
      <c r="D169" t="s">
        <v>21238</v>
      </c>
      <c r="E169" t="s">
        <v>11853</v>
      </c>
      <c r="F169" s="30" t="s">
        <v>11937</v>
      </c>
      <c r="G169">
        <v>6.35</v>
      </c>
      <c r="H169">
        <v>4.2</v>
      </c>
      <c r="I169">
        <v>12</v>
      </c>
      <c r="J169">
        <v>0</v>
      </c>
      <c r="K169" s="13">
        <v>0.22550000000000001</v>
      </c>
      <c r="L169" s="13">
        <v>4.2000000000000003E-2</v>
      </c>
      <c r="M169" s="13">
        <v>6.3500000000000001E-2</v>
      </c>
      <c r="N169" s="13">
        <v>0.12</v>
      </c>
      <c r="O169" s="13">
        <v>0</v>
      </c>
      <c r="P169" s="12" t="str">
        <f>LEFT(Tabela2[[#This Row],[Código]],2)</f>
        <v>02</v>
      </c>
    </row>
    <row r="170" spans="2:16" ht="15" customHeight="1" x14ac:dyDescent="0.25">
      <c r="B170" s="36" t="str">
        <f>LOOKUP(Tabela2[[#This Row],[RESUMO]],Tabela3[Grupo],Tabela3[Meus produtos])</f>
        <v>Não</v>
      </c>
      <c r="C170" s="30" t="s">
        <v>90</v>
      </c>
      <c r="D170" t="s">
        <v>21238</v>
      </c>
      <c r="E170" t="s">
        <v>11853</v>
      </c>
      <c r="F170" s="30" t="s">
        <v>11938</v>
      </c>
      <c r="G170">
        <v>6.35</v>
      </c>
      <c r="H170">
        <v>4.2</v>
      </c>
      <c r="I170">
        <v>12</v>
      </c>
      <c r="J170">
        <v>0</v>
      </c>
      <c r="K170" s="13">
        <v>0.22550000000000001</v>
      </c>
      <c r="L170" s="13">
        <v>4.2000000000000003E-2</v>
      </c>
      <c r="M170" s="13">
        <v>6.3500000000000001E-2</v>
      </c>
      <c r="N170" s="13">
        <v>0.12</v>
      </c>
      <c r="O170" s="13">
        <v>0</v>
      </c>
      <c r="P170" s="12" t="str">
        <f>LEFT(Tabela2[[#This Row],[Código]],2)</f>
        <v>02</v>
      </c>
    </row>
    <row r="171" spans="2:16" ht="15" customHeight="1" x14ac:dyDescent="0.25">
      <c r="B171" s="36" t="str">
        <f>LOOKUP(Tabela2[[#This Row],[RESUMO]],Tabela3[Grupo],Tabela3[Meus produtos])</f>
        <v>Não</v>
      </c>
      <c r="C171" s="30" t="s">
        <v>91</v>
      </c>
      <c r="D171" t="s">
        <v>21238</v>
      </c>
      <c r="E171" t="s">
        <v>11853</v>
      </c>
      <c r="F171" s="30" t="s">
        <v>11939</v>
      </c>
      <c r="G171">
        <v>6.35</v>
      </c>
      <c r="H171">
        <v>4.2</v>
      </c>
      <c r="I171">
        <v>12</v>
      </c>
      <c r="J171">
        <v>0</v>
      </c>
      <c r="K171" s="13">
        <v>0.22550000000000001</v>
      </c>
      <c r="L171" s="13">
        <v>4.2000000000000003E-2</v>
      </c>
      <c r="M171" s="13">
        <v>6.3500000000000001E-2</v>
      </c>
      <c r="N171" s="13">
        <v>0.12</v>
      </c>
      <c r="O171" s="13">
        <v>0</v>
      </c>
      <c r="P171" s="12" t="str">
        <f>LEFT(Tabela2[[#This Row],[Código]],2)</f>
        <v>02</v>
      </c>
    </row>
    <row r="172" spans="2:16" ht="15" customHeight="1" x14ac:dyDescent="0.25">
      <c r="B172" s="36" t="str">
        <f>LOOKUP(Tabela2[[#This Row],[RESUMO]],Tabela3[Grupo],Tabela3[Meus produtos])</f>
        <v>Não</v>
      </c>
      <c r="C172" s="30" t="s">
        <v>92</v>
      </c>
      <c r="D172" t="s">
        <v>21238</v>
      </c>
      <c r="E172" t="s">
        <v>11853</v>
      </c>
      <c r="F172" s="30" t="s">
        <v>11940</v>
      </c>
      <c r="G172">
        <v>6.35</v>
      </c>
      <c r="H172">
        <v>4.2</v>
      </c>
      <c r="I172">
        <v>12</v>
      </c>
      <c r="J172">
        <v>0</v>
      </c>
      <c r="K172" s="13">
        <v>0.22550000000000001</v>
      </c>
      <c r="L172" s="13">
        <v>4.2000000000000003E-2</v>
      </c>
      <c r="M172" s="13">
        <v>6.3500000000000001E-2</v>
      </c>
      <c r="N172" s="13">
        <v>0.12</v>
      </c>
      <c r="O172" s="13">
        <v>0</v>
      </c>
      <c r="P172" s="12" t="str">
        <f>LEFT(Tabela2[[#This Row],[Código]],2)</f>
        <v>02</v>
      </c>
    </row>
    <row r="173" spans="2:16" ht="15" customHeight="1" x14ac:dyDescent="0.25">
      <c r="B173" s="36" t="str">
        <f>LOOKUP(Tabela2[[#This Row],[RESUMO]],Tabela3[Grupo],Tabela3[Meus produtos])</f>
        <v>Não</v>
      </c>
      <c r="C173" s="30" t="s">
        <v>93</v>
      </c>
      <c r="D173" t="s">
        <v>21238</v>
      </c>
      <c r="E173" t="s">
        <v>11853</v>
      </c>
      <c r="F173" s="30" t="s">
        <v>11941</v>
      </c>
      <c r="G173">
        <v>6.35</v>
      </c>
      <c r="H173">
        <v>4.2</v>
      </c>
      <c r="I173">
        <v>12</v>
      </c>
      <c r="J173">
        <v>0</v>
      </c>
      <c r="K173" s="13">
        <v>0.22550000000000001</v>
      </c>
      <c r="L173" s="13">
        <v>4.2000000000000003E-2</v>
      </c>
      <c r="M173" s="13">
        <v>6.3500000000000001E-2</v>
      </c>
      <c r="N173" s="13">
        <v>0.12</v>
      </c>
      <c r="O173" s="13">
        <v>0</v>
      </c>
      <c r="P173" s="12" t="str">
        <f>LEFT(Tabela2[[#This Row],[Código]],2)</f>
        <v>02</v>
      </c>
    </row>
    <row r="174" spans="2:16" ht="15" customHeight="1" x14ac:dyDescent="0.25">
      <c r="B174" s="36" t="str">
        <f>LOOKUP(Tabela2[[#This Row],[RESUMO]],Tabela3[Grupo],Tabela3[Meus produtos])</f>
        <v>Não</v>
      </c>
      <c r="C174" s="30" t="s">
        <v>94</v>
      </c>
      <c r="D174" t="s">
        <v>21238</v>
      </c>
      <c r="E174" t="s">
        <v>11853</v>
      </c>
      <c r="F174" s="30" t="s">
        <v>11942</v>
      </c>
      <c r="G174">
        <v>6.35</v>
      </c>
      <c r="H174">
        <v>4.2</v>
      </c>
      <c r="I174">
        <v>12</v>
      </c>
      <c r="J174">
        <v>0</v>
      </c>
      <c r="K174" s="13">
        <v>0.22550000000000001</v>
      </c>
      <c r="L174" s="13">
        <v>4.2000000000000003E-2</v>
      </c>
      <c r="M174" s="13">
        <v>6.3500000000000001E-2</v>
      </c>
      <c r="N174" s="13">
        <v>0.12</v>
      </c>
      <c r="O174" s="13">
        <v>0</v>
      </c>
      <c r="P174" s="12" t="str">
        <f>LEFT(Tabela2[[#This Row],[Código]],2)</f>
        <v>02</v>
      </c>
    </row>
    <row r="175" spans="2:16" ht="15" customHeight="1" x14ac:dyDescent="0.25">
      <c r="B175" s="36" t="str">
        <f>LOOKUP(Tabela2[[#This Row],[RESUMO]],Tabela3[Grupo],Tabela3[Meus produtos])</f>
        <v>Não</v>
      </c>
      <c r="C175" s="30" t="s">
        <v>95</v>
      </c>
      <c r="D175" t="s">
        <v>21238</v>
      </c>
      <c r="E175" t="s">
        <v>11853</v>
      </c>
      <c r="F175" s="30" t="s">
        <v>11943</v>
      </c>
      <c r="G175">
        <v>6.35</v>
      </c>
      <c r="H175">
        <v>4.2</v>
      </c>
      <c r="I175">
        <v>12</v>
      </c>
      <c r="J175">
        <v>0</v>
      </c>
      <c r="K175" s="13">
        <v>0.22550000000000001</v>
      </c>
      <c r="L175" s="13">
        <v>4.2000000000000003E-2</v>
      </c>
      <c r="M175" s="13">
        <v>6.3500000000000001E-2</v>
      </c>
      <c r="N175" s="13">
        <v>0.12</v>
      </c>
      <c r="O175" s="13">
        <v>0</v>
      </c>
      <c r="P175" s="12" t="str">
        <f>LEFT(Tabela2[[#This Row],[Código]],2)</f>
        <v>02</v>
      </c>
    </row>
    <row r="176" spans="2:16" ht="15" customHeight="1" x14ac:dyDescent="0.25">
      <c r="B176" s="36" t="str">
        <f>LOOKUP(Tabela2[[#This Row],[RESUMO]],Tabela3[Grupo],Tabela3[Meus produtos])</f>
        <v>Não</v>
      </c>
      <c r="C176" s="30" t="s">
        <v>96</v>
      </c>
      <c r="D176" t="s">
        <v>21238</v>
      </c>
      <c r="E176" t="s">
        <v>11853</v>
      </c>
      <c r="F176" s="30" t="s">
        <v>11944</v>
      </c>
      <c r="G176">
        <v>6.35</v>
      </c>
      <c r="H176">
        <v>4.2</v>
      </c>
      <c r="I176">
        <v>12</v>
      </c>
      <c r="J176">
        <v>0</v>
      </c>
      <c r="K176" s="13">
        <v>0.22550000000000001</v>
      </c>
      <c r="L176" s="13">
        <v>4.2000000000000003E-2</v>
      </c>
      <c r="M176" s="13">
        <v>6.3500000000000001E-2</v>
      </c>
      <c r="N176" s="13">
        <v>0.12</v>
      </c>
      <c r="O176" s="13">
        <v>0</v>
      </c>
      <c r="P176" s="12" t="str">
        <f>LEFT(Tabela2[[#This Row],[Código]],2)</f>
        <v>02</v>
      </c>
    </row>
    <row r="177" spans="2:16" ht="15" customHeight="1" x14ac:dyDescent="0.25">
      <c r="B177" s="36" t="str">
        <f>LOOKUP(Tabela2[[#This Row],[RESUMO]],Tabela3[Grupo],Tabela3[Meus produtos])</f>
        <v>Não</v>
      </c>
      <c r="C177" s="30" t="s">
        <v>97</v>
      </c>
      <c r="D177" t="s">
        <v>21238</v>
      </c>
      <c r="E177" t="s">
        <v>11853</v>
      </c>
      <c r="F177" s="30" t="s">
        <v>11945</v>
      </c>
      <c r="G177">
        <v>6.35</v>
      </c>
      <c r="H177">
        <v>4.2</v>
      </c>
      <c r="I177">
        <v>12</v>
      </c>
      <c r="J177">
        <v>0</v>
      </c>
      <c r="K177" s="13">
        <v>0.22550000000000001</v>
      </c>
      <c r="L177" s="13">
        <v>4.2000000000000003E-2</v>
      </c>
      <c r="M177" s="13">
        <v>6.3500000000000001E-2</v>
      </c>
      <c r="N177" s="13">
        <v>0.12</v>
      </c>
      <c r="O177" s="13">
        <v>0</v>
      </c>
      <c r="P177" s="12" t="str">
        <f>LEFT(Tabela2[[#This Row],[Código]],2)</f>
        <v>02</v>
      </c>
    </row>
    <row r="178" spans="2:16" ht="15" customHeight="1" x14ac:dyDescent="0.25">
      <c r="B178" s="36" t="str">
        <f>LOOKUP(Tabela2[[#This Row],[RESUMO]],Tabela3[Grupo],Tabela3[Meus produtos])</f>
        <v>Não</v>
      </c>
      <c r="C178" s="30" t="s">
        <v>98</v>
      </c>
      <c r="D178" t="s">
        <v>21238</v>
      </c>
      <c r="E178" t="s">
        <v>11853</v>
      </c>
      <c r="F178" s="30" t="s">
        <v>11946</v>
      </c>
      <c r="G178">
        <v>6.35</v>
      </c>
      <c r="H178">
        <v>4.2</v>
      </c>
      <c r="I178">
        <v>12</v>
      </c>
      <c r="J178">
        <v>0</v>
      </c>
      <c r="K178" s="13">
        <v>0.22550000000000001</v>
      </c>
      <c r="L178" s="13">
        <v>4.2000000000000003E-2</v>
      </c>
      <c r="M178" s="13">
        <v>6.3500000000000001E-2</v>
      </c>
      <c r="N178" s="13">
        <v>0.12</v>
      </c>
      <c r="O178" s="13">
        <v>0</v>
      </c>
      <c r="P178" s="12" t="str">
        <f>LEFT(Tabela2[[#This Row],[Código]],2)</f>
        <v>02</v>
      </c>
    </row>
    <row r="179" spans="2:16" ht="15" customHeight="1" x14ac:dyDescent="0.25">
      <c r="B179" s="36" t="str">
        <f>LOOKUP(Tabela2[[#This Row],[RESUMO]],Tabela3[Grupo],Tabela3[Meus produtos])</f>
        <v>Não</v>
      </c>
      <c r="C179" s="30" t="s">
        <v>99</v>
      </c>
      <c r="D179" t="s">
        <v>21238</v>
      </c>
      <c r="E179" t="s">
        <v>11853</v>
      </c>
      <c r="F179" s="30" t="s">
        <v>11947</v>
      </c>
      <c r="G179">
        <v>6.35</v>
      </c>
      <c r="H179">
        <v>4.2</v>
      </c>
      <c r="I179">
        <v>12</v>
      </c>
      <c r="J179">
        <v>0</v>
      </c>
      <c r="K179" s="13">
        <v>0.22550000000000001</v>
      </c>
      <c r="L179" s="13">
        <v>4.2000000000000003E-2</v>
      </c>
      <c r="M179" s="13">
        <v>6.3500000000000001E-2</v>
      </c>
      <c r="N179" s="13">
        <v>0.12</v>
      </c>
      <c r="O179" s="13">
        <v>0</v>
      </c>
      <c r="P179" s="12" t="str">
        <f>LEFT(Tabela2[[#This Row],[Código]],2)</f>
        <v>02</v>
      </c>
    </row>
    <row r="180" spans="2:16" ht="15" customHeight="1" x14ac:dyDescent="0.25">
      <c r="B180" s="36" t="str">
        <f>LOOKUP(Tabela2[[#This Row],[RESUMO]],Tabela3[Grupo],Tabela3[Meus produtos])</f>
        <v>Não</v>
      </c>
      <c r="C180" s="30" t="s">
        <v>100</v>
      </c>
      <c r="D180" t="s">
        <v>21238</v>
      </c>
      <c r="E180" t="s">
        <v>11853</v>
      </c>
      <c r="F180" s="30" t="s">
        <v>11948</v>
      </c>
      <c r="G180">
        <v>6.35</v>
      </c>
      <c r="H180">
        <v>4.2</v>
      </c>
      <c r="I180">
        <v>12</v>
      </c>
      <c r="J180">
        <v>0</v>
      </c>
      <c r="K180" s="13">
        <v>0.22550000000000001</v>
      </c>
      <c r="L180" s="13">
        <v>4.2000000000000003E-2</v>
      </c>
      <c r="M180" s="13">
        <v>6.3500000000000001E-2</v>
      </c>
      <c r="N180" s="13">
        <v>0.12</v>
      </c>
      <c r="O180" s="13">
        <v>0</v>
      </c>
      <c r="P180" s="12" t="str">
        <f>LEFT(Tabela2[[#This Row],[Código]],2)</f>
        <v>02</v>
      </c>
    </row>
    <row r="181" spans="2:16" ht="15" customHeight="1" x14ac:dyDescent="0.25">
      <c r="B181" s="36" t="str">
        <f>LOOKUP(Tabela2[[#This Row],[RESUMO]],Tabela3[Grupo],Tabela3[Meus produtos])</f>
        <v>Não</v>
      </c>
      <c r="C181" s="30" t="s">
        <v>101</v>
      </c>
      <c r="D181" t="s">
        <v>21238</v>
      </c>
      <c r="E181" t="s">
        <v>11853</v>
      </c>
      <c r="F181" s="30" t="s">
        <v>11949</v>
      </c>
      <c r="G181">
        <v>6.35</v>
      </c>
      <c r="H181">
        <v>4.2</v>
      </c>
      <c r="I181">
        <v>12</v>
      </c>
      <c r="J181">
        <v>0</v>
      </c>
      <c r="K181" s="13">
        <v>0.22550000000000001</v>
      </c>
      <c r="L181" s="13">
        <v>4.2000000000000003E-2</v>
      </c>
      <c r="M181" s="13">
        <v>6.3500000000000001E-2</v>
      </c>
      <c r="N181" s="13">
        <v>0.12</v>
      </c>
      <c r="O181" s="13">
        <v>0</v>
      </c>
      <c r="P181" s="12" t="str">
        <f>LEFT(Tabela2[[#This Row],[Código]],2)</f>
        <v>02</v>
      </c>
    </row>
    <row r="182" spans="2:16" ht="15" customHeight="1" x14ac:dyDescent="0.25">
      <c r="B182" s="36" t="str">
        <f>LOOKUP(Tabela2[[#This Row],[RESUMO]],Tabela3[Grupo],Tabela3[Meus produtos])</f>
        <v>Não</v>
      </c>
      <c r="C182" s="30" t="s">
        <v>102</v>
      </c>
      <c r="D182" t="s">
        <v>21238</v>
      </c>
      <c r="E182" t="s">
        <v>11853</v>
      </c>
      <c r="F182" s="30" t="s">
        <v>11950</v>
      </c>
      <c r="G182">
        <v>6.35</v>
      </c>
      <c r="H182">
        <v>4.2</v>
      </c>
      <c r="I182">
        <v>12</v>
      </c>
      <c r="J182">
        <v>0</v>
      </c>
      <c r="K182" s="13">
        <v>0.22550000000000001</v>
      </c>
      <c r="L182" s="13">
        <v>4.2000000000000003E-2</v>
      </c>
      <c r="M182" s="13">
        <v>6.3500000000000001E-2</v>
      </c>
      <c r="N182" s="13">
        <v>0.12</v>
      </c>
      <c r="O182" s="13">
        <v>0</v>
      </c>
      <c r="P182" s="12" t="str">
        <f>LEFT(Tabela2[[#This Row],[Código]],2)</f>
        <v>02</v>
      </c>
    </row>
    <row r="183" spans="2:16" ht="15" customHeight="1" x14ac:dyDescent="0.25">
      <c r="B183" s="36" t="str">
        <f>LOOKUP(Tabela2[[#This Row],[RESUMO]],Tabela3[Grupo],Tabela3[Meus produtos])</f>
        <v>Não</v>
      </c>
      <c r="C183" s="30" t="s">
        <v>103</v>
      </c>
      <c r="D183" t="s">
        <v>21238</v>
      </c>
      <c r="E183" t="s">
        <v>11853</v>
      </c>
      <c r="F183" s="30" t="s">
        <v>11951</v>
      </c>
      <c r="G183">
        <v>6.35</v>
      </c>
      <c r="H183">
        <v>4.2</v>
      </c>
      <c r="I183">
        <v>12</v>
      </c>
      <c r="J183">
        <v>0</v>
      </c>
      <c r="K183" s="13">
        <v>0.22550000000000001</v>
      </c>
      <c r="L183" s="13">
        <v>4.2000000000000003E-2</v>
      </c>
      <c r="M183" s="13">
        <v>6.3500000000000001E-2</v>
      </c>
      <c r="N183" s="13">
        <v>0.12</v>
      </c>
      <c r="O183" s="13">
        <v>0</v>
      </c>
      <c r="P183" s="12" t="str">
        <f>LEFT(Tabela2[[#This Row],[Código]],2)</f>
        <v>02</v>
      </c>
    </row>
    <row r="184" spans="2:16" ht="15" customHeight="1" x14ac:dyDescent="0.25">
      <c r="B184" s="36" t="str">
        <f>LOOKUP(Tabela2[[#This Row],[RESUMO]],Tabela3[Grupo],Tabela3[Meus produtos])</f>
        <v>Não</v>
      </c>
      <c r="C184" s="30" t="s">
        <v>104</v>
      </c>
      <c r="D184" t="s">
        <v>21238</v>
      </c>
      <c r="E184" t="s">
        <v>11853</v>
      </c>
      <c r="F184" s="30" t="s">
        <v>11952</v>
      </c>
      <c r="G184">
        <v>6.35</v>
      </c>
      <c r="H184">
        <v>4.2</v>
      </c>
      <c r="I184">
        <v>12</v>
      </c>
      <c r="J184">
        <v>0</v>
      </c>
      <c r="K184" s="13">
        <v>0.22550000000000001</v>
      </c>
      <c r="L184" s="13">
        <v>4.2000000000000003E-2</v>
      </c>
      <c r="M184" s="13">
        <v>6.3500000000000001E-2</v>
      </c>
      <c r="N184" s="13">
        <v>0.12</v>
      </c>
      <c r="O184" s="13">
        <v>0</v>
      </c>
      <c r="P184" s="12" t="str">
        <f>LEFT(Tabela2[[#This Row],[Código]],2)</f>
        <v>02</v>
      </c>
    </row>
    <row r="185" spans="2:16" ht="15" customHeight="1" x14ac:dyDescent="0.25">
      <c r="B185" s="36" t="str">
        <f>LOOKUP(Tabela2[[#This Row],[RESUMO]],Tabela3[Grupo],Tabela3[Meus produtos])</f>
        <v>Não</v>
      </c>
      <c r="C185" s="30" t="s">
        <v>105</v>
      </c>
      <c r="D185" t="s">
        <v>21238</v>
      </c>
      <c r="E185" t="s">
        <v>11853</v>
      </c>
      <c r="F185" s="30" t="s">
        <v>11953</v>
      </c>
      <c r="G185">
        <v>6.35</v>
      </c>
      <c r="H185">
        <v>4.2</v>
      </c>
      <c r="I185">
        <v>12</v>
      </c>
      <c r="J185">
        <v>0</v>
      </c>
      <c r="K185" s="13">
        <v>0.22550000000000001</v>
      </c>
      <c r="L185" s="13">
        <v>4.2000000000000003E-2</v>
      </c>
      <c r="M185" s="13">
        <v>6.3500000000000001E-2</v>
      </c>
      <c r="N185" s="13">
        <v>0.12</v>
      </c>
      <c r="O185" s="13">
        <v>0</v>
      </c>
      <c r="P185" s="12" t="str">
        <f>LEFT(Tabela2[[#This Row],[Código]],2)</f>
        <v>02</v>
      </c>
    </row>
    <row r="186" spans="2:16" ht="15" customHeight="1" x14ac:dyDescent="0.25">
      <c r="B186" s="36" t="str">
        <f>LOOKUP(Tabela2[[#This Row],[RESUMO]],Tabela3[Grupo],Tabela3[Meus produtos])</f>
        <v>Não</v>
      </c>
      <c r="C186" s="30" t="s">
        <v>106</v>
      </c>
      <c r="D186" t="s">
        <v>21238</v>
      </c>
      <c r="E186" t="s">
        <v>11853</v>
      </c>
      <c r="F186" s="30" t="s">
        <v>11954</v>
      </c>
      <c r="G186">
        <v>6.35</v>
      </c>
      <c r="H186">
        <v>4.2</v>
      </c>
      <c r="I186">
        <v>12</v>
      </c>
      <c r="J186">
        <v>0</v>
      </c>
      <c r="K186" s="13">
        <v>0.22550000000000001</v>
      </c>
      <c r="L186" s="13">
        <v>4.2000000000000003E-2</v>
      </c>
      <c r="M186" s="13">
        <v>6.3500000000000001E-2</v>
      </c>
      <c r="N186" s="13">
        <v>0.12</v>
      </c>
      <c r="O186" s="13">
        <v>0</v>
      </c>
      <c r="P186" s="12" t="str">
        <f>LEFT(Tabela2[[#This Row],[Código]],2)</f>
        <v>02</v>
      </c>
    </row>
    <row r="187" spans="2:16" ht="15" customHeight="1" x14ac:dyDescent="0.25">
      <c r="B187" s="36" t="str">
        <f>LOOKUP(Tabela2[[#This Row],[RESUMO]],Tabela3[Grupo],Tabela3[Meus produtos])</f>
        <v>Não</v>
      </c>
      <c r="C187" s="30" t="s">
        <v>107</v>
      </c>
      <c r="D187" t="s">
        <v>21238</v>
      </c>
      <c r="E187" t="s">
        <v>11853</v>
      </c>
      <c r="F187" s="30" t="s">
        <v>11955</v>
      </c>
      <c r="G187">
        <v>6.35</v>
      </c>
      <c r="H187">
        <v>4.2</v>
      </c>
      <c r="I187">
        <v>12</v>
      </c>
      <c r="J187">
        <v>0</v>
      </c>
      <c r="K187" s="13">
        <v>0.22550000000000001</v>
      </c>
      <c r="L187" s="13">
        <v>4.2000000000000003E-2</v>
      </c>
      <c r="M187" s="13">
        <v>6.3500000000000001E-2</v>
      </c>
      <c r="N187" s="13">
        <v>0.12</v>
      </c>
      <c r="O187" s="13">
        <v>0</v>
      </c>
      <c r="P187" s="12" t="str">
        <f>LEFT(Tabela2[[#This Row],[Código]],2)</f>
        <v>02</v>
      </c>
    </row>
    <row r="188" spans="2:16" ht="15" customHeight="1" x14ac:dyDescent="0.25">
      <c r="B188" s="36" t="str">
        <f>LOOKUP(Tabela2[[#This Row],[RESUMO]],Tabela3[Grupo],Tabela3[Meus produtos])</f>
        <v>Não</v>
      </c>
      <c r="C188" s="30" t="s">
        <v>108</v>
      </c>
      <c r="D188" t="s">
        <v>21238</v>
      </c>
      <c r="E188" t="s">
        <v>11853</v>
      </c>
      <c r="F188" s="30" t="s">
        <v>11956</v>
      </c>
      <c r="G188">
        <v>6.35</v>
      </c>
      <c r="H188">
        <v>4.2</v>
      </c>
      <c r="I188">
        <v>12</v>
      </c>
      <c r="J188">
        <v>0</v>
      </c>
      <c r="K188" s="13">
        <v>0.22550000000000001</v>
      </c>
      <c r="L188" s="13">
        <v>4.2000000000000003E-2</v>
      </c>
      <c r="M188" s="13">
        <v>6.3500000000000001E-2</v>
      </c>
      <c r="N188" s="13">
        <v>0.12</v>
      </c>
      <c r="O188" s="13">
        <v>0</v>
      </c>
      <c r="P188" s="12" t="str">
        <f>LEFT(Tabela2[[#This Row],[Código]],2)</f>
        <v>02</v>
      </c>
    </row>
    <row r="189" spans="2:16" ht="15" customHeight="1" x14ac:dyDescent="0.25">
      <c r="B189" s="36" t="str">
        <f>LOOKUP(Tabela2[[#This Row],[RESUMO]],Tabela3[Grupo],Tabela3[Meus produtos])</f>
        <v>Não</v>
      </c>
      <c r="C189" s="30" t="s">
        <v>109</v>
      </c>
      <c r="D189" t="s">
        <v>21238</v>
      </c>
      <c r="E189" t="s">
        <v>11853</v>
      </c>
      <c r="F189" s="30" t="s">
        <v>11957</v>
      </c>
      <c r="G189">
        <v>6.35</v>
      </c>
      <c r="H189">
        <v>4.2</v>
      </c>
      <c r="I189">
        <v>18</v>
      </c>
      <c r="J189">
        <v>0</v>
      </c>
      <c r="K189" s="13">
        <v>0.28549999999999998</v>
      </c>
      <c r="L189" s="13">
        <v>4.2000000000000003E-2</v>
      </c>
      <c r="M189" s="13">
        <v>6.3500000000000001E-2</v>
      </c>
      <c r="N189" s="13">
        <v>0.18</v>
      </c>
      <c r="O189" s="13">
        <v>0</v>
      </c>
      <c r="P189" s="12" t="str">
        <f>LEFT(Tabela2[[#This Row],[Código]],2)</f>
        <v>02</v>
      </c>
    </row>
    <row r="190" spans="2:16" ht="15" customHeight="1" x14ac:dyDescent="0.25">
      <c r="B190" s="36" t="str">
        <f>LOOKUP(Tabela2[[#This Row],[RESUMO]],Tabela3[Grupo],Tabela3[Meus produtos])</f>
        <v>Não</v>
      </c>
      <c r="C190" s="30" t="s">
        <v>110</v>
      </c>
      <c r="D190" t="s">
        <v>21238</v>
      </c>
      <c r="E190" t="s">
        <v>11853</v>
      </c>
      <c r="F190" s="30" t="s">
        <v>11958</v>
      </c>
      <c r="G190">
        <v>6.35</v>
      </c>
      <c r="H190">
        <v>4.2</v>
      </c>
      <c r="I190">
        <v>18</v>
      </c>
      <c r="J190">
        <v>0</v>
      </c>
      <c r="K190" s="13">
        <v>0.28549999999999998</v>
      </c>
      <c r="L190" s="13">
        <v>4.2000000000000003E-2</v>
      </c>
      <c r="M190" s="13">
        <v>6.3500000000000001E-2</v>
      </c>
      <c r="N190" s="13">
        <v>0.18</v>
      </c>
      <c r="O190" s="13">
        <v>0</v>
      </c>
      <c r="P190" s="12" t="str">
        <f>LEFT(Tabela2[[#This Row],[Código]],2)</f>
        <v>02</v>
      </c>
    </row>
    <row r="191" spans="2:16" ht="15" customHeight="1" x14ac:dyDescent="0.25">
      <c r="B191" s="36" t="str">
        <f>LOOKUP(Tabela2[[#This Row],[RESUMO]],Tabela3[Grupo],Tabela3[Meus produtos])</f>
        <v>Não</v>
      </c>
      <c r="C191" s="30" t="s">
        <v>111</v>
      </c>
      <c r="D191" t="s">
        <v>21238</v>
      </c>
      <c r="E191" t="s">
        <v>11853</v>
      </c>
      <c r="F191" s="30" t="s">
        <v>11959</v>
      </c>
      <c r="G191">
        <v>6.35</v>
      </c>
      <c r="H191">
        <v>4.2</v>
      </c>
      <c r="I191">
        <v>18</v>
      </c>
      <c r="J191">
        <v>0</v>
      </c>
      <c r="K191" s="13">
        <v>0.28549999999999998</v>
      </c>
      <c r="L191" s="13">
        <v>4.2000000000000003E-2</v>
      </c>
      <c r="M191" s="13">
        <v>6.3500000000000001E-2</v>
      </c>
      <c r="N191" s="13">
        <v>0.18</v>
      </c>
      <c r="O191" s="13">
        <v>0</v>
      </c>
      <c r="P191" s="12" t="str">
        <f>LEFT(Tabela2[[#This Row],[Código]],2)</f>
        <v>02</v>
      </c>
    </row>
    <row r="192" spans="2:16" ht="15" customHeight="1" x14ac:dyDescent="0.25">
      <c r="B192" s="36" t="str">
        <f>LOOKUP(Tabela2[[#This Row],[RESUMO]],Tabela3[Grupo],Tabela3[Meus produtos])</f>
        <v>Não</v>
      </c>
      <c r="C192" s="30" t="s">
        <v>112</v>
      </c>
      <c r="D192" t="s">
        <v>21238</v>
      </c>
      <c r="E192" t="s">
        <v>11853</v>
      </c>
      <c r="F192" s="30" t="s">
        <v>11960</v>
      </c>
      <c r="G192">
        <v>6.35</v>
      </c>
      <c r="H192">
        <v>4.2</v>
      </c>
      <c r="I192">
        <v>18</v>
      </c>
      <c r="J192">
        <v>0</v>
      </c>
      <c r="K192" s="13">
        <v>0.28549999999999998</v>
      </c>
      <c r="L192" s="13">
        <v>4.2000000000000003E-2</v>
      </c>
      <c r="M192" s="13">
        <v>6.3500000000000001E-2</v>
      </c>
      <c r="N192" s="13">
        <v>0.18</v>
      </c>
      <c r="O192" s="13">
        <v>0</v>
      </c>
      <c r="P192" s="12" t="str">
        <f>LEFT(Tabela2[[#This Row],[Código]],2)</f>
        <v>02</v>
      </c>
    </row>
    <row r="193" spans="2:16" ht="15" customHeight="1" x14ac:dyDescent="0.25">
      <c r="B193" s="36" t="str">
        <f>LOOKUP(Tabela2[[#This Row],[RESUMO]],Tabela3[Grupo],Tabela3[Meus produtos])</f>
        <v>Não</v>
      </c>
      <c r="C193" s="30" t="s">
        <v>113</v>
      </c>
      <c r="D193" t="s">
        <v>21238</v>
      </c>
      <c r="E193" t="s">
        <v>11853</v>
      </c>
      <c r="F193" s="30" t="s">
        <v>11961</v>
      </c>
      <c r="G193">
        <v>6.35</v>
      </c>
      <c r="H193">
        <v>4.2</v>
      </c>
      <c r="I193">
        <v>12</v>
      </c>
      <c r="J193">
        <v>0</v>
      </c>
      <c r="K193" s="13">
        <v>0.22550000000000001</v>
      </c>
      <c r="L193" s="13">
        <v>4.2000000000000003E-2</v>
      </c>
      <c r="M193" s="13">
        <v>6.3500000000000001E-2</v>
      </c>
      <c r="N193" s="13">
        <v>0.12</v>
      </c>
      <c r="O193" s="13">
        <v>0</v>
      </c>
      <c r="P193" s="12" t="str">
        <f>LEFT(Tabela2[[#This Row],[Código]],2)</f>
        <v>02</v>
      </c>
    </row>
    <row r="194" spans="2:16" ht="15" customHeight="1" x14ac:dyDescent="0.25">
      <c r="B194" s="36" t="str">
        <f>LOOKUP(Tabela2[[#This Row],[RESUMO]],Tabela3[Grupo],Tabela3[Meus produtos])</f>
        <v>Não</v>
      </c>
      <c r="C194" s="30" t="s">
        <v>114</v>
      </c>
      <c r="D194" t="s">
        <v>21238</v>
      </c>
      <c r="E194" t="s">
        <v>11853</v>
      </c>
      <c r="F194" s="30" t="s">
        <v>11962</v>
      </c>
      <c r="G194">
        <v>6.29</v>
      </c>
      <c r="H194">
        <v>4.2</v>
      </c>
      <c r="I194">
        <v>12</v>
      </c>
      <c r="J194">
        <v>0</v>
      </c>
      <c r="K194" s="13">
        <v>0.22489999999999999</v>
      </c>
      <c r="L194" s="13">
        <v>4.2000000000000003E-2</v>
      </c>
      <c r="M194" s="13">
        <v>6.2899999999999998E-2</v>
      </c>
      <c r="N194" s="13">
        <v>0.12</v>
      </c>
      <c r="O194" s="13">
        <v>0</v>
      </c>
      <c r="P194" s="12" t="str">
        <f>LEFT(Tabela2[[#This Row],[Código]],2)</f>
        <v>02</v>
      </c>
    </row>
    <row r="195" spans="2:16" ht="15" customHeight="1" x14ac:dyDescent="0.25">
      <c r="B195" s="36" t="str">
        <f>LOOKUP(Tabela2[[#This Row],[RESUMO]],Tabela3[Grupo],Tabela3[Meus produtos])</f>
        <v>Não</v>
      </c>
      <c r="C195" s="30" t="s">
        <v>115</v>
      </c>
      <c r="D195" t="s">
        <v>21238</v>
      </c>
      <c r="E195" t="s">
        <v>11853</v>
      </c>
      <c r="F195" s="30" t="s">
        <v>11963</v>
      </c>
      <c r="G195">
        <v>6.29</v>
      </c>
      <c r="H195">
        <v>4.2</v>
      </c>
      <c r="I195">
        <v>18</v>
      </c>
      <c r="J195">
        <v>0</v>
      </c>
      <c r="K195" s="13">
        <v>0.28489999999999999</v>
      </c>
      <c r="L195" s="13">
        <v>4.2000000000000003E-2</v>
      </c>
      <c r="M195" s="13">
        <v>6.2899999999999998E-2</v>
      </c>
      <c r="N195" s="13">
        <v>0.18</v>
      </c>
      <c r="O195" s="13">
        <v>0</v>
      </c>
      <c r="P195" s="12" t="str">
        <f>LEFT(Tabela2[[#This Row],[Código]],2)</f>
        <v>02</v>
      </c>
    </row>
    <row r="196" spans="2:16" ht="15" customHeight="1" x14ac:dyDescent="0.25">
      <c r="B196" s="36" t="str">
        <f>LOOKUP(Tabela2[[#This Row],[RESUMO]],Tabela3[Grupo],Tabela3[Meus produtos])</f>
        <v>Não</v>
      </c>
      <c r="C196" s="30" t="s">
        <v>116</v>
      </c>
      <c r="D196" t="s">
        <v>21238</v>
      </c>
      <c r="E196" t="s">
        <v>11853</v>
      </c>
      <c r="F196" s="30" t="s">
        <v>11964</v>
      </c>
      <c r="G196">
        <v>6.29</v>
      </c>
      <c r="H196">
        <v>4.2</v>
      </c>
      <c r="I196">
        <v>12</v>
      </c>
      <c r="J196">
        <v>0</v>
      </c>
      <c r="K196" s="13">
        <v>0.22489999999999999</v>
      </c>
      <c r="L196" s="13">
        <v>4.2000000000000003E-2</v>
      </c>
      <c r="M196" s="13">
        <v>6.2899999999999998E-2</v>
      </c>
      <c r="N196" s="13">
        <v>0.12</v>
      </c>
      <c r="O196" s="13">
        <v>0</v>
      </c>
      <c r="P196" s="12" t="str">
        <f>LEFT(Tabela2[[#This Row],[Código]],2)</f>
        <v>02</v>
      </c>
    </row>
    <row r="197" spans="2:16" ht="15" customHeight="1" x14ac:dyDescent="0.25">
      <c r="B197" s="36" t="str">
        <f>LOOKUP(Tabela2[[#This Row],[RESUMO]],Tabela3[Grupo],Tabela3[Meus produtos])</f>
        <v>Não</v>
      </c>
      <c r="C197" s="30" t="s">
        <v>117</v>
      </c>
      <c r="D197" t="s">
        <v>21238</v>
      </c>
      <c r="E197" t="s">
        <v>11853</v>
      </c>
      <c r="F197" s="30" t="s">
        <v>11965</v>
      </c>
      <c r="G197">
        <v>6.29</v>
      </c>
      <c r="H197">
        <v>4.2</v>
      </c>
      <c r="I197">
        <v>18</v>
      </c>
      <c r="J197">
        <v>0</v>
      </c>
      <c r="K197" s="13">
        <v>0.28489999999999999</v>
      </c>
      <c r="L197" s="13">
        <v>4.2000000000000003E-2</v>
      </c>
      <c r="M197" s="13">
        <v>6.2899999999999998E-2</v>
      </c>
      <c r="N197" s="13">
        <v>0.18</v>
      </c>
      <c r="O197" s="13">
        <v>0</v>
      </c>
      <c r="P197" s="12" t="str">
        <f>LEFT(Tabela2[[#This Row],[Código]],2)</f>
        <v>02</v>
      </c>
    </row>
    <row r="198" spans="2:16" ht="15" customHeight="1" x14ac:dyDescent="0.25">
      <c r="B198" s="36" t="str">
        <f>LOOKUP(Tabela2[[#This Row],[RESUMO]],Tabela3[Grupo],Tabela3[Meus produtos])</f>
        <v>Não</v>
      </c>
      <c r="C198" s="30" t="s">
        <v>118</v>
      </c>
      <c r="D198" t="s">
        <v>21238</v>
      </c>
      <c r="E198" t="s">
        <v>11853</v>
      </c>
      <c r="F198" s="30" t="s">
        <v>11966</v>
      </c>
      <c r="G198">
        <v>6.29</v>
      </c>
      <c r="H198">
        <v>4.2</v>
      </c>
      <c r="I198">
        <v>12</v>
      </c>
      <c r="J198">
        <v>0</v>
      </c>
      <c r="K198" s="13">
        <v>0.22489999999999999</v>
      </c>
      <c r="L198" s="13">
        <v>4.2000000000000003E-2</v>
      </c>
      <c r="M198" s="13">
        <v>6.2899999999999998E-2</v>
      </c>
      <c r="N198" s="13">
        <v>0.12</v>
      </c>
      <c r="O198" s="13">
        <v>0</v>
      </c>
      <c r="P198" s="12" t="str">
        <f>LEFT(Tabela2[[#This Row],[Código]],2)</f>
        <v>02</v>
      </c>
    </row>
    <row r="199" spans="2:16" ht="15" customHeight="1" x14ac:dyDescent="0.25">
      <c r="B199" s="36" t="str">
        <f>LOOKUP(Tabela2[[#This Row],[RESUMO]],Tabela3[Grupo],Tabela3[Meus produtos])</f>
        <v>Não</v>
      </c>
      <c r="C199" s="30" t="s">
        <v>119</v>
      </c>
      <c r="D199" t="s">
        <v>21238</v>
      </c>
      <c r="E199" t="s">
        <v>11853</v>
      </c>
      <c r="F199" s="30" t="s">
        <v>11967</v>
      </c>
      <c r="G199">
        <v>6.35</v>
      </c>
      <c r="H199">
        <v>4.2</v>
      </c>
      <c r="I199">
        <v>7</v>
      </c>
      <c r="J199">
        <v>0</v>
      </c>
      <c r="K199" s="13">
        <v>0.17550000000000002</v>
      </c>
      <c r="L199" s="13">
        <v>4.2000000000000003E-2</v>
      </c>
      <c r="M199" s="13">
        <v>6.3500000000000001E-2</v>
      </c>
      <c r="N199" s="13">
        <v>7.0000000000000007E-2</v>
      </c>
      <c r="O199" s="13">
        <v>0</v>
      </c>
      <c r="P199" s="12" t="str">
        <f>LEFT(Tabela2[[#This Row],[Código]],2)</f>
        <v>02</v>
      </c>
    </row>
    <row r="200" spans="2:16" ht="15" customHeight="1" x14ac:dyDescent="0.25">
      <c r="B200" s="36" t="str">
        <f>LOOKUP(Tabela2[[#This Row],[RESUMO]],Tabela3[Grupo],Tabela3[Meus produtos])</f>
        <v>Não</v>
      </c>
      <c r="C200" s="30" t="s">
        <v>120</v>
      </c>
      <c r="D200" t="s">
        <v>21238</v>
      </c>
      <c r="E200" t="s">
        <v>11853</v>
      </c>
      <c r="F200" s="30" t="s">
        <v>11968</v>
      </c>
      <c r="G200">
        <v>6.35</v>
      </c>
      <c r="H200">
        <v>4.2</v>
      </c>
      <c r="I200">
        <v>7</v>
      </c>
      <c r="J200">
        <v>0</v>
      </c>
      <c r="K200" s="13">
        <v>0.17550000000000002</v>
      </c>
      <c r="L200" s="13">
        <v>4.2000000000000003E-2</v>
      </c>
      <c r="M200" s="13">
        <v>6.3500000000000001E-2</v>
      </c>
      <c r="N200" s="13">
        <v>7.0000000000000007E-2</v>
      </c>
      <c r="O200" s="13">
        <v>0</v>
      </c>
      <c r="P200" s="12" t="str">
        <f>LEFT(Tabela2[[#This Row],[Código]],2)</f>
        <v>02</v>
      </c>
    </row>
    <row r="201" spans="2:16" ht="15" customHeight="1" x14ac:dyDescent="0.25">
      <c r="B201" s="36" t="str">
        <f>LOOKUP(Tabela2[[#This Row],[RESUMO]],Tabela3[Grupo],Tabela3[Meus produtos])</f>
        <v>Não</v>
      </c>
      <c r="C201" s="30" t="s">
        <v>121</v>
      </c>
      <c r="D201" t="s">
        <v>21238</v>
      </c>
      <c r="E201" t="s">
        <v>11853</v>
      </c>
      <c r="F201" s="30" t="s">
        <v>11969</v>
      </c>
      <c r="G201">
        <v>6.35</v>
      </c>
      <c r="H201">
        <v>4.2</v>
      </c>
      <c r="I201">
        <v>7</v>
      </c>
      <c r="J201">
        <v>0</v>
      </c>
      <c r="K201" s="13">
        <v>0.17550000000000002</v>
      </c>
      <c r="L201" s="13">
        <v>4.2000000000000003E-2</v>
      </c>
      <c r="M201" s="13">
        <v>6.3500000000000001E-2</v>
      </c>
      <c r="N201" s="13">
        <v>7.0000000000000007E-2</v>
      </c>
      <c r="O201" s="13">
        <v>0</v>
      </c>
      <c r="P201" s="12" t="str">
        <f>LEFT(Tabela2[[#This Row],[Código]],2)</f>
        <v>02</v>
      </c>
    </row>
    <row r="202" spans="2:16" ht="15" customHeight="1" x14ac:dyDescent="0.25">
      <c r="B202" s="36" t="str">
        <f>LOOKUP(Tabela2[[#This Row],[RESUMO]],Tabela3[Grupo],Tabela3[Meus produtos])</f>
        <v>Não</v>
      </c>
      <c r="C202" s="30" t="s">
        <v>122</v>
      </c>
      <c r="D202" t="s">
        <v>21238</v>
      </c>
      <c r="E202" t="s">
        <v>11853</v>
      </c>
      <c r="F202" s="30" t="s">
        <v>11970</v>
      </c>
      <c r="G202">
        <v>6.35</v>
      </c>
      <c r="H202">
        <v>4.2</v>
      </c>
      <c r="I202">
        <v>7</v>
      </c>
      <c r="J202">
        <v>0</v>
      </c>
      <c r="K202" s="13">
        <v>0.17550000000000002</v>
      </c>
      <c r="L202" s="13">
        <v>4.2000000000000003E-2</v>
      </c>
      <c r="M202" s="13">
        <v>6.3500000000000001E-2</v>
      </c>
      <c r="N202" s="13">
        <v>7.0000000000000007E-2</v>
      </c>
      <c r="O202" s="13">
        <v>0</v>
      </c>
      <c r="P202" s="12" t="str">
        <f>LEFT(Tabela2[[#This Row],[Código]],2)</f>
        <v>02</v>
      </c>
    </row>
    <row r="203" spans="2:16" ht="15" customHeight="1" x14ac:dyDescent="0.25">
      <c r="B203" s="36" t="str">
        <f>LOOKUP(Tabela2[[#This Row],[RESUMO]],Tabela3[Grupo],Tabela3[Meus produtos])</f>
        <v>Não</v>
      </c>
      <c r="C203" s="30" t="s">
        <v>123</v>
      </c>
      <c r="D203" t="s">
        <v>21238</v>
      </c>
      <c r="E203" t="s">
        <v>11853</v>
      </c>
      <c r="F203" s="30" t="s">
        <v>11971</v>
      </c>
      <c r="G203">
        <v>6.35</v>
      </c>
      <c r="H203">
        <v>4.2</v>
      </c>
      <c r="I203">
        <v>7</v>
      </c>
      <c r="J203">
        <v>0</v>
      </c>
      <c r="K203" s="13">
        <v>0.17550000000000002</v>
      </c>
      <c r="L203" s="13">
        <v>4.2000000000000003E-2</v>
      </c>
      <c r="M203" s="13">
        <v>6.3500000000000001E-2</v>
      </c>
      <c r="N203" s="13">
        <v>7.0000000000000007E-2</v>
      </c>
      <c r="O203" s="13">
        <v>0</v>
      </c>
      <c r="P203" s="12" t="str">
        <f>LEFT(Tabela2[[#This Row],[Código]],2)</f>
        <v>02</v>
      </c>
    </row>
    <row r="204" spans="2:16" ht="15" customHeight="1" x14ac:dyDescent="0.25">
      <c r="B204" s="36" t="str">
        <f>LOOKUP(Tabela2[[#This Row],[RESUMO]],Tabela3[Grupo],Tabela3[Meus produtos])</f>
        <v>Não</v>
      </c>
      <c r="C204" s="30" t="s">
        <v>123</v>
      </c>
      <c r="D204" t="s">
        <v>124</v>
      </c>
      <c r="E204" t="s">
        <v>11853</v>
      </c>
      <c r="F204" s="30" t="s">
        <v>21239</v>
      </c>
      <c r="G204">
        <v>6.35</v>
      </c>
      <c r="H204">
        <v>4.2</v>
      </c>
      <c r="I204">
        <v>7</v>
      </c>
      <c r="J204">
        <v>0</v>
      </c>
      <c r="K204" s="13">
        <v>0.17550000000000002</v>
      </c>
      <c r="L204" s="13">
        <v>4.2000000000000003E-2</v>
      </c>
      <c r="M204" s="13">
        <v>6.3500000000000001E-2</v>
      </c>
      <c r="N204" s="13">
        <v>7.0000000000000007E-2</v>
      </c>
      <c r="O204" s="13">
        <v>0</v>
      </c>
      <c r="P204" s="12" t="str">
        <f>LEFT(Tabela2[[#This Row],[Código]],2)</f>
        <v>02</v>
      </c>
    </row>
    <row r="205" spans="2:16" ht="15" customHeight="1" x14ac:dyDescent="0.25">
      <c r="B205" s="36" t="str">
        <f>LOOKUP(Tabela2[[#This Row],[RESUMO]],Tabela3[Grupo],Tabela3[Meus produtos])</f>
        <v>Não</v>
      </c>
      <c r="C205" s="30" t="s">
        <v>125</v>
      </c>
      <c r="D205" t="s">
        <v>21238</v>
      </c>
      <c r="E205" t="s">
        <v>11853</v>
      </c>
      <c r="F205" s="30" t="s">
        <v>11972</v>
      </c>
      <c r="G205">
        <v>6.35</v>
      </c>
      <c r="H205">
        <v>4.2</v>
      </c>
      <c r="I205">
        <v>7</v>
      </c>
      <c r="J205">
        <v>0</v>
      </c>
      <c r="K205" s="13">
        <v>0.17550000000000002</v>
      </c>
      <c r="L205" s="13">
        <v>4.2000000000000003E-2</v>
      </c>
      <c r="M205" s="13">
        <v>6.3500000000000001E-2</v>
      </c>
      <c r="N205" s="13">
        <v>7.0000000000000007E-2</v>
      </c>
      <c r="O205" s="13">
        <v>0</v>
      </c>
      <c r="P205" s="12" t="str">
        <f>LEFT(Tabela2[[#This Row],[Código]],2)</f>
        <v>02</v>
      </c>
    </row>
    <row r="206" spans="2:16" ht="15" customHeight="1" x14ac:dyDescent="0.25">
      <c r="B206" s="36" t="str">
        <f>LOOKUP(Tabela2[[#This Row],[RESUMO]],Tabela3[Grupo],Tabela3[Meus produtos])</f>
        <v>Não</v>
      </c>
      <c r="C206" s="30" t="s">
        <v>125</v>
      </c>
      <c r="D206" t="s">
        <v>124</v>
      </c>
      <c r="E206" t="s">
        <v>11853</v>
      </c>
      <c r="F206" s="30" t="s">
        <v>21240</v>
      </c>
      <c r="G206">
        <v>6.35</v>
      </c>
      <c r="H206">
        <v>4.2</v>
      </c>
      <c r="I206">
        <v>7</v>
      </c>
      <c r="J206">
        <v>0</v>
      </c>
      <c r="K206" s="13">
        <v>0.17550000000000002</v>
      </c>
      <c r="L206" s="13">
        <v>4.2000000000000003E-2</v>
      </c>
      <c r="M206" s="13">
        <v>6.3500000000000001E-2</v>
      </c>
      <c r="N206" s="13">
        <v>7.0000000000000007E-2</v>
      </c>
      <c r="O206" s="13">
        <v>0</v>
      </c>
      <c r="P206" s="12" t="str">
        <f>LEFT(Tabela2[[#This Row],[Código]],2)</f>
        <v>02</v>
      </c>
    </row>
    <row r="207" spans="2:16" ht="15" customHeight="1" x14ac:dyDescent="0.25">
      <c r="B207" s="36" t="str">
        <f>LOOKUP(Tabela2[[#This Row],[RESUMO]],Tabela3[Grupo],Tabela3[Meus produtos])</f>
        <v>Não</v>
      </c>
      <c r="C207" s="30" t="s">
        <v>126</v>
      </c>
      <c r="D207" t="s">
        <v>21238</v>
      </c>
      <c r="E207" t="s">
        <v>11853</v>
      </c>
      <c r="F207" s="30" t="s">
        <v>11973</v>
      </c>
      <c r="G207">
        <v>6.35</v>
      </c>
      <c r="H207">
        <v>4.2</v>
      </c>
      <c r="I207">
        <v>7</v>
      </c>
      <c r="J207">
        <v>0</v>
      </c>
      <c r="K207" s="13">
        <v>0.17550000000000002</v>
      </c>
      <c r="L207" s="13">
        <v>4.2000000000000003E-2</v>
      </c>
      <c r="M207" s="13">
        <v>6.3500000000000001E-2</v>
      </c>
      <c r="N207" s="13">
        <v>7.0000000000000007E-2</v>
      </c>
      <c r="O207" s="13">
        <v>0</v>
      </c>
      <c r="P207" s="12" t="str">
        <f>LEFT(Tabela2[[#This Row],[Código]],2)</f>
        <v>02</v>
      </c>
    </row>
    <row r="208" spans="2:16" ht="15" customHeight="1" x14ac:dyDescent="0.25">
      <c r="B208" s="36" t="str">
        <f>LOOKUP(Tabela2[[#This Row],[RESUMO]],Tabela3[Grupo],Tabela3[Meus produtos])</f>
        <v>Não</v>
      </c>
      <c r="C208" s="30" t="s">
        <v>126</v>
      </c>
      <c r="D208" t="s">
        <v>124</v>
      </c>
      <c r="E208" t="s">
        <v>11853</v>
      </c>
      <c r="F208" s="30" t="s">
        <v>21241</v>
      </c>
      <c r="G208">
        <v>6.35</v>
      </c>
      <c r="H208">
        <v>4.2</v>
      </c>
      <c r="I208">
        <v>7</v>
      </c>
      <c r="J208">
        <v>0</v>
      </c>
      <c r="K208" s="13">
        <v>0.17550000000000002</v>
      </c>
      <c r="L208" s="13">
        <v>4.2000000000000003E-2</v>
      </c>
      <c r="M208" s="13">
        <v>6.3500000000000001E-2</v>
      </c>
      <c r="N208" s="13">
        <v>7.0000000000000007E-2</v>
      </c>
      <c r="O208" s="13">
        <v>0</v>
      </c>
      <c r="P208" s="12" t="str">
        <f>LEFT(Tabela2[[#This Row],[Código]],2)</f>
        <v>02</v>
      </c>
    </row>
    <row r="209" spans="2:16" ht="15" customHeight="1" x14ac:dyDescent="0.25">
      <c r="B209" s="36" t="str">
        <f>LOOKUP(Tabela2[[#This Row],[RESUMO]],Tabela3[Grupo],Tabela3[Meus produtos])</f>
        <v>Não</v>
      </c>
      <c r="C209" s="30" t="s">
        <v>22572</v>
      </c>
      <c r="D209" t="s">
        <v>21238</v>
      </c>
      <c r="E209" t="s">
        <v>11853</v>
      </c>
      <c r="F209" s="30" t="s">
        <v>22573</v>
      </c>
      <c r="G209">
        <v>6.2</v>
      </c>
      <c r="H209">
        <v>4.2</v>
      </c>
      <c r="I209">
        <v>7</v>
      </c>
      <c r="J209">
        <v>0</v>
      </c>
      <c r="K209" s="13">
        <v>0.17400000000000002</v>
      </c>
      <c r="L209" s="13">
        <v>4.2000000000000003E-2</v>
      </c>
      <c r="M209" s="13">
        <v>6.2E-2</v>
      </c>
      <c r="N209" s="13">
        <v>7.0000000000000007E-2</v>
      </c>
      <c r="O209" s="13">
        <v>0</v>
      </c>
      <c r="P209" s="12" t="str">
        <f>LEFT(Tabela2[[#This Row],[Código]],2)</f>
        <v>02</v>
      </c>
    </row>
    <row r="210" spans="2:16" ht="15" customHeight="1" x14ac:dyDescent="0.25">
      <c r="B210" s="36" t="str">
        <f>LOOKUP(Tabela2[[#This Row],[RESUMO]],Tabela3[Grupo],Tabela3[Meus produtos])</f>
        <v>Não</v>
      </c>
      <c r="C210" s="30" t="s">
        <v>22574</v>
      </c>
      <c r="D210" t="s">
        <v>21238</v>
      </c>
      <c r="E210" t="s">
        <v>11853</v>
      </c>
      <c r="F210" s="30" t="s">
        <v>56</v>
      </c>
      <c r="G210">
        <v>6.2</v>
      </c>
      <c r="H210">
        <v>4.2</v>
      </c>
      <c r="I210">
        <v>7</v>
      </c>
      <c r="J210">
        <v>0</v>
      </c>
      <c r="K210" s="13">
        <v>0.17400000000000002</v>
      </c>
      <c r="L210" s="13">
        <v>4.2000000000000003E-2</v>
      </c>
      <c r="M210" s="13">
        <v>6.2E-2</v>
      </c>
      <c r="N210" s="13">
        <v>7.0000000000000007E-2</v>
      </c>
      <c r="O210" s="13">
        <v>0</v>
      </c>
      <c r="P210" s="12" t="str">
        <f>LEFT(Tabela2[[#This Row],[Código]],2)</f>
        <v>02</v>
      </c>
    </row>
    <row r="211" spans="2:16" ht="15" customHeight="1" x14ac:dyDescent="0.25">
      <c r="B211" s="36" t="str">
        <f>LOOKUP(Tabela2[[#This Row],[RESUMO]],Tabela3[Grupo],Tabela3[Meus produtos])</f>
        <v>Não</v>
      </c>
      <c r="C211" s="30" t="s">
        <v>22575</v>
      </c>
      <c r="D211" t="s">
        <v>21238</v>
      </c>
      <c r="E211" t="s">
        <v>11853</v>
      </c>
      <c r="F211" s="30" t="s">
        <v>22576</v>
      </c>
      <c r="G211">
        <v>6.2</v>
      </c>
      <c r="H211">
        <v>4.2</v>
      </c>
      <c r="I211">
        <v>7</v>
      </c>
      <c r="J211">
        <v>0</v>
      </c>
      <c r="K211" s="13">
        <v>0.17400000000000002</v>
      </c>
      <c r="L211" s="13">
        <v>4.2000000000000003E-2</v>
      </c>
      <c r="M211" s="13">
        <v>6.2E-2</v>
      </c>
      <c r="N211" s="13">
        <v>7.0000000000000007E-2</v>
      </c>
      <c r="O211" s="13">
        <v>0</v>
      </c>
      <c r="P211" s="12" t="str">
        <f>LEFT(Tabela2[[#This Row],[Código]],2)</f>
        <v>02</v>
      </c>
    </row>
    <row r="212" spans="2:16" ht="15" customHeight="1" x14ac:dyDescent="0.25">
      <c r="B212" s="36" t="str">
        <f>LOOKUP(Tabela2[[#This Row],[RESUMO]],Tabela3[Grupo],Tabela3[Meus produtos])</f>
        <v>Não</v>
      </c>
      <c r="C212" s="30" t="s">
        <v>22577</v>
      </c>
      <c r="D212" t="s">
        <v>21238</v>
      </c>
      <c r="E212" t="s">
        <v>11853</v>
      </c>
      <c r="F212" s="30" t="s">
        <v>22578</v>
      </c>
      <c r="G212">
        <v>6.2</v>
      </c>
      <c r="H212">
        <v>4.2</v>
      </c>
      <c r="I212">
        <v>7</v>
      </c>
      <c r="J212">
        <v>0</v>
      </c>
      <c r="K212" s="13">
        <v>0.17400000000000002</v>
      </c>
      <c r="L212" s="13">
        <v>4.2000000000000003E-2</v>
      </c>
      <c r="M212" s="13">
        <v>6.2E-2</v>
      </c>
      <c r="N212" s="13">
        <v>7.0000000000000007E-2</v>
      </c>
      <c r="O212" s="13">
        <v>0</v>
      </c>
      <c r="P212" s="12" t="str">
        <f>LEFT(Tabela2[[#This Row],[Código]],2)</f>
        <v>02</v>
      </c>
    </row>
    <row r="213" spans="2:16" ht="15" customHeight="1" x14ac:dyDescent="0.25">
      <c r="B213" s="36" t="str">
        <f>LOOKUP(Tabela2[[#This Row],[RESUMO]],Tabela3[Grupo],Tabela3[Meus produtos])</f>
        <v>Não</v>
      </c>
      <c r="C213" s="30" t="s">
        <v>22579</v>
      </c>
      <c r="D213" t="s">
        <v>21238</v>
      </c>
      <c r="E213" t="s">
        <v>11853</v>
      </c>
      <c r="F213" s="30" t="s">
        <v>22580</v>
      </c>
      <c r="G213">
        <v>6.2</v>
      </c>
      <c r="H213">
        <v>4.2</v>
      </c>
      <c r="I213">
        <v>7</v>
      </c>
      <c r="J213">
        <v>0</v>
      </c>
      <c r="K213" s="13">
        <v>0.17400000000000002</v>
      </c>
      <c r="L213" s="13">
        <v>4.2000000000000003E-2</v>
      </c>
      <c r="M213" s="13">
        <v>6.2E-2</v>
      </c>
      <c r="N213" s="13">
        <v>7.0000000000000007E-2</v>
      </c>
      <c r="O213" s="13">
        <v>0</v>
      </c>
      <c r="P213" s="12" t="str">
        <f>LEFT(Tabela2[[#This Row],[Código]],2)</f>
        <v>02</v>
      </c>
    </row>
    <row r="214" spans="2:16" ht="15" customHeight="1" x14ac:dyDescent="0.25">
      <c r="B214" s="36" t="str">
        <f>LOOKUP(Tabela2[[#This Row],[RESUMO]],Tabela3[Grupo],Tabela3[Meus produtos])</f>
        <v>Não</v>
      </c>
      <c r="C214" s="30" t="s">
        <v>22581</v>
      </c>
      <c r="D214" t="s">
        <v>21238</v>
      </c>
      <c r="E214" t="s">
        <v>11853</v>
      </c>
      <c r="F214" s="30" t="s">
        <v>56</v>
      </c>
      <c r="G214">
        <v>6.2</v>
      </c>
      <c r="H214">
        <v>4.2</v>
      </c>
      <c r="I214">
        <v>7</v>
      </c>
      <c r="J214">
        <v>0</v>
      </c>
      <c r="K214" s="13">
        <v>0.17400000000000002</v>
      </c>
      <c r="L214" s="13">
        <v>4.2000000000000003E-2</v>
      </c>
      <c r="M214" s="13">
        <v>6.2E-2</v>
      </c>
      <c r="N214" s="13">
        <v>7.0000000000000007E-2</v>
      </c>
      <c r="O214" s="13">
        <v>0</v>
      </c>
      <c r="P214" s="12" t="str">
        <f>LEFT(Tabela2[[#This Row],[Código]],2)</f>
        <v>02</v>
      </c>
    </row>
    <row r="215" spans="2:16" ht="15" customHeight="1" x14ac:dyDescent="0.25">
      <c r="B215" s="36" t="str">
        <f>LOOKUP(Tabela2[[#This Row],[RESUMO]],Tabela3[Grupo],Tabela3[Meus produtos])</f>
        <v>Não</v>
      </c>
      <c r="C215" s="30" t="s">
        <v>22581</v>
      </c>
      <c r="D215" t="s">
        <v>124</v>
      </c>
      <c r="E215" t="s">
        <v>11853</v>
      </c>
      <c r="F215" s="30" t="s">
        <v>22582</v>
      </c>
      <c r="G215">
        <v>6.2</v>
      </c>
      <c r="H215">
        <v>4.2</v>
      </c>
      <c r="I215">
        <v>7</v>
      </c>
      <c r="J215">
        <v>0</v>
      </c>
      <c r="K215" s="13">
        <v>0.17400000000000002</v>
      </c>
      <c r="L215" s="13">
        <v>4.2000000000000003E-2</v>
      </c>
      <c r="M215" s="13">
        <v>6.2E-2</v>
      </c>
      <c r="N215" s="13">
        <v>7.0000000000000007E-2</v>
      </c>
      <c r="O215" s="13">
        <v>0</v>
      </c>
      <c r="P215" s="12" t="str">
        <f>LEFT(Tabela2[[#This Row],[Código]],2)</f>
        <v>02</v>
      </c>
    </row>
    <row r="216" spans="2:16" ht="15" customHeight="1" x14ac:dyDescent="0.25">
      <c r="B216" s="36" t="str">
        <f>LOOKUP(Tabela2[[#This Row],[RESUMO]],Tabela3[Grupo],Tabela3[Meus produtos])</f>
        <v>Não</v>
      </c>
      <c r="C216" s="30" t="s">
        <v>128</v>
      </c>
      <c r="D216" t="s">
        <v>21238</v>
      </c>
      <c r="E216" t="s">
        <v>11853</v>
      </c>
      <c r="F216" s="30" t="s">
        <v>11974</v>
      </c>
      <c r="G216">
        <v>6.35</v>
      </c>
      <c r="H216">
        <v>4.2</v>
      </c>
      <c r="I216">
        <v>7</v>
      </c>
      <c r="J216">
        <v>0</v>
      </c>
      <c r="K216" s="13">
        <v>0.17550000000000002</v>
      </c>
      <c r="L216" s="13">
        <v>4.2000000000000003E-2</v>
      </c>
      <c r="M216" s="13">
        <v>6.3500000000000001E-2</v>
      </c>
      <c r="N216" s="13">
        <v>7.0000000000000007E-2</v>
      </c>
      <c r="O216" s="13">
        <v>0</v>
      </c>
      <c r="P216" s="12" t="str">
        <f>LEFT(Tabela2[[#This Row],[Código]],2)</f>
        <v>03</v>
      </c>
    </row>
    <row r="217" spans="2:16" ht="15" customHeight="1" x14ac:dyDescent="0.25">
      <c r="B217" s="36" t="str">
        <f>LOOKUP(Tabela2[[#This Row],[RESUMO]],Tabela3[Grupo],Tabela3[Meus produtos])</f>
        <v>Não</v>
      </c>
      <c r="C217" s="30" t="s">
        <v>129</v>
      </c>
      <c r="D217" t="s">
        <v>21238</v>
      </c>
      <c r="E217" t="s">
        <v>11853</v>
      </c>
      <c r="F217" s="30" t="s">
        <v>11975</v>
      </c>
      <c r="G217">
        <v>6.35</v>
      </c>
      <c r="H217">
        <v>4.2</v>
      </c>
      <c r="I217">
        <v>7</v>
      </c>
      <c r="J217">
        <v>0</v>
      </c>
      <c r="K217" s="13">
        <v>0.17550000000000002</v>
      </c>
      <c r="L217" s="13">
        <v>4.2000000000000003E-2</v>
      </c>
      <c r="M217" s="13">
        <v>6.3500000000000001E-2</v>
      </c>
      <c r="N217" s="13">
        <v>7.0000000000000007E-2</v>
      </c>
      <c r="O217" s="13">
        <v>0</v>
      </c>
      <c r="P217" s="12" t="str">
        <f>LEFT(Tabela2[[#This Row],[Código]],2)</f>
        <v>03</v>
      </c>
    </row>
    <row r="218" spans="2:16" ht="15" customHeight="1" x14ac:dyDescent="0.25">
      <c r="B218" s="36" t="str">
        <f>LOOKUP(Tabela2[[#This Row],[RESUMO]],Tabela3[Grupo],Tabela3[Meus produtos])</f>
        <v>Não</v>
      </c>
      <c r="C218" s="30" t="s">
        <v>130</v>
      </c>
      <c r="D218" t="s">
        <v>21238</v>
      </c>
      <c r="E218" t="s">
        <v>11853</v>
      </c>
      <c r="F218" s="30" t="s">
        <v>11976</v>
      </c>
      <c r="G218">
        <v>6.35</v>
      </c>
      <c r="H218">
        <v>4.2</v>
      </c>
      <c r="I218">
        <v>7</v>
      </c>
      <c r="J218">
        <v>0</v>
      </c>
      <c r="K218" s="13">
        <v>0.17550000000000002</v>
      </c>
      <c r="L218" s="13">
        <v>4.2000000000000003E-2</v>
      </c>
      <c r="M218" s="13">
        <v>6.3500000000000001E-2</v>
      </c>
      <c r="N218" s="13">
        <v>7.0000000000000007E-2</v>
      </c>
      <c r="O218" s="13">
        <v>0</v>
      </c>
      <c r="P218" s="12" t="str">
        <f>LEFT(Tabela2[[#This Row],[Código]],2)</f>
        <v>03</v>
      </c>
    </row>
    <row r="219" spans="2:16" ht="15" customHeight="1" x14ac:dyDescent="0.25">
      <c r="B219" s="36" t="str">
        <f>LOOKUP(Tabela2[[#This Row],[RESUMO]],Tabela3[Grupo],Tabela3[Meus produtos])</f>
        <v>Não</v>
      </c>
      <c r="C219" s="30" t="s">
        <v>131</v>
      </c>
      <c r="D219" t="s">
        <v>21238</v>
      </c>
      <c r="E219" t="s">
        <v>11853</v>
      </c>
      <c r="F219" s="30" t="s">
        <v>11977</v>
      </c>
      <c r="G219">
        <v>6.2</v>
      </c>
      <c r="H219">
        <v>4.2</v>
      </c>
      <c r="I219">
        <v>7</v>
      </c>
      <c r="J219">
        <v>0</v>
      </c>
      <c r="K219" s="13">
        <v>0.17400000000000002</v>
      </c>
      <c r="L219" s="13">
        <v>4.2000000000000003E-2</v>
      </c>
      <c r="M219" s="13">
        <v>6.2E-2</v>
      </c>
      <c r="N219" s="13">
        <v>7.0000000000000007E-2</v>
      </c>
      <c r="O219" s="13">
        <v>0</v>
      </c>
      <c r="P219" s="12" t="str">
        <f>LEFT(Tabela2[[#This Row],[Código]],2)</f>
        <v>03</v>
      </c>
    </row>
    <row r="220" spans="2:16" ht="15" customHeight="1" x14ac:dyDescent="0.25">
      <c r="B220" s="36" t="str">
        <f>LOOKUP(Tabela2[[#This Row],[RESUMO]],Tabela3[Grupo],Tabela3[Meus produtos])</f>
        <v>Não</v>
      </c>
      <c r="C220" s="30" t="s">
        <v>132</v>
      </c>
      <c r="D220" t="s">
        <v>21238</v>
      </c>
      <c r="E220" t="s">
        <v>11853</v>
      </c>
      <c r="F220" s="30" t="s">
        <v>11978</v>
      </c>
      <c r="G220">
        <v>6.35</v>
      </c>
      <c r="H220">
        <v>4.2</v>
      </c>
      <c r="I220">
        <v>7</v>
      </c>
      <c r="J220">
        <v>0</v>
      </c>
      <c r="K220" s="13">
        <v>0.17550000000000002</v>
      </c>
      <c r="L220" s="13">
        <v>4.2000000000000003E-2</v>
      </c>
      <c r="M220" s="13">
        <v>6.3500000000000001E-2</v>
      </c>
      <c r="N220" s="13">
        <v>7.0000000000000007E-2</v>
      </c>
      <c r="O220" s="13">
        <v>0</v>
      </c>
      <c r="P220" s="12" t="str">
        <f>LEFT(Tabela2[[#This Row],[Código]],2)</f>
        <v>03</v>
      </c>
    </row>
    <row r="221" spans="2:16" ht="15" customHeight="1" x14ac:dyDescent="0.25">
      <c r="B221" s="36" t="str">
        <f>LOOKUP(Tabela2[[#This Row],[RESUMO]],Tabela3[Grupo],Tabela3[Meus produtos])</f>
        <v>Não</v>
      </c>
      <c r="C221" s="30" t="s">
        <v>133</v>
      </c>
      <c r="D221" t="s">
        <v>21238</v>
      </c>
      <c r="E221" t="s">
        <v>11853</v>
      </c>
      <c r="F221" s="30" t="s">
        <v>11979</v>
      </c>
      <c r="G221">
        <v>6.2</v>
      </c>
      <c r="H221">
        <v>4.2</v>
      </c>
      <c r="I221">
        <v>7</v>
      </c>
      <c r="J221">
        <v>0</v>
      </c>
      <c r="K221" s="13">
        <v>0.17400000000000002</v>
      </c>
      <c r="L221" s="13">
        <v>4.2000000000000003E-2</v>
      </c>
      <c r="M221" s="13">
        <v>6.2E-2</v>
      </c>
      <c r="N221" s="13">
        <v>7.0000000000000007E-2</v>
      </c>
      <c r="O221" s="13">
        <v>0</v>
      </c>
      <c r="P221" s="12" t="str">
        <f>LEFT(Tabela2[[#This Row],[Código]],2)</f>
        <v>03</v>
      </c>
    </row>
    <row r="222" spans="2:16" ht="15" customHeight="1" x14ac:dyDescent="0.25">
      <c r="B222" s="36" t="str">
        <f>LOOKUP(Tabela2[[#This Row],[RESUMO]],Tabela3[Grupo],Tabela3[Meus produtos])</f>
        <v>Não</v>
      </c>
      <c r="C222" s="30" t="s">
        <v>134</v>
      </c>
      <c r="D222" t="s">
        <v>21238</v>
      </c>
      <c r="E222" t="s">
        <v>11853</v>
      </c>
      <c r="F222" s="30" t="s">
        <v>11980</v>
      </c>
      <c r="G222">
        <v>6.35</v>
      </c>
      <c r="H222">
        <v>4.2</v>
      </c>
      <c r="I222">
        <v>7</v>
      </c>
      <c r="J222">
        <v>0</v>
      </c>
      <c r="K222" s="13">
        <v>0.17550000000000002</v>
      </c>
      <c r="L222" s="13">
        <v>4.2000000000000003E-2</v>
      </c>
      <c r="M222" s="13">
        <v>6.3500000000000001E-2</v>
      </c>
      <c r="N222" s="13">
        <v>7.0000000000000007E-2</v>
      </c>
      <c r="O222" s="13">
        <v>0</v>
      </c>
      <c r="P222" s="12" t="str">
        <f>LEFT(Tabela2[[#This Row],[Código]],2)</f>
        <v>03</v>
      </c>
    </row>
    <row r="223" spans="2:16" ht="15" customHeight="1" x14ac:dyDescent="0.25">
      <c r="B223" s="36" t="str">
        <f>LOOKUP(Tabela2[[#This Row],[RESUMO]],Tabela3[Grupo],Tabela3[Meus produtos])</f>
        <v>Não</v>
      </c>
      <c r="C223" s="30" t="s">
        <v>135</v>
      </c>
      <c r="D223" t="s">
        <v>21238</v>
      </c>
      <c r="E223" t="s">
        <v>11853</v>
      </c>
      <c r="F223" s="30" t="s">
        <v>11981</v>
      </c>
      <c r="G223">
        <v>6.2</v>
      </c>
      <c r="H223">
        <v>4.2</v>
      </c>
      <c r="I223">
        <v>7</v>
      </c>
      <c r="J223">
        <v>0</v>
      </c>
      <c r="K223" s="13">
        <v>0.17400000000000002</v>
      </c>
      <c r="L223" s="13">
        <v>4.2000000000000003E-2</v>
      </c>
      <c r="M223" s="13">
        <v>6.2E-2</v>
      </c>
      <c r="N223" s="13">
        <v>7.0000000000000007E-2</v>
      </c>
      <c r="O223" s="13">
        <v>0</v>
      </c>
      <c r="P223" s="12" t="str">
        <f>LEFT(Tabela2[[#This Row],[Código]],2)</f>
        <v>03</v>
      </c>
    </row>
    <row r="224" spans="2:16" ht="15" customHeight="1" x14ac:dyDescent="0.25">
      <c r="B224" s="36" t="str">
        <f>LOOKUP(Tabela2[[#This Row],[RESUMO]],Tabela3[Grupo],Tabela3[Meus produtos])</f>
        <v>Não</v>
      </c>
      <c r="C224" s="30" t="s">
        <v>136</v>
      </c>
      <c r="D224" t="s">
        <v>21238</v>
      </c>
      <c r="E224" t="s">
        <v>11853</v>
      </c>
      <c r="F224" s="30" t="s">
        <v>11982</v>
      </c>
      <c r="G224">
        <v>6.35</v>
      </c>
      <c r="H224">
        <v>4.2</v>
      </c>
      <c r="I224">
        <v>7</v>
      </c>
      <c r="J224">
        <v>0</v>
      </c>
      <c r="K224" s="13">
        <v>0.17550000000000002</v>
      </c>
      <c r="L224" s="13">
        <v>4.2000000000000003E-2</v>
      </c>
      <c r="M224" s="13">
        <v>6.3500000000000001E-2</v>
      </c>
      <c r="N224" s="13">
        <v>7.0000000000000007E-2</v>
      </c>
      <c r="O224" s="13">
        <v>0</v>
      </c>
      <c r="P224" s="12" t="str">
        <f>LEFT(Tabela2[[#This Row],[Código]],2)</f>
        <v>03</v>
      </c>
    </row>
    <row r="225" spans="2:16" ht="15" customHeight="1" x14ac:dyDescent="0.25">
      <c r="B225" s="36" t="str">
        <f>LOOKUP(Tabela2[[#This Row],[RESUMO]],Tabela3[Grupo],Tabela3[Meus produtos])</f>
        <v>Não</v>
      </c>
      <c r="C225" s="30" t="s">
        <v>137</v>
      </c>
      <c r="D225" t="s">
        <v>21238</v>
      </c>
      <c r="E225" t="s">
        <v>11853</v>
      </c>
      <c r="F225" s="30" t="s">
        <v>11983</v>
      </c>
      <c r="G225">
        <v>6.2</v>
      </c>
      <c r="H225">
        <v>4.2</v>
      </c>
      <c r="I225">
        <v>7</v>
      </c>
      <c r="J225">
        <v>0</v>
      </c>
      <c r="K225" s="13">
        <v>0.17400000000000002</v>
      </c>
      <c r="L225" s="13">
        <v>4.2000000000000003E-2</v>
      </c>
      <c r="M225" s="13">
        <v>6.2E-2</v>
      </c>
      <c r="N225" s="13">
        <v>7.0000000000000007E-2</v>
      </c>
      <c r="O225" s="13">
        <v>0</v>
      </c>
      <c r="P225" s="12" t="str">
        <f>LEFT(Tabela2[[#This Row],[Código]],2)</f>
        <v>03</v>
      </c>
    </row>
    <row r="226" spans="2:16" ht="15" customHeight="1" x14ac:dyDescent="0.25">
      <c r="B226" s="36" t="str">
        <f>LOOKUP(Tabela2[[#This Row],[RESUMO]],Tabela3[Grupo],Tabela3[Meus produtos])</f>
        <v>Não</v>
      </c>
      <c r="C226" s="30" t="s">
        <v>138</v>
      </c>
      <c r="D226" t="s">
        <v>21238</v>
      </c>
      <c r="E226" t="s">
        <v>11853</v>
      </c>
      <c r="F226" s="30" t="s">
        <v>11984</v>
      </c>
      <c r="G226">
        <v>6.35</v>
      </c>
      <c r="H226">
        <v>4.2</v>
      </c>
      <c r="I226">
        <v>7</v>
      </c>
      <c r="J226">
        <v>0</v>
      </c>
      <c r="K226" s="13">
        <v>0.17550000000000002</v>
      </c>
      <c r="L226" s="13">
        <v>4.2000000000000003E-2</v>
      </c>
      <c r="M226" s="13">
        <v>6.3500000000000001E-2</v>
      </c>
      <c r="N226" s="13">
        <v>7.0000000000000007E-2</v>
      </c>
      <c r="O226" s="13">
        <v>0</v>
      </c>
      <c r="P226" s="12" t="str">
        <f>LEFT(Tabela2[[#This Row],[Código]],2)</f>
        <v>03</v>
      </c>
    </row>
    <row r="227" spans="2:16" ht="15" customHeight="1" x14ac:dyDescent="0.25">
      <c r="B227" s="36" t="str">
        <f>LOOKUP(Tabela2[[#This Row],[RESUMO]],Tabela3[Grupo],Tabela3[Meus produtos])</f>
        <v>Não</v>
      </c>
      <c r="C227" s="30" t="s">
        <v>139</v>
      </c>
      <c r="D227" t="s">
        <v>21238</v>
      </c>
      <c r="E227" t="s">
        <v>11853</v>
      </c>
      <c r="F227" s="30" t="s">
        <v>11985</v>
      </c>
      <c r="G227">
        <v>6.2</v>
      </c>
      <c r="H227">
        <v>4.2</v>
      </c>
      <c r="I227">
        <v>7</v>
      </c>
      <c r="J227">
        <v>0</v>
      </c>
      <c r="K227" s="13">
        <v>0.17400000000000002</v>
      </c>
      <c r="L227" s="13">
        <v>4.2000000000000003E-2</v>
      </c>
      <c r="M227" s="13">
        <v>6.2E-2</v>
      </c>
      <c r="N227" s="13">
        <v>7.0000000000000007E-2</v>
      </c>
      <c r="O227" s="13">
        <v>0</v>
      </c>
      <c r="P227" s="12" t="str">
        <f>LEFT(Tabela2[[#This Row],[Código]],2)</f>
        <v>03</v>
      </c>
    </row>
    <row r="228" spans="2:16" ht="15" customHeight="1" x14ac:dyDescent="0.25">
      <c r="B228" s="36" t="str">
        <f>LOOKUP(Tabela2[[#This Row],[RESUMO]],Tabela3[Grupo],Tabela3[Meus produtos])</f>
        <v>Não</v>
      </c>
      <c r="C228" s="30" t="s">
        <v>140</v>
      </c>
      <c r="D228" t="s">
        <v>21238</v>
      </c>
      <c r="E228" t="s">
        <v>11853</v>
      </c>
      <c r="F228" s="30" t="s">
        <v>11986</v>
      </c>
      <c r="G228">
        <v>6.35</v>
      </c>
      <c r="H228">
        <v>4.2</v>
      </c>
      <c r="I228">
        <v>7</v>
      </c>
      <c r="J228">
        <v>0</v>
      </c>
      <c r="K228" s="13">
        <v>0.17550000000000002</v>
      </c>
      <c r="L228" s="13">
        <v>4.2000000000000003E-2</v>
      </c>
      <c r="M228" s="13">
        <v>6.3500000000000001E-2</v>
      </c>
      <c r="N228" s="13">
        <v>7.0000000000000007E-2</v>
      </c>
      <c r="O228" s="13">
        <v>0</v>
      </c>
      <c r="P228" s="12" t="str">
        <f>LEFT(Tabela2[[#This Row],[Código]],2)</f>
        <v>03</v>
      </c>
    </row>
    <row r="229" spans="2:16" ht="15" customHeight="1" x14ac:dyDescent="0.25">
      <c r="B229" s="36" t="str">
        <f>LOOKUP(Tabela2[[#This Row],[RESUMO]],Tabela3[Grupo],Tabela3[Meus produtos])</f>
        <v>Não</v>
      </c>
      <c r="C229" s="30" t="s">
        <v>141</v>
      </c>
      <c r="D229" t="s">
        <v>21238</v>
      </c>
      <c r="E229" t="s">
        <v>11853</v>
      </c>
      <c r="F229" s="30" t="s">
        <v>11987</v>
      </c>
      <c r="G229">
        <v>6.2</v>
      </c>
      <c r="H229">
        <v>4.2</v>
      </c>
      <c r="I229">
        <v>7</v>
      </c>
      <c r="J229">
        <v>0</v>
      </c>
      <c r="K229" s="13">
        <v>0.17400000000000002</v>
      </c>
      <c r="L229" s="13">
        <v>4.2000000000000003E-2</v>
      </c>
      <c r="M229" s="13">
        <v>6.2E-2</v>
      </c>
      <c r="N229" s="13">
        <v>7.0000000000000007E-2</v>
      </c>
      <c r="O229" s="13">
        <v>0</v>
      </c>
      <c r="P229" s="12" t="str">
        <f>LEFT(Tabela2[[#This Row],[Código]],2)</f>
        <v>03</v>
      </c>
    </row>
    <row r="230" spans="2:16" ht="15" customHeight="1" x14ac:dyDescent="0.25">
      <c r="B230" s="36" t="str">
        <f>LOOKUP(Tabela2[[#This Row],[RESUMO]],Tabela3[Grupo],Tabela3[Meus produtos])</f>
        <v>Não</v>
      </c>
      <c r="C230" s="30" t="s">
        <v>142</v>
      </c>
      <c r="D230" t="s">
        <v>21238</v>
      </c>
      <c r="E230" t="s">
        <v>11853</v>
      </c>
      <c r="F230" s="30" t="s">
        <v>11988</v>
      </c>
      <c r="G230">
        <v>6.2</v>
      </c>
      <c r="H230">
        <v>4.2</v>
      </c>
      <c r="I230">
        <v>7</v>
      </c>
      <c r="J230">
        <v>0</v>
      </c>
      <c r="K230" s="13">
        <v>0.17400000000000002</v>
      </c>
      <c r="L230" s="13">
        <v>4.2000000000000003E-2</v>
      </c>
      <c r="M230" s="13">
        <v>6.2E-2</v>
      </c>
      <c r="N230" s="13">
        <v>7.0000000000000007E-2</v>
      </c>
      <c r="O230" s="13">
        <v>0</v>
      </c>
      <c r="P230" s="12" t="str">
        <f>LEFT(Tabela2[[#This Row],[Código]],2)</f>
        <v>03</v>
      </c>
    </row>
    <row r="231" spans="2:16" ht="15" customHeight="1" x14ac:dyDescent="0.25">
      <c r="B231" s="36" t="str">
        <f>LOOKUP(Tabela2[[#This Row],[RESUMO]],Tabela3[Grupo],Tabela3[Meus produtos])</f>
        <v>Não</v>
      </c>
      <c r="C231" s="30" t="s">
        <v>143</v>
      </c>
      <c r="D231" t="s">
        <v>21238</v>
      </c>
      <c r="E231" t="s">
        <v>11853</v>
      </c>
      <c r="F231" s="30" t="s">
        <v>11989</v>
      </c>
      <c r="G231">
        <v>6.2</v>
      </c>
      <c r="H231">
        <v>4.2</v>
      </c>
      <c r="I231">
        <v>7</v>
      </c>
      <c r="J231">
        <v>0</v>
      </c>
      <c r="K231" s="13">
        <v>0.17400000000000002</v>
      </c>
      <c r="L231" s="13">
        <v>4.2000000000000003E-2</v>
      </c>
      <c r="M231" s="13">
        <v>6.2E-2</v>
      </c>
      <c r="N231" s="13">
        <v>7.0000000000000007E-2</v>
      </c>
      <c r="O231" s="13">
        <v>0</v>
      </c>
      <c r="P231" s="12" t="str">
        <f>LEFT(Tabela2[[#This Row],[Código]],2)</f>
        <v>03</v>
      </c>
    </row>
    <row r="232" spans="2:16" ht="15" customHeight="1" x14ac:dyDescent="0.25">
      <c r="B232" s="36" t="str">
        <f>LOOKUP(Tabela2[[#This Row],[RESUMO]],Tabela3[Grupo],Tabela3[Meus produtos])</f>
        <v>Não</v>
      </c>
      <c r="C232" s="30" t="s">
        <v>144</v>
      </c>
      <c r="D232" t="s">
        <v>21238</v>
      </c>
      <c r="E232" t="s">
        <v>11853</v>
      </c>
      <c r="F232" s="30" t="s">
        <v>11990</v>
      </c>
      <c r="G232">
        <v>6.35</v>
      </c>
      <c r="H232">
        <v>4.2</v>
      </c>
      <c r="I232">
        <v>7</v>
      </c>
      <c r="J232">
        <v>0</v>
      </c>
      <c r="K232" s="13">
        <v>0.17550000000000002</v>
      </c>
      <c r="L232" s="13">
        <v>4.2000000000000003E-2</v>
      </c>
      <c r="M232" s="13">
        <v>6.3500000000000001E-2</v>
      </c>
      <c r="N232" s="13">
        <v>7.0000000000000007E-2</v>
      </c>
      <c r="O232" s="13">
        <v>0</v>
      </c>
      <c r="P232" s="12" t="str">
        <f>LEFT(Tabela2[[#This Row],[Código]],2)</f>
        <v>03</v>
      </c>
    </row>
    <row r="233" spans="2:16" ht="15" customHeight="1" x14ac:dyDescent="0.25">
      <c r="B233" s="36" t="str">
        <f>LOOKUP(Tabela2[[#This Row],[RESUMO]],Tabela3[Grupo],Tabela3[Meus produtos])</f>
        <v>Não</v>
      </c>
      <c r="C233" s="30" t="s">
        <v>145</v>
      </c>
      <c r="D233" t="s">
        <v>21238</v>
      </c>
      <c r="E233" t="s">
        <v>11853</v>
      </c>
      <c r="F233" s="30" t="s">
        <v>11991</v>
      </c>
      <c r="G233">
        <v>6.35</v>
      </c>
      <c r="H233">
        <v>4.2</v>
      </c>
      <c r="I233">
        <v>7</v>
      </c>
      <c r="J233">
        <v>0</v>
      </c>
      <c r="K233" s="13">
        <v>0.17550000000000002</v>
      </c>
      <c r="L233" s="13">
        <v>4.2000000000000003E-2</v>
      </c>
      <c r="M233" s="13">
        <v>6.3500000000000001E-2</v>
      </c>
      <c r="N233" s="13">
        <v>7.0000000000000007E-2</v>
      </c>
      <c r="O233" s="13">
        <v>0</v>
      </c>
      <c r="P233" s="12" t="str">
        <f>LEFT(Tabela2[[#This Row],[Código]],2)</f>
        <v>03</v>
      </c>
    </row>
    <row r="234" spans="2:16" ht="15" customHeight="1" x14ac:dyDescent="0.25">
      <c r="B234" s="36" t="str">
        <f>LOOKUP(Tabela2[[#This Row],[RESUMO]],Tabela3[Grupo],Tabela3[Meus produtos])</f>
        <v>Não</v>
      </c>
      <c r="C234" s="30" t="s">
        <v>146</v>
      </c>
      <c r="D234" t="s">
        <v>21238</v>
      </c>
      <c r="E234" t="s">
        <v>11853</v>
      </c>
      <c r="F234" s="30" t="s">
        <v>11992</v>
      </c>
      <c r="G234">
        <v>6.35</v>
      </c>
      <c r="H234">
        <v>4.2</v>
      </c>
      <c r="I234">
        <v>7</v>
      </c>
      <c r="J234">
        <v>0</v>
      </c>
      <c r="K234" s="13">
        <v>0.17550000000000002</v>
      </c>
      <c r="L234" s="13">
        <v>4.2000000000000003E-2</v>
      </c>
      <c r="M234" s="13">
        <v>6.3500000000000001E-2</v>
      </c>
      <c r="N234" s="13">
        <v>7.0000000000000007E-2</v>
      </c>
      <c r="O234" s="13">
        <v>0</v>
      </c>
      <c r="P234" s="12" t="str">
        <f>LEFT(Tabela2[[#This Row],[Código]],2)</f>
        <v>03</v>
      </c>
    </row>
    <row r="235" spans="2:16" ht="15" customHeight="1" x14ac:dyDescent="0.25">
      <c r="B235" s="36" t="str">
        <f>LOOKUP(Tabela2[[#This Row],[RESUMO]],Tabela3[Grupo],Tabela3[Meus produtos])</f>
        <v>Não</v>
      </c>
      <c r="C235" s="30" t="s">
        <v>147</v>
      </c>
      <c r="D235" t="s">
        <v>21238</v>
      </c>
      <c r="E235" t="s">
        <v>11853</v>
      </c>
      <c r="F235" s="30" t="s">
        <v>11993</v>
      </c>
      <c r="G235">
        <v>6.35</v>
      </c>
      <c r="H235">
        <v>4.2</v>
      </c>
      <c r="I235">
        <v>7</v>
      </c>
      <c r="J235">
        <v>0</v>
      </c>
      <c r="K235" s="13">
        <v>0.17550000000000002</v>
      </c>
      <c r="L235" s="13">
        <v>4.2000000000000003E-2</v>
      </c>
      <c r="M235" s="13">
        <v>6.3500000000000001E-2</v>
      </c>
      <c r="N235" s="13">
        <v>7.0000000000000007E-2</v>
      </c>
      <c r="O235" s="13">
        <v>0</v>
      </c>
      <c r="P235" s="12" t="str">
        <f>LEFT(Tabela2[[#This Row],[Código]],2)</f>
        <v>03</v>
      </c>
    </row>
    <row r="236" spans="2:16" ht="15" customHeight="1" x14ac:dyDescent="0.25">
      <c r="B236" s="36" t="str">
        <f>LOOKUP(Tabela2[[#This Row],[RESUMO]],Tabela3[Grupo],Tabela3[Meus produtos])</f>
        <v>Não</v>
      </c>
      <c r="C236" s="30" t="s">
        <v>148</v>
      </c>
      <c r="D236" t="s">
        <v>21238</v>
      </c>
      <c r="E236" t="s">
        <v>11853</v>
      </c>
      <c r="F236" s="30" t="s">
        <v>11994</v>
      </c>
      <c r="G236">
        <v>6.35</v>
      </c>
      <c r="H236">
        <v>4.2</v>
      </c>
      <c r="I236">
        <v>7</v>
      </c>
      <c r="J236">
        <v>0</v>
      </c>
      <c r="K236" s="13">
        <v>0.17550000000000002</v>
      </c>
      <c r="L236" s="13">
        <v>4.2000000000000003E-2</v>
      </c>
      <c r="M236" s="13">
        <v>6.3500000000000001E-2</v>
      </c>
      <c r="N236" s="13">
        <v>7.0000000000000007E-2</v>
      </c>
      <c r="O236" s="13">
        <v>0</v>
      </c>
      <c r="P236" s="12" t="str">
        <f>LEFT(Tabela2[[#This Row],[Código]],2)</f>
        <v>03</v>
      </c>
    </row>
    <row r="237" spans="2:16" ht="15" customHeight="1" x14ac:dyDescent="0.25">
      <c r="B237" s="36" t="str">
        <f>LOOKUP(Tabela2[[#This Row],[RESUMO]],Tabela3[Grupo],Tabela3[Meus produtos])</f>
        <v>Não</v>
      </c>
      <c r="C237" s="30" t="s">
        <v>149</v>
      </c>
      <c r="D237" t="s">
        <v>21238</v>
      </c>
      <c r="E237" t="s">
        <v>11853</v>
      </c>
      <c r="F237" s="30" t="s">
        <v>11995</v>
      </c>
      <c r="G237">
        <v>6.35</v>
      </c>
      <c r="H237">
        <v>4.2</v>
      </c>
      <c r="I237">
        <v>7</v>
      </c>
      <c r="J237">
        <v>0</v>
      </c>
      <c r="K237" s="13">
        <v>0.17550000000000002</v>
      </c>
      <c r="L237" s="13">
        <v>4.2000000000000003E-2</v>
      </c>
      <c r="M237" s="13">
        <v>6.3500000000000001E-2</v>
      </c>
      <c r="N237" s="13">
        <v>7.0000000000000007E-2</v>
      </c>
      <c r="O237" s="13">
        <v>0</v>
      </c>
      <c r="P237" s="12" t="str">
        <f>LEFT(Tabela2[[#This Row],[Código]],2)</f>
        <v>03</v>
      </c>
    </row>
    <row r="238" spans="2:16" ht="15" customHeight="1" x14ac:dyDescent="0.25">
      <c r="B238" s="36" t="str">
        <f>LOOKUP(Tabela2[[#This Row],[RESUMO]],Tabela3[Grupo],Tabela3[Meus produtos])</f>
        <v>Não</v>
      </c>
      <c r="C238" s="30" t="s">
        <v>150</v>
      </c>
      <c r="D238" t="s">
        <v>21238</v>
      </c>
      <c r="E238" t="s">
        <v>11853</v>
      </c>
      <c r="F238" s="30" t="s">
        <v>11996</v>
      </c>
      <c r="G238">
        <v>6.35</v>
      </c>
      <c r="H238">
        <v>4.2</v>
      </c>
      <c r="I238">
        <v>7</v>
      </c>
      <c r="J238">
        <v>0</v>
      </c>
      <c r="K238" s="13">
        <v>0.17550000000000002</v>
      </c>
      <c r="L238" s="13">
        <v>4.2000000000000003E-2</v>
      </c>
      <c r="M238" s="13">
        <v>6.3500000000000001E-2</v>
      </c>
      <c r="N238" s="13">
        <v>7.0000000000000007E-2</v>
      </c>
      <c r="O238" s="13">
        <v>0</v>
      </c>
      <c r="P238" s="12" t="str">
        <f>LEFT(Tabela2[[#This Row],[Código]],2)</f>
        <v>03</v>
      </c>
    </row>
    <row r="239" spans="2:16" ht="15" customHeight="1" x14ac:dyDescent="0.25">
      <c r="B239" s="36" t="str">
        <f>LOOKUP(Tabela2[[#This Row],[RESUMO]],Tabela3[Grupo],Tabela3[Meus produtos])</f>
        <v>Não</v>
      </c>
      <c r="C239" s="30" t="s">
        <v>151</v>
      </c>
      <c r="D239" t="s">
        <v>21238</v>
      </c>
      <c r="E239" t="s">
        <v>11853</v>
      </c>
      <c r="F239" s="30" t="s">
        <v>11997</v>
      </c>
      <c r="G239">
        <v>6.35</v>
      </c>
      <c r="H239">
        <v>4.2</v>
      </c>
      <c r="I239">
        <v>7</v>
      </c>
      <c r="J239">
        <v>0</v>
      </c>
      <c r="K239" s="13">
        <v>0.17550000000000002</v>
      </c>
      <c r="L239" s="13">
        <v>4.2000000000000003E-2</v>
      </c>
      <c r="M239" s="13">
        <v>6.3500000000000001E-2</v>
      </c>
      <c r="N239" s="13">
        <v>7.0000000000000007E-2</v>
      </c>
      <c r="O239" s="13">
        <v>0</v>
      </c>
      <c r="P239" s="12" t="str">
        <f>LEFT(Tabela2[[#This Row],[Código]],2)</f>
        <v>03</v>
      </c>
    </row>
    <row r="240" spans="2:16" ht="15" customHeight="1" x14ac:dyDescent="0.25">
      <c r="B240" s="36" t="str">
        <f>LOOKUP(Tabela2[[#This Row],[RESUMO]],Tabela3[Grupo],Tabela3[Meus produtos])</f>
        <v>Não</v>
      </c>
      <c r="C240" s="30" t="s">
        <v>152</v>
      </c>
      <c r="D240" t="s">
        <v>21238</v>
      </c>
      <c r="E240" t="s">
        <v>11853</v>
      </c>
      <c r="F240" s="30" t="s">
        <v>11998</v>
      </c>
      <c r="G240">
        <v>6.35</v>
      </c>
      <c r="H240">
        <v>4.2</v>
      </c>
      <c r="I240">
        <v>7</v>
      </c>
      <c r="J240">
        <v>0</v>
      </c>
      <c r="K240" s="13">
        <v>0.17550000000000002</v>
      </c>
      <c r="L240" s="13">
        <v>4.2000000000000003E-2</v>
      </c>
      <c r="M240" s="13">
        <v>6.3500000000000001E-2</v>
      </c>
      <c r="N240" s="13">
        <v>7.0000000000000007E-2</v>
      </c>
      <c r="O240" s="13">
        <v>0</v>
      </c>
      <c r="P240" s="12" t="str">
        <f>LEFT(Tabela2[[#This Row],[Código]],2)</f>
        <v>03</v>
      </c>
    </row>
    <row r="241" spans="2:16" ht="15" customHeight="1" x14ac:dyDescent="0.25">
      <c r="B241" s="36" t="str">
        <f>LOOKUP(Tabela2[[#This Row],[RESUMO]],Tabela3[Grupo],Tabela3[Meus produtos])</f>
        <v>Não</v>
      </c>
      <c r="C241" s="30" t="s">
        <v>153</v>
      </c>
      <c r="D241" t="s">
        <v>21238</v>
      </c>
      <c r="E241" t="s">
        <v>11853</v>
      </c>
      <c r="F241" s="30" t="s">
        <v>11999</v>
      </c>
      <c r="G241">
        <v>6.35</v>
      </c>
      <c r="H241">
        <v>4.2</v>
      </c>
      <c r="I241">
        <v>7</v>
      </c>
      <c r="J241">
        <v>0</v>
      </c>
      <c r="K241" s="13">
        <v>0.17550000000000002</v>
      </c>
      <c r="L241" s="13">
        <v>4.2000000000000003E-2</v>
      </c>
      <c r="M241" s="13">
        <v>6.3500000000000001E-2</v>
      </c>
      <c r="N241" s="13">
        <v>7.0000000000000007E-2</v>
      </c>
      <c r="O241" s="13">
        <v>0</v>
      </c>
      <c r="P241" s="12" t="str">
        <f>LEFT(Tabela2[[#This Row],[Código]],2)</f>
        <v>03</v>
      </c>
    </row>
    <row r="242" spans="2:16" ht="15" customHeight="1" x14ac:dyDescent="0.25">
      <c r="B242" s="36" t="str">
        <f>LOOKUP(Tabela2[[#This Row],[RESUMO]],Tabela3[Grupo],Tabela3[Meus produtos])</f>
        <v>Não</v>
      </c>
      <c r="C242" s="30" t="s">
        <v>154</v>
      </c>
      <c r="D242" t="s">
        <v>21238</v>
      </c>
      <c r="E242" t="s">
        <v>11853</v>
      </c>
      <c r="F242" s="30" t="s">
        <v>12000</v>
      </c>
      <c r="G242">
        <v>6.35</v>
      </c>
      <c r="H242">
        <v>4.2</v>
      </c>
      <c r="I242">
        <v>7</v>
      </c>
      <c r="J242">
        <v>0</v>
      </c>
      <c r="K242" s="13">
        <v>0.17550000000000002</v>
      </c>
      <c r="L242" s="13">
        <v>4.2000000000000003E-2</v>
      </c>
      <c r="M242" s="13">
        <v>6.3500000000000001E-2</v>
      </c>
      <c r="N242" s="13">
        <v>7.0000000000000007E-2</v>
      </c>
      <c r="O242" s="13">
        <v>0</v>
      </c>
      <c r="P242" s="12" t="str">
        <f>LEFT(Tabela2[[#This Row],[Código]],2)</f>
        <v>03</v>
      </c>
    </row>
    <row r="243" spans="2:16" ht="15" customHeight="1" x14ac:dyDescent="0.25">
      <c r="B243" s="36" t="str">
        <f>LOOKUP(Tabela2[[#This Row],[RESUMO]],Tabela3[Grupo],Tabela3[Meus produtos])</f>
        <v>Não</v>
      </c>
      <c r="C243" s="30" t="s">
        <v>155</v>
      </c>
      <c r="D243" t="s">
        <v>21238</v>
      </c>
      <c r="E243" t="s">
        <v>11853</v>
      </c>
      <c r="F243" s="30" t="s">
        <v>12001</v>
      </c>
      <c r="G243">
        <v>6.35</v>
      </c>
      <c r="H243">
        <v>4.2</v>
      </c>
      <c r="I243">
        <v>7</v>
      </c>
      <c r="J243">
        <v>0</v>
      </c>
      <c r="K243" s="13">
        <v>0.17550000000000002</v>
      </c>
      <c r="L243" s="13">
        <v>4.2000000000000003E-2</v>
      </c>
      <c r="M243" s="13">
        <v>6.3500000000000001E-2</v>
      </c>
      <c r="N243" s="13">
        <v>7.0000000000000007E-2</v>
      </c>
      <c r="O243" s="13">
        <v>0</v>
      </c>
      <c r="P243" s="12" t="str">
        <f>LEFT(Tabela2[[#This Row],[Código]],2)</f>
        <v>03</v>
      </c>
    </row>
    <row r="244" spans="2:16" ht="15" customHeight="1" x14ac:dyDescent="0.25">
      <c r="B244" s="36" t="str">
        <f>LOOKUP(Tabela2[[#This Row],[RESUMO]],Tabela3[Grupo],Tabela3[Meus produtos])</f>
        <v>Não</v>
      </c>
      <c r="C244" s="30" t="s">
        <v>156</v>
      </c>
      <c r="D244" t="s">
        <v>21238</v>
      </c>
      <c r="E244" t="s">
        <v>11853</v>
      </c>
      <c r="F244" s="30" t="s">
        <v>12002</v>
      </c>
      <c r="G244">
        <v>6.35</v>
      </c>
      <c r="H244">
        <v>4.2</v>
      </c>
      <c r="I244">
        <v>7</v>
      </c>
      <c r="J244">
        <v>0</v>
      </c>
      <c r="K244" s="13">
        <v>0.17550000000000002</v>
      </c>
      <c r="L244" s="13">
        <v>4.2000000000000003E-2</v>
      </c>
      <c r="M244" s="13">
        <v>6.3500000000000001E-2</v>
      </c>
      <c r="N244" s="13">
        <v>7.0000000000000007E-2</v>
      </c>
      <c r="O244" s="13">
        <v>0</v>
      </c>
      <c r="P244" s="12" t="str">
        <f>LEFT(Tabela2[[#This Row],[Código]],2)</f>
        <v>03</v>
      </c>
    </row>
    <row r="245" spans="2:16" ht="15" customHeight="1" x14ac:dyDescent="0.25">
      <c r="B245" s="36" t="str">
        <f>LOOKUP(Tabela2[[#This Row],[RESUMO]],Tabela3[Grupo],Tabela3[Meus produtos])</f>
        <v>Não</v>
      </c>
      <c r="C245" s="30" t="s">
        <v>157</v>
      </c>
      <c r="D245" t="s">
        <v>21238</v>
      </c>
      <c r="E245" t="s">
        <v>11853</v>
      </c>
      <c r="F245" s="30" t="s">
        <v>12003</v>
      </c>
      <c r="G245">
        <v>6.35</v>
      </c>
      <c r="H245">
        <v>4.2</v>
      </c>
      <c r="I245">
        <v>7</v>
      </c>
      <c r="J245">
        <v>0</v>
      </c>
      <c r="K245" s="13">
        <v>0.17550000000000002</v>
      </c>
      <c r="L245" s="13">
        <v>4.2000000000000003E-2</v>
      </c>
      <c r="M245" s="13">
        <v>6.3500000000000001E-2</v>
      </c>
      <c r="N245" s="13">
        <v>7.0000000000000007E-2</v>
      </c>
      <c r="O245" s="13">
        <v>0</v>
      </c>
      <c r="P245" s="12" t="str">
        <f>LEFT(Tabela2[[#This Row],[Código]],2)</f>
        <v>03</v>
      </c>
    </row>
    <row r="246" spans="2:16" ht="15" customHeight="1" x14ac:dyDescent="0.25">
      <c r="B246" s="36" t="str">
        <f>LOOKUP(Tabela2[[#This Row],[RESUMO]],Tabela3[Grupo],Tabela3[Meus produtos])</f>
        <v>Não</v>
      </c>
      <c r="C246" s="30" t="s">
        <v>158</v>
      </c>
      <c r="D246" t="s">
        <v>21238</v>
      </c>
      <c r="E246" t="s">
        <v>11853</v>
      </c>
      <c r="F246" s="30" t="s">
        <v>12004</v>
      </c>
      <c r="G246">
        <v>6.35</v>
      </c>
      <c r="H246">
        <v>4.2</v>
      </c>
      <c r="I246">
        <v>7</v>
      </c>
      <c r="J246">
        <v>0</v>
      </c>
      <c r="K246" s="13">
        <v>0.17550000000000002</v>
      </c>
      <c r="L246" s="13">
        <v>4.2000000000000003E-2</v>
      </c>
      <c r="M246" s="13">
        <v>6.3500000000000001E-2</v>
      </c>
      <c r="N246" s="13">
        <v>7.0000000000000007E-2</v>
      </c>
      <c r="O246" s="13">
        <v>0</v>
      </c>
      <c r="P246" s="12" t="str">
        <f>LEFT(Tabela2[[#This Row],[Código]],2)</f>
        <v>03</v>
      </c>
    </row>
    <row r="247" spans="2:16" ht="15" customHeight="1" x14ac:dyDescent="0.25">
      <c r="B247" s="36" t="str">
        <f>LOOKUP(Tabela2[[#This Row],[RESUMO]],Tabela3[Grupo],Tabela3[Meus produtos])</f>
        <v>Não</v>
      </c>
      <c r="C247" s="30" t="s">
        <v>159</v>
      </c>
      <c r="D247" t="s">
        <v>21238</v>
      </c>
      <c r="E247" t="s">
        <v>11853</v>
      </c>
      <c r="F247" s="30" t="s">
        <v>12005</v>
      </c>
      <c r="G247">
        <v>6.35</v>
      </c>
      <c r="H247">
        <v>4.2</v>
      </c>
      <c r="I247">
        <v>7</v>
      </c>
      <c r="J247">
        <v>0</v>
      </c>
      <c r="K247" s="13">
        <v>0.17550000000000002</v>
      </c>
      <c r="L247" s="13">
        <v>4.2000000000000003E-2</v>
      </c>
      <c r="M247" s="13">
        <v>6.3500000000000001E-2</v>
      </c>
      <c r="N247" s="13">
        <v>7.0000000000000007E-2</v>
      </c>
      <c r="O247" s="13">
        <v>0</v>
      </c>
      <c r="P247" s="12" t="str">
        <f>LEFT(Tabela2[[#This Row],[Código]],2)</f>
        <v>03</v>
      </c>
    </row>
    <row r="248" spans="2:16" ht="15" customHeight="1" x14ac:dyDescent="0.25">
      <c r="B248" s="36" t="str">
        <f>LOOKUP(Tabela2[[#This Row],[RESUMO]],Tabela3[Grupo],Tabela3[Meus produtos])</f>
        <v>Não</v>
      </c>
      <c r="C248" s="30" t="s">
        <v>160</v>
      </c>
      <c r="D248" t="s">
        <v>21238</v>
      </c>
      <c r="E248" t="s">
        <v>11853</v>
      </c>
      <c r="F248" s="30" t="s">
        <v>12006</v>
      </c>
      <c r="G248">
        <v>6.35</v>
      </c>
      <c r="H248">
        <v>4.2</v>
      </c>
      <c r="I248">
        <v>7</v>
      </c>
      <c r="J248">
        <v>0</v>
      </c>
      <c r="K248" s="13">
        <v>0.17550000000000002</v>
      </c>
      <c r="L248" s="13">
        <v>4.2000000000000003E-2</v>
      </c>
      <c r="M248" s="13">
        <v>6.3500000000000001E-2</v>
      </c>
      <c r="N248" s="13">
        <v>7.0000000000000007E-2</v>
      </c>
      <c r="O248" s="13">
        <v>0</v>
      </c>
      <c r="P248" s="12" t="str">
        <f>LEFT(Tabela2[[#This Row],[Código]],2)</f>
        <v>03</v>
      </c>
    </row>
    <row r="249" spans="2:16" ht="15" customHeight="1" x14ac:dyDescent="0.25">
      <c r="B249" s="36" t="str">
        <f>LOOKUP(Tabela2[[#This Row],[RESUMO]],Tabela3[Grupo],Tabela3[Meus produtos])</f>
        <v>Não</v>
      </c>
      <c r="C249" s="30" t="s">
        <v>161</v>
      </c>
      <c r="D249" t="s">
        <v>21238</v>
      </c>
      <c r="E249" t="s">
        <v>11853</v>
      </c>
      <c r="F249" s="30" t="s">
        <v>12007</v>
      </c>
      <c r="G249">
        <v>6.35</v>
      </c>
      <c r="H249">
        <v>4.2</v>
      </c>
      <c r="I249">
        <v>7</v>
      </c>
      <c r="J249">
        <v>0</v>
      </c>
      <c r="K249" s="13">
        <v>0.17550000000000002</v>
      </c>
      <c r="L249" s="13">
        <v>4.2000000000000003E-2</v>
      </c>
      <c r="M249" s="13">
        <v>6.3500000000000001E-2</v>
      </c>
      <c r="N249" s="13">
        <v>7.0000000000000007E-2</v>
      </c>
      <c r="O249" s="13">
        <v>0</v>
      </c>
      <c r="P249" s="12" t="str">
        <f>LEFT(Tabela2[[#This Row],[Código]],2)</f>
        <v>03</v>
      </c>
    </row>
    <row r="250" spans="2:16" ht="15" customHeight="1" x14ac:dyDescent="0.25">
      <c r="B250" s="36" t="str">
        <f>LOOKUP(Tabela2[[#This Row],[RESUMO]],Tabela3[Grupo],Tabela3[Meus produtos])</f>
        <v>Não</v>
      </c>
      <c r="C250" s="30" t="s">
        <v>162</v>
      </c>
      <c r="D250" t="s">
        <v>21238</v>
      </c>
      <c r="E250" t="s">
        <v>11853</v>
      </c>
      <c r="F250" s="30" t="s">
        <v>12008</v>
      </c>
      <c r="G250">
        <v>6.35</v>
      </c>
      <c r="H250">
        <v>4.2</v>
      </c>
      <c r="I250">
        <v>7</v>
      </c>
      <c r="J250">
        <v>0</v>
      </c>
      <c r="K250" s="13">
        <v>0.17550000000000002</v>
      </c>
      <c r="L250" s="13">
        <v>4.2000000000000003E-2</v>
      </c>
      <c r="M250" s="13">
        <v>6.3500000000000001E-2</v>
      </c>
      <c r="N250" s="13">
        <v>7.0000000000000007E-2</v>
      </c>
      <c r="O250" s="13">
        <v>0</v>
      </c>
      <c r="P250" s="12" t="str">
        <f>LEFT(Tabela2[[#This Row],[Código]],2)</f>
        <v>03</v>
      </c>
    </row>
    <row r="251" spans="2:16" ht="15" customHeight="1" x14ac:dyDescent="0.25">
      <c r="B251" s="36" t="str">
        <f>LOOKUP(Tabela2[[#This Row],[RESUMO]],Tabela3[Grupo],Tabela3[Meus produtos])</f>
        <v>Não</v>
      </c>
      <c r="C251" s="30" t="s">
        <v>163</v>
      </c>
      <c r="D251" t="s">
        <v>21238</v>
      </c>
      <c r="E251" t="s">
        <v>11853</v>
      </c>
      <c r="F251" s="30" t="s">
        <v>12009</v>
      </c>
      <c r="G251">
        <v>6.35</v>
      </c>
      <c r="H251">
        <v>4.2</v>
      </c>
      <c r="I251">
        <v>7</v>
      </c>
      <c r="J251">
        <v>0</v>
      </c>
      <c r="K251" s="13">
        <v>0.17550000000000002</v>
      </c>
      <c r="L251" s="13">
        <v>4.2000000000000003E-2</v>
      </c>
      <c r="M251" s="13">
        <v>6.3500000000000001E-2</v>
      </c>
      <c r="N251" s="13">
        <v>7.0000000000000007E-2</v>
      </c>
      <c r="O251" s="13">
        <v>0</v>
      </c>
      <c r="P251" s="12" t="str">
        <f>LEFT(Tabela2[[#This Row],[Código]],2)</f>
        <v>03</v>
      </c>
    </row>
    <row r="252" spans="2:16" ht="15" customHeight="1" x14ac:dyDescent="0.25">
      <c r="B252" s="36" t="str">
        <f>LOOKUP(Tabela2[[#This Row],[RESUMO]],Tabela3[Grupo],Tabela3[Meus produtos])</f>
        <v>Não</v>
      </c>
      <c r="C252" s="30" t="s">
        <v>164</v>
      </c>
      <c r="D252" t="s">
        <v>21238</v>
      </c>
      <c r="E252" t="s">
        <v>11853</v>
      </c>
      <c r="F252" s="30" t="s">
        <v>12010</v>
      </c>
      <c r="G252">
        <v>6.35</v>
      </c>
      <c r="H252">
        <v>4.2</v>
      </c>
      <c r="I252">
        <v>7</v>
      </c>
      <c r="J252">
        <v>0</v>
      </c>
      <c r="K252" s="13">
        <v>0.17550000000000002</v>
      </c>
      <c r="L252" s="13">
        <v>4.2000000000000003E-2</v>
      </c>
      <c r="M252" s="13">
        <v>6.3500000000000001E-2</v>
      </c>
      <c r="N252" s="13">
        <v>7.0000000000000007E-2</v>
      </c>
      <c r="O252" s="13">
        <v>0</v>
      </c>
      <c r="P252" s="12" t="str">
        <f>LEFT(Tabela2[[#This Row],[Código]],2)</f>
        <v>03</v>
      </c>
    </row>
    <row r="253" spans="2:16" ht="15" customHeight="1" x14ac:dyDescent="0.25">
      <c r="B253" s="36" t="str">
        <f>LOOKUP(Tabela2[[#This Row],[RESUMO]],Tabela3[Grupo],Tabela3[Meus produtos])</f>
        <v>Não</v>
      </c>
      <c r="C253" s="30" t="s">
        <v>165</v>
      </c>
      <c r="D253" t="s">
        <v>21238</v>
      </c>
      <c r="E253" t="s">
        <v>11853</v>
      </c>
      <c r="F253" s="30" t="s">
        <v>12011</v>
      </c>
      <c r="G253">
        <v>6.35</v>
      </c>
      <c r="H253">
        <v>4.2</v>
      </c>
      <c r="I253">
        <v>7</v>
      </c>
      <c r="J253">
        <v>0</v>
      </c>
      <c r="K253" s="13">
        <v>0.17550000000000002</v>
      </c>
      <c r="L253" s="13">
        <v>4.2000000000000003E-2</v>
      </c>
      <c r="M253" s="13">
        <v>6.3500000000000001E-2</v>
      </c>
      <c r="N253" s="13">
        <v>7.0000000000000007E-2</v>
      </c>
      <c r="O253" s="13">
        <v>0</v>
      </c>
      <c r="P253" s="12" t="str">
        <f>LEFT(Tabela2[[#This Row],[Código]],2)</f>
        <v>03</v>
      </c>
    </row>
    <row r="254" spans="2:16" ht="15" customHeight="1" x14ac:dyDescent="0.25">
      <c r="B254" s="36" t="str">
        <f>LOOKUP(Tabela2[[#This Row],[RESUMO]],Tabela3[Grupo],Tabela3[Meus produtos])</f>
        <v>Não</v>
      </c>
      <c r="C254" s="30" t="s">
        <v>166</v>
      </c>
      <c r="D254" t="s">
        <v>21238</v>
      </c>
      <c r="E254" t="s">
        <v>11853</v>
      </c>
      <c r="F254" s="30" t="s">
        <v>12012</v>
      </c>
      <c r="G254">
        <v>6.35</v>
      </c>
      <c r="H254">
        <v>4.2</v>
      </c>
      <c r="I254">
        <v>7</v>
      </c>
      <c r="J254">
        <v>0</v>
      </c>
      <c r="K254" s="13">
        <v>0.17550000000000002</v>
      </c>
      <c r="L254" s="13">
        <v>4.2000000000000003E-2</v>
      </c>
      <c r="M254" s="13">
        <v>6.3500000000000001E-2</v>
      </c>
      <c r="N254" s="13">
        <v>7.0000000000000007E-2</v>
      </c>
      <c r="O254" s="13">
        <v>0</v>
      </c>
      <c r="P254" s="12" t="str">
        <f>LEFT(Tabela2[[#This Row],[Código]],2)</f>
        <v>03</v>
      </c>
    </row>
    <row r="255" spans="2:16" ht="15" customHeight="1" x14ac:dyDescent="0.25">
      <c r="B255" s="36" t="str">
        <f>LOOKUP(Tabela2[[#This Row],[RESUMO]],Tabela3[Grupo],Tabela3[Meus produtos])</f>
        <v>Não</v>
      </c>
      <c r="C255" s="30" t="s">
        <v>167</v>
      </c>
      <c r="D255" t="s">
        <v>21238</v>
      </c>
      <c r="E255" t="s">
        <v>11853</v>
      </c>
      <c r="F255" s="30" t="s">
        <v>12013</v>
      </c>
      <c r="G255">
        <v>6.35</v>
      </c>
      <c r="H255">
        <v>4.2</v>
      </c>
      <c r="I255">
        <v>7</v>
      </c>
      <c r="J255">
        <v>0</v>
      </c>
      <c r="K255" s="13">
        <v>0.17550000000000002</v>
      </c>
      <c r="L255" s="13">
        <v>4.2000000000000003E-2</v>
      </c>
      <c r="M255" s="13">
        <v>6.3500000000000001E-2</v>
      </c>
      <c r="N255" s="13">
        <v>7.0000000000000007E-2</v>
      </c>
      <c r="O255" s="13">
        <v>0</v>
      </c>
      <c r="P255" s="12" t="str">
        <f>LEFT(Tabela2[[#This Row],[Código]],2)</f>
        <v>03</v>
      </c>
    </row>
    <row r="256" spans="2:16" ht="15" customHeight="1" x14ac:dyDescent="0.25">
      <c r="B256" s="36" t="str">
        <f>LOOKUP(Tabela2[[#This Row],[RESUMO]],Tabela3[Grupo],Tabela3[Meus produtos])</f>
        <v>Não</v>
      </c>
      <c r="C256" s="30" t="s">
        <v>168</v>
      </c>
      <c r="D256" t="s">
        <v>21238</v>
      </c>
      <c r="E256" t="s">
        <v>11853</v>
      </c>
      <c r="F256" s="30" t="s">
        <v>12014</v>
      </c>
      <c r="G256">
        <v>6.35</v>
      </c>
      <c r="H256">
        <v>4.2</v>
      </c>
      <c r="I256">
        <v>7</v>
      </c>
      <c r="J256">
        <v>0</v>
      </c>
      <c r="K256" s="13">
        <v>0.17550000000000002</v>
      </c>
      <c r="L256" s="13">
        <v>4.2000000000000003E-2</v>
      </c>
      <c r="M256" s="13">
        <v>6.3500000000000001E-2</v>
      </c>
      <c r="N256" s="13">
        <v>7.0000000000000007E-2</v>
      </c>
      <c r="O256" s="13">
        <v>0</v>
      </c>
      <c r="P256" s="12" t="str">
        <f>LEFT(Tabela2[[#This Row],[Código]],2)</f>
        <v>03</v>
      </c>
    </row>
    <row r="257" spans="2:16" ht="15" customHeight="1" x14ac:dyDescent="0.25">
      <c r="B257" s="36" t="str">
        <f>LOOKUP(Tabela2[[#This Row],[RESUMO]],Tabela3[Grupo],Tabela3[Meus produtos])</f>
        <v>Não</v>
      </c>
      <c r="C257" s="30" t="s">
        <v>169</v>
      </c>
      <c r="D257" t="s">
        <v>21238</v>
      </c>
      <c r="E257" t="s">
        <v>11853</v>
      </c>
      <c r="F257" s="30" t="s">
        <v>12015</v>
      </c>
      <c r="G257">
        <v>6.35</v>
      </c>
      <c r="H257">
        <v>4.2</v>
      </c>
      <c r="I257">
        <v>7</v>
      </c>
      <c r="J257">
        <v>0</v>
      </c>
      <c r="K257" s="13">
        <v>0.17550000000000002</v>
      </c>
      <c r="L257" s="13">
        <v>4.2000000000000003E-2</v>
      </c>
      <c r="M257" s="13">
        <v>6.3500000000000001E-2</v>
      </c>
      <c r="N257" s="13">
        <v>7.0000000000000007E-2</v>
      </c>
      <c r="O257" s="13">
        <v>0</v>
      </c>
      <c r="P257" s="12" t="str">
        <f>LEFT(Tabela2[[#This Row],[Código]],2)</f>
        <v>03</v>
      </c>
    </row>
    <row r="258" spans="2:16" ht="15" customHeight="1" x14ac:dyDescent="0.25">
      <c r="B258" s="36" t="str">
        <f>LOOKUP(Tabela2[[#This Row],[RESUMO]],Tabela3[Grupo],Tabela3[Meus produtos])</f>
        <v>Não</v>
      </c>
      <c r="C258" s="30" t="s">
        <v>170</v>
      </c>
      <c r="D258" t="s">
        <v>21238</v>
      </c>
      <c r="E258" t="s">
        <v>11853</v>
      </c>
      <c r="F258" s="30" t="s">
        <v>12016</v>
      </c>
      <c r="G258">
        <v>6.35</v>
      </c>
      <c r="H258">
        <v>4.2</v>
      </c>
      <c r="I258">
        <v>7</v>
      </c>
      <c r="J258">
        <v>0</v>
      </c>
      <c r="K258" s="13">
        <v>0.17550000000000002</v>
      </c>
      <c r="L258" s="13">
        <v>4.2000000000000003E-2</v>
      </c>
      <c r="M258" s="13">
        <v>6.3500000000000001E-2</v>
      </c>
      <c r="N258" s="13">
        <v>7.0000000000000007E-2</v>
      </c>
      <c r="O258" s="13">
        <v>0</v>
      </c>
      <c r="P258" s="12" t="str">
        <f>LEFT(Tabela2[[#This Row],[Código]],2)</f>
        <v>03</v>
      </c>
    </row>
    <row r="259" spans="2:16" ht="15" customHeight="1" x14ac:dyDescent="0.25">
      <c r="B259" s="36" t="str">
        <f>LOOKUP(Tabela2[[#This Row],[RESUMO]],Tabela3[Grupo],Tabela3[Meus produtos])</f>
        <v>Não</v>
      </c>
      <c r="C259" s="30" t="s">
        <v>21742</v>
      </c>
      <c r="D259" t="s">
        <v>21238</v>
      </c>
      <c r="E259" t="s">
        <v>11853</v>
      </c>
      <c r="F259" s="30" t="s">
        <v>21743</v>
      </c>
      <c r="G259">
        <v>6.35</v>
      </c>
      <c r="H259">
        <v>4.2</v>
      </c>
      <c r="I259">
        <v>7</v>
      </c>
      <c r="J259">
        <v>0</v>
      </c>
      <c r="K259" s="13">
        <v>0.17550000000000002</v>
      </c>
      <c r="L259" s="13">
        <v>4.2000000000000003E-2</v>
      </c>
      <c r="M259" s="13">
        <v>6.3500000000000001E-2</v>
      </c>
      <c r="N259" s="13">
        <v>7.0000000000000007E-2</v>
      </c>
      <c r="O259" s="13">
        <v>0</v>
      </c>
      <c r="P259" s="12" t="str">
        <f>LEFT(Tabela2[[#This Row],[Código]],2)</f>
        <v>03</v>
      </c>
    </row>
    <row r="260" spans="2:16" ht="15" customHeight="1" x14ac:dyDescent="0.25">
      <c r="B260" s="36" t="str">
        <f>LOOKUP(Tabela2[[#This Row],[RESUMO]],Tabela3[Grupo],Tabela3[Meus produtos])</f>
        <v>Não</v>
      </c>
      <c r="C260" s="30" t="s">
        <v>21744</v>
      </c>
      <c r="D260" t="s">
        <v>21238</v>
      </c>
      <c r="E260" t="s">
        <v>11853</v>
      </c>
      <c r="F260" s="30" t="s">
        <v>12</v>
      </c>
      <c r="G260">
        <v>6.35</v>
      </c>
      <c r="H260">
        <v>4.2</v>
      </c>
      <c r="I260">
        <v>7</v>
      </c>
      <c r="J260">
        <v>0</v>
      </c>
      <c r="K260" s="13">
        <v>0.17550000000000002</v>
      </c>
      <c r="L260" s="13">
        <v>4.2000000000000003E-2</v>
      </c>
      <c r="M260" s="13">
        <v>6.3500000000000001E-2</v>
      </c>
      <c r="N260" s="13">
        <v>7.0000000000000007E-2</v>
      </c>
      <c r="O260" s="13">
        <v>0</v>
      </c>
      <c r="P260" s="12" t="str">
        <f>LEFT(Tabela2[[#This Row],[Código]],2)</f>
        <v>03</v>
      </c>
    </row>
    <row r="261" spans="2:16" ht="15" customHeight="1" x14ac:dyDescent="0.25">
      <c r="B261" s="36" t="str">
        <f>LOOKUP(Tabela2[[#This Row],[RESUMO]],Tabela3[Grupo],Tabela3[Meus produtos])</f>
        <v>Não</v>
      </c>
      <c r="C261" s="30" t="s">
        <v>171</v>
      </c>
      <c r="D261" t="s">
        <v>21238</v>
      </c>
      <c r="E261" t="s">
        <v>11853</v>
      </c>
      <c r="F261" s="30" t="s">
        <v>12017</v>
      </c>
      <c r="G261">
        <v>6.2</v>
      </c>
      <c r="H261">
        <v>4.2</v>
      </c>
      <c r="I261">
        <v>7</v>
      </c>
      <c r="J261">
        <v>0</v>
      </c>
      <c r="K261" s="13">
        <v>0.17400000000000002</v>
      </c>
      <c r="L261" s="13">
        <v>4.2000000000000003E-2</v>
      </c>
      <c r="M261" s="13">
        <v>6.2E-2</v>
      </c>
      <c r="N261" s="13">
        <v>7.0000000000000007E-2</v>
      </c>
      <c r="O261" s="13">
        <v>0</v>
      </c>
      <c r="P261" s="12" t="str">
        <f>LEFT(Tabela2[[#This Row],[Código]],2)</f>
        <v>03</v>
      </c>
    </row>
    <row r="262" spans="2:16" ht="15" customHeight="1" x14ac:dyDescent="0.25">
      <c r="B262" s="36" t="str">
        <f>LOOKUP(Tabela2[[#This Row],[RESUMO]],Tabela3[Grupo],Tabela3[Meus produtos])</f>
        <v>Não</v>
      </c>
      <c r="C262" s="30" t="s">
        <v>172</v>
      </c>
      <c r="D262" t="s">
        <v>21238</v>
      </c>
      <c r="E262" t="s">
        <v>11853</v>
      </c>
      <c r="F262" s="30" t="s">
        <v>12018</v>
      </c>
      <c r="G262">
        <v>6.35</v>
      </c>
      <c r="H262">
        <v>4.2</v>
      </c>
      <c r="I262">
        <v>7</v>
      </c>
      <c r="J262">
        <v>0</v>
      </c>
      <c r="K262" s="13">
        <v>0.17550000000000002</v>
      </c>
      <c r="L262" s="13">
        <v>4.2000000000000003E-2</v>
      </c>
      <c r="M262" s="13">
        <v>6.3500000000000001E-2</v>
      </c>
      <c r="N262" s="13">
        <v>7.0000000000000007E-2</v>
      </c>
      <c r="O262" s="13">
        <v>0</v>
      </c>
      <c r="P262" s="12" t="str">
        <f>LEFT(Tabela2[[#This Row],[Código]],2)</f>
        <v>03</v>
      </c>
    </row>
    <row r="263" spans="2:16" ht="15" customHeight="1" x14ac:dyDescent="0.25">
      <c r="B263" s="36" t="str">
        <f>LOOKUP(Tabela2[[#This Row],[RESUMO]],Tabela3[Grupo],Tabela3[Meus produtos])</f>
        <v>Não</v>
      </c>
      <c r="C263" s="30" t="s">
        <v>173</v>
      </c>
      <c r="D263" t="s">
        <v>21238</v>
      </c>
      <c r="E263" t="s">
        <v>11853</v>
      </c>
      <c r="F263" s="30" t="s">
        <v>12019</v>
      </c>
      <c r="G263">
        <v>6.35</v>
      </c>
      <c r="H263">
        <v>4.2</v>
      </c>
      <c r="I263">
        <v>7</v>
      </c>
      <c r="J263">
        <v>0</v>
      </c>
      <c r="K263" s="13">
        <v>0.17550000000000002</v>
      </c>
      <c r="L263" s="13">
        <v>4.2000000000000003E-2</v>
      </c>
      <c r="M263" s="13">
        <v>6.3500000000000001E-2</v>
      </c>
      <c r="N263" s="13">
        <v>7.0000000000000007E-2</v>
      </c>
      <c r="O263" s="13">
        <v>0</v>
      </c>
      <c r="P263" s="12" t="str">
        <f>LEFT(Tabela2[[#This Row],[Código]],2)</f>
        <v>03</v>
      </c>
    </row>
    <row r="264" spans="2:16" ht="15" customHeight="1" x14ac:dyDescent="0.25">
      <c r="B264" s="36" t="str">
        <f>LOOKUP(Tabela2[[#This Row],[RESUMO]],Tabela3[Grupo],Tabela3[Meus produtos])</f>
        <v>Não</v>
      </c>
      <c r="C264" s="30" t="s">
        <v>174</v>
      </c>
      <c r="D264" t="s">
        <v>21238</v>
      </c>
      <c r="E264" t="s">
        <v>11853</v>
      </c>
      <c r="F264" s="30" t="s">
        <v>12020</v>
      </c>
      <c r="G264">
        <v>6.35</v>
      </c>
      <c r="H264">
        <v>4.2</v>
      </c>
      <c r="I264">
        <v>7</v>
      </c>
      <c r="J264">
        <v>0</v>
      </c>
      <c r="K264" s="13">
        <v>0.17550000000000002</v>
      </c>
      <c r="L264" s="13">
        <v>4.2000000000000003E-2</v>
      </c>
      <c r="M264" s="13">
        <v>6.3500000000000001E-2</v>
      </c>
      <c r="N264" s="13">
        <v>7.0000000000000007E-2</v>
      </c>
      <c r="O264" s="13">
        <v>0</v>
      </c>
      <c r="P264" s="12" t="str">
        <f>LEFT(Tabela2[[#This Row],[Código]],2)</f>
        <v>03</v>
      </c>
    </row>
    <row r="265" spans="2:16" ht="15" customHeight="1" x14ac:dyDescent="0.25">
      <c r="B265" s="36" t="str">
        <f>LOOKUP(Tabela2[[#This Row],[RESUMO]],Tabela3[Grupo],Tabela3[Meus produtos])</f>
        <v>Não</v>
      </c>
      <c r="C265" s="30" t="s">
        <v>175</v>
      </c>
      <c r="D265" t="s">
        <v>21238</v>
      </c>
      <c r="E265" t="s">
        <v>11853</v>
      </c>
      <c r="F265" s="30" t="s">
        <v>12021</v>
      </c>
      <c r="G265">
        <v>6.35</v>
      </c>
      <c r="H265">
        <v>4.2</v>
      </c>
      <c r="I265">
        <v>7</v>
      </c>
      <c r="J265">
        <v>0</v>
      </c>
      <c r="K265" s="13">
        <v>0.17550000000000002</v>
      </c>
      <c r="L265" s="13">
        <v>4.2000000000000003E-2</v>
      </c>
      <c r="M265" s="13">
        <v>6.3500000000000001E-2</v>
      </c>
      <c r="N265" s="13">
        <v>7.0000000000000007E-2</v>
      </c>
      <c r="O265" s="13">
        <v>0</v>
      </c>
      <c r="P265" s="12" t="str">
        <f>LEFT(Tabela2[[#This Row],[Código]],2)</f>
        <v>03</v>
      </c>
    </row>
    <row r="266" spans="2:16" ht="15" customHeight="1" x14ac:dyDescent="0.25">
      <c r="B266" s="36" t="str">
        <f>LOOKUP(Tabela2[[#This Row],[RESUMO]],Tabela3[Grupo],Tabela3[Meus produtos])</f>
        <v>Não</v>
      </c>
      <c r="C266" s="30" t="s">
        <v>176</v>
      </c>
      <c r="D266" t="s">
        <v>21238</v>
      </c>
      <c r="E266" t="s">
        <v>11853</v>
      </c>
      <c r="F266" s="30" t="s">
        <v>12022</v>
      </c>
      <c r="G266">
        <v>6.35</v>
      </c>
      <c r="H266">
        <v>4.2</v>
      </c>
      <c r="I266">
        <v>7</v>
      </c>
      <c r="J266">
        <v>0</v>
      </c>
      <c r="K266" s="13">
        <v>0.17550000000000002</v>
      </c>
      <c r="L266" s="13">
        <v>4.2000000000000003E-2</v>
      </c>
      <c r="M266" s="13">
        <v>6.3500000000000001E-2</v>
      </c>
      <c r="N266" s="13">
        <v>7.0000000000000007E-2</v>
      </c>
      <c r="O266" s="13">
        <v>0</v>
      </c>
      <c r="P266" s="12" t="str">
        <f>LEFT(Tabela2[[#This Row],[Código]],2)</f>
        <v>03</v>
      </c>
    </row>
    <row r="267" spans="2:16" ht="15" customHeight="1" x14ac:dyDescent="0.25">
      <c r="B267" s="36" t="str">
        <f>LOOKUP(Tabela2[[#This Row],[RESUMO]],Tabela3[Grupo],Tabela3[Meus produtos])</f>
        <v>Não</v>
      </c>
      <c r="C267" s="30" t="s">
        <v>177</v>
      </c>
      <c r="D267" t="s">
        <v>21238</v>
      </c>
      <c r="E267" t="s">
        <v>11853</v>
      </c>
      <c r="F267" s="30" t="s">
        <v>12023</v>
      </c>
      <c r="G267">
        <v>6.35</v>
      </c>
      <c r="H267">
        <v>4.2</v>
      </c>
      <c r="I267">
        <v>7</v>
      </c>
      <c r="J267">
        <v>0</v>
      </c>
      <c r="K267" s="13">
        <v>0.17550000000000002</v>
      </c>
      <c r="L267" s="13">
        <v>4.2000000000000003E-2</v>
      </c>
      <c r="M267" s="13">
        <v>6.3500000000000001E-2</v>
      </c>
      <c r="N267" s="13">
        <v>7.0000000000000007E-2</v>
      </c>
      <c r="O267" s="13">
        <v>0</v>
      </c>
      <c r="P267" s="12" t="str">
        <f>LEFT(Tabela2[[#This Row],[Código]],2)</f>
        <v>03</v>
      </c>
    </row>
    <row r="268" spans="2:16" ht="15" customHeight="1" x14ac:dyDescent="0.25">
      <c r="B268" s="36" t="str">
        <f>LOOKUP(Tabela2[[#This Row],[RESUMO]],Tabela3[Grupo],Tabela3[Meus produtos])</f>
        <v>Não</v>
      </c>
      <c r="C268" s="30" t="s">
        <v>178</v>
      </c>
      <c r="D268" t="s">
        <v>21238</v>
      </c>
      <c r="E268" t="s">
        <v>11853</v>
      </c>
      <c r="F268" s="30" t="s">
        <v>12024</v>
      </c>
      <c r="G268">
        <v>6.35</v>
      </c>
      <c r="H268">
        <v>4.2</v>
      </c>
      <c r="I268">
        <v>7</v>
      </c>
      <c r="J268">
        <v>0</v>
      </c>
      <c r="K268" s="13">
        <v>0.17550000000000002</v>
      </c>
      <c r="L268" s="13">
        <v>4.2000000000000003E-2</v>
      </c>
      <c r="M268" s="13">
        <v>6.3500000000000001E-2</v>
      </c>
      <c r="N268" s="13">
        <v>7.0000000000000007E-2</v>
      </c>
      <c r="O268" s="13">
        <v>0</v>
      </c>
      <c r="P268" s="12" t="str">
        <f>LEFT(Tabela2[[#This Row],[Código]],2)</f>
        <v>03</v>
      </c>
    </row>
    <row r="269" spans="2:16" ht="15" customHeight="1" x14ac:dyDescent="0.25">
      <c r="B269" s="36" t="str">
        <f>LOOKUP(Tabela2[[#This Row],[RESUMO]],Tabela3[Grupo],Tabela3[Meus produtos])</f>
        <v>Não</v>
      </c>
      <c r="C269" s="30" t="s">
        <v>179</v>
      </c>
      <c r="D269" t="s">
        <v>21238</v>
      </c>
      <c r="E269" t="s">
        <v>11853</v>
      </c>
      <c r="F269" s="30" t="s">
        <v>12025</v>
      </c>
      <c r="G269">
        <v>6.35</v>
      </c>
      <c r="H269">
        <v>4.2</v>
      </c>
      <c r="I269">
        <v>7</v>
      </c>
      <c r="J269">
        <v>0</v>
      </c>
      <c r="K269" s="13">
        <v>0.17550000000000002</v>
      </c>
      <c r="L269" s="13">
        <v>4.2000000000000003E-2</v>
      </c>
      <c r="M269" s="13">
        <v>6.3500000000000001E-2</v>
      </c>
      <c r="N269" s="13">
        <v>7.0000000000000007E-2</v>
      </c>
      <c r="O269" s="13">
        <v>0</v>
      </c>
      <c r="P269" s="12" t="str">
        <f>LEFT(Tabela2[[#This Row],[Código]],2)</f>
        <v>03</v>
      </c>
    </row>
    <row r="270" spans="2:16" ht="15" customHeight="1" x14ac:dyDescent="0.25">
      <c r="B270" s="36" t="str">
        <f>LOOKUP(Tabela2[[#This Row],[RESUMO]],Tabela3[Grupo],Tabela3[Meus produtos])</f>
        <v>Não</v>
      </c>
      <c r="C270" s="30" t="s">
        <v>180</v>
      </c>
      <c r="D270" t="s">
        <v>21238</v>
      </c>
      <c r="E270" t="s">
        <v>11853</v>
      </c>
      <c r="F270" s="30" t="s">
        <v>12026</v>
      </c>
      <c r="G270">
        <v>6.35</v>
      </c>
      <c r="H270">
        <v>4.2</v>
      </c>
      <c r="I270">
        <v>7</v>
      </c>
      <c r="J270">
        <v>0</v>
      </c>
      <c r="K270" s="13">
        <v>0.17550000000000002</v>
      </c>
      <c r="L270" s="13">
        <v>4.2000000000000003E-2</v>
      </c>
      <c r="M270" s="13">
        <v>6.3500000000000001E-2</v>
      </c>
      <c r="N270" s="13">
        <v>7.0000000000000007E-2</v>
      </c>
      <c r="O270" s="13">
        <v>0</v>
      </c>
      <c r="P270" s="12" t="str">
        <f>LEFT(Tabela2[[#This Row],[Código]],2)</f>
        <v>03</v>
      </c>
    </row>
    <row r="271" spans="2:16" ht="15" customHeight="1" x14ac:dyDescent="0.25">
      <c r="B271" s="36" t="str">
        <f>LOOKUP(Tabela2[[#This Row],[RESUMO]],Tabela3[Grupo],Tabela3[Meus produtos])</f>
        <v>Não</v>
      </c>
      <c r="C271" s="30" t="s">
        <v>181</v>
      </c>
      <c r="D271" t="s">
        <v>21238</v>
      </c>
      <c r="E271" t="s">
        <v>11853</v>
      </c>
      <c r="F271" s="30" t="s">
        <v>12027</v>
      </c>
      <c r="G271">
        <v>6.35</v>
      </c>
      <c r="H271">
        <v>4.2</v>
      </c>
      <c r="I271">
        <v>7</v>
      </c>
      <c r="J271">
        <v>0</v>
      </c>
      <c r="K271" s="13">
        <v>0.17550000000000002</v>
      </c>
      <c r="L271" s="13">
        <v>4.2000000000000003E-2</v>
      </c>
      <c r="M271" s="13">
        <v>6.3500000000000001E-2</v>
      </c>
      <c r="N271" s="13">
        <v>7.0000000000000007E-2</v>
      </c>
      <c r="O271" s="13">
        <v>0</v>
      </c>
      <c r="P271" s="12" t="str">
        <f>LEFT(Tabela2[[#This Row],[Código]],2)</f>
        <v>03</v>
      </c>
    </row>
    <row r="272" spans="2:16" ht="15" customHeight="1" x14ac:dyDescent="0.25">
      <c r="B272" s="36" t="str">
        <f>LOOKUP(Tabela2[[#This Row],[RESUMO]],Tabela3[Grupo],Tabela3[Meus produtos])</f>
        <v>Não</v>
      </c>
      <c r="C272" s="30" t="s">
        <v>182</v>
      </c>
      <c r="D272" t="s">
        <v>21238</v>
      </c>
      <c r="E272" t="s">
        <v>11853</v>
      </c>
      <c r="F272" s="30" t="s">
        <v>12028</v>
      </c>
      <c r="G272">
        <v>6.35</v>
      </c>
      <c r="H272">
        <v>4.2</v>
      </c>
      <c r="I272">
        <v>7</v>
      </c>
      <c r="J272">
        <v>0</v>
      </c>
      <c r="K272" s="13">
        <v>0.17550000000000002</v>
      </c>
      <c r="L272" s="13">
        <v>4.2000000000000003E-2</v>
      </c>
      <c r="M272" s="13">
        <v>6.3500000000000001E-2</v>
      </c>
      <c r="N272" s="13">
        <v>7.0000000000000007E-2</v>
      </c>
      <c r="O272" s="13">
        <v>0</v>
      </c>
      <c r="P272" s="12" t="str">
        <f>LEFT(Tabela2[[#This Row],[Código]],2)</f>
        <v>03</v>
      </c>
    </row>
    <row r="273" spans="2:16" ht="15" customHeight="1" x14ac:dyDescent="0.25">
      <c r="B273" s="36" t="str">
        <f>LOOKUP(Tabela2[[#This Row],[RESUMO]],Tabela3[Grupo],Tabela3[Meus produtos])</f>
        <v>Não</v>
      </c>
      <c r="C273" s="30" t="s">
        <v>183</v>
      </c>
      <c r="D273" t="s">
        <v>21238</v>
      </c>
      <c r="E273" t="s">
        <v>11853</v>
      </c>
      <c r="F273" s="30" t="s">
        <v>12029</v>
      </c>
      <c r="G273">
        <v>6.35</v>
      </c>
      <c r="H273">
        <v>4.2</v>
      </c>
      <c r="I273">
        <v>7</v>
      </c>
      <c r="J273">
        <v>0</v>
      </c>
      <c r="K273" s="13">
        <v>0.17550000000000002</v>
      </c>
      <c r="L273" s="13">
        <v>4.2000000000000003E-2</v>
      </c>
      <c r="M273" s="13">
        <v>6.3500000000000001E-2</v>
      </c>
      <c r="N273" s="13">
        <v>7.0000000000000007E-2</v>
      </c>
      <c r="O273" s="13">
        <v>0</v>
      </c>
      <c r="P273" s="12" t="str">
        <f>LEFT(Tabela2[[#This Row],[Código]],2)</f>
        <v>03</v>
      </c>
    </row>
    <row r="274" spans="2:16" ht="15" customHeight="1" x14ac:dyDescent="0.25">
      <c r="B274" s="36" t="str">
        <f>LOOKUP(Tabela2[[#This Row],[RESUMO]],Tabela3[Grupo],Tabela3[Meus produtos])</f>
        <v>Não</v>
      </c>
      <c r="C274" s="30" t="s">
        <v>184</v>
      </c>
      <c r="D274" t="s">
        <v>21238</v>
      </c>
      <c r="E274" t="s">
        <v>11853</v>
      </c>
      <c r="F274" s="30" t="s">
        <v>12030</v>
      </c>
      <c r="G274">
        <v>6.35</v>
      </c>
      <c r="H274">
        <v>4.2</v>
      </c>
      <c r="I274">
        <v>7</v>
      </c>
      <c r="J274">
        <v>0</v>
      </c>
      <c r="K274" s="13">
        <v>0.17550000000000002</v>
      </c>
      <c r="L274" s="13">
        <v>4.2000000000000003E-2</v>
      </c>
      <c r="M274" s="13">
        <v>6.3500000000000001E-2</v>
      </c>
      <c r="N274" s="13">
        <v>7.0000000000000007E-2</v>
      </c>
      <c r="O274" s="13">
        <v>0</v>
      </c>
      <c r="P274" s="12" t="str">
        <f>LEFT(Tabela2[[#This Row],[Código]],2)</f>
        <v>03</v>
      </c>
    </row>
    <row r="275" spans="2:16" ht="15" customHeight="1" x14ac:dyDescent="0.25">
      <c r="B275" s="36" t="str">
        <f>LOOKUP(Tabela2[[#This Row],[RESUMO]],Tabela3[Grupo],Tabela3[Meus produtos])</f>
        <v>Não</v>
      </c>
      <c r="C275" s="30" t="s">
        <v>185</v>
      </c>
      <c r="D275" t="s">
        <v>21238</v>
      </c>
      <c r="E275" t="s">
        <v>11853</v>
      </c>
      <c r="F275" s="30" t="s">
        <v>12031</v>
      </c>
      <c r="G275">
        <v>6.35</v>
      </c>
      <c r="H275">
        <v>4.2</v>
      </c>
      <c r="I275">
        <v>7</v>
      </c>
      <c r="J275">
        <v>0</v>
      </c>
      <c r="K275" s="13">
        <v>0.17550000000000002</v>
      </c>
      <c r="L275" s="13">
        <v>4.2000000000000003E-2</v>
      </c>
      <c r="M275" s="13">
        <v>6.3500000000000001E-2</v>
      </c>
      <c r="N275" s="13">
        <v>7.0000000000000007E-2</v>
      </c>
      <c r="O275" s="13">
        <v>0</v>
      </c>
      <c r="P275" s="12" t="str">
        <f>LEFT(Tabela2[[#This Row],[Código]],2)</f>
        <v>03</v>
      </c>
    </row>
    <row r="276" spans="2:16" ht="15" customHeight="1" x14ac:dyDescent="0.25">
      <c r="B276" s="36" t="str">
        <f>LOOKUP(Tabela2[[#This Row],[RESUMO]],Tabela3[Grupo],Tabela3[Meus produtos])</f>
        <v>Não</v>
      </c>
      <c r="C276" s="30" t="s">
        <v>186</v>
      </c>
      <c r="D276" t="s">
        <v>21238</v>
      </c>
      <c r="E276" t="s">
        <v>11853</v>
      </c>
      <c r="F276" s="30" t="s">
        <v>12032</v>
      </c>
      <c r="G276">
        <v>6.35</v>
      </c>
      <c r="H276">
        <v>4.2</v>
      </c>
      <c r="I276">
        <v>7</v>
      </c>
      <c r="J276">
        <v>0</v>
      </c>
      <c r="K276" s="13">
        <v>0.17550000000000002</v>
      </c>
      <c r="L276" s="13">
        <v>4.2000000000000003E-2</v>
      </c>
      <c r="M276" s="13">
        <v>6.3500000000000001E-2</v>
      </c>
      <c r="N276" s="13">
        <v>7.0000000000000007E-2</v>
      </c>
      <c r="O276" s="13">
        <v>0</v>
      </c>
      <c r="P276" s="12" t="str">
        <f>LEFT(Tabela2[[#This Row],[Código]],2)</f>
        <v>03</v>
      </c>
    </row>
    <row r="277" spans="2:16" ht="15" customHeight="1" x14ac:dyDescent="0.25">
      <c r="B277" s="36" t="str">
        <f>LOOKUP(Tabela2[[#This Row],[RESUMO]],Tabela3[Grupo],Tabela3[Meus produtos])</f>
        <v>Não</v>
      </c>
      <c r="C277" s="30" t="s">
        <v>187</v>
      </c>
      <c r="D277" t="s">
        <v>21238</v>
      </c>
      <c r="E277" t="s">
        <v>11853</v>
      </c>
      <c r="F277" s="30" t="s">
        <v>12033</v>
      </c>
      <c r="G277">
        <v>6.35</v>
      </c>
      <c r="H277">
        <v>4.2</v>
      </c>
      <c r="I277">
        <v>7</v>
      </c>
      <c r="J277">
        <v>0</v>
      </c>
      <c r="K277" s="13">
        <v>0.17550000000000002</v>
      </c>
      <c r="L277" s="13">
        <v>4.2000000000000003E-2</v>
      </c>
      <c r="M277" s="13">
        <v>6.3500000000000001E-2</v>
      </c>
      <c r="N277" s="13">
        <v>7.0000000000000007E-2</v>
      </c>
      <c r="O277" s="13">
        <v>0</v>
      </c>
      <c r="P277" s="12" t="str">
        <f>LEFT(Tabela2[[#This Row],[Código]],2)</f>
        <v>03</v>
      </c>
    </row>
    <row r="278" spans="2:16" ht="15" customHeight="1" x14ac:dyDescent="0.25">
      <c r="B278" s="36" t="str">
        <f>LOOKUP(Tabela2[[#This Row],[RESUMO]],Tabela3[Grupo],Tabela3[Meus produtos])</f>
        <v>Não</v>
      </c>
      <c r="C278" s="30" t="s">
        <v>188</v>
      </c>
      <c r="D278" t="s">
        <v>21238</v>
      </c>
      <c r="E278" t="s">
        <v>11853</v>
      </c>
      <c r="F278" s="30" t="s">
        <v>12034</v>
      </c>
      <c r="G278">
        <v>6.35</v>
      </c>
      <c r="H278">
        <v>4.2</v>
      </c>
      <c r="I278">
        <v>7</v>
      </c>
      <c r="J278">
        <v>0</v>
      </c>
      <c r="K278" s="13">
        <v>0.17550000000000002</v>
      </c>
      <c r="L278" s="13">
        <v>4.2000000000000003E-2</v>
      </c>
      <c r="M278" s="13">
        <v>6.3500000000000001E-2</v>
      </c>
      <c r="N278" s="13">
        <v>7.0000000000000007E-2</v>
      </c>
      <c r="O278" s="13">
        <v>0</v>
      </c>
      <c r="P278" s="12" t="str">
        <f>LEFT(Tabela2[[#This Row],[Código]],2)</f>
        <v>03</v>
      </c>
    </row>
    <row r="279" spans="2:16" ht="15" customHeight="1" x14ac:dyDescent="0.25">
      <c r="B279" s="36" t="str">
        <f>LOOKUP(Tabela2[[#This Row],[RESUMO]],Tabela3[Grupo],Tabela3[Meus produtos])</f>
        <v>Não</v>
      </c>
      <c r="C279" s="30" t="s">
        <v>189</v>
      </c>
      <c r="D279" t="s">
        <v>21238</v>
      </c>
      <c r="E279" t="s">
        <v>11853</v>
      </c>
      <c r="F279" s="30" t="s">
        <v>12035</v>
      </c>
      <c r="G279">
        <v>6.35</v>
      </c>
      <c r="H279">
        <v>4.2</v>
      </c>
      <c r="I279">
        <v>7</v>
      </c>
      <c r="J279">
        <v>0</v>
      </c>
      <c r="K279" s="13">
        <v>0.17550000000000002</v>
      </c>
      <c r="L279" s="13">
        <v>4.2000000000000003E-2</v>
      </c>
      <c r="M279" s="13">
        <v>6.3500000000000001E-2</v>
      </c>
      <c r="N279" s="13">
        <v>7.0000000000000007E-2</v>
      </c>
      <c r="O279" s="13">
        <v>0</v>
      </c>
      <c r="P279" s="12" t="str">
        <f>LEFT(Tabela2[[#This Row],[Código]],2)</f>
        <v>03</v>
      </c>
    </row>
    <row r="280" spans="2:16" ht="15" customHeight="1" x14ac:dyDescent="0.25">
      <c r="B280" s="36" t="str">
        <f>LOOKUP(Tabela2[[#This Row],[RESUMO]],Tabela3[Grupo],Tabela3[Meus produtos])</f>
        <v>Não</v>
      </c>
      <c r="C280" s="30" t="s">
        <v>21745</v>
      </c>
      <c r="D280" t="s">
        <v>21238</v>
      </c>
      <c r="E280" t="s">
        <v>11853</v>
      </c>
      <c r="F280" s="30" t="s">
        <v>21746</v>
      </c>
      <c r="G280">
        <v>6.35</v>
      </c>
      <c r="H280">
        <v>4.2</v>
      </c>
      <c r="I280">
        <v>7</v>
      </c>
      <c r="J280">
        <v>0</v>
      </c>
      <c r="K280" s="13">
        <v>0.17550000000000002</v>
      </c>
      <c r="L280" s="13">
        <v>4.2000000000000003E-2</v>
      </c>
      <c r="M280" s="13">
        <v>6.3500000000000001E-2</v>
      </c>
      <c r="N280" s="13">
        <v>7.0000000000000007E-2</v>
      </c>
      <c r="O280" s="13">
        <v>0</v>
      </c>
      <c r="P280" s="12" t="str">
        <f>LEFT(Tabela2[[#This Row],[Código]],2)</f>
        <v>03</v>
      </c>
    </row>
    <row r="281" spans="2:16" ht="15" customHeight="1" x14ac:dyDescent="0.25">
      <c r="B281" s="36" t="str">
        <f>LOOKUP(Tabela2[[#This Row],[RESUMO]],Tabela3[Grupo],Tabela3[Meus produtos])</f>
        <v>Não</v>
      </c>
      <c r="C281" s="30" t="s">
        <v>190</v>
      </c>
      <c r="D281" t="s">
        <v>21238</v>
      </c>
      <c r="E281" t="s">
        <v>11853</v>
      </c>
      <c r="F281" s="30" t="s">
        <v>12036</v>
      </c>
      <c r="G281">
        <v>6.35</v>
      </c>
      <c r="H281">
        <v>4.2</v>
      </c>
      <c r="I281">
        <v>7</v>
      </c>
      <c r="J281">
        <v>0</v>
      </c>
      <c r="K281" s="13">
        <v>0.17550000000000002</v>
      </c>
      <c r="L281" s="13">
        <v>4.2000000000000003E-2</v>
      </c>
      <c r="M281" s="13">
        <v>6.3500000000000001E-2</v>
      </c>
      <c r="N281" s="13">
        <v>7.0000000000000007E-2</v>
      </c>
      <c r="O281" s="13">
        <v>0</v>
      </c>
      <c r="P281" s="12" t="str">
        <f>LEFT(Tabela2[[#This Row],[Código]],2)</f>
        <v>03</v>
      </c>
    </row>
    <row r="282" spans="2:16" ht="15" customHeight="1" x14ac:dyDescent="0.25">
      <c r="B282" s="36" t="str">
        <f>LOOKUP(Tabela2[[#This Row],[RESUMO]],Tabela3[Grupo],Tabela3[Meus produtos])</f>
        <v>Não</v>
      </c>
      <c r="C282" s="30" t="s">
        <v>191</v>
      </c>
      <c r="D282" t="s">
        <v>21238</v>
      </c>
      <c r="E282" t="s">
        <v>11853</v>
      </c>
      <c r="F282" s="30" t="s">
        <v>12037</v>
      </c>
      <c r="G282">
        <v>6.35</v>
      </c>
      <c r="H282">
        <v>4.2</v>
      </c>
      <c r="I282">
        <v>7</v>
      </c>
      <c r="J282">
        <v>0</v>
      </c>
      <c r="K282" s="13">
        <v>0.17550000000000002</v>
      </c>
      <c r="L282" s="13">
        <v>4.2000000000000003E-2</v>
      </c>
      <c r="M282" s="13">
        <v>6.3500000000000001E-2</v>
      </c>
      <c r="N282" s="13">
        <v>7.0000000000000007E-2</v>
      </c>
      <c r="O282" s="13">
        <v>0</v>
      </c>
      <c r="P282" s="12" t="str">
        <f>LEFT(Tabela2[[#This Row],[Código]],2)</f>
        <v>03</v>
      </c>
    </row>
    <row r="283" spans="2:16" ht="15" customHeight="1" x14ac:dyDescent="0.25">
      <c r="B283" s="36" t="str">
        <f>LOOKUP(Tabela2[[#This Row],[RESUMO]],Tabela3[Grupo],Tabela3[Meus produtos])</f>
        <v>Não</v>
      </c>
      <c r="C283" s="30" t="s">
        <v>192</v>
      </c>
      <c r="D283" t="s">
        <v>21238</v>
      </c>
      <c r="E283" t="s">
        <v>11853</v>
      </c>
      <c r="F283" s="30" t="s">
        <v>12038</v>
      </c>
      <c r="G283">
        <v>6.35</v>
      </c>
      <c r="H283">
        <v>4.2</v>
      </c>
      <c r="I283">
        <v>7</v>
      </c>
      <c r="J283">
        <v>0</v>
      </c>
      <c r="K283" s="13">
        <v>0.17550000000000002</v>
      </c>
      <c r="L283" s="13">
        <v>4.2000000000000003E-2</v>
      </c>
      <c r="M283" s="13">
        <v>6.3500000000000001E-2</v>
      </c>
      <c r="N283" s="13">
        <v>7.0000000000000007E-2</v>
      </c>
      <c r="O283" s="13">
        <v>0</v>
      </c>
      <c r="P283" s="12" t="str">
        <f>LEFT(Tabela2[[#This Row],[Código]],2)</f>
        <v>03</v>
      </c>
    </row>
    <row r="284" spans="2:16" ht="15" customHeight="1" x14ac:dyDescent="0.25">
      <c r="B284" s="36" t="str">
        <f>LOOKUP(Tabela2[[#This Row],[RESUMO]],Tabela3[Grupo],Tabela3[Meus produtos])</f>
        <v>Não</v>
      </c>
      <c r="C284" s="30" t="s">
        <v>193</v>
      </c>
      <c r="D284" t="s">
        <v>21238</v>
      </c>
      <c r="E284" t="s">
        <v>11853</v>
      </c>
      <c r="F284" s="30" t="s">
        <v>12039</v>
      </c>
      <c r="G284">
        <v>6.35</v>
      </c>
      <c r="H284">
        <v>4.2</v>
      </c>
      <c r="I284">
        <v>7</v>
      </c>
      <c r="J284">
        <v>0</v>
      </c>
      <c r="K284" s="13">
        <v>0.17550000000000002</v>
      </c>
      <c r="L284" s="13">
        <v>4.2000000000000003E-2</v>
      </c>
      <c r="M284" s="13">
        <v>6.3500000000000001E-2</v>
      </c>
      <c r="N284" s="13">
        <v>7.0000000000000007E-2</v>
      </c>
      <c r="O284" s="13">
        <v>0</v>
      </c>
      <c r="P284" s="12" t="str">
        <f>LEFT(Tabela2[[#This Row],[Código]],2)</f>
        <v>03</v>
      </c>
    </row>
    <row r="285" spans="2:16" ht="15" customHeight="1" x14ac:dyDescent="0.25">
      <c r="B285" s="36" t="str">
        <f>LOOKUP(Tabela2[[#This Row],[RESUMO]],Tabela3[Grupo],Tabela3[Meus produtos])</f>
        <v>Não</v>
      </c>
      <c r="C285" s="30" t="s">
        <v>194</v>
      </c>
      <c r="D285" t="s">
        <v>21238</v>
      </c>
      <c r="E285" t="s">
        <v>11853</v>
      </c>
      <c r="F285" s="30" t="s">
        <v>12040</v>
      </c>
      <c r="G285">
        <v>6.35</v>
      </c>
      <c r="H285">
        <v>4.2</v>
      </c>
      <c r="I285">
        <v>7</v>
      </c>
      <c r="J285">
        <v>0</v>
      </c>
      <c r="K285" s="13">
        <v>0.17550000000000002</v>
      </c>
      <c r="L285" s="13">
        <v>4.2000000000000003E-2</v>
      </c>
      <c r="M285" s="13">
        <v>6.3500000000000001E-2</v>
      </c>
      <c r="N285" s="13">
        <v>7.0000000000000007E-2</v>
      </c>
      <c r="O285" s="13">
        <v>0</v>
      </c>
      <c r="P285" s="12" t="str">
        <f>LEFT(Tabela2[[#This Row],[Código]],2)</f>
        <v>03</v>
      </c>
    </row>
    <row r="286" spans="2:16" ht="15" customHeight="1" x14ac:dyDescent="0.25">
      <c r="B286" s="36" t="str">
        <f>LOOKUP(Tabela2[[#This Row],[RESUMO]],Tabela3[Grupo],Tabela3[Meus produtos])</f>
        <v>Não</v>
      </c>
      <c r="C286" s="30" t="s">
        <v>195</v>
      </c>
      <c r="D286" t="s">
        <v>21238</v>
      </c>
      <c r="E286" t="s">
        <v>11853</v>
      </c>
      <c r="F286" s="30" t="s">
        <v>12041</v>
      </c>
      <c r="G286">
        <v>6.35</v>
      </c>
      <c r="H286">
        <v>4.2</v>
      </c>
      <c r="I286">
        <v>7</v>
      </c>
      <c r="J286">
        <v>0</v>
      </c>
      <c r="K286" s="13">
        <v>0.17550000000000002</v>
      </c>
      <c r="L286" s="13">
        <v>4.2000000000000003E-2</v>
      </c>
      <c r="M286" s="13">
        <v>6.3500000000000001E-2</v>
      </c>
      <c r="N286" s="13">
        <v>7.0000000000000007E-2</v>
      </c>
      <c r="O286" s="13">
        <v>0</v>
      </c>
      <c r="P286" s="12" t="str">
        <f>LEFT(Tabela2[[#This Row],[Código]],2)</f>
        <v>03</v>
      </c>
    </row>
    <row r="287" spans="2:16" ht="15" customHeight="1" x14ac:dyDescent="0.25">
      <c r="B287" s="36" t="str">
        <f>LOOKUP(Tabela2[[#This Row],[RESUMO]],Tabela3[Grupo],Tabela3[Meus produtos])</f>
        <v>Não</v>
      </c>
      <c r="C287" s="30" t="s">
        <v>196</v>
      </c>
      <c r="D287" t="s">
        <v>21238</v>
      </c>
      <c r="E287" t="s">
        <v>11853</v>
      </c>
      <c r="F287" s="30" t="s">
        <v>12042</v>
      </c>
      <c r="G287">
        <v>6.35</v>
      </c>
      <c r="H287">
        <v>4.2</v>
      </c>
      <c r="I287">
        <v>7</v>
      </c>
      <c r="J287">
        <v>0</v>
      </c>
      <c r="K287" s="13">
        <v>0.17550000000000002</v>
      </c>
      <c r="L287" s="13">
        <v>4.2000000000000003E-2</v>
      </c>
      <c r="M287" s="13">
        <v>6.3500000000000001E-2</v>
      </c>
      <c r="N287" s="13">
        <v>7.0000000000000007E-2</v>
      </c>
      <c r="O287" s="13">
        <v>0</v>
      </c>
      <c r="P287" s="12" t="str">
        <f>LEFT(Tabela2[[#This Row],[Código]],2)</f>
        <v>03</v>
      </c>
    </row>
    <row r="288" spans="2:16" ht="15" customHeight="1" x14ac:dyDescent="0.25">
      <c r="B288" s="36" t="str">
        <f>LOOKUP(Tabela2[[#This Row],[RESUMO]],Tabela3[Grupo],Tabela3[Meus produtos])</f>
        <v>Não</v>
      </c>
      <c r="C288" s="30" t="s">
        <v>197</v>
      </c>
      <c r="D288" t="s">
        <v>21238</v>
      </c>
      <c r="E288" t="s">
        <v>11853</v>
      </c>
      <c r="F288" s="30" t="s">
        <v>12043</v>
      </c>
      <c r="G288">
        <v>6.35</v>
      </c>
      <c r="H288">
        <v>4.2</v>
      </c>
      <c r="I288">
        <v>7</v>
      </c>
      <c r="J288">
        <v>0</v>
      </c>
      <c r="K288" s="13">
        <v>0.17550000000000002</v>
      </c>
      <c r="L288" s="13">
        <v>4.2000000000000003E-2</v>
      </c>
      <c r="M288" s="13">
        <v>6.3500000000000001E-2</v>
      </c>
      <c r="N288" s="13">
        <v>7.0000000000000007E-2</v>
      </c>
      <c r="O288" s="13">
        <v>0</v>
      </c>
      <c r="P288" s="12" t="str">
        <f>LEFT(Tabela2[[#This Row],[Código]],2)</f>
        <v>03</v>
      </c>
    </row>
    <row r="289" spans="2:16" ht="15" customHeight="1" x14ac:dyDescent="0.25">
      <c r="B289" s="36" t="str">
        <f>LOOKUP(Tabela2[[#This Row],[RESUMO]],Tabela3[Grupo],Tabela3[Meus produtos])</f>
        <v>Não</v>
      </c>
      <c r="C289" s="30" t="s">
        <v>198</v>
      </c>
      <c r="D289" t="s">
        <v>21238</v>
      </c>
      <c r="E289" t="s">
        <v>11853</v>
      </c>
      <c r="F289" s="30" t="s">
        <v>12044</v>
      </c>
      <c r="G289">
        <v>6.35</v>
      </c>
      <c r="H289">
        <v>4.2</v>
      </c>
      <c r="I289">
        <v>7</v>
      </c>
      <c r="J289">
        <v>0</v>
      </c>
      <c r="K289" s="13">
        <v>0.17550000000000002</v>
      </c>
      <c r="L289" s="13">
        <v>4.2000000000000003E-2</v>
      </c>
      <c r="M289" s="13">
        <v>6.3500000000000001E-2</v>
      </c>
      <c r="N289" s="13">
        <v>7.0000000000000007E-2</v>
      </c>
      <c r="O289" s="13">
        <v>0</v>
      </c>
      <c r="P289" s="12" t="str">
        <f>LEFT(Tabela2[[#This Row],[Código]],2)</f>
        <v>03</v>
      </c>
    </row>
    <row r="290" spans="2:16" ht="15" customHeight="1" x14ac:dyDescent="0.25">
      <c r="B290" s="36" t="str">
        <f>LOOKUP(Tabela2[[#This Row],[RESUMO]],Tabela3[Grupo],Tabela3[Meus produtos])</f>
        <v>Não</v>
      </c>
      <c r="C290" s="30" t="s">
        <v>199</v>
      </c>
      <c r="D290" t="s">
        <v>21238</v>
      </c>
      <c r="E290" t="s">
        <v>11853</v>
      </c>
      <c r="F290" s="30" t="s">
        <v>12045</v>
      </c>
      <c r="G290">
        <v>6.35</v>
      </c>
      <c r="H290">
        <v>4.2</v>
      </c>
      <c r="I290">
        <v>7</v>
      </c>
      <c r="J290">
        <v>0</v>
      </c>
      <c r="K290" s="13">
        <v>0.17550000000000002</v>
      </c>
      <c r="L290" s="13">
        <v>4.2000000000000003E-2</v>
      </c>
      <c r="M290" s="13">
        <v>6.3500000000000001E-2</v>
      </c>
      <c r="N290" s="13">
        <v>7.0000000000000007E-2</v>
      </c>
      <c r="O290" s="13">
        <v>0</v>
      </c>
      <c r="P290" s="12" t="str">
        <f>LEFT(Tabela2[[#This Row],[Código]],2)</f>
        <v>03</v>
      </c>
    </row>
    <row r="291" spans="2:16" ht="15" customHeight="1" x14ac:dyDescent="0.25">
      <c r="B291" s="36" t="str">
        <f>LOOKUP(Tabela2[[#This Row],[RESUMO]],Tabela3[Grupo],Tabela3[Meus produtos])</f>
        <v>Não</v>
      </c>
      <c r="C291" s="30" t="s">
        <v>200</v>
      </c>
      <c r="D291" t="s">
        <v>21238</v>
      </c>
      <c r="E291" t="s">
        <v>11853</v>
      </c>
      <c r="F291" s="30" t="s">
        <v>12046</v>
      </c>
      <c r="G291">
        <v>6.35</v>
      </c>
      <c r="H291">
        <v>4.2</v>
      </c>
      <c r="I291">
        <v>7</v>
      </c>
      <c r="J291">
        <v>0</v>
      </c>
      <c r="K291" s="13">
        <v>0.17550000000000002</v>
      </c>
      <c r="L291" s="13">
        <v>4.2000000000000003E-2</v>
      </c>
      <c r="M291" s="13">
        <v>6.3500000000000001E-2</v>
      </c>
      <c r="N291" s="13">
        <v>7.0000000000000007E-2</v>
      </c>
      <c r="O291" s="13">
        <v>0</v>
      </c>
      <c r="P291" s="12" t="str">
        <f>LEFT(Tabela2[[#This Row],[Código]],2)</f>
        <v>03</v>
      </c>
    </row>
    <row r="292" spans="2:16" ht="15" customHeight="1" x14ac:dyDescent="0.25">
      <c r="B292" s="36" t="str">
        <f>LOOKUP(Tabela2[[#This Row],[RESUMO]],Tabela3[Grupo],Tabela3[Meus produtos])</f>
        <v>Não</v>
      </c>
      <c r="C292" s="30" t="s">
        <v>201</v>
      </c>
      <c r="D292" t="s">
        <v>21238</v>
      </c>
      <c r="E292" t="s">
        <v>11853</v>
      </c>
      <c r="F292" s="30" t="s">
        <v>12047</v>
      </c>
      <c r="G292">
        <v>6.35</v>
      </c>
      <c r="H292">
        <v>4.2</v>
      </c>
      <c r="I292">
        <v>7</v>
      </c>
      <c r="J292">
        <v>0</v>
      </c>
      <c r="K292" s="13">
        <v>0.17550000000000002</v>
      </c>
      <c r="L292" s="13">
        <v>4.2000000000000003E-2</v>
      </c>
      <c r="M292" s="13">
        <v>6.3500000000000001E-2</v>
      </c>
      <c r="N292" s="13">
        <v>7.0000000000000007E-2</v>
      </c>
      <c r="O292" s="13">
        <v>0</v>
      </c>
      <c r="P292" s="12" t="str">
        <f>LEFT(Tabela2[[#This Row],[Código]],2)</f>
        <v>03</v>
      </c>
    </row>
    <row r="293" spans="2:16" ht="15" customHeight="1" x14ac:dyDescent="0.25">
      <c r="B293" s="36" t="str">
        <f>LOOKUP(Tabela2[[#This Row],[RESUMO]],Tabela3[Grupo],Tabela3[Meus produtos])</f>
        <v>Não</v>
      </c>
      <c r="C293" s="30" t="s">
        <v>202</v>
      </c>
      <c r="D293" t="s">
        <v>21238</v>
      </c>
      <c r="E293" t="s">
        <v>11853</v>
      </c>
      <c r="F293" s="30" t="s">
        <v>12048</v>
      </c>
      <c r="G293">
        <v>6.35</v>
      </c>
      <c r="H293">
        <v>4.2</v>
      </c>
      <c r="I293">
        <v>7</v>
      </c>
      <c r="J293">
        <v>0</v>
      </c>
      <c r="K293" s="13">
        <v>0.17550000000000002</v>
      </c>
      <c r="L293" s="13">
        <v>4.2000000000000003E-2</v>
      </c>
      <c r="M293" s="13">
        <v>6.3500000000000001E-2</v>
      </c>
      <c r="N293" s="13">
        <v>7.0000000000000007E-2</v>
      </c>
      <c r="O293" s="13">
        <v>0</v>
      </c>
      <c r="P293" s="12" t="str">
        <f>LEFT(Tabela2[[#This Row],[Código]],2)</f>
        <v>03</v>
      </c>
    </row>
    <row r="294" spans="2:16" ht="15" customHeight="1" x14ac:dyDescent="0.25">
      <c r="B294" s="36" t="str">
        <f>LOOKUP(Tabela2[[#This Row],[RESUMO]],Tabela3[Grupo],Tabela3[Meus produtos])</f>
        <v>Não</v>
      </c>
      <c r="C294" s="30" t="s">
        <v>203</v>
      </c>
      <c r="D294" t="s">
        <v>21238</v>
      </c>
      <c r="E294" t="s">
        <v>11853</v>
      </c>
      <c r="F294" s="30" t="s">
        <v>12049</v>
      </c>
      <c r="G294">
        <v>6.35</v>
      </c>
      <c r="H294">
        <v>4.2</v>
      </c>
      <c r="I294">
        <v>7</v>
      </c>
      <c r="J294">
        <v>0</v>
      </c>
      <c r="K294" s="13">
        <v>0.17550000000000002</v>
      </c>
      <c r="L294" s="13">
        <v>4.2000000000000003E-2</v>
      </c>
      <c r="M294" s="13">
        <v>6.3500000000000001E-2</v>
      </c>
      <c r="N294" s="13">
        <v>7.0000000000000007E-2</v>
      </c>
      <c r="O294" s="13">
        <v>0</v>
      </c>
      <c r="P294" s="12" t="str">
        <f>LEFT(Tabela2[[#This Row],[Código]],2)</f>
        <v>03</v>
      </c>
    </row>
    <row r="295" spans="2:16" ht="15" customHeight="1" x14ac:dyDescent="0.25">
      <c r="B295" s="36" t="str">
        <f>LOOKUP(Tabela2[[#This Row],[RESUMO]],Tabela3[Grupo],Tabela3[Meus produtos])</f>
        <v>Não</v>
      </c>
      <c r="C295" s="30" t="s">
        <v>204</v>
      </c>
      <c r="D295" t="s">
        <v>21238</v>
      </c>
      <c r="E295" t="s">
        <v>11853</v>
      </c>
      <c r="F295" s="30" t="s">
        <v>12050</v>
      </c>
      <c r="G295">
        <v>6.35</v>
      </c>
      <c r="H295">
        <v>4.2</v>
      </c>
      <c r="I295">
        <v>7</v>
      </c>
      <c r="J295">
        <v>0</v>
      </c>
      <c r="K295" s="13">
        <v>0.17550000000000002</v>
      </c>
      <c r="L295" s="13">
        <v>4.2000000000000003E-2</v>
      </c>
      <c r="M295" s="13">
        <v>6.3500000000000001E-2</v>
      </c>
      <c r="N295" s="13">
        <v>7.0000000000000007E-2</v>
      </c>
      <c r="O295" s="13">
        <v>0</v>
      </c>
      <c r="P295" s="12" t="str">
        <f>LEFT(Tabela2[[#This Row],[Código]],2)</f>
        <v>03</v>
      </c>
    </row>
    <row r="296" spans="2:16" ht="15" customHeight="1" x14ac:dyDescent="0.25">
      <c r="B296" s="36" t="str">
        <f>LOOKUP(Tabela2[[#This Row],[RESUMO]],Tabela3[Grupo],Tabela3[Meus produtos])</f>
        <v>Não</v>
      </c>
      <c r="C296" s="30" t="s">
        <v>205</v>
      </c>
      <c r="D296" t="s">
        <v>21238</v>
      </c>
      <c r="E296" t="s">
        <v>11853</v>
      </c>
      <c r="F296" s="30" t="s">
        <v>12051</v>
      </c>
      <c r="G296">
        <v>6.35</v>
      </c>
      <c r="H296">
        <v>4.2</v>
      </c>
      <c r="I296">
        <v>7</v>
      </c>
      <c r="J296">
        <v>0</v>
      </c>
      <c r="K296" s="13">
        <v>0.17550000000000002</v>
      </c>
      <c r="L296" s="13">
        <v>4.2000000000000003E-2</v>
      </c>
      <c r="M296" s="13">
        <v>6.3500000000000001E-2</v>
      </c>
      <c r="N296" s="13">
        <v>7.0000000000000007E-2</v>
      </c>
      <c r="O296" s="13">
        <v>0</v>
      </c>
      <c r="P296" s="12" t="str">
        <f>LEFT(Tabela2[[#This Row],[Código]],2)</f>
        <v>03</v>
      </c>
    </row>
    <row r="297" spans="2:16" ht="15" customHeight="1" x14ac:dyDescent="0.25">
      <c r="B297" s="36" t="str">
        <f>LOOKUP(Tabela2[[#This Row],[RESUMO]],Tabela3[Grupo],Tabela3[Meus produtos])</f>
        <v>Não</v>
      </c>
      <c r="C297" s="30" t="s">
        <v>206</v>
      </c>
      <c r="D297" t="s">
        <v>21238</v>
      </c>
      <c r="E297" t="s">
        <v>11853</v>
      </c>
      <c r="F297" s="30" t="s">
        <v>12052</v>
      </c>
      <c r="G297">
        <v>6.35</v>
      </c>
      <c r="H297">
        <v>4.2</v>
      </c>
      <c r="I297">
        <v>7</v>
      </c>
      <c r="J297">
        <v>0</v>
      </c>
      <c r="K297" s="13">
        <v>0.17550000000000002</v>
      </c>
      <c r="L297" s="13">
        <v>4.2000000000000003E-2</v>
      </c>
      <c r="M297" s="13">
        <v>6.3500000000000001E-2</v>
      </c>
      <c r="N297" s="13">
        <v>7.0000000000000007E-2</v>
      </c>
      <c r="O297" s="13">
        <v>0</v>
      </c>
      <c r="P297" s="12" t="str">
        <f>LEFT(Tabela2[[#This Row],[Código]],2)</f>
        <v>03</v>
      </c>
    </row>
    <row r="298" spans="2:16" ht="15" customHeight="1" x14ac:dyDescent="0.25">
      <c r="B298" s="36" t="str">
        <f>LOOKUP(Tabela2[[#This Row],[RESUMO]],Tabela3[Grupo],Tabela3[Meus produtos])</f>
        <v>Não</v>
      </c>
      <c r="C298" s="30" t="s">
        <v>207</v>
      </c>
      <c r="D298" t="s">
        <v>21238</v>
      </c>
      <c r="E298" t="s">
        <v>11853</v>
      </c>
      <c r="F298" s="30" t="s">
        <v>12053</v>
      </c>
      <c r="G298">
        <v>6.35</v>
      </c>
      <c r="H298">
        <v>4.2</v>
      </c>
      <c r="I298">
        <v>7</v>
      </c>
      <c r="J298">
        <v>0</v>
      </c>
      <c r="K298" s="13">
        <v>0.17550000000000002</v>
      </c>
      <c r="L298" s="13">
        <v>4.2000000000000003E-2</v>
      </c>
      <c r="M298" s="13">
        <v>6.3500000000000001E-2</v>
      </c>
      <c r="N298" s="13">
        <v>7.0000000000000007E-2</v>
      </c>
      <c r="O298" s="13">
        <v>0</v>
      </c>
      <c r="P298" s="12" t="str">
        <f>LEFT(Tabela2[[#This Row],[Código]],2)</f>
        <v>03</v>
      </c>
    </row>
    <row r="299" spans="2:16" ht="15" customHeight="1" x14ac:dyDescent="0.25">
      <c r="B299" s="36" t="str">
        <f>LOOKUP(Tabela2[[#This Row],[RESUMO]],Tabela3[Grupo],Tabela3[Meus produtos])</f>
        <v>Não</v>
      </c>
      <c r="C299" s="30" t="s">
        <v>21747</v>
      </c>
      <c r="D299" t="s">
        <v>21238</v>
      </c>
      <c r="E299" t="s">
        <v>11853</v>
      </c>
      <c r="F299" s="30" t="s">
        <v>21748</v>
      </c>
      <c r="G299">
        <v>6.35</v>
      </c>
      <c r="H299">
        <v>4.2</v>
      </c>
      <c r="I299">
        <v>7</v>
      </c>
      <c r="J299">
        <v>0</v>
      </c>
      <c r="K299" s="13">
        <v>0.17550000000000002</v>
      </c>
      <c r="L299" s="13">
        <v>4.2000000000000003E-2</v>
      </c>
      <c r="M299" s="13">
        <v>6.3500000000000001E-2</v>
      </c>
      <c r="N299" s="13">
        <v>7.0000000000000007E-2</v>
      </c>
      <c r="O299" s="13">
        <v>0</v>
      </c>
      <c r="P299" s="12" t="str">
        <f>LEFT(Tabela2[[#This Row],[Código]],2)</f>
        <v>03</v>
      </c>
    </row>
    <row r="300" spans="2:16" ht="15" customHeight="1" x14ac:dyDescent="0.25">
      <c r="B300" s="36" t="str">
        <f>LOOKUP(Tabela2[[#This Row],[RESUMO]],Tabela3[Grupo],Tabela3[Meus produtos])</f>
        <v>Não</v>
      </c>
      <c r="C300" s="30" t="s">
        <v>21749</v>
      </c>
      <c r="D300" t="s">
        <v>21238</v>
      </c>
      <c r="E300" t="s">
        <v>11853</v>
      </c>
      <c r="F300" s="30" t="s">
        <v>21242</v>
      </c>
      <c r="G300">
        <v>6.35</v>
      </c>
      <c r="H300">
        <v>4.2</v>
      </c>
      <c r="I300">
        <v>7</v>
      </c>
      <c r="J300">
        <v>0</v>
      </c>
      <c r="K300" s="13">
        <v>0.17550000000000002</v>
      </c>
      <c r="L300" s="13">
        <v>4.2000000000000003E-2</v>
      </c>
      <c r="M300" s="13">
        <v>6.3500000000000001E-2</v>
      </c>
      <c r="N300" s="13">
        <v>7.0000000000000007E-2</v>
      </c>
      <c r="O300" s="13">
        <v>0</v>
      </c>
      <c r="P300" s="12" t="str">
        <f>LEFT(Tabela2[[#This Row],[Código]],2)</f>
        <v>03</v>
      </c>
    </row>
    <row r="301" spans="2:16" ht="15" customHeight="1" x14ac:dyDescent="0.25">
      <c r="B301" s="36" t="str">
        <f>LOOKUP(Tabela2[[#This Row],[RESUMO]],Tabela3[Grupo],Tabela3[Meus produtos])</f>
        <v>Não</v>
      </c>
      <c r="C301" s="30" t="s">
        <v>21750</v>
      </c>
      <c r="D301" t="s">
        <v>21238</v>
      </c>
      <c r="E301" t="s">
        <v>11853</v>
      </c>
      <c r="F301" s="30" t="s">
        <v>12</v>
      </c>
      <c r="G301">
        <v>6.35</v>
      </c>
      <c r="H301">
        <v>4.2</v>
      </c>
      <c r="I301">
        <v>7</v>
      </c>
      <c r="J301">
        <v>0</v>
      </c>
      <c r="K301" s="13">
        <v>0.17550000000000002</v>
      </c>
      <c r="L301" s="13">
        <v>4.2000000000000003E-2</v>
      </c>
      <c r="M301" s="13">
        <v>6.3500000000000001E-2</v>
      </c>
      <c r="N301" s="13">
        <v>7.0000000000000007E-2</v>
      </c>
      <c r="O301" s="13">
        <v>0</v>
      </c>
      <c r="P301" s="12" t="str">
        <f>LEFT(Tabela2[[#This Row],[Código]],2)</f>
        <v>03</v>
      </c>
    </row>
    <row r="302" spans="2:16" ht="15" customHeight="1" x14ac:dyDescent="0.25">
      <c r="B302" s="36" t="str">
        <f>LOOKUP(Tabela2[[#This Row],[RESUMO]],Tabela3[Grupo],Tabela3[Meus produtos])</f>
        <v>Não</v>
      </c>
      <c r="C302" s="30" t="s">
        <v>208</v>
      </c>
      <c r="D302" t="s">
        <v>21238</v>
      </c>
      <c r="E302" t="s">
        <v>11853</v>
      </c>
      <c r="F302" s="30" t="s">
        <v>12054</v>
      </c>
      <c r="G302">
        <v>6.35</v>
      </c>
      <c r="H302">
        <v>4.2</v>
      </c>
      <c r="I302">
        <v>7</v>
      </c>
      <c r="J302">
        <v>0</v>
      </c>
      <c r="K302" s="13">
        <v>0.17550000000000002</v>
      </c>
      <c r="L302" s="13">
        <v>4.2000000000000003E-2</v>
      </c>
      <c r="M302" s="13">
        <v>6.3500000000000001E-2</v>
      </c>
      <c r="N302" s="13">
        <v>7.0000000000000007E-2</v>
      </c>
      <c r="O302" s="13">
        <v>0</v>
      </c>
      <c r="P302" s="12" t="str">
        <f>LEFT(Tabela2[[#This Row],[Código]],2)</f>
        <v>03</v>
      </c>
    </row>
    <row r="303" spans="2:16" ht="15" customHeight="1" x14ac:dyDescent="0.25">
      <c r="B303" s="36" t="str">
        <f>LOOKUP(Tabela2[[#This Row],[RESUMO]],Tabela3[Grupo],Tabela3[Meus produtos])</f>
        <v>Não</v>
      </c>
      <c r="C303" s="30" t="s">
        <v>209</v>
      </c>
      <c r="D303" t="s">
        <v>21238</v>
      </c>
      <c r="E303" t="s">
        <v>11853</v>
      </c>
      <c r="F303" s="30" t="s">
        <v>12055</v>
      </c>
      <c r="G303">
        <v>6.35</v>
      </c>
      <c r="H303">
        <v>4.2</v>
      </c>
      <c r="I303">
        <v>7</v>
      </c>
      <c r="J303">
        <v>0</v>
      </c>
      <c r="K303" s="13">
        <v>0.17550000000000002</v>
      </c>
      <c r="L303" s="13">
        <v>4.2000000000000003E-2</v>
      </c>
      <c r="M303" s="13">
        <v>6.3500000000000001E-2</v>
      </c>
      <c r="N303" s="13">
        <v>7.0000000000000007E-2</v>
      </c>
      <c r="O303" s="13">
        <v>0</v>
      </c>
      <c r="P303" s="12" t="str">
        <f>LEFT(Tabela2[[#This Row],[Código]],2)</f>
        <v>03</v>
      </c>
    </row>
    <row r="304" spans="2:16" ht="15" customHeight="1" x14ac:dyDescent="0.25">
      <c r="B304" s="36" t="str">
        <f>LOOKUP(Tabela2[[#This Row],[RESUMO]],Tabela3[Grupo],Tabela3[Meus produtos])</f>
        <v>Não</v>
      </c>
      <c r="C304" s="30" t="s">
        <v>210</v>
      </c>
      <c r="D304" t="s">
        <v>21238</v>
      </c>
      <c r="E304" t="s">
        <v>11853</v>
      </c>
      <c r="F304" s="30" t="s">
        <v>12056</v>
      </c>
      <c r="G304">
        <v>6.35</v>
      </c>
      <c r="H304">
        <v>4.2</v>
      </c>
      <c r="I304">
        <v>7</v>
      </c>
      <c r="J304">
        <v>0</v>
      </c>
      <c r="K304" s="13">
        <v>0.17550000000000002</v>
      </c>
      <c r="L304" s="13">
        <v>4.2000000000000003E-2</v>
      </c>
      <c r="M304" s="13">
        <v>6.3500000000000001E-2</v>
      </c>
      <c r="N304" s="13">
        <v>7.0000000000000007E-2</v>
      </c>
      <c r="O304" s="13">
        <v>0</v>
      </c>
      <c r="P304" s="12" t="str">
        <f>LEFT(Tabela2[[#This Row],[Código]],2)</f>
        <v>03</v>
      </c>
    </row>
    <row r="305" spans="2:16" ht="15" customHeight="1" x14ac:dyDescent="0.25">
      <c r="B305" s="36" t="str">
        <f>LOOKUP(Tabela2[[#This Row],[RESUMO]],Tabela3[Grupo],Tabela3[Meus produtos])</f>
        <v>Não</v>
      </c>
      <c r="C305" s="30" t="s">
        <v>211</v>
      </c>
      <c r="D305" t="s">
        <v>21238</v>
      </c>
      <c r="E305" t="s">
        <v>11853</v>
      </c>
      <c r="F305" s="30" t="s">
        <v>12057</v>
      </c>
      <c r="G305">
        <v>6.35</v>
      </c>
      <c r="H305">
        <v>4.2</v>
      </c>
      <c r="I305">
        <v>7</v>
      </c>
      <c r="J305">
        <v>0</v>
      </c>
      <c r="K305" s="13">
        <v>0.17550000000000002</v>
      </c>
      <c r="L305" s="13">
        <v>4.2000000000000003E-2</v>
      </c>
      <c r="M305" s="13">
        <v>6.3500000000000001E-2</v>
      </c>
      <c r="N305" s="13">
        <v>7.0000000000000007E-2</v>
      </c>
      <c r="O305" s="13">
        <v>0</v>
      </c>
      <c r="P305" s="12" t="str">
        <f>LEFT(Tabela2[[#This Row],[Código]],2)</f>
        <v>03</v>
      </c>
    </row>
    <row r="306" spans="2:16" ht="15" customHeight="1" x14ac:dyDescent="0.25">
      <c r="B306" s="36" t="str">
        <f>LOOKUP(Tabela2[[#This Row],[RESUMO]],Tabela3[Grupo],Tabela3[Meus produtos])</f>
        <v>Não</v>
      </c>
      <c r="C306" s="30" t="s">
        <v>212</v>
      </c>
      <c r="D306" t="s">
        <v>21238</v>
      </c>
      <c r="E306" t="s">
        <v>11853</v>
      </c>
      <c r="F306" s="30" t="s">
        <v>12058</v>
      </c>
      <c r="G306">
        <v>6.35</v>
      </c>
      <c r="H306">
        <v>4.2</v>
      </c>
      <c r="I306">
        <v>7</v>
      </c>
      <c r="J306">
        <v>0</v>
      </c>
      <c r="K306" s="13">
        <v>0.17550000000000002</v>
      </c>
      <c r="L306" s="13">
        <v>4.2000000000000003E-2</v>
      </c>
      <c r="M306" s="13">
        <v>6.3500000000000001E-2</v>
      </c>
      <c r="N306" s="13">
        <v>7.0000000000000007E-2</v>
      </c>
      <c r="O306" s="13">
        <v>0</v>
      </c>
      <c r="P306" s="12" t="str">
        <f>LEFT(Tabela2[[#This Row],[Código]],2)</f>
        <v>03</v>
      </c>
    </row>
    <row r="307" spans="2:16" ht="15" customHeight="1" x14ac:dyDescent="0.25">
      <c r="B307" s="36" t="str">
        <f>LOOKUP(Tabela2[[#This Row],[RESUMO]],Tabela3[Grupo],Tabela3[Meus produtos])</f>
        <v>Não</v>
      </c>
      <c r="C307" s="30" t="s">
        <v>213</v>
      </c>
      <c r="D307" t="s">
        <v>21238</v>
      </c>
      <c r="E307" t="s">
        <v>11853</v>
      </c>
      <c r="F307" s="30" t="s">
        <v>12059</v>
      </c>
      <c r="G307">
        <v>6.35</v>
      </c>
      <c r="H307">
        <v>4.2</v>
      </c>
      <c r="I307">
        <v>7</v>
      </c>
      <c r="J307">
        <v>0</v>
      </c>
      <c r="K307" s="13">
        <v>0.17550000000000002</v>
      </c>
      <c r="L307" s="13">
        <v>4.2000000000000003E-2</v>
      </c>
      <c r="M307" s="13">
        <v>6.3500000000000001E-2</v>
      </c>
      <c r="N307" s="13">
        <v>7.0000000000000007E-2</v>
      </c>
      <c r="O307" s="13">
        <v>0</v>
      </c>
      <c r="P307" s="12" t="str">
        <f>LEFT(Tabela2[[#This Row],[Código]],2)</f>
        <v>03</v>
      </c>
    </row>
    <row r="308" spans="2:16" ht="15" customHeight="1" x14ac:dyDescent="0.25">
      <c r="B308" s="36" t="str">
        <f>LOOKUP(Tabela2[[#This Row],[RESUMO]],Tabela3[Grupo],Tabela3[Meus produtos])</f>
        <v>Não</v>
      </c>
      <c r="C308" s="30" t="s">
        <v>214</v>
      </c>
      <c r="D308" t="s">
        <v>21238</v>
      </c>
      <c r="E308" t="s">
        <v>11853</v>
      </c>
      <c r="F308" s="30" t="s">
        <v>12060</v>
      </c>
      <c r="G308">
        <v>6.35</v>
      </c>
      <c r="H308">
        <v>4.2</v>
      </c>
      <c r="I308">
        <v>7</v>
      </c>
      <c r="J308">
        <v>0</v>
      </c>
      <c r="K308" s="13">
        <v>0.17550000000000002</v>
      </c>
      <c r="L308" s="13">
        <v>4.2000000000000003E-2</v>
      </c>
      <c r="M308" s="13">
        <v>6.3500000000000001E-2</v>
      </c>
      <c r="N308" s="13">
        <v>7.0000000000000007E-2</v>
      </c>
      <c r="O308" s="13">
        <v>0</v>
      </c>
      <c r="P308" s="12" t="str">
        <f>LEFT(Tabela2[[#This Row],[Código]],2)</f>
        <v>03</v>
      </c>
    </row>
    <row r="309" spans="2:16" ht="15" customHeight="1" x14ac:dyDescent="0.25">
      <c r="B309" s="36" t="str">
        <f>LOOKUP(Tabela2[[#This Row],[RESUMO]],Tabela3[Grupo],Tabela3[Meus produtos])</f>
        <v>Não</v>
      </c>
      <c r="C309" s="30" t="s">
        <v>215</v>
      </c>
      <c r="D309" t="s">
        <v>21238</v>
      </c>
      <c r="E309" t="s">
        <v>11853</v>
      </c>
      <c r="F309" s="30" t="s">
        <v>12061</v>
      </c>
      <c r="G309">
        <v>6.35</v>
      </c>
      <c r="H309">
        <v>4.2</v>
      </c>
      <c r="I309">
        <v>7</v>
      </c>
      <c r="J309">
        <v>0</v>
      </c>
      <c r="K309" s="13">
        <v>0.17550000000000002</v>
      </c>
      <c r="L309" s="13">
        <v>4.2000000000000003E-2</v>
      </c>
      <c r="M309" s="13">
        <v>6.3500000000000001E-2</v>
      </c>
      <c r="N309" s="13">
        <v>7.0000000000000007E-2</v>
      </c>
      <c r="O309" s="13">
        <v>0</v>
      </c>
      <c r="P309" s="12" t="str">
        <f>LEFT(Tabela2[[#This Row],[Código]],2)</f>
        <v>03</v>
      </c>
    </row>
    <row r="310" spans="2:16" ht="15" customHeight="1" x14ac:dyDescent="0.25">
      <c r="B310" s="36" t="str">
        <f>LOOKUP(Tabela2[[#This Row],[RESUMO]],Tabela3[Grupo],Tabela3[Meus produtos])</f>
        <v>Não</v>
      </c>
      <c r="C310" s="30" t="s">
        <v>216</v>
      </c>
      <c r="D310" t="s">
        <v>21238</v>
      </c>
      <c r="E310" t="s">
        <v>11853</v>
      </c>
      <c r="F310" s="30" t="s">
        <v>12062</v>
      </c>
      <c r="G310">
        <v>6.35</v>
      </c>
      <c r="H310">
        <v>4.2</v>
      </c>
      <c r="I310">
        <v>7</v>
      </c>
      <c r="J310">
        <v>0</v>
      </c>
      <c r="K310" s="13">
        <v>0.17550000000000002</v>
      </c>
      <c r="L310" s="13">
        <v>4.2000000000000003E-2</v>
      </c>
      <c r="M310" s="13">
        <v>6.3500000000000001E-2</v>
      </c>
      <c r="N310" s="13">
        <v>7.0000000000000007E-2</v>
      </c>
      <c r="O310" s="13">
        <v>0</v>
      </c>
      <c r="P310" s="12" t="str">
        <f>LEFT(Tabela2[[#This Row],[Código]],2)</f>
        <v>03</v>
      </c>
    </row>
    <row r="311" spans="2:16" ht="15" customHeight="1" x14ac:dyDescent="0.25">
      <c r="B311" s="36" t="str">
        <f>LOOKUP(Tabela2[[#This Row],[RESUMO]],Tabela3[Grupo],Tabela3[Meus produtos])</f>
        <v>Não</v>
      </c>
      <c r="C311" s="30" t="s">
        <v>217</v>
      </c>
      <c r="D311" t="s">
        <v>21238</v>
      </c>
      <c r="E311" t="s">
        <v>11853</v>
      </c>
      <c r="F311" s="30" t="s">
        <v>12063</v>
      </c>
      <c r="G311">
        <v>6.35</v>
      </c>
      <c r="H311">
        <v>4.2</v>
      </c>
      <c r="I311">
        <v>7</v>
      </c>
      <c r="J311">
        <v>0</v>
      </c>
      <c r="K311" s="13">
        <v>0.17550000000000002</v>
      </c>
      <c r="L311" s="13">
        <v>4.2000000000000003E-2</v>
      </c>
      <c r="M311" s="13">
        <v>6.3500000000000001E-2</v>
      </c>
      <c r="N311" s="13">
        <v>7.0000000000000007E-2</v>
      </c>
      <c r="O311" s="13">
        <v>0</v>
      </c>
      <c r="P311" s="12" t="str">
        <f>LEFT(Tabela2[[#This Row],[Código]],2)</f>
        <v>03</v>
      </c>
    </row>
    <row r="312" spans="2:16" ht="15" customHeight="1" x14ac:dyDescent="0.25">
      <c r="B312" s="36" t="str">
        <f>LOOKUP(Tabela2[[#This Row],[RESUMO]],Tabela3[Grupo],Tabela3[Meus produtos])</f>
        <v>Não</v>
      </c>
      <c r="C312" s="30" t="s">
        <v>218</v>
      </c>
      <c r="D312" t="s">
        <v>21238</v>
      </c>
      <c r="E312" t="s">
        <v>11853</v>
      </c>
      <c r="F312" s="30" t="s">
        <v>12064</v>
      </c>
      <c r="G312">
        <v>6.35</v>
      </c>
      <c r="H312">
        <v>4.2</v>
      </c>
      <c r="I312">
        <v>7</v>
      </c>
      <c r="J312">
        <v>0</v>
      </c>
      <c r="K312" s="13">
        <v>0.17550000000000002</v>
      </c>
      <c r="L312" s="13">
        <v>4.2000000000000003E-2</v>
      </c>
      <c r="M312" s="13">
        <v>6.3500000000000001E-2</v>
      </c>
      <c r="N312" s="13">
        <v>7.0000000000000007E-2</v>
      </c>
      <c r="O312" s="13">
        <v>0</v>
      </c>
      <c r="P312" s="12" t="str">
        <f>LEFT(Tabela2[[#This Row],[Código]],2)</f>
        <v>03</v>
      </c>
    </row>
    <row r="313" spans="2:16" ht="15" customHeight="1" x14ac:dyDescent="0.25">
      <c r="B313" s="36" t="str">
        <f>LOOKUP(Tabela2[[#This Row],[RESUMO]],Tabela3[Grupo],Tabela3[Meus produtos])</f>
        <v>Não</v>
      </c>
      <c r="C313" s="30" t="s">
        <v>219</v>
      </c>
      <c r="D313" t="s">
        <v>21238</v>
      </c>
      <c r="E313" t="s">
        <v>11853</v>
      </c>
      <c r="F313" s="30" t="s">
        <v>12065</v>
      </c>
      <c r="G313">
        <v>6.35</v>
      </c>
      <c r="H313">
        <v>4.2</v>
      </c>
      <c r="I313">
        <v>7</v>
      </c>
      <c r="J313">
        <v>0</v>
      </c>
      <c r="K313" s="13">
        <v>0.17550000000000002</v>
      </c>
      <c r="L313" s="13">
        <v>4.2000000000000003E-2</v>
      </c>
      <c r="M313" s="13">
        <v>6.3500000000000001E-2</v>
      </c>
      <c r="N313" s="13">
        <v>7.0000000000000007E-2</v>
      </c>
      <c r="O313" s="13">
        <v>0</v>
      </c>
      <c r="P313" s="12" t="str">
        <f>LEFT(Tabela2[[#This Row],[Código]],2)</f>
        <v>03</v>
      </c>
    </row>
    <row r="314" spans="2:16" ht="15" customHeight="1" x14ac:dyDescent="0.25">
      <c r="B314" s="36" t="str">
        <f>LOOKUP(Tabela2[[#This Row],[RESUMO]],Tabela3[Grupo],Tabela3[Meus produtos])</f>
        <v>Não</v>
      </c>
      <c r="C314" s="30" t="s">
        <v>220</v>
      </c>
      <c r="D314" t="s">
        <v>21238</v>
      </c>
      <c r="E314" t="s">
        <v>11853</v>
      </c>
      <c r="F314" s="30" t="s">
        <v>12066</v>
      </c>
      <c r="G314">
        <v>6.35</v>
      </c>
      <c r="H314">
        <v>4.2</v>
      </c>
      <c r="I314">
        <v>7</v>
      </c>
      <c r="J314">
        <v>0</v>
      </c>
      <c r="K314" s="13">
        <v>0.17550000000000002</v>
      </c>
      <c r="L314" s="13">
        <v>4.2000000000000003E-2</v>
      </c>
      <c r="M314" s="13">
        <v>6.3500000000000001E-2</v>
      </c>
      <c r="N314" s="13">
        <v>7.0000000000000007E-2</v>
      </c>
      <c r="O314" s="13">
        <v>0</v>
      </c>
      <c r="P314" s="12" t="str">
        <f>LEFT(Tabela2[[#This Row],[Código]],2)</f>
        <v>03</v>
      </c>
    </row>
    <row r="315" spans="2:16" ht="15" customHeight="1" x14ac:dyDescent="0.25">
      <c r="B315" s="36" t="str">
        <f>LOOKUP(Tabela2[[#This Row],[RESUMO]],Tabela3[Grupo],Tabela3[Meus produtos])</f>
        <v>Não</v>
      </c>
      <c r="C315" s="30" t="s">
        <v>221</v>
      </c>
      <c r="D315" t="s">
        <v>21238</v>
      </c>
      <c r="E315" t="s">
        <v>11853</v>
      </c>
      <c r="F315" s="30" t="s">
        <v>12067</v>
      </c>
      <c r="G315">
        <v>6.35</v>
      </c>
      <c r="H315">
        <v>4.2</v>
      </c>
      <c r="I315">
        <v>7</v>
      </c>
      <c r="J315">
        <v>0</v>
      </c>
      <c r="K315" s="13">
        <v>0.17550000000000002</v>
      </c>
      <c r="L315" s="13">
        <v>4.2000000000000003E-2</v>
      </c>
      <c r="M315" s="13">
        <v>6.3500000000000001E-2</v>
      </c>
      <c r="N315" s="13">
        <v>7.0000000000000007E-2</v>
      </c>
      <c r="O315" s="13">
        <v>0</v>
      </c>
      <c r="P315" s="12" t="str">
        <f>LEFT(Tabela2[[#This Row],[Código]],2)</f>
        <v>03</v>
      </c>
    </row>
    <row r="316" spans="2:16" ht="15" customHeight="1" x14ac:dyDescent="0.25">
      <c r="B316" s="36" t="str">
        <f>LOOKUP(Tabela2[[#This Row],[RESUMO]],Tabela3[Grupo],Tabela3[Meus produtos])</f>
        <v>Não</v>
      </c>
      <c r="C316" s="30" t="s">
        <v>222</v>
      </c>
      <c r="D316" t="s">
        <v>21238</v>
      </c>
      <c r="E316" t="s">
        <v>11853</v>
      </c>
      <c r="F316" s="30" t="s">
        <v>12068</v>
      </c>
      <c r="G316">
        <v>6.35</v>
      </c>
      <c r="H316">
        <v>4.2</v>
      </c>
      <c r="I316">
        <v>7</v>
      </c>
      <c r="J316">
        <v>0</v>
      </c>
      <c r="K316" s="13">
        <v>0.17550000000000002</v>
      </c>
      <c r="L316" s="13">
        <v>4.2000000000000003E-2</v>
      </c>
      <c r="M316" s="13">
        <v>6.3500000000000001E-2</v>
      </c>
      <c r="N316" s="13">
        <v>7.0000000000000007E-2</v>
      </c>
      <c r="O316" s="13">
        <v>0</v>
      </c>
      <c r="P316" s="12" t="str">
        <f>LEFT(Tabela2[[#This Row],[Código]],2)</f>
        <v>03</v>
      </c>
    </row>
    <row r="317" spans="2:16" ht="15" customHeight="1" x14ac:dyDescent="0.25">
      <c r="B317" s="36" t="str">
        <f>LOOKUP(Tabela2[[#This Row],[RESUMO]],Tabela3[Grupo],Tabela3[Meus produtos])</f>
        <v>Não</v>
      </c>
      <c r="C317" s="30" t="s">
        <v>223</v>
      </c>
      <c r="D317" t="s">
        <v>21238</v>
      </c>
      <c r="E317" t="s">
        <v>11853</v>
      </c>
      <c r="F317" s="30" t="s">
        <v>12069</v>
      </c>
      <c r="G317">
        <v>6.35</v>
      </c>
      <c r="H317">
        <v>4.2</v>
      </c>
      <c r="I317">
        <v>7</v>
      </c>
      <c r="J317">
        <v>0</v>
      </c>
      <c r="K317" s="13">
        <v>0.17550000000000002</v>
      </c>
      <c r="L317" s="13">
        <v>4.2000000000000003E-2</v>
      </c>
      <c r="M317" s="13">
        <v>6.3500000000000001E-2</v>
      </c>
      <c r="N317" s="13">
        <v>7.0000000000000007E-2</v>
      </c>
      <c r="O317" s="13">
        <v>0</v>
      </c>
      <c r="P317" s="12" t="str">
        <f>LEFT(Tabela2[[#This Row],[Código]],2)</f>
        <v>03</v>
      </c>
    </row>
    <row r="318" spans="2:16" ht="15" customHeight="1" x14ac:dyDescent="0.25">
      <c r="B318" s="36" t="str">
        <f>LOOKUP(Tabela2[[#This Row],[RESUMO]],Tabela3[Grupo],Tabela3[Meus produtos])</f>
        <v>Não</v>
      </c>
      <c r="C318" s="30" t="s">
        <v>224</v>
      </c>
      <c r="D318" t="s">
        <v>21238</v>
      </c>
      <c r="E318" t="s">
        <v>11853</v>
      </c>
      <c r="F318" s="30" t="s">
        <v>12070</v>
      </c>
      <c r="G318">
        <v>6.35</v>
      </c>
      <c r="H318">
        <v>4.2</v>
      </c>
      <c r="I318">
        <v>7</v>
      </c>
      <c r="J318">
        <v>0</v>
      </c>
      <c r="K318" s="13">
        <v>0.17550000000000002</v>
      </c>
      <c r="L318" s="13">
        <v>4.2000000000000003E-2</v>
      </c>
      <c r="M318" s="13">
        <v>6.3500000000000001E-2</v>
      </c>
      <c r="N318" s="13">
        <v>7.0000000000000007E-2</v>
      </c>
      <c r="O318" s="13">
        <v>0</v>
      </c>
      <c r="P318" s="12" t="str">
        <f>LEFT(Tabela2[[#This Row],[Código]],2)</f>
        <v>03</v>
      </c>
    </row>
    <row r="319" spans="2:16" ht="15" customHeight="1" x14ac:dyDescent="0.25">
      <c r="B319" s="36" t="str">
        <f>LOOKUP(Tabela2[[#This Row],[RESUMO]],Tabela3[Grupo],Tabela3[Meus produtos])</f>
        <v>Não</v>
      </c>
      <c r="C319" s="30" t="s">
        <v>225</v>
      </c>
      <c r="D319" t="s">
        <v>21238</v>
      </c>
      <c r="E319" t="s">
        <v>11853</v>
      </c>
      <c r="F319" s="30" t="s">
        <v>12071</v>
      </c>
      <c r="G319">
        <v>6.35</v>
      </c>
      <c r="H319">
        <v>4.2</v>
      </c>
      <c r="I319">
        <v>7</v>
      </c>
      <c r="J319">
        <v>0</v>
      </c>
      <c r="K319" s="13">
        <v>0.17550000000000002</v>
      </c>
      <c r="L319" s="13">
        <v>4.2000000000000003E-2</v>
      </c>
      <c r="M319" s="13">
        <v>6.3500000000000001E-2</v>
      </c>
      <c r="N319" s="13">
        <v>7.0000000000000007E-2</v>
      </c>
      <c r="O319" s="13">
        <v>0</v>
      </c>
      <c r="P319" s="12" t="str">
        <f>LEFT(Tabela2[[#This Row],[Código]],2)</f>
        <v>03</v>
      </c>
    </row>
    <row r="320" spans="2:16" ht="15" customHeight="1" x14ac:dyDescent="0.25">
      <c r="B320" s="36" t="str">
        <f>LOOKUP(Tabela2[[#This Row],[RESUMO]],Tabela3[Grupo],Tabela3[Meus produtos])</f>
        <v>Não</v>
      </c>
      <c r="C320" s="30" t="s">
        <v>226</v>
      </c>
      <c r="D320" t="s">
        <v>21238</v>
      </c>
      <c r="E320" t="s">
        <v>11853</v>
      </c>
      <c r="F320" s="30" t="s">
        <v>12072</v>
      </c>
      <c r="G320">
        <v>6.35</v>
      </c>
      <c r="H320">
        <v>4.2</v>
      </c>
      <c r="I320">
        <v>7</v>
      </c>
      <c r="J320">
        <v>0</v>
      </c>
      <c r="K320" s="13">
        <v>0.17550000000000002</v>
      </c>
      <c r="L320" s="13">
        <v>4.2000000000000003E-2</v>
      </c>
      <c r="M320" s="13">
        <v>6.3500000000000001E-2</v>
      </c>
      <c r="N320" s="13">
        <v>7.0000000000000007E-2</v>
      </c>
      <c r="O320" s="13">
        <v>0</v>
      </c>
      <c r="P320" s="12" t="str">
        <f>LEFT(Tabela2[[#This Row],[Código]],2)</f>
        <v>03</v>
      </c>
    </row>
    <row r="321" spans="2:16" ht="15" customHeight="1" x14ac:dyDescent="0.25">
      <c r="B321" s="36" t="str">
        <f>LOOKUP(Tabela2[[#This Row],[RESUMO]],Tabela3[Grupo],Tabela3[Meus produtos])</f>
        <v>Não</v>
      </c>
      <c r="C321" s="30" t="s">
        <v>227</v>
      </c>
      <c r="D321" t="s">
        <v>21238</v>
      </c>
      <c r="E321" t="s">
        <v>11853</v>
      </c>
      <c r="F321" s="30" t="s">
        <v>12073</v>
      </c>
      <c r="G321">
        <v>6.35</v>
      </c>
      <c r="H321">
        <v>4.2</v>
      </c>
      <c r="I321">
        <v>7</v>
      </c>
      <c r="J321">
        <v>0</v>
      </c>
      <c r="K321" s="13">
        <v>0.17550000000000002</v>
      </c>
      <c r="L321" s="13">
        <v>4.2000000000000003E-2</v>
      </c>
      <c r="M321" s="13">
        <v>6.3500000000000001E-2</v>
      </c>
      <c r="N321" s="13">
        <v>7.0000000000000007E-2</v>
      </c>
      <c r="O321" s="13">
        <v>0</v>
      </c>
      <c r="P321" s="12" t="str">
        <f>LEFT(Tabela2[[#This Row],[Código]],2)</f>
        <v>03</v>
      </c>
    </row>
    <row r="322" spans="2:16" ht="15" customHeight="1" x14ac:dyDescent="0.25">
      <c r="B322" s="36" t="str">
        <f>LOOKUP(Tabela2[[#This Row],[RESUMO]],Tabela3[Grupo],Tabela3[Meus produtos])</f>
        <v>Não</v>
      </c>
      <c r="C322" s="30" t="s">
        <v>228</v>
      </c>
      <c r="D322" t="s">
        <v>21238</v>
      </c>
      <c r="E322" t="s">
        <v>11853</v>
      </c>
      <c r="F322" s="30" t="s">
        <v>12074</v>
      </c>
      <c r="G322">
        <v>6.35</v>
      </c>
      <c r="H322">
        <v>4.2</v>
      </c>
      <c r="I322">
        <v>7</v>
      </c>
      <c r="J322">
        <v>0</v>
      </c>
      <c r="K322" s="13">
        <v>0.17550000000000002</v>
      </c>
      <c r="L322" s="13">
        <v>4.2000000000000003E-2</v>
      </c>
      <c r="M322" s="13">
        <v>6.3500000000000001E-2</v>
      </c>
      <c r="N322" s="13">
        <v>7.0000000000000007E-2</v>
      </c>
      <c r="O322" s="13">
        <v>0</v>
      </c>
      <c r="P322" s="12" t="str">
        <f>LEFT(Tabela2[[#This Row],[Código]],2)</f>
        <v>03</v>
      </c>
    </row>
    <row r="323" spans="2:16" ht="15" customHeight="1" x14ac:dyDescent="0.25">
      <c r="B323" s="36" t="str">
        <f>LOOKUP(Tabela2[[#This Row],[RESUMO]],Tabela3[Grupo],Tabela3[Meus produtos])</f>
        <v>Não</v>
      </c>
      <c r="C323" s="30" t="s">
        <v>229</v>
      </c>
      <c r="D323" t="s">
        <v>21238</v>
      </c>
      <c r="E323" t="s">
        <v>11853</v>
      </c>
      <c r="F323" s="30" t="s">
        <v>12075</v>
      </c>
      <c r="G323">
        <v>6.35</v>
      </c>
      <c r="H323">
        <v>4.2</v>
      </c>
      <c r="I323">
        <v>7</v>
      </c>
      <c r="J323">
        <v>0</v>
      </c>
      <c r="K323" s="13">
        <v>0.17550000000000002</v>
      </c>
      <c r="L323" s="13">
        <v>4.2000000000000003E-2</v>
      </c>
      <c r="M323" s="13">
        <v>6.3500000000000001E-2</v>
      </c>
      <c r="N323" s="13">
        <v>7.0000000000000007E-2</v>
      </c>
      <c r="O323" s="13">
        <v>0</v>
      </c>
      <c r="P323" s="12" t="str">
        <f>LEFT(Tabela2[[#This Row],[Código]],2)</f>
        <v>03</v>
      </c>
    </row>
    <row r="324" spans="2:16" ht="15" customHeight="1" x14ac:dyDescent="0.25">
      <c r="B324" s="36" t="str">
        <f>LOOKUP(Tabela2[[#This Row],[RESUMO]],Tabela3[Grupo],Tabela3[Meus produtos])</f>
        <v>Não</v>
      </c>
      <c r="C324" s="30" t="s">
        <v>230</v>
      </c>
      <c r="D324" t="s">
        <v>21238</v>
      </c>
      <c r="E324" t="s">
        <v>11853</v>
      </c>
      <c r="F324" s="30" t="s">
        <v>12076</v>
      </c>
      <c r="G324">
        <v>6.35</v>
      </c>
      <c r="H324">
        <v>4.2</v>
      </c>
      <c r="I324">
        <v>7</v>
      </c>
      <c r="J324">
        <v>0</v>
      </c>
      <c r="K324" s="13">
        <v>0.17550000000000002</v>
      </c>
      <c r="L324" s="13">
        <v>4.2000000000000003E-2</v>
      </c>
      <c r="M324" s="13">
        <v>6.3500000000000001E-2</v>
      </c>
      <c r="N324" s="13">
        <v>7.0000000000000007E-2</v>
      </c>
      <c r="O324" s="13">
        <v>0</v>
      </c>
      <c r="P324" s="12" t="str">
        <f>LEFT(Tabela2[[#This Row],[Código]],2)</f>
        <v>03</v>
      </c>
    </row>
    <row r="325" spans="2:16" ht="15" customHeight="1" x14ac:dyDescent="0.25">
      <c r="B325" s="36" t="str">
        <f>LOOKUP(Tabela2[[#This Row],[RESUMO]],Tabela3[Grupo],Tabela3[Meus produtos])</f>
        <v>Não</v>
      </c>
      <c r="C325" s="30" t="s">
        <v>231</v>
      </c>
      <c r="D325" t="s">
        <v>21238</v>
      </c>
      <c r="E325" t="s">
        <v>11853</v>
      </c>
      <c r="F325" s="30" t="s">
        <v>12077</v>
      </c>
      <c r="G325">
        <v>6.35</v>
      </c>
      <c r="H325">
        <v>4.2</v>
      </c>
      <c r="I325">
        <v>7</v>
      </c>
      <c r="J325">
        <v>0</v>
      </c>
      <c r="K325" s="13">
        <v>0.17550000000000002</v>
      </c>
      <c r="L325" s="13">
        <v>4.2000000000000003E-2</v>
      </c>
      <c r="M325" s="13">
        <v>6.3500000000000001E-2</v>
      </c>
      <c r="N325" s="13">
        <v>7.0000000000000007E-2</v>
      </c>
      <c r="O325" s="13">
        <v>0</v>
      </c>
      <c r="P325" s="12" t="str">
        <f>LEFT(Tabela2[[#This Row],[Código]],2)</f>
        <v>03</v>
      </c>
    </row>
    <row r="326" spans="2:16" ht="15" customHeight="1" x14ac:dyDescent="0.25">
      <c r="B326" s="36" t="str">
        <f>LOOKUP(Tabela2[[#This Row],[RESUMO]],Tabela3[Grupo],Tabela3[Meus produtos])</f>
        <v>Não</v>
      </c>
      <c r="C326" s="30" t="s">
        <v>232</v>
      </c>
      <c r="D326" t="s">
        <v>21238</v>
      </c>
      <c r="E326" t="s">
        <v>11853</v>
      </c>
      <c r="F326" s="30" t="s">
        <v>12078</v>
      </c>
      <c r="G326">
        <v>6.35</v>
      </c>
      <c r="H326">
        <v>4.2</v>
      </c>
      <c r="I326">
        <v>7</v>
      </c>
      <c r="J326">
        <v>0</v>
      </c>
      <c r="K326" s="13">
        <v>0.17550000000000002</v>
      </c>
      <c r="L326" s="13">
        <v>4.2000000000000003E-2</v>
      </c>
      <c r="M326" s="13">
        <v>6.3500000000000001E-2</v>
      </c>
      <c r="N326" s="13">
        <v>7.0000000000000007E-2</v>
      </c>
      <c r="O326" s="13">
        <v>0</v>
      </c>
      <c r="P326" s="12" t="str">
        <f>LEFT(Tabela2[[#This Row],[Código]],2)</f>
        <v>03</v>
      </c>
    </row>
    <row r="327" spans="2:16" ht="15" customHeight="1" x14ac:dyDescent="0.25">
      <c r="B327" s="36" t="str">
        <f>LOOKUP(Tabela2[[#This Row],[RESUMO]],Tabela3[Grupo],Tabela3[Meus produtos])</f>
        <v>Não</v>
      </c>
      <c r="C327" s="30" t="s">
        <v>233</v>
      </c>
      <c r="D327" t="s">
        <v>21238</v>
      </c>
      <c r="E327" t="s">
        <v>11853</v>
      </c>
      <c r="F327" s="30" t="s">
        <v>12079</v>
      </c>
      <c r="G327">
        <v>6.35</v>
      </c>
      <c r="H327">
        <v>4.2</v>
      </c>
      <c r="I327">
        <v>7</v>
      </c>
      <c r="J327">
        <v>0</v>
      </c>
      <c r="K327" s="13">
        <v>0.17550000000000002</v>
      </c>
      <c r="L327" s="13">
        <v>4.2000000000000003E-2</v>
      </c>
      <c r="M327" s="13">
        <v>6.3500000000000001E-2</v>
      </c>
      <c r="N327" s="13">
        <v>7.0000000000000007E-2</v>
      </c>
      <c r="O327" s="13">
        <v>0</v>
      </c>
      <c r="P327" s="12" t="str">
        <f>LEFT(Tabela2[[#This Row],[Código]],2)</f>
        <v>03</v>
      </c>
    </row>
    <row r="328" spans="2:16" ht="15" customHeight="1" x14ac:dyDescent="0.25">
      <c r="B328" s="36" t="str">
        <f>LOOKUP(Tabela2[[#This Row],[RESUMO]],Tabela3[Grupo],Tabela3[Meus produtos])</f>
        <v>Não</v>
      </c>
      <c r="C328" s="30" t="s">
        <v>234</v>
      </c>
      <c r="D328" t="s">
        <v>21238</v>
      </c>
      <c r="E328" t="s">
        <v>11853</v>
      </c>
      <c r="F328" s="30" t="s">
        <v>12080</v>
      </c>
      <c r="G328">
        <v>6.35</v>
      </c>
      <c r="H328">
        <v>4.2</v>
      </c>
      <c r="I328">
        <v>7</v>
      </c>
      <c r="J328">
        <v>0</v>
      </c>
      <c r="K328" s="13">
        <v>0.17550000000000002</v>
      </c>
      <c r="L328" s="13">
        <v>4.2000000000000003E-2</v>
      </c>
      <c r="M328" s="13">
        <v>6.3500000000000001E-2</v>
      </c>
      <c r="N328" s="13">
        <v>7.0000000000000007E-2</v>
      </c>
      <c r="O328" s="13">
        <v>0</v>
      </c>
      <c r="P328" s="12" t="str">
        <f>LEFT(Tabela2[[#This Row],[Código]],2)</f>
        <v>03</v>
      </c>
    </row>
    <row r="329" spans="2:16" ht="15" customHeight="1" x14ac:dyDescent="0.25">
      <c r="B329" s="36" t="str">
        <f>LOOKUP(Tabela2[[#This Row],[RESUMO]],Tabela3[Grupo],Tabela3[Meus produtos])</f>
        <v>Não</v>
      </c>
      <c r="C329" s="30" t="s">
        <v>235</v>
      </c>
      <c r="D329" t="s">
        <v>21238</v>
      </c>
      <c r="E329" t="s">
        <v>11853</v>
      </c>
      <c r="F329" s="30" t="s">
        <v>12081</v>
      </c>
      <c r="G329">
        <v>6.35</v>
      </c>
      <c r="H329">
        <v>4.2</v>
      </c>
      <c r="I329">
        <v>7</v>
      </c>
      <c r="J329">
        <v>0</v>
      </c>
      <c r="K329" s="13">
        <v>0.17550000000000002</v>
      </c>
      <c r="L329" s="13">
        <v>4.2000000000000003E-2</v>
      </c>
      <c r="M329" s="13">
        <v>6.3500000000000001E-2</v>
      </c>
      <c r="N329" s="13">
        <v>7.0000000000000007E-2</v>
      </c>
      <c r="O329" s="13">
        <v>0</v>
      </c>
      <c r="P329" s="12" t="str">
        <f>LEFT(Tabela2[[#This Row],[Código]],2)</f>
        <v>03</v>
      </c>
    </row>
    <row r="330" spans="2:16" ht="15" customHeight="1" x14ac:dyDescent="0.25">
      <c r="B330" s="36" t="str">
        <f>LOOKUP(Tabela2[[#This Row],[RESUMO]],Tabela3[Grupo],Tabela3[Meus produtos])</f>
        <v>Não</v>
      </c>
      <c r="C330" s="30" t="s">
        <v>236</v>
      </c>
      <c r="D330" t="s">
        <v>21238</v>
      </c>
      <c r="E330" t="s">
        <v>11853</v>
      </c>
      <c r="F330" s="30" t="s">
        <v>12082</v>
      </c>
      <c r="G330">
        <v>6.35</v>
      </c>
      <c r="H330">
        <v>4.2</v>
      </c>
      <c r="I330">
        <v>7</v>
      </c>
      <c r="J330">
        <v>0</v>
      </c>
      <c r="K330" s="13">
        <v>0.17550000000000002</v>
      </c>
      <c r="L330" s="13">
        <v>4.2000000000000003E-2</v>
      </c>
      <c r="M330" s="13">
        <v>6.3500000000000001E-2</v>
      </c>
      <c r="N330" s="13">
        <v>7.0000000000000007E-2</v>
      </c>
      <c r="O330" s="13">
        <v>0</v>
      </c>
      <c r="P330" s="12" t="str">
        <f>LEFT(Tabela2[[#This Row],[Código]],2)</f>
        <v>03</v>
      </c>
    </row>
    <row r="331" spans="2:16" ht="15" customHeight="1" x14ac:dyDescent="0.25">
      <c r="B331" s="36" t="str">
        <f>LOOKUP(Tabela2[[#This Row],[RESUMO]],Tabela3[Grupo],Tabela3[Meus produtos])</f>
        <v>Não</v>
      </c>
      <c r="C331" s="30" t="s">
        <v>21751</v>
      </c>
      <c r="D331" t="s">
        <v>21238</v>
      </c>
      <c r="E331" t="s">
        <v>11853</v>
      </c>
      <c r="F331" s="30" t="s">
        <v>21743</v>
      </c>
      <c r="G331">
        <v>6.35</v>
      </c>
      <c r="H331">
        <v>4.2</v>
      </c>
      <c r="I331">
        <v>7</v>
      </c>
      <c r="J331">
        <v>0</v>
      </c>
      <c r="K331" s="13">
        <v>0.17550000000000002</v>
      </c>
      <c r="L331" s="13">
        <v>4.2000000000000003E-2</v>
      </c>
      <c r="M331" s="13">
        <v>6.3500000000000001E-2</v>
      </c>
      <c r="N331" s="13">
        <v>7.0000000000000007E-2</v>
      </c>
      <c r="O331" s="13">
        <v>0</v>
      </c>
      <c r="P331" s="12" t="str">
        <f>LEFT(Tabela2[[#This Row],[Código]],2)</f>
        <v>03</v>
      </c>
    </row>
    <row r="332" spans="2:16" ht="15" customHeight="1" x14ac:dyDescent="0.25">
      <c r="B332" s="36" t="str">
        <f>LOOKUP(Tabela2[[#This Row],[RESUMO]],Tabela3[Grupo],Tabela3[Meus produtos])</f>
        <v>Não</v>
      </c>
      <c r="C332" s="30" t="s">
        <v>21752</v>
      </c>
      <c r="D332" t="s">
        <v>21238</v>
      </c>
      <c r="E332" t="s">
        <v>11853</v>
      </c>
      <c r="F332" s="30" t="s">
        <v>21753</v>
      </c>
      <c r="G332">
        <v>6.35</v>
      </c>
      <c r="H332">
        <v>4.2</v>
      </c>
      <c r="I332">
        <v>7</v>
      </c>
      <c r="J332">
        <v>0</v>
      </c>
      <c r="K332" s="13">
        <v>0.17550000000000002</v>
      </c>
      <c r="L332" s="13">
        <v>4.2000000000000003E-2</v>
      </c>
      <c r="M332" s="13">
        <v>6.3500000000000001E-2</v>
      </c>
      <c r="N332" s="13">
        <v>7.0000000000000007E-2</v>
      </c>
      <c r="O332" s="13">
        <v>0</v>
      </c>
      <c r="P332" s="12" t="str">
        <f>LEFT(Tabela2[[#This Row],[Código]],2)</f>
        <v>03</v>
      </c>
    </row>
    <row r="333" spans="2:16" ht="15" customHeight="1" x14ac:dyDescent="0.25">
      <c r="B333" s="36" t="str">
        <f>LOOKUP(Tabela2[[#This Row],[RESUMO]],Tabela3[Grupo],Tabela3[Meus produtos])</f>
        <v>Não</v>
      </c>
      <c r="C333" s="30" t="s">
        <v>21754</v>
      </c>
      <c r="D333" t="s">
        <v>21238</v>
      </c>
      <c r="E333" t="s">
        <v>11853</v>
      </c>
      <c r="F333" s="30" t="s">
        <v>12</v>
      </c>
      <c r="G333">
        <v>6.35</v>
      </c>
      <c r="H333">
        <v>4.2</v>
      </c>
      <c r="I333">
        <v>7</v>
      </c>
      <c r="J333">
        <v>0</v>
      </c>
      <c r="K333" s="13">
        <v>0.17550000000000002</v>
      </c>
      <c r="L333" s="13">
        <v>4.2000000000000003E-2</v>
      </c>
      <c r="M333" s="13">
        <v>6.3500000000000001E-2</v>
      </c>
      <c r="N333" s="13">
        <v>7.0000000000000007E-2</v>
      </c>
      <c r="O333" s="13">
        <v>0</v>
      </c>
      <c r="P333" s="12" t="str">
        <f>LEFT(Tabela2[[#This Row],[Código]],2)</f>
        <v>03</v>
      </c>
    </row>
    <row r="334" spans="2:16" ht="15" customHeight="1" x14ac:dyDescent="0.25">
      <c r="B334" s="36" t="str">
        <f>LOOKUP(Tabela2[[#This Row],[RESUMO]],Tabela3[Grupo],Tabela3[Meus produtos])</f>
        <v>Não</v>
      </c>
      <c r="C334" s="30" t="s">
        <v>237</v>
      </c>
      <c r="D334" t="s">
        <v>21238</v>
      </c>
      <c r="E334" t="s">
        <v>11853</v>
      </c>
      <c r="F334" s="30" t="s">
        <v>12083</v>
      </c>
      <c r="G334">
        <v>6.2</v>
      </c>
      <c r="H334">
        <v>4.2</v>
      </c>
      <c r="I334">
        <v>7</v>
      </c>
      <c r="J334">
        <v>0</v>
      </c>
      <c r="K334" s="13">
        <v>0.17400000000000002</v>
      </c>
      <c r="L334" s="13">
        <v>4.2000000000000003E-2</v>
      </c>
      <c r="M334" s="13">
        <v>6.2E-2</v>
      </c>
      <c r="N334" s="13">
        <v>7.0000000000000007E-2</v>
      </c>
      <c r="O334" s="13">
        <v>0</v>
      </c>
      <c r="P334" s="12" t="str">
        <f>LEFT(Tabela2[[#This Row],[Código]],2)</f>
        <v>03</v>
      </c>
    </row>
    <row r="335" spans="2:16" ht="15" customHeight="1" x14ac:dyDescent="0.25">
      <c r="B335" s="36" t="str">
        <f>LOOKUP(Tabela2[[#This Row],[RESUMO]],Tabela3[Grupo],Tabela3[Meus produtos])</f>
        <v>Não</v>
      </c>
      <c r="C335" s="30" t="s">
        <v>238</v>
      </c>
      <c r="D335" t="s">
        <v>21238</v>
      </c>
      <c r="E335" t="s">
        <v>11853</v>
      </c>
      <c r="F335" s="30" t="s">
        <v>12084</v>
      </c>
      <c r="G335">
        <v>6.35</v>
      </c>
      <c r="H335">
        <v>4.2</v>
      </c>
      <c r="I335">
        <v>7</v>
      </c>
      <c r="J335">
        <v>0</v>
      </c>
      <c r="K335" s="13">
        <v>0.17550000000000002</v>
      </c>
      <c r="L335" s="13">
        <v>4.2000000000000003E-2</v>
      </c>
      <c r="M335" s="13">
        <v>6.3500000000000001E-2</v>
      </c>
      <c r="N335" s="13">
        <v>7.0000000000000007E-2</v>
      </c>
      <c r="O335" s="13">
        <v>0</v>
      </c>
      <c r="P335" s="12" t="str">
        <f>LEFT(Tabela2[[#This Row],[Código]],2)</f>
        <v>03</v>
      </c>
    </row>
    <row r="336" spans="2:16" ht="15" customHeight="1" x14ac:dyDescent="0.25">
      <c r="B336" s="36" t="str">
        <f>LOOKUP(Tabela2[[#This Row],[RESUMO]],Tabela3[Grupo],Tabela3[Meus produtos])</f>
        <v>Não</v>
      </c>
      <c r="C336" s="30" t="s">
        <v>239</v>
      </c>
      <c r="D336" t="s">
        <v>21238</v>
      </c>
      <c r="E336" t="s">
        <v>11853</v>
      </c>
      <c r="F336" s="30" t="s">
        <v>12085</v>
      </c>
      <c r="G336">
        <v>6.35</v>
      </c>
      <c r="H336">
        <v>4.2</v>
      </c>
      <c r="I336">
        <v>7</v>
      </c>
      <c r="J336">
        <v>0</v>
      </c>
      <c r="K336" s="13">
        <v>0.17550000000000002</v>
      </c>
      <c r="L336" s="13">
        <v>4.2000000000000003E-2</v>
      </c>
      <c r="M336" s="13">
        <v>6.3500000000000001E-2</v>
      </c>
      <c r="N336" s="13">
        <v>7.0000000000000007E-2</v>
      </c>
      <c r="O336" s="13">
        <v>0</v>
      </c>
      <c r="P336" s="12" t="str">
        <f>LEFT(Tabela2[[#This Row],[Código]],2)</f>
        <v>03</v>
      </c>
    </row>
    <row r="337" spans="2:16" ht="15" customHeight="1" x14ac:dyDescent="0.25">
      <c r="B337" s="36" t="str">
        <f>LOOKUP(Tabela2[[#This Row],[RESUMO]],Tabela3[Grupo],Tabela3[Meus produtos])</f>
        <v>Não</v>
      </c>
      <c r="C337" s="30" t="s">
        <v>240</v>
      </c>
      <c r="D337" t="s">
        <v>21238</v>
      </c>
      <c r="E337" t="s">
        <v>11853</v>
      </c>
      <c r="F337" s="30" t="s">
        <v>12086</v>
      </c>
      <c r="G337">
        <v>6.35</v>
      </c>
      <c r="H337">
        <v>4.2</v>
      </c>
      <c r="I337">
        <v>7</v>
      </c>
      <c r="J337">
        <v>0</v>
      </c>
      <c r="K337" s="13">
        <v>0.17550000000000002</v>
      </c>
      <c r="L337" s="13">
        <v>4.2000000000000003E-2</v>
      </c>
      <c r="M337" s="13">
        <v>6.3500000000000001E-2</v>
      </c>
      <c r="N337" s="13">
        <v>7.0000000000000007E-2</v>
      </c>
      <c r="O337" s="13">
        <v>0</v>
      </c>
      <c r="P337" s="12" t="str">
        <f>LEFT(Tabela2[[#This Row],[Código]],2)</f>
        <v>03</v>
      </c>
    </row>
    <row r="338" spans="2:16" ht="15" customHeight="1" x14ac:dyDescent="0.25">
      <c r="B338" s="36" t="str">
        <f>LOOKUP(Tabela2[[#This Row],[RESUMO]],Tabela3[Grupo],Tabela3[Meus produtos])</f>
        <v>Não</v>
      </c>
      <c r="C338" s="30" t="s">
        <v>241</v>
      </c>
      <c r="D338" t="s">
        <v>21238</v>
      </c>
      <c r="E338" t="s">
        <v>11853</v>
      </c>
      <c r="F338" s="30" t="s">
        <v>12087</v>
      </c>
      <c r="G338">
        <v>6.35</v>
      </c>
      <c r="H338">
        <v>4.2</v>
      </c>
      <c r="I338">
        <v>7</v>
      </c>
      <c r="J338">
        <v>0</v>
      </c>
      <c r="K338" s="13">
        <v>0.17550000000000002</v>
      </c>
      <c r="L338" s="13">
        <v>4.2000000000000003E-2</v>
      </c>
      <c r="M338" s="13">
        <v>6.3500000000000001E-2</v>
      </c>
      <c r="N338" s="13">
        <v>7.0000000000000007E-2</v>
      </c>
      <c r="O338" s="13">
        <v>0</v>
      </c>
      <c r="P338" s="12" t="str">
        <f>LEFT(Tabela2[[#This Row],[Código]],2)</f>
        <v>03</v>
      </c>
    </row>
    <row r="339" spans="2:16" ht="15" customHeight="1" x14ac:dyDescent="0.25">
      <c r="B339" s="36" t="str">
        <f>LOOKUP(Tabela2[[#This Row],[RESUMO]],Tabela3[Grupo],Tabela3[Meus produtos])</f>
        <v>Não</v>
      </c>
      <c r="C339" s="30" t="s">
        <v>242</v>
      </c>
      <c r="D339" t="s">
        <v>21238</v>
      </c>
      <c r="E339" t="s">
        <v>11853</v>
      </c>
      <c r="F339" s="30" t="s">
        <v>12088</v>
      </c>
      <c r="G339">
        <v>6.35</v>
      </c>
      <c r="H339">
        <v>4.2</v>
      </c>
      <c r="I339">
        <v>7</v>
      </c>
      <c r="J339">
        <v>0</v>
      </c>
      <c r="K339" s="13">
        <v>0.17550000000000002</v>
      </c>
      <c r="L339" s="13">
        <v>4.2000000000000003E-2</v>
      </c>
      <c r="M339" s="13">
        <v>6.3500000000000001E-2</v>
      </c>
      <c r="N339" s="13">
        <v>7.0000000000000007E-2</v>
      </c>
      <c r="O339" s="13">
        <v>0</v>
      </c>
      <c r="P339" s="12" t="str">
        <f>LEFT(Tabela2[[#This Row],[Código]],2)</f>
        <v>03</v>
      </c>
    </row>
    <row r="340" spans="2:16" ht="15" customHeight="1" x14ac:dyDescent="0.25">
      <c r="B340" s="36" t="str">
        <f>LOOKUP(Tabela2[[#This Row],[RESUMO]],Tabela3[Grupo],Tabela3[Meus produtos])</f>
        <v>Não</v>
      </c>
      <c r="C340" s="30" t="s">
        <v>243</v>
      </c>
      <c r="D340" t="s">
        <v>21238</v>
      </c>
      <c r="E340" t="s">
        <v>11853</v>
      </c>
      <c r="F340" s="30" t="s">
        <v>12089</v>
      </c>
      <c r="G340">
        <v>6.35</v>
      </c>
      <c r="H340">
        <v>4.2</v>
      </c>
      <c r="I340">
        <v>7</v>
      </c>
      <c r="J340">
        <v>0</v>
      </c>
      <c r="K340" s="13">
        <v>0.17550000000000002</v>
      </c>
      <c r="L340" s="13">
        <v>4.2000000000000003E-2</v>
      </c>
      <c r="M340" s="13">
        <v>6.3500000000000001E-2</v>
      </c>
      <c r="N340" s="13">
        <v>7.0000000000000007E-2</v>
      </c>
      <c r="O340" s="13">
        <v>0</v>
      </c>
      <c r="P340" s="12" t="str">
        <f>LEFT(Tabela2[[#This Row],[Código]],2)</f>
        <v>03</v>
      </c>
    </row>
    <row r="341" spans="2:16" ht="15" customHeight="1" x14ac:dyDescent="0.25">
      <c r="B341" s="36" t="str">
        <f>LOOKUP(Tabela2[[#This Row],[RESUMO]],Tabela3[Grupo],Tabela3[Meus produtos])</f>
        <v>Não</v>
      </c>
      <c r="C341" s="30" t="s">
        <v>244</v>
      </c>
      <c r="D341" t="s">
        <v>21238</v>
      </c>
      <c r="E341" t="s">
        <v>11853</v>
      </c>
      <c r="F341" s="30" t="s">
        <v>12090</v>
      </c>
      <c r="G341">
        <v>6.35</v>
      </c>
      <c r="H341">
        <v>4.2</v>
      </c>
      <c r="I341">
        <v>7</v>
      </c>
      <c r="J341">
        <v>0</v>
      </c>
      <c r="K341" s="13">
        <v>0.17550000000000002</v>
      </c>
      <c r="L341" s="13">
        <v>4.2000000000000003E-2</v>
      </c>
      <c r="M341" s="13">
        <v>6.3500000000000001E-2</v>
      </c>
      <c r="N341" s="13">
        <v>7.0000000000000007E-2</v>
      </c>
      <c r="O341" s="13">
        <v>0</v>
      </c>
      <c r="P341" s="12" t="str">
        <f>LEFT(Tabela2[[#This Row],[Código]],2)</f>
        <v>03</v>
      </c>
    </row>
    <row r="342" spans="2:16" ht="15" customHeight="1" x14ac:dyDescent="0.25">
      <c r="B342" s="36" t="str">
        <f>LOOKUP(Tabela2[[#This Row],[RESUMO]],Tabela3[Grupo],Tabela3[Meus produtos])</f>
        <v>Não</v>
      </c>
      <c r="C342" s="30" t="s">
        <v>245</v>
      </c>
      <c r="D342" t="s">
        <v>21238</v>
      </c>
      <c r="E342" t="s">
        <v>11853</v>
      </c>
      <c r="F342" s="30" t="s">
        <v>12091</v>
      </c>
      <c r="G342">
        <v>6.35</v>
      </c>
      <c r="H342">
        <v>4.2</v>
      </c>
      <c r="I342">
        <v>7</v>
      </c>
      <c r="J342">
        <v>0</v>
      </c>
      <c r="K342" s="13">
        <v>0.17550000000000002</v>
      </c>
      <c r="L342" s="13">
        <v>4.2000000000000003E-2</v>
      </c>
      <c r="M342" s="13">
        <v>6.3500000000000001E-2</v>
      </c>
      <c r="N342" s="13">
        <v>7.0000000000000007E-2</v>
      </c>
      <c r="O342" s="13">
        <v>0</v>
      </c>
      <c r="P342" s="12" t="str">
        <f>LEFT(Tabela2[[#This Row],[Código]],2)</f>
        <v>03</v>
      </c>
    </row>
    <row r="343" spans="2:16" ht="15" customHeight="1" x14ac:dyDescent="0.25">
      <c r="B343" s="36" t="str">
        <f>LOOKUP(Tabela2[[#This Row],[RESUMO]],Tabela3[Grupo],Tabela3[Meus produtos])</f>
        <v>Não</v>
      </c>
      <c r="C343" s="30" t="s">
        <v>246</v>
      </c>
      <c r="D343" t="s">
        <v>21238</v>
      </c>
      <c r="E343" t="s">
        <v>11853</v>
      </c>
      <c r="F343" s="30" t="s">
        <v>12092</v>
      </c>
      <c r="G343">
        <v>6.35</v>
      </c>
      <c r="H343">
        <v>4.2</v>
      </c>
      <c r="I343">
        <v>7</v>
      </c>
      <c r="J343">
        <v>0</v>
      </c>
      <c r="K343" s="13">
        <v>0.17550000000000002</v>
      </c>
      <c r="L343" s="13">
        <v>4.2000000000000003E-2</v>
      </c>
      <c r="M343" s="13">
        <v>6.3500000000000001E-2</v>
      </c>
      <c r="N343" s="13">
        <v>7.0000000000000007E-2</v>
      </c>
      <c r="O343" s="13">
        <v>0</v>
      </c>
      <c r="P343" s="12" t="str">
        <f>LEFT(Tabela2[[#This Row],[Código]],2)</f>
        <v>03</v>
      </c>
    </row>
    <row r="344" spans="2:16" ht="15" customHeight="1" x14ac:dyDescent="0.25">
      <c r="B344" s="36" t="str">
        <f>LOOKUP(Tabela2[[#This Row],[RESUMO]],Tabela3[Grupo],Tabela3[Meus produtos])</f>
        <v>Não</v>
      </c>
      <c r="C344" s="30" t="s">
        <v>247</v>
      </c>
      <c r="D344" t="s">
        <v>21238</v>
      </c>
      <c r="E344" t="s">
        <v>11853</v>
      </c>
      <c r="F344" s="30" t="s">
        <v>12093</v>
      </c>
      <c r="G344">
        <v>6.35</v>
      </c>
      <c r="H344">
        <v>4.2</v>
      </c>
      <c r="I344">
        <v>7</v>
      </c>
      <c r="J344">
        <v>0</v>
      </c>
      <c r="K344" s="13">
        <v>0.17550000000000002</v>
      </c>
      <c r="L344" s="13">
        <v>4.2000000000000003E-2</v>
      </c>
      <c r="M344" s="13">
        <v>6.3500000000000001E-2</v>
      </c>
      <c r="N344" s="13">
        <v>7.0000000000000007E-2</v>
      </c>
      <c r="O344" s="13">
        <v>0</v>
      </c>
      <c r="P344" s="12" t="str">
        <f>LEFT(Tabela2[[#This Row],[Código]],2)</f>
        <v>03</v>
      </c>
    </row>
    <row r="345" spans="2:16" ht="15" customHeight="1" x14ac:dyDescent="0.25">
      <c r="B345" s="36" t="str">
        <f>LOOKUP(Tabela2[[#This Row],[RESUMO]],Tabela3[Grupo],Tabela3[Meus produtos])</f>
        <v>Não</v>
      </c>
      <c r="C345" s="30" t="s">
        <v>248</v>
      </c>
      <c r="D345" t="s">
        <v>21238</v>
      </c>
      <c r="E345" t="s">
        <v>11853</v>
      </c>
      <c r="F345" s="30" t="s">
        <v>12094</v>
      </c>
      <c r="G345">
        <v>6.35</v>
      </c>
      <c r="H345">
        <v>4.2</v>
      </c>
      <c r="I345">
        <v>7</v>
      </c>
      <c r="J345">
        <v>0</v>
      </c>
      <c r="K345" s="13">
        <v>0.17550000000000002</v>
      </c>
      <c r="L345" s="13">
        <v>4.2000000000000003E-2</v>
      </c>
      <c r="M345" s="13">
        <v>6.3500000000000001E-2</v>
      </c>
      <c r="N345" s="13">
        <v>7.0000000000000007E-2</v>
      </c>
      <c r="O345" s="13">
        <v>0</v>
      </c>
      <c r="P345" s="12" t="str">
        <f>LEFT(Tabela2[[#This Row],[Código]],2)</f>
        <v>03</v>
      </c>
    </row>
    <row r="346" spans="2:16" ht="15" customHeight="1" x14ac:dyDescent="0.25">
      <c r="B346" s="36" t="str">
        <f>LOOKUP(Tabela2[[#This Row],[RESUMO]],Tabela3[Grupo],Tabela3[Meus produtos])</f>
        <v>Não</v>
      </c>
      <c r="C346" s="30" t="s">
        <v>249</v>
      </c>
      <c r="D346" t="s">
        <v>21238</v>
      </c>
      <c r="E346" t="s">
        <v>11853</v>
      </c>
      <c r="F346" s="30" t="s">
        <v>12095</v>
      </c>
      <c r="G346">
        <v>6.35</v>
      </c>
      <c r="H346">
        <v>4.2</v>
      </c>
      <c r="I346">
        <v>7</v>
      </c>
      <c r="J346">
        <v>0</v>
      </c>
      <c r="K346" s="13">
        <v>0.17550000000000002</v>
      </c>
      <c r="L346" s="13">
        <v>4.2000000000000003E-2</v>
      </c>
      <c r="M346" s="13">
        <v>6.3500000000000001E-2</v>
      </c>
      <c r="N346" s="13">
        <v>7.0000000000000007E-2</v>
      </c>
      <c r="O346" s="13">
        <v>0</v>
      </c>
      <c r="P346" s="12" t="str">
        <f>LEFT(Tabela2[[#This Row],[Código]],2)</f>
        <v>03</v>
      </c>
    </row>
    <row r="347" spans="2:16" ht="15" customHeight="1" x14ac:dyDescent="0.25">
      <c r="B347" s="36" t="str">
        <f>LOOKUP(Tabela2[[#This Row],[RESUMO]],Tabela3[Grupo],Tabela3[Meus produtos])</f>
        <v>Não</v>
      </c>
      <c r="C347" s="30" t="s">
        <v>250</v>
      </c>
      <c r="D347" t="s">
        <v>21238</v>
      </c>
      <c r="E347" t="s">
        <v>11853</v>
      </c>
      <c r="F347" s="30" t="s">
        <v>12096</v>
      </c>
      <c r="G347">
        <v>6.35</v>
      </c>
      <c r="H347">
        <v>4.2</v>
      </c>
      <c r="I347">
        <v>7</v>
      </c>
      <c r="J347">
        <v>0</v>
      </c>
      <c r="K347" s="13">
        <v>0.17550000000000002</v>
      </c>
      <c r="L347" s="13">
        <v>4.2000000000000003E-2</v>
      </c>
      <c r="M347" s="13">
        <v>6.3500000000000001E-2</v>
      </c>
      <c r="N347" s="13">
        <v>7.0000000000000007E-2</v>
      </c>
      <c r="O347" s="13">
        <v>0</v>
      </c>
      <c r="P347" s="12" t="str">
        <f>LEFT(Tabela2[[#This Row],[Código]],2)</f>
        <v>03</v>
      </c>
    </row>
    <row r="348" spans="2:16" ht="15" customHeight="1" x14ac:dyDescent="0.25">
      <c r="B348" s="36" t="str">
        <f>LOOKUP(Tabela2[[#This Row],[RESUMO]],Tabela3[Grupo],Tabela3[Meus produtos])</f>
        <v>Não</v>
      </c>
      <c r="C348" s="30" t="s">
        <v>251</v>
      </c>
      <c r="D348" t="s">
        <v>21238</v>
      </c>
      <c r="E348" t="s">
        <v>11853</v>
      </c>
      <c r="F348" s="30" t="s">
        <v>12097</v>
      </c>
      <c r="G348">
        <v>6.35</v>
      </c>
      <c r="H348">
        <v>4.2</v>
      </c>
      <c r="I348">
        <v>7</v>
      </c>
      <c r="J348">
        <v>0</v>
      </c>
      <c r="K348" s="13">
        <v>0.17550000000000002</v>
      </c>
      <c r="L348" s="13">
        <v>4.2000000000000003E-2</v>
      </c>
      <c r="M348" s="13">
        <v>6.3500000000000001E-2</v>
      </c>
      <c r="N348" s="13">
        <v>7.0000000000000007E-2</v>
      </c>
      <c r="O348" s="13">
        <v>0</v>
      </c>
      <c r="P348" s="12" t="str">
        <f>LEFT(Tabela2[[#This Row],[Código]],2)</f>
        <v>03</v>
      </c>
    </row>
    <row r="349" spans="2:16" ht="15" customHeight="1" x14ac:dyDescent="0.25">
      <c r="B349" s="36" t="str">
        <f>LOOKUP(Tabela2[[#This Row],[RESUMO]],Tabela3[Grupo],Tabela3[Meus produtos])</f>
        <v>Não</v>
      </c>
      <c r="C349" s="30" t="s">
        <v>252</v>
      </c>
      <c r="D349" t="s">
        <v>21238</v>
      </c>
      <c r="E349" t="s">
        <v>11853</v>
      </c>
      <c r="F349" s="30" t="s">
        <v>12098</v>
      </c>
      <c r="G349">
        <v>6.35</v>
      </c>
      <c r="H349">
        <v>4.2</v>
      </c>
      <c r="I349">
        <v>7</v>
      </c>
      <c r="J349">
        <v>0</v>
      </c>
      <c r="K349" s="13">
        <v>0.17550000000000002</v>
      </c>
      <c r="L349" s="13">
        <v>4.2000000000000003E-2</v>
      </c>
      <c r="M349" s="13">
        <v>6.3500000000000001E-2</v>
      </c>
      <c r="N349" s="13">
        <v>7.0000000000000007E-2</v>
      </c>
      <c r="O349" s="13">
        <v>0</v>
      </c>
      <c r="P349" s="12" t="str">
        <f>LEFT(Tabela2[[#This Row],[Código]],2)</f>
        <v>03</v>
      </c>
    </row>
    <row r="350" spans="2:16" ht="15" customHeight="1" x14ac:dyDescent="0.25">
      <c r="B350" s="36" t="str">
        <f>LOOKUP(Tabela2[[#This Row],[RESUMO]],Tabela3[Grupo],Tabela3[Meus produtos])</f>
        <v>Não</v>
      </c>
      <c r="C350" s="30" t="s">
        <v>253</v>
      </c>
      <c r="D350" t="s">
        <v>21238</v>
      </c>
      <c r="E350" t="s">
        <v>11853</v>
      </c>
      <c r="F350" s="30" t="s">
        <v>12099</v>
      </c>
      <c r="G350">
        <v>6.35</v>
      </c>
      <c r="H350">
        <v>4.2</v>
      </c>
      <c r="I350">
        <v>7</v>
      </c>
      <c r="J350">
        <v>0</v>
      </c>
      <c r="K350" s="13">
        <v>0.17550000000000002</v>
      </c>
      <c r="L350" s="13">
        <v>4.2000000000000003E-2</v>
      </c>
      <c r="M350" s="13">
        <v>6.3500000000000001E-2</v>
      </c>
      <c r="N350" s="13">
        <v>7.0000000000000007E-2</v>
      </c>
      <c r="O350" s="13">
        <v>0</v>
      </c>
      <c r="P350" s="12" t="str">
        <f>LEFT(Tabela2[[#This Row],[Código]],2)</f>
        <v>03</v>
      </c>
    </row>
    <row r="351" spans="2:16" ht="15" customHeight="1" x14ac:dyDescent="0.25">
      <c r="B351" s="36" t="str">
        <f>LOOKUP(Tabela2[[#This Row],[RESUMO]],Tabela3[Grupo],Tabela3[Meus produtos])</f>
        <v>Não</v>
      </c>
      <c r="C351" s="30" t="s">
        <v>254</v>
      </c>
      <c r="D351" t="s">
        <v>21238</v>
      </c>
      <c r="E351" t="s">
        <v>11853</v>
      </c>
      <c r="F351" s="30" t="s">
        <v>12100</v>
      </c>
      <c r="G351">
        <v>6.35</v>
      </c>
      <c r="H351">
        <v>4.2</v>
      </c>
      <c r="I351">
        <v>7</v>
      </c>
      <c r="J351">
        <v>0</v>
      </c>
      <c r="K351" s="13">
        <v>0.17550000000000002</v>
      </c>
      <c r="L351" s="13">
        <v>4.2000000000000003E-2</v>
      </c>
      <c r="M351" s="13">
        <v>6.3500000000000001E-2</v>
      </c>
      <c r="N351" s="13">
        <v>7.0000000000000007E-2</v>
      </c>
      <c r="O351" s="13">
        <v>0</v>
      </c>
      <c r="P351" s="12" t="str">
        <f>LEFT(Tabela2[[#This Row],[Código]],2)</f>
        <v>03</v>
      </c>
    </row>
    <row r="352" spans="2:16" ht="15" customHeight="1" x14ac:dyDescent="0.25">
      <c r="B352" s="36" t="str">
        <f>LOOKUP(Tabela2[[#This Row],[RESUMO]],Tabela3[Grupo],Tabela3[Meus produtos])</f>
        <v>Não</v>
      </c>
      <c r="C352" s="30" t="s">
        <v>255</v>
      </c>
      <c r="D352" t="s">
        <v>21238</v>
      </c>
      <c r="E352" t="s">
        <v>11853</v>
      </c>
      <c r="F352" s="30" t="s">
        <v>12101</v>
      </c>
      <c r="G352">
        <v>6.35</v>
      </c>
      <c r="H352">
        <v>4.2</v>
      </c>
      <c r="I352">
        <v>7</v>
      </c>
      <c r="J352">
        <v>0</v>
      </c>
      <c r="K352" s="13">
        <v>0.17550000000000002</v>
      </c>
      <c r="L352" s="13">
        <v>4.2000000000000003E-2</v>
      </c>
      <c r="M352" s="13">
        <v>6.3500000000000001E-2</v>
      </c>
      <c r="N352" s="13">
        <v>7.0000000000000007E-2</v>
      </c>
      <c r="O352" s="13">
        <v>0</v>
      </c>
      <c r="P352" s="12" t="str">
        <f>LEFT(Tabela2[[#This Row],[Código]],2)</f>
        <v>03</v>
      </c>
    </row>
    <row r="353" spans="2:16" ht="15" customHeight="1" x14ac:dyDescent="0.25">
      <c r="B353" s="36" t="str">
        <f>LOOKUP(Tabela2[[#This Row],[RESUMO]],Tabela3[Grupo],Tabela3[Meus produtos])</f>
        <v>Não</v>
      </c>
      <c r="C353" s="30" t="s">
        <v>256</v>
      </c>
      <c r="D353" t="s">
        <v>21238</v>
      </c>
      <c r="E353" t="s">
        <v>11853</v>
      </c>
      <c r="F353" s="30" t="s">
        <v>12102</v>
      </c>
      <c r="G353">
        <v>6.35</v>
      </c>
      <c r="H353">
        <v>4.2</v>
      </c>
      <c r="I353">
        <v>7</v>
      </c>
      <c r="J353">
        <v>0</v>
      </c>
      <c r="K353" s="13">
        <v>0.17550000000000002</v>
      </c>
      <c r="L353" s="13">
        <v>4.2000000000000003E-2</v>
      </c>
      <c r="M353" s="13">
        <v>6.3500000000000001E-2</v>
      </c>
      <c r="N353" s="13">
        <v>7.0000000000000007E-2</v>
      </c>
      <c r="O353" s="13">
        <v>0</v>
      </c>
      <c r="P353" s="12" t="str">
        <f>LEFT(Tabela2[[#This Row],[Código]],2)</f>
        <v>03</v>
      </c>
    </row>
    <row r="354" spans="2:16" ht="15" customHeight="1" x14ac:dyDescent="0.25">
      <c r="B354" s="36" t="str">
        <f>LOOKUP(Tabela2[[#This Row],[RESUMO]],Tabela3[Grupo],Tabela3[Meus produtos])</f>
        <v>Não</v>
      </c>
      <c r="C354" s="30" t="s">
        <v>257</v>
      </c>
      <c r="D354" t="s">
        <v>21238</v>
      </c>
      <c r="E354" t="s">
        <v>11853</v>
      </c>
      <c r="F354" s="30" t="s">
        <v>12103</v>
      </c>
      <c r="G354">
        <v>6.35</v>
      </c>
      <c r="H354">
        <v>4.2</v>
      </c>
      <c r="I354">
        <v>7</v>
      </c>
      <c r="J354">
        <v>0</v>
      </c>
      <c r="K354" s="13">
        <v>0.17550000000000002</v>
      </c>
      <c r="L354" s="13">
        <v>4.2000000000000003E-2</v>
      </c>
      <c r="M354" s="13">
        <v>6.3500000000000001E-2</v>
      </c>
      <c r="N354" s="13">
        <v>7.0000000000000007E-2</v>
      </c>
      <c r="O354" s="13">
        <v>0</v>
      </c>
      <c r="P354" s="12" t="str">
        <f>LEFT(Tabela2[[#This Row],[Código]],2)</f>
        <v>03</v>
      </c>
    </row>
    <row r="355" spans="2:16" ht="15" customHeight="1" x14ac:dyDescent="0.25">
      <c r="B355" s="36" t="str">
        <f>LOOKUP(Tabela2[[#This Row],[RESUMO]],Tabela3[Grupo],Tabela3[Meus produtos])</f>
        <v>Não</v>
      </c>
      <c r="C355" s="30" t="s">
        <v>258</v>
      </c>
      <c r="D355" t="s">
        <v>21238</v>
      </c>
      <c r="E355" t="s">
        <v>11853</v>
      </c>
      <c r="F355" s="30" t="s">
        <v>12104</v>
      </c>
      <c r="G355">
        <v>6.35</v>
      </c>
      <c r="H355">
        <v>4.2</v>
      </c>
      <c r="I355">
        <v>7</v>
      </c>
      <c r="J355">
        <v>0</v>
      </c>
      <c r="K355" s="13">
        <v>0.17550000000000002</v>
      </c>
      <c r="L355" s="13">
        <v>4.2000000000000003E-2</v>
      </c>
      <c r="M355" s="13">
        <v>6.3500000000000001E-2</v>
      </c>
      <c r="N355" s="13">
        <v>7.0000000000000007E-2</v>
      </c>
      <c r="O355" s="13">
        <v>0</v>
      </c>
      <c r="P355" s="12" t="str">
        <f>LEFT(Tabela2[[#This Row],[Código]],2)</f>
        <v>03</v>
      </c>
    </row>
    <row r="356" spans="2:16" ht="15" customHeight="1" x14ac:dyDescent="0.25">
      <c r="B356" s="36" t="str">
        <f>LOOKUP(Tabela2[[#This Row],[RESUMO]],Tabela3[Grupo],Tabela3[Meus produtos])</f>
        <v>Não</v>
      </c>
      <c r="C356" s="30" t="s">
        <v>259</v>
      </c>
      <c r="D356" t="s">
        <v>21238</v>
      </c>
      <c r="E356" t="s">
        <v>11853</v>
      </c>
      <c r="F356" s="30" t="s">
        <v>12105</v>
      </c>
      <c r="G356">
        <v>6.35</v>
      </c>
      <c r="H356">
        <v>4.2</v>
      </c>
      <c r="I356">
        <v>7</v>
      </c>
      <c r="J356">
        <v>0</v>
      </c>
      <c r="K356" s="13">
        <v>0.17550000000000002</v>
      </c>
      <c r="L356" s="13">
        <v>4.2000000000000003E-2</v>
      </c>
      <c r="M356" s="13">
        <v>6.3500000000000001E-2</v>
      </c>
      <c r="N356" s="13">
        <v>7.0000000000000007E-2</v>
      </c>
      <c r="O356" s="13">
        <v>0</v>
      </c>
      <c r="P356" s="12" t="str">
        <f>LEFT(Tabela2[[#This Row],[Código]],2)</f>
        <v>03</v>
      </c>
    </row>
    <row r="357" spans="2:16" ht="15" customHeight="1" x14ac:dyDescent="0.25">
      <c r="B357" s="36" t="str">
        <f>LOOKUP(Tabela2[[#This Row],[RESUMO]],Tabela3[Grupo],Tabela3[Meus produtos])</f>
        <v>Não</v>
      </c>
      <c r="C357" s="30" t="s">
        <v>260</v>
      </c>
      <c r="D357" t="s">
        <v>21238</v>
      </c>
      <c r="E357" t="s">
        <v>11853</v>
      </c>
      <c r="F357" s="30" t="s">
        <v>12106</v>
      </c>
      <c r="G357">
        <v>6.35</v>
      </c>
      <c r="H357">
        <v>4.2</v>
      </c>
      <c r="I357">
        <v>7</v>
      </c>
      <c r="J357">
        <v>0</v>
      </c>
      <c r="K357" s="13">
        <v>0.17550000000000002</v>
      </c>
      <c r="L357" s="13">
        <v>4.2000000000000003E-2</v>
      </c>
      <c r="M357" s="13">
        <v>6.3500000000000001E-2</v>
      </c>
      <c r="N357" s="13">
        <v>7.0000000000000007E-2</v>
      </c>
      <c r="O357" s="13">
        <v>0</v>
      </c>
      <c r="P357" s="12" t="str">
        <f>LEFT(Tabela2[[#This Row],[Código]],2)</f>
        <v>03</v>
      </c>
    </row>
    <row r="358" spans="2:16" ht="15" customHeight="1" x14ac:dyDescent="0.25">
      <c r="B358" s="36" t="str">
        <f>LOOKUP(Tabela2[[#This Row],[RESUMO]],Tabela3[Grupo],Tabela3[Meus produtos])</f>
        <v>Não</v>
      </c>
      <c r="C358" s="30" t="s">
        <v>261</v>
      </c>
      <c r="D358" t="s">
        <v>21238</v>
      </c>
      <c r="E358" t="s">
        <v>11853</v>
      </c>
      <c r="F358" s="30" t="s">
        <v>12107</v>
      </c>
      <c r="G358">
        <v>6.35</v>
      </c>
      <c r="H358">
        <v>4.2</v>
      </c>
      <c r="I358">
        <v>7</v>
      </c>
      <c r="J358">
        <v>0</v>
      </c>
      <c r="K358" s="13">
        <v>0.17550000000000002</v>
      </c>
      <c r="L358" s="13">
        <v>4.2000000000000003E-2</v>
      </c>
      <c r="M358" s="13">
        <v>6.3500000000000001E-2</v>
      </c>
      <c r="N358" s="13">
        <v>7.0000000000000007E-2</v>
      </c>
      <c r="O358" s="13">
        <v>0</v>
      </c>
      <c r="P358" s="12" t="str">
        <f>LEFT(Tabela2[[#This Row],[Código]],2)</f>
        <v>03</v>
      </c>
    </row>
    <row r="359" spans="2:16" ht="15" customHeight="1" x14ac:dyDescent="0.25">
      <c r="B359" s="36" t="str">
        <f>LOOKUP(Tabela2[[#This Row],[RESUMO]],Tabela3[Grupo],Tabela3[Meus produtos])</f>
        <v>Não</v>
      </c>
      <c r="C359" s="30" t="s">
        <v>262</v>
      </c>
      <c r="D359" t="s">
        <v>21238</v>
      </c>
      <c r="E359" t="s">
        <v>11853</v>
      </c>
      <c r="F359" s="30" t="s">
        <v>12108</v>
      </c>
      <c r="G359">
        <v>6.35</v>
      </c>
      <c r="H359">
        <v>4.2</v>
      </c>
      <c r="I359">
        <v>7</v>
      </c>
      <c r="J359">
        <v>0</v>
      </c>
      <c r="K359" s="13">
        <v>0.17550000000000002</v>
      </c>
      <c r="L359" s="13">
        <v>4.2000000000000003E-2</v>
      </c>
      <c r="M359" s="13">
        <v>6.3500000000000001E-2</v>
      </c>
      <c r="N359" s="13">
        <v>7.0000000000000007E-2</v>
      </c>
      <c r="O359" s="13">
        <v>0</v>
      </c>
      <c r="P359" s="12" t="str">
        <f>LEFT(Tabela2[[#This Row],[Código]],2)</f>
        <v>03</v>
      </c>
    </row>
    <row r="360" spans="2:16" ht="15" customHeight="1" x14ac:dyDescent="0.25">
      <c r="B360" s="36" t="str">
        <f>LOOKUP(Tabela2[[#This Row],[RESUMO]],Tabela3[Grupo],Tabela3[Meus produtos])</f>
        <v>Não</v>
      </c>
      <c r="C360" s="30" t="s">
        <v>263</v>
      </c>
      <c r="D360" t="s">
        <v>21238</v>
      </c>
      <c r="E360" t="s">
        <v>11853</v>
      </c>
      <c r="F360" s="30" t="s">
        <v>12109</v>
      </c>
      <c r="G360">
        <v>6.35</v>
      </c>
      <c r="H360">
        <v>4.2</v>
      </c>
      <c r="I360">
        <v>7</v>
      </c>
      <c r="J360">
        <v>0</v>
      </c>
      <c r="K360" s="13">
        <v>0.17550000000000002</v>
      </c>
      <c r="L360" s="13">
        <v>4.2000000000000003E-2</v>
      </c>
      <c r="M360" s="13">
        <v>6.3500000000000001E-2</v>
      </c>
      <c r="N360" s="13">
        <v>7.0000000000000007E-2</v>
      </c>
      <c r="O360" s="13">
        <v>0</v>
      </c>
      <c r="P360" s="12" t="str">
        <f>LEFT(Tabela2[[#This Row],[Código]],2)</f>
        <v>03</v>
      </c>
    </row>
    <row r="361" spans="2:16" ht="15" customHeight="1" x14ac:dyDescent="0.25">
      <c r="B361" s="36" t="str">
        <f>LOOKUP(Tabela2[[#This Row],[RESUMO]],Tabela3[Grupo],Tabela3[Meus produtos])</f>
        <v>Não</v>
      </c>
      <c r="C361" s="30" t="s">
        <v>264</v>
      </c>
      <c r="D361" t="s">
        <v>21238</v>
      </c>
      <c r="E361" t="s">
        <v>11853</v>
      </c>
      <c r="F361" s="30" t="s">
        <v>12110</v>
      </c>
      <c r="G361">
        <v>6.35</v>
      </c>
      <c r="H361">
        <v>4.2</v>
      </c>
      <c r="I361">
        <v>7</v>
      </c>
      <c r="J361">
        <v>0</v>
      </c>
      <c r="K361" s="13">
        <v>0.17550000000000002</v>
      </c>
      <c r="L361" s="13">
        <v>4.2000000000000003E-2</v>
      </c>
      <c r="M361" s="13">
        <v>6.3500000000000001E-2</v>
      </c>
      <c r="N361" s="13">
        <v>7.0000000000000007E-2</v>
      </c>
      <c r="O361" s="13">
        <v>0</v>
      </c>
      <c r="P361" s="12" t="str">
        <f>LEFT(Tabela2[[#This Row],[Código]],2)</f>
        <v>03</v>
      </c>
    </row>
    <row r="362" spans="2:16" ht="15" customHeight="1" x14ac:dyDescent="0.25">
      <c r="B362" s="36" t="str">
        <f>LOOKUP(Tabela2[[#This Row],[RESUMO]],Tabela3[Grupo],Tabela3[Meus produtos])</f>
        <v>Não</v>
      </c>
      <c r="C362" s="30" t="s">
        <v>265</v>
      </c>
      <c r="D362" t="s">
        <v>21238</v>
      </c>
      <c r="E362" t="s">
        <v>11853</v>
      </c>
      <c r="F362" s="30" t="s">
        <v>12111</v>
      </c>
      <c r="G362">
        <v>6.35</v>
      </c>
      <c r="H362">
        <v>4.2</v>
      </c>
      <c r="I362">
        <v>7</v>
      </c>
      <c r="J362">
        <v>0</v>
      </c>
      <c r="K362" s="13">
        <v>0.17550000000000002</v>
      </c>
      <c r="L362" s="13">
        <v>4.2000000000000003E-2</v>
      </c>
      <c r="M362" s="13">
        <v>6.3500000000000001E-2</v>
      </c>
      <c r="N362" s="13">
        <v>7.0000000000000007E-2</v>
      </c>
      <c r="O362" s="13">
        <v>0</v>
      </c>
      <c r="P362" s="12" t="str">
        <f>LEFT(Tabela2[[#This Row],[Código]],2)</f>
        <v>03</v>
      </c>
    </row>
    <row r="363" spans="2:16" ht="15" customHeight="1" x14ac:dyDescent="0.25">
      <c r="B363" s="36" t="str">
        <f>LOOKUP(Tabela2[[#This Row],[RESUMO]],Tabela3[Grupo],Tabela3[Meus produtos])</f>
        <v>Não</v>
      </c>
      <c r="C363" s="30" t="s">
        <v>266</v>
      </c>
      <c r="D363" t="s">
        <v>21238</v>
      </c>
      <c r="E363" t="s">
        <v>11853</v>
      </c>
      <c r="F363" s="30" t="s">
        <v>12112</v>
      </c>
      <c r="G363">
        <v>6.35</v>
      </c>
      <c r="H363">
        <v>4.2</v>
      </c>
      <c r="I363">
        <v>7</v>
      </c>
      <c r="J363">
        <v>0</v>
      </c>
      <c r="K363" s="13">
        <v>0.17550000000000002</v>
      </c>
      <c r="L363" s="13">
        <v>4.2000000000000003E-2</v>
      </c>
      <c r="M363" s="13">
        <v>6.3500000000000001E-2</v>
      </c>
      <c r="N363" s="13">
        <v>7.0000000000000007E-2</v>
      </c>
      <c r="O363" s="13">
        <v>0</v>
      </c>
      <c r="P363" s="12" t="str">
        <f>LEFT(Tabela2[[#This Row],[Código]],2)</f>
        <v>03</v>
      </c>
    </row>
    <row r="364" spans="2:16" ht="15" customHeight="1" x14ac:dyDescent="0.25">
      <c r="B364" s="36" t="str">
        <f>LOOKUP(Tabela2[[#This Row],[RESUMO]],Tabela3[Grupo],Tabela3[Meus produtos])</f>
        <v>Não</v>
      </c>
      <c r="C364" s="30" t="s">
        <v>267</v>
      </c>
      <c r="D364" t="s">
        <v>21238</v>
      </c>
      <c r="E364" t="s">
        <v>11853</v>
      </c>
      <c r="F364" s="30" t="s">
        <v>12113</v>
      </c>
      <c r="G364">
        <v>6.35</v>
      </c>
      <c r="H364">
        <v>4.2</v>
      </c>
      <c r="I364">
        <v>7</v>
      </c>
      <c r="J364">
        <v>0</v>
      </c>
      <c r="K364" s="13">
        <v>0.17550000000000002</v>
      </c>
      <c r="L364" s="13">
        <v>4.2000000000000003E-2</v>
      </c>
      <c r="M364" s="13">
        <v>6.3500000000000001E-2</v>
      </c>
      <c r="N364" s="13">
        <v>7.0000000000000007E-2</v>
      </c>
      <c r="O364" s="13">
        <v>0</v>
      </c>
      <c r="P364" s="12" t="str">
        <f>LEFT(Tabela2[[#This Row],[Código]],2)</f>
        <v>03</v>
      </c>
    </row>
    <row r="365" spans="2:16" ht="15" customHeight="1" x14ac:dyDescent="0.25">
      <c r="B365" s="36" t="str">
        <f>LOOKUP(Tabela2[[#This Row],[RESUMO]],Tabela3[Grupo],Tabela3[Meus produtos])</f>
        <v>Não</v>
      </c>
      <c r="C365" s="30" t="s">
        <v>268</v>
      </c>
      <c r="D365" t="s">
        <v>21238</v>
      </c>
      <c r="E365" t="s">
        <v>11853</v>
      </c>
      <c r="F365" s="30" t="s">
        <v>12114</v>
      </c>
      <c r="G365">
        <v>6.35</v>
      </c>
      <c r="H365">
        <v>4.2</v>
      </c>
      <c r="I365">
        <v>7</v>
      </c>
      <c r="J365">
        <v>0</v>
      </c>
      <c r="K365" s="13">
        <v>0.17550000000000002</v>
      </c>
      <c r="L365" s="13">
        <v>4.2000000000000003E-2</v>
      </c>
      <c r="M365" s="13">
        <v>6.3500000000000001E-2</v>
      </c>
      <c r="N365" s="13">
        <v>7.0000000000000007E-2</v>
      </c>
      <c r="O365" s="13">
        <v>0</v>
      </c>
      <c r="P365" s="12" t="str">
        <f>LEFT(Tabela2[[#This Row],[Código]],2)</f>
        <v>03</v>
      </c>
    </row>
    <row r="366" spans="2:16" ht="15" customHeight="1" x14ac:dyDescent="0.25">
      <c r="B366" s="36" t="str">
        <f>LOOKUP(Tabela2[[#This Row],[RESUMO]],Tabela3[Grupo],Tabela3[Meus produtos])</f>
        <v>Não</v>
      </c>
      <c r="C366" s="30" t="s">
        <v>269</v>
      </c>
      <c r="D366" t="s">
        <v>21238</v>
      </c>
      <c r="E366" t="s">
        <v>11853</v>
      </c>
      <c r="F366" s="30" t="s">
        <v>12115</v>
      </c>
      <c r="G366">
        <v>6.35</v>
      </c>
      <c r="H366">
        <v>4.2</v>
      </c>
      <c r="I366">
        <v>7</v>
      </c>
      <c r="J366">
        <v>0</v>
      </c>
      <c r="K366" s="13">
        <v>0.17550000000000002</v>
      </c>
      <c r="L366" s="13">
        <v>4.2000000000000003E-2</v>
      </c>
      <c r="M366" s="13">
        <v>6.3500000000000001E-2</v>
      </c>
      <c r="N366" s="13">
        <v>7.0000000000000007E-2</v>
      </c>
      <c r="O366" s="13">
        <v>0</v>
      </c>
      <c r="P366" s="12" t="str">
        <f>LEFT(Tabela2[[#This Row],[Código]],2)</f>
        <v>03</v>
      </c>
    </row>
    <row r="367" spans="2:16" ht="15" customHeight="1" x14ac:dyDescent="0.25">
      <c r="B367" s="36" t="str">
        <f>LOOKUP(Tabela2[[#This Row],[RESUMO]],Tabela3[Grupo],Tabela3[Meus produtos])</f>
        <v>Não</v>
      </c>
      <c r="C367" s="30" t="s">
        <v>270</v>
      </c>
      <c r="D367" t="s">
        <v>21238</v>
      </c>
      <c r="E367" t="s">
        <v>11853</v>
      </c>
      <c r="F367" s="30" t="s">
        <v>12116</v>
      </c>
      <c r="G367">
        <v>6.35</v>
      </c>
      <c r="H367">
        <v>4.2</v>
      </c>
      <c r="I367">
        <v>7</v>
      </c>
      <c r="J367">
        <v>0</v>
      </c>
      <c r="K367" s="13">
        <v>0.17550000000000002</v>
      </c>
      <c r="L367" s="13">
        <v>4.2000000000000003E-2</v>
      </c>
      <c r="M367" s="13">
        <v>6.3500000000000001E-2</v>
      </c>
      <c r="N367" s="13">
        <v>7.0000000000000007E-2</v>
      </c>
      <c r="O367" s="13">
        <v>0</v>
      </c>
      <c r="P367" s="12" t="str">
        <f>LEFT(Tabela2[[#This Row],[Código]],2)</f>
        <v>03</v>
      </c>
    </row>
    <row r="368" spans="2:16" ht="15" customHeight="1" x14ac:dyDescent="0.25">
      <c r="B368" s="36" t="str">
        <f>LOOKUP(Tabela2[[#This Row],[RESUMO]],Tabela3[Grupo],Tabela3[Meus produtos])</f>
        <v>Não</v>
      </c>
      <c r="C368" s="30" t="s">
        <v>271</v>
      </c>
      <c r="D368" t="s">
        <v>21238</v>
      </c>
      <c r="E368" t="s">
        <v>11853</v>
      </c>
      <c r="F368" s="30" t="s">
        <v>12117</v>
      </c>
      <c r="G368">
        <v>6.35</v>
      </c>
      <c r="H368">
        <v>4.2</v>
      </c>
      <c r="I368">
        <v>7</v>
      </c>
      <c r="J368">
        <v>0</v>
      </c>
      <c r="K368" s="13">
        <v>0.17550000000000002</v>
      </c>
      <c r="L368" s="13">
        <v>4.2000000000000003E-2</v>
      </c>
      <c r="M368" s="13">
        <v>6.3500000000000001E-2</v>
      </c>
      <c r="N368" s="13">
        <v>7.0000000000000007E-2</v>
      </c>
      <c r="O368" s="13">
        <v>0</v>
      </c>
      <c r="P368" s="12" t="str">
        <f>LEFT(Tabela2[[#This Row],[Código]],2)</f>
        <v>03</v>
      </c>
    </row>
    <row r="369" spans="2:16" ht="15" customHeight="1" x14ac:dyDescent="0.25">
      <c r="B369" s="36" t="str">
        <f>LOOKUP(Tabela2[[#This Row],[RESUMO]],Tabela3[Grupo],Tabela3[Meus produtos])</f>
        <v>Não</v>
      </c>
      <c r="C369" s="30" t="s">
        <v>272</v>
      </c>
      <c r="D369" t="s">
        <v>21238</v>
      </c>
      <c r="E369" t="s">
        <v>11853</v>
      </c>
      <c r="F369" s="30" t="s">
        <v>12118</v>
      </c>
      <c r="G369">
        <v>6.35</v>
      </c>
      <c r="H369">
        <v>4.2</v>
      </c>
      <c r="I369">
        <v>7</v>
      </c>
      <c r="J369">
        <v>0</v>
      </c>
      <c r="K369" s="13">
        <v>0.17550000000000002</v>
      </c>
      <c r="L369" s="13">
        <v>4.2000000000000003E-2</v>
      </c>
      <c r="M369" s="13">
        <v>6.3500000000000001E-2</v>
      </c>
      <c r="N369" s="13">
        <v>7.0000000000000007E-2</v>
      </c>
      <c r="O369" s="13">
        <v>0</v>
      </c>
      <c r="P369" s="12" t="str">
        <f>LEFT(Tabela2[[#This Row],[Código]],2)</f>
        <v>03</v>
      </c>
    </row>
    <row r="370" spans="2:16" ht="15" customHeight="1" x14ac:dyDescent="0.25">
      <c r="B370" s="36" t="str">
        <f>LOOKUP(Tabela2[[#This Row],[RESUMO]],Tabela3[Grupo],Tabela3[Meus produtos])</f>
        <v>Não</v>
      </c>
      <c r="C370" s="30" t="s">
        <v>273</v>
      </c>
      <c r="D370" t="s">
        <v>21238</v>
      </c>
      <c r="E370" t="s">
        <v>11853</v>
      </c>
      <c r="F370" s="30" t="s">
        <v>12119</v>
      </c>
      <c r="G370">
        <v>6.35</v>
      </c>
      <c r="H370">
        <v>4.2</v>
      </c>
      <c r="I370">
        <v>7</v>
      </c>
      <c r="J370">
        <v>0</v>
      </c>
      <c r="K370" s="13">
        <v>0.17550000000000002</v>
      </c>
      <c r="L370" s="13">
        <v>4.2000000000000003E-2</v>
      </c>
      <c r="M370" s="13">
        <v>6.3500000000000001E-2</v>
      </c>
      <c r="N370" s="13">
        <v>7.0000000000000007E-2</v>
      </c>
      <c r="O370" s="13">
        <v>0</v>
      </c>
      <c r="P370" s="12" t="str">
        <f>LEFT(Tabela2[[#This Row],[Código]],2)</f>
        <v>03</v>
      </c>
    </row>
    <row r="371" spans="2:16" ht="15" customHeight="1" x14ac:dyDescent="0.25">
      <c r="B371" s="36" t="str">
        <f>LOOKUP(Tabela2[[#This Row],[RESUMO]],Tabela3[Grupo],Tabela3[Meus produtos])</f>
        <v>Não</v>
      </c>
      <c r="C371" s="30" t="s">
        <v>274</v>
      </c>
      <c r="D371" t="s">
        <v>21238</v>
      </c>
      <c r="E371" t="s">
        <v>11853</v>
      </c>
      <c r="F371" s="30" t="s">
        <v>12120</v>
      </c>
      <c r="G371">
        <v>6.35</v>
      </c>
      <c r="H371">
        <v>4.2</v>
      </c>
      <c r="I371">
        <v>7</v>
      </c>
      <c r="J371">
        <v>0</v>
      </c>
      <c r="K371" s="13">
        <v>0.17550000000000002</v>
      </c>
      <c r="L371" s="13">
        <v>4.2000000000000003E-2</v>
      </c>
      <c r="M371" s="13">
        <v>6.3500000000000001E-2</v>
      </c>
      <c r="N371" s="13">
        <v>7.0000000000000007E-2</v>
      </c>
      <c r="O371" s="13">
        <v>0</v>
      </c>
      <c r="P371" s="12" t="str">
        <f>LEFT(Tabela2[[#This Row],[Código]],2)</f>
        <v>03</v>
      </c>
    </row>
    <row r="372" spans="2:16" ht="15" customHeight="1" x14ac:dyDescent="0.25">
      <c r="B372" s="36" t="str">
        <f>LOOKUP(Tabela2[[#This Row],[RESUMO]],Tabela3[Grupo],Tabela3[Meus produtos])</f>
        <v>Não</v>
      </c>
      <c r="C372" s="30" t="s">
        <v>275</v>
      </c>
      <c r="D372" t="s">
        <v>21238</v>
      </c>
      <c r="E372" t="s">
        <v>11853</v>
      </c>
      <c r="F372" s="30" t="s">
        <v>12121</v>
      </c>
      <c r="G372">
        <v>6.35</v>
      </c>
      <c r="H372">
        <v>4.2</v>
      </c>
      <c r="I372">
        <v>7</v>
      </c>
      <c r="J372">
        <v>0</v>
      </c>
      <c r="K372" s="13">
        <v>0.17550000000000002</v>
      </c>
      <c r="L372" s="13">
        <v>4.2000000000000003E-2</v>
      </c>
      <c r="M372" s="13">
        <v>6.3500000000000001E-2</v>
      </c>
      <c r="N372" s="13">
        <v>7.0000000000000007E-2</v>
      </c>
      <c r="O372" s="13">
        <v>0</v>
      </c>
      <c r="P372" s="12" t="str">
        <f>LEFT(Tabela2[[#This Row],[Código]],2)</f>
        <v>03</v>
      </c>
    </row>
    <row r="373" spans="2:16" ht="15" customHeight="1" x14ac:dyDescent="0.25">
      <c r="B373" s="36" t="str">
        <f>LOOKUP(Tabela2[[#This Row],[RESUMO]],Tabela3[Grupo],Tabela3[Meus produtos])</f>
        <v>Não</v>
      </c>
      <c r="C373" s="30" t="s">
        <v>276</v>
      </c>
      <c r="D373" t="s">
        <v>21238</v>
      </c>
      <c r="E373" t="s">
        <v>11853</v>
      </c>
      <c r="F373" s="30" t="s">
        <v>12122</v>
      </c>
      <c r="G373">
        <v>6.35</v>
      </c>
      <c r="H373">
        <v>4.2</v>
      </c>
      <c r="I373">
        <v>7</v>
      </c>
      <c r="J373">
        <v>0</v>
      </c>
      <c r="K373" s="13">
        <v>0.17550000000000002</v>
      </c>
      <c r="L373" s="13">
        <v>4.2000000000000003E-2</v>
      </c>
      <c r="M373" s="13">
        <v>6.3500000000000001E-2</v>
      </c>
      <c r="N373" s="13">
        <v>7.0000000000000007E-2</v>
      </c>
      <c r="O373" s="13">
        <v>0</v>
      </c>
      <c r="P373" s="12" t="str">
        <f>LEFT(Tabela2[[#This Row],[Código]],2)</f>
        <v>03</v>
      </c>
    </row>
    <row r="374" spans="2:16" ht="15" customHeight="1" x14ac:dyDescent="0.25">
      <c r="B374" s="36" t="str">
        <f>LOOKUP(Tabela2[[#This Row],[RESUMO]],Tabela3[Grupo],Tabela3[Meus produtos])</f>
        <v>Não</v>
      </c>
      <c r="C374" s="30" t="s">
        <v>277</v>
      </c>
      <c r="D374" t="s">
        <v>21238</v>
      </c>
      <c r="E374" t="s">
        <v>11853</v>
      </c>
      <c r="F374" s="30" t="s">
        <v>12123</v>
      </c>
      <c r="G374">
        <v>6.35</v>
      </c>
      <c r="H374">
        <v>4.2</v>
      </c>
      <c r="I374">
        <v>7</v>
      </c>
      <c r="J374">
        <v>0</v>
      </c>
      <c r="K374" s="13">
        <v>0.17550000000000002</v>
      </c>
      <c r="L374" s="13">
        <v>4.2000000000000003E-2</v>
      </c>
      <c r="M374" s="13">
        <v>6.3500000000000001E-2</v>
      </c>
      <c r="N374" s="13">
        <v>7.0000000000000007E-2</v>
      </c>
      <c r="O374" s="13">
        <v>0</v>
      </c>
      <c r="P374" s="12" t="str">
        <f>LEFT(Tabela2[[#This Row],[Código]],2)</f>
        <v>03</v>
      </c>
    </row>
    <row r="375" spans="2:16" ht="15" customHeight="1" x14ac:dyDescent="0.25">
      <c r="B375" s="36" t="str">
        <f>LOOKUP(Tabela2[[#This Row],[RESUMO]],Tabela3[Grupo],Tabela3[Meus produtos])</f>
        <v>Não</v>
      </c>
      <c r="C375" s="30" t="s">
        <v>278</v>
      </c>
      <c r="D375" t="s">
        <v>21238</v>
      </c>
      <c r="E375" t="s">
        <v>11853</v>
      </c>
      <c r="F375" s="30" t="s">
        <v>12124</v>
      </c>
      <c r="G375">
        <v>6.35</v>
      </c>
      <c r="H375">
        <v>4.2</v>
      </c>
      <c r="I375">
        <v>7</v>
      </c>
      <c r="J375">
        <v>0</v>
      </c>
      <c r="K375" s="13">
        <v>0.17550000000000002</v>
      </c>
      <c r="L375" s="13">
        <v>4.2000000000000003E-2</v>
      </c>
      <c r="M375" s="13">
        <v>6.3500000000000001E-2</v>
      </c>
      <c r="N375" s="13">
        <v>7.0000000000000007E-2</v>
      </c>
      <c r="O375" s="13">
        <v>0</v>
      </c>
      <c r="P375" s="12" t="str">
        <f>LEFT(Tabela2[[#This Row],[Código]],2)</f>
        <v>03</v>
      </c>
    </row>
    <row r="376" spans="2:16" ht="15" customHeight="1" x14ac:dyDescent="0.25">
      <c r="B376" s="36" t="str">
        <f>LOOKUP(Tabela2[[#This Row],[RESUMO]],Tabela3[Grupo],Tabela3[Meus produtos])</f>
        <v>Não</v>
      </c>
      <c r="C376" s="30" t="s">
        <v>21755</v>
      </c>
      <c r="D376" t="s">
        <v>21238</v>
      </c>
      <c r="E376" t="s">
        <v>11853</v>
      </c>
      <c r="F376" s="30" t="s">
        <v>21748</v>
      </c>
      <c r="G376">
        <v>6.35</v>
      </c>
      <c r="H376">
        <v>4.2</v>
      </c>
      <c r="I376">
        <v>7</v>
      </c>
      <c r="J376">
        <v>0</v>
      </c>
      <c r="K376" s="13">
        <v>0.17550000000000002</v>
      </c>
      <c r="L376" s="13">
        <v>4.2000000000000003E-2</v>
      </c>
      <c r="M376" s="13">
        <v>6.3500000000000001E-2</v>
      </c>
      <c r="N376" s="13">
        <v>7.0000000000000007E-2</v>
      </c>
      <c r="O376" s="13">
        <v>0</v>
      </c>
      <c r="P376" s="12" t="str">
        <f>LEFT(Tabela2[[#This Row],[Código]],2)</f>
        <v>03</v>
      </c>
    </row>
    <row r="377" spans="2:16" ht="15" customHeight="1" x14ac:dyDescent="0.25">
      <c r="B377" s="36" t="str">
        <f>LOOKUP(Tabela2[[#This Row],[RESUMO]],Tabela3[Grupo],Tabela3[Meus produtos])</f>
        <v>Não</v>
      </c>
      <c r="C377" s="30" t="s">
        <v>21756</v>
      </c>
      <c r="D377" t="s">
        <v>21238</v>
      </c>
      <c r="E377" t="s">
        <v>11853</v>
      </c>
      <c r="F377" s="30" t="s">
        <v>21242</v>
      </c>
      <c r="G377">
        <v>6.35</v>
      </c>
      <c r="H377">
        <v>4.2</v>
      </c>
      <c r="I377">
        <v>7</v>
      </c>
      <c r="J377">
        <v>0</v>
      </c>
      <c r="K377" s="13">
        <v>0.17550000000000002</v>
      </c>
      <c r="L377" s="13">
        <v>4.2000000000000003E-2</v>
      </c>
      <c r="M377" s="13">
        <v>6.3500000000000001E-2</v>
      </c>
      <c r="N377" s="13">
        <v>7.0000000000000007E-2</v>
      </c>
      <c r="O377" s="13">
        <v>0</v>
      </c>
      <c r="P377" s="12" t="str">
        <f>LEFT(Tabela2[[#This Row],[Código]],2)</f>
        <v>03</v>
      </c>
    </row>
    <row r="378" spans="2:16" ht="15" customHeight="1" x14ac:dyDescent="0.25">
      <c r="B378" s="36" t="str">
        <f>LOOKUP(Tabela2[[#This Row],[RESUMO]],Tabela3[Grupo],Tabela3[Meus produtos])</f>
        <v>Não</v>
      </c>
      <c r="C378" s="30" t="s">
        <v>21757</v>
      </c>
      <c r="D378" t="s">
        <v>21238</v>
      </c>
      <c r="E378" t="s">
        <v>11853</v>
      </c>
      <c r="F378" s="30" t="s">
        <v>21758</v>
      </c>
      <c r="G378">
        <v>6.35</v>
      </c>
      <c r="H378">
        <v>4.2</v>
      </c>
      <c r="I378">
        <v>7</v>
      </c>
      <c r="J378">
        <v>0</v>
      </c>
      <c r="K378" s="13">
        <v>0.17550000000000002</v>
      </c>
      <c r="L378" s="13">
        <v>4.2000000000000003E-2</v>
      </c>
      <c r="M378" s="13">
        <v>6.3500000000000001E-2</v>
      </c>
      <c r="N378" s="13">
        <v>7.0000000000000007E-2</v>
      </c>
      <c r="O378" s="13">
        <v>0</v>
      </c>
      <c r="P378" s="12" t="str">
        <f>LEFT(Tabela2[[#This Row],[Código]],2)</f>
        <v>03</v>
      </c>
    </row>
    <row r="379" spans="2:16" ht="15" customHeight="1" x14ac:dyDescent="0.25">
      <c r="B379" s="36" t="str">
        <f>LOOKUP(Tabela2[[#This Row],[RESUMO]],Tabela3[Grupo],Tabela3[Meus produtos])</f>
        <v>Não</v>
      </c>
      <c r="C379" s="30" t="s">
        <v>21759</v>
      </c>
      <c r="D379" t="s">
        <v>21238</v>
      </c>
      <c r="E379" t="s">
        <v>11853</v>
      </c>
      <c r="F379" s="30" t="s">
        <v>21760</v>
      </c>
      <c r="G379">
        <v>6.35</v>
      </c>
      <c r="H379">
        <v>4.2</v>
      </c>
      <c r="I379">
        <v>7</v>
      </c>
      <c r="J379">
        <v>0</v>
      </c>
      <c r="K379" s="13">
        <v>0.17550000000000002</v>
      </c>
      <c r="L379" s="13">
        <v>4.2000000000000003E-2</v>
      </c>
      <c r="M379" s="13">
        <v>6.3500000000000001E-2</v>
      </c>
      <c r="N379" s="13">
        <v>7.0000000000000007E-2</v>
      </c>
      <c r="O379" s="13">
        <v>0</v>
      </c>
      <c r="P379" s="12" t="str">
        <f>LEFT(Tabela2[[#This Row],[Código]],2)</f>
        <v>03</v>
      </c>
    </row>
    <row r="380" spans="2:16" ht="15" customHeight="1" x14ac:dyDescent="0.25">
      <c r="B380" s="36" t="str">
        <f>LOOKUP(Tabela2[[#This Row],[RESUMO]],Tabela3[Grupo],Tabela3[Meus produtos])</f>
        <v>Não</v>
      </c>
      <c r="C380" s="30" t="s">
        <v>21761</v>
      </c>
      <c r="D380" t="s">
        <v>21238</v>
      </c>
      <c r="E380" t="s">
        <v>11853</v>
      </c>
      <c r="F380" s="30" t="s">
        <v>12</v>
      </c>
      <c r="G380">
        <v>6.35</v>
      </c>
      <c r="H380">
        <v>4.2</v>
      </c>
      <c r="I380">
        <v>7</v>
      </c>
      <c r="J380">
        <v>0</v>
      </c>
      <c r="K380" s="13">
        <v>0.17550000000000002</v>
      </c>
      <c r="L380" s="13">
        <v>4.2000000000000003E-2</v>
      </c>
      <c r="M380" s="13">
        <v>6.3500000000000001E-2</v>
      </c>
      <c r="N380" s="13">
        <v>7.0000000000000007E-2</v>
      </c>
      <c r="O380" s="13">
        <v>0</v>
      </c>
      <c r="P380" s="12" t="str">
        <f>LEFT(Tabela2[[#This Row],[Código]],2)</f>
        <v>03</v>
      </c>
    </row>
    <row r="381" spans="2:16" ht="15" customHeight="1" x14ac:dyDescent="0.25">
      <c r="B381" s="36" t="str">
        <f>LOOKUP(Tabela2[[#This Row],[RESUMO]],Tabela3[Grupo],Tabela3[Meus produtos])</f>
        <v>Não</v>
      </c>
      <c r="C381" s="30" t="s">
        <v>279</v>
      </c>
      <c r="D381" t="s">
        <v>21238</v>
      </c>
      <c r="E381" t="s">
        <v>11853</v>
      </c>
      <c r="F381" s="30" t="s">
        <v>12125</v>
      </c>
      <c r="G381">
        <v>6.35</v>
      </c>
      <c r="H381">
        <v>4.2</v>
      </c>
      <c r="I381">
        <v>7</v>
      </c>
      <c r="J381">
        <v>0</v>
      </c>
      <c r="K381" s="13">
        <v>0.17550000000000002</v>
      </c>
      <c r="L381" s="13">
        <v>4.2000000000000003E-2</v>
      </c>
      <c r="M381" s="13">
        <v>6.3500000000000001E-2</v>
      </c>
      <c r="N381" s="13">
        <v>7.0000000000000007E-2</v>
      </c>
      <c r="O381" s="13">
        <v>0</v>
      </c>
      <c r="P381" s="12" t="str">
        <f>LEFT(Tabela2[[#This Row],[Código]],2)</f>
        <v>03</v>
      </c>
    </row>
    <row r="382" spans="2:16" ht="15" customHeight="1" x14ac:dyDescent="0.25">
      <c r="B382" s="36" t="str">
        <f>LOOKUP(Tabela2[[#This Row],[RESUMO]],Tabela3[Grupo],Tabela3[Meus produtos])</f>
        <v>Não</v>
      </c>
      <c r="C382" s="30" t="s">
        <v>280</v>
      </c>
      <c r="D382" t="s">
        <v>21238</v>
      </c>
      <c r="E382" t="s">
        <v>11853</v>
      </c>
      <c r="F382" s="30" t="s">
        <v>12126</v>
      </c>
      <c r="G382">
        <v>6.35</v>
      </c>
      <c r="H382">
        <v>4.2</v>
      </c>
      <c r="I382">
        <v>7</v>
      </c>
      <c r="J382">
        <v>0</v>
      </c>
      <c r="K382" s="13">
        <v>0.17550000000000002</v>
      </c>
      <c r="L382" s="13">
        <v>4.2000000000000003E-2</v>
      </c>
      <c r="M382" s="13">
        <v>6.3500000000000001E-2</v>
      </c>
      <c r="N382" s="13">
        <v>7.0000000000000007E-2</v>
      </c>
      <c r="O382" s="13">
        <v>0</v>
      </c>
      <c r="P382" s="12" t="str">
        <f>LEFT(Tabela2[[#This Row],[Código]],2)</f>
        <v>03</v>
      </c>
    </row>
    <row r="383" spans="2:16" ht="15" customHeight="1" x14ac:dyDescent="0.25">
      <c r="B383" s="36" t="str">
        <f>LOOKUP(Tabela2[[#This Row],[RESUMO]],Tabela3[Grupo],Tabela3[Meus produtos])</f>
        <v>Não</v>
      </c>
      <c r="C383" s="30" t="s">
        <v>281</v>
      </c>
      <c r="D383" t="s">
        <v>21238</v>
      </c>
      <c r="E383" t="s">
        <v>11853</v>
      </c>
      <c r="F383" s="30" t="s">
        <v>12127</v>
      </c>
      <c r="G383">
        <v>6.35</v>
      </c>
      <c r="H383">
        <v>4.2</v>
      </c>
      <c r="I383">
        <v>7</v>
      </c>
      <c r="J383">
        <v>0</v>
      </c>
      <c r="K383" s="13">
        <v>0.17550000000000002</v>
      </c>
      <c r="L383" s="13">
        <v>4.2000000000000003E-2</v>
      </c>
      <c r="M383" s="13">
        <v>6.3500000000000001E-2</v>
      </c>
      <c r="N383" s="13">
        <v>7.0000000000000007E-2</v>
      </c>
      <c r="O383" s="13">
        <v>0</v>
      </c>
      <c r="P383" s="12" t="str">
        <f>LEFT(Tabela2[[#This Row],[Código]],2)</f>
        <v>03</v>
      </c>
    </row>
    <row r="384" spans="2:16" ht="15" customHeight="1" x14ac:dyDescent="0.25">
      <c r="B384" s="36" t="str">
        <f>LOOKUP(Tabela2[[#This Row],[RESUMO]],Tabela3[Grupo],Tabela3[Meus produtos])</f>
        <v>Não</v>
      </c>
      <c r="C384" s="30" t="s">
        <v>282</v>
      </c>
      <c r="D384" t="s">
        <v>21238</v>
      </c>
      <c r="E384" t="s">
        <v>11853</v>
      </c>
      <c r="F384" s="30" t="s">
        <v>12128</v>
      </c>
      <c r="G384">
        <v>6.35</v>
      </c>
      <c r="H384">
        <v>4.2</v>
      </c>
      <c r="I384">
        <v>7</v>
      </c>
      <c r="J384">
        <v>0</v>
      </c>
      <c r="K384" s="13">
        <v>0.17550000000000002</v>
      </c>
      <c r="L384" s="13">
        <v>4.2000000000000003E-2</v>
      </c>
      <c r="M384" s="13">
        <v>6.3500000000000001E-2</v>
      </c>
      <c r="N384" s="13">
        <v>7.0000000000000007E-2</v>
      </c>
      <c r="O384" s="13">
        <v>0</v>
      </c>
      <c r="P384" s="12" t="str">
        <f>LEFT(Tabela2[[#This Row],[Código]],2)</f>
        <v>03</v>
      </c>
    </row>
    <row r="385" spans="2:16" ht="15" customHeight="1" x14ac:dyDescent="0.25">
      <c r="B385" s="36" t="str">
        <f>LOOKUP(Tabela2[[#This Row],[RESUMO]],Tabela3[Grupo],Tabela3[Meus produtos])</f>
        <v>Não</v>
      </c>
      <c r="C385" s="30" t="s">
        <v>283</v>
      </c>
      <c r="D385" t="s">
        <v>21238</v>
      </c>
      <c r="E385" t="s">
        <v>11853</v>
      </c>
      <c r="F385" s="30" t="s">
        <v>12129</v>
      </c>
      <c r="G385">
        <v>6.35</v>
      </c>
      <c r="H385">
        <v>4.2</v>
      </c>
      <c r="I385">
        <v>7</v>
      </c>
      <c r="J385">
        <v>0</v>
      </c>
      <c r="K385" s="13">
        <v>0.17550000000000002</v>
      </c>
      <c r="L385" s="13">
        <v>4.2000000000000003E-2</v>
      </c>
      <c r="M385" s="13">
        <v>6.3500000000000001E-2</v>
      </c>
      <c r="N385" s="13">
        <v>7.0000000000000007E-2</v>
      </c>
      <c r="O385" s="13">
        <v>0</v>
      </c>
      <c r="P385" s="12" t="str">
        <f>LEFT(Tabela2[[#This Row],[Código]],2)</f>
        <v>03</v>
      </c>
    </row>
    <row r="386" spans="2:16" ht="15" customHeight="1" x14ac:dyDescent="0.25">
      <c r="B386" s="36" t="str">
        <f>LOOKUP(Tabela2[[#This Row],[RESUMO]],Tabela3[Grupo],Tabela3[Meus produtos])</f>
        <v>Não</v>
      </c>
      <c r="C386" s="30" t="s">
        <v>284</v>
      </c>
      <c r="D386" t="s">
        <v>21238</v>
      </c>
      <c r="E386" t="s">
        <v>11853</v>
      </c>
      <c r="F386" s="30" t="s">
        <v>12130</v>
      </c>
      <c r="G386">
        <v>6.35</v>
      </c>
      <c r="H386">
        <v>4.2</v>
      </c>
      <c r="I386">
        <v>7</v>
      </c>
      <c r="J386">
        <v>0</v>
      </c>
      <c r="K386" s="13">
        <v>0.17550000000000002</v>
      </c>
      <c r="L386" s="13">
        <v>4.2000000000000003E-2</v>
      </c>
      <c r="M386" s="13">
        <v>6.3500000000000001E-2</v>
      </c>
      <c r="N386" s="13">
        <v>7.0000000000000007E-2</v>
      </c>
      <c r="O386" s="13">
        <v>0</v>
      </c>
      <c r="P386" s="12" t="str">
        <f>LEFT(Tabela2[[#This Row],[Código]],2)</f>
        <v>03</v>
      </c>
    </row>
    <row r="387" spans="2:16" ht="15" customHeight="1" x14ac:dyDescent="0.25">
      <c r="B387" s="36" t="str">
        <f>LOOKUP(Tabela2[[#This Row],[RESUMO]],Tabela3[Grupo],Tabela3[Meus produtos])</f>
        <v>Não</v>
      </c>
      <c r="C387" s="30" t="s">
        <v>285</v>
      </c>
      <c r="D387" t="s">
        <v>21238</v>
      </c>
      <c r="E387" t="s">
        <v>11853</v>
      </c>
      <c r="F387" s="30" t="s">
        <v>12131</v>
      </c>
      <c r="G387">
        <v>6.35</v>
      </c>
      <c r="H387">
        <v>4.2</v>
      </c>
      <c r="I387">
        <v>7</v>
      </c>
      <c r="J387">
        <v>0</v>
      </c>
      <c r="K387" s="13">
        <v>0.17550000000000002</v>
      </c>
      <c r="L387" s="13">
        <v>4.2000000000000003E-2</v>
      </c>
      <c r="M387" s="13">
        <v>6.3500000000000001E-2</v>
      </c>
      <c r="N387" s="13">
        <v>7.0000000000000007E-2</v>
      </c>
      <c r="O387" s="13">
        <v>0</v>
      </c>
      <c r="P387" s="12" t="str">
        <f>LEFT(Tabela2[[#This Row],[Código]],2)</f>
        <v>03</v>
      </c>
    </row>
    <row r="388" spans="2:16" ht="15" customHeight="1" x14ac:dyDescent="0.25">
      <c r="B388" s="36" t="str">
        <f>LOOKUP(Tabela2[[#This Row],[RESUMO]],Tabela3[Grupo],Tabela3[Meus produtos])</f>
        <v>Não</v>
      </c>
      <c r="C388" s="30" t="s">
        <v>286</v>
      </c>
      <c r="D388" t="s">
        <v>21238</v>
      </c>
      <c r="E388" t="s">
        <v>11853</v>
      </c>
      <c r="F388" s="30" t="s">
        <v>12132</v>
      </c>
      <c r="G388">
        <v>6.35</v>
      </c>
      <c r="H388">
        <v>4.2</v>
      </c>
      <c r="I388">
        <v>7</v>
      </c>
      <c r="J388">
        <v>0</v>
      </c>
      <c r="K388" s="13">
        <v>0.17550000000000002</v>
      </c>
      <c r="L388" s="13">
        <v>4.2000000000000003E-2</v>
      </c>
      <c r="M388" s="13">
        <v>6.3500000000000001E-2</v>
      </c>
      <c r="N388" s="13">
        <v>7.0000000000000007E-2</v>
      </c>
      <c r="O388" s="13">
        <v>0</v>
      </c>
      <c r="P388" s="12" t="str">
        <f>LEFT(Tabela2[[#This Row],[Código]],2)</f>
        <v>03</v>
      </c>
    </row>
    <row r="389" spans="2:16" ht="15" customHeight="1" x14ac:dyDescent="0.25">
      <c r="B389" s="36" t="str">
        <f>LOOKUP(Tabela2[[#This Row],[RESUMO]],Tabela3[Grupo],Tabela3[Meus produtos])</f>
        <v>Não</v>
      </c>
      <c r="C389" s="30" t="s">
        <v>287</v>
      </c>
      <c r="D389" t="s">
        <v>21238</v>
      </c>
      <c r="E389" t="s">
        <v>11853</v>
      </c>
      <c r="F389" s="30" t="s">
        <v>12133</v>
      </c>
      <c r="G389">
        <v>6.35</v>
      </c>
      <c r="H389">
        <v>4.2</v>
      </c>
      <c r="I389">
        <v>7</v>
      </c>
      <c r="J389">
        <v>0</v>
      </c>
      <c r="K389" s="13">
        <v>0.17550000000000002</v>
      </c>
      <c r="L389" s="13">
        <v>4.2000000000000003E-2</v>
      </c>
      <c r="M389" s="13">
        <v>6.3500000000000001E-2</v>
      </c>
      <c r="N389" s="13">
        <v>7.0000000000000007E-2</v>
      </c>
      <c r="O389" s="13">
        <v>0</v>
      </c>
      <c r="P389" s="12" t="str">
        <f>LEFT(Tabela2[[#This Row],[Código]],2)</f>
        <v>03</v>
      </c>
    </row>
    <row r="390" spans="2:16" ht="15" customHeight="1" x14ac:dyDescent="0.25">
      <c r="B390" s="36" t="str">
        <f>LOOKUP(Tabela2[[#This Row],[RESUMO]],Tabela3[Grupo],Tabela3[Meus produtos])</f>
        <v>Não</v>
      </c>
      <c r="C390" s="30" t="s">
        <v>288</v>
      </c>
      <c r="D390" t="s">
        <v>21238</v>
      </c>
      <c r="E390" t="s">
        <v>11853</v>
      </c>
      <c r="F390" s="30" t="s">
        <v>12134</v>
      </c>
      <c r="G390">
        <v>6.35</v>
      </c>
      <c r="H390">
        <v>4.2</v>
      </c>
      <c r="I390">
        <v>7</v>
      </c>
      <c r="J390">
        <v>0</v>
      </c>
      <c r="K390" s="13">
        <v>0.17550000000000002</v>
      </c>
      <c r="L390" s="13">
        <v>4.2000000000000003E-2</v>
      </c>
      <c r="M390" s="13">
        <v>6.3500000000000001E-2</v>
      </c>
      <c r="N390" s="13">
        <v>7.0000000000000007E-2</v>
      </c>
      <c r="O390" s="13">
        <v>0</v>
      </c>
      <c r="P390" s="12" t="str">
        <f>LEFT(Tabela2[[#This Row],[Código]],2)</f>
        <v>03</v>
      </c>
    </row>
    <row r="391" spans="2:16" ht="15" customHeight="1" x14ac:dyDescent="0.25">
      <c r="B391" s="36" t="str">
        <f>LOOKUP(Tabela2[[#This Row],[RESUMO]],Tabela3[Grupo],Tabela3[Meus produtos])</f>
        <v>Não</v>
      </c>
      <c r="C391" s="30" t="s">
        <v>289</v>
      </c>
      <c r="D391" t="s">
        <v>21238</v>
      </c>
      <c r="E391" t="s">
        <v>11853</v>
      </c>
      <c r="F391" s="30" t="s">
        <v>12135</v>
      </c>
      <c r="G391">
        <v>6.35</v>
      </c>
      <c r="H391">
        <v>4.2</v>
      </c>
      <c r="I391">
        <v>7</v>
      </c>
      <c r="J391">
        <v>0</v>
      </c>
      <c r="K391" s="13">
        <v>0.17550000000000002</v>
      </c>
      <c r="L391" s="13">
        <v>4.2000000000000003E-2</v>
      </c>
      <c r="M391" s="13">
        <v>6.3500000000000001E-2</v>
      </c>
      <c r="N391" s="13">
        <v>7.0000000000000007E-2</v>
      </c>
      <c r="O391" s="13">
        <v>0</v>
      </c>
      <c r="P391" s="12" t="str">
        <f>LEFT(Tabela2[[#This Row],[Código]],2)</f>
        <v>03</v>
      </c>
    </row>
    <row r="392" spans="2:16" ht="15" customHeight="1" x14ac:dyDescent="0.25">
      <c r="B392" s="36" t="str">
        <f>LOOKUP(Tabela2[[#This Row],[RESUMO]],Tabela3[Grupo],Tabela3[Meus produtos])</f>
        <v>Não</v>
      </c>
      <c r="C392" s="30" t="s">
        <v>21762</v>
      </c>
      <c r="D392" t="s">
        <v>21238</v>
      </c>
      <c r="E392" t="s">
        <v>11853</v>
      </c>
      <c r="F392" s="30" t="s">
        <v>21763</v>
      </c>
      <c r="G392">
        <v>6.35</v>
      </c>
      <c r="H392">
        <v>4.2</v>
      </c>
      <c r="I392">
        <v>7</v>
      </c>
      <c r="J392">
        <v>0</v>
      </c>
      <c r="K392" s="13">
        <v>0.17550000000000002</v>
      </c>
      <c r="L392" s="13">
        <v>4.2000000000000003E-2</v>
      </c>
      <c r="M392" s="13">
        <v>6.3500000000000001E-2</v>
      </c>
      <c r="N392" s="13">
        <v>7.0000000000000007E-2</v>
      </c>
      <c r="O392" s="13">
        <v>0</v>
      </c>
      <c r="P392" s="12" t="str">
        <f>LEFT(Tabela2[[#This Row],[Código]],2)</f>
        <v>03</v>
      </c>
    </row>
    <row r="393" spans="2:16" ht="15" customHeight="1" x14ac:dyDescent="0.25">
      <c r="B393" s="36" t="str">
        <f>LOOKUP(Tabela2[[#This Row],[RESUMO]],Tabela3[Grupo],Tabela3[Meus produtos])</f>
        <v>Não</v>
      </c>
      <c r="C393" s="30" t="s">
        <v>21764</v>
      </c>
      <c r="D393" t="s">
        <v>21238</v>
      </c>
      <c r="E393" t="s">
        <v>11853</v>
      </c>
      <c r="F393" s="30" t="s">
        <v>21765</v>
      </c>
      <c r="G393">
        <v>6.35</v>
      </c>
      <c r="H393">
        <v>4.2</v>
      </c>
      <c r="I393">
        <v>7</v>
      </c>
      <c r="J393">
        <v>0</v>
      </c>
      <c r="K393" s="13">
        <v>0.17550000000000002</v>
      </c>
      <c r="L393" s="13">
        <v>4.2000000000000003E-2</v>
      </c>
      <c r="M393" s="13">
        <v>6.3500000000000001E-2</v>
      </c>
      <c r="N393" s="13">
        <v>7.0000000000000007E-2</v>
      </c>
      <c r="O393" s="13">
        <v>0</v>
      </c>
      <c r="P393" s="12" t="str">
        <f>LEFT(Tabela2[[#This Row],[Código]],2)</f>
        <v>03</v>
      </c>
    </row>
    <row r="394" spans="2:16" ht="15" customHeight="1" x14ac:dyDescent="0.25">
      <c r="B394" s="36" t="str">
        <f>LOOKUP(Tabela2[[#This Row],[RESUMO]],Tabela3[Grupo],Tabela3[Meus produtos])</f>
        <v>Não</v>
      </c>
      <c r="C394" s="30" t="s">
        <v>290</v>
      </c>
      <c r="D394" t="s">
        <v>21238</v>
      </c>
      <c r="E394" t="s">
        <v>11853</v>
      </c>
      <c r="F394" s="30" t="s">
        <v>12136</v>
      </c>
      <c r="G394">
        <v>6.35</v>
      </c>
      <c r="H394">
        <v>4.2</v>
      </c>
      <c r="I394">
        <v>7</v>
      </c>
      <c r="J394">
        <v>0</v>
      </c>
      <c r="K394" s="13">
        <v>0.17550000000000002</v>
      </c>
      <c r="L394" s="13">
        <v>4.2000000000000003E-2</v>
      </c>
      <c r="M394" s="13">
        <v>6.3500000000000001E-2</v>
      </c>
      <c r="N394" s="13">
        <v>7.0000000000000007E-2</v>
      </c>
      <c r="O394" s="13">
        <v>0</v>
      </c>
      <c r="P394" s="12" t="str">
        <f>LEFT(Tabela2[[#This Row],[Código]],2)</f>
        <v>03</v>
      </c>
    </row>
    <row r="395" spans="2:16" ht="15" customHeight="1" x14ac:dyDescent="0.25">
      <c r="B395" s="36" t="str">
        <f>LOOKUP(Tabela2[[#This Row],[RESUMO]],Tabela3[Grupo],Tabela3[Meus produtos])</f>
        <v>Não</v>
      </c>
      <c r="C395" s="30" t="s">
        <v>291</v>
      </c>
      <c r="D395" t="s">
        <v>21238</v>
      </c>
      <c r="E395" t="s">
        <v>11853</v>
      </c>
      <c r="F395" s="30" t="s">
        <v>12137</v>
      </c>
      <c r="G395">
        <v>6.35</v>
      </c>
      <c r="H395">
        <v>4.2</v>
      </c>
      <c r="I395">
        <v>7</v>
      </c>
      <c r="J395">
        <v>0</v>
      </c>
      <c r="K395" s="13">
        <v>0.17550000000000002</v>
      </c>
      <c r="L395" s="13">
        <v>4.2000000000000003E-2</v>
      </c>
      <c r="M395" s="13">
        <v>6.3500000000000001E-2</v>
      </c>
      <c r="N395" s="13">
        <v>7.0000000000000007E-2</v>
      </c>
      <c r="O395" s="13">
        <v>0</v>
      </c>
      <c r="P395" s="12" t="str">
        <f>LEFT(Tabela2[[#This Row],[Código]],2)</f>
        <v>03</v>
      </c>
    </row>
    <row r="396" spans="2:16" ht="15" customHeight="1" x14ac:dyDescent="0.25">
      <c r="B396" s="36" t="str">
        <f>LOOKUP(Tabela2[[#This Row],[RESUMO]],Tabela3[Grupo],Tabela3[Meus produtos])</f>
        <v>Não</v>
      </c>
      <c r="C396" s="30" t="s">
        <v>292</v>
      </c>
      <c r="D396" t="s">
        <v>21238</v>
      </c>
      <c r="E396" t="s">
        <v>11853</v>
      </c>
      <c r="F396" s="30" t="s">
        <v>12138</v>
      </c>
      <c r="G396">
        <v>6.35</v>
      </c>
      <c r="H396">
        <v>4.2</v>
      </c>
      <c r="I396">
        <v>7</v>
      </c>
      <c r="J396">
        <v>0</v>
      </c>
      <c r="K396" s="13">
        <v>0.17550000000000002</v>
      </c>
      <c r="L396" s="13">
        <v>4.2000000000000003E-2</v>
      </c>
      <c r="M396" s="13">
        <v>6.3500000000000001E-2</v>
      </c>
      <c r="N396" s="13">
        <v>7.0000000000000007E-2</v>
      </c>
      <c r="O396" s="13">
        <v>0</v>
      </c>
      <c r="P396" s="12" t="str">
        <f>LEFT(Tabela2[[#This Row],[Código]],2)</f>
        <v>03</v>
      </c>
    </row>
    <row r="397" spans="2:16" ht="15" customHeight="1" x14ac:dyDescent="0.25">
      <c r="B397" s="36" t="str">
        <f>LOOKUP(Tabela2[[#This Row],[RESUMO]],Tabela3[Grupo],Tabela3[Meus produtos])</f>
        <v>Não</v>
      </c>
      <c r="C397" s="30" t="s">
        <v>293</v>
      </c>
      <c r="D397" t="s">
        <v>21238</v>
      </c>
      <c r="E397" t="s">
        <v>11853</v>
      </c>
      <c r="F397" s="30" t="s">
        <v>12139</v>
      </c>
      <c r="G397">
        <v>6.35</v>
      </c>
      <c r="H397">
        <v>4.2</v>
      </c>
      <c r="I397">
        <v>7</v>
      </c>
      <c r="J397">
        <v>0</v>
      </c>
      <c r="K397" s="13">
        <v>0.17550000000000002</v>
      </c>
      <c r="L397" s="13">
        <v>4.2000000000000003E-2</v>
      </c>
      <c r="M397" s="13">
        <v>6.3500000000000001E-2</v>
      </c>
      <c r="N397" s="13">
        <v>7.0000000000000007E-2</v>
      </c>
      <c r="O397" s="13">
        <v>0</v>
      </c>
      <c r="P397" s="12" t="str">
        <f>LEFT(Tabela2[[#This Row],[Código]],2)</f>
        <v>03</v>
      </c>
    </row>
    <row r="398" spans="2:16" ht="15" customHeight="1" x14ac:dyDescent="0.25">
      <c r="B398" s="36" t="str">
        <f>LOOKUP(Tabela2[[#This Row],[RESUMO]],Tabela3[Grupo],Tabela3[Meus produtos])</f>
        <v>Não</v>
      </c>
      <c r="C398" s="30" t="s">
        <v>294</v>
      </c>
      <c r="D398" t="s">
        <v>21238</v>
      </c>
      <c r="E398" t="s">
        <v>11853</v>
      </c>
      <c r="F398" s="30" t="s">
        <v>12140</v>
      </c>
      <c r="G398">
        <v>6.35</v>
      </c>
      <c r="H398">
        <v>4.2</v>
      </c>
      <c r="I398">
        <v>7</v>
      </c>
      <c r="J398">
        <v>0</v>
      </c>
      <c r="K398" s="13">
        <v>0.17550000000000002</v>
      </c>
      <c r="L398" s="13">
        <v>4.2000000000000003E-2</v>
      </c>
      <c r="M398" s="13">
        <v>6.3500000000000001E-2</v>
      </c>
      <c r="N398" s="13">
        <v>7.0000000000000007E-2</v>
      </c>
      <c r="O398" s="13">
        <v>0</v>
      </c>
      <c r="P398" s="12" t="str">
        <f>LEFT(Tabela2[[#This Row],[Código]],2)</f>
        <v>03</v>
      </c>
    </row>
    <row r="399" spans="2:16" ht="15" customHeight="1" x14ac:dyDescent="0.25">
      <c r="B399" s="36" t="str">
        <f>LOOKUP(Tabela2[[#This Row],[RESUMO]],Tabela3[Grupo],Tabela3[Meus produtos])</f>
        <v>Não</v>
      </c>
      <c r="C399" s="30" t="s">
        <v>295</v>
      </c>
      <c r="D399" t="s">
        <v>21238</v>
      </c>
      <c r="E399" t="s">
        <v>11853</v>
      </c>
      <c r="F399" s="30" t="s">
        <v>12133</v>
      </c>
      <c r="G399">
        <v>6.35</v>
      </c>
      <c r="H399">
        <v>4.2</v>
      </c>
      <c r="I399">
        <v>7</v>
      </c>
      <c r="J399">
        <v>0</v>
      </c>
      <c r="K399" s="13">
        <v>0.17550000000000002</v>
      </c>
      <c r="L399" s="13">
        <v>4.2000000000000003E-2</v>
      </c>
      <c r="M399" s="13">
        <v>6.3500000000000001E-2</v>
      </c>
      <c r="N399" s="13">
        <v>7.0000000000000007E-2</v>
      </c>
      <c r="O399" s="13">
        <v>0</v>
      </c>
      <c r="P399" s="12" t="str">
        <f>LEFT(Tabela2[[#This Row],[Código]],2)</f>
        <v>03</v>
      </c>
    </row>
    <row r="400" spans="2:16" ht="15" customHeight="1" x14ac:dyDescent="0.25">
      <c r="B400" s="36" t="str">
        <f>LOOKUP(Tabela2[[#This Row],[RESUMO]],Tabela3[Grupo],Tabela3[Meus produtos])</f>
        <v>Não</v>
      </c>
      <c r="C400" s="30" t="s">
        <v>296</v>
      </c>
      <c r="D400" t="s">
        <v>21238</v>
      </c>
      <c r="E400" t="s">
        <v>11853</v>
      </c>
      <c r="F400" s="30" t="s">
        <v>12134</v>
      </c>
      <c r="G400">
        <v>6.35</v>
      </c>
      <c r="H400">
        <v>4.2</v>
      </c>
      <c r="I400">
        <v>7</v>
      </c>
      <c r="J400">
        <v>0</v>
      </c>
      <c r="K400" s="13">
        <v>0.17550000000000002</v>
      </c>
      <c r="L400" s="13">
        <v>4.2000000000000003E-2</v>
      </c>
      <c r="M400" s="13">
        <v>6.3500000000000001E-2</v>
      </c>
      <c r="N400" s="13">
        <v>7.0000000000000007E-2</v>
      </c>
      <c r="O400" s="13">
        <v>0</v>
      </c>
      <c r="P400" s="12" t="str">
        <f>LEFT(Tabela2[[#This Row],[Código]],2)</f>
        <v>03</v>
      </c>
    </row>
    <row r="401" spans="2:16" ht="15" customHeight="1" x14ac:dyDescent="0.25">
      <c r="B401" s="36" t="str">
        <f>LOOKUP(Tabela2[[#This Row],[RESUMO]],Tabela3[Grupo],Tabela3[Meus produtos])</f>
        <v>Não</v>
      </c>
      <c r="C401" s="30" t="s">
        <v>297</v>
      </c>
      <c r="D401" t="s">
        <v>21238</v>
      </c>
      <c r="E401" t="s">
        <v>11853</v>
      </c>
      <c r="F401" s="30" t="s">
        <v>12135</v>
      </c>
      <c r="G401">
        <v>6.35</v>
      </c>
      <c r="H401">
        <v>4.2</v>
      </c>
      <c r="I401">
        <v>7</v>
      </c>
      <c r="J401">
        <v>0</v>
      </c>
      <c r="K401" s="13">
        <v>0.17550000000000002</v>
      </c>
      <c r="L401" s="13">
        <v>4.2000000000000003E-2</v>
      </c>
      <c r="M401" s="13">
        <v>6.3500000000000001E-2</v>
      </c>
      <c r="N401" s="13">
        <v>7.0000000000000007E-2</v>
      </c>
      <c r="O401" s="13">
        <v>0</v>
      </c>
      <c r="P401" s="12" t="str">
        <f>LEFT(Tabela2[[#This Row],[Código]],2)</f>
        <v>03</v>
      </c>
    </row>
    <row r="402" spans="2:16" ht="15" customHeight="1" x14ac:dyDescent="0.25">
      <c r="B402" s="36" t="str">
        <f>LOOKUP(Tabela2[[#This Row],[RESUMO]],Tabela3[Grupo],Tabela3[Meus produtos])</f>
        <v>Não</v>
      </c>
      <c r="C402" s="30" t="s">
        <v>21766</v>
      </c>
      <c r="D402" t="s">
        <v>21238</v>
      </c>
      <c r="E402" t="s">
        <v>11853</v>
      </c>
      <c r="F402" s="30" t="s">
        <v>21767</v>
      </c>
      <c r="G402">
        <v>6.35</v>
      </c>
      <c r="H402">
        <v>4.2</v>
      </c>
      <c r="I402">
        <v>7</v>
      </c>
      <c r="J402">
        <v>0</v>
      </c>
      <c r="K402" s="13">
        <v>0.17550000000000002</v>
      </c>
      <c r="L402" s="13">
        <v>4.2000000000000003E-2</v>
      </c>
      <c r="M402" s="13">
        <v>6.3500000000000001E-2</v>
      </c>
      <c r="N402" s="13">
        <v>7.0000000000000007E-2</v>
      </c>
      <c r="O402" s="13">
        <v>0</v>
      </c>
      <c r="P402" s="12" t="str">
        <f>LEFT(Tabela2[[#This Row],[Código]],2)</f>
        <v>03</v>
      </c>
    </row>
    <row r="403" spans="2:16" ht="15" customHeight="1" x14ac:dyDescent="0.25">
      <c r="B403" s="36" t="str">
        <f>LOOKUP(Tabela2[[#This Row],[RESUMO]],Tabela3[Grupo],Tabela3[Meus produtos])</f>
        <v>Não</v>
      </c>
      <c r="C403" s="30" t="s">
        <v>21768</v>
      </c>
      <c r="D403" t="s">
        <v>21238</v>
      </c>
      <c r="E403" t="s">
        <v>11853</v>
      </c>
      <c r="F403" s="30" t="s">
        <v>21765</v>
      </c>
      <c r="G403">
        <v>6.35</v>
      </c>
      <c r="H403">
        <v>4.2</v>
      </c>
      <c r="I403">
        <v>7</v>
      </c>
      <c r="J403">
        <v>0</v>
      </c>
      <c r="K403" s="13">
        <v>0.17550000000000002</v>
      </c>
      <c r="L403" s="13">
        <v>4.2000000000000003E-2</v>
      </c>
      <c r="M403" s="13">
        <v>6.3500000000000001E-2</v>
      </c>
      <c r="N403" s="13">
        <v>7.0000000000000007E-2</v>
      </c>
      <c r="O403" s="13">
        <v>0</v>
      </c>
      <c r="P403" s="12" t="str">
        <f>LEFT(Tabela2[[#This Row],[Código]],2)</f>
        <v>03</v>
      </c>
    </row>
    <row r="404" spans="2:16" ht="15" customHeight="1" x14ac:dyDescent="0.25">
      <c r="B404" s="36" t="str">
        <f>LOOKUP(Tabela2[[#This Row],[RESUMO]],Tabela3[Grupo],Tabela3[Meus produtos])</f>
        <v>Não</v>
      </c>
      <c r="C404" s="30" t="s">
        <v>298</v>
      </c>
      <c r="D404" t="s">
        <v>21238</v>
      </c>
      <c r="E404" t="s">
        <v>11853</v>
      </c>
      <c r="F404" s="30" t="s">
        <v>12141</v>
      </c>
      <c r="G404">
        <v>6.35</v>
      </c>
      <c r="H404">
        <v>4.2</v>
      </c>
      <c r="I404">
        <v>7</v>
      </c>
      <c r="J404">
        <v>0</v>
      </c>
      <c r="K404" s="13">
        <v>0.17550000000000002</v>
      </c>
      <c r="L404" s="13">
        <v>4.2000000000000003E-2</v>
      </c>
      <c r="M404" s="13">
        <v>6.3500000000000001E-2</v>
      </c>
      <c r="N404" s="13">
        <v>7.0000000000000007E-2</v>
      </c>
      <c r="O404" s="13">
        <v>0</v>
      </c>
      <c r="P404" s="12" t="str">
        <f>LEFT(Tabela2[[#This Row],[Código]],2)</f>
        <v>03</v>
      </c>
    </row>
    <row r="405" spans="2:16" ht="15" customHeight="1" x14ac:dyDescent="0.25">
      <c r="B405" s="36" t="str">
        <f>LOOKUP(Tabela2[[#This Row],[RESUMO]],Tabela3[Grupo],Tabela3[Meus produtos])</f>
        <v>Não</v>
      </c>
      <c r="C405" s="30" t="s">
        <v>299</v>
      </c>
      <c r="D405" t="s">
        <v>21238</v>
      </c>
      <c r="E405" t="s">
        <v>11853</v>
      </c>
      <c r="F405" s="30" t="s">
        <v>12142</v>
      </c>
      <c r="G405">
        <v>6.35</v>
      </c>
      <c r="H405">
        <v>4.2</v>
      </c>
      <c r="I405">
        <v>7</v>
      </c>
      <c r="J405">
        <v>0</v>
      </c>
      <c r="K405" s="13">
        <v>0.17550000000000002</v>
      </c>
      <c r="L405" s="13">
        <v>4.2000000000000003E-2</v>
      </c>
      <c r="M405" s="13">
        <v>6.3500000000000001E-2</v>
      </c>
      <c r="N405" s="13">
        <v>7.0000000000000007E-2</v>
      </c>
      <c r="O405" s="13">
        <v>0</v>
      </c>
      <c r="P405" s="12" t="str">
        <f>LEFT(Tabela2[[#This Row],[Código]],2)</f>
        <v>03</v>
      </c>
    </row>
    <row r="406" spans="2:16" ht="15" customHeight="1" x14ac:dyDescent="0.25">
      <c r="B406" s="36" t="str">
        <f>LOOKUP(Tabela2[[#This Row],[RESUMO]],Tabela3[Grupo],Tabela3[Meus produtos])</f>
        <v>Não</v>
      </c>
      <c r="C406" s="30" t="s">
        <v>300</v>
      </c>
      <c r="D406" t="s">
        <v>21238</v>
      </c>
      <c r="E406" t="s">
        <v>11853</v>
      </c>
      <c r="F406" s="30" t="s">
        <v>12143</v>
      </c>
      <c r="G406">
        <v>6.35</v>
      </c>
      <c r="H406">
        <v>4.2</v>
      </c>
      <c r="I406">
        <v>7</v>
      </c>
      <c r="J406">
        <v>0</v>
      </c>
      <c r="K406" s="13">
        <v>0.17550000000000002</v>
      </c>
      <c r="L406" s="13">
        <v>4.2000000000000003E-2</v>
      </c>
      <c r="M406" s="13">
        <v>6.3500000000000001E-2</v>
      </c>
      <c r="N406" s="13">
        <v>7.0000000000000007E-2</v>
      </c>
      <c r="O406" s="13">
        <v>0</v>
      </c>
      <c r="P406" s="12" t="str">
        <f>LEFT(Tabela2[[#This Row],[Código]],2)</f>
        <v>03</v>
      </c>
    </row>
    <row r="407" spans="2:16" ht="15" customHeight="1" x14ac:dyDescent="0.25">
      <c r="B407" s="36" t="str">
        <f>LOOKUP(Tabela2[[#This Row],[RESUMO]],Tabela3[Grupo],Tabela3[Meus produtos])</f>
        <v>Não</v>
      </c>
      <c r="C407" s="30" t="s">
        <v>301</v>
      </c>
      <c r="D407" t="s">
        <v>21238</v>
      </c>
      <c r="E407" t="s">
        <v>11853</v>
      </c>
      <c r="F407" s="30" t="s">
        <v>12144</v>
      </c>
      <c r="G407">
        <v>6.35</v>
      </c>
      <c r="H407">
        <v>4.2</v>
      </c>
      <c r="I407">
        <v>7</v>
      </c>
      <c r="J407">
        <v>0</v>
      </c>
      <c r="K407" s="13">
        <v>0.17550000000000002</v>
      </c>
      <c r="L407" s="13">
        <v>4.2000000000000003E-2</v>
      </c>
      <c r="M407" s="13">
        <v>6.3500000000000001E-2</v>
      </c>
      <c r="N407" s="13">
        <v>7.0000000000000007E-2</v>
      </c>
      <c r="O407" s="13">
        <v>0</v>
      </c>
      <c r="P407" s="12" t="str">
        <f>LEFT(Tabela2[[#This Row],[Código]],2)</f>
        <v>03</v>
      </c>
    </row>
    <row r="408" spans="2:16" ht="15" customHeight="1" x14ac:dyDescent="0.25">
      <c r="B408" s="36" t="str">
        <f>LOOKUP(Tabela2[[#This Row],[RESUMO]],Tabela3[Grupo],Tabela3[Meus produtos])</f>
        <v>Não</v>
      </c>
      <c r="C408" s="30" t="s">
        <v>302</v>
      </c>
      <c r="D408" t="s">
        <v>21238</v>
      </c>
      <c r="E408" t="s">
        <v>11853</v>
      </c>
      <c r="F408" s="30" t="s">
        <v>12145</v>
      </c>
      <c r="G408">
        <v>6.35</v>
      </c>
      <c r="H408">
        <v>4.2</v>
      </c>
      <c r="I408">
        <v>7</v>
      </c>
      <c r="J408">
        <v>0</v>
      </c>
      <c r="K408" s="13">
        <v>0.17550000000000002</v>
      </c>
      <c r="L408" s="13">
        <v>4.2000000000000003E-2</v>
      </c>
      <c r="M408" s="13">
        <v>6.3500000000000001E-2</v>
      </c>
      <c r="N408" s="13">
        <v>7.0000000000000007E-2</v>
      </c>
      <c r="O408" s="13">
        <v>0</v>
      </c>
      <c r="P408" s="12" t="str">
        <f>LEFT(Tabela2[[#This Row],[Código]],2)</f>
        <v>03</v>
      </c>
    </row>
    <row r="409" spans="2:16" ht="15" customHeight="1" x14ac:dyDescent="0.25">
      <c r="B409" s="36" t="str">
        <f>LOOKUP(Tabela2[[#This Row],[RESUMO]],Tabela3[Grupo],Tabela3[Meus produtos])</f>
        <v>Não</v>
      </c>
      <c r="C409" s="30" t="s">
        <v>303</v>
      </c>
      <c r="D409" t="s">
        <v>21238</v>
      </c>
      <c r="E409" t="s">
        <v>11853</v>
      </c>
      <c r="F409" s="30" t="s">
        <v>12146</v>
      </c>
      <c r="G409">
        <v>6.35</v>
      </c>
      <c r="H409">
        <v>4.2</v>
      </c>
      <c r="I409">
        <v>7</v>
      </c>
      <c r="J409">
        <v>0</v>
      </c>
      <c r="K409" s="13">
        <v>0.17550000000000002</v>
      </c>
      <c r="L409" s="13">
        <v>4.2000000000000003E-2</v>
      </c>
      <c r="M409" s="13">
        <v>6.3500000000000001E-2</v>
      </c>
      <c r="N409" s="13">
        <v>7.0000000000000007E-2</v>
      </c>
      <c r="O409" s="13">
        <v>0</v>
      </c>
      <c r="P409" s="12" t="str">
        <f>LEFT(Tabela2[[#This Row],[Código]],2)</f>
        <v>03</v>
      </c>
    </row>
    <row r="410" spans="2:16" ht="15" customHeight="1" x14ac:dyDescent="0.25">
      <c r="B410" s="36" t="str">
        <f>LOOKUP(Tabela2[[#This Row],[RESUMO]],Tabela3[Grupo],Tabela3[Meus produtos])</f>
        <v>Não</v>
      </c>
      <c r="C410" s="30" t="s">
        <v>304</v>
      </c>
      <c r="D410" t="s">
        <v>21238</v>
      </c>
      <c r="E410" t="s">
        <v>11853</v>
      </c>
      <c r="F410" s="30" t="s">
        <v>12147</v>
      </c>
      <c r="G410">
        <v>6.35</v>
      </c>
      <c r="H410">
        <v>4.2</v>
      </c>
      <c r="I410">
        <v>7</v>
      </c>
      <c r="J410">
        <v>0</v>
      </c>
      <c r="K410" s="13">
        <v>0.17550000000000002</v>
      </c>
      <c r="L410" s="13">
        <v>4.2000000000000003E-2</v>
      </c>
      <c r="M410" s="13">
        <v>6.3500000000000001E-2</v>
      </c>
      <c r="N410" s="13">
        <v>7.0000000000000007E-2</v>
      </c>
      <c r="O410" s="13">
        <v>0</v>
      </c>
      <c r="P410" s="12" t="str">
        <f>LEFT(Tabela2[[#This Row],[Código]],2)</f>
        <v>03</v>
      </c>
    </row>
    <row r="411" spans="2:16" ht="15" customHeight="1" x14ac:dyDescent="0.25">
      <c r="B411" s="36" t="str">
        <f>LOOKUP(Tabela2[[#This Row],[RESUMO]],Tabela3[Grupo],Tabela3[Meus produtos])</f>
        <v>Não</v>
      </c>
      <c r="C411" s="30" t="s">
        <v>305</v>
      </c>
      <c r="D411" t="s">
        <v>21238</v>
      </c>
      <c r="E411" t="s">
        <v>11853</v>
      </c>
      <c r="F411" s="30" t="s">
        <v>12148</v>
      </c>
      <c r="G411">
        <v>6.35</v>
      </c>
      <c r="H411">
        <v>4.2</v>
      </c>
      <c r="I411">
        <v>7</v>
      </c>
      <c r="J411">
        <v>0</v>
      </c>
      <c r="K411" s="13">
        <v>0.17550000000000002</v>
      </c>
      <c r="L411" s="13">
        <v>4.2000000000000003E-2</v>
      </c>
      <c r="M411" s="13">
        <v>6.3500000000000001E-2</v>
      </c>
      <c r="N411" s="13">
        <v>7.0000000000000007E-2</v>
      </c>
      <c r="O411" s="13">
        <v>0</v>
      </c>
      <c r="P411" s="12" t="str">
        <f>LEFT(Tabela2[[#This Row],[Código]],2)</f>
        <v>03</v>
      </c>
    </row>
    <row r="412" spans="2:16" ht="15" customHeight="1" x14ac:dyDescent="0.25">
      <c r="B412" s="36" t="str">
        <f>LOOKUP(Tabela2[[#This Row],[RESUMO]],Tabela3[Grupo],Tabela3[Meus produtos])</f>
        <v>Não</v>
      </c>
      <c r="C412" s="30" t="s">
        <v>306</v>
      </c>
      <c r="D412" t="s">
        <v>21238</v>
      </c>
      <c r="E412" t="s">
        <v>11853</v>
      </c>
      <c r="F412" s="30" t="s">
        <v>12149</v>
      </c>
      <c r="G412">
        <v>6.35</v>
      </c>
      <c r="H412">
        <v>4.2</v>
      </c>
      <c r="I412">
        <v>7</v>
      </c>
      <c r="J412">
        <v>0</v>
      </c>
      <c r="K412" s="13">
        <v>0.17550000000000002</v>
      </c>
      <c r="L412" s="13">
        <v>4.2000000000000003E-2</v>
      </c>
      <c r="M412" s="13">
        <v>6.3500000000000001E-2</v>
      </c>
      <c r="N412" s="13">
        <v>7.0000000000000007E-2</v>
      </c>
      <c r="O412" s="13">
        <v>0</v>
      </c>
      <c r="P412" s="12" t="str">
        <f>LEFT(Tabela2[[#This Row],[Código]],2)</f>
        <v>03</v>
      </c>
    </row>
    <row r="413" spans="2:16" ht="15" customHeight="1" x14ac:dyDescent="0.25">
      <c r="B413" s="36" t="str">
        <f>LOOKUP(Tabela2[[#This Row],[RESUMO]],Tabela3[Grupo],Tabela3[Meus produtos])</f>
        <v>Não</v>
      </c>
      <c r="C413" s="30" t="s">
        <v>307</v>
      </c>
      <c r="D413" t="s">
        <v>21238</v>
      </c>
      <c r="E413" t="s">
        <v>11853</v>
      </c>
      <c r="F413" s="30" t="s">
        <v>12150</v>
      </c>
      <c r="G413">
        <v>6.35</v>
      </c>
      <c r="H413">
        <v>4.2</v>
      </c>
      <c r="I413">
        <v>7</v>
      </c>
      <c r="J413">
        <v>0</v>
      </c>
      <c r="K413" s="13">
        <v>0.17550000000000002</v>
      </c>
      <c r="L413" s="13">
        <v>4.2000000000000003E-2</v>
      </c>
      <c r="M413" s="13">
        <v>6.3500000000000001E-2</v>
      </c>
      <c r="N413" s="13">
        <v>7.0000000000000007E-2</v>
      </c>
      <c r="O413" s="13">
        <v>0</v>
      </c>
      <c r="P413" s="12" t="str">
        <f>LEFT(Tabela2[[#This Row],[Código]],2)</f>
        <v>03</v>
      </c>
    </row>
    <row r="414" spans="2:16" ht="15" customHeight="1" x14ac:dyDescent="0.25">
      <c r="B414" s="36" t="str">
        <f>LOOKUP(Tabela2[[#This Row],[RESUMO]],Tabela3[Grupo],Tabela3[Meus produtos])</f>
        <v>Não</v>
      </c>
      <c r="C414" s="30" t="s">
        <v>308</v>
      </c>
      <c r="D414" t="s">
        <v>21238</v>
      </c>
      <c r="E414" t="s">
        <v>11853</v>
      </c>
      <c r="F414" s="30" t="s">
        <v>12151</v>
      </c>
      <c r="G414">
        <v>6.35</v>
      </c>
      <c r="H414">
        <v>4.2</v>
      </c>
      <c r="I414">
        <v>7</v>
      </c>
      <c r="J414">
        <v>0</v>
      </c>
      <c r="K414" s="13">
        <v>0.17550000000000002</v>
      </c>
      <c r="L414" s="13">
        <v>4.2000000000000003E-2</v>
      </c>
      <c r="M414" s="13">
        <v>6.3500000000000001E-2</v>
      </c>
      <c r="N414" s="13">
        <v>7.0000000000000007E-2</v>
      </c>
      <c r="O414" s="13">
        <v>0</v>
      </c>
      <c r="P414" s="12" t="str">
        <f>LEFT(Tabela2[[#This Row],[Código]],2)</f>
        <v>03</v>
      </c>
    </row>
    <row r="415" spans="2:16" ht="15" customHeight="1" x14ac:dyDescent="0.25">
      <c r="B415" s="36" t="str">
        <f>LOOKUP(Tabela2[[#This Row],[RESUMO]],Tabela3[Grupo],Tabela3[Meus produtos])</f>
        <v>Não</v>
      </c>
      <c r="C415" s="30" t="s">
        <v>309</v>
      </c>
      <c r="D415" t="s">
        <v>21238</v>
      </c>
      <c r="E415" t="s">
        <v>11853</v>
      </c>
      <c r="F415" s="30" t="s">
        <v>12152</v>
      </c>
      <c r="G415">
        <v>6.35</v>
      </c>
      <c r="H415">
        <v>4.2</v>
      </c>
      <c r="I415">
        <v>7</v>
      </c>
      <c r="J415">
        <v>0</v>
      </c>
      <c r="K415" s="13">
        <v>0.17550000000000002</v>
      </c>
      <c r="L415" s="13">
        <v>4.2000000000000003E-2</v>
      </c>
      <c r="M415" s="13">
        <v>6.3500000000000001E-2</v>
      </c>
      <c r="N415" s="13">
        <v>7.0000000000000007E-2</v>
      </c>
      <c r="O415" s="13">
        <v>0</v>
      </c>
      <c r="P415" s="12" t="str">
        <f>LEFT(Tabela2[[#This Row],[Código]],2)</f>
        <v>03</v>
      </c>
    </row>
    <row r="416" spans="2:16" ht="15" customHeight="1" x14ac:dyDescent="0.25">
      <c r="B416" s="36" t="str">
        <f>LOOKUP(Tabela2[[#This Row],[RESUMO]],Tabela3[Grupo],Tabela3[Meus produtos])</f>
        <v>Não</v>
      </c>
      <c r="C416" s="30" t="s">
        <v>310</v>
      </c>
      <c r="D416" t="s">
        <v>21238</v>
      </c>
      <c r="E416" t="s">
        <v>11853</v>
      </c>
      <c r="F416" s="30" t="s">
        <v>12153</v>
      </c>
      <c r="G416">
        <v>6.35</v>
      </c>
      <c r="H416">
        <v>4.2</v>
      </c>
      <c r="I416">
        <v>7</v>
      </c>
      <c r="J416">
        <v>0</v>
      </c>
      <c r="K416" s="13">
        <v>0.17550000000000002</v>
      </c>
      <c r="L416" s="13">
        <v>4.2000000000000003E-2</v>
      </c>
      <c r="M416" s="13">
        <v>6.3500000000000001E-2</v>
      </c>
      <c r="N416" s="13">
        <v>7.0000000000000007E-2</v>
      </c>
      <c r="O416" s="13">
        <v>0</v>
      </c>
      <c r="P416" s="12" t="str">
        <f>LEFT(Tabela2[[#This Row],[Código]],2)</f>
        <v>03</v>
      </c>
    </row>
    <row r="417" spans="2:16" ht="15" customHeight="1" x14ac:dyDescent="0.25">
      <c r="B417" s="36" t="str">
        <f>LOOKUP(Tabela2[[#This Row],[RESUMO]],Tabela3[Grupo],Tabela3[Meus produtos])</f>
        <v>Não</v>
      </c>
      <c r="C417" s="30" t="s">
        <v>311</v>
      </c>
      <c r="D417" t="s">
        <v>21238</v>
      </c>
      <c r="E417" t="s">
        <v>11853</v>
      </c>
      <c r="F417" s="30" t="s">
        <v>12154</v>
      </c>
      <c r="G417">
        <v>6.35</v>
      </c>
      <c r="H417">
        <v>4.2</v>
      </c>
      <c r="I417">
        <v>7</v>
      </c>
      <c r="J417">
        <v>0</v>
      </c>
      <c r="K417" s="13">
        <v>0.17550000000000002</v>
      </c>
      <c r="L417" s="13">
        <v>4.2000000000000003E-2</v>
      </c>
      <c r="M417" s="13">
        <v>6.3500000000000001E-2</v>
      </c>
      <c r="N417" s="13">
        <v>7.0000000000000007E-2</v>
      </c>
      <c r="O417" s="13">
        <v>0</v>
      </c>
      <c r="P417" s="12" t="str">
        <f>LEFT(Tabela2[[#This Row],[Código]],2)</f>
        <v>03</v>
      </c>
    </row>
    <row r="418" spans="2:16" ht="15" customHeight="1" x14ac:dyDescent="0.25">
      <c r="B418" s="36" t="str">
        <f>LOOKUP(Tabela2[[#This Row],[RESUMO]],Tabela3[Grupo],Tabela3[Meus produtos])</f>
        <v>Não</v>
      </c>
      <c r="C418" s="30" t="s">
        <v>312</v>
      </c>
      <c r="D418" t="s">
        <v>21238</v>
      </c>
      <c r="E418" t="s">
        <v>11853</v>
      </c>
      <c r="F418" s="30" t="s">
        <v>12155</v>
      </c>
      <c r="G418">
        <v>6.35</v>
      </c>
      <c r="H418">
        <v>4.2</v>
      </c>
      <c r="I418">
        <v>7</v>
      </c>
      <c r="J418">
        <v>0</v>
      </c>
      <c r="K418" s="13">
        <v>0.17550000000000002</v>
      </c>
      <c r="L418" s="13">
        <v>4.2000000000000003E-2</v>
      </c>
      <c r="M418" s="13">
        <v>6.3500000000000001E-2</v>
      </c>
      <c r="N418" s="13">
        <v>7.0000000000000007E-2</v>
      </c>
      <c r="O418" s="13">
        <v>0</v>
      </c>
      <c r="P418" s="12" t="str">
        <f>LEFT(Tabela2[[#This Row],[Código]],2)</f>
        <v>03</v>
      </c>
    </row>
    <row r="419" spans="2:16" ht="15" customHeight="1" x14ac:dyDescent="0.25">
      <c r="B419" s="36" t="str">
        <f>LOOKUP(Tabela2[[#This Row],[RESUMO]],Tabela3[Grupo],Tabela3[Meus produtos])</f>
        <v>Não</v>
      </c>
      <c r="C419" s="30" t="s">
        <v>313</v>
      </c>
      <c r="D419" t="s">
        <v>21238</v>
      </c>
      <c r="E419" t="s">
        <v>11853</v>
      </c>
      <c r="F419" s="30" t="s">
        <v>12156</v>
      </c>
      <c r="G419">
        <v>6.35</v>
      </c>
      <c r="H419">
        <v>4.2</v>
      </c>
      <c r="I419">
        <v>7</v>
      </c>
      <c r="J419">
        <v>0</v>
      </c>
      <c r="K419" s="13">
        <v>0.17550000000000002</v>
      </c>
      <c r="L419" s="13">
        <v>4.2000000000000003E-2</v>
      </c>
      <c r="M419" s="13">
        <v>6.3500000000000001E-2</v>
      </c>
      <c r="N419" s="13">
        <v>7.0000000000000007E-2</v>
      </c>
      <c r="O419" s="13">
        <v>0</v>
      </c>
      <c r="P419" s="12" t="str">
        <f>LEFT(Tabela2[[#This Row],[Código]],2)</f>
        <v>03</v>
      </c>
    </row>
    <row r="420" spans="2:16" ht="15" customHeight="1" x14ac:dyDescent="0.25">
      <c r="B420" s="36" t="str">
        <f>LOOKUP(Tabela2[[#This Row],[RESUMO]],Tabela3[Grupo],Tabela3[Meus produtos])</f>
        <v>Não</v>
      </c>
      <c r="C420" s="30" t="s">
        <v>314</v>
      </c>
      <c r="D420" t="s">
        <v>21238</v>
      </c>
      <c r="E420" t="s">
        <v>11853</v>
      </c>
      <c r="F420" s="30" t="s">
        <v>12157</v>
      </c>
      <c r="G420">
        <v>6.35</v>
      </c>
      <c r="H420">
        <v>4.2</v>
      </c>
      <c r="I420">
        <v>7</v>
      </c>
      <c r="J420">
        <v>0</v>
      </c>
      <c r="K420" s="13">
        <v>0.17550000000000002</v>
      </c>
      <c r="L420" s="13">
        <v>4.2000000000000003E-2</v>
      </c>
      <c r="M420" s="13">
        <v>6.3500000000000001E-2</v>
      </c>
      <c r="N420" s="13">
        <v>7.0000000000000007E-2</v>
      </c>
      <c r="O420" s="13">
        <v>0</v>
      </c>
      <c r="P420" s="12" t="str">
        <f>LEFT(Tabela2[[#This Row],[Código]],2)</f>
        <v>03</v>
      </c>
    </row>
    <row r="421" spans="2:16" ht="15" customHeight="1" x14ac:dyDescent="0.25">
      <c r="B421" s="36" t="str">
        <f>LOOKUP(Tabela2[[#This Row],[RESUMO]],Tabela3[Grupo],Tabela3[Meus produtos])</f>
        <v>Não</v>
      </c>
      <c r="C421" s="30" t="s">
        <v>315</v>
      </c>
      <c r="D421" t="s">
        <v>21238</v>
      </c>
      <c r="E421" t="s">
        <v>11853</v>
      </c>
      <c r="F421" s="30" t="s">
        <v>12158</v>
      </c>
      <c r="G421">
        <v>6.35</v>
      </c>
      <c r="H421">
        <v>4.2</v>
      </c>
      <c r="I421">
        <v>7</v>
      </c>
      <c r="J421">
        <v>0</v>
      </c>
      <c r="K421" s="13">
        <v>0.17550000000000002</v>
      </c>
      <c r="L421" s="13">
        <v>4.2000000000000003E-2</v>
      </c>
      <c r="M421" s="13">
        <v>6.3500000000000001E-2</v>
      </c>
      <c r="N421" s="13">
        <v>7.0000000000000007E-2</v>
      </c>
      <c r="O421" s="13">
        <v>0</v>
      </c>
      <c r="P421" s="12" t="str">
        <f>LEFT(Tabela2[[#This Row],[Código]],2)</f>
        <v>03</v>
      </c>
    </row>
    <row r="422" spans="2:16" ht="15" customHeight="1" x14ac:dyDescent="0.25">
      <c r="B422" s="36" t="str">
        <f>LOOKUP(Tabela2[[#This Row],[RESUMO]],Tabela3[Grupo],Tabela3[Meus produtos])</f>
        <v>Não</v>
      </c>
      <c r="C422" s="30" t="s">
        <v>316</v>
      </c>
      <c r="D422" t="s">
        <v>21238</v>
      </c>
      <c r="E422" t="s">
        <v>11853</v>
      </c>
      <c r="F422" s="30" t="s">
        <v>12159</v>
      </c>
      <c r="G422">
        <v>6.35</v>
      </c>
      <c r="H422">
        <v>4.2</v>
      </c>
      <c r="I422">
        <v>7</v>
      </c>
      <c r="J422">
        <v>0</v>
      </c>
      <c r="K422" s="13">
        <v>0.17550000000000002</v>
      </c>
      <c r="L422" s="13">
        <v>4.2000000000000003E-2</v>
      </c>
      <c r="M422" s="13">
        <v>6.3500000000000001E-2</v>
      </c>
      <c r="N422" s="13">
        <v>7.0000000000000007E-2</v>
      </c>
      <c r="O422" s="13">
        <v>0</v>
      </c>
      <c r="P422" s="12" t="str">
        <f>LEFT(Tabela2[[#This Row],[Código]],2)</f>
        <v>03</v>
      </c>
    </row>
    <row r="423" spans="2:16" ht="15" customHeight="1" x14ac:dyDescent="0.25">
      <c r="B423" s="36" t="str">
        <f>LOOKUP(Tabela2[[#This Row],[RESUMO]],Tabela3[Grupo],Tabela3[Meus produtos])</f>
        <v>Não</v>
      </c>
      <c r="C423" s="30" t="s">
        <v>317</v>
      </c>
      <c r="D423" t="s">
        <v>21238</v>
      </c>
      <c r="E423" t="s">
        <v>11853</v>
      </c>
      <c r="F423" s="30" t="s">
        <v>12160</v>
      </c>
      <c r="G423">
        <v>6.35</v>
      </c>
      <c r="H423">
        <v>4.2</v>
      </c>
      <c r="I423">
        <v>7</v>
      </c>
      <c r="J423">
        <v>0</v>
      </c>
      <c r="K423" s="13">
        <v>0.17550000000000002</v>
      </c>
      <c r="L423" s="13">
        <v>4.2000000000000003E-2</v>
      </c>
      <c r="M423" s="13">
        <v>6.3500000000000001E-2</v>
      </c>
      <c r="N423" s="13">
        <v>7.0000000000000007E-2</v>
      </c>
      <c r="O423" s="13">
        <v>0</v>
      </c>
      <c r="P423" s="12" t="str">
        <f>LEFT(Tabela2[[#This Row],[Código]],2)</f>
        <v>03</v>
      </c>
    </row>
    <row r="424" spans="2:16" ht="15" customHeight="1" x14ac:dyDescent="0.25">
      <c r="B424" s="36" t="str">
        <f>LOOKUP(Tabela2[[#This Row],[RESUMO]],Tabela3[Grupo],Tabela3[Meus produtos])</f>
        <v>Não</v>
      </c>
      <c r="C424" s="30" t="s">
        <v>21769</v>
      </c>
      <c r="D424" t="s">
        <v>21238</v>
      </c>
      <c r="E424" t="s">
        <v>11853</v>
      </c>
      <c r="F424" s="30" t="s">
        <v>21770</v>
      </c>
      <c r="G424">
        <v>6.35</v>
      </c>
      <c r="H424">
        <v>4.2</v>
      </c>
      <c r="I424">
        <v>7</v>
      </c>
      <c r="J424">
        <v>0</v>
      </c>
      <c r="K424" s="13">
        <v>0.17550000000000002</v>
      </c>
      <c r="L424" s="13">
        <v>4.2000000000000003E-2</v>
      </c>
      <c r="M424" s="13">
        <v>6.3500000000000001E-2</v>
      </c>
      <c r="N424" s="13">
        <v>7.0000000000000007E-2</v>
      </c>
      <c r="O424" s="13">
        <v>0</v>
      </c>
      <c r="P424" s="12" t="str">
        <f>LEFT(Tabela2[[#This Row],[Código]],2)</f>
        <v>03</v>
      </c>
    </row>
    <row r="425" spans="2:16" ht="15" customHeight="1" x14ac:dyDescent="0.25">
      <c r="B425" s="36" t="str">
        <f>LOOKUP(Tabela2[[#This Row],[RESUMO]],Tabela3[Grupo],Tabela3[Meus produtos])</f>
        <v>Não</v>
      </c>
      <c r="C425" s="30" t="s">
        <v>21771</v>
      </c>
      <c r="D425" t="s">
        <v>21238</v>
      </c>
      <c r="E425" t="s">
        <v>11853</v>
      </c>
      <c r="F425" s="30" t="s">
        <v>12</v>
      </c>
      <c r="G425">
        <v>6.35</v>
      </c>
      <c r="H425">
        <v>4.2</v>
      </c>
      <c r="I425">
        <v>7</v>
      </c>
      <c r="J425">
        <v>0</v>
      </c>
      <c r="K425" s="13">
        <v>0.17550000000000002</v>
      </c>
      <c r="L425" s="13">
        <v>4.2000000000000003E-2</v>
      </c>
      <c r="M425" s="13">
        <v>6.3500000000000001E-2</v>
      </c>
      <c r="N425" s="13">
        <v>7.0000000000000007E-2</v>
      </c>
      <c r="O425" s="13">
        <v>0</v>
      </c>
      <c r="P425" s="12" t="str">
        <f>LEFT(Tabela2[[#This Row],[Código]],2)</f>
        <v>03</v>
      </c>
    </row>
    <row r="426" spans="2:16" ht="15" customHeight="1" x14ac:dyDescent="0.25">
      <c r="B426" s="36" t="str">
        <f>LOOKUP(Tabela2[[#This Row],[RESUMO]],Tabela3[Grupo],Tabela3[Meus produtos])</f>
        <v>Não</v>
      </c>
      <c r="C426" s="30" t="s">
        <v>318</v>
      </c>
      <c r="D426" t="s">
        <v>21238</v>
      </c>
      <c r="E426" t="s">
        <v>11853</v>
      </c>
      <c r="F426" s="30" t="s">
        <v>12161</v>
      </c>
      <c r="G426">
        <v>6.35</v>
      </c>
      <c r="H426">
        <v>4.2</v>
      </c>
      <c r="I426">
        <v>7</v>
      </c>
      <c r="J426">
        <v>0</v>
      </c>
      <c r="K426" s="13">
        <v>0.17550000000000002</v>
      </c>
      <c r="L426" s="13">
        <v>4.2000000000000003E-2</v>
      </c>
      <c r="M426" s="13">
        <v>6.3500000000000001E-2</v>
      </c>
      <c r="N426" s="13">
        <v>7.0000000000000007E-2</v>
      </c>
      <c r="O426" s="13">
        <v>0</v>
      </c>
      <c r="P426" s="12" t="str">
        <f>LEFT(Tabela2[[#This Row],[Código]],2)</f>
        <v>03</v>
      </c>
    </row>
    <row r="427" spans="2:16" ht="15" customHeight="1" x14ac:dyDescent="0.25">
      <c r="B427" s="36" t="str">
        <f>LOOKUP(Tabela2[[#This Row],[RESUMO]],Tabela3[Grupo],Tabela3[Meus produtos])</f>
        <v>Não</v>
      </c>
      <c r="C427" s="30" t="s">
        <v>319</v>
      </c>
      <c r="D427" t="s">
        <v>21238</v>
      </c>
      <c r="E427" t="s">
        <v>11853</v>
      </c>
      <c r="F427" s="30" t="s">
        <v>12162</v>
      </c>
      <c r="G427">
        <v>6.35</v>
      </c>
      <c r="H427">
        <v>4.2</v>
      </c>
      <c r="I427">
        <v>7</v>
      </c>
      <c r="J427">
        <v>0</v>
      </c>
      <c r="K427" s="13">
        <v>0.17550000000000002</v>
      </c>
      <c r="L427" s="13">
        <v>4.2000000000000003E-2</v>
      </c>
      <c r="M427" s="13">
        <v>6.3500000000000001E-2</v>
      </c>
      <c r="N427" s="13">
        <v>7.0000000000000007E-2</v>
      </c>
      <c r="O427" s="13">
        <v>0</v>
      </c>
      <c r="P427" s="12" t="str">
        <f>LEFT(Tabela2[[#This Row],[Código]],2)</f>
        <v>03</v>
      </c>
    </row>
    <row r="428" spans="2:16" ht="15" customHeight="1" x14ac:dyDescent="0.25">
      <c r="B428" s="36" t="str">
        <f>LOOKUP(Tabela2[[#This Row],[RESUMO]],Tabela3[Grupo],Tabela3[Meus produtos])</f>
        <v>Não</v>
      </c>
      <c r="C428" s="30" t="s">
        <v>320</v>
      </c>
      <c r="D428" t="s">
        <v>21238</v>
      </c>
      <c r="E428" t="s">
        <v>11853</v>
      </c>
      <c r="F428" s="30" t="s">
        <v>12163</v>
      </c>
      <c r="G428">
        <v>6.35</v>
      </c>
      <c r="H428">
        <v>4.2</v>
      </c>
      <c r="I428">
        <v>7</v>
      </c>
      <c r="J428">
        <v>0</v>
      </c>
      <c r="K428" s="13">
        <v>0.17550000000000002</v>
      </c>
      <c r="L428" s="13">
        <v>4.2000000000000003E-2</v>
      </c>
      <c r="M428" s="13">
        <v>6.3500000000000001E-2</v>
      </c>
      <c r="N428" s="13">
        <v>7.0000000000000007E-2</v>
      </c>
      <c r="O428" s="13">
        <v>0</v>
      </c>
      <c r="P428" s="12" t="str">
        <f>LEFT(Tabela2[[#This Row],[Código]],2)</f>
        <v>03</v>
      </c>
    </row>
    <row r="429" spans="2:16" ht="15" customHeight="1" x14ac:dyDescent="0.25">
      <c r="B429" s="36" t="str">
        <f>LOOKUP(Tabela2[[#This Row],[RESUMO]],Tabela3[Grupo],Tabela3[Meus produtos])</f>
        <v>Não</v>
      </c>
      <c r="C429" s="30" t="s">
        <v>321</v>
      </c>
      <c r="D429" t="s">
        <v>21238</v>
      </c>
      <c r="E429" t="s">
        <v>11853</v>
      </c>
      <c r="F429" s="30" t="s">
        <v>12164</v>
      </c>
      <c r="G429">
        <v>6.35</v>
      </c>
      <c r="H429">
        <v>4.2</v>
      </c>
      <c r="I429">
        <v>7</v>
      </c>
      <c r="J429">
        <v>0</v>
      </c>
      <c r="K429" s="13">
        <v>0.17550000000000002</v>
      </c>
      <c r="L429" s="13">
        <v>4.2000000000000003E-2</v>
      </c>
      <c r="M429" s="13">
        <v>6.3500000000000001E-2</v>
      </c>
      <c r="N429" s="13">
        <v>7.0000000000000007E-2</v>
      </c>
      <c r="O429" s="13">
        <v>0</v>
      </c>
      <c r="P429" s="12" t="str">
        <f>LEFT(Tabela2[[#This Row],[Código]],2)</f>
        <v>03</v>
      </c>
    </row>
    <row r="430" spans="2:16" ht="15" customHeight="1" x14ac:dyDescent="0.25">
      <c r="B430" s="36" t="str">
        <f>LOOKUP(Tabela2[[#This Row],[RESUMO]],Tabela3[Grupo],Tabela3[Meus produtos])</f>
        <v>Não</v>
      </c>
      <c r="C430" s="30" t="s">
        <v>322</v>
      </c>
      <c r="D430" t="s">
        <v>21238</v>
      </c>
      <c r="E430" t="s">
        <v>11853</v>
      </c>
      <c r="F430" s="30" t="s">
        <v>12165</v>
      </c>
      <c r="G430">
        <v>6.35</v>
      </c>
      <c r="H430">
        <v>4.2</v>
      </c>
      <c r="I430">
        <v>7</v>
      </c>
      <c r="J430">
        <v>0</v>
      </c>
      <c r="K430" s="13">
        <v>0.17550000000000002</v>
      </c>
      <c r="L430" s="13">
        <v>4.2000000000000003E-2</v>
      </c>
      <c r="M430" s="13">
        <v>6.3500000000000001E-2</v>
      </c>
      <c r="N430" s="13">
        <v>7.0000000000000007E-2</v>
      </c>
      <c r="O430" s="13">
        <v>0</v>
      </c>
      <c r="P430" s="12" t="str">
        <f>LEFT(Tabela2[[#This Row],[Código]],2)</f>
        <v>03</v>
      </c>
    </row>
    <row r="431" spans="2:16" ht="15" customHeight="1" x14ac:dyDescent="0.25">
      <c r="B431" s="36" t="str">
        <f>LOOKUP(Tabela2[[#This Row],[RESUMO]],Tabela3[Grupo],Tabela3[Meus produtos])</f>
        <v>Não</v>
      </c>
      <c r="C431" s="30" t="s">
        <v>323</v>
      </c>
      <c r="D431" t="s">
        <v>21238</v>
      </c>
      <c r="E431" t="s">
        <v>11853</v>
      </c>
      <c r="F431" s="30" t="s">
        <v>12166</v>
      </c>
      <c r="G431">
        <v>6.35</v>
      </c>
      <c r="H431">
        <v>4.2</v>
      </c>
      <c r="I431">
        <v>7</v>
      </c>
      <c r="J431">
        <v>0</v>
      </c>
      <c r="K431" s="13">
        <v>0.17550000000000002</v>
      </c>
      <c r="L431" s="13">
        <v>4.2000000000000003E-2</v>
      </c>
      <c r="M431" s="13">
        <v>6.3500000000000001E-2</v>
      </c>
      <c r="N431" s="13">
        <v>7.0000000000000007E-2</v>
      </c>
      <c r="O431" s="13">
        <v>0</v>
      </c>
      <c r="P431" s="12" t="str">
        <f>LEFT(Tabela2[[#This Row],[Código]],2)</f>
        <v>03</v>
      </c>
    </row>
    <row r="432" spans="2:16" ht="15" customHeight="1" x14ac:dyDescent="0.25">
      <c r="B432" s="36" t="str">
        <f>LOOKUP(Tabela2[[#This Row],[RESUMO]],Tabela3[Grupo],Tabela3[Meus produtos])</f>
        <v>Não</v>
      </c>
      <c r="C432" s="30" t="s">
        <v>324</v>
      </c>
      <c r="D432" t="s">
        <v>21238</v>
      </c>
      <c r="E432" t="s">
        <v>11853</v>
      </c>
      <c r="F432" s="30" t="s">
        <v>12167</v>
      </c>
      <c r="G432">
        <v>6.35</v>
      </c>
      <c r="H432">
        <v>4.2</v>
      </c>
      <c r="I432">
        <v>7</v>
      </c>
      <c r="J432">
        <v>0</v>
      </c>
      <c r="K432" s="13">
        <v>0.17550000000000002</v>
      </c>
      <c r="L432" s="13">
        <v>4.2000000000000003E-2</v>
      </c>
      <c r="M432" s="13">
        <v>6.3500000000000001E-2</v>
      </c>
      <c r="N432" s="13">
        <v>7.0000000000000007E-2</v>
      </c>
      <c r="O432" s="13">
        <v>0</v>
      </c>
      <c r="P432" s="12" t="str">
        <f>LEFT(Tabela2[[#This Row],[Código]],2)</f>
        <v>03</v>
      </c>
    </row>
    <row r="433" spans="2:16" ht="15" customHeight="1" x14ac:dyDescent="0.25">
      <c r="B433" s="36" t="str">
        <f>LOOKUP(Tabela2[[#This Row],[RESUMO]],Tabela3[Grupo],Tabela3[Meus produtos])</f>
        <v>Não</v>
      </c>
      <c r="C433" s="30" t="s">
        <v>325</v>
      </c>
      <c r="D433" t="s">
        <v>21238</v>
      </c>
      <c r="E433" t="s">
        <v>11853</v>
      </c>
      <c r="F433" s="30" t="s">
        <v>12168</v>
      </c>
      <c r="G433">
        <v>6.35</v>
      </c>
      <c r="H433">
        <v>4.2</v>
      </c>
      <c r="I433">
        <v>7</v>
      </c>
      <c r="J433">
        <v>0</v>
      </c>
      <c r="K433" s="13">
        <v>0.17550000000000002</v>
      </c>
      <c r="L433" s="13">
        <v>4.2000000000000003E-2</v>
      </c>
      <c r="M433" s="13">
        <v>6.3500000000000001E-2</v>
      </c>
      <c r="N433" s="13">
        <v>7.0000000000000007E-2</v>
      </c>
      <c r="O433" s="13">
        <v>0</v>
      </c>
      <c r="P433" s="12" t="str">
        <f>LEFT(Tabela2[[#This Row],[Código]],2)</f>
        <v>03</v>
      </c>
    </row>
    <row r="434" spans="2:16" ht="15" customHeight="1" x14ac:dyDescent="0.25">
      <c r="B434" s="36" t="str">
        <f>LOOKUP(Tabela2[[#This Row],[RESUMO]],Tabela3[Grupo],Tabela3[Meus produtos])</f>
        <v>Não</v>
      </c>
      <c r="C434" s="30" t="s">
        <v>326</v>
      </c>
      <c r="D434" t="s">
        <v>21238</v>
      </c>
      <c r="E434" t="s">
        <v>11853</v>
      </c>
      <c r="F434" s="30" t="s">
        <v>12169</v>
      </c>
      <c r="G434">
        <v>6.35</v>
      </c>
      <c r="H434">
        <v>4.2</v>
      </c>
      <c r="I434">
        <v>7</v>
      </c>
      <c r="J434">
        <v>0</v>
      </c>
      <c r="K434" s="13">
        <v>0.17550000000000002</v>
      </c>
      <c r="L434" s="13">
        <v>4.2000000000000003E-2</v>
      </c>
      <c r="M434" s="13">
        <v>6.3500000000000001E-2</v>
      </c>
      <c r="N434" s="13">
        <v>7.0000000000000007E-2</v>
      </c>
      <c r="O434" s="13">
        <v>0</v>
      </c>
      <c r="P434" s="12" t="str">
        <f>LEFT(Tabela2[[#This Row],[Código]],2)</f>
        <v>03</v>
      </c>
    </row>
    <row r="435" spans="2:16" ht="15" customHeight="1" x14ac:dyDescent="0.25">
      <c r="B435" s="36" t="str">
        <f>LOOKUP(Tabela2[[#This Row],[RESUMO]],Tabela3[Grupo],Tabela3[Meus produtos])</f>
        <v>Não</v>
      </c>
      <c r="C435" s="30" t="s">
        <v>327</v>
      </c>
      <c r="D435" t="s">
        <v>21238</v>
      </c>
      <c r="E435" t="s">
        <v>11853</v>
      </c>
      <c r="F435" s="30" t="s">
        <v>12170</v>
      </c>
      <c r="G435">
        <v>6.35</v>
      </c>
      <c r="H435">
        <v>4.2</v>
      </c>
      <c r="I435">
        <v>7</v>
      </c>
      <c r="J435">
        <v>0</v>
      </c>
      <c r="K435" s="13">
        <v>0.17550000000000002</v>
      </c>
      <c r="L435" s="13">
        <v>4.2000000000000003E-2</v>
      </c>
      <c r="M435" s="13">
        <v>6.3500000000000001E-2</v>
      </c>
      <c r="N435" s="13">
        <v>7.0000000000000007E-2</v>
      </c>
      <c r="O435" s="13">
        <v>0</v>
      </c>
      <c r="P435" s="12" t="str">
        <f>LEFT(Tabela2[[#This Row],[Código]],2)</f>
        <v>03</v>
      </c>
    </row>
    <row r="436" spans="2:16" ht="15" customHeight="1" x14ac:dyDescent="0.25">
      <c r="B436" s="36" t="str">
        <f>LOOKUP(Tabela2[[#This Row],[RESUMO]],Tabela3[Grupo],Tabela3[Meus produtos])</f>
        <v>Não</v>
      </c>
      <c r="C436" s="30" t="s">
        <v>328</v>
      </c>
      <c r="D436" t="s">
        <v>21238</v>
      </c>
      <c r="E436" t="s">
        <v>11853</v>
      </c>
      <c r="F436" s="30" t="s">
        <v>12171</v>
      </c>
      <c r="G436">
        <v>6.35</v>
      </c>
      <c r="H436">
        <v>4.2</v>
      </c>
      <c r="I436">
        <v>7</v>
      </c>
      <c r="J436">
        <v>0</v>
      </c>
      <c r="K436" s="13">
        <v>0.17550000000000002</v>
      </c>
      <c r="L436" s="13">
        <v>4.2000000000000003E-2</v>
      </c>
      <c r="M436" s="13">
        <v>6.3500000000000001E-2</v>
      </c>
      <c r="N436" s="13">
        <v>7.0000000000000007E-2</v>
      </c>
      <c r="O436" s="13">
        <v>0</v>
      </c>
      <c r="P436" s="12" t="str">
        <f>LEFT(Tabela2[[#This Row],[Código]],2)</f>
        <v>03</v>
      </c>
    </row>
    <row r="437" spans="2:16" ht="15" customHeight="1" x14ac:dyDescent="0.25">
      <c r="B437" s="36" t="str">
        <f>LOOKUP(Tabela2[[#This Row],[RESUMO]],Tabela3[Grupo],Tabela3[Meus produtos])</f>
        <v>Não</v>
      </c>
      <c r="C437" s="30" t="s">
        <v>329</v>
      </c>
      <c r="D437" t="s">
        <v>21238</v>
      </c>
      <c r="E437" t="s">
        <v>11853</v>
      </c>
      <c r="F437" s="30" t="s">
        <v>12172</v>
      </c>
      <c r="G437">
        <v>6.35</v>
      </c>
      <c r="H437">
        <v>4.2</v>
      </c>
      <c r="I437">
        <v>7</v>
      </c>
      <c r="J437">
        <v>0</v>
      </c>
      <c r="K437" s="13">
        <v>0.17550000000000002</v>
      </c>
      <c r="L437" s="13">
        <v>4.2000000000000003E-2</v>
      </c>
      <c r="M437" s="13">
        <v>6.3500000000000001E-2</v>
      </c>
      <c r="N437" s="13">
        <v>7.0000000000000007E-2</v>
      </c>
      <c r="O437" s="13">
        <v>0</v>
      </c>
      <c r="P437" s="12" t="str">
        <f>LEFT(Tabela2[[#This Row],[Código]],2)</f>
        <v>03</v>
      </c>
    </row>
    <row r="438" spans="2:16" ht="15" customHeight="1" x14ac:dyDescent="0.25">
      <c r="B438" s="36" t="str">
        <f>LOOKUP(Tabela2[[#This Row],[RESUMO]],Tabela3[Grupo],Tabela3[Meus produtos])</f>
        <v>Não</v>
      </c>
      <c r="C438" s="30" t="s">
        <v>330</v>
      </c>
      <c r="D438" t="s">
        <v>21238</v>
      </c>
      <c r="E438" t="s">
        <v>11853</v>
      </c>
      <c r="F438" s="30" t="s">
        <v>12173</v>
      </c>
      <c r="G438">
        <v>6.35</v>
      </c>
      <c r="H438">
        <v>4.2</v>
      </c>
      <c r="I438">
        <v>7</v>
      </c>
      <c r="J438">
        <v>0</v>
      </c>
      <c r="K438" s="13">
        <v>0.17550000000000002</v>
      </c>
      <c r="L438" s="13">
        <v>4.2000000000000003E-2</v>
      </c>
      <c r="M438" s="13">
        <v>6.3500000000000001E-2</v>
      </c>
      <c r="N438" s="13">
        <v>7.0000000000000007E-2</v>
      </c>
      <c r="O438" s="13">
        <v>0</v>
      </c>
      <c r="P438" s="12" t="str">
        <f>LEFT(Tabela2[[#This Row],[Código]],2)</f>
        <v>03</v>
      </c>
    </row>
    <row r="439" spans="2:16" ht="15" customHeight="1" x14ac:dyDescent="0.25">
      <c r="B439" s="36" t="str">
        <f>LOOKUP(Tabela2[[#This Row],[RESUMO]],Tabela3[Grupo],Tabela3[Meus produtos])</f>
        <v>Não</v>
      </c>
      <c r="C439" s="30" t="s">
        <v>331</v>
      </c>
      <c r="D439" t="s">
        <v>21238</v>
      </c>
      <c r="E439" t="s">
        <v>11853</v>
      </c>
      <c r="F439" s="30" t="s">
        <v>12174</v>
      </c>
      <c r="G439">
        <v>6.35</v>
      </c>
      <c r="H439">
        <v>4.2</v>
      </c>
      <c r="I439">
        <v>7</v>
      </c>
      <c r="J439">
        <v>0</v>
      </c>
      <c r="K439" s="13">
        <v>0.17550000000000002</v>
      </c>
      <c r="L439" s="13">
        <v>4.2000000000000003E-2</v>
      </c>
      <c r="M439" s="13">
        <v>6.3500000000000001E-2</v>
      </c>
      <c r="N439" s="13">
        <v>7.0000000000000007E-2</v>
      </c>
      <c r="O439" s="13">
        <v>0</v>
      </c>
      <c r="P439" s="12" t="str">
        <f>LEFT(Tabela2[[#This Row],[Código]],2)</f>
        <v>03</v>
      </c>
    </row>
    <row r="440" spans="2:16" ht="15" customHeight="1" x14ac:dyDescent="0.25">
      <c r="B440" s="36" t="str">
        <f>LOOKUP(Tabela2[[#This Row],[RESUMO]],Tabela3[Grupo],Tabela3[Meus produtos])</f>
        <v>Não</v>
      </c>
      <c r="C440" s="30" t="s">
        <v>21772</v>
      </c>
      <c r="D440" t="s">
        <v>21238</v>
      </c>
      <c r="E440" t="s">
        <v>11853</v>
      </c>
      <c r="F440" s="30" t="s">
        <v>21767</v>
      </c>
      <c r="G440">
        <v>6.35</v>
      </c>
      <c r="H440">
        <v>4.2</v>
      </c>
      <c r="I440">
        <v>7</v>
      </c>
      <c r="J440">
        <v>0</v>
      </c>
      <c r="K440" s="13">
        <v>0.17550000000000002</v>
      </c>
      <c r="L440" s="13">
        <v>4.2000000000000003E-2</v>
      </c>
      <c r="M440" s="13">
        <v>6.3500000000000001E-2</v>
      </c>
      <c r="N440" s="13">
        <v>7.0000000000000007E-2</v>
      </c>
      <c r="O440" s="13">
        <v>0</v>
      </c>
      <c r="P440" s="12" t="str">
        <f>LEFT(Tabela2[[#This Row],[Código]],2)</f>
        <v>03</v>
      </c>
    </row>
    <row r="441" spans="2:16" ht="15" customHeight="1" x14ac:dyDescent="0.25">
      <c r="B441" s="36" t="str">
        <f>LOOKUP(Tabela2[[#This Row],[RESUMO]],Tabela3[Grupo],Tabela3[Meus produtos])</f>
        <v>Não</v>
      </c>
      <c r="C441" s="30" t="s">
        <v>21773</v>
      </c>
      <c r="D441" t="s">
        <v>21238</v>
      </c>
      <c r="E441" t="s">
        <v>11853</v>
      </c>
      <c r="F441" s="30" t="s">
        <v>21765</v>
      </c>
      <c r="G441">
        <v>6.35</v>
      </c>
      <c r="H441">
        <v>4.2</v>
      </c>
      <c r="I441">
        <v>7</v>
      </c>
      <c r="J441">
        <v>0</v>
      </c>
      <c r="K441" s="13">
        <v>0.17550000000000002</v>
      </c>
      <c r="L441" s="13">
        <v>4.2000000000000003E-2</v>
      </c>
      <c r="M441" s="13">
        <v>6.3500000000000001E-2</v>
      </c>
      <c r="N441" s="13">
        <v>7.0000000000000007E-2</v>
      </c>
      <c r="O441" s="13">
        <v>0</v>
      </c>
      <c r="P441" s="12" t="str">
        <f>LEFT(Tabela2[[#This Row],[Código]],2)</f>
        <v>03</v>
      </c>
    </row>
    <row r="442" spans="2:16" ht="15" customHeight="1" x14ac:dyDescent="0.25">
      <c r="B442" s="36" t="str">
        <f>LOOKUP(Tabela2[[#This Row],[RESUMO]],Tabela3[Grupo],Tabela3[Meus produtos])</f>
        <v>Não</v>
      </c>
      <c r="C442" s="30" t="s">
        <v>332</v>
      </c>
      <c r="D442" t="s">
        <v>21238</v>
      </c>
      <c r="E442" t="s">
        <v>11853</v>
      </c>
      <c r="F442" s="30" t="s">
        <v>12175</v>
      </c>
      <c r="G442">
        <v>6.35</v>
      </c>
      <c r="H442">
        <v>4.2</v>
      </c>
      <c r="I442">
        <v>7</v>
      </c>
      <c r="J442">
        <v>0</v>
      </c>
      <c r="K442" s="13">
        <v>0.17550000000000002</v>
      </c>
      <c r="L442" s="13">
        <v>4.2000000000000003E-2</v>
      </c>
      <c r="M442" s="13">
        <v>6.3500000000000001E-2</v>
      </c>
      <c r="N442" s="13">
        <v>7.0000000000000007E-2</v>
      </c>
      <c r="O442" s="13">
        <v>0</v>
      </c>
      <c r="P442" s="12" t="str">
        <f>LEFT(Tabela2[[#This Row],[Código]],2)</f>
        <v>03</v>
      </c>
    </row>
    <row r="443" spans="2:16" ht="15" customHeight="1" x14ac:dyDescent="0.25">
      <c r="B443" s="36" t="str">
        <f>LOOKUP(Tabela2[[#This Row],[RESUMO]],Tabela3[Grupo],Tabela3[Meus produtos])</f>
        <v>Não</v>
      </c>
      <c r="C443" s="30" t="s">
        <v>333</v>
      </c>
      <c r="D443" t="s">
        <v>21238</v>
      </c>
      <c r="E443" t="s">
        <v>11853</v>
      </c>
      <c r="F443" s="30" t="s">
        <v>12176</v>
      </c>
      <c r="G443">
        <v>6.35</v>
      </c>
      <c r="H443">
        <v>4.2</v>
      </c>
      <c r="I443">
        <v>7</v>
      </c>
      <c r="J443">
        <v>0</v>
      </c>
      <c r="K443" s="13">
        <v>0.17550000000000002</v>
      </c>
      <c r="L443" s="13">
        <v>4.2000000000000003E-2</v>
      </c>
      <c r="M443" s="13">
        <v>6.3500000000000001E-2</v>
      </c>
      <c r="N443" s="13">
        <v>7.0000000000000007E-2</v>
      </c>
      <c r="O443" s="13">
        <v>0</v>
      </c>
      <c r="P443" s="12" t="str">
        <f>LEFT(Tabela2[[#This Row],[Código]],2)</f>
        <v>03</v>
      </c>
    </row>
    <row r="444" spans="2:16" ht="15" customHeight="1" x14ac:dyDescent="0.25">
      <c r="B444" s="36" t="str">
        <f>LOOKUP(Tabela2[[#This Row],[RESUMO]],Tabela3[Grupo],Tabela3[Meus produtos])</f>
        <v>Não</v>
      </c>
      <c r="C444" s="30" t="s">
        <v>334</v>
      </c>
      <c r="D444" t="s">
        <v>21238</v>
      </c>
      <c r="E444" t="s">
        <v>11853</v>
      </c>
      <c r="F444" s="30" t="s">
        <v>12177</v>
      </c>
      <c r="G444">
        <v>6.35</v>
      </c>
      <c r="H444">
        <v>4.2</v>
      </c>
      <c r="I444">
        <v>7</v>
      </c>
      <c r="J444">
        <v>0</v>
      </c>
      <c r="K444" s="13">
        <v>0.17550000000000002</v>
      </c>
      <c r="L444" s="13">
        <v>4.2000000000000003E-2</v>
      </c>
      <c r="M444" s="13">
        <v>6.3500000000000001E-2</v>
      </c>
      <c r="N444" s="13">
        <v>7.0000000000000007E-2</v>
      </c>
      <c r="O444" s="13">
        <v>0</v>
      </c>
      <c r="P444" s="12" t="str">
        <f>LEFT(Tabela2[[#This Row],[Código]],2)</f>
        <v>03</v>
      </c>
    </row>
    <row r="445" spans="2:16" ht="15" customHeight="1" x14ac:dyDescent="0.25">
      <c r="B445" s="36" t="str">
        <f>LOOKUP(Tabela2[[#This Row],[RESUMO]],Tabela3[Grupo],Tabela3[Meus produtos])</f>
        <v>Não</v>
      </c>
      <c r="C445" s="30" t="s">
        <v>335</v>
      </c>
      <c r="D445" t="s">
        <v>21238</v>
      </c>
      <c r="E445" t="s">
        <v>11853</v>
      </c>
      <c r="F445" s="30" t="s">
        <v>12178</v>
      </c>
      <c r="G445">
        <v>6.35</v>
      </c>
      <c r="H445">
        <v>4.2</v>
      </c>
      <c r="I445">
        <v>7</v>
      </c>
      <c r="J445">
        <v>0</v>
      </c>
      <c r="K445" s="13">
        <v>0.17550000000000002</v>
      </c>
      <c r="L445" s="13">
        <v>4.2000000000000003E-2</v>
      </c>
      <c r="M445" s="13">
        <v>6.3500000000000001E-2</v>
      </c>
      <c r="N445" s="13">
        <v>7.0000000000000007E-2</v>
      </c>
      <c r="O445" s="13">
        <v>0</v>
      </c>
      <c r="P445" s="12" t="str">
        <f>LEFT(Tabela2[[#This Row],[Código]],2)</f>
        <v>03</v>
      </c>
    </row>
    <row r="446" spans="2:16" ht="15" customHeight="1" x14ac:dyDescent="0.25">
      <c r="B446" s="36" t="str">
        <f>LOOKUP(Tabela2[[#This Row],[RESUMO]],Tabela3[Grupo],Tabela3[Meus produtos])</f>
        <v>Não</v>
      </c>
      <c r="C446" s="30" t="s">
        <v>336</v>
      </c>
      <c r="D446" t="s">
        <v>21238</v>
      </c>
      <c r="E446" t="s">
        <v>11853</v>
      </c>
      <c r="F446" s="30" t="s">
        <v>12179</v>
      </c>
      <c r="G446">
        <v>6.2</v>
      </c>
      <c r="H446">
        <v>4.2</v>
      </c>
      <c r="I446">
        <v>7</v>
      </c>
      <c r="J446">
        <v>0</v>
      </c>
      <c r="K446" s="13">
        <v>0.17400000000000002</v>
      </c>
      <c r="L446" s="13">
        <v>4.2000000000000003E-2</v>
      </c>
      <c r="M446" s="13">
        <v>6.2E-2</v>
      </c>
      <c r="N446" s="13">
        <v>7.0000000000000007E-2</v>
      </c>
      <c r="O446" s="13">
        <v>0</v>
      </c>
      <c r="P446" s="12" t="str">
        <f>LEFT(Tabela2[[#This Row],[Código]],2)</f>
        <v>03</v>
      </c>
    </row>
    <row r="447" spans="2:16" ht="15" customHeight="1" x14ac:dyDescent="0.25">
      <c r="B447" s="36" t="str">
        <f>LOOKUP(Tabela2[[#This Row],[RESUMO]],Tabela3[Grupo],Tabela3[Meus produtos])</f>
        <v>Não</v>
      </c>
      <c r="C447" s="30" t="s">
        <v>337</v>
      </c>
      <c r="D447" t="s">
        <v>21238</v>
      </c>
      <c r="E447" t="s">
        <v>11853</v>
      </c>
      <c r="F447" s="30" t="s">
        <v>12180</v>
      </c>
      <c r="G447">
        <v>6.35</v>
      </c>
      <c r="H447">
        <v>4.2</v>
      </c>
      <c r="I447">
        <v>7</v>
      </c>
      <c r="J447">
        <v>0</v>
      </c>
      <c r="K447" s="13">
        <v>0.17550000000000002</v>
      </c>
      <c r="L447" s="13">
        <v>4.2000000000000003E-2</v>
      </c>
      <c r="M447" s="13">
        <v>6.3500000000000001E-2</v>
      </c>
      <c r="N447" s="13">
        <v>7.0000000000000007E-2</v>
      </c>
      <c r="O447" s="13">
        <v>0</v>
      </c>
      <c r="P447" s="12" t="str">
        <f>LEFT(Tabela2[[#This Row],[Código]],2)</f>
        <v>03</v>
      </c>
    </row>
    <row r="448" spans="2:16" ht="15" customHeight="1" x14ac:dyDescent="0.25">
      <c r="B448" s="36" t="str">
        <f>LOOKUP(Tabela2[[#This Row],[RESUMO]],Tabela3[Grupo],Tabela3[Meus produtos])</f>
        <v>Não</v>
      </c>
      <c r="C448" s="30" t="s">
        <v>21774</v>
      </c>
      <c r="D448" t="s">
        <v>21238</v>
      </c>
      <c r="E448" t="s">
        <v>11853</v>
      </c>
      <c r="F448" s="30" t="s">
        <v>21775</v>
      </c>
      <c r="G448">
        <v>6.35</v>
      </c>
      <c r="H448">
        <v>4.2</v>
      </c>
      <c r="I448">
        <v>7</v>
      </c>
      <c r="J448">
        <v>0</v>
      </c>
      <c r="K448" s="13">
        <v>0.17550000000000002</v>
      </c>
      <c r="L448" s="13">
        <v>4.2000000000000003E-2</v>
      </c>
      <c r="M448" s="13">
        <v>6.3500000000000001E-2</v>
      </c>
      <c r="N448" s="13">
        <v>7.0000000000000007E-2</v>
      </c>
      <c r="O448" s="13">
        <v>0</v>
      </c>
      <c r="P448" s="12" t="str">
        <f>LEFT(Tabela2[[#This Row],[Código]],2)</f>
        <v>03</v>
      </c>
    </row>
    <row r="449" spans="2:16" ht="15" customHeight="1" x14ac:dyDescent="0.25">
      <c r="B449" s="36" t="str">
        <f>LOOKUP(Tabela2[[#This Row],[RESUMO]],Tabela3[Grupo],Tabela3[Meus produtos])</f>
        <v>Não</v>
      </c>
      <c r="C449" s="30" t="s">
        <v>338</v>
      </c>
      <c r="D449" t="s">
        <v>21238</v>
      </c>
      <c r="E449" t="s">
        <v>11853</v>
      </c>
      <c r="F449" s="30" t="s">
        <v>12181</v>
      </c>
      <c r="G449">
        <v>6.35</v>
      </c>
      <c r="H449">
        <v>4.2</v>
      </c>
      <c r="I449">
        <v>7</v>
      </c>
      <c r="J449">
        <v>0</v>
      </c>
      <c r="K449" s="13">
        <v>0.17550000000000002</v>
      </c>
      <c r="L449" s="13">
        <v>4.2000000000000003E-2</v>
      </c>
      <c r="M449" s="13">
        <v>6.3500000000000001E-2</v>
      </c>
      <c r="N449" s="13">
        <v>7.0000000000000007E-2</v>
      </c>
      <c r="O449" s="13">
        <v>0</v>
      </c>
      <c r="P449" s="12" t="str">
        <f>LEFT(Tabela2[[#This Row],[Código]],2)</f>
        <v>03</v>
      </c>
    </row>
    <row r="450" spans="2:16" ht="15" customHeight="1" x14ac:dyDescent="0.25">
      <c r="B450" s="36" t="str">
        <f>LOOKUP(Tabela2[[#This Row],[RESUMO]],Tabela3[Grupo],Tabela3[Meus produtos])</f>
        <v>Não</v>
      </c>
      <c r="C450" s="30" t="s">
        <v>21776</v>
      </c>
      <c r="D450" t="s">
        <v>21238</v>
      </c>
      <c r="E450" t="s">
        <v>11853</v>
      </c>
      <c r="F450" s="30" t="s">
        <v>12</v>
      </c>
      <c r="G450">
        <v>6.35</v>
      </c>
      <c r="H450">
        <v>4.2</v>
      </c>
      <c r="I450">
        <v>7</v>
      </c>
      <c r="J450">
        <v>0</v>
      </c>
      <c r="K450" s="13">
        <v>0.17550000000000002</v>
      </c>
      <c r="L450" s="13">
        <v>4.2000000000000003E-2</v>
      </c>
      <c r="M450" s="13">
        <v>6.3500000000000001E-2</v>
      </c>
      <c r="N450" s="13">
        <v>7.0000000000000007E-2</v>
      </c>
      <c r="O450" s="13">
        <v>0</v>
      </c>
      <c r="P450" s="12" t="str">
        <f>LEFT(Tabela2[[#This Row],[Código]],2)</f>
        <v>03</v>
      </c>
    </row>
    <row r="451" spans="2:16" ht="15" customHeight="1" x14ac:dyDescent="0.25">
      <c r="B451" s="36" t="str">
        <f>LOOKUP(Tabela2[[#This Row],[RESUMO]],Tabela3[Grupo],Tabela3[Meus produtos])</f>
        <v>Não</v>
      </c>
      <c r="C451" s="30" t="s">
        <v>339</v>
      </c>
      <c r="D451" t="s">
        <v>21238</v>
      </c>
      <c r="E451" t="s">
        <v>11853</v>
      </c>
      <c r="F451" s="30" t="s">
        <v>12182</v>
      </c>
      <c r="G451">
        <v>6.43</v>
      </c>
      <c r="H451">
        <v>4.28</v>
      </c>
      <c r="I451">
        <v>7</v>
      </c>
      <c r="J451">
        <v>0</v>
      </c>
      <c r="K451" s="13">
        <v>0.17710000000000001</v>
      </c>
      <c r="L451" s="13">
        <v>4.2800000000000005E-2</v>
      </c>
      <c r="M451" s="13">
        <v>6.4299999999999996E-2</v>
      </c>
      <c r="N451" s="13">
        <v>7.0000000000000007E-2</v>
      </c>
      <c r="O451" s="13">
        <v>0</v>
      </c>
      <c r="P451" s="12" t="str">
        <f>LEFT(Tabela2[[#This Row],[Código]],2)</f>
        <v>03</v>
      </c>
    </row>
    <row r="452" spans="2:16" ht="15" customHeight="1" x14ac:dyDescent="0.25">
      <c r="B452" s="36" t="str">
        <f>LOOKUP(Tabela2[[#This Row],[RESUMO]],Tabela3[Grupo],Tabela3[Meus produtos])</f>
        <v>Não</v>
      </c>
      <c r="C452" s="30" t="s">
        <v>340</v>
      </c>
      <c r="D452" t="s">
        <v>21238</v>
      </c>
      <c r="E452" t="s">
        <v>11853</v>
      </c>
      <c r="F452" s="30" t="s">
        <v>12183</v>
      </c>
      <c r="G452">
        <v>6.43</v>
      </c>
      <c r="H452">
        <v>4.28</v>
      </c>
      <c r="I452">
        <v>7</v>
      </c>
      <c r="J452">
        <v>0</v>
      </c>
      <c r="K452" s="13">
        <v>0.17710000000000001</v>
      </c>
      <c r="L452" s="13">
        <v>4.2800000000000005E-2</v>
      </c>
      <c r="M452" s="13">
        <v>6.4299999999999996E-2</v>
      </c>
      <c r="N452" s="13">
        <v>7.0000000000000007E-2</v>
      </c>
      <c r="O452" s="13">
        <v>0</v>
      </c>
      <c r="P452" s="12" t="str">
        <f>LEFT(Tabela2[[#This Row],[Código]],2)</f>
        <v>03</v>
      </c>
    </row>
    <row r="453" spans="2:16" ht="15" customHeight="1" x14ac:dyDescent="0.25">
      <c r="B453" s="36" t="str">
        <f>LOOKUP(Tabela2[[#This Row],[RESUMO]],Tabela3[Grupo],Tabela3[Meus produtos])</f>
        <v>Não</v>
      </c>
      <c r="C453" s="30" t="s">
        <v>341</v>
      </c>
      <c r="D453" t="s">
        <v>21238</v>
      </c>
      <c r="E453" t="s">
        <v>11853</v>
      </c>
      <c r="F453" s="30" t="s">
        <v>12184</v>
      </c>
      <c r="G453">
        <v>6.35</v>
      </c>
      <c r="H453">
        <v>4.2</v>
      </c>
      <c r="I453">
        <v>7</v>
      </c>
      <c r="J453">
        <v>0</v>
      </c>
      <c r="K453" s="13">
        <v>0.17550000000000002</v>
      </c>
      <c r="L453" s="13">
        <v>4.2000000000000003E-2</v>
      </c>
      <c r="M453" s="13">
        <v>6.3500000000000001E-2</v>
      </c>
      <c r="N453" s="13">
        <v>7.0000000000000007E-2</v>
      </c>
      <c r="O453" s="13">
        <v>0</v>
      </c>
      <c r="P453" s="12" t="str">
        <f>LEFT(Tabela2[[#This Row],[Código]],2)</f>
        <v>03</v>
      </c>
    </row>
    <row r="454" spans="2:16" ht="15" customHeight="1" x14ac:dyDescent="0.25">
      <c r="B454" s="36" t="str">
        <f>LOOKUP(Tabela2[[#This Row],[RESUMO]],Tabela3[Grupo],Tabela3[Meus produtos])</f>
        <v>Não</v>
      </c>
      <c r="C454" s="30" t="s">
        <v>342</v>
      </c>
      <c r="D454" t="s">
        <v>21238</v>
      </c>
      <c r="E454" t="s">
        <v>11853</v>
      </c>
      <c r="F454" s="30" t="s">
        <v>12185</v>
      </c>
      <c r="G454">
        <v>6.35</v>
      </c>
      <c r="H454">
        <v>4.2</v>
      </c>
      <c r="I454">
        <v>7</v>
      </c>
      <c r="J454">
        <v>0</v>
      </c>
      <c r="K454" s="13">
        <v>0.17550000000000002</v>
      </c>
      <c r="L454" s="13">
        <v>4.2000000000000003E-2</v>
      </c>
      <c r="M454" s="13">
        <v>6.3500000000000001E-2</v>
      </c>
      <c r="N454" s="13">
        <v>7.0000000000000007E-2</v>
      </c>
      <c r="O454" s="13">
        <v>0</v>
      </c>
      <c r="P454" s="12" t="str">
        <f>LEFT(Tabela2[[#This Row],[Código]],2)</f>
        <v>03</v>
      </c>
    </row>
    <row r="455" spans="2:16" ht="15" customHeight="1" x14ac:dyDescent="0.25">
      <c r="B455" s="36" t="str">
        <f>LOOKUP(Tabela2[[#This Row],[RESUMO]],Tabela3[Grupo],Tabela3[Meus produtos])</f>
        <v>Não</v>
      </c>
      <c r="C455" s="30" t="s">
        <v>343</v>
      </c>
      <c r="D455" t="s">
        <v>21238</v>
      </c>
      <c r="E455" t="s">
        <v>11853</v>
      </c>
      <c r="F455" s="30" t="s">
        <v>12186</v>
      </c>
      <c r="G455">
        <v>6.28</v>
      </c>
      <c r="H455">
        <v>4.28</v>
      </c>
      <c r="I455">
        <v>7</v>
      </c>
      <c r="J455">
        <v>0</v>
      </c>
      <c r="K455" s="13">
        <v>0.17560000000000003</v>
      </c>
      <c r="L455" s="13">
        <v>4.2800000000000005E-2</v>
      </c>
      <c r="M455" s="13">
        <v>6.2800000000000009E-2</v>
      </c>
      <c r="N455" s="13">
        <v>7.0000000000000007E-2</v>
      </c>
      <c r="O455" s="13">
        <v>0</v>
      </c>
      <c r="P455" s="12" t="str">
        <f>LEFT(Tabela2[[#This Row],[Código]],2)</f>
        <v>03</v>
      </c>
    </row>
    <row r="456" spans="2:16" ht="15" customHeight="1" x14ac:dyDescent="0.25">
      <c r="B456" s="36" t="str">
        <f>LOOKUP(Tabela2[[#This Row],[RESUMO]],Tabela3[Grupo],Tabela3[Meus produtos])</f>
        <v>Não</v>
      </c>
      <c r="C456" s="30" t="s">
        <v>344</v>
      </c>
      <c r="D456" t="s">
        <v>21238</v>
      </c>
      <c r="E456" t="s">
        <v>11853</v>
      </c>
      <c r="F456" s="30" t="s">
        <v>12187</v>
      </c>
      <c r="G456">
        <v>6.35</v>
      </c>
      <c r="H456">
        <v>4.2</v>
      </c>
      <c r="I456">
        <v>7</v>
      </c>
      <c r="J456">
        <v>0</v>
      </c>
      <c r="K456" s="13">
        <v>0.17550000000000002</v>
      </c>
      <c r="L456" s="13">
        <v>4.2000000000000003E-2</v>
      </c>
      <c r="M456" s="13">
        <v>6.3500000000000001E-2</v>
      </c>
      <c r="N456" s="13">
        <v>7.0000000000000007E-2</v>
      </c>
      <c r="O456" s="13">
        <v>0</v>
      </c>
      <c r="P456" s="12" t="str">
        <f>LEFT(Tabela2[[#This Row],[Código]],2)</f>
        <v>03</v>
      </c>
    </row>
    <row r="457" spans="2:16" ht="15" customHeight="1" x14ac:dyDescent="0.25">
      <c r="B457" s="36" t="str">
        <f>LOOKUP(Tabela2[[#This Row],[RESUMO]],Tabela3[Grupo],Tabela3[Meus produtos])</f>
        <v>Não</v>
      </c>
      <c r="C457" s="30" t="s">
        <v>345</v>
      </c>
      <c r="D457" t="s">
        <v>21238</v>
      </c>
      <c r="E457" t="s">
        <v>11853</v>
      </c>
      <c r="F457" s="30" t="s">
        <v>12188</v>
      </c>
      <c r="G457">
        <v>6.35</v>
      </c>
      <c r="H457">
        <v>4.2</v>
      </c>
      <c r="I457">
        <v>7</v>
      </c>
      <c r="J457">
        <v>0</v>
      </c>
      <c r="K457" s="13">
        <v>0.17550000000000002</v>
      </c>
      <c r="L457" s="13">
        <v>4.2000000000000003E-2</v>
      </c>
      <c r="M457" s="13">
        <v>6.3500000000000001E-2</v>
      </c>
      <c r="N457" s="13">
        <v>7.0000000000000007E-2</v>
      </c>
      <c r="O457" s="13">
        <v>0</v>
      </c>
      <c r="P457" s="12" t="str">
        <f>LEFT(Tabela2[[#This Row],[Código]],2)</f>
        <v>03</v>
      </c>
    </row>
    <row r="458" spans="2:16" ht="15" customHeight="1" x14ac:dyDescent="0.25">
      <c r="B458" s="36" t="str">
        <f>LOOKUP(Tabela2[[#This Row],[RESUMO]],Tabela3[Grupo],Tabela3[Meus produtos])</f>
        <v>Não</v>
      </c>
      <c r="C458" s="30" t="s">
        <v>346</v>
      </c>
      <c r="D458" t="s">
        <v>21238</v>
      </c>
      <c r="E458" t="s">
        <v>11853</v>
      </c>
      <c r="F458" s="30" t="s">
        <v>12189</v>
      </c>
      <c r="G458">
        <v>6.28</v>
      </c>
      <c r="H458">
        <v>4.28</v>
      </c>
      <c r="I458">
        <v>7</v>
      </c>
      <c r="J458">
        <v>0</v>
      </c>
      <c r="K458" s="13">
        <v>0.17560000000000003</v>
      </c>
      <c r="L458" s="13">
        <v>4.2800000000000005E-2</v>
      </c>
      <c r="M458" s="13">
        <v>6.2800000000000009E-2</v>
      </c>
      <c r="N458" s="13">
        <v>7.0000000000000007E-2</v>
      </c>
      <c r="O458" s="13">
        <v>0</v>
      </c>
      <c r="P458" s="12" t="str">
        <f>LEFT(Tabela2[[#This Row],[Código]],2)</f>
        <v>03</v>
      </c>
    </row>
    <row r="459" spans="2:16" ht="15" customHeight="1" x14ac:dyDescent="0.25">
      <c r="B459" s="36" t="str">
        <f>LOOKUP(Tabela2[[#This Row],[RESUMO]],Tabela3[Grupo],Tabela3[Meus produtos])</f>
        <v>Não</v>
      </c>
      <c r="C459" s="30" t="s">
        <v>21777</v>
      </c>
      <c r="D459" t="s">
        <v>21238</v>
      </c>
      <c r="E459" t="s">
        <v>11853</v>
      </c>
      <c r="F459" s="30" t="s">
        <v>21778</v>
      </c>
      <c r="G459">
        <v>6.43</v>
      </c>
      <c r="H459">
        <v>4.28</v>
      </c>
      <c r="I459">
        <v>7</v>
      </c>
      <c r="J459">
        <v>0</v>
      </c>
      <c r="K459" s="13">
        <v>0.17710000000000001</v>
      </c>
      <c r="L459" s="13">
        <v>4.2800000000000005E-2</v>
      </c>
      <c r="M459" s="13">
        <v>6.4299999999999996E-2</v>
      </c>
      <c r="N459" s="13">
        <v>7.0000000000000007E-2</v>
      </c>
      <c r="O459" s="13">
        <v>0</v>
      </c>
      <c r="P459" s="12" t="str">
        <f>LEFT(Tabela2[[#This Row],[Código]],2)</f>
        <v>03</v>
      </c>
    </row>
    <row r="460" spans="2:16" ht="15" customHeight="1" x14ac:dyDescent="0.25">
      <c r="B460" s="36" t="str">
        <f>LOOKUP(Tabela2[[#This Row],[RESUMO]],Tabela3[Grupo],Tabela3[Meus produtos])</f>
        <v>Não</v>
      </c>
      <c r="C460" s="30" t="s">
        <v>21779</v>
      </c>
      <c r="D460" t="s">
        <v>21238</v>
      </c>
      <c r="E460" t="s">
        <v>11853</v>
      </c>
      <c r="F460" s="30" t="s">
        <v>21780</v>
      </c>
      <c r="G460">
        <v>6.28</v>
      </c>
      <c r="H460">
        <v>4.28</v>
      </c>
      <c r="I460">
        <v>7</v>
      </c>
      <c r="J460">
        <v>0</v>
      </c>
      <c r="K460" s="13">
        <v>0.17560000000000003</v>
      </c>
      <c r="L460" s="13">
        <v>4.2800000000000005E-2</v>
      </c>
      <c r="M460" s="13">
        <v>6.2800000000000009E-2</v>
      </c>
      <c r="N460" s="13">
        <v>7.0000000000000007E-2</v>
      </c>
      <c r="O460" s="13">
        <v>0</v>
      </c>
      <c r="P460" s="12" t="str">
        <f>LEFT(Tabela2[[#This Row],[Código]],2)</f>
        <v>03</v>
      </c>
    </row>
    <row r="461" spans="2:16" ht="15" customHeight="1" x14ac:dyDescent="0.25">
      <c r="B461" s="36" t="str">
        <f>LOOKUP(Tabela2[[#This Row],[RESUMO]],Tabela3[Grupo],Tabela3[Meus produtos])</f>
        <v>Não</v>
      </c>
      <c r="C461" s="30" t="s">
        <v>21781</v>
      </c>
      <c r="D461" t="s">
        <v>21238</v>
      </c>
      <c r="E461" t="s">
        <v>11853</v>
      </c>
      <c r="F461" s="30" t="s">
        <v>12</v>
      </c>
      <c r="G461">
        <v>6.43</v>
      </c>
      <c r="H461">
        <v>4.28</v>
      </c>
      <c r="I461">
        <v>7</v>
      </c>
      <c r="J461">
        <v>0</v>
      </c>
      <c r="K461" s="13">
        <v>0.17710000000000001</v>
      </c>
      <c r="L461" s="13">
        <v>4.2800000000000005E-2</v>
      </c>
      <c r="M461" s="13">
        <v>6.4299999999999996E-2</v>
      </c>
      <c r="N461" s="13">
        <v>7.0000000000000007E-2</v>
      </c>
      <c r="O461" s="13">
        <v>0</v>
      </c>
      <c r="P461" s="12" t="str">
        <f>LEFT(Tabela2[[#This Row],[Código]],2)</f>
        <v>03</v>
      </c>
    </row>
    <row r="462" spans="2:16" ht="15" customHeight="1" x14ac:dyDescent="0.25">
      <c r="B462" s="36" t="str">
        <f>LOOKUP(Tabela2[[#This Row],[RESUMO]],Tabela3[Grupo],Tabela3[Meus produtos])</f>
        <v>Não</v>
      </c>
      <c r="C462" s="30" t="s">
        <v>21782</v>
      </c>
      <c r="D462" t="s">
        <v>21238</v>
      </c>
      <c r="E462" t="s">
        <v>11853</v>
      </c>
      <c r="F462" s="30" t="s">
        <v>21783</v>
      </c>
      <c r="G462">
        <v>6.43</v>
      </c>
      <c r="H462">
        <v>4.28</v>
      </c>
      <c r="I462">
        <v>7</v>
      </c>
      <c r="J462">
        <v>0</v>
      </c>
      <c r="K462" s="13">
        <v>0.17710000000000001</v>
      </c>
      <c r="L462" s="13">
        <v>4.2800000000000005E-2</v>
      </c>
      <c r="M462" s="13">
        <v>6.4299999999999996E-2</v>
      </c>
      <c r="N462" s="13">
        <v>7.0000000000000007E-2</v>
      </c>
      <c r="O462" s="13">
        <v>0</v>
      </c>
      <c r="P462" s="12" t="str">
        <f>LEFT(Tabela2[[#This Row],[Código]],2)</f>
        <v>03</v>
      </c>
    </row>
    <row r="463" spans="2:16" ht="15" customHeight="1" x14ac:dyDescent="0.25">
      <c r="B463" s="36" t="str">
        <f>LOOKUP(Tabela2[[#This Row],[RESUMO]],Tabela3[Grupo],Tabela3[Meus produtos])</f>
        <v>Não</v>
      </c>
      <c r="C463" s="30" t="s">
        <v>21784</v>
      </c>
      <c r="D463" t="s">
        <v>21238</v>
      </c>
      <c r="E463" t="s">
        <v>11853</v>
      </c>
      <c r="F463" s="30" t="s">
        <v>12</v>
      </c>
      <c r="G463">
        <v>6.43</v>
      </c>
      <c r="H463">
        <v>4.28</v>
      </c>
      <c r="I463">
        <v>7</v>
      </c>
      <c r="J463">
        <v>0</v>
      </c>
      <c r="K463" s="13">
        <v>0.17710000000000001</v>
      </c>
      <c r="L463" s="13">
        <v>4.2800000000000005E-2</v>
      </c>
      <c r="M463" s="13">
        <v>6.4299999999999996E-2</v>
      </c>
      <c r="N463" s="13">
        <v>7.0000000000000007E-2</v>
      </c>
      <c r="O463" s="13">
        <v>0</v>
      </c>
      <c r="P463" s="12" t="str">
        <f>LEFT(Tabela2[[#This Row],[Código]],2)</f>
        <v>03</v>
      </c>
    </row>
    <row r="464" spans="2:16" ht="15" customHeight="1" x14ac:dyDescent="0.25">
      <c r="B464" s="36" t="str">
        <f>LOOKUP(Tabela2[[#This Row],[RESUMO]],Tabela3[Grupo],Tabela3[Meus produtos])</f>
        <v>Não</v>
      </c>
      <c r="C464" s="30" t="s">
        <v>347</v>
      </c>
      <c r="D464" t="s">
        <v>21238</v>
      </c>
      <c r="E464" t="s">
        <v>11853</v>
      </c>
      <c r="F464" s="30" t="s">
        <v>12190</v>
      </c>
      <c r="G464">
        <v>6.43</v>
      </c>
      <c r="H464">
        <v>4.28</v>
      </c>
      <c r="I464">
        <v>7</v>
      </c>
      <c r="J464">
        <v>0</v>
      </c>
      <c r="K464" s="13">
        <v>0.17710000000000001</v>
      </c>
      <c r="L464" s="13">
        <v>4.2800000000000005E-2</v>
      </c>
      <c r="M464" s="13">
        <v>6.4299999999999996E-2</v>
      </c>
      <c r="N464" s="13">
        <v>7.0000000000000007E-2</v>
      </c>
      <c r="O464" s="13">
        <v>0</v>
      </c>
      <c r="P464" s="12" t="str">
        <f>LEFT(Tabela2[[#This Row],[Código]],2)</f>
        <v>03</v>
      </c>
    </row>
    <row r="465" spans="2:16" ht="15" customHeight="1" x14ac:dyDescent="0.25">
      <c r="B465" s="36" t="str">
        <f>LOOKUP(Tabela2[[#This Row],[RESUMO]],Tabela3[Grupo],Tabela3[Meus produtos])</f>
        <v>Não</v>
      </c>
      <c r="C465" s="30" t="s">
        <v>348</v>
      </c>
      <c r="D465" t="s">
        <v>21238</v>
      </c>
      <c r="E465" t="s">
        <v>11853</v>
      </c>
      <c r="F465" s="30" t="s">
        <v>12191</v>
      </c>
      <c r="G465">
        <v>6.28</v>
      </c>
      <c r="H465">
        <v>4.28</v>
      </c>
      <c r="I465">
        <v>7</v>
      </c>
      <c r="J465">
        <v>0</v>
      </c>
      <c r="K465" s="13">
        <v>0.17560000000000003</v>
      </c>
      <c r="L465" s="13">
        <v>4.2800000000000005E-2</v>
      </c>
      <c r="M465" s="13">
        <v>6.2800000000000009E-2</v>
      </c>
      <c r="N465" s="13">
        <v>7.0000000000000007E-2</v>
      </c>
      <c r="O465" s="13">
        <v>0</v>
      </c>
      <c r="P465" s="12" t="str">
        <f>LEFT(Tabela2[[#This Row],[Código]],2)</f>
        <v>03</v>
      </c>
    </row>
    <row r="466" spans="2:16" ht="15" customHeight="1" x14ac:dyDescent="0.25">
      <c r="B466" s="36" t="str">
        <f>LOOKUP(Tabela2[[#This Row],[RESUMO]],Tabela3[Grupo],Tabela3[Meus produtos])</f>
        <v>Não</v>
      </c>
      <c r="C466" s="30" t="s">
        <v>349</v>
      </c>
      <c r="D466" t="s">
        <v>21238</v>
      </c>
      <c r="E466" t="s">
        <v>11853</v>
      </c>
      <c r="F466" s="30" t="s">
        <v>12192</v>
      </c>
      <c r="G466">
        <v>6.35</v>
      </c>
      <c r="H466">
        <v>4.2</v>
      </c>
      <c r="I466">
        <v>7</v>
      </c>
      <c r="J466">
        <v>0</v>
      </c>
      <c r="K466" s="13">
        <v>0.17550000000000002</v>
      </c>
      <c r="L466" s="13">
        <v>4.2000000000000003E-2</v>
      </c>
      <c r="M466" s="13">
        <v>6.3500000000000001E-2</v>
      </c>
      <c r="N466" s="13">
        <v>7.0000000000000007E-2</v>
      </c>
      <c r="O466" s="13">
        <v>0</v>
      </c>
      <c r="P466" s="12" t="str">
        <f>LEFT(Tabela2[[#This Row],[Código]],2)</f>
        <v>03</v>
      </c>
    </row>
    <row r="467" spans="2:16" ht="15" customHeight="1" x14ac:dyDescent="0.25">
      <c r="B467" s="36" t="str">
        <f>LOOKUP(Tabela2[[#This Row],[RESUMO]],Tabela3[Grupo],Tabela3[Meus produtos])</f>
        <v>Não</v>
      </c>
      <c r="C467" s="30" t="s">
        <v>350</v>
      </c>
      <c r="D467" t="s">
        <v>21238</v>
      </c>
      <c r="E467" t="s">
        <v>11853</v>
      </c>
      <c r="F467" s="30" t="s">
        <v>12193</v>
      </c>
      <c r="G467">
        <v>6.35</v>
      </c>
      <c r="H467">
        <v>4.2</v>
      </c>
      <c r="I467">
        <v>7</v>
      </c>
      <c r="J467">
        <v>0</v>
      </c>
      <c r="K467" s="13">
        <v>0.17550000000000002</v>
      </c>
      <c r="L467" s="13">
        <v>4.2000000000000003E-2</v>
      </c>
      <c r="M467" s="13">
        <v>6.3500000000000001E-2</v>
      </c>
      <c r="N467" s="13">
        <v>7.0000000000000007E-2</v>
      </c>
      <c r="O467" s="13">
        <v>0</v>
      </c>
      <c r="P467" s="12" t="str">
        <f>LEFT(Tabela2[[#This Row],[Código]],2)</f>
        <v>03</v>
      </c>
    </row>
    <row r="468" spans="2:16" ht="15" customHeight="1" x14ac:dyDescent="0.25">
      <c r="B468" s="36" t="str">
        <f>LOOKUP(Tabela2[[#This Row],[RESUMO]],Tabela3[Grupo],Tabela3[Meus produtos])</f>
        <v>Não</v>
      </c>
      <c r="C468" s="30" t="s">
        <v>351</v>
      </c>
      <c r="D468" t="s">
        <v>21238</v>
      </c>
      <c r="E468" t="s">
        <v>11853</v>
      </c>
      <c r="F468" s="30" t="s">
        <v>12194</v>
      </c>
      <c r="G468">
        <v>6.35</v>
      </c>
      <c r="H468">
        <v>4.2</v>
      </c>
      <c r="I468">
        <v>7</v>
      </c>
      <c r="J468">
        <v>0</v>
      </c>
      <c r="K468" s="13">
        <v>0.17550000000000002</v>
      </c>
      <c r="L468" s="13">
        <v>4.2000000000000003E-2</v>
      </c>
      <c r="M468" s="13">
        <v>6.3500000000000001E-2</v>
      </c>
      <c r="N468" s="13">
        <v>7.0000000000000007E-2</v>
      </c>
      <c r="O468" s="13">
        <v>0</v>
      </c>
      <c r="P468" s="12" t="str">
        <f>LEFT(Tabela2[[#This Row],[Código]],2)</f>
        <v>03</v>
      </c>
    </row>
    <row r="469" spans="2:16" ht="15" customHeight="1" x14ac:dyDescent="0.25">
      <c r="B469" s="36" t="str">
        <f>LOOKUP(Tabela2[[#This Row],[RESUMO]],Tabela3[Grupo],Tabela3[Meus produtos])</f>
        <v>Não</v>
      </c>
      <c r="C469" s="30" t="s">
        <v>352</v>
      </c>
      <c r="D469" t="s">
        <v>21238</v>
      </c>
      <c r="E469" t="s">
        <v>11853</v>
      </c>
      <c r="F469" s="30" t="s">
        <v>12195</v>
      </c>
      <c r="G469">
        <v>6.35</v>
      </c>
      <c r="H469">
        <v>4.2</v>
      </c>
      <c r="I469">
        <v>7</v>
      </c>
      <c r="J469">
        <v>0</v>
      </c>
      <c r="K469" s="13">
        <v>0.17550000000000002</v>
      </c>
      <c r="L469" s="13">
        <v>4.2000000000000003E-2</v>
      </c>
      <c r="M469" s="13">
        <v>6.3500000000000001E-2</v>
      </c>
      <c r="N469" s="13">
        <v>7.0000000000000007E-2</v>
      </c>
      <c r="O469" s="13">
        <v>0</v>
      </c>
      <c r="P469" s="12" t="str">
        <f>LEFT(Tabela2[[#This Row],[Código]],2)</f>
        <v>03</v>
      </c>
    </row>
    <row r="470" spans="2:16" ht="15" customHeight="1" x14ac:dyDescent="0.25">
      <c r="B470" s="36" t="str">
        <f>LOOKUP(Tabela2[[#This Row],[RESUMO]],Tabela3[Grupo],Tabela3[Meus produtos])</f>
        <v>Não</v>
      </c>
      <c r="C470" s="30" t="s">
        <v>353</v>
      </c>
      <c r="D470" t="s">
        <v>21238</v>
      </c>
      <c r="E470" t="s">
        <v>11853</v>
      </c>
      <c r="F470" s="30" t="s">
        <v>21242</v>
      </c>
      <c r="G470">
        <v>6.35</v>
      </c>
      <c r="H470">
        <v>4.2</v>
      </c>
      <c r="I470">
        <v>7</v>
      </c>
      <c r="J470">
        <v>0</v>
      </c>
      <c r="K470" s="13">
        <v>0.17550000000000002</v>
      </c>
      <c r="L470" s="13">
        <v>4.2000000000000003E-2</v>
      </c>
      <c r="M470" s="13">
        <v>6.3500000000000001E-2</v>
      </c>
      <c r="N470" s="13">
        <v>7.0000000000000007E-2</v>
      </c>
      <c r="O470" s="13">
        <v>0</v>
      </c>
      <c r="P470" s="12" t="str">
        <f>LEFT(Tabela2[[#This Row],[Código]],2)</f>
        <v>03</v>
      </c>
    </row>
    <row r="471" spans="2:16" ht="15" customHeight="1" x14ac:dyDescent="0.25">
      <c r="B471" s="36" t="str">
        <f>LOOKUP(Tabela2[[#This Row],[RESUMO]],Tabela3[Grupo],Tabela3[Meus produtos])</f>
        <v>Não</v>
      </c>
      <c r="C471" s="30" t="s">
        <v>353</v>
      </c>
      <c r="D471" t="s">
        <v>124</v>
      </c>
      <c r="E471" t="s">
        <v>11853</v>
      </c>
      <c r="F471" s="30" t="s">
        <v>21243</v>
      </c>
      <c r="G471">
        <v>6.43</v>
      </c>
      <c r="H471">
        <v>4.28</v>
      </c>
      <c r="I471">
        <v>7</v>
      </c>
      <c r="J471">
        <v>0</v>
      </c>
      <c r="K471" s="13">
        <v>0.17710000000000001</v>
      </c>
      <c r="L471" s="13">
        <v>4.2800000000000005E-2</v>
      </c>
      <c r="M471" s="13">
        <v>6.4299999999999996E-2</v>
      </c>
      <c r="N471" s="13">
        <v>7.0000000000000007E-2</v>
      </c>
      <c r="O471" s="13">
        <v>0</v>
      </c>
      <c r="P471" s="12" t="str">
        <f>LEFT(Tabela2[[#This Row],[Código]],2)</f>
        <v>03</v>
      </c>
    </row>
    <row r="472" spans="2:16" ht="15" customHeight="1" x14ac:dyDescent="0.25">
      <c r="B472" s="36" t="str">
        <f>LOOKUP(Tabela2[[#This Row],[RESUMO]],Tabela3[Grupo],Tabela3[Meus produtos])</f>
        <v>Não</v>
      </c>
      <c r="C472" s="30" t="s">
        <v>354</v>
      </c>
      <c r="D472" t="s">
        <v>21238</v>
      </c>
      <c r="E472" t="s">
        <v>11853</v>
      </c>
      <c r="F472" s="30" t="s">
        <v>21244</v>
      </c>
      <c r="G472">
        <v>6.43</v>
      </c>
      <c r="H472">
        <v>4.28</v>
      </c>
      <c r="I472">
        <v>7</v>
      </c>
      <c r="J472">
        <v>0</v>
      </c>
      <c r="K472" s="13">
        <v>0.17710000000000001</v>
      </c>
      <c r="L472" s="13">
        <v>4.2800000000000005E-2</v>
      </c>
      <c r="M472" s="13">
        <v>6.4299999999999996E-2</v>
      </c>
      <c r="N472" s="13">
        <v>7.0000000000000007E-2</v>
      </c>
      <c r="O472" s="13">
        <v>0</v>
      </c>
      <c r="P472" s="12" t="str">
        <f>LEFT(Tabela2[[#This Row],[Código]],2)</f>
        <v>03</v>
      </c>
    </row>
    <row r="473" spans="2:16" ht="15" customHeight="1" x14ac:dyDescent="0.25">
      <c r="B473" s="36" t="str">
        <f>LOOKUP(Tabela2[[#This Row],[RESUMO]],Tabela3[Grupo],Tabela3[Meus produtos])</f>
        <v>Não</v>
      </c>
      <c r="C473" s="30" t="s">
        <v>354</v>
      </c>
      <c r="D473" t="s">
        <v>124</v>
      </c>
      <c r="E473" t="s">
        <v>11853</v>
      </c>
      <c r="F473" s="30" t="s">
        <v>21245</v>
      </c>
      <c r="G473">
        <v>6.35</v>
      </c>
      <c r="H473">
        <v>4.2</v>
      </c>
      <c r="I473">
        <v>7</v>
      </c>
      <c r="J473">
        <v>0</v>
      </c>
      <c r="K473" s="13">
        <v>0.17550000000000002</v>
      </c>
      <c r="L473" s="13">
        <v>4.2000000000000003E-2</v>
      </c>
      <c r="M473" s="13">
        <v>6.3500000000000001E-2</v>
      </c>
      <c r="N473" s="13">
        <v>7.0000000000000007E-2</v>
      </c>
      <c r="O473" s="13">
        <v>0</v>
      </c>
      <c r="P473" s="12" t="str">
        <f>LEFT(Tabela2[[#This Row],[Código]],2)</f>
        <v>03</v>
      </c>
    </row>
    <row r="474" spans="2:16" ht="15" customHeight="1" x14ac:dyDescent="0.25">
      <c r="B474" s="36" t="str">
        <f>LOOKUP(Tabela2[[#This Row],[RESUMO]],Tabela3[Grupo],Tabela3[Meus produtos])</f>
        <v>Não</v>
      </c>
      <c r="C474" s="30" t="s">
        <v>354</v>
      </c>
      <c r="D474" t="s">
        <v>127</v>
      </c>
      <c r="E474" t="s">
        <v>11853</v>
      </c>
      <c r="F474" s="30" t="s">
        <v>21246</v>
      </c>
      <c r="G474">
        <v>6.35</v>
      </c>
      <c r="H474">
        <v>4.2</v>
      </c>
      <c r="I474">
        <v>7</v>
      </c>
      <c r="J474">
        <v>0</v>
      </c>
      <c r="K474" s="13">
        <v>0.17550000000000002</v>
      </c>
      <c r="L474" s="13">
        <v>4.2000000000000003E-2</v>
      </c>
      <c r="M474" s="13">
        <v>6.3500000000000001E-2</v>
      </c>
      <c r="N474" s="13">
        <v>7.0000000000000007E-2</v>
      </c>
      <c r="O474" s="13">
        <v>0</v>
      </c>
      <c r="P474" s="12" t="str">
        <f>LEFT(Tabela2[[#This Row],[Código]],2)</f>
        <v>03</v>
      </c>
    </row>
    <row r="475" spans="2:16" ht="15" customHeight="1" x14ac:dyDescent="0.25">
      <c r="B475" s="36" t="str">
        <f>LOOKUP(Tabela2[[#This Row],[RESUMO]],Tabela3[Grupo],Tabela3[Meus produtos])</f>
        <v>Não</v>
      </c>
      <c r="C475" s="30" t="s">
        <v>355</v>
      </c>
      <c r="D475" t="s">
        <v>21238</v>
      </c>
      <c r="E475" t="s">
        <v>11853</v>
      </c>
      <c r="F475" s="30" t="s">
        <v>12196</v>
      </c>
      <c r="G475">
        <v>6.43</v>
      </c>
      <c r="H475">
        <v>4.28</v>
      </c>
      <c r="I475">
        <v>7</v>
      </c>
      <c r="J475">
        <v>0</v>
      </c>
      <c r="K475" s="13">
        <v>0.17710000000000001</v>
      </c>
      <c r="L475" s="13">
        <v>4.2800000000000005E-2</v>
      </c>
      <c r="M475" s="13">
        <v>6.4299999999999996E-2</v>
      </c>
      <c r="N475" s="13">
        <v>7.0000000000000007E-2</v>
      </c>
      <c r="O475" s="13">
        <v>0</v>
      </c>
      <c r="P475" s="12" t="str">
        <f>LEFT(Tabela2[[#This Row],[Código]],2)</f>
        <v>03</v>
      </c>
    </row>
    <row r="476" spans="2:16" ht="15" customHeight="1" x14ac:dyDescent="0.25">
      <c r="B476" s="36" t="str">
        <f>LOOKUP(Tabela2[[#This Row],[RESUMO]],Tabela3[Grupo],Tabela3[Meus produtos])</f>
        <v>Não</v>
      </c>
      <c r="C476" s="30" t="s">
        <v>355</v>
      </c>
      <c r="D476" t="s">
        <v>124</v>
      </c>
      <c r="E476" t="s">
        <v>11853</v>
      </c>
      <c r="F476" s="30" t="s">
        <v>21247</v>
      </c>
      <c r="G476">
        <v>6.35</v>
      </c>
      <c r="H476">
        <v>4.2</v>
      </c>
      <c r="I476">
        <v>7</v>
      </c>
      <c r="J476">
        <v>0</v>
      </c>
      <c r="K476" s="13">
        <v>0.17550000000000002</v>
      </c>
      <c r="L476" s="13">
        <v>4.2000000000000003E-2</v>
      </c>
      <c r="M476" s="13">
        <v>6.3500000000000001E-2</v>
      </c>
      <c r="N476" s="13">
        <v>7.0000000000000007E-2</v>
      </c>
      <c r="O476" s="13">
        <v>0</v>
      </c>
      <c r="P476" s="12" t="str">
        <f>LEFT(Tabela2[[#This Row],[Código]],2)</f>
        <v>03</v>
      </c>
    </row>
    <row r="477" spans="2:16" ht="15" customHeight="1" x14ac:dyDescent="0.25">
      <c r="B477" s="36" t="str">
        <f>LOOKUP(Tabela2[[#This Row],[RESUMO]],Tabela3[Grupo],Tabela3[Meus produtos])</f>
        <v>Não</v>
      </c>
      <c r="C477" s="30" t="s">
        <v>355</v>
      </c>
      <c r="D477" t="s">
        <v>127</v>
      </c>
      <c r="E477" t="s">
        <v>11853</v>
      </c>
      <c r="F477" s="30" t="s">
        <v>21248</v>
      </c>
      <c r="G477">
        <v>6.35</v>
      </c>
      <c r="H477">
        <v>4.2</v>
      </c>
      <c r="I477">
        <v>7</v>
      </c>
      <c r="J477">
        <v>0</v>
      </c>
      <c r="K477" s="13">
        <v>0.17550000000000002</v>
      </c>
      <c r="L477" s="13">
        <v>4.2000000000000003E-2</v>
      </c>
      <c r="M477" s="13">
        <v>6.3500000000000001E-2</v>
      </c>
      <c r="N477" s="13">
        <v>7.0000000000000007E-2</v>
      </c>
      <c r="O477" s="13">
        <v>0</v>
      </c>
      <c r="P477" s="12" t="str">
        <f>LEFT(Tabela2[[#This Row],[Código]],2)</f>
        <v>03</v>
      </c>
    </row>
    <row r="478" spans="2:16" ht="15" customHeight="1" x14ac:dyDescent="0.25">
      <c r="B478" s="36" t="str">
        <f>LOOKUP(Tabela2[[#This Row],[RESUMO]],Tabela3[Grupo],Tabela3[Meus produtos])</f>
        <v>Não</v>
      </c>
      <c r="C478" s="30" t="s">
        <v>356</v>
      </c>
      <c r="D478" t="s">
        <v>21238</v>
      </c>
      <c r="E478" t="s">
        <v>11853</v>
      </c>
      <c r="F478" s="30" t="s">
        <v>12197</v>
      </c>
      <c r="G478">
        <v>6.35</v>
      </c>
      <c r="H478">
        <v>4.2</v>
      </c>
      <c r="I478">
        <v>7</v>
      </c>
      <c r="J478">
        <v>0</v>
      </c>
      <c r="K478" s="13">
        <v>0.17550000000000002</v>
      </c>
      <c r="L478" s="13">
        <v>4.2000000000000003E-2</v>
      </c>
      <c r="M478" s="13">
        <v>6.3500000000000001E-2</v>
      </c>
      <c r="N478" s="13">
        <v>7.0000000000000007E-2</v>
      </c>
      <c r="O478" s="13">
        <v>0</v>
      </c>
      <c r="P478" s="12" t="str">
        <f>LEFT(Tabela2[[#This Row],[Código]],2)</f>
        <v>03</v>
      </c>
    </row>
    <row r="479" spans="2:16" ht="15" customHeight="1" x14ac:dyDescent="0.25">
      <c r="B479" s="36" t="str">
        <f>LOOKUP(Tabela2[[#This Row],[RESUMO]],Tabela3[Grupo],Tabela3[Meus produtos])</f>
        <v>Não</v>
      </c>
      <c r="C479" s="30" t="s">
        <v>357</v>
      </c>
      <c r="D479" t="s">
        <v>21238</v>
      </c>
      <c r="E479" t="s">
        <v>11853</v>
      </c>
      <c r="F479" s="30" t="s">
        <v>12198</v>
      </c>
      <c r="G479">
        <v>6.35</v>
      </c>
      <c r="H479">
        <v>4.2</v>
      </c>
      <c r="I479">
        <v>7</v>
      </c>
      <c r="J479">
        <v>0</v>
      </c>
      <c r="K479" s="13">
        <v>0.17550000000000002</v>
      </c>
      <c r="L479" s="13">
        <v>4.2000000000000003E-2</v>
      </c>
      <c r="M479" s="13">
        <v>6.3500000000000001E-2</v>
      </c>
      <c r="N479" s="13">
        <v>7.0000000000000007E-2</v>
      </c>
      <c r="O479" s="13">
        <v>0</v>
      </c>
      <c r="P479" s="12" t="str">
        <f>LEFT(Tabela2[[#This Row],[Código]],2)</f>
        <v>03</v>
      </c>
    </row>
    <row r="480" spans="2:16" ht="15" customHeight="1" x14ac:dyDescent="0.25">
      <c r="B480" s="36" t="str">
        <f>LOOKUP(Tabela2[[#This Row],[RESUMO]],Tabela3[Grupo],Tabela3[Meus produtos])</f>
        <v>Não</v>
      </c>
      <c r="C480" s="30" t="s">
        <v>358</v>
      </c>
      <c r="D480" t="s">
        <v>21238</v>
      </c>
      <c r="E480" t="s">
        <v>11853</v>
      </c>
      <c r="F480" s="30" t="s">
        <v>12199</v>
      </c>
      <c r="G480">
        <v>6.35</v>
      </c>
      <c r="H480">
        <v>4.2</v>
      </c>
      <c r="I480">
        <v>7</v>
      </c>
      <c r="J480">
        <v>0</v>
      </c>
      <c r="K480" s="13">
        <v>0.17550000000000002</v>
      </c>
      <c r="L480" s="13">
        <v>4.2000000000000003E-2</v>
      </c>
      <c r="M480" s="13">
        <v>6.3500000000000001E-2</v>
      </c>
      <c r="N480" s="13">
        <v>7.0000000000000007E-2</v>
      </c>
      <c r="O480" s="13">
        <v>0</v>
      </c>
      <c r="P480" s="12" t="str">
        <f>LEFT(Tabela2[[#This Row],[Código]],2)</f>
        <v>03</v>
      </c>
    </row>
    <row r="481" spans="2:16" ht="15" customHeight="1" x14ac:dyDescent="0.25">
      <c r="B481" s="36" t="str">
        <f>LOOKUP(Tabela2[[#This Row],[RESUMO]],Tabela3[Grupo],Tabela3[Meus produtos])</f>
        <v>Não</v>
      </c>
      <c r="C481" s="30" t="s">
        <v>359</v>
      </c>
      <c r="D481" t="s">
        <v>21238</v>
      </c>
      <c r="E481" t="s">
        <v>11853</v>
      </c>
      <c r="F481" s="30" t="s">
        <v>12200</v>
      </c>
      <c r="G481">
        <v>6.35</v>
      </c>
      <c r="H481">
        <v>4.2</v>
      </c>
      <c r="I481">
        <v>7</v>
      </c>
      <c r="J481">
        <v>0</v>
      </c>
      <c r="K481" s="13">
        <v>0.17550000000000002</v>
      </c>
      <c r="L481" s="13">
        <v>4.2000000000000003E-2</v>
      </c>
      <c r="M481" s="13">
        <v>6.3500000000000001E-2</v>
      </c>
      <c r="N481" s="13">
        <v>7.0000000000000007E-2</v>
      </c>
      <c r="O481" s="13">
        <v>0</v>
      </c>
      <c r="P481" s="12" t="str">
        <f>LEFT(Tabela2[[#This Row],[Código]],2)</f>
        <v>03</v>
      </c>
    </row>
    <row r="482" spans="2:16" ht="15" customHeight="1" x14ac:dyDescent="0.25">
      <c r="B482" s="36" t="str">
        <f>LOOKUP(Tabela2[[#This Row],[RESUMO]],Tabela3[Grupo],Tabela3[Meus produtos])</f>
        <v>Não</v>
      </c>
      <c r="C482" s="30" t="s">
        <v>360</v>
      </c>
      <c r="D482" t="s">
        <v>21238</v>
      </c>
      <c r="E482" t="s">
        <v>11853</v>
      </c>
      <c r="F482" s="30" t="s">
        <v>12201</v>
      </c>
      <c r="G482">
        <v>6.35</v>
      </c>
      <c r="H482">
        <v>4.2</v>
      </c>
      <c r="I482">
        <v>7</v>
      </c>
      <c r="J482">
        <v>0</v>
      </c>
      <c r="K482" s="13">
        <v>0.17550000000000002</v>
      </c>
      <c r="L482" s="13">
        <v>4.2000000000000003E-2</v>
      </c>
      <c r="M482" s="13">
        <v>6.3500000000000001E-2</v>
      </c>
      <c r="N482" s="13">
        <v>7.0000000000000007E-2</v>
      </c>
      <c r="O482" s="13">
        <v>0</v>
      </c>
      <c r="P482" s="12" t="str">
        <f>LEFT(Tabela2[[#This Row],[Código]],2)</f>
        <v>03</v>
      </c>
    </row>
    <row r="483" spans="2:16" ht="15" customHeight="1" x14ac:dyDescent="0.25">
      <c r="B483" s="36" t="str">
        <f>LOOKUP(Tabela2[[#This Row],[RESUMO]],Tabela3[Grupo],Tabela3[Meus produtos])</f>
        <v>Não</v>
      </c>
      <c r="C483" s="30" t="s">
        <v>361</v>
      </c>
      <c r="D483" t="s">
        <v>21238</v>
      </c>
      <c r="E483" t="s">
        <v>11853</v>
      </c>
      <c r="F483" s="30" t="s">
        <v>12202</v>
      </c>
      <c r="G483">
        <v>6.35</v>
      </c>
      <c r="H483">
        <v>4.2</v>
      </c>
      <c r="I483">
        <v>7</v>
      </c>
      <c r="J483">
        <v>0</v>
      </c>
      <c r="K483" s="13">
        <v>0.17550000000000002</v>
      </c>
      <c r="L483" s="13">
        <v>4.2000000000000003E-2</v>
      </c>
      <c r="M483" s="13">
        <v>6.3500000000000001E-2</v>
      </c>
      <c r="N483" s="13">
        <v>7.0000000000000007E-2</v>
      </c>
      <c r="O483" s="13">
        <v>0</v>
      </c>
      <c r="P483" s="12" t="str">
        <f>LEFT(Tabela2[[#This Row],[Código]],2)</f>
        <v>03</v>
      </c>
    </row>
    <row r="484" spans="2:16" ht="15" customHeight="1" x14ac:dyDescent="0.25">
      <c r="B484" s="36" t="str">
        <f>LOOKUP(Tabela2[[#This Row],[RESUMO]],Tabela3[Grupo],Tabela3[Meus produtos])</f>
        <v>Não</v>
      </c>
      <c r="C484" s="30" t="s">
        <v>362</v>
      </c>
      <c r="D484" t="s">
        <v>21238</v>
      </c>
      <c r="E484" t="s">
        <v>11853</v>
      </c>
      <c r="F484" s="30" t="s">
        <v>12203</v>
      </c>
      <c r="G484">
        <v>6.35</v>
      </c>
      <c r="H484">
        <v>4.2</v>
      </c>
      <c r="I484">
        <v>7</v>
      </c>
      <c r="J484">
        <v>0</v>
      </c>
      <c r="K484" s="13">
        <v>0.17550000000000002</v>
      </c>
      <c r="L484" s="13">
        <v>4.2000000000000003E-2</v>
      </c>
      <c r="M484" s="13">
        <v>6.3500000000000001E-2</v>
      </c>
      <c r="N484" s="13">
        <v>7.0000000000000007E-2</v>
      </c>
      <c r="O484" s="13">
        <v>0</v>
      </c>
      <c r="P484" s="12" t="str">
        <f>LEFT(Tabela2[[#This Row],[Código]],2)</f>
        <v>03</v>
      </c>
    </row>
    <row r="485" spans="2:16" ht="15" customHeight="1" x14ac:dyDescent="0.25">
      <c r="B485" s="36" t="str">
        <f>LOOKUP(Tabela2[[#This Row],[RESUMO]],Tabela3[Grupo],Tabela3[Meus produtos])</f>
        <v>Não</v>
      </c>
      <c r="C485" s="30" t="s">
        <v>363</v>
      </c>
      <c r="D485" t="s">
        <v>21238</v>
      </c>
      <c r="E485" t="s">
        <v>11853</v>
      </c>
      <c r="F485" s="30" t="s">
        <v>12204</v>
      </c>
      <c r="G485">
        <v>6.35</v>
      </c>
      <c r="H485">
        <v>4.2</v>
      </c>
      <c r="I485">
        <v>7</v>
      </c>
      <c r="J485">
        <v>0</v>
      </c>
      <c r="K485" s="13">
        <v>0.17550000000000002</v>
      </c>
      <c r="L485" s="13">
        <v>4.2000000000000003E-2</v>
      </c>
      <c r="M485" s="13">
        <v>6.3500000000000001E-2</v>
      </c>
      <c r="N485" s="13">
        <v>7.0000000000000007E-2</v>
      </c>
      <c r="O485" s="13">
        <v>0</v>
      </c>
      <c r="P485" s="12" t="str">
        <f>LEFT(Tabela2[[#This Row],[Código]],2)</f>
        <v>03</v>
      </c>
    </row>
    <row r="486" spans="2:16" ht="15" customHeight="1" x14ac:dyDescent="0.25">
      <c r="B486" s="36" t="str">
        <f>LOOKUP(Tabela2[[#This Row],[RESUMO]],Tabela3[Grupo],Tabela3[Meus produtos])</f>
        <v>Não</v>
      </c>
      <c r="C486" s="30" t="s">
        <v>364</v>
      </c>
      <c r="D486" t="s">
        <v>21238</v>
      </c>
      <c r="E486" t="s">
        <v>11853</v>
      </c>
      <c r="F486" s="30" t="s">
        <v>12205</v>
      </c>
      <c r="G486">
        <v>6.35</v>
      </c>
      <c r="H486">
        <v>4.2</v>
      </c>
      <c r="I486">
        <v>7</v>
      </c>
      <c r="J486">
        <v>0</v>
      </c>
      <c r="K486" s="13">
        <v>0.17550000000000002</v>
      </c>
      <c r="L486" s="13">
        <v>4.2000000000000003E-2</v>
      </c>
      <c r="M486" s="13">
        <v>6.3500000000000001E-2</v>
      </c>
      <c r="N486" s="13">
        <v>7.0000000000000007E-2</v>
      </c>
      <c r="O486" s="13">
        <v>0</v>
      </c>
      <c r="P486" s="12" t="str">
        <f>LEFT(Tabela2[[#This Row],[Código]],2)</f>
        <v>03</v>
      </c>
    </row>
    <row r="487" spans="2:16" ht="15" customHeight="1" x14ac:dyDescent="0.25">
      <c r="B487" s="36" t="str">
        <f>LOOKUP(Tabela2[[#This Row],[RESUMO]],Tabela3[Grupo],Tabela3[Meus produtos])</f>
        <v>Não</v>
      </c>
      <c r="C487" s="30" t="s">
        <v>365</v>
      </c>
      <c r="D487" t="s">
        <v>21238</v>
      </c>
      <c r="E487" t="s">
        <v>11853</v>
      </c>
      <c r="F487" s="30" t="s">
        <v>12206</v>
      </c>
      <c r="G487">
        <v>6.35</v>
      </c>
      <c r="H487">
        <v>4.2</v>
      </c>
      <c r="I487">
        <v>7</v>
      </c>
      <c r="J487">
        <v>0</v>
      </c>
      <c r="K487" s="13">
        <v>0.17550000000000002</v>
      </c>
      <c r="L487" s="13">
        <v>4.2000000000000003E-2</v>
      </c>
      <c r="M487" s="13">
        <v>6.3500000000000001E-2</v>
      </c>
      <c r="N487" s="13">
        <v>7.0000000000000007E-2</v>
      </c>
      <c r="O487" s="13">
        <v>0</v>
      </c>
      <c r="P487" s="12" t="str">
        <f>LEFT(Tabela2[[#This Row],[Código]],2)</f>
        <v>03</v>
      </c>
    </row>
    <row r="488" spans="2:16" ht="15" customHeight="1" x14ac:dyDescent="0.25">
      <c r="B488" s="36" t="str">
        <f>LOOKUP(Tabela2[[#This Row],[RESUMO]],Tabela3[Grupo],Tabela3[Meus produtos])</f>
        <v>Não</v>
      </c>
      <c r="C488" s="30" t="s">
        <v>366</v>
      </c>
      <c r="D488" t="s">
        <v>21238</v>
      </c>
      <c r="E488" t="s">
        <v>11853</v>
      </c>
      <c r="F488" s="30" t="s">
        <v>12207</v>
      </c>
      <c r="G488">
        <v>6.35</v>
      </c>
      <c r="H488">
        <v>4.2</v>
      </c>
      <c r="I488">
        <v>7</v>
      </c>
      <c r="J488">
        <v>0</v>
      </c>
      <c r="K488" s="13">
        <v>0.17550000000000002</v>
      </c>
      <c r="L488" s="13">
        <v>4.2000000000000003E-2</v>
      </c>
      <c r="M488" s="13">
        <v>6.3500000000000001E-2</v>
      </c>
      <c r="N488" s="13">
        <v>7.0000000000000007E-2</v>
      </c>
      <c r="O488" s="13">
        <v>0</v>
      </c>
      <c r="P488" s="12" t="str">
        <f>LEFT(Tabela2[[#This Row],[Código]],2)</f>
        <v>03</v>
      </c>
    </row>
    <row r="489" spans="2:16" ht="15" customHeight="1" x14ac:dyDescent="0.25">
      <c r="B489" s="36" t="str">
        <f>LOOKUP(Tabela2[[#This Row],[RESUMO]],Tabela3[Grupo],Tabela3[Meus produtos])</f>
        <v>Não</v>
      </c>
      <c r="C489" s="30" t="s">
        <v>21785</v>
      </c>
      <c r="D489" t="s">
        <v>21238</v>
      </c>
      <c r="E489" t="s">
        <v>11853</v>
      </c>
      <c r="F489" s="30" t="s">
        <v>21786</v>
      </c>
      <c r="G489">
        <v>6.35</v>
      </c>
      <c r="H489">
        <v>4.2</v>
      </c>
      <c r="I489">
        <v>7</v>
      </c>
      <c r="J489">
        <v>0</v>
      </c>
      <c r="K489" s="13">
        <v>0.17550000000000002</v>
      </c>
      <c r="L489" s="13">
        <v>4.2000000000000003E-2</v>
      </c>
      <c r="M489" s="13">
        <v>6.3500000000000001E-2</v>
      </c>
      <c r="N489" s="13">
        <v>7.0000000000000007E-2</v>
      </c>
      <c r="O489" s="13">
        <v>0</v>
      </c>
      <c r="P489" s="12" t="str">
        <f>LEFT(Tabela2[[#This Row],[Código]],2)</f>
        <v>03</v>
      </c>
    </row>
    <row r="490" spans="2:16" ht="15" customHeight="1" x14ac:dyDescent="0.25">
      <c r="B490" s="36" t="str">
        <f>LOOKUP(Tabela2[[#This Row],[RESUMO]],Tabela3[Grupo],Tabela3[Meus produtos])</f>
        <v>Não</v>
      </c>
      <c r="C490" s="30" t="s">
        <v>21787</v>
      </c>
      <c r="D490" t="s">
        <v>21238</v>
      </c>
      <c r="E490" t="s">
        <v>11853</v>
      </c>
      <c r="F490" s="30" t="s">
        <v>21788</v>
      </c>
      <c r="G490">
        <v>6.35</v>
      </c>
      <c r="H490">
        <v>4.2</v>
      </c>
      <c r="I490">
        <v>7</v>
      </c>
      <c r="J490">
        <v>0</v>
      </c>
      <c r="K490" s="13">
        <v>0.17550000000000002</v>
      </c>
      <c r="L490" s="13">
        <v>4.2000000000000003E-2</v>
      </c>
      <c r="M490" s="13">
        <v>6.3500000000000001E-2</v>
      </c>
      <c r="N490" s="13">
        <v>7.0000000000000007E-2</v>
      </c>
      <c r="O490" s="13">
        <v>0</v>
      </c>
      <c r="P490" s="12" t="str">
        <f>LEFT(Tabela2[[#This Row],[Código]],2)</f>
        <v>03</v>
      </c>
    </row>
    <row r="491" spans="2:16" ht="15" customHeight="1" x14ac:dyDescent="0.25">
      <c r="B491" s="36" t="str">
        <f>LOOKUP(Tabela2[[#This Row],[RESUMO]],Tabela3[Grupo],Tabela3[Meus produtos])</f>
        <v>Não</v>
      </c>
      <c r="C491" s="30" t="s">
        <v>21789</v>
      </c>
      <c r="D491" t="s">
        <v>21238</v>
      </c>
      <c r="E491" t="s">
        <v>11853</v>
      </c>
      <c r="F491" s="30" t="s">
        <v>21790</v>
      </c>
      <c r="G491">
        <v>6.35</v>
      </c>
      <c r="H491">
        <v>4.2</v>
      </c>
      <c r="I491">
        <v>7</v>
      </c>
      <c r="J491">
        <v>0</v>
      </c>
      <c r="K491" s="13">
        <v>0.17550000000000002</v>
      </c>
      <c r="L491" s="13">
        <v>4.2000000000000003E-2</v>
      </c>
      <c r="M491" s="13">
        <v>6.3500000000000001E-2</v>
      </c>
      <c r="N491" s="13">
        <v>7.0000000000000007E-2</v>
      </c>
      <c r="O491" s="13">
        <v>0</v>
      </c>
      <c r="P491" s="12" t="str">
        <f>LEFT(Tabela2[[#This Row],[Código]],2)</f>
        <v>03</v>
      </c>
    </row>
    <row r="492" spans="2:16" ht="15" customHeight="1" x14ac:dyDescent="0.25">
      <c r="B492" s="36" t="str">
        <f>LOOKUP(Tabela2[[#This Row],[RESUMO]],Tabela3[Grupo],Tabela3[Meus produtos])</f>
        <v>Não</v>
      </c>
      <c r="C492" s="30" t="s">
        <v>21791</v>
      </c>
      <c r="D492" t="s">
        <v>21238</v>
      </c>
      <c r="E492" t="s">
        <v>11853</v>
      </c>
      <c r="F492" s="30" t="s">
        <v>21792</v>
      </c>
      <c r="G492">
        <v>6.35</v>
      </c>
      <c r="H492">
        <v>4.2</v>
      </c>
      <c r="I492">
        <v>7</v>
      </c>
      <c r="J492">
        <v>0</v>
      </c>
      <c r="K492" s="13">
        <v>0.17550000000000002</v>
      </c>
      <c r="L492" s="13">
        <v>4.2000000000000003E-2</v>
      </c>
      <c r="M492" s="13">
        <v>6.3500000000000001E-2</v>
      </c>
      <c r="N492" s="13">
        <v>7.0000000000000007E-2</v>
      </c>
      <c r="O492" s="13">
        <v>0</v>
      </c>
      <c r="P492" s="12" t="str">
        <f>LEFT(Tabela2[[#This Row],[Código]],2)</f>
        <v>03</v>
      </c>
    </row>
    <row r="493" spans="2:16" ht="15" customHeight="1" x14ac:dyDescent="0.25">
      <c r="B493" s="36" t="str">
        <f>LOOKUP(Tabela2[[#This Row],[RESUMO]],Tabela3[Grupo],Tabela3[Meus produtos])</f>
        <v>Não</v>
      </c>
      <c r="C493" s="30" t="s">
        <v>21793</v>
      </c>
      <c r="D493" t="s">
        <v>21238</v>
      </c>
      <c r="E493" t="s">
        <v>11853</v>
      </c>
      <c r="F493" s="30" t="s">
        <v>21794</v>
      </c>
      <c r="G493">
        <v>6.35</v>
      </c>
      <c r="H493">
        <v>4.2</v>
      </c>
      <c r="I493">
        <v>0</v>
      </c>
      <c r="J493">
        <v>0</v>
      </c>
      <c r="K493" s="13">
        <v>0.10550000000000001</v>
      </c>
      <c r="L493" s="13">
        <v>4.2000000000000003E-2</v>
      </c>
      <c r="M493" s="13">
        <v>6.3500000000000001E-2</v>
      </c>
      <c r="N493" s="13">
        <v>0</v>
      </c>
      <c r="O493" s="13">
        <v>0</v>
      </c>
      <c r="P493" s="12" t="str">
        <f>LEFT(Tabela2[[#This Row],[Código]],2)</f>
        <v>03</v>
      </c>
    </row>
    <row r="494" spans="2:16" ht="15" customHeight="1" x14ac:dyDescent="0.25">
      <c r="B494" s="36" t="str">
        <f>LOOKUP(Tabela2[[#This Row],[RESUMO]],Tabela3[Grupo],Tabela3[Meus produtos])</f>
        <v>Não</v>
      </c>
      <c r="C494" s="30" t="s">
        <v>21795</v>
      </c>
      <c r="D494" t="s">
        <v>21238</v>
      </c>
      <c r="E494" t="s">
        <v>11853</v>
      </c>
      <c r="F494" s="30" t="s">
        <v>21796</v>
      </c>
      <c r="G494">
        <v>6.35</v>
      </c>
      <c r="H494">
        <v>4.2</v>
      </c>
      <c r="I494">
        <v>0</v>
      </c>
      <c r="J494">
        <v>0</v>
      </c>
      <c r="K494" s="13">
        <v>0.10550000000000001</v>
      </c>
      <c r="L494" s="13">
        <v>4.2000000000000003E-2</v>
      </c>
      <c r="M494" s="13">
        <v>6.3500000000000001E-2</v>
      </c>
      <c r="N494" s="13">
        <v>0</v>
      </c>
      <c r="O494" s="13">
        <v>0</v>
      </c>
      <c r="P494" s="12" t="str">
        <f>LEFT(Tabela2[[#This Row],[Código]],2)</f>
        <v>03</v>
      </c>
    </row>
    <row r="495" spans="2:16" ht="15" customHeight="1" x14ac:dyDescent="0.25">
      <c r="B495" s="36" t="str">
        <f>LOOKUP(Tabela2[[#This Row],[RESUMO]],Tabela3[Grupo],Tabela3[Meus produtos])</f>
        <v>Não</v>
      </c>
      <c r="C495" s="30" t="s">
        <v>21797</v>
      </c>
      <c r="D495" t="s">
        <v>21238</v>
      </c>
      <c r="E495" t="s">
        <v>11853</v>
      </c>
      <c r="F495" s="30" t="s">
        <v>21798</v>
      </c>
      <c r="G495">
        <v>6.35</v>
      </c>
      <c r="H495">
        <v>4.2</v>
      </c>
      <c r="I495">
        <v>7</v>
      </c>
      <c r="J495">
        <v>0</v>
      </c>
      <c r="K495" s="13">
        <v>0.17550000000000002</v>
      </c>
      <c r="L495" s="13">
        <v>4.2000000000000003E-2</v>
      </c>
      <c r="M495" s="13">
        <v>6.3500000000000001E-2</v>
      </c>
      <c r="N495" s="13">
        <v>7.0000000000000007E-2</v>
      </c>
      <c r="O495" s="13">
        <v>0</v>
      </c>
      <c r="P495" s="12" t="str">
        <f>LEFT(Tabela2[[#This Row],[Código]],2)</f>
        <v>03</v>
      </c>
    </row>
    <row r="496" spans="2:16" ht="15" customHeight="1" x14ac:dyDescent="0.25">
      <c r="B496" s="36" t="str">
        <f>LOOKUP(Tabela2[[#This Row],[RESUMO]],Tabela3[Grupo],Tabela3[Meus produtos])</f>
        <v>Não</v>
      </c>
      <c r="C496" s="30" t="s">
        <v>21799</v>
      </c>
      <c r="D496" t="s">
        <v>21238</v>
      </c>
      <c r="E496" t="s">
        <v>11853</v>
      </c>
      <c r="F496" s="30" t="s">
        <v>12</v>
      </c>
      <c r="G496">
        <v>6.35</v>
      </c>
      <c r="H496">
        <v>4.2</v>
      </c>
      <c r="I496">
        <v>7</v>
      </c>
      <c r="J496">
        <v>0</v>
      </c>
      <c r="K496" s="13">
        <v>0.17550000000000002</v>
      </c>
      <c r="L496" s="13">
        <v>4.2000000000000003E-2</v>
      </c>
      <c r="M496" s="13">
        <v>6.3500000000000001E-2</v>
      </c>
      <c r="N496" s="13">
        <v>7.0000000000000007E-2</v>
      </c>
      <c r="O496" s="13">
        <v>0</v>
      </c>
      <c r="P496" s="12" t="str">
        <f>LEFT(Tabela2[[#This Row],[Código]],2)</f>
        <v>03</v>
      </c>
    </row>
    <row r="497" spans="2:16" ht="15" customHeight="1" x14ac:dyDescent="0.25">
      <c r="B497" s="36" t="str">
        <f>LOOKUP(Tabela2[[#This Row],[RESUMO]],Tabela3[Grupo],Tabela3[Meus produtos])</f>
        <v>Não</v>
      </c>
      <c r="C497" s="30" t="s">
        <v>21800</v>
      </c>
      <c r="D497" t="s">
        <v>21238</v>
      </c>
      <c r="E497" t="s">
        <v>11853</v>
      </c>
      <c r="F497" s="30" t="s">
        <v>21786</v>
      </c>
      <c r="G497">
        <v>6.35</v>
      </c>
      <c r="H497">
        <v>4.2</v>
      </c>
      <c r="I497">
        <v>7</v>
      </c>
      <c r="J497">
        <v>0</v>
      </c>
      <c r="K497" s="13">
        <v>0.17550000000000002</v>
      </c>
      <c r="L497" s="13">
        <v>4.2000000000000003E-2</v>
      </c>
      <c r="M497" s="13">
        <v>6.3500000000000001E-2</v>
      </c>
      <c r="N497" s="13">
        <v>7.0000000000000007E-2</v>
      </c>
      <c r="O497" s="13">
        <v>0</v>
      </c>
      <c r="P497" s="12" t="str">
        <f>LEFT(Tabela2[[#This Row],[Código]],2)</f>
        <v>03</v>
      </c>
    </row>
    <row r="498" spans="2:16" ht="15" customHeight="1" x14ac:dyDescent="0.25">
      <c r="B498" s="36" t="str">
        <f>LOOKUP(Tabela2[[#This Row],[RESUMO]],Tabela3[Grupo],Tabela3[Meus produtos])</f>
        <v>Não</v>
      </c>
      <c r="C498" s="30" t="s">
        <v>21801</v>
      </c>
      <c r="D498" t="s">
        <v>21238</v>
      </c>
      <c r="E498" t="s">
        <v>11853</v>
      </c>
      <c r="F498" s="30" t="s">
        <v>21788</v>
      </c>
      <c r="G498">
        <v>6.35</v>
      </c>
      <c r="H498">
        <v>4.2</v>
      </c>
      <c r="I498">
        <v>7</v>
      </c>
      <c r="J498">
        <v>0</v>
      </c>
      <c r="K498" s="13">
        <v>0.17550000000000002</v>
      </c>
      <c r="L498" s="13">
        <v>4.2000000000000003E-2</v>
      </c>
      <c r="M498" s="13">
        <v>6.3500000000000001E-2</v>
      </c>
      <c r="N498" s="13">
        <v>7.0000000000000007E-2</v>
      </c>
      <c r="O498" s="13">
        <v>0</v>
      </c>
      <c r="P498" s="12" t="str">
        <f>LEFT(Tabela2[[#This Row],[Código]],2)</f>
        <v>03</v>
      </c>
    </row>
    <row r="499" spans="2:16" ht="15" customHeight="1" x14ac:dyDescent="0.25">
      <c r="B499" s="36" t="str">
        <f>LOOKUP(Tabela2[[#This Row],[RESUMO]],Tabela3[Grupo],Tabela3[Meus produtos])</f>
        <v>Não</v>
      </c>
      <c r="C499" s="30" t="s">
        <v>21802</v>
      </c>
      <c r="D499" t="s">
        <v>21238</v>
      </c>
      <c r="E499" t="s">
        <v>11853</v>
      </c>
      <c r="F499" s="30" t="s">
        <v>21790</v>
      </c>
      <c r="G499">
        <v>6.35</v>
      </c>
      <c r="H499">
        <v>4.2</v>
      </c>
      <c r="I499">
        <v>7</v>
      </c>
      <c r="J499">
        <v>0</v>
      </c>
      <c r="K499" s="13">
        <v>0.17550000000000002</v>
      </c>
      <c r="L499" s="13">
        <v>4.2000000000000003E-2</v>
      </c>
      <c r="M499" s="13">
        <v>6.3500000000000001E-2</v>
      </c>
      <c r="N499" s="13">
        <v>7.0000000000000007E-2</v>
      </c>
      <c r="O499" s="13">
        <v>0</v>
      </c>
      <c r="P499" s="12" t="str">
        <f>LEFT(Tabela2[[#This Row],[Código]],2)</f>
        <v>03</v>
      </c>
    </row>
    <row r="500" spans="2:16" ht="15" customHeight="1" x14ac:dyDescent="0.25">
      <c r="B500" s="36" t="str">
        <f>LOOKUP(Tabela2[[#This Row],[RESUMO]],Tabela3[Grupo],Tabela3[Meus produtos])</f>
        <v>Não</v>
      </c>
      <c r="C500" s="30" t="s">
        <v>21803</v>
      </c>
      <c r="D500" t="s">
        <v>21238</v>
      </c>
      <c r="E500" t="s">
        <v>11853</v>
      </c>
      <c r="F500" s="30" t="s">
        <v>21792</v>
      </c>
      <c r="G500">
        <v>6.35</v>
      </c>
      <c r="H500">
        <v>4.2</v>
      </c>
      <c r="I500">
        <v>7</v>
      </c>
      <c r="J500">
        <v>0</v>
      </c>
      <c r="K500" s="13">
        <v>0.17550000000000002</v>
      </c>
      <c r="L500" s="13">
        <v>4.2000000000000003E-2</v>
      </c>
      <c r="M500" s="13">
        <v>6.3500000000000001E-2</v>
      </c>
      <c r="N500" s="13">
        <v>7.0000000000000007E-2</v>
      </c>
      <c r="O500" s="13">
        <v>0</v>
      </c>
      <c r="P500" s="12" t="str">
        <f>LEFT(Tabela2[[#This Row],[Código]],2)</f>
        <v>03</v>
      </c>
    </row>
    <row r="501" spans="2:16" ht="15" customHeight="1" x14ac:dyDescent="0.25">
      <c r="B501" s="36" t="str">
        <f>LOOKUP(Tabela2[[#This Row],[RESUMO]],Tabela3[Grupo],Tabela3[Meus produtos])</f>
        <v>Não</v>
      </c>
      <c r="C501" s="30" t="s">
        <v>21804</v>
      </c>
      <c r="D501" t="s">
        <v>21238</v>
      </c>
      <c r="E501" t="s">
        <v>11853</v>
      </c>
      <c r="F501" s="30" t="s">
        <v>21805</v>
      </c>
      <c r="G501">
        <v>6.35</v>
      </c>
      <c r="H501">
        <v>4.2</v>
      </c>
      <c r="I501">
        <v>7</v>
      </c>
      <c r="J501">
        <v>0</v>
      </c>
      <c r="K501" s="13">
        <v>0.17550000000000002</v>
      </c>
      <c r="L501" s="13">
        <v>4.2000000000000003E-2</v>
      </c>
      <c r="M501" s="13">
        <v>6.3500000000000001E-2</v>
      </c>
      <c r="N501" s="13">
        <v>7.0000000000000007E-2</v>
      </c>
      <c r="O501" s="13">
        <v>0</v>
      </c>
      <c r="P501" s="12" t="str">
        <f>LEFT(Tabela2[[#This Row],[Código]],2)</f>
        <v>03</v>
      </c>
    </row>
    <row r="502" spans="2:16" ht="15" customHeight="1" x14ac:dyDescent="0.25">
      <c r="B502" s="36" t="str">
        <f>LOOKUP(Tabela2[[#This Row],[RESUMO]],Tabela3[Grupo],Tabela3[Meus produtos])</f>
        <v>Não</v>
      </c>
      <c r="C502" s="30" t="s">
        <v>21806</v>
      </c>
      <c r="D502" t="s">
        <v>21238</v>
      </c>
      <c r="E502" t="s">
        <v>11853</v>
      </c>
      <c r="F502" s="30" t="s">
        <v>21798</v>
      </c>
      <c r="G502">
        <v>6.35</v>
      </c>
      <c r="H502">
        <v>4.2</v>
      </c>
      <c r="I502">
        <v>7</v>
      </c>
      <c r="J502">
        <v>0</v>
      </c>
      <c r="K502" s="13">
        <v>0.17550000000000002</v>
      </c>
      <c r="L502" s="13">
        <v>4.2000000000000003E-2</v>
      </c>
      <c r="M502" s="13">
        <v>6.3500000000000001E-2</v>
      </c>
      <c r="N502" s="13">
        <v>7.0000000000000007E-2</v>
      </c>
      <c r="O502" s="13">
        <v>0</v>
      </c>
      <c r="P502" s="12" t="str">
        <f>LEFT(Tabela2[[#This Row],[Código]],2)</f>
        <v>03</v>
      </c>
    </row>
    <row r="503" spans="2:16" ht="15" customHeight="1" x14ac:dyDescent="0.25">
      <c r="B503" s="36" t="str">
        <f>LOOKUP(Tabela2[[#This Row],[RESUMO]],Tabela3[Grupo],Tabela3[Meus produtos])</f>
        <v>Não</v>
      </c>
      <c r="C503" s="30" t="s">
        <v>21807</v>
      </c>
      <c r="D503" t="s">
        <v>21238</v>
      </c>
      <c r="E503" t="s">
        <v>11853</v>
      </c>
      <c r="F503" s="30" t="s">
        <v>12</v>
      </c>
      <c r="G503">
        <v>6.35</v>
      </c>
      <c r="H503">
        <v>4.2</v>
      </c>
      <c r="I503">
        <v>7</v>
      </c>
      <c r="J503">
        <v>0</v>
      </c>
      <c r="K503" s="13">
        <v>0.17550000000000002</v>
      </c>
      <c r="L503" s="13">
        <v>4.2000000000000003E-2</v>
      </c>
      <c r="M503" s="13">
        <v>6.3500000000000001E-2</v>
      </c>
      <c r="N503" s="13">
        <v>7.0000000000000007E-2</v>
      </c>
      <c r="O503" s="13">
        <v>0</v>
      </c>
      <c r="P503" s="12" t="str">
        <f>LEFT(Tabela2[[#This Row],[Código]],2)</f>
        <v>03</v>
      </c>
    </row>
    <row r="504" spans="2:16" ht="15" customHeight="1" x14ac:dyDescent="0.25">
      <c r="B504" s="36" t="str">
        <f>LOOKUP(Tabela2[[#This Row],[RESUMO]],Tabela3[Grupo],Tabela3[Meus produtos])</f>
        <v>Não</v>
      </c>
      <c r="C504" s="30" t="s">
        <v>367</v>
      </c>
      <c r="D504" t="s">
        <v>21238</v>
      </c>
      <c r="E504" t="s">
        <v>11853</v>
      </c>
      <c r="F504" s="30" t="s">
        <v>12208</v>
      </c>
      <c r="G504">
        <v>6.35</v>
      </c>
      <c r="H504">
        <v>4.2</v>
      </c>
      <c r="I504">
        <v>0</v>
      </c>
      <c r="J504">
        <v>0</v>
      </c>
      <c r="K504" s="13">
        <v>0.10550000000000001</v>
      </c>
      <c r="L504" s="13">
        <v>4.2000000000000003E-2</v>
      </c>
      <c r="M504" s="13">
        <v>6.3500000000000001E-2</v>
      </c>
      <c r="N504" s="13">
        <v>0</v>
      </c>
      <c r="O504" s="13">
        <v>0</v>
      </c>
      <c r="P504" s="12" t="str">
        <f>LEFT(Tabela2[[#This Row],[Código]],2)</f>
        <v>03</v>
      </c>
    </row>
    <row r="505" spans="2:16" ht="15" customHeight="1" x14ac:dyDescent="0.25">
      <c r="B505" s="36" t="str">
        <f>LOOKUP(Tabela2[[#This Row],[RESUMO]],Tabela3[Grupo],Tabela3[Meus produtos])</f>
        <v>Não</v>
      </c>
      <c r="C505" s="30" t="s">
        <v>21808</v>
      </c>
      <c r="D505" t="s">
        <v>21238</v>
      </c>
      <c r="E505" t="s">
        <v>11853</v>
      </c>
      <c r="F505" s="30" t="s">
        <v>21809</v>
      </c>
      <c r="G505">
        <v>6.35</v>
      </c>
      <c r="H505">
        <v>4.2</v>
      </c>
      <c r="I505">
        <v>0</v>
      </c>
      <c r="J505">
        <v>0</v>
      </c>
      <c r="K505" s="13">
        <v>0.10550000000000001</v>
      </c>
      <c r="L505" s="13">
        <v>4.2000000000000003E-2</v>
      </c>
      <c r="M505" s="13">
        <v>6.3500000000000001E-2</v>
      </c>
      <c r="N505" s="13">
        <v>0</v>
      </c>
      <c r="O505" s="13">
        <v>0</v>
      </c>
      <c r="P505" s="12" t="str">
        <f>LEFT(Tabela2[[#This Row],[Código]],2)</f>
        <v>03</v>
      </c>
    </row>
    <row r="506" spans="2:16" ht="15" customHeight="1" x14ac:dyDescent="0.25">
      <c r="B506" s="36" t="str">
        <f>LOOKUP(Tabela2[[#This Row],[RESUMO]],Tabela3[Grupo],Tabela3[Meus produtos])</f>
        <v>Não</v>
      </c>
      <c r="C506" s="30" t="s">
        <v>368</v>
      </c>
      <c r="D506" t="s">
        <v>21238</v>
      </c>
      <c r="E506" t="s">
        <v>11853</v>
      </c>
      <c r="F506" s="30" t="s">
        <v>12209</v>
      </c>
      <c r="G506">
        <v>6.35</v>
      </c>
      <c r="H506">
        <v>4.2</v>
      </c>
      <c r="I506">
        <v>7</v>
      </c>
      <c r="J506">
        <v>0</v>
      </c>
      <c r="K506" s="13">
        <v>0.17550000000000002</v>
      </c>
      <c r="L506" s="13">
        <v>4.2000000000000003E-2</v>
      </c>
      <c r="M506" s="13">
        <v>6.3500000000000001E-2</v>
      </c>
      <c r="N506" s="13">
        <v>7.0000000000000007E-2</v>
      </c>
      <c r="O506" s="13">
        <v>0</v>
      </c>
      <c r="P506" s="12" t="str">
        <f>LEFT(Tabela2[[#This Row],[Código]],2)</f>
        <v>03</v>
      </c>
    </row>
    <row r="507" spans="2:16" ht="15" customHeight="1" x14ac:dyDescent="0.25">
      <c r="B507" s="36" t="str">
        <f>LOOKUP(Tabela2[[#This Row],[RESUMO]],Tabela3[Grupo],Tabela3[Meus produtos])</f>
        <v>Não</v>
      </c>
      <c r="C507" s="30" t="s">
        <v>369</v>
      </c>
      <c r="D507" t="s">
        <v>21238</v>
      </c>
      <c r="E507" t="s">
        <v>11853</v>
      </c>
      <c r="F507" s="30" t="s">
        <v>12210</v>
      </c>
      <c r="G507">
        <v>6.35</v>
      </c>
      <c r="H507">
        <v>4.2</v>
      </c>
      <c r="I507">
        <v>7</v>
      </c>
      <c r="J507">
        <v>0</v>
      </c>
      <c r="K507" s="13">
        <v>0.17550000000000002</v>
      </c>
      <c r="L507" s="13">
        <v>4.2000000000000003E-2</v>
      </c>
      <c r="M507" s="13">
        <v>6.3500000000000001E-2</v>
      </c>
      <c r="N507" s="13">
        <v>7.0000000000000007E-2</v>
      </c>
      <c r="O507" s="13">
        <v>0</v>
      </c>
      <c r="P507" s="12" t="str">
        <f>LEFT(Tabela2[[#This Row],[Código]],2)</f>
        <v>03</v>
      </c>
    </row>
    <row r="508" spans="2:16" ht="15" customHeight="1" x14ac:dyDescent="0.25">
      <c r="B508" s="36" t="str">
        <f>LOOKUP(Tabela2[[#This Row],[RESUMO]],Tabela3[Grupo],Tabela3[Meus produtos])</f>
        <v>Não</v>
      </c>
      <c r="C508" s="30" t="s">
        <v>21810</v>
      </c>
      <c r="D508" t="s">
        <v>21238</v>
      </c>
      <c r="E508" t="s">
        <v>11853</v>
      </c>
      <c r="F508" s="30" t="s">
        <v>21811</v>
      </c>
      <c r="G508">
        <v>6.35</v>
      </c>
      <c r="H508">
        <v>4.2</v>
      </c>
      <c r="I508">
        <v>7</v>
      </c>
      <c r="J508">
        <v>0</v>
      </c>
      <c r="K508" s="13">
        <v>0.17550000000000002</v>
      </c>
      <c r="L508" s="13">
        <v>4.2000000000000003E-2</v>
      </c>
      <c r="M508" s="13">
        <v>6.3500000000000001E-2</v>
      </c>
      <c r="N508" s="13">
        <v>7.0000000000000007E-2</v>
      </c>
      <c r="O508" s="13">
        <v>0</v>
      </c>
      <c r="P508" s="12" t="str">
        <f>LEFT(Tabela2[[#This Row],[Código]],2)</f>
        <v>03</v>
      </c>
    </row>
    <row r="509" spans="2:16" ht="15" customHeight="1" x14ac:dyDescent="0.25">
      <c r="B509" s="36" t="str">
        <f>LOOKUP(Tabela2[[#This Row],[RESUMO]],Tabela3[Grupo],Tabela3[Meus produtos])</f>
        <v>Não</v>
      </c>
      <c r="C509" s="30" t="s">
        <v>370</v>
      </c>
      <c r="D509" t="s">
        <v>21238</v>
      </c>
      <c r="E509" t="s">
        <v>11853</v>
      </c>
      <c r="F509" s="30" t="s">
        <v>12211</v>
      </c>
      <c r="G509">
        <v>6.35</v>
      </c>
      <c r="H509">
        <v>4.2</v>
      </c>
      <c r="I509">
        <v>7</v>
      </c>
      <c r="J509">
        <v>0</v>
      </c>
      <c r="K509" s="13">
        <v>0.17550000000000002</v>
      </c>
      <c r="L509" s="13">
        <v>4.2000000000000003E-2</v>
      </c>
      <c r="M509" s="13">
        <v>6.3500000000000001E-2</v>
      </c>
      <c r="N509" s="13">
        <v>7.0000000000000007E-2</v>
      </c>
      <c r="O509" s="13">
        <v>0</v>
      </c>
      <c r="P509" s="12" t="str">
        <f>LEFT(Tabela2[[#This Row],[Código]],2)</f>
        <v>03</v>
      </c>
    </row>
    <row r="510" spans="2:16" ht="15" customHeight="1" x14ac:dyDescent="0.25">
      <c r="B510" s="36" t="str">
        <f>LOOKUP(Tabela2[[#This Row],[RESUMO]],Tabela3[Grupo],Tabela3[Meus produtos])</f>
        <v>Não</v>
      </c>
      <c r="C510" s="30" t="s">
        <v>371</v>
      </c>
      <c r="D510" t="s">
        <v>21238</v>
      </c>
      <c r="E510" t="s">
        <v>11853</v>
      </c>
      <c r="F510" s="30" t="s">
        <v>12212</v>
      </c>
      <c r="G510">
        <v>6.35</v>
      </c>
      <c r="H510">
        <v>4.2</v>
      </c>
      <c r="I510">
        <v>0</v>
      </c>
      <c r="J510">
        <v>0</v>
      </c>
      <c r="K510" s="13">
        <v>0.10550000000000001</v>
      </c>
      <c r="L510" s="13">
        <v>4.2000000000000003E-2</v>
      </c>
      <c r="M510" s="13">
        <v>6.3500000000000001E-2</v>
      </c>
      <c r="N510" s="13">
        <v>0</v>
      </c>
      <c r="O510" s="13">
        <v>0</v>
      </c>
      <c r="P510" s="12" t="str">
        <f>LEFT(Tabela2[[#This Row],[Código]],2)</f>
        <v>03</v>
      </c>
    </row>
    <row r="511" spans="2:16" ht="15" customHeight="1" x14ac:dyDescent="0.25">
      <c r="B511" s="36" t="str">
        <f>LOOKUP(Tabela2[[#This Row],[RESUMO]],Tabela3[Grupo],Tabela3[Meus produtos])</f>
        <v>Não</v>
      </c>
      <c r="C511" s="30" t="s">
        <v>21812</v>
      </c>
      <c r="D511" t="s">
        <v>21238</v>
      </c>
      <c r="E511" t="s">
        <v>11853</v>
      </c>
      <c r="F511" s="30" t="s">
        <v>21811</v>
      </c>
      <c r="G511">
        <v>6.35</v>
      </c>
      <c r="H511">
        <v>4.2</v>
      </c>
      <c r="I511">
        <v>0</v>
      </c>
      <c r="J511">
        <v>0</v>
      </c>
      <c r="K511" s="13">
        <v>0.10550000000000001</v>
      </c>
      <c r="L511" s="13">
        <v>4.2000000000000003E-2</v>
      </c>
      <c r="M511" s="13">
        <v>6.3500000000000001E-2</v>
      </c>
      <c r="N511" s="13">
        <v>0</v>
      </c>
      <c r="O511" s="13">
        <v>0</v>
      </c>
      <c r="P511" s="12" t="str">
        <f>LEFT(Tabela2[[#This Row],[Código]],2)</f>
        <v>03</v>
      </c>
    </row>
    <row r="512" spans="2:16" ht="15" customHeight="1" x14ac:dyDescent="0.25">
      <c r="B512" s="36" t="str">
        <f>LOOKUP(Tabela2[[#This Row],[RESUMO]],Tabela3[Grupo],Tabela3[Meus produtos])</f>
        <v>Não</v>
      </c>
      <c r="C512" s="30" t="s">
        <v>372</v>
      </c>
      <c r="D512" t="s">
        <v>21238</v>
      </c>
      <c r="E512" t="s">
        <v>11853</v>
      </c>
      <c r="F512" s="30" t="s">
        <v>12213</v>
      </c>
      <c r="G512">
        <v>6.35</v>
      </c>
      <c r="H512">
        <v>4.2</v>
      </c>
      <c r="I512">
        <v>0</v>
      </c>
      <c r="J512">
        <v>0</v>
      </c>
      <c r="K512" s="13">
        <v>0.10550000000000001</v>
      </c>
      <c r="L512" s="13">
        <v>4.2000000000000003E-2</v>
      </c>
      <c r="M512" s="13">
        <v>6.3500000000000001E-2</v>
      </c>
      <c r="N512" s="13">
        <v>0</v>
      </c>
      <c r="O512" s="13">
        <v>0</v>
      </c>
      <c r="P512" s="12" t="str">
        <f>LEFT(Tabela2[[#This Row],[Código]],2)</f>
        <v>03</v>
      </c>
    </row>
    <row r="513" spans="2:16" ht="15" customHeight="1" x14ac:dyDescent="0.25">
      <c r="B513" s="36" t="str">
        <f>LOOKUP(Tabela2[[#This Row],[RESUMO]],Tabela3[Grupo],Tabela3[Meus produtos])</f>
        <v>Não</v>
      </c>
      <c r="C513" s="30" t="s">
        <v>21813</v>
      </c>
      <c r="D513" t="s">
        <v>21238</v>
      </c>
      <c r="E513" t="s">
        <v>11853</v>
      </c>
      <c r="F513" s="30" t="s">
        <v>21814</v>
      </c>
      <c r="G513">
        <v>6.35</v>
      </c>
      <c r="H513">
        <v>4.2</v>
      </c>
      <c r="I513">
        <v>7</v>
      </c>
      <c r="J513">
        <v>0</v>
      </c>
      <c r="K513" s="13">
        <v>0.17550000000000002</v>
      </c>
      <c r="L513" s="13">
        <v>4.2000000000000003E-2</v>
      </c>
      <c r="M513" s="13">
        <v>6.3500000000000001E-2</v>
      </c>
      <c r="N513" s="13">
        <v>7.0000000000000007E-2</v>
      </c>
      <c r="O513" s="13">
        <v>0</v>
      </c>
      <c r="P513" s="12" t="str">
        <f>LEFT(Tabela2[[#This Row],[Código]],2)</f>
        <v>03</v>
      </c>
    </row>
    <row r="514" spans="2:16" ht="15" customHeight="1" x14ac:dyDescent="0.25">
      <c r="B514" s="36" t="str">
        <f>LOOKUP(Tabela2[[#This Row],[RESUMO]],Tabela3[Grupo],Tabela3[Meus produtos])</f>
        <v>Não</v>
      </c>
      <c r="C514" s="30" t="s">
        <v>21815</v>
      </c>
      <c r="D514" t="s">
        <v>21238</v>
      </c>
      <c r="E514" t="s">
        <v>11853</v>
      </c>
      <c r="F514" s="30" t="s">
        <v>21816</v>
      </c>
      <c r="G514">
        <v>6.35</v>
      </c>
      <c r="H514">
        <v>4.2</v>
      </c>
      <c r="I514">
        <v>7</v>
      </c>
      <c r="J514">
        <v>0</v>
      </c>
      <c r="K514" s="13">
        <v>0.17550000000000002</v>
      </c>
      <c r="L514" s="13">
        <v>4.2000000000000003E-2</v>
      </c>
      <c r="M514" s="13">
        <v>6.3500000000000001E-2</v>
      </c>
      <c r="N514" s="13">
        <v>7.0000000000000007E-2</v>
      </c>
      <c r="O514" s="13">
        <v>0</v>
      </c>
      <c r="P514" s="12" t="str">
        <f>LEFT(Tabela2[[#This Row],[Código]],2)</f>
        <v>03</v>
      </c>
    </row>
    <row r="515" spans="2:16" ht="15" customHeight="1" x14ac:dyDescent="0.25">
      <c r="B515" s="36" t="str">
        <f>LOOKUP(Tabela2[[#This Row],[RESUMO]],Tabela3[Grupo],Tabela3[Meus produtos])</f>
        <v>Não</v>
      </c>
      <c r="C515" s="30" t="s">
        <v>21817</v>
      </c>
      <c r="D515" t="s">
        <v>21238</v>
      </c>
      <c r="E515" t="s">
        <v>11853</v>
      </c>
      <c r="F515" s="30" t="s">
        <v>21818</v>
      </c>
      <c r="G515">
        <v>6.35</v>
      </c>
      <c r="H515">
        <v>4.2</v>
      </c>
      <c r="I515">
        <v>7</v>
      </c>
      <c r="J515">
        <v>0</v>
      </c>
      <c r="K515" s="13">
        <v>0.17550000000000002</v>
      </c>
      <c r="L515" s="13">
        <v>4.2000000000000003E-2</v>
      </c>
      <c r="M515" s="13">
        <v>6.3500000000000001E-2</v>
      </c>
      <c r="N515" s="13">
        <v>7.0000000000000007E-2</v>
      </c>
      <c r="O515" s="13">
        <v>0</v>
      </c>
      <c r="P515" s="12" t="str">
        <f>LEFT(Tabela2[[#This Row],[Código]],2)</f>
        <v>03</v>
      </c>
    </row>
    <row r="516" spans="2:16" ht="15" customHeight="1" x14ac:dyDescent="0.25">
      <c r="B516" s="36" t="str">
        <f>LOOKUP(Tabela2[[#This Row],[RESUMO]],Tabela3[Grupo],Tabela3[Meus produtos])</f>
        <v>Não</v>
      </c>
      <c r="C516" s="30" t="s">
        <v>21819</v>
      </c>
      <c r="D516" t="s">
        <v>21238</v>
      </c>
      <c r="E516" t="s">
        <v>11853</v>
      </c>
      <c r="F516" s="30" t="s">
        <v>56</v>
      </c>
      <c r="G516">
        <v>6.35</v>
      </c>
      <c r="H516">
        <v>4.2</v>
      </c>
      <c r="I516">
        <v>7</v>
      </c>
      <c r="J516">
        <v>0</v>
      </c>
      <c r="K516" s="13">
        <v>0.17550000000000002</v>
      </c>
      <c r="L516" s="13">
        <v>4.2000000000000003E-2</v>
      </c>
      <c r="M516" s="13">
        <v>6.3500000000000001E-2</v>
      </c>
      <c r="N516" s="13">
        <v>7.0000000000000007E-2</v>
      </c>
      <c r="O516" s="13">
        <v>0</v>
      </c>
      <c r="P516" s="12" t="str">
        <f>LEFT(Tabela2[[#This Row],[Código]],2)</f>
        <v>03</v>
      </c>
    </row>
    <row r="517" spans="2:16" ht="15" customHeight="1" x14ac:dyDescent="0.25">
      <c r="B517" s="36" t="str">
        <f>LOOKUP(Tabela2[[#This Row],[RESUMO]],Tabela3[Grupo],Tabela3[Meus produtos])</f>
        <v>Não</v>
      </c>
      <c r="C517" s="30" t="s">
        <v>373</v>
      </c>
      <c r="D517" t="s">
        <v>21238</v>
      </c>
      <c r="E517" t="s">
        <v>11853</v>
      </c>
      <c r="F517" s="30" t="s">
        <v>12214</v>
      </c>
      <c r="G517">
        <v>6.35</v>
      </c>
      <c r="H517">
        <v>4.2</v>
      </c>
      <c r="I517">
        <v>7</v>
      </c>
      <c r="J517">
        <v>0</v>
      </c>
      <c r="K517" s="13">
        <v>0.17550000000000002</v>
      </c>
      <c r="L517" s="13">
        <v>4.2000000000000003E-2</v>
      </c>
      <c r="M517" s="13">
        <v>6.3500000000000001E-2</v>
      </c>
      <c r="N517" s="13">
        <v>7.0000000000000007E-2</v>
      </c>
      <c r="O517" s="13">
        <v>0</v>
      </c>
      <c r="P517" s="12" t="str">
        <f>LEFT(Tabela2[[#This Row],[Código]],2)</f>
        <v>03</v>
      </c>
    </row>
    <row r="518" spans="2:16" ht="15" customHeight="1" x14ac:dyDescent="0.25">
      <c r="B518" s="36" t="str">
        <f>LOOKUP(Tabela2[[#This Row],[RESUMO]],Tabela3[Grupo],Tabela3[Meus produtos])</f>
        <v>Não</v>
      </c>
      <c r="C518" s="30" t="s">
        <v>21820</v>
      </c>
      <c r="D518" t="s">
        <v>21238</v>
      </c>
      <c r="E518" t="s">
        <v>11853</v>
      </c>
      <c r="F518" s="30" t="s">
        <v>21811</v>
      </c>
      <c r="G518">
        <v>6.35</v>
      </c>
      <c r="H518">
        <v>4.2</v>
      </c>
      <c r="I518">
        <v>7</v>
      </c>
      <c r="J518">
        <v>0</v>
      </c>
      <c r="K518" s="13">
        <v>0.17550000000000002</v>
      </c>
      <c r="L518" s="13">
        <v>4.2000000000000003E-2</v>
      </c>
      <c r="M518" s="13">
        <v>6.3500000000000001E-2</v>
      </c>
      <c r="N518" s="13">
        <v>7.0000000000000007E-2</v>
      </c>
      <c r="O518" s="13">
        <v>0</v>
      </c>
      <c r="P518" s="12" t="str">
        <f>LEFT(Tabela2[[#This Row],[Código]],2)</f>
        <v>03</v>
      </c>
    </row>
    <row r="519" spans="2:16" ht="15" customHeight="1" x14ac:dyDescent="0.25">
      <c r="B519" s="36" t="str">
        <f>LOOKUP(Tabela2[[#This Row],[RESUMO]],Tabela3[Grupo],Tabela3[Meus produtos])</f>
        <v>Não</v>
      </c>
      <c r="C519" s="30" t="s">
        <v>21821</v>
      </c>
      <c r="D519" t="s">
        <v>21238</v>
      </c>
      <c r="E519" t="s">
        <v>11853</v>
      </c>
      <c r="F519" s="30" t="s">
        <v>12</v>
      </c>
      <c r="G519">
        <v>6.35</v>
      </c>
      <c r="H519">
        <v>4.2</v>
      </c>
      <c r="I519">
        <v>7</v>
      </c>
      <c r="J519">
        <v>0</v>
      </c>
      <c r="K519" s="13">
        <v>0.17550000000000002</v>
      </c>
      <c r="L519" s="13">
        <v>4.2000000000000003E-2</v>
      </c>
      <c r="M519" s="13">
        <v>6.3500000000000001E-2</v>
      </c>
      <c r="N519" s="13">
        <v>7.0000000000000007E-2</v>
      </c>
      <c r="O519" s="13">
        <v>0</v>
      </c>
      <c r="P519" s="12" t="str">
        <f>LEFT(Tabela2[[#This Row],[Código]],2)</f>
        <v>03</v>
      </c>
    </row>
    <row r="520" spans="2:16" ht="15" customHeight="1" x14ac:dyDescent="0.25">
      <c r="B520" s="36" t="str">
        <f>LOOKUP(Tabela2[[#This Row],[RESUMO]],Tabela3[Grupo],Tabela3[Meus produtos])</f>
        <v>Não</v>
      </c>
      <c r="C520" s="30" t="s">
        <v>374</v>
      </c>
      <c r="D520" t="s">
        <v>21238</v>
      </c>
      <c r="E520" t="s">
        <v>11853</v>
      </c>
      <c r="F520" s="30" t="s">
        <v>12215</v>
      </c>
      <c r="G520">
        <v>6.35</v>
      </c>
      <c r="H520">
        <v>4.2</v>
      </c>
      <c r="I520">
        <v>7</v>
      </c>
      <c r="J520">
        <v>0</v>
      </c>
      <c r="K520" s="13">
        <v>0.17550000000000002</v>
      </c>
      <c r="L520" s="13">
        <v>4.2000000000000003E-2</v>
      </c>
      <c r="M520" s="13">
        <v>6.3500000000000001E-2</v>
      </c>
      <c r="N520" s="13">
        <v>7.0000000000000007E-2</v>
      </c>
      <c r="O520" s="13">
        <v>0</v>
      </c>
      <c r="P520" s="12" t="str">
        <f>LEFT(Tabela2[[#This Row],[Código]],2)</f>
        <v>03</v>
      </c>
    </row>
    <row r="521" spans="2:16" ht="15" customHeight="1" x14ac:dyDescent="0.25">
      <c r="B521" s="36" t="str">
        <f>LOOKUP(Tabela2[[#This Row],[RESUMO]],Tabela3[Grupo],Tabela3[Meus produtos])</f>
        <v>Não</v>
      </c>
      <c r="C521" s="30" t="s">
        <v>375</v>
      </c>
      <c r="D521" t="s">
        <v>21238</v>
      </c>
      <c r="E521" t="s">
        <v>11853</v>
      </c>
      <c r="F521" s="30" t="s">
        <v>12216</v>
      </c>
      <c r="G521">
        <v>6.35</v>
      </c>
      <c r="H521">
        <v>4.2</v>
      </c>
      <c r="I521">
        <v>0</v>
      </c>
      <c r="J521">
        <v>0</v>
      </c>
      <c r="K521" s="13">
        <v>0.10550000000000001</v>
      </c>
      <c r="L521" s="13">
        <v>4.2000000000000003E-2</v>
      </c>
      <c r="M521" s="13">
        <v>6.3500000000000001E-2</v>
      </c>
      <c r="N521" s="13">
        <v>0</v>
      </c>
      <c r="O521" s="13">
        <v>0</v>
      </c>
      <c r="P521" s="12" t="str">
        <f>LEFT(Tabela2[[#This Row],[Código]],2)</f>
        <v>03</v>
      </c>
    </row>
    <row r="522" spans="2:16" ht="15" customHeight="1" x14ac:dyDescent="0.25">
      <c r="B522" s="36" t="str">
        <f>LOOKUP(Tabela2[[#This Row],[RESUMO]],Tabela3[Grupo],Tabela3[Meus produtos])</f>
        <v>Não</v>
      </c>
      <c r="C522" s="30" t="s">
        <v>21822</v>
      </c>
      <c r="D522" t="s">
        <v>21238</v>
      </c>
      <c r="E522" t="s">
        <v>11853</v>
      </c>
      <c r="F522" s="30" t="s">
        <v>21811</v>
      </c>
      <c r="G522">
        <v>6.35</v>
      </c>
      <c r="H522">
        <v>4.2</v>
      </c>
      <c r="I522">
        <v>0</v>
      </c>
      <c r="J522">
        <v>0</v>
      </c>
      <c r="K522" s="13">
        <v>0.10550000000000001</v>
      </c>
      <c r="L522" s="13">
        <v>4.2000000000000003E-2</v>
      </c>
      <c r="M522" s="13">
        <v>6.3500000000000001E-2</v>
      </c>
      <c r="N522" s="13">
        <v>0</v>
      </c>
      <c r="O522" s="13">
        <v>0</v>
      </c>
      <c r="P522" s="12" t="str">
        <f>LEFT(Tabela2[[#This Row],[Código]],2)</f>
        <v>03</v>
      </c>
    </row>
    <row r="523" spans="2:16" ht="15" customHeight="1" x14ac:dyDescent="0.25">
      <c r="B523" s="36" t="str">
        <f>LOOKUP(Tabela2[[#This Row],[RESUMO]],Tabela3[Grupo],Tabela3[Meus produtos])</f>
        <v>Não</v>
      </c>
      <c r="C523" s="30" t="s">
        <v>376</v>
      </c>
      <c r="D523" t="s">
        <v>21238</v>
      </c>
      <c r="E523" t="s">
        <v>11853</v>
      </c>
      <c r="F523" s="30" t="s">
        <v>12217</v>
      </c>
      <c r="G523">
        <v>6.35</v>
      </c>
      <c r="H523">
        <v>4.2</v>
      </c>
      <c r="I523">
        <v>7</v>
      </c>
      <c r="J523">
        <v>0</v>
      </c>
      <c r="K523" s="13">
        <v>0.17550000000000002</v>
      </c>
      <c r="L523" s="13">
        <v>4.2000000000000003E-2</v>
      </c>
      <c r="M523" s="13">
        <v>6.3500000000000001E-2</v>
      </c>
      <c r="N523" s="13">
        <v>7.0000000000000007E-2</v>
      </c>
      <c r="O523" s="13">
        <v>0</v>
      </c>
      <c r="P523" s="12" t="str">
        <f>LEFT(Tabela2[[#This Row],[Código]],2)</f>
        <v>03</v>
      </c>
    </row>
    <row r="524" spans="2:16" ht="15" customHeight="1" x14ac:dyDescent="0.25">
      <c r="B524" s="36" t="str">
        <f>LOOKUP(Tabela2[[#This Row],[RESUMO]],Tabela3[Grupo],Tabela3[Meus produtos])</f>
        <v>Não</v>
      </c>
      <c r="C524" s="30" t="s">
        <v>377</v>
      </c>
      <c r="D524" t="s">
        <v>21238</v>
      </c>
      <c r="E524" t="s">
        <v>11853</v>
      </c>
      <c r="F524" s="30" t="s">
        <v>12218</v>
      </c>
      <c r="G524">
        <v>6.35</v>
      </c>
      <c r="H524">
        <v>4.2</v>
      </c>
      <c r="I524">
        <v>7</v>
      </c>
      <c r="J524">
        <v>0</v>
      </c>
      <c r="K524" s="13">
        <v>0.17550000000000002</v>
      </c>
      <c r="L524" s="13">
        <v>4.2000000000000003E-2</v>
      </c>
      <c r="M524" s="13">
        <v>6.3500000000000001E-2</v>
      </c>
      <c r="N524" s="13">
        <v>7.0000000000000007E-2</v>
      </c>
      <c r="O524" s="13">
        <v>0</v>
      </c>
      <c r="P524" s="12" t="str">
        <f>LEFT(Tabela2[[#This Row],[Código]],2)</f>
        <v>03</v>
      </c>
    </row>
    <row r="525" spans="2:16" ht="15" customHeight="1" x14ac:dyDescent="0.25">
      <c r="B525" s="36" t="str">
        <f>LOOKUP(Tabela2[[#This Row],[RESUMO]],Tabela3[Grupo],Tabela3[Meus produtos])</f>
        <v>Não</v>
      </c>
      <c r="C525" s="30" t="s">
        <v>21823</v>
      </c>
      <c r="D525" t="s">
        <v>21238</v>
      </c>
      <c r="E525" t="s">
        <v>11853</v>
      </c>
      <c r="F525" s="30" t="s">
        <v>21824</v>
      </c>
      <c r="G525">
        <v>6.35</v>
      </c>
      <c r="H525">
        <v>4.2</v>
      </c>
      <c r="I525">
        <v>7</v>
      </c>
      <c r="J525">
        <v>0</v>
      </c>
      <c r="K525" s="13">
        <v>0.17550000000000002</v>
      </c>
      <c r="L525" s="13">
        <v>4.2000000000000003E-2</v>
      </c>
      <c r="M525" s="13">
        <v>6.3500000000000001E-2</v>
      </c>
      <c r="N525" s="13">
        <v>7.0000000000000007E-2</v>
      </c>
      <c r="O525" s="13">
        <v>0</v>
      </c>
      <c r="P525" s="12" t="str">
        <f>LEFT(Tabela2[[#This Row],[Código]],2)</f>
        <v>03</v>
      </c>
    </row>
    <row r="526" spans="2:16" ht="15" customHeight="1" x14ac:dyDescent="0.25">
      <c r="B526" s="36" t="str">
        <f>LOOKUP(Tabela2[[#This Row],[RESUMO]],Tabela3[Grupo],Tabela3[Meus produtos])</f>
        <v>Não</v>
      </c>
      <c r="C526" s="30" t="s">
        <v>21825</v>
      </c>
      <c r="D526" t="s">
        <v>21238</v>
      </c>
      <c r="E526" t="s">
        <v>11853</v>
      </c>
      <c r="F526" s="30" t="s">
        <v>21826</v>
      </c>
      <c r="G526">
        <v>6.35</v>
      </c>
      <c r="H526">
        <v>4.2</v>
      </c>
      <c r="I526">
        <v>7</v>
      </c>
      <c r="J526">
        <v>0</v>
      </c>
      <c r="K526" s="13">
        <v>0.17550000000000002</v>
      </c>
      <c r="L526" s="13">
        <v>4.2000000000000003E-2</v>
      </c>
      <c r="M526" s="13">
        <v>6.3500000000000001E-2</v>
      </c>
      <c r="N526" s="13">
        <v>7.0000000000000007E-2</v>
      </c>
      <c r="O526" s="13">
        <v>0</v>
      </c>
      <c r="P526" s="12" t="str">
        <f>LEFT(Tabela2[[#This Row],[Código]],2)</f>
        <v>03</v>
      </c>
    </row>
    <row r="527" spans="2:16" ht="15" customHeight="1" x14ac:dyDescent="0.25">
      <c r="B527" s="36" t="str">
        <f>LOOKUP(Tabela2[[#This Row],[RESUMO]],Tabela3[Grupo],Tabela3[Meus produtos])</f>
        <v>Não</v>
      </c>
      <c r="C527" s="30" t="s">
        <v>21827</v>
      </c>
      <c r="D527" t="s">
        <v>21238</v>
      </c>
      <c r="E527" t="s">
        <v>11853</v>
      </c>
      <c r="F527" s="30" t="s">
        <v>21828</v>
      </c>
      <c r="G527">
        <v>6.35</v>
      </c>
      <c r="H527">
        <v>4.2</v>
      </c>
      <c r="I527">
        <v>7</v>
      </c>
      <c r="J527">
        <v>0</v>
      </c>
      <c r="K527" s="13">
        <v>0.17550000000000002</v>
      </c>
      <c r="L527" s="13">
        <v>4.2000000000000003E-2</v>
      </c>
      <c r="M527" s="13">
        <v>6.3500000000000001E-2</v>
      </c>
      <c r="N527" s="13">
        <v>7.0000000000000007E-2</v>
      </c>
      <c r="O527" s="13">
        <v>0</v>
      </c>
      <c r="P527" s="12" t="str">
        <f>LEFT(Tabela2[[#This Row],[Código]],2)</f>
        <v>03</v>
      </c>
    </row>
    <row r="528" spans="2:16" ht="15" customHeight="1" x14ac:dyDescent="0.25">
      <c r="B528" s="36" t="str">
        <f>LOOKUP(Tabela2[[#This Row],[RESUMO]],Tabela3[Grupo],Tabela3[Meus produtos])</f>
        <v>Não</v>
      </c>
      <c r="C528" s="30" t="s">
        <v>21829</v>
      </c>
      <c r="D528" t="s">
        <v>21238</v>
      </c>
      <c r="E528" t="s">
        <v>11853</v>
      </c>
      <c r="F528" s="30" t="s">
        <v>21830</v>
      </c>
      <c r="G528">
        <v>6.35</v>
      </c>
      <c r="H528">
        <v>4.2</v>
      </c>
      <c r="I528">
        <v>7</v>
      </c>
      <c r="J528">
        <v>0</v>
      </c>
      <c r="K528" s="13">
        <v>0.17550000000000002</v>
      </c>
      <c r="L528" s="13">
        <v>4.2000000000000003E-2</v>
      </c>
      <c r="M528" s="13">
        <v>6.3500000000000001E-2</v>
      </c>
      <c r="N528" s="13">
        <v>7.0000000000000007E-2</v>
      </c>
      <c r="O528" s="13">
        <v>0</v>
      </c>
      <c r="P528" s="12" t="str">
        <f>LEFT(Tabela2[[#This Row],[Código]],2)</f>
        <v>03</v>
      </c>
    </row>
    <row r="529" spans="2:16" ht="15" customHeight="1" x14ac:dyDescent="0.25">
      <c r="B529" s="36" t="str">
        <f>LOOKUP(Tabela2[[#This Row],[RESUMO]],Tabela3[Grupo],Tabela3[Meus produtos])</f>
        <v>Não</v>
      </c>
      <c r="C529" s="30" t="s">
        <v>21831</v>
      </c>
      <c r="D529" t="s">
        <v>21238</v>
      </c>
      <c r="E529" t="s">
        <v>11853</v>
      </c>
      <c r="F529" s="30" t="s">
        <v>21832</v>
      </c>
      <c r="G529">
        <v>6.35</v>
      </c>
      <c r="H529">
        <v>4.2</v>
      </c>
      <c r="I529">
        <v>7</v>
      </c>
      <c r="J529">
        <v>0</v>
      </c>
      <c r="K529" s="13">
        <v>0.17550000000000002</v>
      </c>
      <c r="L529" s="13">
        <v>4.2000000000000003E-2</v>
      </c>
      <c r="M529" s="13">
        <v>6.3500000000000001E-2</v>
      </c>
      <c r="N529" s="13">
        <v>7.0000000000000007E-2</v>
      </c>
      <c r="O529" s="13">
        <v>0</v>
      </c>
      <c r="P529" s="12" t="str">
        <f>LEFT(Tabela2[[#This Row],[Código]],2)</f>
        <v>03</v>
      </c>
    </row>
    <row r="530" spans="2:16" ht="15" customHeight="1" x14ac:dyDescent="0.25">
      <c r="B530" s="36" t="str">
        <f>LOOKUP(Tabela2[[#This Row],[RESUMO]],Tabela3[Grupo],Tabela3[Meus produtos])</f>
        <v>Não</v>
      </c>
      <c r="C530" s="30" t="s">
        <v>378</v>
      </c>
      <c r="D530" t="s">
        <v>21238</v>
      </c>
      <c r="E530" t="s">
        <v>11853</v>
      </c>
      <c r="F530" s="30" t="s">
        <v>12219</v>
      </c>
      <c r="G530">
        <v>6.35</v>
      </c>
      <c r="H530">
        <v>4.2</v>
      </c>
      <c r="I530">
        <v>7</v>
      </c>
      <c r="J530">
        <v>0</v>
      </c>
      <c r="K530" s="13">
        <v>0.17550000000000002</v>
      </c>
      <c r="L530" s="13">
        <v>4.2000000000000003E-2</v>
      </c>
      <c r="M530" s="13">
        <v>6.3500000000000001E-2</v>
      </c>
      <c r="N530" s="13">
        <v>7.0000000000000007E-2</v>
      </c>
      <c r="O530" s="13">
        <v>0</v>
      </c>
      <c r="P530" s="12" t="str">
        <f>LEFT(Tabela2[[#This Row],[Código]],2)</f>
        <v>03</v>
      </c>
    </row>
    <row r="531" spans="2:16" ht="15" customHeight="1" x14ac:dyDescent="0.25">
      <c r="B531" s="36" t="str">
        <f>LOOKUP(Tabela2[[#This Row],[RESUMO]],Tabela3[Grupo],Tabela3[Meus produtos])</f>
        <v>Não</v>
      </c>
      <c r="C531" s="30" t="s">
        <v>21833</v>
      </c>
      <c r="D531" t="s">
        <v>21238</v>
      </c>
      <c r="E531" t="s">
        <v>11853</v>
      </c>
      <c r="F531" s="30" t="s">
        <v>21811</v>
      </c>
      <c r="G531">
        <v>6.35</v>
      </c>
      <c r="H531">
        <v>4.2</v>
      </c>
      <c r="I531">
        <v>7</v>
      </c>
      <c r="J531">
        <v>0</v>
      </c>
      <c r="K531" s="13">
        <v>0.17550000000000002</v>
      </c>
      <c r="L531" s="13">
        <v>4.2000000000000003E-2</v>
      </c>
      <c r="M531" s="13">
        <v>6.3500000000000001E-2</v>
      </c>
      <c r="N531" s="13">
        <v>7.0000000000000007E-2</v>
      </c>
      <c r="O531" s="13">
        <v>0</v>
      </c>
      <c r="P531" s="12" t="str">
        <f>LEFT(Tabela2[[#This Row],[Código]],2)</f>
        <v>03</v>
      </c>
    </row>
    <row r="532" spans="2:16" ht="15" customHeight="1" x14ac:dyDescent="0.25">
      <c r="B532" s="36" t="str">
        <f>LOOKUP(Tabela2[[#This Row],[RESUMO]],Tabela3[Grupo],Tabela3[Meus produtos])</f>
        <v>Não</v>
      </c>
      <c r="C532" s="30" t="s">
        <v>379</v>
      </c>
      <c r="D532" t="s">
        <v>21238</v>
      </c>
      <c r="E532" t="s">
        <v>11853</v>
      </c>
      <c r="F532" s="30" t="s">
        <v>12220</v>
      </c>
      <c r="G532">
        <v>6.35</v>
      </c>
      <c r="H532">
        <v>4.2</v>
      </c>
      <c r="I532">
        <v>7</v>
      </c>
      <c r="J532">
        <v>0</v>
      </c>
      <c r="K532" s="13">
        <v>0.17550000000000002</v>
      </c>
      <c r="L532" s="13">
        <v>4.2000000000000003E-2</v>
      </c>
      <c r="M532" s="13">
        <v>6.3500000000000001E-2</v>
      </c>
      <c r="N532" s="13">
        <v>7.0000000000000007E-2</v>
      </c>
      <c r="O532" s="13">
        <v>0</v>
      </c>
      <c r="P532" s="12" t="str">
        <f>LEFT(Tabela2[[#This Row],[Código]],2)</f>
        <v>03</v>
      </c>
    </row>
    <row r="533" spans="2:16" ht="15" customHeight="1" x14ac:dyDescent="0.25">
      <c r="B533" s="36" t="str">
        <f>LOOKUP(Tabela2[[#This Row],[RESUMO]],Tabela3[Grupo],Tabela3[Meus produtos])</f>
        <v>Não</v>
      </c>
      <c r="C533" s="30" t="s">
        <v>380</v>
      </c>
      <c r="D533" t="s">
        <v>21238</v>
      </c>
      <c r="E533" t="s">
        <v>11853</v>
      </c>
      <c r="F533" s="30" t="s">
        <v>12221</v>
      </c>
      <c r="G533">
        <v>6.35</v>
      </c>
      <c r="H533">
        <v>4.2</v>
      </c>
      <c r="I533">
        <v>7</v>
      </c>
      <c r="J533">
        <v>0</v>
      </c>
      <c r="K533" s="13">
        <v>0.17550000000000002</v>
      </c>
      <c r="L533" s="13">
        <v>4.2000000000000003E-2</v>
      </c>
      <c r="M533" s="13">
        <v>6.3500000000000001E-2</v>
      </c>
      <c r="N533" s="13">
        <v>7.0000000000000007E-2</v>
      </c>
      <c r="O533" s="13">
        <v>0</v>
      </c>
      <c r="P533" s="12" t="str">
        <f>LEFT(Tabela2[[#This Row],[Código]],2)</f>
        <v>03</v>
      </c>
    </row>
    <row r="534" spans="2:16" ht="15" customHeight="1" x14ac:dyDescent="0.25">
      <c r="B534" s="36" t="str">
        <f>LOOKUP(Tabela2[[#This Row],[RESUMO]],Tabela3[Grupo],Tabela3[Meus produtos])</f>
        <v>Não</v>
      </c>
      <c r="C534" s="30" t="s">
        <v>21834</v>
      </c>
      <c r="D534" t="s">
        <v>21238</v>
      </c>
      <c r="E534" t="s">
        <v>11853</v>
      </c>
      <c r="F534" s="30" t="s">
        <v>21811</v>
      </c>
      <c r="G534">
        <v>6.35</v>
      </c>
      <c r="H534">
        <v>4.2</v>
      </c>
      <c r="I534">
        <v>7</v>
      </c>
      <c r="J534">
        <v>0</v>
      </c>
      <c r="K534" s="13">
        <v>0.17550000000000002</v>
      </c>
      <c r="L534" s="13">
        <v>4.2000000000000003E-2</v>
      </c>
      <c r="M534" s="13">
        <v>6.3500000000000001E-2</v>
      </c>
      <c r="N534" s="13">
        <v>7.0000000000000007E-2</v>
      </c>
      <c r="O534" s="13">
        <v>0</v>
      </c>
      <c r="P534" s="12" t="str">
        <f>LEFT(Tabela2[[#This Row],[Código]],2)</f>
        <v>03</v>
      </c>
    </row>
    <row r="535" spans="2:16" ht="15" customHeight="1" x14ac:dyDescent="0.25">
      <c r="B535" s="36" t="str">
        <f>LOOKUP(Tabela2[[#This Row],[RESUMO]],Tabela3[Grupo],Tabela3[Meus produtos])</f>
        <v>Não</v>
      </c>
      <c r="C535" s="30" t="s">
        <v>381</v>
      </c>
      <c r="D535" t="s">
        <v>21238</v>
      </c>
      <c r="E535" t="s">
        <v>11853</v>
      </c>
      <c r="F535" s="30" t="s">
        <v>12222</v>
      </c>
      <c r="G535">
        <v>6.35</v>
      </c>
      <c r="H535">
        <v>4.2</v>
      </c>
      <c r="I535">
        <v>7</v>
      </c>
      <c r="J535">
        <v>0</v>
      </c>
      <c r="K535" s="13">
        <v>0.17550000000000002</v>
      </c>
      <c r="L535" s="13">
        <v>4.2000000000000003E-2</v>
      </c>
      <c r="M535" s="13">
        <v>6.3500000000000001E-2</v>
      </c>
      <c r="N535" s="13">
        <v>7.0000000000000007E-2</v>
      </c>
      <c r="O535" s="13">
        <v>0</v>
      </c>
      <c r="P535" s="12" t="str">
        <f>LEFT(Tabela2[[#This Row],[Código]],2)</f>
        <v>03</v>
      </c>
    </row>
    <row r="536" spans="2:16" ht="15" customHeight="1" x14ac:dyDescent="0.25">
      <c r="B536" s="36" t="str">
        <f>LOOKUP(Tabela2[[#This Row],[RESUMO]],Tabela3[Grupo],Tabela3[Meus produtos])</f>
        <v>Não</v>
      </c>
      <c r="C536" s="30" t="s">
        <v>382</v>
      </c>
      <c r="D536" t="s">
        <v>21238</v>
      </c>
      <c r="E536" t="s">
        <v>11853</v>
      </c>
      <c r="F536" s="30" t="s">
        <v>12223</v>
      </c>
      <c r="G536">
        <v>6.35</v>
      </c>
      <c r="H536">
        <v>4.2</v>
      </c>
      <c r="I536">
        <v>7</v>
      </c>
      <c r="J536">
        <v>0</v>
      </c>
      <c r="K536" s="13">
        <v>0.17550000000000002</v>
      </c>
      <c r="L536" s="13">
        <v>4.2000000000000003E-2</v>
      </c>
      <c r="M536" s="13">
        <v>6.3500000000000001E-2</v>
      </c>
      <c r="N536" s="13">
        <v>7.0000000000000007E-2</v>
      </c>
      <c r="O536" s="13">
        <v>0</v>
      </c>
      <c r="P536" s="12" t="str">
        <f>LEFT(Tabela2[[#This Row],[Código]],2)</f>
        <v>03</v>
      </c>
    </row>
    <row r="537" spans="2:16" ht="15" customHeight="1" x14ac:dyDescent="0.25">
      <c r="B537" s="36" t="str">
        <f>LOOKUP(Tabela2[[#This Row],[RESUMO]],Tabela3[Grupo],Tabela3[Meus produtos])</f>
        <v>Não</v>
      </c>
      <c r="C537" s="30" t="s">
        <v>21835</v>
      </c>
      <c r="D537" t="s">
        <v>21238</v>
      </c>
      <c r="E537" t="s">
        <v>11853</v>
      </c>
      <c r="F537" s="30" t="s">
        <v>21811</v>
      </c>
      <c r="G537">
        <v>6.35</v>
      </c>
      <c r="H537">
        <v>4.2</v>
      </c>
      <c r="I537">
        <v>7</v>
      </c>
      <c r="J537">
        <v>0</v>
      </c>
      <c r="K537" s="13">
        <v>0.17550000000000002</v>
      </c>
      <c r="L537" s="13">
        <v>4.2000000000000003E-2</v>
      </c>
      <c r="M537" s="13">
        <v>6.3500000000000001E-2</v>
      </c>
      <c r="N537" s="13">
        <v>7.0000000000000007E-2</v>
      </c>
      <c r="O537" s="13">
        <v>0</v>
      </c>
      <c r="P537" s="12" t="str">
        <f>LEFT(Tabela2[[#This Row],[Código]],2)</f>
        <v>03</v>
      </c>
    </row>
    <row r="538" spans="2:16" ht="15" customHeight="1" x14ac:dyDescent="0.25">
      <c r="B538" s="36" t="str">
        <f>LOOKUP(Tabela2[[#This Row],[RESUMO]],Tabela3[Grupo],Tabela3[Meus produtos])</f>
        <v>Não</v>
      </c>
      <c r="C538" s="30" t="s">
        <v>383</v>
      </c>
      <c r="D538" t="s">
        <v>21238</v>
      </c>
      <c r="E538" t="s">
        <v>11853</v>
      </c>
      <c r="F538" s="30" t="s">
        <v>12224</v>
      </c>
      <c r="G538">
        <v>6.35</v>
      </c>
      <c r="H538">
        <v>4.2</v>
      </c>
      <c r="I538">
        <v>7</v>
      </c>
      <c r="J538">
        <v>0</v>
      </c>
      <c r="K538" s="13">
        <v>0.17550000000000002</v>
      </c>
      <c r="L538" s="13">
        <v>4.2000000000000003E-2</v>
      </c>
      <c r="M538" s="13">
        <v>6.3500000000000001E-2</v>
      </c>
      <c r="N538" s="13">
        <v>7.0000000000000007E-2</v>
      </c>
      <c r="O538" s="13">
        <v>0</v>
      </c>
      <c r="P538" s="12" t="str">
        <f>LEFT(Tabela2[[#This Row],[Código]],2)</f>
        <v>03</v>
      </c>
    </row>
    <row r="539" spans="2:16" ht="15" customHeight="1" x14ac:dyDescent="0.25">
      <c r="B539" s="36" t="str">
        <f>LOOKUP(Tabela2[[#This Row],[RESUMO]],Tabela3[Grupo],Tabela3[Meus produtos])</f>
        <v>Não</v>
      </c>
      <c r="C539" s="30" t="s">
        <v>384</v>
      </c>
      <c r="D539" t="s">
        <v>21238</v>
      </c>
      <c r="E539" t="s">
        <v>11853</v>
      </c>
      <c r="F539" s="30" t="s">
        <v>12225</v>
      </c>
      <c r="G539">
        <v>6.35</v>
      </c>
      <c r="H539">
        <v>4.2</v>
      </c>
      <c r="I539">
        <v>7</v>
      </c>
      <c r="J539">
        <v>0</v>
      </c>
      <c r="K539" s="13">
        <v>0.17550000000000002</v>
      </c>
      <c r="L539" s="13">
        <v>4.2000000000000003E-2</v>
      </c>
      <c r="M539" s="13">
        <v>6.3500000000000001E-2</v>
      </c>
      <c r="N539" s="13">
        <v>7.0000000000000007E-2</v>
      </c>
      <c r="O539" s="13">
        <v>0</v>
      </c>
      <c r="P539" s="12" t="str">
        <f>LEFT(Tabela2[[#This Row],[Código]],2)</f>
        <v>03</v>
      </c>
    </row>
    <row r="540" spans="2:16" ht="15" customHeight="1" x14ac:dyDescent="0.25">
      <c r="B540" s="36" t="str">
        <f>LOOKUP(Tabela2[[#This Row],[RESUMO]],Tabela3[Grupo],Tabela3[Meus produtos])</f>
        <v>Não</v>
      </c>
      <c r="C540" s="30" t="s">
        <v>385</v>
      </c>
      <c r="D540" t="s">
        <v>21238</v>
      </c>
      <c r="E540" t="s">
        <v>11853</v>
      </c>
      <c r="F540" s="30" t="s">
        <v>12226</v>
      </c>
      <c r="G540">
        <v>6.35</v>
      </c>
      <c r="H540">
        <v>4.2</v>
      </c>
      <c r="I540">
        <v>7</v>
      </c>
      <c r="J540">
        <v>0</v>
      </c>
      <c r="K540" s="13">
        <v>0.17550000000000002</v>
      </c>
      <c r="L540" s="13">
        <v>4.2000000000000003E-2</v>
      </c>
      <c r="M540" s="13">
        <v>6.3500000000000001E-2</v>
      </c>
      <c r="N540" s="13">
        <v>7.0000000000000007E-2</v>
      </c>
      <c r="O540" s="13">
        <v>0</v>
      </c>
      <c r="P540" s="12" t="str">
        <f>LEFT(Tabela2[[#This Row],[Código]],2)</f>
        <v>03</v>
      </c>
    </row>
    <row r="541" spans="2:16" ht="15" customHeight="1" x14ac:dyDescent="0.25">
      <c r="B541" s="36" t="str">
        <f>LOOKUP(Tabela2[[#This Row],[RESUMO]],Tabela3[Grupo],Tabela3[Meus produtos])</f>
        <v>Não</v>
      </c>
      <c r="C541" s="30" t="s">
        <v>386</v>
      </c>
      <c r="D541" t="s">
        <v>21238</v>
      </c>
      <c r="E541" t="s">
        <v>11853</v>
      </c>
      <c r="F541" s="30" t="s">
        <v>12227</v>
      </c>
      <c r="G541">
        <v>6.4</v>
      </c>
      <c r="H541">
        <v>4.2</v>
      </c>
      <c r="I541">
        <v>0</v>
      </c>
      <c r="J541">
        <v>0</v>
      </c>
      <c r="K541" s="13">
        <v>0.10600000000000001</v>
      </c>
      <c r="L541" s="13">
        <v>4.2000000000000003E-2</v>
      </c>
      <c r="M541" s="13">
        <v>6.4000000000000001E-2</v>
      </c>
      <c r="N541" s="13">
        <v>0</v>
      </c>
      <c r="O541" s="13">
        <v>0</v>
      </c>
      <c r="P541" s="12" t="str">
        <f>LEFT(Tabela2[[#This Row],[Código]],2)</f>
        <v>04</v>
      </c>
    </row>
    <row r="542" spans="2:16" ht="15" customHeight="1" x14ac:dyDescent="0.25">
      <c r="B542" s="36" t="str">
        <f>LOOKUP(Tabela2[[#This Row],[RESUMO]],Tabela3[Grupo],Tabela3[Meus produtos])</f>
        <v>Não</v>
      </c>
      <c r="C542" s="30" t="s">
        <v>387</v>
      </c>
      <c r="D542" t="s">
        <v>21238</v>
      </c>
      <c r="E542" t="s">
        <v>11853</v>
      </c>
      <c r="F542" s="30" t="s">
        <v>12228</v>
      </c>
      <c r="G542">
        <v>6.37</v>
      </c>
      <c r="H542">
        <v>4.2</v>
      </c>
      <c r="I542">
        <v>0</v>
      </c>
      <c r="J542">
        <v>0</v>
      </c>
      <c r="K542" s="13">
        <v>0.10570000000000002</v>
      </c>
      <c r="L542" s="13">
        <v>4.2000000000000003E-2</v>
      </c>
      <c r="M542" s="13">
        <v>6.3700000000000007E-2</v>
      </c>
      <c r="N542" s="13">
        <v>0</v>
      </c>
      <c r="O542" s="13">
        <v>0</v>
      </c>
      <c r="P542" s="12" t="str">
        <f>LEFT(Tabela2[[#This Row],[Código]],2)</f>
        <v>04</v>
      </c>
    </row>
    <row r="543" spans="2:16" ht="15" customHeight="1" x14ac:dyDescent="0.25">
      <c r="B543" s="36" t="str">
        <f>LOOKUP(Tabela2[[#This Row],[RESUMO]],Tabela3[Grupo],Tabela3[Meus produtos])</f>
        <v>Não</v>
      </c>
      <c r="C543" s="30" t="s">
        <v>388</v>
      </c>
      <c r="D543" t="s">
        <v>21238</v>
      </c>
      <c r="E543" t="s">
        <v>11853</v>
      </c>
      <c r="F543" s="30" t="s">
        <v>12229</v>
      </c>
      <c r="G543">
        <v>6.4</v>
      </c>
      <c r="H543">
        <v>4.2</v>
      </c>
      <c r="I543">
        <v>0</v>
      </c>
      <c r="J543">
        <v>0</v>
      </c>
      <c r="K543" s="13">
        <v>0.10600000000000001</v>
      </c>
      <c r="L543" s="13">
        <v>4.2000000000000003E-2</v>
      </c>
      <c r="M543" s="13">
        <v>6.4000000000000001E-2</v>
      </c>
      <c r="N543" s="13">
        <v>0</v>
      </c>
      <c r="O543" s="13">
        <v>0</v>
      </c>
      <c r="P543" s="12" t="str">
        <f>LEFT(Tabela2[[#This Row],[Código]],2)</f>
        <v>04</v>
      </c>
    </row>
    <row r="544" spans="2:16" ht="15" customHeight="1" x14ac:dyDescent="0.25">
      <c r="B544" s="36" t="str">
        <f>LOOKUP(Tabela2[[#This Row],[RESUMO]],Tabela3[Grupo],Tabela3[Meus produtos])</f>
        <v>Não</v>
      </c>
      <c r="C544" s="30" t="s">
        <v>389</v>
      </c>
      <c r="D544" t="s">
        <v>21238</v>
      </c>
      <c r="E544" t="s">
        <v>11853</v>
      </c>
      <c r="F544" s="30" t="s">
        <v>12230</v>
      </c>
      <c r="G544">
        <v>6.37</v>
      </c>
      <c r="H544">
        <v>4.2</v>
      </c>
      <c r="I544">
        <v>0</v>
      </c>
      <c r="J544">
        <v>0</v>
      </c>
      <c r="K544" s="13">
        <v>0.10570000000000002</v>
      </c>
      <c r="L544" s="13">
        <v>4.2000000000000003E-2</v>
      </c>
      <c r="M544" s="13">
        <v>6.3700000000000007E-2</v>
      </c>
      <c r="N544" s="13">
        <v>0</v>
      </c>
      <c r="O544" s="13">
        <v>0</v>
      </c>
      <c r="P544" s="12" t="str">
        <f>LEFT(Tabela2[[#This Row],[Código]],2)</f>
        <v>04</v>
      </c>
    </row>
    <row r="545" spans="2:16" ht="15" customHeight="1" x14ac:dyDescent="0.25">
      <c r="B545" s="36" t="str">
        <f>LOOKUP(Tabela2[[#This Row],[RESUMO]],Tabela3[Grupo],Tabela3[Meus produtos])</f>
        <v>Não</v>
      </c>
      <c r="C545" s="30" t="s">
        <v>390</v>
      </c>
      <c r="D545" t="s">
        <v>21238</v>
      </c>
      <c r="E545" t="s">
        <v>11853</v>
      </c>
      <c r="F545" s="30" t="s">
        <v>12231</v>
      </c>
      <c r="G545">
        <v>6.37</v>
      </c>
      <c r="H545">
        <v>4.2</v>
      </c>
      <c r="I545">
        <v>0</v>
      </c>
      <c r="J545">
        <v>0</v>
      </c>
      <c r="K545" s="13">
        <v>0.10570000000000002</v>
      </c>
      <c r="L545" s="13">
        <v>4.2000000000000003E-2</v>
      </c>
      <c r="M545" s="13">
        <v>6.3700000000000007E-2</v>
      </c>
      <c r="N545" s="13">
        <v>0</v>
      </c>
      <c r="O545" s="13">
        <v>0</v>
      </c>
      <c r="P545" s="12" t="str">
        <f>LEFT(Tabela2[[#This Row],[Código]],2)</f>
        <v>04</v>
      </c>
    </row>
    <row r="546" spans="2:16" ht="15" customHeight="1" x14ac:dyDescent="0.25">
      <c r="B546" s="36" t="str">
        <f>LOOKUP(Tabela2[[#This Row],[RESUMO]],Tabela3[Grupo],Tabela3[Meus produtos])</f>
        <v>Não</v>
      </c>
      <c r="C546" s="30" t="s">
        <v>391</v>
      </c>
      <c r="D546" t="s">
        <v>21238</v>
      </c>
      <c r="E546" t="s">
        <v>11853</v>
      </c>
      <c r="F546" s="30" t="s">
        <v>12232</v>
      </c>
      <c r="G546">
        <v>6.4</v>
      </c>
      <c r="H546">
        <v>4.2</v>
      </c>
      <c r="I546">
        <v>0</v>
      </c>
      <c r="J546">
        <v>0</v>
      </c>
      <c r="K546" s="13">
        <v>0.10600000000000001</v>
      </c>
      <c r="L546" s="13">
        <v>4.2000000000000003E-2</v>
      </c>
      <c r="M546" s="13">
        <v>6.4000000000000001E-2</v>
      </c>
      <c r="N546" s="13">
        <v>0</v>
      </c>
      <c r="O546" s="13">
        <v>0</v>
      </c>
      <c r="P546" s="12" t="str">
        <f>LEFT(Tabela2[[#This Row],[Código]],2)</f>
        <v>04</v>
      </c>
    </row>
    <row r="547" spans="2:16" ht="15" customHeight="1" x14ac:dyDescent="0.25">
      <c r="B547" s="36" t="str">
        <f>LOOKUP(Tabela2[[#This Row],[RESUMO]],Tabela3[Grupo],Tabela3[Meus produtos])</f>
        <v>Não</v>
      </c>
      <c r="C547" s="30" t="s">
        <v>391</v>
      </c>
      <c r="D547" t="s">
        <v>124</v>
      </c>
      <c r="E547" t="s">
        <v>11853</v>
      </c>
      <c r="F547" s="30" t="s">
        <v>21249</v>
      </c>
      <c r="G547">
        <v>6.4</v>
      </c>
      <c r="H547">
        <v>4.2</v>
      </c>
      <c r="I547">
        <v>0</v>
      </c>
      <c r="J547">
        <v>0</v>
      </c>
      <c r="K547" s="13">
        <v>0.10600000000000001</v>
      </c>
      <c r="L547" s="13">
        <v>4.2000000000000003E-2</v>
      </c>
      <c r="M547" s="13">
        <v>6.4000000000000001E-2</v>
      </c>
      <c r="N547" s="13">
        <v>0</v>
      </c>
      <c r="O547" s="13">
        <v>0</v>
      </c>
      <c r="P547" s="12" t="str">
        <f>LEFT(Tabela2[[#This Row],[Código]],2)</f>
        <v>04</v>
      </c>
    </row>
    <row r="548" spans="2:16" ht="15" customHeight="1" x14ac:dyDescent="0.25">
      <c r="B548" s="36" t="str">
        <f>LOOKUP(Tabela2[[#This Row],[RESUMO]],Tabela3[Grupo],Tabela3[Meus produtos])</f>
        <v>Não</v>
      </c>
      <c r="C548" s="30" t="s">
        <v>392</v>
      </c>
      <c r="D548" t="s">
        <v>21238</v>
      </c>
      <c r="E548" t="s">
        <v>11853</v>
      </c>
      <c r="F548" s="30" t="s">
        <v>12233</v>
      </c>
      <c r="G548">
        <v>6.37</v>
      </c>
      <c r="H548">
        <v>4.2</v>
      </c>
      <c r="I548">
        <v>0</v>
      </c>
      <c r="J548">
        <v>0</v>
      </c>
      <c r="K548" s="13">
        <v>0.10570000000000002</v>
      </c>
      <c r="L548" s="13">
        <v>4.2000000000000003E-2</v>
      </c>
      <c r="M548" s="13">
        <v>6.3700000000000007E-2</v>
      </c>
      <c r="N548" s="13">
        <v>0</v>
      </c>
      <c r="O548" s="13">
        <v>0</v>
      </c>
      <c r="P548" s="12" t="str">
        <f>LEFT(Tabela2[[#This Row],[Código]],2)</f>
        <v>04</v>
      </c>
    </row>
    <row r="549" spans="2:16" ht="15" customHeight="1" x14ac:dyDescent="0.25">
      <c r="B549" s="36" t="str">
        <f>LOOKUP(Tabela2[[#This Row],[RESUMO]],Tabela3[Grupo],Tabela3[Meus produtos])</f>
        <v>Não</v>
      </c>
      <c r="C549" s="30" t="s">
        <v>392</v>
      </c>
      <c r="D549" t="s">
        <v>124</v>
      </c>
      <c r="E549" t="s">
        <v>11853</v>
      </c>
      <c r="F549" s="30" t="s">
        <v>21250</v>
      </c>
      <c r="G549">
        <v>6.37</v>
      </c>
      <c r="H549">
        <v>4.2</v>
      </c>
      <c r="I549">
        <v>0</v>
      </c>
      <c r="J549">
        <v>0</v>
      </c>
      <c r="K549" s="13">
        <v>0.10570000000000002</v>
      </c>
      <c r="L549" s="13">
        <v>4.2000000000000003E-2</v>
      </c>
      <c r="M549" s="13">
        <v>6.3700000000000007E-2</v>
      </c>
      <c r="N549" s="13">
        <v>0</v>
      </c>
      <c r="O549" s="13">
        <v>0</v>
      </c>
      <c r="P549" s="12" t="str">
        <f>LEFT(Tabela2[[#This Row],[Código]],2)</f>
        <v>04</v>
      </c>
    </row>
    <row r="550" spans="2:16" ht="15" customHeight="1" x14ac:dyDescent="0.25">
      <c r="B550" s="36" t="str">
        <f>LOOKUP(Tabela2[[#This Row],[RESUMO]],Tabela3[Grupo],Tabela3[Meus produtos])</f>
        <v>Não</v>
      </c>
      <c r="C550" s="30" t="s">
        <v>393</v>
      </c>
      <c r="D550" t="s">
        <v>21238</v>
      </c>
      <c r="E550" t="s">
        <v>11853</v>
      </c>
      <c r="F550" s="30" t="s">
        <v>12234</v>
      </c>
      <c r="G550">
        <v>6.37</v>
      </c>
      <c r="H550">
        <v>4.2</v>
      </c>
      <c r="I550">
        <v>0</v>
      </c>
      <c r="J550">
        <v>0</v>
      </c>
      <c r="K550" s="13">
        <v>0.10570000000000002</v>
      </c>
      <c r="L550" s="13">
        <v>4.2000000000000003E-2</v>
      </c>
      <c r="M550" s="13">
        <v>6.3700000000000007E-2</v>
      </c>
      <c r="N550" s="13">
        <v>0</v>
      </c>
      <c r="O550" s="13">
        <v>0</v>
      </c>
      <c r="P550" s="12" t="str">
        <f>LEFT(Tabela2[[#This Row],[Código]],2)</f>
        <v>04</v>
      </c>
    </row>
    <row r="551" spans="2:16" ht="15" customHeight="1" x14ac:dyDescent="0.25">
      <c r="B551" s="36" t="str">
        <f>LOOKUP(Tabela2[[#This Row],[RESUMO]],Tabela3[Grupo],Tabela3[Meus produtos])</f>
        <v>Não</v>
      </c>
      <c r="C551" s="30" t="s">
        <v>394</v>
      </c>
      <c r="D551" t="s">
        <v>21238</v>
      </c>
      <c r="E551" t="s">
        <v>11853</v>
      </c>
      <c r="F551" s="30" t="s">
        <v>12235</v>
      </c>
      <c r="G551">
        <v>14.38</v>
      </c>
      <c r="H551">
        <v>4.2</v>
      </c>
      <c r="I551">
        <v>7</v>
      </c>
      <c r="J551">
        <v>0</v>
      </c>
      <c r="K551" s="13">
        <v>0.25580000000000003</v>
      </c>
      <c r="L551" s="13">
        <v>4.2000000000000003E-2</v>
      </c>
      <c r="M551" s="13">
        <v>0.14380000000000001</v>
      </c>
      <c r="N551" s="13">
        <v>7.0000000000000007E-2</v>
      </c>
      <c r="O551" s="13">
        <v>0</v>
      </c>
      <c r="P551" s="12" t="str">
        <f>LEFT(Tabela2[[#This Row],[Código]],2)</f>
        <v>04</v>
      </c>
    </row>
    <row r="552" spans="2:16" ht="15" customHeight="1" x14ac:dyDescent="0.25">
      <c r="B552" s="36" t="str">
        <f>LOOKUP(Tabela2[[#This Row],[RESUMO]],Tabela3[Grupo],Tabela3[Meus produtos])</f>
        <v>Não</v>
      </c>
      <c r="C552" s="30" t="s">
        <v>394</v>
      </c>
      <c r="D552" t="s">
        <v>124</v>
      </c>
      <c r="E552" t="s">
        <v>11853</v>
      </c>
      <c r="F552" s="30" t="s">
        <v>21251</v>
      </c>
      <c r="G552">
        <v>14.38</v>
      </c>
      <c r="H552">
        <v>4.2</v>
      </c>
      <c r="I552">
        <v>7</v>
      </c>
      <c r="J552">
        <v>0</v>
      </c>
      <c r="K552" s="13">
        <v>0.25580000000000003</v>
      </c>
      <c r="L552" s="13">
        <v>4.2000000000000003E-2</v>
      </c>
      <c r="M552" s="13">
        <v>0.14380000000000001</v>
      </c>
      <c r="N552" s="13">
        <v>7.0000000000000007E-2</v>
      </c>
      <c r="O552" s="13">
        <v>0</v>
      </c>
      <c r="P552" s="12" t="str">
        <f>LEFT(Tabela2[[#This Row],[Código]],2)</f>
        <v>04</v>
      </c>
    </row>
    <row r="553" spans="2:16" ht="15" customHeight="1" x14ac:dyDescent="0.25">
      <c r="B553" s="36" t="str">
        <f>LOOKUP(Tabela2[[#This Row],[RESUMO]],Tabela3[Grupo],Tabela3[Meus produtos])</f>
        <v>Não</v>
      </c>
      <c r="C553" s="30" t="s">
        <v>395</v>
      </c>
      <c r="D553" t="s">
        <v>21238</v>
      </c>
      <c r="E553" t="s">
        <v>11853</v>
      </c>
      <c r="F553" s="30" t="s">
        <v>12236</v>
      </c>
      <c r="G553">
        <v>13.33</v>
      </c>
      <c r="H553">
        <v>4.2</v>
      </c>
      <c r="I553">
        <v>7</v>
      </c>
      <c r="J553">
        <v>0</v>
      </c>
      <c r="K553" s="13">
        <v>0.24530000000000002</v>
      </c>
      <c r="L553" s="13">
        <v>4.2000000000000003E-2</v>
      </c>
      <c r="M553" s="13">
        <v>0.1333</v>
      </c>
      <c r="N553" s="13">
        <v>7.0000000000000007E-2</v>
      </c>
      <c r="O553" s="13">
        <v>0</v>
      </c>
      <c r="P553" s="12" t="str">
        <f>LEFT(Tabela2[[#This Row],[Código]],2)</f>
        <v>04</v>
      </c>
    </row>
    <row r="554" spans="2:16" ht="15" customHeight="1" x14ac:dyDescent="0.25">
      <c r="B554" s="36" t="str">
        <f>LOOKUP(Tabela2[[#This Row],[RESUMO]],Tabela3[Grupo],Tabela3[Meus produtos])</f>
        <v>Não</v>
      </c>
      <c r="C554" s="30" t="s">
        <v>395</v>
      </c>
      <c r="D554" t="s">
        <v>124</v>
      </c>
      <c r="E554" t="s">
        <v>11853</v>
      </c>
      <c r="F554" s="30" t="s">
        <v>21252</v>
      </c>
      <c r="G554">
        <v>13.33</v>
      </c>
      <c r="H554">
        <v>4.2</v>
      </c>
      <c r="I554">
        <v>7</v>
      </c>
      <c r="J554">
        <v>0</v>
      </c>
      <c r="K554" s="13">
        <v>0.24530000000000002</v>
      </c>
      <c r="L554" s="13">
        <v>4.2000000000000003E-2</v>
      </c>
      <c r="M554" s="13">
        <v>0.1333</v>
      </c>
      <c r="N554" s="13">
        <v>7.0000000000000007E-2</v>
      </c>
      <c r="O554" s="13">
        <v>0</v>
      </c>
      <c r="P554" s="12" t="str">
        <f>LEFT(Tabela2[[#This Row],[Código]],2)</f>
        <v>04</v>
      </c>
    </row>
    <row r="555" spans="2:16" ht="15" customHeight="1" x14ac:dyDescent="0.25">
      <c r="B555" s="36" t="str">
        <f>LOOKUP(Tabela2[[#This Row],[RESUMO]],Tabela3[Grupo],Tabela3[Meus produtos])</f>
        <v>Não</v>
      </c>
      <c r="C555" s="30" t="s">
        <v>396</v>
      </c>
      <c r="D555" t="s">
        <v>21238</v>
      </c>
      <c r="E555" t="s">
        <v>11853</v>
      </c>
      <c r="F555" s="30" t="s">
        <v>12237</v>
      </c>
      <c r="G555">
        <v>20.76</v>
      </c>
      <c r="H555">
        <v>4.2</v>
      </c>
      <c r="I555">
        <v>7</v>
      </c>
      <c r="J555">
        <v>0</v>
      </c>
      <c r="K555" s="13">
        <v>0.3196</v>
      </c>
      <c r="L555" s="13">
        <v>4.2000000000000003E-2</v>
      </c>
      <c r="M555" s="13">
        <v>0.20760000000000001</v>
      </c>
      <c r="N555" s="13">
        <v>7.0000000000000007E-2</v>
      </c>
      <c r="O555" s="13">
        <v>0</v>
      </c>
      <c r="P555" s="12" t="str">
        <f>LEFT(Tabela2[[#This Row],[Código]],2)</f>
        <v>04</v>
      </c>
    </row>
    <row r="556" spans="2:16" ht="15" customHeight="1" x14ac:dyDescent="0.25">
      <c r="B556" s="36" t="str">
        <f>LOOKUP(Tabela2[[#This Row],[RESUMO]],Tabela3[Grupo],Tabela3[Meus produtos])</f>
        <v>Não</v>
      </c>
      <c r="C556" s="30" t="s">
        <v>397</v>
      </c>
      <c r="D556" t="s">
        <v>21238</v>
      </c>
      <c r="E556" t="s">
        <v>11853</v>
      </c>
      <c r="F556" s="30" t="s">
        <v>12238</v>
      </c>
      <c r="G556">
        <v>20.76</v>
      </c>
      <c r="H556">
        <v>4.2</v>
      </c>
      <c r="I556">
        <v>7</v>
      </c>
      <c r="J556">
        <v>0</v>
      </c>
      <c r="K556" s="13">
        <v>0.3196</v>
      </c>
      <c r="L556" s="13">
        <v>4.2000000000000003E-2</v>
      </c>
      <c r="M556" s="13">
        <v>0.20760000000000001</v>
      </c>
      <c r="N556" s="13">
        <v>7.0000000000000007E-2</v>
      </c>
      <c r="O556" s="13">
        <v>0</v>
      </c>
      <c r="P556" s="12" t="str">
        <f>LEFT(Tabela2[[#This Row],[Código]],2)</f>
        <v>04</v>
      </c>
    </row>
    <row r="557" spans="2:16" ht="15" customHeight="1" x14ac:dyDescent="0.25">
      <c r="B557" s="36" t="str">
        <f>LOOKUP(Tabela2[[#This Row],[RESUMO]],Tabela3[Grupo],Tabela3[Meus produtos])</f>
        <v>Não</v>
      </c>
      <c r="C557" s="30" t="s">
        <v>398</v>
      </c>
      <c r="D557" t="s">
        <v>21238</v>
      </c>
      <c r="E557" t="s">
        <v>11853</v>
      </c>
      <c r="F557" s="30" t="s">
        <v>12239</v>
      </c>
      <c r="G557">
        <v>24.55</v>
      </c>
      <c r="H557">
        <v>4.2</v>
      </c>
      <c r="I557">
        <v>7</v>
      </c>
      <c r="J557">
        <v>0</v>
      </c>
      <c r="K557" s="13">
        <v>0.35749999999999998</v>
      </c>
      <c r="L557" s="13">
        <v>4.2000000000000003E-2</v>
      </c>
      <c r="M557" s="13">
        <v>0.2455</v>
      </c>
      <c r="N557" s="13">
        <v>7.0000000000000007E-2</v>
      </c>
      <c r="O557" s="13">
        <v>0</v>
      </c>
      <c r="P557" s="12" t="str">
        <f>LEFT(Tabela2[[#This Row],[Código]],2)</f>
        <v>04</v>
      </c>
    </row>
    <row r="558" spans="2:16" ht="15" customHeight="1" x14ac:dyDescent="0.25">
      <c r="B558" s="36" t="str">
        <f>LOOKUP(Tabela2[[#This Row],[RESUMO]],Tabela3[Grupo],Tabela3[Meus produtos])</f>
        <v>Não</v>
      </c>
      <c r="C558" s="30" t="s">
        <v>399</v>
      </c>
      <c r="D558" t="s">
        <v>21238</v>
      </c>
      <c r="E558" t="s">
        <v>11853</v>
      </c>
      <c r="F558" s="30" t="s">
        <v>12240</v>
      </c>
      <c r="G558">
        <v>24.55</v>
      </c>
      <c r="H558">
        <v>4.2</v>
      </c>
      <c r="I558">
        <v>7</v>
      </c>
      <c r="J558">
        <v>0</v>
      </c>
      <c r="K558" s="13">
        <v>0.35749999999999998</v>
      </c>
      <c r="L558" s="13">
        <v>4.2000000000000003E-2</v>
      </c>
      <c r="M558" s="13">
        <v>0.2455</v>
      </c>
      <c r="N558" s="13">
        <v>7.0000000000000007E-2</v>
      </c>
      <c r="O558" s="13">
        <v>0</v>
      </c>
      <c r="P558" s="12" t="str">
        <f>LEFT(Tabela2[[#This Row],[Código]],2)</f>
        <v>04</v>
      </c>
    </row>
    <row r="559" spans="2:16" ht="15" customHeight="1" x14ac:dyDescent="0.25">
      <c r="B559" s="36" t="str">
        <f>LOOKUP(Tabela2[[#This Row],[RESUMO]],Tabela3[Grupo],Tabela3[Meus produtos])</f>
        <v>Não</v>
      </c>
      <c r="C559" s="30" t="s">
        <v>400</v>
      </c>
      <c r="D559" t="s">
        <v>21238</v>
      </c>
      <c r="E559" t="s">
        <v>11853</v>
      </c>
      <c r="F559" s="30" t="s">
        <v>12241</v>
      </c>
      <c r="G559">
        <v>15.38</v>
      </c>
      <c r="H559">
        <v>4.2</v>
      </c>
      <c r="I559">
        <v>7</v>
      </c>
      <c r="J559">
        <v>0</v>
      </c>
      <c r="K559" s="13">
        <v>0.26580000000000004</v>
      </c>
      <c r="L559" s="13">
        <v>4.2000000000000003E-2</v>
      </c>
      <c r="M559" s="13">
        <v>0.15380000000000002</v>
      </c>
      <c r="N559" s="13">
        <v>7.0000000000000007E-2</v>
      </c>
      <c r="O559" s="13">
        <v>0</v>
      </c>
      <c r="P559" s="12" t="str">
        <f>LEFT(Tabela2[[#This Row],[Código]],2)</f>
        <v>04</v>
      </c>
    </row>
    <row r="560" spans="2:16" ht="15" customHeight="1" x14ac:dyDescent="0.25">
      <c r="B560" s="36" t="str">
        <f>LOOKUP(Tabela2[[#This Row],[RESUMO]],Tabela3[Grupo],Tabela3[Meus produtos])</f>
        <v>Não</v>
      </c>
      <c r="C560" s="30" t="s">
        <v>401</v>
      </c>
      <c r="D560" t="s">
        <v>21238</v>
      </c>
      <c r="E560" t="s">
        <v>11853</v>
      </c>
      <c r="F560" s="30" t="s">
        <v>12242</v>
      </c>
      <c r="G560">
        <v>24.55</v>
      </c>
      <c r="H560">
        <v>4.2</v>
      </c>
      <c r="I560">
        <v>7</v>
      </c>
      <c r="J560">
        <v>0</v>
      </c>
      <c r="K560" s="13">
        <v>0.35749999999999998</v>
      </c>
      <c r="L560" s="13">
        <v>4.2000000000000003E-2</v>
      </c>
      <c r="M560" s="13">
        <v>0.2455</v>
      </c>
      <c r="N560" s="13">
        <v>7.0000000000000007E-2</v>
      </c>
      <c r="O560" s="13">
        <v>0</v>
      </c>
      <c r="P560" s="12" t="str">
        <f>LEFT(Tabela2[[#This Row],[Código]],2)</f>
        <v>04</v>
      </c>
    </row>
    <row r="561" spans="2:16" ht="15" customHeight="1" x14ac:dyDescent="0.25">
      <c r="B561" s="36" t="str">
        <f>LOOKUP(Tabela2[[#This Row],[RESUMO]],Tabela3[Grupo],Tabela3[Meus produtos])</f>
        <v>Não</v>
      </c>
      <c r="C561" s="30" t="s">
        <v>402</v>
      </c>
      <c r="D561" t="s">
        <v>21238</v>
      </c>
      <c r="E561" t="s">
        <v>11853</v>
      </c>
      <c r="F561" s="30" t="s">
        <v>12243</v>
      </c>
      <c r="G561">
        <v>20.76</v>
      </c>
      <c r="H561">
        <v>4.2</v>
      </c>
      <c r="I561">
        <v>7</v>
      </c>
      <c r="J561">
        <v>0</v>
      </c>
      <c r="K561" s="13">
        <v>0.3196</v>
      </c>
      <c r="L561" s="13">
        <v>4.2000000000000003E-2</v>
      </c>
      <c r="M561" s="13">
        <v>0.20760000000000001</v>
      </c>
      <c r="N561" s="13">
        <v>7.0000000000000007E-2</v>
      </c>
      <c r="O561" s="13">
        <v>0</v>
      </c>
      <c r="P561" s="12" t="str">
        <f>LEFT(Tabela2[[#This Row],[Código]],2)</f>
        <v>04</v>
      </c>
    </row>
    <row r="562" spans="2:16" ht="15" customHeight="1" x14ac:dyDescent="0.25">
      <c r="B562" s="36" t="str">
        <f>LOOKUP(Tabela2[[#This Row],[RESUMO]],Tabela3[Grupo],Tabela3[Meus produtos])</f>
        <v>Não</v>
      </c>
      <c r="C562" s="30" t="s">
        <v>403</v>
      </c>
      <c r="D562" t="s">
        <v>21238</v>
      </c>
      <c r="E562" t="s">
        <v>11853</v>
      </c>
      <c r="F562" s="30" t="s">
        <v>12244</v>
      </c>
      <c r="G562">
        <v>15.38</v>
      </c>
      <c r="H562">
        <v>4.2</v>
      </c>
      <c r="I562">
        <v>7</v>
      </c>
      <c r="J562">
        <v>0</v>
      </c>
      <c r="K562" s="13">
        <v>0.26580000000000004</v>
      </c>
      <c r="L562" s="13">
        <v>4.2000000000000003E-2</v>
      </c>
      <c r="M562" s="13">
        <v>0.15380000000000002</v>
      </c>
      <c r="N562" s="13">
        <v>7.0000000000000007E-2</v>
      </c>
      <c r="O562" s="13">
        <v>0</v>
      </c>
      <c r="P562" s="12" t="str">
        <f>LEFT(Tabela2[[#This Row],[Código]],2)</f>
        <v>04</v>
      </c>
    </row>
    <row r="563" spans="2:16" ht="15" customHeight="1" x14ac:dyDescent="0.25">
      <c r="B563" s="36" t="str">
        <f>LOOKUP(Tabela2[[#This Row],[RESUMO]],Tabela3[Grupo],Tabela3[Meus produtos])</f>
        <v>Não</v>
      </c>
      <c r="C563" s="30" t="s">
        <v>404</v>
      </c>
      <c r="D563" t="s">
        <v>21238</v>
      </c>
      <c r="E563" t="s">
        <v>11853</v>
      </c>
      <c r="F563" s="30" t="s">
        <v>12245</v>
      </c>
      <c r="G563">
        <v>6.4</v>
      </c>
      <c r="H563">
        <v>4.2</v>
      </c>
      <c r="I563">
        <v>0</v>
      </c>
      <c r="J563">
        <v>0</v>
      </c>
      <c r="K563" s="13">
        <v>0.10600000000000001</v>
      </c>
      <c r="L563" s="13">
        <v>4.2000000000000003E-2</v>
      </c>
      <c r="M563" s="13">
        <v>6.4000000000000001E-2</v>
      </c>
      <c r="N563" s="13">
        <v>0</v>
      </c>
      <c r="O563" s="13">
        <v>0</v>
      </c>
      <c r="P563" s="12" t="str">
        <f>LEFT(Tabela2[[#This Row],[Código]],2)</f>
        <v>04</v>
      </c>
    </row>
    <row r="564" spans="2:16" ht="15" customHeight="1" x14ac:dyDescent="0.25">
      <c r="B564" s="36" t="str">
        <f>LOOKUP(Tabela2[[#This Row],[RESUMO]],Tabela3[Grupo],Tabela3[Meus produtos])</f>
        <v>Não</v>
      </c>
      <c r="C564" s="30" t="s">
        <v>404</v>
      </c>
      <c r="D564" t="s">
        <v>124</v>
      </c>
      <c r="E564" t="s">
        <v>11853</v>
      </c>
      <c r="F564" s="30" t="s">
        <v>21253</v>
      </c>
      <c r="G564">
        <v>6.4</v>
      </c>
      <c r="H564">
        <v>4.2</v>
      </c>
      <c r="I564">
        <v>0</v>
      </c>
      <c r="J564">
        <v>0</v>
      </c>
      <c r="K564" s="13">
        <v>0.10600000000000001</v>
      </c>
      <c r="L564" s="13">
        <v>4.2000000000000003E-2</v>
      </c>
      <c r="M564" s="13">
        <v>6.4000000000000001E-2</v>
      </c>
      <c r="N564" s="13">
        <v>0</v>
      </c>
      <c r="O564" s="13">
        <v>0</v>
      </c>
      <c r="P564" s="12" t="str">
        <f>LEFT(Tabela2[[#This Row],[Código]],2)</f>
        <v>04</v>
      </c>
    </row>
    <row r="565" spans="2:16" ht="15" customHeight="1" x14ac:dyDescent="0.25">
      <c r="B565" s="36" t="str">
        <f>LOOKUP(Tabela2[[#This Row],[RESUMO]],Tabela3[Grupo],Tabela3[Meus produtos])</f>
        <v>Não</v>
      </c>
      <c r="C565" s="30" t="s">
        <v>405</v>
      </c>
      <c r="D565" t="s">
        <v>21238</v>
      </c>
      <c r="E565" t="s">
        <v>11853</v>
      </c>
      <c r="F565" s="30" t="s">
        <v>12246</v>
      </c>
      <c r="G565">
        <v>6.55</v>
      </c>
      <c r="H565">
        <v>4.2</v>
      </c>
      <c r="I565">
        <v>0</v>
      </c>
      <c r="J565">
        <v>0</v>
      </c>
      <c r="K565" s="13">
        <v>0.10750000000000001</v>
      </c>
      <c r="L565" s="13">
        <v>4.2000000000000003E-2</v>
      </c>
      <c r="M565" s="13">
        <v>6.5500000000000003E-2</v>
      </c>
      <c r="N565" s="13">
        <v>0</v>
      </c>
      <c r="O565" s="13">
        <v>0</v>
      </c>
      <c r="P565" s="12" t="str">
        <f>LEFT(Tabela2[[#This Row],[Código]],2)</f>
        <v>04</v>
      </c>
    </row>
    <row r="566" spans="2:16" ht="15" customHeight="1" x14ac:dyDescent="0.25">
      <c r="B566" s="36" t="str">
        <f>LOOKUP(Tabela2[[#This Row],[RESUMO]],Tabela3[Grupo],Tabela3[Meus produtos])</f>
        <v>Não</v>
      </c>
      <c r="C566" s="30" t="s">
        <v>405</v>
      </c>
      <c r="D566" t="s">
        <v>124</v>
      </c>
      <c r="E566" t="s">
        <v>11853</v>
      </c>
      <c r="F566" s="30" t="s">
        <v>21254</v>
      </c>
      <c r="G566">
        <v>6.55</v>
      </c>
      <c r="H566">
        <v>4.2</v>
      </c>
      <c r="I566">
        <v>0</v>
      </c>
      <c r="J566">
        <v>0</v>
      </c>
      <c r="K566" s="13">
        <v>0.10750000000000001</v>
      </c>
      <c r="L566" s="13">
        <v>4.2000000000000003E-2</v>
      </c>
      <c r="M566" s="13">
        <v>6.5500000000000003E-2</v>
      </c>
      <c r="N566" s="13">
        <v>0</v>
      </c>
      <c r="O566" s="13">
        <v>0</v>
      </c>
      <c r="P566" s="12" t="str">
        <f>LEFT(Tabela2[[#This Row],[Código]],2)</f>
        <v>04</v>
      </c>
    </row>
    <row r="567" spans="2:16" ht="15" customHeight="1" x14ac:dyDescent="0.25">
      <c r="B567" s="36" t="str">
        <f>LOOKUP(Tabela2[[#This Row],[RESUMO]],Tabela3[Grupo],Tabela3[Meus produtos])</f>
        <v>Não</v>
      </c>
      <c r="C567" s="30" t="s">
        <v>406</v>
      </c>
      <c r="D567" t="s">
        <v>21238</v>
      </c>
      <c r="E567" t="s">
        <v>11853</v>
      </c>
      <c r="F567" s="30" t="s">
        <v>12247</v>
      </c>
      <c r="G567">
        <v>15</v>
      </c>
      <c r="H567">
        <v>4.2</v>
      </c>
      <c r="I567">
        <v>7</v>
      </c>
      <c r="J567">
        <v>0</v>
      </c>
      <c r="K567" s="13">
        <v>0.26200000000000001</v>
      </c>
      <c r="L567" s="13">
        <v>4.2000000000000003E-2</v>
      </c>
      <c r="M567" s="13">
        <v>0.15</v>
      </c>
      <c r="N567" s="13">
        <v>7.0000000000000007E-2</v>
      </c>
      <c r="O567" s="13">
        <v>0</v>
      </c>
      <c r="P567" s="12" t="str">
        <f>LEFT(Tabela2[[#This Row],[Código]],2)</f>
        <v>04</v>
      </c>
    </row>
    <row r="568" spans="2:16" ht="15" customHeight="1" x14ac:dyDescent="0.25">
      <c r="B568" s="36" t="str">
        <f>LOOKUP(Tabela2[[#This Row],[RESUMO]],Tabela3[Grupo],Tabela3[Meus produtos])</f>
        <v>Não</v>
      </c>
      <c r="C568" s="30" t="s">
        <v>406</v>
      </c>
      <c r="D568" t="s">
        <v>124</v>
      </c>
      <c r="E568" t="s">
        <v>11853</v>
      </c>
      <c r="F568" s="30" t="s">
        <v>21255</v>
      </c>
      <c r="G568">
        <v>15</v>
      </c>
      <c r="H568">
        <v>4.2</v>
      </c>
      <c r="I568">
        <v>7</v>
      </c>
      <c r="J568">
        <v>0</v>
      </c>
      <c r="K568" s="13">
        <v>0.26200000000000001</v>
      </c>
      <c r="L568" s="13">
        <v>4.2000000000000003E-2</v>
      </c>
      <c r="M568" s="13">
        <v>0.15</v>
      </c>
      <c r="N568" s="13">
        <v>7.0000000000000007E-2</v>
      </c>
      <c r="O568" s="13">
        <v>0</v>
      </c>
      <c r="P568" s="12" t="str">
        <f>LEFT(Tabela2[[#This Row],[Código]],2)</f>
        <v>04</v>
      </c>
    </row>
    <row r="569" spans="2:16" ht="15" customHeight="1" x14ac:dyDescent="0.25">
      <c r="B569" s="36" t="str">
        <f>LOOKUP(Tabela2[[#This Row],[RESUMO]],Tabela3[Grupo],Tabela3[Meus produtos])</f>
        <v>Não</v>
      </c>
      <c r="C569" s="30" t="s">
        <v>407</v>
      </c>
      <c r="D569" t="s">
        <v>21238</v>
      </c>
      <c r="E569" t="s">
        <v>11853</v>
      </c>
      <c r="F569" s="30" t="s">
        <v>12248</v>
      </c>
      <c r="G569">
        <v>6.42</v>
      </c>
      <c r="H569">
        <v>4.2</v>
      </c>
      <c r="I569">
        <v>0</v>
      </c>
      <c r="J569">
        <v>0</v>
      </c>
      <c r="K569" s="13">
        <v>0.10619999999999999</v>
      </c>
      <c r="L569" s="13">
        <v>4.2000000000000003E-2</v>
      </c>
      <c r="M569" s="13">
        <v>6.4199999999999993E-2</v>
      </c>
      <c r="N569" s="13">
        <v>0</v>
      </c>
      <c r="O569" s="13">
        <v>0</v>
      </c>
      <c r="P569" s="12" t="str">
        <f>LEFT(Tabela2[[#This Row],[Código]],2)</f>
        <v>04</v>
      </c>
    </row>
    <row r="570" spans="2:16" ht="15" customHeight="1" x14ac:dyDescent="0.25">
      <c r="B570" s="36" t="str">
        <f>LOOKUP(Tabela2[[#This Row],[RESUMO]],Tabela3[Grupo],Tabela3[Meus produtos])</f>
        <v>Não</v>
      </c>
      <c r="C570" s="30" t="s">
        <v>407</v>
      </c>
      <c r="D570" t="s">
        <v>124</v>
      </c>
      <c r="E570" t="s">
        <v>11853</v>
      </c>
      <c r="F570" s="30" t="s">
        <v>21256</v>
      </c>
      <c r="G570">
        <v>6.42</v>
      </c>
      <c r="H570">
        <v>4.2</v>
      </c>
      <c r="I570">
        <v>0</v>
      </c>
      <c r="J570">
        <v>0</v>
      </c>
      <c r="K570" s="13">
        <v>0.10619999999999999</v>
      </c>
      <c r="L570" s="13">
        <v>4.2000000000000003E-2</v>
      </c>
      <c r="M570" s="13">
        <v>6.4199999999999993E-2</v>
      </c>
      <c r="N570" s="13">
        <v>0</v>
      </c>
      <c r="O570" s="13">
        <v>0</v>
      </c>
      <c r="P570" s="12" t="str">
        <f>LEFT(Tabela2[[#This Row],[Código]],2)</f>
        <v>04</v>
      </c>
    </row>
    <row r="571" spans="2:16" ht="15" customHeight="1" x14ac:dyDescent="0.25">
      <c r="B571" s="36" t="str">
        <f>LOOKUP(Tabela2[[#This Row],[RESUMO]],Tabela3[Grupo],Tabela3[Meus produtos])</f>
        <v>Não</v>
      </c>
      <c r="C571" s="30" t="s">
        <v>408</v>
      </c>
      <c r="D571" t="s">
        <v>21238</v>
      </c>
      <c r="E571" t="s">
        <v>11853</v>
      </c>
      <c r="F571" s="30" t="s">
        <v>12249</v>
      </c>
      <c r="G571">
        <v>24.55</v>
      </c>
      <c r="H571">
        <v>4.2</v>
      </c>
      <c r="I571">
        <v>7</v>
      </c>
      <c r="J571">
        <v>0</v>
      </c>
      <c r="K571" s="13">
        <v>0.35749999999999998</v>
      </c>
      <c r="L571" s="13">
        <v>4.2000000000000003E-2</v>
      </c>
      <c r="M571" s="13">
        <v>0.2455</v>
      </c>
      <c r="N571" s="13">
        <v>7.0000000000000007E-2</v>
      </c>
      <c r="O571" s="13">
        <v>0</v>
      </c>
      <c r="P571" s="12" t="str">
        <f>LEFT(Tabela2[[#This Row],[Código]],2)</f>
        <v>04</v>
      </c>
    </row>
    <row r="572" spans="2:16" ht="15" customHeight="1" x14ac:dyDescent="0.25">
      <c r="B572" s="36" t="str">
        <f>LOOKUP(Tabela2[[#This Row],[RESUMO]],Tabela3[Grupo],Tabela3[Meus produtos])</f>
        <v>Não</v>
      </c>
      <c r="C572" s="30" t="s">
        <v>408</v>
      </c>
      <c r="D572" t="s">
        <v>124</v>
      </c>
      <c r="E572" t="s">
        <v>11853</v>
      </c>
      <c r="F572" s="30" t="s">
        <v>21257</v>
      </c>
      <c r="G572">
        <v>24.55</v>
      </c>
      <c r="H572">
        <v>4.2</v>
      </c>
      <c r="I572">
        <v>7</v>
      </c>
      <c r="J572">
        <v>0</v>
      </c>
      <c r="K572" s="13">
        <v>0.35749999999999998</v>
      </c>
      <c r="L572" s="13">
        <v>4.2000000000000003E-2</v>
      </c>
      <c r="M572" s="13">
        <v>0.2455</v>
      </c>
      <c r="N572" s="13">
        <v>7.0000000000000007E-2</v>
      </c>
      <c r="O572" s="13">
        <v>0</v>
      </c>
      <c r="P572" s="12" t="str">
        <f>LEFT(Tabela2[[#This Row],[Código]],2)</f>
        <v>04</v>
      </c>
    </row>
    <row r="573" spans="2:16" ht="15" customHeight="1" x14ac:dyDescent="0.25">
      <c r="B573" s="36" t="str">
        <f>LOOKUP(Tabela2[[#This Row],[RESUMO]],Tabela3[Grupo],Tabela3[Meus produtos])</f>
        <v>Não</v>
      </c>
      <c r="C573" s="30" t="s">
        <v>409</v>
      </c>
      <c r="D573" t="s">
        <v>21238</v>
      </c>
      <c r="E573" t="s">
        <v>11853</v>
      </c>
      <c r="F573" s="30" t="s">
        <v>12250</v>
      </c>
      <c r="G573">
        <v>16.5</v>
      </c>
      <c r="H573">
        <v>4.2</v>
      </c>
      <c r="I573">
        <v>7</v>
      </c>
      <c r="J573">
        <v>0</v>
      </c>
      <c r="K573" s="13">
        <v>0.27700000000000002</v>
      </c>
      <c r="L573" s="13">
        <v>4.2000000000000003E-2</v>
      </c>
      <c r="M573" s="13">
        <v>0.16500000000000001</v>
      </c>
      <c r="N573" s="13">
        <v>7.0000000000000007E-2</v>
      </c>
      <c r="O573" s="13">
        <v>0</v>
      </c>
      <c r="P573" s="12" t="str">
        <f>LEFT(Tabela2[[#This Row],[Código]],2)</f>
        <v>04</v>
      </c>
    </row>
    <row r="574" spans="2:16" ht="15" customHeight="1" x14ac:dyDescent="0.25">
      <c r="B574" s="36" t="str">
        <f>LOOKUP(Tabela2[[#This Row],[RESUMO]],Tabela3[Grupo],Tabela3[Meus produtos])</f>
        <v>Não</v>
      </c>
      <c r="C574" s="30" t="s">
        <v>409</v>
      </c>
      <c r="D574" t="s">
        <v>124</v>
      </c>
      <c r="E574" t="s">
        <v>11853</v>
      </c>
      <c r="F574" s="30" t="s">
        <v>21258</v>
      </c>
      <c r="G574">
        <v>16.5</v>
      </c>
      <c r="H574">
        <v>4.2</v>
      </c>
      <c r="I574">
        <v>7</v>
      </c>
      <c r="J574">
        <v>0</v>
      </c>
      <c r="K574" s="13">
        <v>0.27700000000000002</v>
      </c>
      <c r="L574" s="13">
        <v>4.2000000000000003E-2</v>
      </c>
      <c r="M574" s="13">
        <v>0.16500000000000001</v>
      </c>
      <c r="N574" s="13">
        <v>7.0000000000000007E-2</v>
      </c>
      <c r="O574" s="13">
        <v>0</v>
      </c>
      <c r="P574" s="12" t="str">
        <f>LEFT(Tabela2[[#This Row],[Código]],2)</f>
        <v>04</v>
      </c>
    </row>
    <row r="575" spans="2:16" ht="15" customHeight="1" x14ac:dyDescent="0.25">
      <c r="B575" s="36" t="str">
        <f>LOOKUP(Tabela2[[#This Row],[RESUMO]],Tabela3[Grupo],Tabela3[Meus produtos])</f>
        <v>Não</v>
      </c>
      <c r="C575" s="30" t="s">
        <v>410</v>
      </c>
      <c r="D575" t="s">
        <v>21238</v>
      </c>
      <c r="E575" t="s">
        <v>11853</v>
      </c>
      <c r="F575" s="30" t="s">
        <v>12251</v>
      </c>
      <c r="G575">
        <v>14.24</v>
      </c>
      <c r="H575">
        <v>4.2</v>
      </c>
      <c r="I575">
        <v>7</v>
      </c>
      <c r="J575">
        <v>0</v>
      </c>
      <c r="K575" s="13">
        <v>0.25440000000000002</v>
      </c>
      <c r="L575" s="13">
        <v>4.2000000000000003E-2</v>
      </c>
      <c r="M575" s="13">
        <v>0.1424</v>
      </c>
      <c r="N575" s="13">
        <v>7.0000000000000007E-2</v>
      </c>
      <c r="O575" s="13">
        <v>0</v>
      </c>
      <c r="P575" s="12" t="str">
        <f>LEFT(Tabela2[[#This Row],[Código]],2)</f>
        <v>04</v>
      </c>
    </row>
    <row r="576" spans="2:16" ht="15" customHeight="1" x14ac:dyDescent="0.25">
      <c r="B576" s="36" t="str">
        <f>LOOKUP(Tabela2[[#This Row],[RESUMO]],Tabela3[Grupo],Tabela3[Meus produtos])</f>
        <v>Não</v>
      </c>
      <c r="C576" s="30" t="s">
        <v>411</v>
      </c>
      <c r="D576" t="s">
        <v>21238</v>
      </c>
      <c r="E576" t="s">
        <v>11853</v>
      </c>
      <c r="F576" s="30" t="s">
        <v>12252</v>
      </c>
      <c r="G576">
        <v>17.77</v>
      </c>
      <c r="H576">
        <v>4.2</v>
      </c>
      <c r="I576">
        <v>7</v>
      </c>
      <c r="J576">
        <v>0</v>
      </c>
      <c r="K576" s="13">
        <v>0.28970000000000001</v>
      </c>
      <c r="L576" s="13">
        <v>4.2000000000000003E-2</v>
      </c>
      <c r="M576" s="13">
        <v>0.1777</v>
      </c>
      <c r="N576" s="13">
        <v>7.0000000000000007E-2</v>
      </c>
      <c r="O576" s="13">
        <v>0</v>
      </c>
      <c r="P576" s="12" t="str">
        <f>LEFT(Tabela2[[#This Row],[Código]],2)</f>
        <v>04</v>
      </c>
    </row>
    <row r="577" spans="2:16" ht="15" customHeight="1" x14ac:dyDescent="0.25">
      <c r="B577" s="36" t="str">
        <f>LOOKUP(Tabela2[[#This Row],[RESUMO]],Tabela3[Grupo],Tabela3[Meus produtos])</f>
        <v>Não</v>
      </c>
      <c r="C577" s="30" t="s">
        <v>412</v>
      </c>
      <c r="D577" t="s">
        <v>21238</v>
      </c>
      <c r="E577" t="s">
        <v>11853</v>
      </c>
      <c r="F577" s="30" t="s">
        <v>12253</v>
      </c>
      <c r="G577">
        <v>17.77</v>
      </c>
      <c r="H577">
        <v>4.2</v>
      </c>
      <c r="I577">
        <v>7</v>
      </c>
      <c r="J577">
        <v>0</v>
      </c>
      <c r="K577" s="13">
        <v>0.28970000000000001</v>
      </c>
      <c r="L577" s="13">
        <v>4.2000000000000003E-2</v>
      </c>
      <c r="M577" s="13">
        <v>0.1777</v>
      </c>
      <c r="N577" s="13">
        <v>7.0000000000000007E-2</v>
      </c>
      <c r="O577" s="13">
        <v>0</v>
      </c>
      <c r="P577" s="12" t="str">
        <f>LEFT(Tabela2[[#This Row],[Código]],2)</f>
        <v>04</v>
      </c>
    </row>
    <row r="578" spans="2:16" ht="15" customHeight="1" x14ac:dyDescent="0.25">
      <c r="B578" s="36" t="str">
        <f>LOOKUP(Tabela2[[#This Row],[RESUMO]],Tabela3[Grupo],Tabela3[Meus produtos])</f>
        <v>Não</v>
      </c>
      <c r="C578" s="30" t="s">
        <v>413</v>
      </c>
      <c r="D578" t="s">
        <v>21238</v>
      </c>
      <c r="E578" t="s">
        <v>11853</v>
      </c>
      <c r="F578" s="30" t="s">
        <v>12254</v>
      </c>
      <c r="G578">
        <v>14.24</v>
      </c>
      <c r="H578">
        <v>4.2</v>
      </c>
      <c r="I578">
        <v>7</v>
      </c>
      <c r="J578">
        <v>0</v>
      </c>
      <c r="K578" s="13">
        <v>0.25440000000000002</v>
      </c>
      <c r="L578" s="13">
        <v>4.2000000000000003E-2</v>
      </c>
      <c r="M578" s="13">
        <v>0.1424</v>
      </c>
      <c r="N578" s="13">
        <v>7.0000000000000007E-2</v>
      </c>
      <c r="O578" s="13">
        <v>0</v>
      </c>
      <c r="P578" s="12" t="str">
        <f>LEFT(Tabela2[[#This Row],[Código]],2)</f>
        <v>04</v>
      </c>
    </row>
    <row r="579" spans="2:16" ht="15" customHeight="1" x14ac:dyDescent="0.25">
      <c r="B579" s="36" t="str">
        <f>LOOKUP(Tabela2[[#This Row],[RESUMO]],Tabela3[Grupo],Tabela3[Meus produtos])</f>
        <v>Não</v>
      </c>
      <c r="C579" s="30" t="s">
        <v>414</v>
      </c>
      <c r="D579" t="s">
        <v>21238</v>
      </c>
      <c r="E579" t="s">
        <v>11853</v>
      </c>
      <c r="F579" s="30" t="s">
        <v>12255</v>
      </c>
      <c r="G579">
        <v>18.8</v>
      </c>
      <c r="H579">
        <v>4.2</v>
      </c>
      <c r="I579">
        <v>12</v>
      </c>
      <c r="J579">
        <v>0</v>
      </c>
      <c r="K579" s="13">
        <v>0.35</v>
      </c>
      <c r="L579" s="13">
        <v>4.2000000000000003E-2</v>
      </c>
      <c r="M579" s="13">
        <v>0.188</v>
      </c>
      <c r="N579" s="13">
        <v>0.12</v>
      </c>
      <c r="O579" s="13">
        <v>0</v>
      </c>
      <c r="P579" s="12" t="str">
        <f>LEFT(Tabela2[[#This Row],[Código]],2)</f>
        <v>04</v>
      </c>
    </row>
    <row r="580" spans="2:16" ht="15" customHeight="1" x14ac:dyDescent="0.25">
      <c r="B580" s="36" t="str">
        <f>LOOKUP(Tabela2[[#This Row],[RESUMO]],Tabela3[Grupo],Tabela3[Meus produtos])</f>
        <v>Não</v>
      </c>
      <c r="C580" s="30" t="s">
        <v>415</v>
      </c>
      <c r="D580" t="s">
        <v>21238</v>
      </c>
      <c r="E580" t="s">
        <v>11853</v>
      </c>
      <c r="F580" s="30" t="s">
        <v>12256</v>
      </c>
      <c r="G580">
        <v>14.14</v>
      </c>
      <c r="H580">
        <v>4.2</v>
      </c>
      <c r="I580">
        <v>12</v>
      </c>
      <c r="J580">
        <v>0</v>
      </c>
      <c r="K580" s="13">
        <v>0.3034</v>
      </c>
      <c r="L580" s="13">
        <v>4.2000000000000003E-2</v>
      </c>
      <c r="M580" s="13">
        <v>0.1414</v>
      </c>
      <c r="N580" s="13">
        <v>0.12</v>
      </c>
      <c r="O580" s="13">
        <v>0</v>
      </c>
      <c r="P580" s="12" t="str">
        <f>LEFT(Tabela2[[#This Row],[Código]],2)</f>
        <v>04</v>
      </c>
    </row>
    <row r="581" spans="2:16" ht="15" customHeight="1" x14ac:dyDescent="0.25">
      <c r="B581" s="36" t="str">
        <f>LOOKUP(Tabela2[[#This Row],[RESUMO]],Tabela3[Grupo],Tabela3[Meus produtos])</f>
        <v>Não</v>
      </c>
      <c r="C581" s="30" t="s">
        <v>416</v>
      </c>
      <c r="D581" t="s">
        <v>21238</v>
      </c>
      <c r="E581" t="s">
        <v>11853</v>
      </c>
      <c r="F581" s="30" t="s">
        <v>12257</v>
      </c>
      <c r="G581">
        <v>14.14</v>
      </c>
      <c r="H581">
        <v>4.2</v>
      </c>
      <c r="I581">
        <v>12</v>
      </c>
      <c r="J581">
        <v>0</v>
      </c>
      <c r="K581" s="13">
        <v>0.3034</v>
      </c>
      <c r="L581" s="13">
        <v>4.2000000000000003E-2</v>
      </c>
      <c r="M581" s="13">
        <v>0.1414</v>
      </c>
      <c r="N581" s="13">
        <v>0.12</v>
      </c>
      <c r="O581" s="13">
        <v>0</v>
      </c>
      <c r="P581" s="12" t="str">
        <f>LEFT(Tabela2[[#This Row],[Código]],2)</f>
        <v>04</v>
      </c>
    </row>
    <row r="582" spans="2:16" ht="15" customHeight="1" x14ac:dyDescent="0.25">
      <c r="B582" s="36" t="str">
        <f>LOOKUP(Tabela2[[#This Row],[RESUMO]],Tabela3[Grupo],Tabela3[Meus produtos])</f>
        <v>Não</v>
      </c>
      <c r="C582" s="30" t="s">
        <v>417</v>
      </c>
      <c r="D582" t="s">
        <v>21238</v>
      </c>
      <c r="E582" t="s">
        <v>11853</v>
      </c>
      <c r="F582" s="30" t="s">
        <v>12258</v>
      </c>
      <c r="G582">
        <v>14.14</v>
      </c>
      <c r="H582">
        <v>4.2</v>
      </c>
      <c r="I582">
        <v>7</v>
      </c>
      <c r="J582">
        <v>0</v>
      </c>
      <c r="K582" s="13">
        <v>0.25340000000000001</v>
      </c>
      <c r="L582" s="13">
        <v>4.2000000000000003E-2</v>
      </c>
      <c r="M582" s="13">
        <v>0.1414</v>
      </c>
      <c r="N582" s="13">
        <v>7.0000000000000007E-2</v>
      </c>
      <c r="O582" s="13">
        <v>0</v>
      </c>
      <c r="P582" s="12" t="str">
        <f>LEFT(Tabela2[[#This Row],[Código]],2)</f>
        <v>04</v>
      </c>
    </row>
    <row r="583" spans="2:16" ht="15" customHeight="1" x14ac:dyDescent="0.25">
      <c r="B583" s="36" t="str">
        <f>LOOKUP(Tabela2[[#This Row],[RESUMO]],Tabela3[Grupo],Tabela3[Meus produtos])</f>
        <v>Não</v>
      </c>
      <c r="C583" s="30" t="s">
        <v>418</v>
      </c>
      <c r="D583" t="s">
        <v>21238</v>
      </c>
      <c r="E583" t="s">
        <v>11853</v>
      </c>
      <c r="F583" s="30" t="s">
        <v>12259</v>
      </c>
      <c r="G583">
        <v>14.14</v>
      </c>
      <c r="H583">
        <v>4.2</v>
      </c>
      <c r="I583">
        <v>7</v>
      </c>
      <c r="J583">
        <v>0</v>
      </c>
      <c r="K583" s="13">
        <v>0.25340000000000001</v>
      </c>
      <c r="L583" s="13">
        <v>4.2000000000000003E-2</v>
      </c>
      <c r="M583" s="13">
        <v>0.1414</v>
      </c>
      <c r="N583" s="13">
        <v>7.0000000000000007E-2</v>
      </c>
      <c r="O583" s="13">
        <v>0</v>
      </c>
      <c r="P583" s="12" t="str">
        <f>LEFT(Tabela2[[#This Row],[Código]],2)</f>
        <v>04</v>
      </c>
    </row>
    <row r="584" spans="2:16" ht="15" customHeight="1" x14ac:dyDescent="0.25">
      <c r="B584" s="36" t="str">
        <f>LOOKUP(Tabela2[[#This Row],[RESUMO]],Tabela3[Grupo],Tabela3[Meus produtos])</f>
        <v>Não</v>
      </c>
      <c r="C584" s="30" t="s">
        <v>419</v>
      </c>
      <c r="D584" t="s">
        <v>21238</v>
      </c>
      <c r="E584" t="s">
        <v>11853</v>
      </c>
      <c r="F584" s="30" t="s">
        <v>12260</v>
      </c>
      <c r="G584">
        <v>18.8</v>
      </c>
      <c r="H584">
        <v>4.2</v>
      </c>
      <c r="I584">
        <v>7</v>
      </c>
      <c r="J584">
        <v>0</v>
      </c>
      <c r="K584" s="13">
        <v>0.30000000000000004</v>
      </c>
      <c r="L584" s="13">
        <v>4.2000000000000003E-2</v>
      </c>
      <c r="M584" s="13">
        <v>0.188</v>
      </c>
      <c r="N584" s="13">
        <v>7.0000000000000007E-2</v>
      </c>
      <c r="O584" s="13">
        <v>0</v>
      </c>
      <c r="P584" s="12" t="str">
        <f>LEFT(Tabela2[[#This Row],[Código]],2)</f>
        <v>04</v>
      </c>
    </row>
    <row r="585" spans="2:16" ht="15" customHeight="1" x14ac:dyDescent="0.25">
      <c r="B585" s="36" t="str">
        <f>LOOKUP(Tabela2[[#This Row],[RESUMO]],Tabela3[Grupo],Tabela3[Meus produtos])</f>
        <v>Não</v>
      </c>
      <c r="C585" s="30" t="s">
        <v>420</v>
      </c>
      <c r="D585" t="s">
        <v>21238</v>
      </c>
      <c r="E585" t="s">
        <v>11853</v>
      </c>
      <c r="F585" s="30" t="s">
        <v>12261</v>
      </c>
      <c r="G585">
        <v>18.8</v>
      </c>
      <c r="H585">
        <v>4.2</v>
      </c>
      <c r="I585">
        <v>12</v>
      </c>
      <c r="J585">
        <v>0</v>
      </c>
      <c r="K585" s="13">
        <v>0.35</v>
      </c>
      <c r="L585" s="13">
        <v>4.2000000000000003E-2</v>
      </c>
      <c r="M585" s="13">
        <v>0.188</v>
      </c>
      <c r="N585" s="13">
        <v>0.12</v>
      </c>
      <c r="O585" s="13">
        <v>0</v>
      </c>
      <c r="P585" s="12" t="str">
        <f>LEFT(Tabela2[[#This Row],[Código]],2)</f>
        <v>04</v>
      </c>
    </row>
    <row r="586" spans="2:16" ht="15" customHeight="1" x14ac:dyDescent="0.25">
      <c r="B586" s="36" t="str">
        <f>LOOKUP(Tabela2[[#This Row],[RESUMO]],Tabela3[Grupo],Tabela3[Meus produtos])</f>
        <v>Não</v>
      </c>
      <c r="C586" s="30" t="s">
        <v>421</v>
      </c>
      <c r="D586" t="s">
        <v>21238</v>
      </c>
      <c r="E586" t="s">
        <v>11853</v>
      </c>
      <c r="F586" s="30" t="s">
        <v>12262</v>
      </c>
      <c r="G586">
        <v>14.14</v>
      </c>
      <c r="H586">
        <v>4.2</v>
      </c>
      <c r="I586">
        <v>7</v>
      </c>
      <c r="J586">
        <v>0</v>
      </c>
      <c r="K586" s="13">
        <v>0.25340000000000001</v>
      </c>
      <c r="L586" s="13">
        <v>4.2000000000000003E-2</v>
      </c>
      <c r="M586" s="13">
        <v>0.1414</v>
      </c>
      <c r="N586" s="13">
        <v>7.0000000000000007E-2</v>
      </c>
      <c r="O586" s="13">
        <v>0</v>
      </c>
      <c r="P586" s="12" t="str">
        <f>LEFT(Tabela2[[#This Row],[Código]],2)</f>
        <v>04</v>
      </c>
    </row>
    <row r="587" spans="2:16" ht="15" customHeight="1" x14ac:dyDescent="0.25">
      <c r="B587" s="36" t="str">
        <f>LOOKUP(Tabela2[[#This Row],[RESUMO]],Tabela3[Grupo],Tabela3[Meus produtos])</f>
        <v>Não</v>
      </c>
      <c r="C587" s="30" t="s">
        <v>422</v>
      </c>
      <c r="D587" t="s">
        <v>21238</v>
      </c>
      <c r="E587" t="s">
        <v>11853</v>
      </c>
      <c r="F587" s="30" t="s">
        <v>12263</v>
      </c>
      <c r="G587">
        <v>14.14</v>
      </c>
      <c r="H587">
        <v>4.2</v>
      </c>
      <c r="I587">
        <v>7</v>
      </c>
      <c r="J587">
        <v>0</v>
      </c>
      <c r="K587" s="13">
        <v>0.25340000000000001</v>
      </c>
      <c r="L587" s="13">
        <v>4.2000000000000003E-2</v>
      </c>
      <c r="M587" s="13">
        <v>0.1414</v>
      </c>
      <c r="N587" s="13">
        <v>7.0000000000000007E-2</v>
      </c>
      <c r="O587" s="13">
        <v>0</v>
      </c>
      <c r="P587" s="12" t="str">
        <f>LEFT(Tabela2[[#This Row],[Código]],2)</f>
        <v>04</v>
      </c>
    </row>
    <row r="588" spans="2:16" ht="15" customHeight="1" x14ac:dyDescent="0.25">
      <c r="B588" s="36" t="str">
        <f>LOOKUP(Tabela2[[#This Row],[RESUMO]],Tabela3[Grupo],Tabela3[Meus produtos])</f>
        <v>Não</v>
      </c>
      <c r="C588" s="30" t="s">
        <v>423</v>
      </c>
      <c r="D588" t="s">
        <v>21238</v>
      </c>
      <c r="E588" t="s">
        <v>11853</v>
      </c>
      <c r="F588" s="30" t="s">
        <v>12264</v>
      </c>
      <c r="G588">
        <v>6.2</v>
      </c>
      <c r="H588">
        <v>4.2</v>
      </c>
      <c r="I588">
        <v>7</v>
      </c>
      <c r="J588">
        <v>0</v>
      </c>
      <c r="K588" s="13">
        <v>0.17400000000000002</v>
      </c>
      <c r="L588" s="13">
        <v>4.2000000000000003E-2</v>
      </c>
      <c r="M588" s="13">
        <v>6.2E-2</v>
      </c>
      <c r="N588" s="13">
        <v>7.0000000000000007E-2</v>
      </c>
      <c r="O588" s="13">
        <v>0</v>
      </c>
      <c r="P588" s="12" t="str">
        <f>LEFT(Tabela2[[#This Row],[Código]],2)</f>
        <v>04</v>
      </c>
    </row>
    <row r="589" spans="2:16" ht="15" customHeight="1" x14ac:dyDescent="0.25">
      <c r="B589" s="36" t="str">
        <f>LOOKUP(Tabela2[[#This Row],[RESUMO]],Tabela3[Grupo],Tabela3[Meus produtos])</f>
        <v>Não</v>
      </c>
      <c r="C589" s="30" t="s">
        <v>424</v>
      </c>
      <c r="D589" t="s">
        <v>21238</v>
      </c>
      <c r="E589" t="s">
        <v>11853</v>
      </c>
      <c r="F589" s="30" t="s">
        <v>12265</v>
      </c>
      <c r="G589">
        <v>6.2</v>
      </c>
      <c r="H589">
        <v>4.2</v>
      </c>
      <c r="I589">
        <v>7</v>
      </c>
      <c r="J589">
        <v>0</v>
      </c>
      <c r="K589" s="13">
        <v>0.17400000000000002</v>
      </c>
      <c r="L589" s="13">
        <v>4.2000000000000003E-2</v>
      </c>
      <c r="M589" s="13">
        <v>6.2E-2</v>
      </c>
      <c r="N589" s="13">
        <v>7.0000000000000007E-2</v>
      </c>
      <c r="O589" s="13">
        <v>0</v>
      </c>
      <c r="P589" s="12" t="str">
        <f>LEFT(Tabela2[[#This Row],[Código]],2)</f>
        <v>04</v>
      </c>
    </row>
    <row r="590" spans="2:16" ht="15" customHeight="1" x14ac:dyDescent="0.25">
      <c r="B590" s="36" t="str">
        <f>LOOKUP(Tabela2[[#This Row],[RESUMO]],Tabela3[Grupo],Tabela3[Meus produtos])</f>
        <v>Não</v>
      </c>
      <c r="C590" s="30" t="s">
        <v>425</v>
      </c>
      <c r="D590" t="s">
        <v>21238</v>
      </c>
      <c r="E590" t="s">
        <v>11853</v>
      </c>
      <c r="F590" s="30" t="s">
        <v>12266</v>
      </c>
      <c r="G590">
        <v>12.41</v>
      </c>
      <c r="H590">
        <v>4.2</v>
      </c>
      <c r="I590">
        <v>7</v>
      </c>
      <c r="J590">
        <v>0</v>
      </c>
      <c r="K590" s="13">
        <v>0.2361</v>
      </c>
      <c r="L590" s="13">
        <v>4.2000000000000003E-2</v>
      </c>
      <c r="M590" s="13">
        <v>0.1241</v>
      </c>
      <c r="N590" s="13">
        <v>7.0000000000000007E-2</v>
      </c>
      <c r="O590" s="13">
        <v>0</v>
      </c>
      <c r="P590" s="12" t="str">
        <f>LEFT(Tabela2[[#This Row],[Código]],2)</f>
        <v>04</v>
      </c>
    </row>
    <row r="591" spans="2:16" ht="15" customHeight="1" x14ac:dyDescent="0.25">
      <c r="B591" s="36" t="str">
        <f>LOOKUP(Tabela2[[#This Row],[RESUMO]],Tabela3[Grupo],Tabela3[Meus produtos])</f>
        <v>Não</v>
      </c>
      <c r="C591" s="30" t="s">
        <v>426</v>
      </c>
      <c r="D591" t="s">
        <v>21238</v>
      </c>
      <c r="E591" t="s">
        <v>11853</v>
      </c>
      <c r="F591" s="30" t="s">
        <v>12267</v>
      </c>
      <c r="G591">
        <v>12.41</v>
      </c>
      <c r="H591">
        <v>4.2</v>
      </c>
      <c r="I591">
        <v>7</v>
      </c>
      <c r="J591">
        <v>0</v>
      </c>
      <c r="K591" s="13">
        <v>0.2361</v>
      </c>
      <c r="L591" s="13">
        <v>4.2000000000000003E-2</v>
      </c>
      <c r="M591" s="13">
        <v>0.1241</v>
      </c>
      <c r="N591" s="13">
        <v>7.0000000000000007E-2</v>
      </c>
      <c r="O591" s="13">
        <v>0</v>
      </c>
      <c r="P591" s="12" t="str">
        <f>LEFT(Tabela2[[#This Row],[Código]],2)</f>
        <v>04</v>
      </c>
    </row>
    <row r="592" spans="2:16" ht="15" customHeight="1" x14ac:dyDescent="0.25">
      <c r="B592" s="36" t="str">
        <f>LOOKUP(Tabela2[[#This Row],[RESUMO]],Tabela3[Grupo],Tabela3[Meus produtos])</f>
        <v>Não</v>
      </c>
      <c r="C592" s="30" t="s">
        <v>427</v>
      </c>
      <c r="D592" t="s">
        <v>21238</v>
      </c>
      <c r="E592" t="s">
        <v>11853</v>
      </c>
      <c r="F592" s="30" t="s">
        <v>12268</v>
      </c>
      <c r="G592">
        <v>12.41</v>
      </c>
      <c r="H592">
        <v>4.2</v>
      </c>
      <c r="I592">
        <v>7</v>
      </c>
      <c r="J592">
        <v>0</v>
      </c>
      <c r="K592" s="13">
        <v>0.2361</v>
      </c>
      <c r="L592" s="13">
        <v>4.2000000000000003E-2</v>
      </c>
      <c r="M592" s="13">
        <v>0.1241</v>
      </c>
      <c r="N592" s="13">
        <v>7.0000000000000007E-2</v>
      </c>
      <c r="O592" s="13">
        <v>0</v>
      </c>
      <c r="P592" s="12" t="str">
        <f>LEFT(Tabela2[[#This Row],[Código]],2)</f>
        <v>04</v>
      </c>
    </row>
    <row r="593" spans="2:16" ht="15" customHeight="1" x14ac:dyDescent="0.25">
      <c r="B593" s="36" t="str">
        <f>LOOKUP(Tabela2[[#This Row],[RESUMO]],Tabela3[Grupo],Tabela3[Meus produtos])</f>
        <v>Não</v>
      </c>
      <c r="C593" s="30" t="s">
        <v>428</v>
      </c>
      <c r="D593" t="s">
        <v>21238</v>
      </c>
      <c r="E593" t="s">
        <v>11853</v>
      </c>
      <c r="F593" s="30" t="s">
        <v>12269</v>
      </c>
      <c r="G593">
        <v>13.82</v>
      </c>
      <c r="H593">
        <v>4.2</v>
      </c>
      <c r="I593">
        <v>7</v>
      </c>
      <c r="J593">
        <v>0</v>
      </c>
      <c r="K593" s="13">
        <v>0.25019999999999998</v>
      </c>
      <c r="L593" s="13">
        <v>4.2000000000000003E-2</v>
      </c>
      <c r="M593" s="13">
        <v>0.13819999999999999</v>
      </c>
      <c r="N593" s="13">
        <v>7.0000000000000007E-2</v>
      </c>
      <c r="O593" s="13">
        <v>0</v>
      </c>
      <c r="P593" s="12" t="str">
        <f>LEFT(Tabela2[[#This Row],[Código]],2)</f>
        <v>04</v>
      </c>
    </row>
    <row r="594" spans="2:16" ht="15" customHeight="1" x14ac:dyDescent="0.25">
      <c r="B594" s="36" t="str">
        <f>LOOKUP(Tabela2[[#This Row],[RESUMO]],Tabela3[Grupo],Tabela3[Meus produtos])</f>
        <v>Não</v>
      </c>
      <c r="C594" s="30" t="s">
        <v>429</v>
      </c>
      <c r="D594" t="s">
        <v>21238</v>
      </c>
      <c r="E594" t="s">
        <v>11853</v>
      </c>
      <c r="F594" s="30" t="s">
        <v>21259</v>
      </c>
      <c r="G594">
        <v>13.82</v>
      </c>
      <c r="H594">
        <v>4.2</v>
      </c>
      <c r="I594">
        <v>7</v>
      </c>
      <c r="J594">
        <v>0</v>
      </c>
      <c r="K594" s="13">
        <v>0.25019999999999998</v>
      </c>
      <c r="L594" s="13">
        <v>4.2000000000000003E-2</v>
      </c>
      <c r="M594" s="13">
        <v>0.13819999999999999</v>
      </c>
      <c r="N594" s="13">
        <v>7.0000000000000007E-2</v>
      </c>
      <c r="O594" s="13">
        <v>0</v>
      </c>
      <c r="P594" s="12" t="str">
        <f>LEFT(Tabela2[[#This Row],[Código]],2)</f>
        <v>04</v>
      </c>
    </row>
    <row r="595" spans="2:16" ht="15" customHeight="1" x14ac:dyDescent="0.25">
      <c r="B595" s="36" t="str">
        <f>LOOKUP(Tabela2[[#This Row],[RESUMO]],Tabela3[Grupo],Tabela3[Meus produtos])</f>
        <v>Não</v>
      </c>
      <c r="C595" s="30" t="s">
        <v>429</v>
      </c>
      <c r="D595" t="s">
        <v>124</v>
      </c>
      <c r="E595" t="s">
        <v>11853</v>
      </c>
      <c r="F595" s="30" t="s">
        <v>21260</v>
      </c>
      <c r="G595">
        <v>13.82</v>
      </c>
      <c r="H595">
        <v>4.2</v>
      </c>
      <c r="I595">
        <v>7</v>
      </c>
      <c r="J595">
        <v>0</v>
      </c>
      <c r="K595" s="13">
        <v>0.25019999999999998</v>
      </c>
      <c r="L595" s="13">
        <v>4.2000000000000003E-2</v>
      </c>
      <c r="M595" s="13">
        <v>0.13819999999999999</v>
      </c>
      <c r="N595" s="13">
        <v>7.0000000000000007E-2</v>
      </c>
      <c r="O595" s="13">
        <v>0</v>
      </c>
      <c r="P595" s="12" t="str">
        <f>LEFT(Tabela2[[#This Row],[Código]],2)</f>
        <v>04</v>
      </c>
    </row>
    <row r="596" spans="2:16" ht="15" customHeight="1" x14ac:dyDescent="0.25">
      <c r="B596" s="36" t="str">
        <f>LOOKUP(Tabela2[[#This Row],[RESUMO]],Tabela3[Grupo],Tabela3[Meus produtos])</f>
        <v>Não</v>
      </c>
      <c r="C596" s="30" t="s">
        <v>430</v>
      </c>
      <c r="D596" t="s">
        <v>21238</v>
      </c>
      <c r="E596" t="s">
        <v>11853</v>
      </c>
      <c r="F596" s="30" t="s">
        <v>12270</v>
      </c>
      <c r="G596">
        <v>13.82</v>
      </c>
      <c r="H596">
        <v>4.2</v>
      </c>
      <c r="I596">
        <v>7</v>
      </c>
      <c r="J596">
        <v>0</v>
      </c>
      <c r="K596" s="13">
        <v>0.25019999999999998</v>
      </c>
      <c r="L596" s="13">
        <v>4.2000000000000003E-2</v>
      </c>
      <c r="M596" s="13">
        <v>0.13819999999999999</v>
      </c>
      <c r="N596" s="13">
        <v>7.0000000000000007E-2</v>
      </c>
      <c r="O596" s="13">
        <v>0</v>
      </c>
      <c r="P596" s="12" t="str">
        <f>LEFT(Tabela2[[#This Row],[Código]],2)</f>
        <v>04</v>
      </c>
    </row>
    <row r="597" spans="2:16" ht="15" customHeight="1" x14ac:dyDescent="0.25">
      <c r="B597" s="36" t="str">
        <f>LOOKUP(Tabela2[[#This Row],[RESUMO]],Tabela3[Grupo],Tabela3[Meus produtos])</f>
        <v>Não</v>
      </c>
      <c r="C597" s="30" t="s">
        <v>431</v>
      </c>
      <c r="D597" t="s">
        <v>21238</v>
      </c>
      <c r="E597" t="s">
        <v>11853</v>
      </c>
      <c r="F597" s="30" t="s">
        <v>21261</v>
      </c>
      <c r="G597">
        <v>13.82</v>
      </c>
      <c r="H597">
        <v>4.2</v>
      </c>
      <c r="I597">
        <v>7</v>
      </c>
      <c r="J597">
        <v>0</v>
      </c>
      <c r="K597" s="13">
        <v>0.25019999999999998</v>
      </c>
      <c r="L597" s="13">
        <v>4.2000000000000003E-2</v>
      </c>
      <c r="M597" s="13">
        <v>0.13819999999999999</v>
      </c>
      <c r="N597" s="13">
        <v>7.0000000000000007E-2</v>
      </c>
      <c r="O597" s="13">
        <v>0</v>
      </c>
      <c r="P597" s="12" t="str">
        <f>LEFT(Tabela2[[#This Row],[Código]],2)</f>
        <v>04</v>
      </c>
    </row>
    <row r="598" spans="2:16" ht="15" customHeight="1" x14ac:dyDescent="0.25">
      <c r="B598" s="36" t="str">
        <f>LOOKUP(Tabela2[[#This Row],[RESUMO]],Tabela3[Grupo],Tabela3[Meus produtos])</f>
        <v>Não</v>
      </c>
      <c r="C598" s="30" t="s">
        <v>431</v>
      </c>
      <c r="D598" t="s">
        <v>124</v>
      </c>
      <c r="E598" t="s">
        <v>11853</v>
      </c>
      <c r="F598" s="30" t="s">
        <v>21262</v>
      </c>
      <c r="G598">
        <v>13.82</v>
      </c>
      <c r="H598">
        <v>4.2</v>
      </c>
      <c r="I598">
        <v>7</v>
      </c>
      <c r="J598">
        <v>0</v>
      </c>
      <c r="K598" s="13">
        <v>0.25019999999999998</v>
      </c>
      <c r="L598" s="13">
        <v>4.2000000000000003E-2</v>
      </c>
      <c r="M598" s="13">
        <v>0.13819999999999999</v>
      </c>
      <c r="N598" s="13">
        <v>7.0000000000000007E-2</v>
      </c>
      <c r="O598" s="13">
        <v>0</v>
      </c>
      <c r="P598" s="12" t="str">
        <f>LEFT(Tabela2[[#This Row],[Código]],2)</f>
        <v>04</v>
      </c>
    </row>
    <row r="599" spans="2:16" ht="15" customHeight="1" x14ac:dyDescent="0.25">
      <c r="B599" s="36" t="str">
        <f>LOOKUP(Tabela2[[#This Row],[RESUMO]],Tabela3[Grupo],Tabela3[Meus produtos])</f>
        <v>Não</v>
      </c>
      <c r="C599" s="30" t="s">
        <v>432</v>
      </c>
      <c r="D599" t="s">
        <v>21238</v>
      </c>
      <c r="E599" t="s">
        <v>11853</v>
      </c>
      <c r="F599" s="30" t="s">
        <v>12271</v>
      </c>
      <c r="G599">
        <v>17.77</v>
      </c>
      <c r="H599">
        <v>4.2</v>
      </c>
      <c r="I599">
        <v>7</v>
      </c>
      <c r="J599">
        <v>0</v>
      </c>
      <c r="K599" s="13">
        <v>0.28970000000000001</v>
      </c>
      <c r="L599" s="13">
        <v>4.2000000000000003E-2</v>
      </c>
      <c r="M599" s="13">
        <v>0.1777</v>
      </c>
      <c r="N599" s="13">
        <v>7.0000000000000007E-2</v>
      </c>
      <c r="O599" s="13">
        <v>0</v>
      </c>
      <c r="P599" s="12" t="str">
        <f>LEFT(Tabela2[[#This Row],[Código]],2)</f>
        <v>04</v>
      </c>
    </row>
    <row r="600" spans="2:16" ht="15" customHeight="1" x14ac:dyDescent="0.25">
      <c r="B600" s="36" t="str">
        <f>LOOKUP(Tabela2[[#This Row],[RESUMO]],Tabela3[Grupo],Tabela3[Meus produtos])</f>
        <v>Não</v>
      </c>
      <c r="C600" s="30" t="s">
        <v>432</v>
      </c>
      <c r="D600" t="s">
        <v>124</v>
      </c>
      <c r="E600" t="s">
        <v>11853</v>
      </c>
      <c r="F600" s="30" t="s">
        <v>21263</v>
      </c>
      <c r="G600">
        <v>17.77</v>
      </c>
      <c r="H600">
        <v>4.2</v>
      </c>
      <c r="I600">
        <v>7</v>
      </c>
      <c r="J600">
        <v>0</v>
      </c>
      <c r="K600" s="13">
        <v>0.28970000000000001</v>
      </c>
      <c r="L600" s="13">
        <v>4.2000000000000003E-2</v>
      </c>
      <c r="M600" s="13">
        <v>0.1777</v>
      </c>
      <c r="N600" s="13">
        <v>7.0000000000000007E-2</v>
      </c>
      <c r="O600" s="13">
        <v>0</v>
      </c>
      <c r="P600" s="12" t="str">
        <f>LEFT(Tabela2[[#This Row],[Código]],2)</f>
        <v>04</v>
      </c>
    </row>
    <row r="601" spans="2:16" ht="15" customHeight="1" x14ac:dyDescent="0.25">
      <c r="B601" s="36" t="str">
        <f>LOOKUP(Tabela2[[#This Row],[RESUMO]],Tabela3[Grupo],Tabela3[Meus produtos])</f>
        <v>Não</v>
      </c>
      <c r="C601" s="30" t="s">
        <v>433</v>
      </c>
      <c r="D601" t="s">
        <v>21238</v>
      </c>
      <c r="E601" t="s">
        <v>11853</v>
      </c>
      <c r="F601" s="30" t="s">
        <v>12272</v>
      </c>
      <c r="G601">
        <v>16.5</v>
      </c>
      <c r="H601">
        <v>4.2</v>
      </c>
      <c r="I601">
        <v>7</v>
      </c>
      <c r="J601">
        <v>0</v>
      </c>
      <c r="K601" s="13">
        <v>0.27700000000000002</v>
      </c>
      <c r="L601" s="13">
        <v>4.2000000000000003E-2</v>
      </c>
      <c r="M601" s="13">
        <v>0.16500000000000001</v>
      </c>
      <c r="N601" s="13">
        <v>7.0000000000000007E-2</v>
      </c>
      <c r="O601" s="13">
        <v>0</v>
      </c>
      <c r="P601" s="12" t="str">
        <f>LEFT(Tabela2[[#This Row],[Código]],2)</f>
        <v>04</v>
      </c>
    </row>
    <row r="602" spans="2:16" ht="15" customHeight="1" x14ac:dyDescent="0.25">
      <c r="B602" s="36" t="str">
        <f>LOOKUP(Tabela2[[#This Row],[RESUMO]],Tabela3[Grupo],Tabela3[Meus produtos])</f>
        <v>Não</v>
      </c>
      <c r="C602" s="30" t="s">
        <v>434</v>
      </c>
      <c r="D602" t="s">
        <v>21238</v>
      </c>
      <c r="E602" t="s">
        <v>11853</v>
      </c>
      <c r="F602" s="30" t="s">
        <v>12273</v>
      </c>
      <c r="G602">
        <v>6.32</v>
      </c>
      <c r="H602">
        <v>4.2</v>
      </c>
      <c r="I602">
        <v>18</v>
      </c>
      <c r="J602">
        <v>0</v>
      </c>
      <c r="K602" s="13">
        <v>0.28520000000000001</v>
      </c>
      <c r="L602" s="13">
        <v>4.2000000000000003E-2</v>
      </c>
      <c r="M602" s="13">
        <v>6.3200000000000006E-2</v>
      </c>
      <c r="N602" s="13">
        <v>0.18</v>
      </c>
      <c r="O602" s="13">
        <v>0</v>
      </c>
      <c r="P602" s="12" t="str">
        <f>LEFT(Tabela2[[#This Row],[Código]],2)</f>
        <v>05</v>
      </c>
    </row>
    <row r="603" spans="2:16" ht="15" customHeight="1" x14ac:dyDescent="0.25">
      <c r="B603" s="36" t="str">
        <f>LOOKUP(Tabela2[[#This Row],[RESUMO]],Tabela3[Grupo],Tabela3[Meus produtos])</f>
        <v>Não</v>
      </c>
      <c r="C603" s="30" t="s">
        <v>435</v>
      </c>
      <c r="D603" t="s">
        <v>21238</v>
      </c>
      <c r="E603" t="s">
        <v>11853</v>
      </c>
      <c r="F603" s="30" t="s">
        <v>12274</v>
      </c>
      <c r="G603">
        <v>6.32</v>
      </c>
      <c r="H603">
        <v>4.2</v>
      </c>
      <c r="I603">
        <v>18</v>
      </c>
      <c r="J603">
        <v>0</v>
      </c>
      <c r="K603" s="13">
        <v>0.28520000000000001</v>
      </c>
      <c r="L603" s="13">
        <v>4.2000000000000003E-2</v>
      </c>
      <c r="M603" s="13">
        <v>6.3200000000000006E-2</v>
      </c>
      <c r="N603" s="13">
        <v>0.18</v>
      </c>
      <c r="O603" s="13">
        <v>0</v>
      </c>
      <c r="P603" s="12" t="str">
        <f>LEFT(Tabela2[[#This Row],[Código]],2)</f>
        <v>05</v>
      </c>
    </row>
    <row r="604" spans="2:16" ht="15" customHeight="1" x14ac:dyDescent="0.25">
      <c r="B604" s="36" t="str">
        <f>LOOKUP(Tabela2[[#This Row],[RESUMO]],Tabela3[Grupo],Tabela3[Meus produtos])</f>
        <v>Não</v>
      </c>
      <c r="C604" s="30" t="s">
        <v>436</v>
      </c>
      <c r="D604" t="s">
        <v>21238</v>
      </c>
      <c r="E604" t="s">
        <v>11853</v>
      </c>
      <c r="F604" s="30" t="s">
        <v>12275</v>
      </c>
      <c r="G604">
        <v>6.32</v>
      </c>
      <c r="H604">
        <v>4.2</v>
      </c>
      <c r="I604">
        <v>18</v>
      </c>
      <c r="J604">
        <v>0</v>
      </c>
      <c r="K604" s="13">
        <v>0.28520000000000001</v>
      </c>
      <c r="L604" s="13">
        <v>4.2000000000000003E-2</v>
      </c>
      <c r="M604" s="13">
        <v>6.3200000000000006E-2</v>
      </c>
      <c r="N604" s="13">
        <v>0.18</v>
      </c>
      <c r="O604" s="13">
        <v>0</v>
      </c>
      <c r="P604" s="12" t="str">
        <f>LEFT(Tabela2[[#This Row],[Código]],2)</f>
        <v>05</v>
      </c>
    </row>
    <row r="605" spans="2:16" ht="15" customHeight="1" x14ac:dyDescent="0.25">
      <c r="B605" s="36" t="str">
        <f>LOOKUP(Tabela2[[#This Row],[RESUMO]],Tabela3[Grupo],Tabela3[Meus produtos])</f>
        <v>Não</v>
      </c>
      <c r="C605" s="30" t="s">
        <v>437</v>
      </c>
      <c r="D605" t="s">
        <v>21238</v>
      </c>
      <c r="E605" t="s">
        <v>11853</v>
      </c>
      <c r="F605" s="30" t="s">
        <v>12276</v>
      </c>
      <c r="G605">
        <v>6.32</v>
      </c>
      <c r="H605">
        <v>4.2</v>
      </c>
      <c r="I605">
        <v>18</v>
      </c>
      <c r="J605">
        <v>0</v>
      </c>
      <c r="K605" s="13">
        <v>0.28520000000000001</v>
      </c>
      <c r="L605" s="13">
        <v>4.2000000000000003E-2</v>
      </c>
      <c r="M605" s="13">
        <v>6.3200000000000006E-2</v>
      </c>
      <c r="N605" s="13">
        <v>0.18</v>
      </c>
      <c r="O605" s="13">
        <v>0</v>
      </c>
      <c r="P605" s="12" t="str">
        <f>LEFT(Tabela2[[#This Row],[Código]],2)</f>
        <v>05</v>
      </c>
    </row>
    <row r="606" spans="2:16" ht="15" customHeight="1" x14ac:dyDescent="0.25">
      <c r="B606" s="36" t="str">
        <f>LOOKUP(Tabela2[[#This Row],[RESUMO]],Tabela3[Grupo],Tabela3[Meus produtos])</f>
        <v>Não</v>
      </c>
      <c r="C606" s="30" t="s">
        <v>438</v>
      </c>
      <c r="D606" t="s">
        <v>21238</v>
      </c>
      <c r="E606" t="s">
        <v>11853</v>
      </c>
      <c r="F606" s="30" t="s">
        <v>12277</v>
      </c>
      <c r="G606">
        <v>6.32</v>
      </c>
      <c r="H606">
        <v>4.2</v>
      </c>
      <c r="I606">
        <v>18</v>
      </c>
      <c r="J606">
        <v>0</v>
      </c>
      <c r="K606" s="13">
        <v>0.28520000000000001</v>
      </c>
      <c r="L606" s="13">
        <v>4.2000000000000003E-2</v>
      </c>
      <c r="M606" s="13">
        <v>6.3200000000000006E-2</v>
      </c>
      <c r="N606" s="13">
        <v>0.18</v>
      </c>
      <c r="O606" s="13">
        <v>0</v>
      </c>
      <c r="P606" s="12" t="str">
        <f>LEFT(Tabela2[[#This Row],[Código]],2)</f>
        <v>05</v>
      </c>
    </row>
    <row r="607" spans="2:16" ht="15" customHeight="1" x14ac:dyDescent="0.25">
      <c r="B607" s="36" t="str">
        <f>LOOKUP(Tabela2[[#This Row],[RESUMO]],Tabela3[Grupo],Tabela3[Meus produtos])</f>
        <v>Não</v>
      </c>
      <c r="C607" s="30" t="s">
        <v>439</v>
      </c>
      <c r="D607" t="s">
        <v>21238</v>
      </c>
      <c r="E607" t="s">
        <v>11853</v>
      </c>
      <c r="F607" s="30" t="s">
        <v>12278</v>
      </c>
      <c r="G607">
        <v>6.32</v>
      </c>
      <c r="H607">
        <v>4.2</v>
      </c>
      <c r="I607">
        <v>18</v>
      </c>
      <c r="J607">
        <v>0</v>
      </c>
      <c r="K607" s="13">
        <v>0.28520000000000001</v>
      </c>
      <c r="L607" s="13">
        <v>4.2000000000000003E-2</v>
      </c>
      <c r="M607" s="13">
        <v>6.3200000000000006E-2</v>
      </c>
      <c r="N607" s="13">
        <v>0.18</v>
      </c>
      <c r="O607" s="13">
        <v>0</v>
      </c>
      <c r="P607" s="12" t="str">
        <f>LEFT(Tabela2[[#This Row],[Código]],2)</f>
        <v>05</v>
      </c>
    </row>
    <row r="608" spans="2:16" ht="15" customHeight="1" x14ac:dyDescent="0.25">
      <c r="B608" s="36" t="str">
        <f>LOOKUP(Tabela2[[#This Row],[RESUMO]],Tabela3[Grupo],Tabela3[Meus produtos])</f>
        <v>Não</v>
      </c>
      <c r="C608" s="30" t="s">
        <v>440</v>
      </c>
      <c r="D608" t="s">
        <v>21238</v>
      </c>
      <c r="E608" t="s">
        <v>11853</v>
      </c>
      <c r="F608" s="30" t="s">
        <v>12279</v>
      </c>
      <c r="G608">
        <v>6.32</v>
      </c>
      <c r="H608">
        <v>4.2</v>
      </c>
      <c r="I608">
        <v>12</v>
      </c>
      <c r="J608">
        <v>0</v>
      </c>
      <c r="K608" s="13">
        <v>0.22520000000000001</v>
      </c>
      <c r="L608" s="13">
        <v>4.2000000000000003E-2</v>
      </c>
      <c r="M608" s="13">
        <v>6.3200000000000006E-2</v>
      </c>
      <c r="N608" s="13">
        <v>0.12</v>
      </c>
      <c r="O608" s="13">
        <v>0</v>
      </c>
      <c r="P608" s="12" t="str">
        <f>LEFT(Tabela2[[#This Row],[Código]],2)</f>
        <v>05</v>
      </c>
    </row>
    <row r="609" spans="2:16" ht="15" customHeight="1" x14ac:dyDescent="0.25">
      <c r="B609" s="36" t="str">
        <f>LOOKUP(Tabela2[[#This Row],[RESUMO]],Tabela3[Grupo],Tabela3[Meus produtos])</f>
        <v>Não</v>
      </c>
      <c r="C609" s="30" t="s">
        <v>441</v>
      </c>
      <c r="D609" t="s">
        <v>21238</v>
      </c>
      <c r="E609" t="s">
        <v>11853</v>
      </c>
      <c r="F609" s="30" t="s">
        <v>12280</v>
      </c>
      <c r="G609">
        <v>6.32</v>
      </c>
      <c r="H609">
        <v>4.2</v>
      </c>
      <c r="I609">
        <v>12</v>
      </c>
      <c r="J609">
        <v>0</v>
      </c>
      <c r="K609" s="13">
        <v>0.22520000000000001</v>
      </c>
      <c r="L609" s="13">
        <v>4.2000000000000003E-2</v>
      </c>
      <c r="M609" s="13">
        <v>6.3200000000000006E-2</v>
      </c>
      <c r="N609" s="13">
        <v>0.12</v>
      </c>
      <c r="O609" s="13">
        <v>0</v>
      </c>
      <c r="P609" s="12" t="str">
        <f>LEFT(Tabela2[[#This Row],[Código]],2)</f>
        <v>05</v>
      </c>
    </row>
    <row r="610" spans="2:16" ht="15" customHeight="1" x14ac:dyDescent="0.25">
      <c r="B610" s="36" t="str">
        <f>LOOKUP(Tabela2[[#This Row],[RESUMO]],Tabela3[Grupo],Tabela3[Meus produtos])</f>
        <v>Não</v>
      </c>
      <c r="C610" s="30" t="s">
        <v>442</v>
      </c>
      <c r="D610" t="s">
        <v>21238</v>
      </c>
      <c r="E610" t="s">
        <v>11853</v>
      </c>
      <c r="F610" s="30" t="s">
        <v>12281</v>
      </c>
      <c r="G610">
        <v>6.32</v>
      </c>
      <c r="H610">
        <v>4.2</v>
      </c>
      <c r="I610">
        <v>12</v>
      </c>
      <c r="J610">
        <v>0</v>
      </c>
      <c r="K610" s="13">
        <v>0.22520000000000001</v>
      </c>
      <c r="L610" s="13">
        <v>4.2000000000000003E-2</v>
      </c>
      <c r="M610" s="13">
        <v>6.3200000000000006E-2</v>
      </c>
      <c r="N610" s="13">
        <v>0.12</v>
      </c>
      <c r="O610" s="13">
        <v>0</v>
      </c>
      <c r="P610" s="12" t="str">
        <f>LEFT(Tabela2[[#This Row],[Código]],2)</f>
        <v>05</v>
      </c>
    </row>
    <row r="611" spans="2:16" ht="15" customHeight="1" x14ac:dyDescent="0.25">
      <c r="B611" s="36" t="str">
        <f>LOOKUP(Tabela2[[#This Row],[RESUMO]],Tabela3[Grupo],Tabela3[Meus produtos])</f>
        <v>Não</v>
      </c>
      <c r="C611" s="30" t="s">
        <v>443</v>
      </c>
      <c r="D611" t="s">
        <v>21238</v>
      </c>
      <c r="E611" t="s">
        <v>11853</v>
      </c>
      <c r="F611" s="30" t="s">
        <v>12282</v>
      </c>
      <c r="G611">
        <v>6.32</v>
      </c>
      <c r="H611">
        <v>4.2</v>
      </c>
      <c r="I611">
        <v>12</v>
      </c>
      <c r="J611">
        <v>0</v>
      </c>
      <c r="K611" s="13">
        <v>0.22520000000000001</v>
      </c>
      <c r="L611" s="13">
        <v>4.2000000000000003E-2</v>
      </c>
      <c r="M611" s="13">
        <v>6.3200000000000006E-2</v>
      </c>
      <c r="N611" s="13">
        <v>0.12</v>
      </c>
      <c r="O611" s="13">
        <v>0</v>
      </c>
      <c r="P611" s="12" t="str">
        <f>LEFT(Tabela2[[#This Row],[Código]],2)</f>
        <v>05</v>
      </c>
    </row>
    <row r="612" spans="2:16" ht="15" customHeight="1" x14ac:dyDescent="0.25">
      <c r="B612" s="36" t="str">
        <f>LOOKUP(Tabela2[[#This Row],[RESUMO]],Tabela3[Grupo],Tabela3[Meus produtos])</f>
        <v>Não</v>
      </c>
      <c r="C612" s="30" t="s">
        <v>444</v>
      </c>
      <c r="D612" t="s">
        <v>21238</v>
      </c>
      <c r="E612" t="s">
        <v>11853</v>
      </c>
      <c r="F612" s="30" t="s">
        <v>12283</v>
      </c>
      <c r="G612">
        <v>6.26</v>
      </c>
      <c r="H612">
        <v>4.2</v>
      </c>
      <c r="I612">
        <v>12</v>
      </c>
      <c r="J612">
        <v>0</v>
      </c>
      <c r="K612" s="13">
        <v>0.22459999999999999</v>
      </c>
      <c r="L612" s="13">
        <v>4.2000000000000003E-2</v>
      </c>
      <c r="M612" s="13">
        <v>6.2600000000000003E-2</v>
      </c>
      <c r="N612" s="13">
        <v>0.12</v>
      </c>
      <c r="O612" s="13">
        <v>0</v>
      </c>
      <c r="P612" s="12" t="str">
        <f>LEFT(Tabela2[[#This Row],[Código]],2)</f>
        <v>05</v>
      </c>
    </row>
    <row r="613" spans="2:16" ht="15" customHeight="1" x14ac:dyDescent="0.25">
      <c r="B613" s="36" t="str">
        <f>LOOKUP(Tabela2[[#This Row],[RESUMO]],Tabela3[Grupo],Tabela3[Meus produtos])</f>
        <v>Não</v>
      </c>
      <c r="C613" s="30" t="s">
        <v>445</v>
      </c>
      <c r="D613" t="s">
        <v>21238</v>
      </c>
      <c r="E613" t="s">
        <v>11853</v>
      </c>
      <c r="F613" s="30" t="s">
        <v>12284</v>
      </c>
      <c r="G613">
        <v>6.32</v>
      </c>
      <c r="H613">
        <v>4.2</v>
      </c>
      <c r="I613">
        <v>18</v>
      </c>
      <c r="J613">
        <v>0</v>
      </c>
      <c r="K613" s="13">
        <v>0.28520000000000001</v>
      </c>
      <c r="L613" s="13">
        <v>4.2000000000000003E-2</v>
      </c>
      <c r="M613" s="13">
        <v>6.3200000000000006E-2</v>
      </c>
      <c r="N613" s="13">
        <v>0.18</v>
      </c>
      <c r="O613" s="13">
        <v>0</v>
      </c>
      <c r="P613" s="12" t="str">
        <f>LEFT(Tabela2[[#This Row],[Código]],2)</f>
        <v>05</v>
      </c>
    </row>
    <row r="614" spans="2:16" ht="15" customHeight="1" x14ac:dyDescent="0.25">
      <c r="B614" s="36" t="str">
        <f>LOOKUP(Tabela2[[#This Row],[RESUMO]],Tabela3[Grupo],Tabela3[Meus produtos])</f>
        <v>Não</v>
      </c>
      <c r="C614" s="30" t="s">
        <v>446</v>
      </c>
      <c r="D614" t="s">
        <v>21238</v>
      </c>
      <c r="E614" t="s">
        <v>11853</v>
      </c>
      <c r="F614" s="30" t="s">
        <v>12285</v>
      </c>
      <c r="G614">
        <v>6.32</v>
      </c>
      <c r="H614">
        <v>4.2</v>
      </c>
      <c r="I614">
        <v>18</v>
      </c>
      <c r="J614">
        <v>0</v>
      </c>
      <c r="K614" s="13">
        <v>0.28520000000000001</v>
      </c>
      <c r="L614" s="13">
        <v>4.2000000000000003E-2</v>
      </c>
      <c r="M614" s="13">
        <v>6.3200000000000006E-2</v>
      </c>
      <c r="N614" s="13">
        <v>0.18</v>
      </c>
      <c r="O614" s="13">
        <v>0</v>
      </c>
      <c r="P614" s="12" t="str">
        <f>LEFT(Tabela2[[#This Row],[Código]],2)</f>
        <v>05</v>
      </c>
    </row>
    <row r="615" spans="2:16" ht="15" customHeight="1" x14ac:dyDescent="0.25">
      <c r="B615" s="36" t="str">
        <f>LOOKUP(Tabela2[[#This Row],[RESUMO]],Tabela3[Grupo],Tabela3[Meus produtos])</f>
        <v>Não</v>
      </c>
      <c r="C615" s="30" t="s">
        <v>447</v>
      </c>
      <c r="D615" t="s">
        <v>21238</v>
      </c>
      <c r="E615" t="s">
        <v>11853</v>
      </c>
      <c r="F615" s="30" t="s">
        <v>12286</v>
      </c>
      <c r="G615">
        <v>6.32</v>
      </c>
      <c r="H615">
        <v>4.2</v>
      </c>
      <c r="I615">
        <v>18</v>
      </c>
      <c r="J615">
        <v>0</v>
      </c>
      <c r="K615" s="13">
        <v>0.28520000000000001</v>
      </c>
      <c r="L615" s="13">
        <v>4.2000000000000003E-2</v>
      </c>
      <c r="M615" s="13">
        <v>6.3200000000000006E-2</v>
      </c>
      <c r="N615" s="13">
        <v>0.18</v>
      </c>
      <c r="O615" s="13">
        <v>0</v>
      </c>
      <c r="P615" s="12" t="str">
        <f>LEFT(Tabela2[[#This Row],[Código]],2)</f>
        <v>05</v>
      </c>
    </row>
    <row r="616" spans="2:16" ht="15" customHeight="1" x14ac:dyDescent="0.25">
      <c r="B616" s="36" t="str">
        <f>LOOKUP(Tabela2[[#This Row],[RESUMO]],Tabela3[Grupo],Tabela3[Meus produtos])</f>
        <v>Não</v>
      </c>
      <c r="C616" s="30" t="s">
        <v>448</v>
      </c>
      <c r="D616" t="s">
        <v>21238</v>
      </c>
      <c r="E616" t="s">
        <v>11853</v>
      </c>
      <c r="F616" s="30" t="s">
        <v>12287</v>
      </c>
      <c r="G616">
        <v>6.32</v>
      </c>
      <c r="H616">
        <v>4.2</v>
      </c>
      <c r="I616">
        <v>18</v>
      </c>
      <c r="J616">
        <v>0</v>
      </c>
      <c r="K616" s="13">
        <v>0.28520000000000001</v>
      </c>
      <c r="L616" s="13">
        <v>4.2000000000000003E-2</v>
      </c>
      <c r="M616" s="13">
        <v>6.3200000000000006E-2</v>
      </c>
      <c r="N616" s="13">
        <v>0.18</v>
      </c>
      <c r="O616" s="13">
        <v>0</v>
      </c>
      <c r="P616" s="12" t="str">
        <f>LEFT(Tabela2[[#This Row],[Código]],2)</f>
        <v>05</v>
      </c>
    </row>
    <row r="617" spans="2:16" ht="15" customHeight="1" x14ac:dyDescent="0.25">
      <c r="B617" s="36" t="str">
        <f>LOOKUP(Tabela2[[#This Row],[RESUMO]],Tabela3[Grupo],Tabela3[Meus produtos])</f>
        <v>Não</v>
      </c>
      <c r="C617" s="30" t="s">
        <v>449</v>
      </c>
      <c r="D617" t="s">
        <v>21238</v>
      </c>
      <c r="E617" t="s">
        <v>11853</v>
      </c>
      <c r="F617" s="30" t="s">
        <v>12288</v>
      </c>
      <c r="G617">
        <v>6.32</v>
      </c>
      <c r="H617">
        <v>4.2</v>
      </c>
      <c r="I617">
        <v>18</v>
      </c>
      <c r="J617">
        <v>0</v>
      </c>
      <c r="K617" s="13">
        <v>0.28520000000000001</v>
      </c>
      <c r="L617" s="13">
        <v>4.2000000000000003E-2</v>
      </c>
      <c r="M617" s="13">
        <v>6.3200000000000006E-2</v>
      </c>
      <c r="N617" s="13">
        <v>0.18</v>
      </c>
      <c r="O617" s="13">
        <v>0</v>
      </c>
      <c r="P617" s="12" t="str">
        <f>LEFT(Tabela2[[#This Row],[Código]],2)</f>
        <v>05</v>
      </c>
    </row>
    <row r="618" spans="2:16" ht="15" customHeight="1" x14ac:dyDescent="0.25">
      <c r="B618" s="36" t="str">
        <f>LOOKUP(Tabela2[[#This Row],[RESUMO]],Tabela3[Grupo],Tabela3[Meus produtos])</f>
        <v>Não</v>
      </c>
      <c r="C618" s="30" t="s">
        <v>450</v>
      </c>
      <c r="D618" t="s">
        <v>21238</v>
      </c>
      <c r="E618" t="s">
        <v>11853</v>
      </c>
      <c r="F618" s="30" t="s">
        <v>12289</v>
      </c>
      <c r="G618">
        <v>6.32</v>
      </c>
      <c r="H618">
        <v>4.2</v>
      </c>
      <c r="I618">
        <v>18</v>
      </c>
      <c r="J618">
        <v>0</v>
      </c>
      <c r="K618" s="13">
        <v>0.28520000000000001</v>
      </c>
      <c r="L618" s="13">
        <v>4.2000000000000003E-2</v>
      </c>
      <c r="M618" s="13">
        <v>6.3200000000000006E-2</v>
      </c>
      <c r="N618" s="13">
        <v>0.18</v>
      </c>
      <c r="O618" s="13">
        <v>0</v>
      </c>
      <c r="P618" s="12" t="str">
        <f>LEFT(Tabela2[[#This Row],[Código]],2)</f>
        <v>05</v>
      </c>
    </row>
    <row r="619" spans="2:16" ht="15" customHeight="1" x14ac:dyDescent="0.25">
      <c r="B619" s="36" t="str">
        <f>LOOKUP(Tabela2[[#This Row],[RESUMO]],Tabela3[Grupo],Tabela3[Meus produtos])</f>
        <v>Não</v>
      </c>
      <c r="C619" s="30" t="s">
        <v>451</v>
      </c>
      <c r="D619" t="s">
        <v>21238</v>
      </c>
      <c r="E619" t="s">
        <v>11853</v>
      </c>
      <c r="F619" s="30" t="s">
        <v>12290</v>
      </c>
      <c r="G619">
        <v>6.32</v>
      </c>
      <c r="H619">
        <v>4.2</v>
      </c>
      <c r="I619">
        <v>18</v>
      </c>
      <c r="J619">
        <v>0</v>
      </c>
      <c r="K619" s="13">
        <v>0.28520000000000001</v>
      </c>
      <c r="L619" s="13">
        <v>4.2000000000000003E-2</v>
      </c>
      <c r="M619" s="13">
        <v>6.3200000000000006E-2</v>
      </c>
      <c r="N619" s="13">
        <v>0.18</v>
      </c>
      <c r="O619" s="13">
        <v>0</v>
      </c>
      <c r="P619" s="12" t="str">
        <f>LEFT(Tabela2[[#This Row],[Código]],2)</f>
        <v>05</v>
      </c>
    </row>
    <row r="620" spans="2:16" ht="15" customHeight="1" x14ac:dyDescent="0.25">
      <c r="B620" s="36" t="str">
        <f>LOOKUP(Tabela2[[#This Row],[RESUMO]],Tabela3[Grupo],Tabela3[Meus produtos])</f>
        <v>Não</v>
      </c>
      <c r="C620" s="30" t="s">
        <v>452</v>
      </c>
      <c r="D620" t="s">
        <v>21238</v>
      </c>
      <c r="E620" t="s">
        <v>11853</v>
      </c>
      <c r="F620" s="30" t="s">
        <v>12291</v>
      </c>
      <c r="G620">
        <v>6.2</v>
      </c>
      <c r="H620">
        <v>4.2</v>
      </c>
      <c r="I620">
        <v>18</v>
      </c>
      <c r="J620">
        <v>0</v>
      </c>
      <c r="K620" s="13">
        <v>0.28400000000000003</v>
      </c>
      <c r="L620" s="13">
        <v>4.2000000000000003E-2</v>
      </c>
      <c r="M620" s="13">
        <v>6.2E-2</v>
      </c>
      <c r="N620" s="13">
        <v>0.18</v>
      </c>
      <c r="O620" s="13">
        <v>0</v>
      </c>
      <c r="P620" s="12" t="str">
        <f>LEFT(Tabela2[[#This Row],[Código]],2)</f>
        <v>05</v>
      </c>
    </row>
    <row r="621" spans="2:16" ht="15" customHeight="1" x14ac:dyDescent="0.25">
      <c r="B621" s="36" t="str">
        <f>LOOKUP(Tabela2[[#This Row],[RESUMO]],Tabela3[Grupo],Tabela3[Meus produtos])</f>
        <v>Não</v>
      </c>
      <c r="C621" s="30" t="s">
        <v>453</v>
      </c>
      <c r="D621" t="s">
        <v>21238</v>
      </c>
      <c r="E621" t="s">
        <v>11853</v>
      </c>
      <c r="F621" s="30" t="s">
        <v>12292</v>
      </c>
      <c r="G621">
        <v>6.23</v>
      </c>
      <c r="H621">
        <v>4.2</v>
      </c>
      <c r="I621">
        <v>18</v>
      </c>
      <c r="J621">
        <v>0</v>
      </c>
      <c r="K621" s="13">
        <v>0.2843</v>
      </c>
      <c r="L621" s="13">
        <v>4.2000000000000003E-2</v>
      </c>
      <c r="M621" s="13">
        <v>6.2300000000000001E-2</v>
      </c>
      <c r="N621" s="13">
        <v>0.18</v>
      </c>
      <c r="O621" s="13">
        <v>0</v>
      </c>
      <c r="P621" s="12" t="str">
        <f>LEFT(Tabela2[[#This Row],[Código]],2)</f>
        <v>05</v>
      </c>
    </row>
    <row r="622" spans="2:16" ht="15" customHeight="1" x14ac:dyDescent="0.25">
      <c r="B622" s="36" t="str">
        <f>LOOKUP(Tabela2[[#This Row],[RESUMO]],Tabela3[Grupo],Tabela3[Meus produtos])</f>
        <v>Não</v>
      </c>
      <c r="C622" s="30" t="s">
        <v>454</v>
      </c>
      <c r="D622" t="s">
        <v>21238</v>
      </c>
      <c r="E622" t="s">
        <v>11853</v>
      </c>
      <c r="F622" s="30" t="s">
        <v>12293</v>
      </c>
      <c r="G622">
        <v>6.2</v>
      </c>
      <c r="H622">
        <v>4.2</v>
      </c>
      <c r="I622">
        <v>0</v>
      </c>
      <c r="J622">
        <v>0</v>
      </c>
      <c r="K622" s="13">
        <v>0.10400000000000001</v>
      </c>
      <c r="L622" s="13">
        <v>4.2000000000000003E-2</v>
      </c>
      <c r="M622" s="13">
        <v>6.2E-2</v>
      </c>
      <c r="N622" s="13">
        <v>0</v>
      </c>
      <c r="O622" s="13">
        <v>0</v>
      </c>
      <c r="P622" s="12" t="str">
        <f>LEFT(Tabela2[[#This Row],[Código]],2)</f>
        <v>05</v>
      </c>
    </row>
    <row r="623" spans="2:16" ht="15" customHeight="1" x14ac:dyDescent="0.25">
      <c r="B623" s="36" t="str">
        <f>LOOKUP(Tabela2[[#This Row],[RESUMO]],Tabela3[Grupo],Tabela3[Meus produtos])</f>
        <v>Não</v>
      </c>
      <c r="C623" s="30" t="s">
        <v>455</v>
      </c>
      <c r="D623" t="s">
        <v>21238</v>
      </c>
      <c r="E623" t="s">
        <v>11853</v>
      </c>
      <c r="F623" s="30" t="s">
        <v>12294</v>
      </c>
      <c r="G623">
        <v>6.2</v>
      </c>
      <c r="H623">
        <v>4.2</v>
      </c>
      <c r="I623">
        <v>0</v>
      </c>
      <c r="J623">
        <v>0</v>
      </c>
      <c r="K623" s="13">
        <v>0.10400000000000001</v>
      </c>
      <c r="L623" s="13">
        <v>4.2000000000000003E-2</v>
      </c>
      <c r="M623" s="13">
        <v>6.2E-2</v>
      </c>
      <c r="N623" s="13">
        <v>0</v>
      </c>
      <c r="O623" s="13">
        <v>0</v>
      </c>
      <c r="P623" s="12" t="str">
        <f>LEFT(Tabela2[[#This Row],[Código]],2)</f>
        <v>05</v>
      </c>
    </row>
    <row r="624" spans="2:16" ht="15" customHeight="1" x14ac:dyDescent="0.25">
      <c r="B624" s="36" t="str">
        <f>LOOKUP(Tabela2[[#This Row],[RESUMO]],Tabela3[Grupo],Tabela3[Meus produtos])</f>
        <v>Não</v>
      </c>
      <c r="C624" s="30" t="s">
        <v>456</v>
      </c>
      <c r="D624" t="s">
        <v>21238</v>
      </c>
      <c r="E624" t="s">
        <v>11853</v>
      </c>
      <c r="F624" s="30" t="s">
        <v>12295</v>
      </c>
      <c r="G624">
        <v>6.32</v>
      </c>
      <c r="H624">
        <v>4.2</v>
      </c>
      <c r="I624">
        <v>0</v>
      </c>
      <c r="J624">
        <v>0</v>
      </c>
      <c r="K624" s="13">
        <v>0.10520000000000002</v>
      </c>
      <c r="L624" s="13">
        <v>4.2000000000000003E-2</v>
      </c>
      <c r="M624" s="13">
        <v>6.3200000000000006E-2</v>
      </c>
      <c r="N624" s="13">
        <v>0</v>
      </c>
      <c r="O624" s="13">
        <v>0</v>
      </c>
      <c r="P624" s="12" t="str">
        <f>LEFT(Tabela2[[#This Row],[Código]],2)</f>
        <v>05</v>
      </c>
    </row>
    <row r="625" spans="2:16" ht="15" customHeight="1" x14ac:dyDescent="0.25">
      <c r="B625" s="36" t="str">
        <f>LOOKUP(Tabela2[[#This Row],[RESUMO]],Tabela3[Grupo],Tabela3[Meus produtos])</f>
        <v>Não</v>
      </c>
      <c r="C625" s="30" t="s">
        <v>457</v>
      </c>
      <c r="D625" t="s">
        <v>21238</v>
      </c>
      <c r="E625" t="s">
        <v>11853</v>
      </c>
      <c r="F625" s="30" t="s">
        <v>12296</v>
      </c>
      <c r="G625">
        <v>6.2</v>
      </c>
      <c r="H625">
        <v>4.2</v>
      </c>
      <c r="I625">
        <v>0</v>
      </c>
      <c r="J625">
        <v>0</v>
      </c>
      <c r="K625" s="13">
        <v>0.10400000000000001</v>
      </c>
      <c r="L625" s="13">
        <v>4.2000000000000003E-2</v>
      </c>
      <c r="M625" s="13">
        <v>6.2E-2</v>
      </c>
      <c r="N625" s="13">
        <v>0</v>
      </c>
      <c r="O625" s="13">
        <v>0</v>
      </c>
      <c r="P625" s="12" t="str">
        <f>LEFT(Tabela2[[#This Row],[Código]],2)</f>
        <v>05</v>
      </c>
    </row>
    <row r="626" spans="2:16" ht="15" customHeight="1" x14ac:dyDescent="0.25">
      <c r="B626" s="36" t="str">
        <f>LOOKUP(Tabela2[[#This Row],[RESUMO]],Tabela3[Grupo],Tabela3[Meus produtos])</f>
        <v>Não</v>
      </c>
      <c r="C626" s="30" t="s">
        <v>458</v>
      </c>
      <c r="D626" t="s">
        <v>21238</v>
      </c>
      <c r="E626" t="s">
        <v>11853</v>
      </c>
      <c r="F626" s="30" t="s">
        <v>12297</v>
      </c>
      <c r="G626">
        <v>6.2</v>
      </c>
      <c r="H626">
        <v>4.2</v>
      </c>
      <c r="I626">
        <v>0</v>
      </c>
      <c r="J626">
        <v>0</v>
      </c>
      <c r="K626" s="13">
        <v>0.10400000000000001</v>
      </c>
      <c r="L626" s="13">
        <v>4.2000000000000003E-2</v>
      </c>
      <c r="M626" s="13">
        <v>6.2E-2</v>
      </c>
      <c r="N626" s="13">
        <v>0</v>
      </c>
      <c r="O626" s="13">
        <v>0</v>
      </c>
      <c r="P626" s="12" t="str">
        <f>LEFT(Tabela2[[#This Row],[Código]],2)</f>
        <v>05</v>
      </c>
    </row>
    <row r="627" spans="2:16" ht="15" customHeight="1" x14ac:dyDescent="0.25">
      <c r="B627" s="36" t="str">
        <f>LOOKUP(Tabela2[[#This Row],[RESUMO]],Tabela3[Grupo],Tabela3[Meus produtos])</f>
        <v>Não</v>
      </c>
      <c r="C627" s="30" t="s">
        <v>459</v>
      </c>
      <c r="D627" t="s">
        <v>21238</v>
      </c>
      <c r="E627" t="s">
        <v>11853</v>
      </c>
      <c r="F627" s="30" t="s">
        <v>12298</v>
      </c>
      <c r="G627">
        <v>6.2</v>
      </c>
      <c r="H627">
        <v>4.2</v>
      </c>
      <c r="I627">
        <v>0</v>
      </c>
      <c r="J627">
        <v>0</v>
      </c>
      <c r="K627" s="13">
        <v>0.10400000000000001</v>
      </c>
      <c r="L627" s="13">
        <v>4.2000000000000003E-2</v>
      </c>
      <c r="M627" s="13">
        <v>6.2E-2</v>
      </c>
      <c r="N627" s="13">
        <v>0</v>
      </c>
      <c r="O627" s="13">
        <v>0</v>
      </c>
      <c r="P627" s="12" t="str">
        <f>LEFT(Tabela2[[#This Row],[Código]],2)</f>
        <v>05</v>
      </c>
    </row>
    <row r="628" spans="2:16" ht="15" customHeight="1" x14ac:dyDescent="0.25">
      <c r="B628" s="36" t="str">
        <f>LOOKUP(Tabela2[[#This Row],[RESUMO]],Tabela3[Grupo],Tabela3[Meus produtos])</f>
        <v>Não</v>
      </c>
      <c r="C628" s="30" t="s">
        <v>460</v>
      </c>
      <c r="D628" t="s">
        <v>21238</v>
      </c>
      <c r="E628" t="s">
        <v>11853</v>
      </c>
      <c r="F628" s="30" t="s">
        <v>461</v>
      </c>
      <c r="G628">
        <v>6.32</v>
      </c>
      <c r="H628">
        <v>4.2</v>
      </c>
      <c r="I628">
        <v>0</v>
      </c>
      <c r="J628">
        <v>0</v>
      </c>
      <c r="K628" s="13">
        <v>0.10520000000000002</v>
      </c>
      <c r="L628" s="13">
        <v>4.2000000000000003E-2</v>
      </c>
      <c r="M628" s="13">
        <v>6.3200000000000006E-2</v>
      </c>
      <c r="N628" s="13">
        <v>0</v>
      </c>
      <c r="O628" s="13">
        <v>0</v>
      </c>
      <c r="P628" s="12" t="str">
        <f>LEFT(Tabela2[[#This Row],[Código]],2)</f>
        <v>05</v>
      </c>
    </row>
    <row r="629" spans="2:16" ht="15" customHeight="1" x14ac:dyDescent="0.25">
      <c r="B629" s="36" t="str">
        <f>LOOKUP(Tabela2[[#This Row],[RESUMO]],Tabela3[Grupo],Tabela3[Meus produtos])</f>
        <v>Não</v>
      </c>
      <c r="C629" s="30" t="s">
        <v>462</v>
      </c>
      <c r="D629" t="s">
        <v>21238</v>
      </c>
      <c r="E629" t="s">
        <v>11853</v>
      </c>
      <c r="F629" s="30" t="s">
        <v>12299</v>
      </c>
      <c r="G629">
        <v>6.32</v>
      </c>
      <c r="H629">
        <v>4.2</v>
      </c>
      <c r="I629">
        <v>0</v>
      </c>
      <c r="J629">
        <v>0</v>
      </c>
      <c r="K629" s="13">
        <v>0.10520000000000002</v>
      </c>
      <c r="L629" s="13">
        <v>4.2000000000000003E-2</v>
      </c>
      <c r="M629" s="13">
        <v>6.3200000000000006E-2</v>
      </c>
      <c r="N629" s="13">
        <v>0</v>
      </c>
      <c r="O629" s="13">
        <v>0</v>
      </c>
      <c r="P629" s="12" t="str">
        <f>LEFT(Tabela2[[#This Row],[Código]],2)</f>
        <v>05</v>
      </c>
    </row>
    <row r="630" spans="2:16" ht="15" customHeight="1" x14ac:dyDescent="0.25">
      <c r="B630" s="36" t="str">
        <f>LOOKUP(Tabela2[[#This Row],[RESUMO]],Tabela3[Grupo],Tabela3[Meus produtos])</f>
        <v>Não</v>
      </c>
      <c r="C630" s="30" t="s">
        <v>463</v>
      </c>
      <c r="D630" t="s">
        <v>21238</v>
      </c>
      <c r="E630" t="s">
        <v>11853</v>
      </c>
      <c r="F630" s="30" t="s">
        <v>12300</v>
      </c>
      <c r="G630">
        <v>6.2</v>
      </c>
      <c r="H630">
        <v>4.2</v>
      </c>
      <c r="I630">
        <v>0</v>
      </c>
      <c r="J630">
        <v>0</v>
      </c>
      <c r="K630" s="13">
        <v>0.10400000000000001</v>
      </c>
      <c r="L630" s="13">
        <v>4.2000000000000003E-2</v>
      </c>
      <c r="M630" s="13">
        <v>6.2E-2</v>
      </c>
      <c r="N630" s="13">
        <v>0</v>
      </c>
      <c r="O630" s="13">
        <v>0</v>
      </c>
      <c r="P630" s="12" t="str">
        <f>LEFT(Tabela2[[#This Row],[Código]],2)</f>
        <v>06</v>
      </c>
    </row>
    <row r="631" spans="2:16" ht="15" customHeight="1" x14ac:dyDescent="0.25">
      <c r="B631" s="36" t="str">
        <f>LOOKUP(Tabela2[[#This Row],[RESUMO]],Tabela3[Grupo],Tabela3[Meus produtos])</f>
        <v>Não</v>
      </c>
      <c r="C631" s="30" t="s">
        <v>464</v>
      </c>
      <c r="D631" t="s">
        <v>21238</v>
      </c>
      <c r="E631" t="s">
        <v>11853</v>
      </c>
      <c r="F631" s="30" t="s">
        <v>12301</v>
      </c>
      <c r="G631">
        <v>6.2</v>
      </c>
      <c r="H631">
        <v>4.2</v>
      </c>
      <c r="I631">
        <v>0</v>
      </c>
      <c r="J631">
        <v>0</v>
      </c>
      <c r="K631" s="13">
        <v>0.10400000000000001</v>
      </c>
      <c r="L631" s="13">
        <v>4.2000000000000003E-2</v>
      </c>
      <c r="M631" s="13">
        <v>6.2E-2</v>
      </c>
      <c r="N631" s="13">
        <v>0</v>
      </c>
      <c r="O631" s="13">
        <v>0</v>
      </c>
      <c r="P631" s="12" t="str">
        <f>LEFT(Tabela2[[#This Row],[Código]],2)</f>
        <v>06</v>
      </c>
    </row>
    <row r="632" spans="2:16" ht="15" customHeight="1" x14ac:dyDescent="0.25">
      <c r="B632" s="36" t="str">
        <f>LOOKUP(Tabela2[[#This Row],[RESUMO]],Tabela3[Grupo],Tabela3[Meus produtos])</f>
        <v>Não</v>
      </c>
      <c r="C632" s="30" t="s">
        <v>465</v>
      </c>
      <c r="D632" t="s">
        <v>21238</v>
      </c>
      <c r="E632" t="s">
        <v>11853</v>
      </c>
      <c r="F632" s="30" t="s">
        <v>12302</v>
      </c>
      <c r="G632">
        <v>6.23</v>
      </c>
      <c r="H632">
        <v>4.2</v>
      </c>
      <c r="I632">
        <v>18</v>
      </c>
      <c r="J632">
        <v>0</v>
      </c>
      <c r="K632" s="13">
        <v>0.2843</v>
      </c>
      <c r="L632" s="13">
        <v>4.2000000000000003E-2</v>
      </c>
      <c r="M632" s="13">
        <v>6.2300000000000001E-2</v>
      </c>
      <c r="N632" s="13">
        <v>0.18</v>
      </c>
      <c r="O632" s="13">
        <v>0</v>
      </c>
      <c r="P632" s="12" t="str">
        <f>LEFT(Tabela2[[#This Row],[Código]],2)</f>
        <v>06</v>
      </c>
    </row>
    <row r="633" spans="2:16" ht="15" customHeight="1" x14ac:dyDescent="0.25">
      <c r="B633" s="36" t="str">
        <f>LOOKUP(Tabela2[[#This Row],[RESUMO]],Tabela3[Grupo],Tabela3[Meus produtos])</f>
        <v>Não</v>
      </c>
      <c r="C633" s="30" t="s">
        <v>466</v>
      </c>
      <c r="D633" t="s">
        <v>21238</v>
      </c>
      <c r="E633" t="s">
        <v>11853</v>
      </c>
      <c r="F633" s="30" t="s">
        <v>12303</v>
      </c>
      <c r="G633">
        <v>6.23</v>
      </c>
      <c r="H633">
        <v>4.2</v>
      </c>
      <c r="I633">
        <v>18</v>
      </c>
      <c r="J633">
        <v>0</v>
      </c>
      <c r="K633" s="13">
        <v>0.2843</v>
      </c>
      <c r="L633" s="13">
        <v>4.2000000000000003E-2</v>
      </c>
      <c r="M633" s="13">
        <v>6.2300000000000001E-2</v>
      </c>
      <c r="N633" s="13">
        <v>0.18</v>
      </c>
      <c r="O633" s="13">
        <v>0</v>
      </c>
      <c r="P633" s="12" t="str">
        <f>LEFT(Tabela2[[#This Row],[Código]],2)</f>
        <v>06</v>
      </c>
    </row>
    <row r="634" spans="2:16" ht="15" customHeight="1" x14ac:dyDescent="0.25">
      <c r="B634" s="36" t="str">
        <f>LOOKUP(Tabela2[[#This Row],[RESUMO]],Tabela3[Grupo],Tabela3[Meus produtos])</f>
        <v>Não</v>
      </c>
      <c r="C634" s="30" t="s">
        <v>467</v>
      </c>
      <c r="D634" t="s">
        <v>21238</v>
      </c>
      <c r="E634" t="s">
        <v>11853</v>
      </c>
      <c r="F634" s="30" t="s">
        <v>12304</v>
      </c>
      <c r="G634">
        <v>6.23</v>
      </c>
      <c r="H634">
        <v>4.2</v>
      </c>
      <c r="I634">
        <v>18</v>
      </c>
      <c r="J634">
        <v>0</v>
      </c>
      <c r="K634" s="13">
        <v>0.2843</v>
      </c>
      <c r="L634" s="13">
        <v>4.2000000000000003E-2</v>
      </c>
      <c r="M634" s="13">
        <v>6.2300000000000001E-2</v>
      </c>
      <c r="N634" s="13">
        <v>0.18</v>
      </c>
      <c r="O634" s="13">
        <v>0</v>
      </c>
      <c r="P634" s="12" t="str">
        <f>LEFT(Tabela2[[#This Row],[Código]],2)</f>
        <v>06</v>
      </c>
    </row>
    <row r="635" spans="2:16" ht="15" customHeight="1" x14ac:dyDescent="0.25">
      <c r="B635" s="36" t="str">
        <f>LOOKUP(Tabela2[[#This Row],[RESUMO]],Tabela3[Grupo],Tabela3[Meus produtos])</f>
        <v>Não</v>
      </c>
      <c r="C635" s="30" t="s">
        <v>468</v>
      </c>
      <c r="D635" t="s">
        <v>21238</v>
      </c>
      <c r="E635" t="s">
        <v>11853</v>
      </c>
      <c r="F635" s="30" t="s">
        <v>12305</v>
      </c>
      <c r="G635">
        <v>6.23</v>
      </c>
      <c r="H635">
        <v>4.2</v>
      </c>
      <c r="I635">
        <v>18</v>
      </c>
      <c r="J635">
        <v>0</v>
      </c>
      <c r="K635" s="13">
        <v>0.2843</v>
      </c>
      <c r="L635" s="13">
        <v>4.2000000000000003E-2</v>
      </c>
      <c r="M635" s="13">
        <v>6.2300000000000001E-2</v>
      </c>
      <c r="N635" s="13">
        <v>0.18</v>
      </c>
      <c r="O635" s="13">
        <v>0</v>
      </c>
      <c r="P635" s="12" t="str">
        <f>LEFT(Tabela2[[#This Row],[Código]],2)</f>
        <v>06</v>
      </c>
    </row>
    <row r="636" spans="2:16" ht="15" customHeight="1" x14ac:dyDescent="0.25">
      <c r="B636" s="36" t="str">
        <f>LOOKUP(Tabela2[[#This Row],[RESUMO]],Tabela3[Grupo],Tabela3[Meus produtos])</f>
        <v>Não</v>
      </c>
      <c r="C636" s="30" t="s">
        <v>469</v>
      </c>
      <c r="D636" t="s">
        <v>21238</v>
      </c>
      <c r="E636" t="s">
        <v>11853</v>
      </c>
      <c r="F636" s="30" t="s">
        <v>12306</v>
      </c>
      <c r="G636">
        <v>6.23</v>
      </c>
      <c r="H636">
        <v>4.2</v>
      </c>
      <c r="I636">
        <v>18</v>
      </c>
      <c r="J636">
        <v>0</v>
      </c>
      <c r="K636" s="13">
        <v>0.2843</v>
      </c>
      <c r="L636" s="13">
        <v>4.2000000000000003E-2</v>
      </c>
      <c r="M636" s="13">
        <v>6.2300000000000001E-2</v>
      </c>
      <c r="N636" s="13">
        <v>0.18</v>
      </c>
      <c r="O636" s="13">
        <v>0</v>
      </c>
      <c r="P636" s="12" t="str">
        <f>LEFT(Tabela2[[#This Row],[Código]],2)</f>
        <v>06</v>
      </c>
    </row>
    <row r="637" spans="2:16" ht="15" customHeight="1" x14ac:dyDescent="0.25">
      <c r="B637" s="36" t="str">
        <f>LOOKUP(Tabela2[[#This Row],[RESUMO]],Tabela3[Grupo],Tabela3[Meus produtos])</f>
        <v>Não</v>
      </c>
      <c r="C637" s="30" t="s">
        <v>470</v>
      </c>
      <c r="D637" t="s">
        <v>21238</v>
      </c>
      <c r="E637" t="s">
        <v>11853</v>
      </c>
      <c r="F637" s="30" t="s">
        <v>12307</v>
      </c>
      <c r="G637">
        <v>6.2</v>
      </c>
      <c r="H637">
        <v>4.2</v>
      </c>
      <c r="I637">
        <v>0</v>
      </c>
      <c r="J637">
        <v>0</v>
      </c>
      <c r="K637" s="13">
        <v>0.10400000000000001</v>
      </c>
      <c r="L637" s="13">
        <v>4.2000000000000003E-2</v>
      </c>
      <c r="M637" s="13">
        <v>6.2E-2</v>
      </c>
      <c r="N637" s="13">
        <v>0</v>
      </c>
      <c r="O637" s="13">
        <v>0</v>
      </c>
      <c r="P637" s="12" t="str">
        <f>LEFT(Tabela2[[#This Row],[Código]],2)</f>
        <v>06</v>
      </c>
    </row>
    <row r="638" spans="2:16" ht="15" customHeight="1" x14ac:dyDescent="0.25">
      <c r="B638" s="36" t="str">
        <f>LOOKUP(Tabela2[[#This Row],[RESUMO]],Tabela3[Grupo],Tabela3[Meus produtos])</f>
        <v>Não</v>
      </c>
      <c r="C638" s="30" t="s">
        <v>471</v>
      </c>
      <c r="D638" t="s">
        <v>21238</v>
      </c>
      <c r="E638" t="s">
        <v>11853</v>
      </c>
      <c r="F638" s="30" t="s">
        <v>12308</v>
      </c>
      <c r="G638">
        <v>6.2</v>
      </c>
      <c r="H638">
        <v>4.2</v>
      </c>
      <c r="I638">
        <v>0</v>
      </c>
      <c r="J638">
        <v>0</v>
      </c>
      <c r="K638" s="13">
        <v>0.10400000000000001</v>
      </c>
      <c r="L638" s="13">
        <v>4.2000000000000003E-2</v>
      </c>
      <c r="M638" s="13">
        <v>6.2E-2</v>
      </c>
      <c r="N638" s="13">
        <v>0</v>
      </c>
      <c r="O638" s="13">
        <v>0</v>
      </c>
      <c r="P638" s="12" t="str">
        <f>LEFT(Tabela2[[#This Row],[Código]],2)</f>
        <v>06</v>
      </c>
    </row>
    <row r="639" spans="2:16" ht="15" customHeight="1" x14ac:dyDescent="0.25">
      <c r="B639" s="36" t="str">
        <f>LOOKUP(Tabela2[[#This Row],[RESUMO]],Tabela3[Grupo],Tabela3[Meus produtos])</f>
        <v>Não</v>
      </c>
      <c r="C639" s="30" t="s">
        <v>472</v>
      </c>
      <c r="D639" t="s">
        <v>21238</v>
      </c>
      <c r="E639" t="s">
        <v>11853</v>
      </c>
      <c r="F639" s="30" t="s">
        <v>12309</v>
      </c>
      <c r="G639">
        <v>6.2</v>
      </c>
      <c r="H639">
        <v>4.2</v>
      </c>
      <c r="I639">
        <v>0</v>
      </c>
      <c r="J639">
        <v>0</v>
      </c>
      <c r="K639" s="13">
        <v>0.10400000000000001</v>
      </c>
      <c r="L639" s="13">
        <v>4.2000000000000003E-2</v>
      </c>
      <c r="M639" s="13">
        <v>6.2E-2</v>
      </c>
      <c r="N639" s="13">
        <v>0</v>
      </c>
      <c r="O639" s="13">
        <v>0</v>
      </c>
      <c r="P639" s="12" t="str">
        <f>LEFT(Tabela2[[#This Row],[Código]],2)</f>
        <v>06</v>
      </c>
    </row>
    <row r="640" spans="2:16" ht="15" customHeight="1" x14ac:dyDescent="0.25">
      <c r="B640" s="36" t="str">
        <f>LOOKUP(Tabela2[[#This Row],[RESUMO]],Tabela3[Grupo],Tabela3[Meus produtos])</f>
        <v>Não</v>
      </c>
      <c r="C640" s="30" t="s">
        <v>473</v>
      </c>
      <c r="D640" t="s">
        <v>21238</v>
      </c>
      <c r="E640" t="s">
        <v>11853</v>
      </c>
      <c r="F640" s="30" t="s">
        <v>12310</v>
      </c>
      <c r="G640">
        <v>6.2</v>
      </c>
      <c r="H640">
        <v>4.2</v>
      </c>
      <c r="I640">
        <v>0</v>
      </c>
      <c r="J640">
        <v>0</v>
      </c>
      <c r="K640" s="13">
        <v>0.10400000000000001</v>
      </c>
      <c r="L640" s="13">
        <v>4.2000000000000003E-2</v>
      </c>
      <c r="M640" s="13">
        <v>6.2E-2</v>
      </c>
      <c r="N640" s="13">
        <v>0</v>
      </c>
      <c r="O640" s="13">
        <v>0</v>
      </c>
      <c r="P640" s="12" t="str">
        <f>LEFT(Tabela2[[#This Row],[Código]],2)</f>
        <v>06</v>
      </c>
    </row>
    <row r="641" spans="2:16" ht="15" customHeight="1" x14ac:dyDescent="0.25">
      <c r="B641" s="36" t="str">
        <f>LOOKUP(Tabela2[[#This Row],[RESUMO]],Tabela3[Grupo],Tabela3[Meus produtos])</f>
        <v>Não</v>
      </c>
      <c r="C641" s="30" t="s">
        <v>474</v>
      </c>
      <c r="D641" t="s">
        <v>21238</v>
      </c>
      <c r="E641" t="s">
        <v>11853</v>
      </c>
      <c r="F641" s="30" t="s">
        <v>12311</v>
      </c>
      <c r="G641">
        <v>6.2</v>
      </c>
      <c r="H641">
        <v>4.2</v>
      </c>
      <c r="I641">
        <v>0</v>
      </c>
      <c r="J641">
        <v>0</v>
      </c>
      <c r="K641" s="13">
        <v>0.10400000000000001</v>
      </c>
      <c r="L641" s="13">
        <v>4.2000000000000003E-2</v>
      </c>
      <c r="M641" s="13">
        <v>6.2E-2</v>
      </c>
      <c r="N641" s="13">
        <v>0</v>
      </c>
      <c r="O641" s="13">
        <v>0</v>
      </c>
      <c r="P641" s="12" t="str">
        <f>LEFT(Tabela2[[#This Row],[Código]],2)</f>
        <v>06</v>
      </c>
    </row>
    <row r="642" spans="2:16" ht="15" customHeight="1" x14ac:dyDescent="0.25">
      <c r="B642" s="36" t="str">
        <f>LOOKUP(Tabela2[[#This Row],[RESUMO]],Tabela3[Grupo],Tabela3[Meus produtos])</f>
        <v>Não</v>
      </c>
      <c r="C642" s="30" t="s">
        <v>475</v>
      </c>
      <c r="D642" t="s">
        <v>21238</v>
      </c>
      <c r="E642" t="s">
        <v>11853</v>
      </c>
      <c r="F642" s="30" t="s">
        <v>12312</v>
      </c>
      <c r="G642">
        <v>6.2</v>
      </c>
      <c r="H642">
        <v>4.2</v>
      </c>
      <c r="I642">
        <v>0</v>
      </c>
      <c r="J642">
        <v>0</v>
      </c>
      <c r="K642" s="13">
        <v>0.10400000000000001</v>
      </c>
      <c r="L642" s="13">
        <v>4.2000000000000003E-2</v>
      </c>
      <c r="M642" s="13">
        <v>6.2E-2</v>
      </c>
      <c r="N642" s="13">
        <v>0</v>
      </c>
      <c r="O642" s="13">
        <v>0</v>
      </c>
      <c r="P642" s="12" t="str">
        <f>LEFT(Tabela2[[#This Row],[Código]],2)</f>
        <v>06</v>
      </c>
    </row>
    <row r="643" spans="2:16" ht="15" customHeight="1" x14ac:dyDescent="0.25">
      <c r="B643" s="36" t="str">
        <f>LOOKUP(Tabela2[[#This Row],[RESUMO]],Tabela3[Grupo],Tabela3[Meus produtos])</f>
        <v>Não</v>
      </c>
      <c r="C643" s="30" t="s">
        <v>476</v>
      </c>
      <c r="D643" t="s">
        <v>21238</v>
      </c>
      <c r="E643" t="s">
        <v>11853</v>
      </c>
      <c r="F643" s="30" t="s">
        <v>12313</v>
      </c>
      <c r="G643">
        <v>6.23</v>
      </c>
      <c r="H643">
        <v>4.2</v>
      </c>
      <c r="I643">
        <v>18</v>
      </c>
      <c r="J643">
        <v>0</v>
      </c>
      <c r="K643" s="13">
        <v>0.2843</v>
      </c>
      <c r="L643" s="13">
        <v>4.2000000000000003E-2</v>
      </c>
      <c r="M643" s="13">
        <v>6.2300000000000001E-2</v>
      </c>
      <c r="N643" s="13">
        <v>0.18</v>
      </c>
      <c r="O643" s="13">
        <v>0</v>
      </c>
      <c r="P643" s="12" t="str">
        <f>LEFT(Tabela2[[#This Row],[Código]],2)</f>
        <v>06</v>
      </c>
    </row>
    <row r="644" spans="2:16" ht="15" customHeight="1" x14ac:dyDescent="0.25">
      <c r="B644" s="36" t="str">
        <f>LOOKUP(Tabela2[[#This Row],[RESUMO]],Tabela3[Grupo],Tabela3[Meus produtos])</f>
        <v>Não</v>
      </c>
      <c r="C644" s="30" t="s">
        <v>477</v>
      </c>
      <c r="D644" t="s">
        <v>21238</v>
      </c>
      <c r="E644" t="s">
        <v>11853</v>
      </c>
      <c r="F644" s="30" t="s">
        <v>12314</v>
      </c>
      <c r="G644">
        <v>6.35</v>
      </c>
      <c r="H644">
        <v>4.2</v>
      </c>
      <c r="I644">
        <v>18</v>
      </c>
      <c r="J644">
        <v>0</v>
      </c>
      <c r="K644" s="13">
        <v>0.28549999999999998</v>
      </c>
      <c r="L644" s="13">
        <v>4.2000000000000003E-2</v>
      </c>
      <c r="M644" s="13">
        <v>6.3500000000000001E-2</v>
      </c>
      <c r="N644" s="13">
        <v>0.18</v>
      </c>
      <c r="O644" s="13">
        <v>0</v>
      </c>
      <c r="P644" s="12" t="str">
        <f>LEFT(Tabela2[[#This Row],[Código]],2)</f>
        <v>06</v>
      </c>
    </row>
    <row r="645" spans="2:16" ht="15" customHeight="1" x14ac:dyDescent="0.25">
      <c r="B645" s="36" t="str">
        <f>LOOKUP(Tabela2[[#This Row],[RESUMO]],Tabela3[Grupo],Tabela3[Meus produtos])</f>
        <v>Não</v>
      </c>
      <c r="C645" s="30" t="s">
        <v>478</v>
      </c>
      <c r="D645" t="s">
        <v>21238</v>
      </c>
      <c r="E645" t="s">
        <v>11853</v>
      </c>
      <c r="F645" s="30" t="s">
        <v>12315</v>
      </c>
      <c r="G645">
        <v>6.35</v>
      </c>
      <c r="H645">
        <v>4.2</v>
      </c>
      <c r="I645">
        <v>18</v>
      </c>
      <c r="J645">
        <v>0</v>
      </c>
      <c r="K645" s="13">
        <v>0.28549999999999998</v>
      </c>
      <c r="L645" s="13">
        <v>4.2000000000000003E-2</v>
      </c>
      <c r="M645" s="13">
        <v>6.3500000000000001E-2</v>
      </c>
      <c r="N645" s="13">
        <v>0.18</v>
      </c>
      <c r="O645" s="13">
        <v>0</v>
      </c>
      <c r="P645" s="12" t="str">
        <f>LEFT(Tabela2[[#This Row],[Código]],2)</f>
        <v>06</v>
      </c>
    </row>
    <row r="646" spans="2:16" ht="15" customHeight="1" x14ac:dyDescent="0.25">
      <c r="B646" s="36" t="str">
        <f>LOOKUP(Tabela2[[#This Row],[RESUMO]],Tabela3[Grupo],Tabela3[Meus produtos])</f>
        <v>Não</v>
      </c>
      <c r="C646" s="30" t="s">
        <v>479</v>
      </c>
      <c r="D646" t="s">
        <v>21238</v>
      </c>
      <c r="E646" t="s">
        <v>11853</v>
      </c>
      <c r="F646" s="30" t="s">
        <v>12316</v>
      </c>
      <c r="G646">
        <v>6.35</v>
      </c>
      <c r="H646">
        <v>4.2</v>
      </c>
      <c r="I646">
        <v>18</v>
      </c>
      <c r="J646">
        <v>0</v>
      </c>
      <c r="K646" s="13">
        <v>0.28549999999999998</v>
      </c>
      <c r="L646" s="13">
        <v>4.2000000000000003E-2</v>
      </c>
      <c r="M646" s="13">
        <v>6.3500000000000001E-2</v>
      </c>
      <c r="N646" s="13">
        <v>0.18</v>
      </c>
      <c r="O646" s="13">
        <v>0</v>
      </c>
      <c r="P646" s="12" t="str">
        <f>LEFT(Tabela2[[#This Row],[Código]],2)</f>
        <v>06</v>
      </c>
    </row>
    <row r="647" spans="2:16" ht="15" customHeight="1" x14ac:dyDescent="0.25">
      <c r="B647" s="36" t="str">
        <f>LOOKUP(Tabela2[[#This Row],[RESUMO]],Tabela3[Grupo],Tabela3[Meus produtos])</f>
        <v>Não</v>
      </c>
      <c r="C647" s="30" t="s">
        <v>480</v>
      </c>
      <c r="D647" t="s">
        <v>21238</v>
      </c>
      <c r="E647" t="s">
        <v>11853</v>
      </c>
      <c r="F647" s="30" t="s">
        <v>12317</v>
      </c>
      <c r="G647">
        <v>6.35</v>
      </c>
      <c r="H647">
        <v>4.2</v>
      </c>
      <c r="I647">
        <v>18</v>
      </c>
      <c r="J647">
        <v>0</v>
      </c>
      <c r="K647" s="13">
        <v>0.28549999999999998</v>
      </c>
      <c r="L647" s="13">
        <v>4.2000000000000003E-2</v>
      </c>
      <c r="M647" s="13">
        <v>6.3500000000000001E-2</v>
      </c>
      <c r="N647" s="13">
        <v>0.18</v>
      </c>
      <c r="O647" s="13">
        <v>0</v>
      </c>
      <c r="P647" s="12" t="str">
        <f>LEFT(Tabela2[[#This Row],[Código]],2)</f>
        <v>06</v>
      </c>
    </row>
    <row r="648" spans="2:16" ht="15" customHeight="1" x14ac:dyDescent="0.25">
      <c r="B648" s="36" t="str">
        <f>LOOKUP(Tabela2[[#This Row],[RESUMO]],Tabela3[Grupo],Tabela3[Meus produtos])</f>
        <v>Não</v>
      </c>
      <c r="C648" s="30" t="s">
        <v>481</v>
      </c>
      <c r="D648" t="s">
        <v>21238</v>
      </c>
      <c r="E648" t="s">
        <v>11853</v>
      </c>
      <c r="F648" s="30" t="s">
        <v>12318</v>
      </c>
      <c r="G648">
        <v>6.35</v>
      </c>
      <c r="H648">
        <v>4.2</v>
      </c>
      <c r="I648">
        <v>18</v>
      </c>
      <c r="J648">
        <v>0</v>
      </c>
      <c r="K648" s="13">
        <v>0.28549999999999998</v>
      </c>
      <c r="L648" s="13">
        <v>4.2000000000000003E-2</v>
      </c>
      <c r="M648" s="13">
        <v>6.3500000000000001E-2</v>
      </c>
      <c r="N648" s="13">
        <v>0.18</v>
      </c>
      <c r="O648" s="13">
        <v>0</v>
      </c>
      <c r="P648" s="12" t="str">
        <f>LEFT(Tabela2[[#This Row],[Código]],2)</f>
        <v>06</v>
      </c>
    </row>
    <row r="649" spans="2:16" ht="15" customHeight="1" x14ac:dyDescent="0.25">
      <c r="B649" s="36" t="str">
        <f>LOOKUP(Tabela2[[#This Row],[RESUMO]],Tabela3[Grupo],Tabela3[Meus produtos])</f>
        <v>Não</v>
      </c>
      <c r="C649" s="30" t="s">
        <v>482</v>
      </c>
      <c r="D649" t="s">
        <v>21238</v>
      </c>
      <c r="E649" t="s">
        <v>11853</v>
      </c>
      <c r="F649" s="30" t="s">
        <v>12319</v>
      </c>
      <c r="G649">
        <v>6.35</v>
      </c>
      <c r="H649">
        <v>4.2</v>
      </c>
      <c r="I649">
        <v>18</v>
      </c>
      <c r="J649">
        <v>0</v>
      </c>
      <c r="K649" s="13">
        <v>0.28549999999999998</v>
      </c>
      <c r="L649" s="13">
        <v>4.2000000000000003E-2</v>
      </c>
      <c r="M649" s="13">
        <v>6.3500000000000001E-2</v>
      </c>
      <c r="N649" s="13">
        <v>0.18</v>
      </c>
      <c r="O649" s="13">
        <v>0</v>
      </c>
      <c r="P649" s="12" t="str">
        <f>LEFT(Tabela2[[#This Row],[Código]],2)</f>
        <v>06</v>
      </c>
    </row>
    <row r="650" spans="2:16" ht="15" customHeight="1" x14ac:dyDescent="0.25">
      <c r="B650" s="36" t="str">
        <f>LOOKUP(Tabela2[[#This Row],[RESUMO]],Tabela3[Grupo],Tabela3[Meus produtos])</f>
        <v>Não</v>
      </c>
      <c r="C650" s="30" t="s">
        <v>483</v>
      </c>
      <c r="D650" t="s">
        <v>21238</v>
      </c>
      <c r="E650" t="s">
        <v>11853</v>
      </c>
      <c r="F650" s="30" t="s">
        <v>12320</v>
      </c>
      <c r="G650">
        <v>6.35</v>
      </c>
      <c r="H650">
        <v>4.2</v>
      </c>
      <c r="I650">
        <v>18</v>
      </c>
      <c r="J650">
        <v>0</v>
      </c>
      <c r="K650" s="13">
        <v>0.28549999999999998</v>
      </c>
      <c r="L650" s="13">
        <v>4.2000000000000003E-2</v>
      </c>
      <c r="M650" s="13">
        <v>6.3500000000000001E-2</v>
      </c>
      <c r="N650" s="13">
        <v>0.18</v>
      </c>
      <c r="O650" s="13">
        <v>0</v>
      </c>
      <c r="P650" s="12" t="str">
        <f>LEFT(Tabela2[[#This Row],[Código]],2)</f>
        <v>06</v>
      </c>
    </row>
    <row r="651" spans="2:16" ht="15" customHeight="1" x14ac:dyDescent="0.25">
      <c r="B651" s="36" t="str">
        <f>LOOKUP(Tabela2[[#This Row],[RESUMO]],Tabela3[Grupo],Tabela3[Meus produtos])</f>
        <v>Não</v>
      </c>
      <c r="C651" s="30" t="s">
        <v>484</v>
      </c>
      <c r="D651" t="s">
        <v>21238</v>
      </c>
      <c r="E651" t="s">
        <v>11853</v>
      </c>
      <c r="F651" s="30" t="s">
        <v>12321</v>
      </c>
      <c r="G651">
        <v>6.32</v>
      </c>
      <c r="H651">
        <v>4.2</v>
      </c>
      <c r="I651">
        <v>18</v>
      </c>
      <c r="J651">
        <v>0</v>
      </c>
      <c r="K651" s="13">
        <v>0.28520000000000001</v>
      </c>
      <c r="L651" s="13">
        <v>4.2000000000000003E-2</v>
      </c>
      <c r="M651" s="13">
        <v>6.3200000000000006E-2</v>
      </c>
      <c r="N651" s="13">
        <v>0.18</v>
      </c>
      <c r="O651" s="13">
        <v>0</v>
      </c>
      <c r="P651" s="12" t="str">
        <f>LEFT(Tabela2[[#This Row],[Código]],2)</f>
        <v>06</v>
      </c>
    </row>
    <row r="652" spans="2:16" ht="15" customHeight="1" x14ac:dyDescent="0.25">
      <c r="B652" s="36" t="str">
        <f>LOOKUP(Tabela2[[#This Row],[RESUMO]],Tabela3[Grupo],Tabela3[Meus produtos])</f>
        <v>Não</v>
      </c>
      <c r="C652" s="30" t="s">
        <v>485</v>
      </c>
      <c r="D652" t="s">
        <v>21238</v>
      </c>
      <c r="E652" t="s">
        <v>11853</v>
      </c>
      <c r="F652" s="30" t="s">
        <v>12322</v>
      </c>
      <c r="G652">
        <v>6.32</v>
      </c>
      <c r="H652">
        <v>4.2</v>
      </c>
      <c r="I652">
        <v>18</v>
      </c>
      <c r="J652">
        <v>0</v>
      </c>
      <c r="K652" s="13">
        <v>0.28520000000000001</v>
      </c>
      <c r="L652" s="13">
        <v>4.2000000000000003E-2</v>
      </c>
      <c r="M652" s="13">
        <v>6.3200000000000006E-2</v>
      </c>
      <c r="N652" s="13">
        <v>0.18</v>
      </c>
      <c r="O652" s="13">
        <v>0</v>
      </c>
      <c r="P652" s="12" t="str">
        <f>LEFT(Tabela2[[#This Row],[Código]],2)</f>
        <v>06</v>
      </c>
    </row>
    <row r="653" spans="2:16" ht="15" customHeight="1" x14ac:dyDescent="0.25">
      <c r="B653" s="36" t="str">
        <f>LOOKUP(Tabela2[[#This Row],[RESUMO]],Tabela3[Grupo],Tabela3[Meus produtos])</f>
        <v>Não</v>
      </c>
      <c r="C653" s="30" t="s">
        <v>486</v>
      </c>
      <c r="D653" t="s">
        <v>21238</v>
      </c>
      <c r="E653" t="s">
        <v>11853</v>
      </c>
      <c r="F653" s="30" t="s">
        <v>12323</v>
      </c>
      <c r="G653">
        <v>6.2</v>
      </c>
      <c r="H653">
        <v>4.2</v>
      </c>
      <c r="I653">
        <v>18</v>
      </c>
      <c r="J653">
        <v>0</v>
      </c>
      <c r="K653" s="13">
        <v>0.28400000000000003</v>
      </c>
      <c r="L653" s="13">
        <v>4.2000000000000003E-2</v>
      </c>
      <c r="M653" s="13">
        <v>6.2E-2</v>
      </c>
      <c r="N653" s="13">
        <v>0.18</v>
      </c>
      <c r="O653" s="13">
        <v>0</v>
      </c>
      <c r="P653" s="12" t="str">
        <f>LEFT(Tabela2[[#This Row],[Código]],2)</f>
        <v>07</v>
      </c>
    </row>
    <row r="654" spans="2:16" ht="15" customHeight="1" x14ac:dyDescent="0.25">
      <c r="B654" s="36" t="str">
        <f>LOOKUP(Tabela2[[#This Row],[RESUMO]],Tabela3[Grupo],Tabela3[Meus produtos])</f>
        <v>Não</v>
      </c>
      <c r="C654" s="30" t="s">
        <v>487</v>
      </c>
      <c r="D654" t="s">
        <v>21238</v>
      </c>
      <c r="E654" t="s">
        <v>11853</v>
      </c>
      <c r="F654" s="30" t="s">
        <v>12324</v>
      </c>
      <c r="G654">
        <v>6.35</v>
      </c>
      <c r="H654">
        <v>4.2</v>
      </c>
      <c r="I654">
        <v>18</v>
      </c>
      <c r="J654">
        <v>0</v>
      </c>
      <c r="K654" s="13">
        <v>0.28549999999999998</v>
      </c>
      <c r="L654" s="13">
        <v>4.2000000000000003E-2</v>
      </c>
      <c r="M654" s="13">
        <v>6.3500000000000001E-2</v>
      </c>
      <c r="N654" s="13">
        <v>0.18</v>
      </c>
      <c r="O654" s="13">
        <v>0</v>
      </c>
      <c r="P654" s="12" t="str">
        <f>LEFT(Tabela2[[#This Row],[Código]],2)</f>
        <v>07</v>
      </c>
    </row>
    <row r="655" spans="2:16" ht="15" customHeight="1" x14ac:dyDescent="0.25">
      <c r="B655" s="36" t="str">
        <f>LOOKUP(Tabela2[[#This Row],[RESUMO]],Tabela3[Grupo],Tabela3[Meus produtos])</f>
        <v>Não</v>
      </c>
      <c r="C655" s="30" t="s">
        <v>488</v>
      </c>
      <c r="D655" t="s">
        <v>21238</v>
      </c>
      <c r="E655" t="s">
        <v>11853</v>
      </c>
      <c r="F655" s="30" t="s">
        <v>12325</v>
      </c>
      <c r="G655">
        <v>6.35</v>
      </c>
      <c r="H655">
        <v>4.2</v>
      </c>
      <c r="I655">
        <v>18</v>
      </c>
      <c r="J655">
        <v>0</v>
      </c>
      <c r="K655" s="13">
        <v>0.28549999999999998</v>
      </c>
      <c r="L655" s="13">
        <v>4.2000000000000003E-2</v>
      </c>
      <c r="M655" s="13">
        <v>6.3500000000000001E-2</v>
      </c>
      <c r="N655" s="13">
        <v>0.18</v>
      </c>
      <c r="O655" s="13">
        <v>0</v>
      </c>
      <c r="P655" s="12" t="str">
        <f>LEFT(Tabela2[[#This Row],[Código]],2)</f>
        <v>07</v>
      </c>
    </row>
    <row r="656" spans="2:16" ht="15" customHeight="1" x14ac:dyDescent="0.25">
      <c r="B656" s="36" t="str">
        <f>LOOKUP(Tabela2[[#This Row],[RESUMO]],Tabela3[Grupo],Tabela3[Meus produtos])</f>
        <v>Não</v>
      </c>
      <c r="C656" s="30" t="s">
        <v>489</v>
      </c>
      <c r="D656" t="s">
        <v>21238</v>
      </c>
      <c r="E656" t="s">
        <v>11853</v>
      </c>
      <c r="F656" s="30" t="s">
        <v>12326</v>
      </c>
      <c r="G656">
        <v>6.2</v>
      </c>
      <c r="H656">
        <v>4.2</v>
      </c>
      <c r="I656">
        <v>18</v>
      </c>
      <c r="J656">
        <v>0</v>
      </c>
      <c r="K656" s="13">
        <v>0.28400000000000003</v>
      </c>
      <c r="L656" s="13">
        <v>4.2000000000000003E-2</v>
      </c>
      <c r="M656" s="13">
        <v>6.2E-2</v>
      </c>
      <c r="N656" s="13">
        <v>0.18</v>
      </c>
      <c r="O656" s="13">
        <v>0</v>
      </c>
      <c r="P656" s="12" t="str">
        <f>LEFT(Tabela2[[#This Row],[Código]],2)</f>
        <v>07</v>
      </c>
    </row>
    <row r="657" spans="2:16" ht="15" customHeight="1" x14ac:dyDescent="0.25">
      <c r="B657" s="36" t="str">
        <f>LOOKUP(Tabela2[[#This Row],[RESUMO]],Tabela3[Grupo],Tabela3[Meus produtos])</f>
        <v>Não</v>
      </c>
      <c r="C657" s="30" t="s">
        <v>490</v>
      </c>
      <c r="D657" t="s">
        <v>21238</v>
      </c>
      <c r="E657" t="s">
        <v>11853</v>
      </c>
      <c r="F657" s="30" t="s">
        <v>12327</v>
      </c>
      <c r="G657">
        <v>6.47</v>
      </c>
      <c r="H657">
        <v>4.2</v>
      </c>
      <c r="I657">
        <v>18</v>
      </c>
      <c r="J657">
        <v>0</v>
      </c>
      <c r="K657" s="13">
        <v>0.28669999999999995</v>
      </c>
      <c r="L657" s="13">
        <v>4.2000000000000003E-2</v>
      </c>
      <c r="M657" s="13">
        <v>6.4699999999999994E-2</v>
      </c>
      <c r="N657" s="13">
        <v>0.18</v>
      </c>
      <c r="O657" s="13">
        <v>0</v>
      </c>
      <c r="P657" s="12" t="str">
        <f>LEFT(Tabela2[[#This Row],[Código]],2)</f>
        <v>07</v>
      </c>
    </row>
    <row r="658" spans="2:16" ht="15" customHeight="1" x14ac:dyDescent="0.25">
      <c r="B658" s="36" t="str">
        <f>LOOKUP(Tabela2[[#This Row],[RESUMO]],Tabela3[Grupo],Tabela3[Meus produtos])</f>
        <v>Não</v>
      </c>
      <c r="C658" s="30" t="s">
        <v>491</v>
      </c>
      <c r="D658" t="s">
        <v>21238</v>
      </c>
      <c r="E658" t="s">
        <v>11853</v>
      </c>
      <c r="F658" s="30" t="s">
        <v>12328</v>
      </c>
      <c r="G658">
        <v>6.2</v>
      </c>
      <c r="H658">
        <v>4.2</v>
      </c>
      <c r="I658">
        <v>18</v>
      </c>
      <c r="J658">
        <v>0</v>
      </c>
      <c r="K658" s="13">
        <v>0.28400000000000003</v>
      </c>
      <c r="L658" s="13">
        <v>4.2000000000000003E-2</v>
      </c>
      <c r="M658" s="13">
        <v>6.2E-2</v>
      </c>
      <c r="N658" s="13">
        <v>0.18</v>
      </c>
      <c r="O658" s="13">
        <v>0</v>
      </c>
      <c r="P658" s="12" t="str">
        <f>LEFT(Tabela2[[#This Row],[Código]],2)</f>
        <v>07</v>
      </c>
    </row>
    <row r="659" spans="2:16" ht="15" customHeight="1" x14ac:dyDescent="0.25">
      <c r="B659" s="36" t="str">
        <f>LOOKUP(Tabela2[[#This Row],[RESUMO]],Tabela3[Grupo],Tabela3[Meus produtos])</f>
        <v>Não</v>
      </c>
      <c r="C659" s="30" t="s">
        <v>492</v>
      </c>
      <c r="D659" t="s">
        <v>21238</v>
      </c>
      <c r="E659" t="s">
        <v>11853</v>
      </c>
      <c r="F659" s="30" t="s">
        <v>12329</v>
      </c>
      <c r="G659">
        <v>6.35</v>
      </c>
      <c r="H659">
        <v>4.2</v>
      </c>
      <c r="I659">
        <v>18</v>
      </c>
      <c r="J659">
        <v>0</v>
      </c>
      <c r="K659" s="13">
        <v>0.28549999999999998</v>
      </c>
      <c r="L659" s="13">
        <v>4.2000000000000003E-2</v>
      </c>
      <c r="M659" s="13">
        <v>6.3500000000000001E-2</v>
      </c>
      <c r="N659" s="13">
        <v>0.18</v>
      </c>
      <c r="O659" s="13">
        <v>0</v>
      </c>
      <c r="P659" s="12" t="str">
        <f>LEFT(Tabela2[[#This Row],[Código]],2)</f>
        <v>07</v>
      </c>
    </row>
    <row r="660" spans="2:16" ht="15" customHeight="1" x14ac:dyDescent="0.25">
      <c r="B660" s="36" t="str">
        <f>LOOKUP(Tabela2[[#This Row],[RESUMO]],Tabela3[Grupo],Tabela3[Meus produtos])</f>
        <v>Não</v>
      </c>
      <c r="C660" s="30" t="s">
        <v>493</v>
      </c>
      <c r="D660" t="s">
        <v>21238</v>
      </c>
      <c r="E660" t="s">
        <v>11853</v>
      </c>
      <c r="F660" s="30" t="s">
        <v>12330</v>
      </c>
      <c r="G660">
        <v>6.2</v>
      </c>
      <c r="H660">
        <v>4.2</v>
      </c>
      <c r="I660">
        <v>7</v>
      </c>
      <c r="J660">
        <v>0</v>
      </c>
      <c r="K660" s="13">
        <v>0.17400000000000002</v>
      </c>
      <c r="L660" s="13">
        <v>4.2000000000000003E-2</v>
      </c>
      <c r="M660" s="13">
        <v>6.2E-2</v>
      </c>
      <c r="N660" s="13">
        <v>7.0000000000000007E-2</v>
      </c>
      <c r="O660" s="13">
        <v>0</v>
      </c>
      <c r="P660" s="12" t="str">
        <f>LEFT(Tabela2[[#This Row],[Código]],2)</f>
        <v>07</v>
      </c>
    </row>
    <row r="661" spans="2:16" ht="15" customHeight="1" x14ac:dyDescent="0.25">
      <c r="B661" s="36" t="str">
        <f>LOOKUP(Tabela2[[#This Row],[RESUMO]],Tabela3[Grupo],Tabela3[Meus produtos])</f>
        <v>Não</v>
      </c>
      <c r="C661" s="30" t="s">
        <v>494</v>
      </c>
      <c r="D661" t="s">
        <v>21238</v>
      </c>
      <c r="E661" t="s">
        <v>11853</v>
      </c>
      <c r="F661" s="30" t="s">
        <v>12331</v>
      </c>
      <c r="G661">
        <v>6.62</v>
      </c>
      <c r="H661">
        <v>4.2</v>
      </c>
      <c r="I661">
        <v>7</v>
      </c>
      <c r="J661">
        <v>0</v>
      </c>
      <c r="K661" s="13">
        <v>0.1782</v>
      </c>
      <c r="L661" s="13">
        <v>4.2000000000000003E-2</v>
      </c>
      <c r="M661" s="13">
        <v>6.6199999999999995E-2</v>
      </c>
      <c r="N661" s="13">
        <v>7.0000000000000007E-2</v>
      </c>
      <c r="O661" s="13">
        <v>0</v>
      </c>
      <c r="P661" s="12" t="str">
        <f>LEFT(Tabela2[[#This Row],[Código]],2)</f>
        <v>07</v>
      </c>
    </row>
    <row r="662" spans="2:16" ht="15" customHeight="1" x14ac:dyDescent="0.25">
      <c r="B662" s="36" t="str">
        <f>LOOKUP(Tabela2[[#This Row],[RESUMO]],Tabela3[Grupo],Tabela3[Meus produtos])</f>
        <v>Não</v>
      </c>
      <c r="C662" s="30" t="s">
        <v>495</v>
      </c>
      <c r="D662" t="s">
        <v>21238</v>
      </c>
      <c r="E662" t="s">
        <v>11853</v>
      </c>
      <c r="F662" s="30" t="s">
        <v>12332</v>
      </c>
      <c r="G662">
        <v>6.2</v>
      </c>
      <c r="H662">
        <v>4.2</v>
      </c>
      <c r="I662">
        <v>18</v>
      </c>
      <c r="J662">
        <v>0</v>
      </c>
      <c r="K662" s="13">
        <v>0.28400000000000003</v>
      </c>
      <c r="L662" s="13">
        <v>4.2000000000000003E-2</v>
      </c>
      <c r="M662" s="13">
        <v>6.2E-2</v>
      </c>
      <c r="N662" s="13">
        <v>0.18</v>
      </c>
      <c r="O662" s="13">
        <v>0</v>
      </c>
      <c r="P662" s="12" t="str">
        <f>LEFT(Tabela2[[#This Row],[Código]],2)</f>
        <v>07</v>
      </c>
    </row>
    <row r="663" spans="2:16" ht="15" customHeight="1" x14ac:dyDescent="0.25">
      <c r="B663" s="36" t="str">
        <f>LOOKUP(Tabela2[[#This Row],[RESUMO]],Tabela3[Grupo],Tabela3[Meus produtos])</f>
        <v>Não</v>
      </c>
      <c r="C663" s="30" t="s">
        <v>496</v>
      </c>
      <c r="D663" t="s">
        <v>21238</v>
      </c>
      <c r="E663" t="s">
        <v>11853</v>
      </c>
      <c r="F663" s="30" t="s">
        <v>12333</v>
      </c>
      <c r="G663">
        <v>6.35</v>
      </c>
      <c r="H663">
        <v>4.2</v>
      </c>
      <c r="I663">
        <v>18</v>
      </c>
      <c r="J663">
        <v>0</v>
      </c>
      <c r="K663" s="13">
        <v>0.28549999999999998</v>
      </c>
      <c r="L663" s="13">
        <v>4.2000000000000003E-2</v>
      </c>
      <c r="M663" s="13">
        <v>6.3500000000000001E-2</v>
      </c>
      <c r="N663" s="13">
        <v>0.18</v>
      </c>
      <c r="O663" s="13">
        <v>0</v>
      </c>
      <c r="P663" s="12" t="str">
        <f>LEFT(Tabela2[[#This Row],[Código]],2)</f>
        <v>07</v>
      </c>
    </row>
    <row r="664" spans="2:16" ht="15" customHeight="1" x14ac:dyDescent="0.25">
      <c r="B664" s="36" t="str">
        <f>LOOKUP(Tabela2[[#This Row],[RESUMO]],Tabela3[Grupo],Tabela3[Meus produtos])</f>
        <v>Não</v>
      </c>
      <c r="C664" s="30" t="s">
        <v>497</v>
      </c>
      <c r="D664" t="s">
        <v>21238</v>
      </c>
      <c r="E664" t="s">
        <v>11853</v>
      </c>
      <c r="F664" s="30" t="s">
        <v>12334</v>
      </c>
      <c r="G664">
        <v>6.35</v>
      </c>
      <c r="H664">
        <v>4.2</v>
      </c>
      <c r="I664">
        <v>18</v>
      </c>
      <c r="J664">
        <v>0</v>
      </c>
      <c r="K664" s="13">
        <v>0.28549999999999998</v>
      </c>
      <c r="L664" s="13">
        <v>4.2000000000000003E-2</v>
      </c>
      <c r="M664" s="13">
        <v>6.3500000000000001E-2</v>
      </c>
      <c r="N664" s="13">
        <v>0.18</v>
      </c>
      <c r="O664" s="13">
        <v>0</v>
      </c>
      <c r="P664" s="12" t="str">
        <f>LEFT(Tabela2[[#This Row],[Código]],2)</f>
        <v>07</v>
      </c>
    </row>
    <row r="665" spans="2:16" ht="15" customHeight="1" x14ac:dyDescent="0.25">
      <c r="B665" s="36" t="str">
        <f>LOOKUP(Tabela2[[#This Row],[RESUMO]],Tabela3[Grupo],Tabela3[Meus produtos])</f>
        <v>Não</v>
      </c>
      <c r="C665" s="30" t="s">
        <v>498</v>
      </c>
      <c r="D665" t="s">
        <v>21238</v>
      </c>
      <c r="E665" t="s">
        <v>11853</v>
      </c>
      <c r="F665" s="30" t="s">
        <v>12335</v>
      </c>
      <c r="G665">
        <v>6.35</v>
      </c>
      <c r="H665">
        <v>4.2</v>
      </c>
      <c r="I665">
        <v>18</v>
      </c>
      <c r="J665">
        <v>0</v>
      </c>
      <c r="K665" s="13">
        <v>0.28549999999999998</v>
      </c>
      <c r="L665" s="13">
        <v>4.2000000000000003E-2</v>
      </c>
      <c r="M665" s="13">
        <v>6.3500000000000001E-2</v>
      </c>
      <c r="N665" s="13">
        <v>0.18</v>
      </c>
      <c r="O665" s="13">
        <v>0</v>
      </c>
      <c r="P665" s="12" t="str">
        <f>LEFT(Tabela2[[#This Row],[Código]],2)</f>
        <v>07</v>
      </c>
    </row>
    <row r="666" spans="2:16" ht="15" customHeight="1" x14ac:dyDescent="0.25">
      <c r="B666" s="36" t="str">
        <f>LOOKUP(Tabela2[[#This Row],[RESUMO]],Tabela3[Grupo],Tabela3[Meus produtos])</f>
        <v>Não</v>
      </c>
      <c r="C666" s="30" t="s">
        <v>499</v>
      </c>
      <c r="D666" t="s">
        <v>21238</v>
      </c>
      <c r="E666" t="s">
        <v>11853</v>
      </c>
      <c r="F666" s="30" t="s">
        <v>12336</v>
      </c>
      <c r="G666">
        <v>6.35</v>
      </c>
      <c r="H666">
        <v>4.2</v>
      </c>
      <c r="I666">
        <v>18</v>
      </c>
      <c r="J666">
        <v>0</v>
      </c>
      <c r="K666" s="13">
        <v>0.28549999999999998</v>
      </c>
      <c r="L666" s="13">
        <v>4.2000000000000003E-2</v>
      </c>
      <c r="M666" s="13">
        <v>6.3500000000000001E-2</v>
      </c>
      <c r="N666" s="13">
        <v>0.18</v>
      </c>
      <c r="O666" s="13">
        <v>0</v>
      </c>
      <c r="P666" s="12" t="str">
        <f>LEFT(Tabela2[[#This Row],[Código]],2)</f>
        <v>07</v>
      </c>
    </row>
    <row r="667" spans="2:16" ht="15" customHeight="1" x14ac:dyDescent="0.25">
      <c r="B667" s="36" t="str">
        <f>LOOKUP(Tabela2[[#This Row],[RESUMO]],Tabela3[Grupo],Tabela3[Meus produtos])</f>
        <v>Não</v>
      </c>
      <c r="C667" s="30" t="s">
        <v>500</v>
      </c>
      <c r="D667" t="s">
        <v>21238</v>
      </c>
      <c r="E667" t="s">
        <v>11853</v>
      </c>
      <c r="F667" s="30" t="s">
        <v>12337</v>
      </c>
      <c r="G667">
        <v>6.35</v>
      </c>
      <c r="H667">
        <v>4.2</v>
      </c>
      <c r="I667">
        <v>18</v>
      </c>
      <c r="J667">
        <v>0</v>
      </c>
      <c r="K667" s="13">
        <v>0.28549999999999998</v>
      </c>
      <c r="L667" s="13">
        <v>4.2000000000000003E-2</v>
      </c>
      <c r="M667" s="13">
        <v>6.3500000000000001E-2</v>
      </c>
      <c r="N667" s="13">
        <v>0.18</v>
      </c>
      <c r="O667" s="13">
        <v>0</v>
      </c>
      <c r="P667" s="12" t="str">
        <f>LEFT(Tabela2[[#This Row],[Código]],2)</f>
        <v>07</v>
      </c>
    </row>
    <row r="668" spans="2:16" ht="15" customHeight="1" x14ac:dyDescent="0.25">
      <c r="B668" s="36" t="str">
        <f>LOOKUP(Tabela2[[#This Row],[RESUMO]],Tabela3[Grupo],Tabela3[Meus produtos])</f>
        <v>Não</v>
      </c>
      <c r="C668" s="30" t="s">
        <v>501</v>
      </c>
      <c r="D668" t="s">
        <v>21238</v>
      </c>
      <c r="E668" t="s">
        <v>11853</v>
      </c>
      <c r="F668" s="30" t="s">
        <v>12338</v>
      </c>
      <c r="G668">
        <v>6.35</v>
      </c>
      <c r="H668">
        <v>4.2</v>
      </c>
      <c r="I668">
        <v>18</v>
      </c>
      <c r="J668">
        <v>0</v>
      </c>
      <c r="K668" s="13">
        <v>0.28549999999999998</v>
      </c>
      <c r="L668" s="13">
        <v>4.2000000000000003E-2</v>
      </c>
      <c r="M668" s="13">
        <v>6.3500000000000001E-2</v>
      </c>
      <c r="N668" s="13">
        <v>0.18</v>
      </c>
      <c r="O668" s="13">
        <v>0</v>
      </c>
      <c r="P668" s="12" t="str">
        <f>LEFT(Tabela2[[#This Row],[Código]],2)</f>
        <v>07</v>
      </c>
    </row>
    <row r="669" spans="2:16" ht="15" customHeight="1" x14ac:dyDescent="0.25">
      <c r="B669" s="36" t="str">
        <f>LOOKUP(Tabela2[[#This Row],[RESUMO]],Tabela3[Grupo],Tabela3[Meus produtos])</f>
        <v>Não</v>
      </c>
      <c r="C669" s="30" t="s">
        <v>502</v>
      </c>
      <c r="D669" t="s">
        <v>21238</v>
      </c>
      <c r="E669" t="s">
        <v>11853</v>
      </c>
      <c r="F669" s="30" t="s">
        <v>12339</v>
      </c>
      <c r="G669">
        <v>6.35</v>
      </c>
      <c r="H669">
        <v>4.2</v>
      </c>
      <c r="I669">
        <v>18</v>
      </c>
      <c r="J669">
        <v>0</v>
      </c>
      <c r="K669" s="13">
        <v>0.28549999999999998</v>
      </c>
      <c r="L669" s="13">
        <v>4.2000000000000003E-2</v>
      </c>
      <c r="M669" s="13">
        <v>6.3500000000000001E-2</v>
      </c>
      <c r="N669" s="13">
        <v>0.18</v>
      </c>
      <c r="O669" s="13">
        <v>0</v>
      </c>
      <c r="P669" s="12" t="str">
        <f>LEFT(Tabela2[[#This Row],[Código]],2)</f>
        <v>07</v>
      </c>
    </row>
    <row r="670" spans="2:16" ht="15" customHeight="1" x14ac:dyDescent="0.25">
      <c r="B670" s="36" t="str">
        <f>LOOKUP(Tabela2[[#This Row],[RESUMO]],Tabela3[Grupo],Tabela3[Meus produtos])</f>
        <v>Não</v>
      </c>
      <c r="C670" s="30" t="s">
        <v>503</v>
      </c>
      <c r="D670" t="s">
        <v>21238</v>
      </c>
      <c r="E670" t="s">
        <v>11853</v>
      </c>
      <c r="F670" s="30" t="s">
        <v>12340</v>
      </c>
      <c r="G670">
        <v>6.35</v>
      </c>
      <c r="H670">
        <v>4.2</v>
      </c>
      <c r="I670">
        <v>18</v>
      </c>
      <c r="J670">
        <v>0</v>
      </c>
      <c r="K670" s="13">
        <v>0.28549999999999998</v>
      </c>
      <c r="L670" s="13">
        <v>4.2000000000000003E-2</v>
      </c>
      <c r="M670" s="13">
        <v>6.3500000000000001E-2</v>
      </c>
      <c r="N670" s="13">
        <v>0.18</v>
      </c>
      <c r="O670" s="13">
        <v>0</v>
      </c>
      <c r="P670" s="12" t="str">
        <f>LEFT(Tabela2[[#This Row],[Código]],2)</f>
        <v>07</v>
      </c>
    </row>
    <row r="671" spans="2:16" ht="15" customHeight="1" x14ac:dyDescent="0.25">
      <c r="B671" s="36" t="str">
        <f>LOOKUP(Tabela2[[#This Row],[RESUMO]],Tabela3[Grupo],Tabela3[Meus produtos])</f>
        <v>Não</v>
      </c>
      <c r="C671" s="30" t="s">
        <v>504</v>
      </c>
      <c r="D671" t="s">
        <v>21238</v>
      </c>
      <c r="E671" t="s">
        <v>11853</v>
      </c>
      <c r="F671" s="30" t="s">
        <v>12341</v>
      </c>
      <c r="G671">
        <v>6.35</v>
      </c>
      <c r="H671">
        <v>4.2</v>
      </c>
      <c r="I671">
        <v>18</v>
      </c>
      <c r="J671">
        <v>0</v>
      </c>
      <c r="K671" s="13">
        <v>0.28549999999999998</v>
      </c>
      <c r="L671" s="13">
        <v>4.2000000000000003E-2</v>
      </c>
      <c r="M671" s="13">
        <v>6.3500000000000001E-2</v>
      </c>
      <c r="N671" s="13">
        <v>0.18</v>
      </c>
      <c r="O671" s="13">
        <v>0</v>
      </c>
      <c r="P671" s="12" t="str">
        <f>LEFT(Tabela2[[#This Row],[Código]],2)</f>
        <v>07</v>
      </c>
    </row>
    <row r="672" spans="2:16" ht="15" customHeight="1" x14ac:dyDescent="0.25">
      <c r="B672" s="36" t="str">
        <f>LOOKUP(Tabela2[[#This Row],[RESUMO]],Tabela3[Grupo],Tabela3[Meus produtos])</f>
        <v>Não</v>
      </c>
      <c r="C672" s="30" t="s">
        <v>505</v>
      </c>
      <c r="D672" t="s">
        <v>21238</v>
      </c>
      <c r="E672" t="s">
        <v>11853</v>
      </c>
      <c r="F672" s="30" t="s">
        <v>12342</v>
      </c>
      <c r="G672">
        <v>6.35</v>
      </c>
      <c r="H672">
        <v>4.2</v>
      </c>
      <c r="I672">
        <v>18</v>
      </c>
      <c r="J672">
        <v>0</v>
      </c>
      <c r="K672" s="13">
        <v>0.28549999999999998</v>
      </c>
      <c r="L672" s="13">
        <v>4.2000000000000003E-2</v>
      </c>
      <c r="M672" s="13">
        <v>6.3500000000000001E-2</v>
      </c>
      <c r="N672" s="13">
        <v>0.18</v>
      </c>
      <c r="O672" s="13">
        <v>0</v>
      </c>
      <c r="P672" s="12" t="str">
        <f>LEFT(Tabela2[[#This Row],[Código]],2)</f>
        <v>07</v>
      </c>
    </row>
    <row r="673" spans="2:16" ht="15" customHeight="1" x14ac:dyDescent="0.25">
      <c r="B673" s="36" t="str">
        <f>LOOKUP(Tabela2[[#This Row],[RESUMO]],Tabela3[Grupo],Tabela3[Meus produtos])</f>
        <v>Não</v>
      </c>
      <c r="C673" s="30" t="s">
        <v>506</v>
      </c>
      <c r="D673" t="s">
        <v>21238</v>
      </c>
      <c r="E673" t="s">
        <v>11853</v>
      </c>
      <c r="F673" s="30" t="s">
        <v>12343</v>
      </c>
      <c r="G673">
        <v>6.35</v>
      </c>
      <c r="H673">
        <v>4.2</v>
      </c>
      <c r="I673">
        <v>18</v>
      </c>
      <c r="J673">
        <v>0</v>
      </c>
      <c r="K673" s="13">
        <v>0.28549999999999998</v>
      </c>
      <c r="L673" s="13">
        <v>4.2000000000000003E-2</v>
      </c>
      <c r="M673" s="13">
        <v>6.3500000000000001E-2</v>
      </c>
      <c r="N673" s="13">
        <v>0.18</v>
      </c>
      <c r="O673" s="13">
        <v>0</v>
      </c>
      <c r="P673" s="12" t="str">
        <f>LEFT(Tabela2[[#This Row],[Código]],2)</f>
        <v>07</v>
      </c>
    </row>
    <row r="674" spans="2:16" ht="15" customHeight="1" x14ac:dyDescent="0.25">
      <c r="B674" s="36" t="str">
        <f>LOOKUP(Tabela2[[#This Row],[RESUMO]],Tabela3[Grupo],Tabela3[Meus produtos])</f>
        <v>Não</v>
      </c>
      <c r="C674" s="30" t="s">
        <v>507</v>
      </c>
      <c r="D674" t="s">
        <v>21238</v>
      </c>
      <c r="E674" t="s">
        <v>11853</v>
      </c>
      <c r="F674" s="30" t="s">
        <v>12344</v>
      </c>
      <c r="G674">
        <v>6.35</v>
      </c>
      <c r="H674">
        <v>4.2</v>
      </c>
      <c r="I674">
        <v>0</v>
      </c>
      <c r="J674">
        <v>0</v>
      </c>
      <c r="K674" s="13">
        <v>0.10550000000000001</v>
      </c>
      <c r="L674" s="13">
        <v>4.2000000000000003E-2</v>
      </c>
      <c r="M674" s="13">
        <v>6.3500000000000001E-2</v>
      </c>
      <c r="N674" s="13">
        <v>0</v>
      </c>
      <c r="O674" s="13">
        <v>0</v>
      </c>
      <c r="P674" s="12" t="str">
        <f>LEFT(Tabela2[[#This Row],[Código]],2)</f>
        <v>07</v>
      </c>
    </row>
    <row r="675" spans="2:16" ht="15" customHeight="1" x14ac:dyDescent="0.25">
      <c r="B675" s="36" t="str">
        <f>LOOKUP(Tabela2[[#This Row],[RESUMO]],Tabela3[Grupo],Tabela3[Meus produtos])</f>
        <v>Não</v>
      </c>
      <c r="C675" s="30" t="s">
        <v>508</v>
      </c>
      <c r="D675" t="s">
        <v>21238</v>
      </c>
      <c r="E675" t="s">
        <v>11853</v>
      </c>
      <c r="F675" s="30" t="s">
        <v>12345</v>
      </c>
      <c r="G675">
        <v>6.35</v>
      </c>
      <c r="H675">
        <v>4.2</v>
      </c>
      <c r="I675">
        <v>0</v>
      </c>
      <c r="J675">
        <v>0</v>
      </c>
      <c r="K675" s="13">
        <v>0.10550000000000001</v>
      </c>
      <c r="L675" s="13">
        <v>4.2000000000000003E-2</v>
      </c>
      <c r="M675" s="13">
        <v>6.3500000000000001E-2</v>
      </c>
      <c r="N675" s="13">
        <v>0</v>
      </c>
      <c r="O675" s="13">
        <v>0</v>
      </c>
      <c r="P675" s="12" t="str">
        <f>LEFT(Tabela2[[#This Row],[Código]],2)</f>
        <v>07</v>
      </c>
    </row>
    <row r="676" spans="2:16" ht="15" customHeight="1" x14ac:dyDescent="0.25">
      <c r="B676" s="36" t="str">
        <f>LOOKUP(Tabela2[[#This Row],[RESUMO]],Tabela3[Grupo],Tabela3[Meus produtos])</f>
        <v>Não</v>
      </c>
      <c r="C676" s="30" t="s">
        <v>509</v>
      </c>
      <c r="D676" t="s">
        <v>21238</v>
      </c>
      <c r="E676" t="s">
        <v>11853</v>
      </c>
      <c r="F676" s="30" t="s">
        <v>12346</v>
      </c>
      <c r="G676">
        <v>6.35</v>
      </c>
      <c r="H676">
        <v>4.2</v>
      </c>
      <c r="I676">
        <v>0</v>
      </c>
      <c r="J676">
        <v>0</v>
      </c>
      <c r="K676" s="13">
        <v>0.10550000000000001</v>
      </c>
      <c r="L676" s="13">
        <v>4.2000000000000003E-2</v>
      </c>
      <c r="M676" s="13">
        <v>6.3500000000000001E-2</v>
      </c>
      <c r="N676" s="13">
        <v>0</v>
      </c>
      <c r="O676" s="13">
        <v>0</v>
      </c>
      <c r="P676" s="12" t="str">
        <f>LEFT(Tabela2[[#This Row],[Código]],2)</f>
        <v>07</v>
      </c>
    </row>
    <row r="677" spans="2:16" ht="15" customHeight="1" x14ac:dyDescent="0.25">
      <c r="B677" s="36" t="str">
        <f>LOOKUP(Tabela2[[#This Row],[RESUMO]],Tabela3[Grupo],Tabela3[Meus produtos])</f>
        <v>Não</v>
      </c>
      <c r="C677" s="30" t="s">
        <v>510</v>
      </c>
      <c r="D677" t="s">
        <v>21238</v>
      </c>
      <c r="E677" t="s">
        <v>11853</v>
      </c>
      <c r="F677" s="30" t="s">
        <v>12347</v>
      </c>
      <c r="G677">
        <v>6.35</v>
      </c>
      <c r="H677">
        <v>4.2</v>
      </c>
      <c r="I677">
        <v>18</v>
      </c>
      <c r="J677">
        <v>0</v>
      </c>
      <c r="K677" s="13">
        <v>0.28549999999999998</v>
      </c>
      <c r="L677" s="13">
        <v>4.2000000000000003E-2</v>
      </c>
      <c r="M677" s="13">
        <v>6.3500000000000001E-2</v>
      </c>
      <c r="N677" s="13">
        <v>0.18</v>
      </c>
      <c r="O677" s="13">
        <v>0</v>
      </c>
      <c r="P677" s="12" t="str">
        <f>LEFT(Tabela2[[#This Row],[Código]],2)</f>
        <v>07</v>
      </c>
    </row>
    <row r="678" spans="2:16" ht="15" customHeight="1" x14ac:dyDescent="0.25">
      <c r="B678" s="36" t="str">
        <f>LOOKUP(Tabela2[[#This Row],[RESUMO]],Tabela3[Grupo],Tabela3[Meus produtos])</f>
        <v>Não</v>
      </c>
      <c r="C678" s="30" t="s">
        <v>511</v>
      </c>
      <c r="D678" t="s">
        <v>21238</v>
      </c>
      <c r="E678" t="s">
        <v>11853</v>
      </c>
      <c r="F678" s="30" t="s">
        <v>12348</v>
      </c>
      <c r="G678">
        <v>6.35</v>
      </c>
      <c r="H678">
        <v>4.2</v>
      </c>
      <c r="I678">
        <v>18</v>
      </c>
      <c r="J678">
        <v>0</v>
      </c>
      <c r="K678" s="13">
        <v>0.28549999999999998</v>
      </c>
      <c r="L678" s="13">
        <v>4.2000000000000003E-2</v>
      </c>
      <c r="M678" s="13">
        <v>6.3500000000000001E-2</v>
      </c>
      <c r="N678" s="13">
        <v>0.18</v>
      </c>
      <c r="O678" s="13">
        <v>0</v>
      </c>
      <c r="P678" s="12" t="str">
        <f>LEFT(Tabela2[[#This Row],[Código]],2)</f>
        <v>07</v>
      </c>
    </row>
    <row r="679" spans="2:16" ht="15" customHeight="1" x14ac:dyDescent="0.25">
      <c r="B679" s="36" t="str">
        <f>LOOKUP(Tabela2[[#This Row],[RESUMO]],Tabela3[Grupo],Tabela3[Meus produtos])</f>
        <v>Não</v>
      </c>
      <c r="C679" s="30" t="s">
        <v>512</v>
      </c>
      <c r="D679" t="s">
        <v>21238</v>
      </c>
      <c r="E679" t="s">
        <v>11853</v>
      </c>
      <c r="F679" s="30" t="s">
        <v>12349</v>
      </c>
      <c r="G679">
        <v>6.35</v>
      </c>
      <c r="H679">
        <v>4.2</v>
      </c>
      <c r="I679">
        <v>18</v>
      </c>
      <c r="J679">
        <v>0</v>
      </c>
      <c r="K679" s="13">
        <v>0.28549999999999998</v>
      </c>
      <c r="L679" s="13">
        <v>4.2000000000000003E-2</v>
      </c>
      <c r="M679" s="13">
        <v>6.3500000000000001E-2</v>
      </c>
      <c r="N679" s="13">
        <v>0.18</v>
      </c>
      <c r="O679" s="13">
        <v>0</v>
      </c>
      <c r="P679" s="12" t="str">
        <f>LEFT(Tabela2[[#This Row],[Código]],2)</f>
        <v>07</v>
      </c>
    </row>
    <row r="680" spans="2:16" ht="15" customHeight="1" x14ac:dyDescent="0.25">
      <c r="B680" s="36" t="str">
        <f>LOOKUP(Tabela2[[#This Row],[RESUMO]],Tabela3[Grupo],Tabela3[Meus produtos])</f>
        <v>Não</v>
      </c>
      <c r="C680" s="30" t="s">
        <v>513</v>
      </c>
      <c r="D680" t="s">
        <v>21238</v>
      </c>
      <c r="E680" t="s">
        <v>11853</v>
      </c>
      <c r="F680" s="30" t="s">
        <v>12350</v>
      </c>
      <c r="G680">
        <v>6.35</v>
      </c>
      <c r="H680">
        <v>4.2</v>
      </c>
      <c r="I680">
        <v>18</v>
      </c>
      <c r="J680">
        <v>0</v>
      </c>
      <c r="K680" s="13">
        <v>0.28549999999999998</v>
      </c>
      <c r="L680" s="13">
        <v>4.2000000000000003E-2</v>
      </c>
      <c r="M680" s="13">
        <v>6.3500000000000001E-2</v>
      </c>
      <c r="N680" s="13">
        <v>0.18</v>
      </c>
      <c r="O680" s="13">
        <v>0</v>
      </c>
      <c r="P680" s="12" t="str">
        <f>LEFT(Tabela2[[#This Row],[Código]],2)</f>
        <v>07</v>
      </c>
    </row>
    <row r="681" spans="2:16" ht="15" customHeight="1" x14ac:dyDescent="0.25">
      <c r="B681" s="36" t="str">
        <f>LOOKUP(Tabela2[[#This Row],[RESUMO]],Tabela3[Grupo],Tabela3[Meus produtos])</f>
        <v>Não</v>
      </c>
      <c r="C681" s="30" t="s">
        <v>514</v>
      </c>
      <c r="D681" t="s">
        <v>21238</v>
      </c>
      <c r="E681" t="s">
        <v>11853</v>
      </c>
      <c r="F681" s="30" t="s">
        <v>12351</v>
      </c>
      <c r="G681">
        <v>6.35</v>
      </c>
      <c r="H681">
        <v>4.2</v>
      </c>
      <c r="I681">
        <v>18</v>
      </c>
      <c r="J681">
        <v>0</v>
      </c>
      <c r="K681" s="13">
        <v>0.28549999999999998</v>
      </c>
      <c r="L681" s="13">
        <v>4.2000000000000003E-2</v>
      </c>
      <c r="M681" s="13">
        <v>6.3500000000000001E-2</v>
      </c>
      <c r="N681" s="13">
        <v>0.18</v>
      </c>
      <c r="O681" s="13">
        <v>0</v>
      </c>
      <c r="P681" s="12" t="str">
        <f>LEFT(Tabela2[[#This Row],[Código]],2)</f>
        <v>07</v>
      </c>
    </row>
    <row r="682" spans="2:16" ht="15" customHeight="1" x14ac:dyDescent="0.25">
      <c r="B682" s="36" t="str">
        <f>LOOKUP(Tabela2[[#This Row],[RESUMO]],Tabela3[Grupo],Tabela3[Meus produtos])</f>
        <v>Não</v>
      </c>
      <c r="C682" s="30" t="s">
        <v>515</v>
      </c>
      <c r="D682" t="s">
        <v>21238</v>
      </c>
      <c r="E682" t="s">
        <v>11853</v>
      </c>
      <c r="F682" s="30" t="s">
        <v>12352</v>
      </c>
      <c r="G682">
        <v>6.35</v>
      </c>
      <c r="H682">
        <v>4.2</v>
      </c>
      <c r="I682">
        <v>18</v>
      </c>
      <c r="J682">
        <v>0</v>
      </c>
      <c r="K682" s="13">
        <v>0.28549999999999998</v>
      </c>
      <c r="L682" s="13">
        <v>4.2000000000000003E-2</v>
      </c>
      <c r="M682" s="13">
        <v>6.3500000000000001E-2</v>
      </c>
      <c r="N682" s="13">
        <v>0.18</v>
      </c>
      <c r="O682" s="13">
        <v>0</v>
      </c>
      <c r="P682" s="12" t="str">
        <f>LEFT(Tabela2[[#This Row],[Código]],2)</f>
        <v>07</v>
      </c>
    </row>
    <row r="683" spans="2:16" ht="15" customHeight="1" x14ac:dyDescent="0.25">
      <c r="B683" s="36" t="str">
        <f>LOOKUP(Tabela2[[#This Row],[RESUMO]],Tabela3[Grupo],Tabela3[Meus produtos])</f>
        <v>Não</v>
      </c>
      <c r="C683" s="30" t="s">
        <v>516</v>
      </c>
      <c r="D683" t="s">
        <v>21238</v>
      </c>
      <c r="E683" t="s">
        <v>11853</v>
      </c>
      <c r="F683" s="30" t="s">
        <v>12353</v>
      </c>
      <c r="G683">
        <v>6.35</v>
      </c>
      <c r="H683">
        <v>4.2</v>
      </c>
      <c r="I683">
        <v>18</v>
      </c>
      <c r="J683">
        <v>0</v>
      </c>
      <c r="K683" s="13">
        <v>0.28549999999999998</v>
      </c>
      <c r="L683" s="13">
        <v>4.2000000000000003E-2</v>
      </c>
      <c r="M683" s="13">
        <v>6.3500000000000001E-2</v>
      </c>
      <c r="N683" s="13">
        <v>0.18</v>
      </c>
      <c r="O683" s="13">
        <v>0</v>
      </c>
      <c r="P683" s="12" t="str">
        <f>LEFT(Tabela2[[#This Row],[Código]],2)</f>
        <v>07</v>
      </c>
    </row>
    <row r="684" spans="2:16" ht="15" customHeight="1" x14ac:dyDescent="0.25">
      <c r="B684" s="36" t="str">
        <f>LOOKUP(Tabela2[[#This Row],[RESUMO]],Tabela3[Grupo],Tabela3[Meus produtos])</f>
        <v>Não</v>
      </c>
      <c r="C684" s="30" t="s">
        <v>517</v>
      </c>
      <c r="D684" t="s">
        <v>21238</v>
      </c>
      <c r="E684" t="s">
        <v>11853</v>
      </c>
      <c r="F684" s="30" t="s">
        <v>12354</v>
      </c>
      <c r="G684">
        <v>6.35</v>
      </c>
      <c r="H684">
        <v>4.2</v>
      </c>
      <c r="I684">
        <v>18</v>
      </c>
      <c r="J684">
        <v>0</v>
      </c>
      <c r="K684" s="13">
        <v>0.28549999999999998</v>
      </c>
      <c r="L684" s="13">
        <v>4.2000000000000003E-2</v>
      </c>
      <c r="M684" s="13">
        <v>6.3500000000000001E-2</v>
      </c>
      <c r="N684" s="13">
        <v>0.18</v>
      </c>
      <c r="O684" s="13">
        <v>0</v>
      </c>
      <c r="P684" s="12" t="str">
        <f>LEFT(Tabela2[[#This Row],[Código]],2)</f>
        <v>07</v>
      </c>
    </row>
    <row r="685" spans="2:16" ht="15" customHeight="1" x14ac:dyDescent="0.25">
      <c r="B685" s="36" t="str">
        <f>LOOKUP(Tabela2[[#This Row],[RESUMO]],Tabela3[Grupo],Tabela3[Meus produtos])</f>
        <v>Não</v>
      </c>
      <c r="C685" s="30" t="s">
        <v>518</v>
      </c>
      <c r="D685" t="s">
        <v>21238</v>
      </c>
      <c r="E685" t="s">
        <v>11853</v>
      </c>
      <c r="F685" s="30" t="s">
        <v>12355</v>
      </c>
      <c r="G685">
        <v>6.35</v>
      </c>
      <c r="H685">
        <v>4.2</v>
      </c>
      <c r="I685">
        <v>18</v>
      </c>
      <c r="J685">
        <v>0</v>
      </c>
      <c r="K685" s="13">
        <v>0.28549999999999998</v>
      </c>
      <c r="L685" s="13">
        <v>4.2000000000000003E-2</v>
      </c>
      <c r="M685" s="13">
        <v>6.3500000000000001E-2</v>
      </c>
      <c r="N685" s="13">
        <v>0.18</v>
      </c>
      <c r="O685" s="13">
        <v>0</v>
      </c>
      <c r="P685" s="12" t="str">
        <f>LEFT(Tabela2[[#This Row],[Código]],2)</f>
        <v>07</v>
      </c>
    </row>
    <row r="686" spans="2:16" ht="15" customHeight="1" x14ac:dyDescent="0.25">
      <c r="B686" s="36" t="str">
        <f>LOOKUP(Tabela2[[#This Row],[RESUMO]],Tabela3[Grupo],Tabela3[Meus produtos])</f>
        <v>Não</v>
      </c>
      <c r="C686" s="30" t="s">
        <v>21264</v>
      </c>
      <c r="D686" t="s">
        <v>21238</v>
      </c>
      <c r="E686" t="s">
        <v>11853</v>
      </c>
      <c r="F686" s="30" t="s">
        <v>21265</v>
      </c>
      <c r="G686">
        <v>6.35</v>
      </c>
      <c r="H686">
        <v>4.2</v>
      </c>
      <c r="I686">
        <v>18</v>
      </c>
      <c r="J686">
        <v>0</v>
      </c>
      <c r="K686" s="13">
        <v>0.28549999999999998</v>
      </c>
      <c r="L686" s="13">
        <v>4.2000000000000003E-2</v>
      </c>
      <c r="M686" s="13">
        <v>6.3500000000000001E-2</v>
      </c>
      <c r="N686" s="13">
        <v>0.18</v>
      </c>
      <c r="O686" s="13">
        <v>0</v>
      </c>
      <c r="P686" s="12" t="str">
        <f>LEFT(Tabela2[[#This Row],[Código]],2)</f>
        <v>07</v>
      </c>
    </row>
    <row r="687" spans="2:16" ht="15" customHeight="1" x14ac:dyDescent="0.25">
      <c r="B687" s="36" t="str">
        <f>LOOKUP(Tabela2[[#This Row],[RESUMO]],Tabela3[Grupo],Tabela3[Meus produtos])</f>
        <v>Não</v>
      </c>
      <c r="C687" s="30" t="s">
        <v>519</v>
      </c>
      <c r="D687" t="s">
        <v>21238</v>
      </c>
      <c r="E687" t="s">
        <v>11853</v>
      </c>
      <c r="F687" s="30" t="s">
        <v>12356</v>
      </c>
      <c r="G687">
        <v>6.2</v>
      </c>
      <c r="H687">
        <v>4.2</v>
      </c>
      <c r="I687">
        <v>18</v>
      </c>
      <c r="J687">
        <v>0</v>
      </c>
      <c r="K687" s="13">
        <v>0.28400000000000003</v>
      </c>
      <c r="L687" s="13">
        <v>4.2000000000000003E-2</v>
      </c>
      <c r="M687" s="13">
        <v>6.2E-2</v>
      </c>
      <c r="N687" s="13">
        <v>0.18</v>
      </c>
      <c r="O687" s="13">
        <v>0</v>
      </c>
      <c r="P687" s="12" t="str">
        <f>LEFT(Tabela2[[#This Row],[Código]],2)</f>
        <v>07</v>
      </c>
    </row>
    <row r="688" spans="2:16" ht="15" customHeight="1" x14ac:dyDescent="0.25">
      <c r="B688" s="36" t="str">
        <f>LOOKUP(Tabela2[[#This Row],[RESUMO]],Tabela3[Grupo],Tabela3[Meus produtos])</f>
        <v>Não</v>
      </c>
      <c r="C688" s="30" t="s">
        <v>520</v>
      </c>
      <c r="D688" t="s">
        <v>21238</v>
      </c>
      <c r="E688" t="s">
        <v>11853</v>
      </c>
      <c r="F688" s="30" t="s">
        <v>12357</v>
      </c>
      <c r="G688">
        <v>6.35</v>
      </c>
      <c r="H688">
        <v>4.2</v>
      </c>
      <c r="I688">
        <v>18</v>
      </c>
      <c r="J688">
        <v>0</v>
      </c>
      <c r="K688" s="13">
        <v>0.28549999999999998</v>
      </c>
      <c r="L688" s="13">
        <v>4.2000000000000003E-2</v>
      </c>
      <c r="M688" s="13">
        <v>6.3500000000000001E-2</v>
      </c>
      <c r="N688" s="13">
        <v>0.18</v>
      </c>
      <c r="O688" s="13">
        <v>0</v>
      </c>
      <c r="P688" s="12" t="str">
        <f>LEFT(Tabela2[[#This Row],[Código]],2)</f>
        <v>07</v>
      </c>
    </row>
    <row r="689" spans="2:16" ht="15" customHeight="1" x14ac:dyDescent="0.25">
      <c r="B689" s="36" t="str">
        <f>LOOKUP(Tabela2[[#This Row],[RESUMO]],Tabela3[Grupo],Tabela3[Meus produtos])</f>
        <v>Não</v>
      </c>
      <c r="C689" s="30" t="s">
        <v>521</v>
      </c>
      <c r="D689" t="s">
        <v>21238</v>
      </c>
      <c r="E689" t="s">
        <v>11853</v>
      </c>
      <c r="F689" s="30" t="s">
        <v>12358</v>
      </c>
      <c r="G689">
        <v>6.35</v>
      </c>
      <c r="H689">
        <v>4.2</v>
      </c>
      <c r="I689">
        <v>18</v>
      </c>
      <c r="J689">
        <v>0</v>
      </c>
      <c r="K689" s="13">
        <v>0.28549999999999998</v>
      </c>
      <c r="L689" s="13">
        <v>4.2000000000000003E-2</v>
      </c>
      <c r="M689" s="13">
        <v>6.3500000000000001E-2</v>
      </c>
      <c r="N689" s="13">
        <v>0.18</v>
      </c>
      <c r="O689" s="13">
        <v>0</v>
      </c>
      <c r="P689" s="12" t="str">
        <f>LEFT(Tabela2[[#This Row],[Código]],2)</f>
        <v>07</v>
      </c>
    </row>
    <row r="690" spans="2:16" ht="15" customHeight="1" x14ac:dyDescent="0.25">
      <c r="B690" s="36" t="str">
        <f>LOOKUP(Tabela2[[#This Row],[RESUMO]],Tabela3[Grupo],Tabela3[Meus produtos])</f>
        <v>Não</v>
      </c>
      <c r="C690" s="30" t="s">
        <v>522</v>
      </c>
      <c r="D690" t="s">
        <v>21238</v>
      </c>
      <c r="E690" t="s">
        <v>11853</v>
      </c>
      <c r="F690" s="30" t="s">
        <v>12359</v>
      </c>
      <c r="G690">
        <v>7.37</v>
      </c>
      <c r="H690">
        <v>4.2</v>
      </c>
      <c r="I690">
        <v>18</v>
      </c>
      <c r="J690">
        <v>0</v>
      </c>
      <c r="K690" s="13">
        <v>0.29569999999999996</v>
      </c>
      <c r="L690" s="13">
        <v>4.2000000000000003E-2</v>
      </c>
      <c r="M690" s="13">
        <v>7.3700000000000002E-2</v>
      </c>
      <c r="N690" s="13">
        <v>0.18</v>
      </c>
      <c r="O690" s="13">
        <v>0</v>
      </c>
      <c r="P690" s="12" t="str">
        <f>LEFT(Tabela2[[#This Row],[Código]],2)</f>
        <v>07</v>
      </c>
    </row>
    <row r="691" spans="2:16" ht="15" customHeight="1" x14ac:dyDescent="0.25">
      <c r="B691" s="36" t="str">
        <f>LOOKUP(Tabela2[[#This Row],[RESUMO]],Tabela3[Grupo],Tabela3[Meus produtos])</f>
        <v>Não</v>
      </c>
      <c r="C691" s="30" t="s">
        <v>523</v>
      </c>
      <c r="D691" t="s">
        <v>21238</v>
      </c>
      <c r="E691" t="s">
        <v>11853</v>
      </c>
      <c r="F691" s="30" t="s">
        <v>12360</v>
      </c>
      <c r="G691">
        <v>7.37</v>
      </c>
      <c r="H691">
        <v>4.2</v>
      </c>
      <c r="I691">
        <v>18</v>
      </c>
      <c r="J691">
        <v>0</v>
      </c>
      <c r="K691" s="13">
        <v>0.29569999999999996</v>
      </c>
      <c r="L691" s="13">
        <v>4.2000000000000003E-2</v>
      </c>
      <c r="M691" s="13">
        <v>7.3700000000000002E-2</v>
      </c>
      <c r="N691" s="13">
        <v>0.18</v>
      </c>
      <c r="O691" s="13">
        <v>0</v>
      </c>
      <c r="P691" s="12" t="str">
        <f>LEFT(Tabela2[[#This Row],[Código]],2)</f>
        <v>07</v>
      </c>
    </row>
    <row r="692" spans="2:16" ht="15" customHeight="1" x14ac:dyDescent="0.25">
      <c r="B692" s="36" t="str">
        <f>LOOKUP(Tabela2[[#This Row],[RESUMO]],Tabela3[Grupo],Tabela3[Meus produtos])</f>
        <v>Não</v>
      </c>
      <c r="C692" s="30" t="s">
        <v>524</v>
      </c>
      <c r="D692" t="s">
        <v>21238</v>
      </c>
      <c r="E692" t="s">
        <v>11853</v>
      </c>
      <c r="F692" s="30" t="s">
        <v>12361</v>
      </c>
      <c r="G692">
        <v>6.35</v>
      </c>
      <c r="H692">
        <v>4.2</v>
      </c>
      <c r="I692">
        <v>0</v>
      </c>
      <c r="J692">
        <v>0</v>
      </c>
      <c r="K692" s="13">
        <v>0.10550000000000001</v>
      </c>
      <c r="L692" s="13">
        <v>4.2000000000000003E-2</v>
      </c>
      <c r="M692" s="13">
        <v>6.3500000000000001E-2</v>
      </c>
      <c r="N692" s="13">
        <v>0</v>
      </c>
      <c r="O692" s="13">
        <v>0</v>
      </c>
      <c r="P692" s="12" t="str">
        <f>LEFT(Tabela2[[#This Row],[Código]],2)</f>
        <v>07</v>
      </c>
    </row>
    <row r="693" spans="2:16" ht="15" customHeight="1" x14ac:dyDescent="0.25">
      <c r="B693" s="36" t="str">
        <f>LOOKUP(Tabela2[[#This Row],[RESUMO]],Tabela3[Grupo],Tabela3[Meus produtos])</f>
        <v>Não</v>
      </c>
      <c r="C693" s="30" t="s">
        <v>525</v>
      </c>
      <c r="D693" t="s">
        <v>21238</v>
      </c>
      <c r="E693" t="s">
        <v>11853</v>
      </c>
      <c r="F693" s="30" t="s">
        <v>12362</v>
      </c>
      <c r="G693">
        <v>7.37</v>
      </c>
      <c r="H693">
        <v>4.2</v>
      </c>
      <c r="I693">
        <v>18</v>
      </c>
      <c r="J693">
        <v>0</v>
      </c>
      <c r="K693" s="13">
        <v>0.29569999999999996</v>
      </c>
      <c r="L693" s="13">
        <v>4.2000000000000003E-2</v>
      </c>
      <c r="M693" s="13">
        <v>7.3700000000000002E-2</v>
      </c>
      <c r="N693" s="13">
        <v>0.18</v>
      </c>
      <c r="O693" s="13">
        <v>0</v>
      </c>
      <c r="P693" s="12" t="str">
        <f>LEFT(Tabela2[[#This Row],[Código]],2)</f>
        <v>07</v>
      </c>
    </row>
    <row r="694" spans="2:16" ht="15" customHeight="1" x14ac:dyDescent="0.25">
      <c r="B694" s="36" t="str">
        <f>LOOKUP(Tabela2[[#This Row],[RESUMO]],Tabela3[Grupo],Tabela3[Meus produtos])</f>
        <v>Não</v>
      </c>
      <c r="C694" s="30" t="s">
        <v>526</v>
      </c>
      <c r="D694" t="s">
        <v>21238</v>
      </c>
      <c r="E694" t="s">
        <v>11853</v>
      </c>
      <c r="F694" s="30" t="s">
        <v>12363</v>
      </c>
      <c r="G694">
        <v>7.37</v>
      </c>
      <c r="H694">
        <v>4.2</v>
      </c>
      <c r="I694">
        <v>18</v>
      </c>
      <c r="J694">
        <v>0</v>
      </c>
      <c r="K694" s="13">
        <v>0.29569999999999996</v>
      </c>
      <c r="L694" s="13">
        <v>4.2000000000000003E-2</v>
      </c>
      <c r="M694" s="13">
        <v>7.3700000000000002E-2</v>
      </c>
      <c r="N694" s="13">
        <v>0.18</v>
      </c>
      <c r="O694" s="13">
        <v>0</v>
      </c>
      <c r="P694" s="12" t="str">
        <f>LEFT(Tabela2[[#This Row],[Código]],2)</f>
        <v>07</v>
      </c>
    </row>
    <row r="695" spans="2:16" ht="15" customHeight="1" x14ac:dyDescent="0.25">
      <c r="B695" s="36" t="str">
        <f>LOOKUP(Tabela2[[#This Row],[RESUMO]],Tabela3[Grupo],Tabela3[Meus produtos])</f>
        <v>Não</v>
      </c>
      <c r="C695" s="30" t="s">
        <v>527</v>
      </c>
      <c r="D695" t="s">
        <v>21238</v>
      </c>
      <c r="E695" t="s">
        <v>11853</v>
      </c>
      <c r="F695" s="30" t="s">
        <v>12364</v>
      </c>
      <c r="G695">
        <v>7.37</v>
      </c>
      <c r="H695">
        <v>4.2</v>
      </c>
      <c r="I695">
        <v>18</v>
      </c>
      <c r="J695">
        <v>0</v>
      </c>
      <c r="K695" s="13">
        <v>0.29569999999999996</v>
      </c>
      <c r="L695" s="13">
        <v>4.2000000000000003E-2</v>
      </c>
      <c r="M695" s="13">
        <v>7.3700000000000002E-2</v>
      </c>
      <c r="N695" s="13">
        <v>0.18</v>
      </c>
      <c r="O695" s="13">
        <v>0</v>
      </c>
      <c r="P695" s="12" t="str">
        <f>LEFT(Tabela2[[#This Row],[Código]],2)</f>
        <v>07</v>
      </c>
    </row>
    <row r="696" spans="2:16" ht="15" customHeight="1" x14ac:dyDescent="0.25">
      <c r="B696" s="36" t="str">
        <f>LOOKUP(Tabela2[[#This Row],[RESUMO]],Tabela3[Grupo],Tabela3[Meus produtos])</f>
        <v>Não</v>
      </c>
      <c r="C696" s="30" t="s">
        <v>528</v>
      </c>
      <c r="D696" t="s">
        <v>21238</v>
      </c>
      <c r="E696" t="s">
        <v>11853</v>
      </c>
      <c r="F696" s="30" t="s">
        <v>12365</v>
      </c>
      <c r="G696">
        <v>7.37</v>
      </c>
      <c r="H696">
        <v>4.2</v>
      </c>
      <c r="I696">
        <v>18</v>
      </c>
      <c r="J696">
        <v>0</v>
      </c>
      <c r="K696" s="13">
        <v>0.29569999999999996</v>
      </c>
      <c r="L696" s="13">
        <v>4.2000000000000003E-2</v>
      </c>
      <c r="M696" s="13">
        <v>7.3700000000000002E-2</v>
      </c>
      <c r="N696" s="13">
        <v>0.18</v>
      </c>
      <c r="O696" s="13">
        <v>0</v>
      </c>
      <c r="P696" s="12" t="str">
        <f>LEFT(Tabela2[[#This Row],[Código]],2)</f>
        <v>07</v>
      </c>
    </row>
    <row r="697" spans="2:16" ht="15" customHeight="1" x14ac:dyDescent="0.25">
      <c r="B697" s="36" t="str">
        <f>LOOKUP(Tabela2[[#This Row],[RESUMO]],Tabela3[Grupo],Tabela3[Meus produtos])</f>
        <v>Não</v>
      </c>
      <c r="C697" s="30" t="s">
        <v>529</v>
      </c>
      <c r="D697" t="s">
        <v>21238</v>
      </c>
      <c r="E697" t="s">
        <v>11853</v>
      </c>
      <c r="F697" s="30" t="s">
        <v>12366</v>
      </c>
      <c r="G697">
        <v>7.37</v>
      </c>
      <c r="H697">
        <v>4.2</v>
      </c>
      <c r="I697">
        <v>18</v>
      </c>
      <c r="J697">
        <v>0</v>
      </c>
      <c r="K697" s="13">
        <v>0.29569999999999996</v>
      </c>
      <c r="L697" s="13">
        <v>4.2000000000000003E-2</v>
      </c>
      <c r="M697" s="13">
        <v>7.3700000000000002E-2</v>
      </c>
      <c r="N697" s="13">
        <v>0.18</v>
      </c>
      <c r="O697" s="13">
        <v>0</v>
      </c>
      <c r="P697" s="12" t="str">
        <f>LEFT(Tabela2[[#This Row],[Código]],2)</f>
        <v>07</v>
      </c>
    </row>
    <row r="698" spans="2:16" ht="15" customHeight="1" x14ac:dyDescent="0.25">
      <c r="B698" s="36" t="str">
        <f>LOOKUP(Tabela2[[#This Row],[RESUMO]],Tabela3[Grupo],Tabela3[Meus produtos])</f>
        <v>Não</v>
      </c>
      <c r="C698" s="30" t="s">
        <v>530</v>
      </c>
      <c r="D698" t="s">
        <v>21238</v>
      </c>
      <c r="E698" t="s">
        <v>11853</v>
      </c>
      <c r="F698" s="30" t="s">
        <v>12367</v>
      </c>
      <c r="G698">
        <v>6.35</v>
      </c>
      <c r="H698">
        <v>4.2</v>
      </c>
      <c r="I698">
        <v>18</v>
      </c>
      <c r="J698">
        <v>0</v>
      </c>
      <c r="K698" s="13">
        <v>0.28549999999999998</v>
      </c>
      <c r="L698" s="13">
        <v>4.2000000000000003E-2</v>
      </c>
      <c r="M698" s="13">
        <v>6.3500000000000001E-2</v>
      </c>
      <c r="N698" s="13">
        <v>0.18</v>
      </c>
      <c r="O698" s="13">
        <v>0</v>
      </c>
      <c r="P698" s="12" t="str">
        <f>LEFT(Tabela2[[#This Row],[Código]],2)</f>
        <v>07</v>
      </c>
    </row>
    <row r="699" spans="2:16" ht="15" customHeight="1" x14ac:dyDescent="0.25">
      <c r="B699" s="36" t="str">
        <f>LOOKUP(Tabela2[[#This Row],[RESUMO]],Tabela3[Grupo],Tabela3[Meus produtos])</f>
        <v>Não</v>
      </c>
      <c r="C699" s="30" t="s">
        <v>531</v>
      </c>
      <c r="D699" t="s">
        <v>21238</v>
      </c>
      <c r="E699" t="s">
        <v>11853</v>
      </c>
      <c r="F699" s="30" t="s">
        <v>12368</v>
      </c>
      <c r="G699">
        <v>6.35</v>
      </c>
      <c r="H699">
        <v>4.2</v>
      </c>
      <c r="I699">
        <v>18</v>
      </c>
      <c r="J699">
        <v>0</v>
      </c>
      <c r="K699" s="13">
        <v>0.28549999999999998</v>
      </c>
      <c r="L699" s="13">
        <v>4.2000000000000003E-2</v>
      </c>
      <c r="M699" s="13">
        <v>6.3500000000000001E-2</v>
      </c>
      <c r="N699" s="13">
        <v>0.18</v>
      </c>
      <c r="O699" s="13">
        <v>0</v>
      </c>
      <c r="P699" s="12" t="str">
        <f>LEFT(Tabela2[[#This Row],[Código]],2)</f>
        <v>07</v>
      </c>
    </row>
    <row r="700" spans="2:16" ht="15" customHeight="1" x14ac:dyDescent="0.25">
      <c r="B700" s="36" t="str">
        <f>LOOKUP(Tabela2[[#This Row],[RESUMO]],Tabela3[Grupo],Tabela3[Meus produtos])</f>
        <v>Não</v>
      </c>
      <c r="C700" s="30" t="s">
        <v>532</v>
      </c>
      <c r="D700" t="s">
        <v>21238</v>
      </c>
      <c r="E700" t="s">
        <v>11853</v>
      </c>
      <c r="F700" s="30" t="s">
        <v>12369</v>
      </c>
      <c r="G700">
        <v>6.35</v>
      </c>
      <c r="H700">
        <v>4.2</v>
      </c>
      <c r="I700">
        <v>18</v>
      </c>
      <c r="J700">
        <v>0</v>
      </c>
      <c r="K700" s="13">
        <v>0.28549999999999998</v>
      </c>
      <c r="L700" s="13">
        <v>4.2000000000000003E-2</v>
      </c>
      <c r="M700" s="13">
        <v>6.3500000000000001E-2</v>
      </c>
      <c r="N700" s="13">
        <v>0.18</v>
      </c>
      <c r="O700" s="13">
        <v>0</v>
      </c>
      <c r="P700" s="12" t="str">
        <f>LEFT(Tabela2[[#This Row],[Código]],2)</f>
        <v>07</v>
      </c>
    </row>
    <row r="701" spans="2:16" ht="15" customHeight="1" x14ac:dyDescent="0.25">
      <c r="B701" s="36" t="str">
        <f>LOOKUP(Tabela2[[#This Row],[RESUMO]],Tabela3[Grupo],Tabela3[Meus produtos])</f>
        <v>Não</v>
      </c>
      <c r="C701" s="30" t="s">
        <v>533</v>
      </c>
      <c r="D701" t="s">
        <v>21238</v>
      </c>
      <c r="E701" t="s">
        <v>11853</v>
      </c>
      <c r="F701" s="30" t="s">
        <v>21266</v>
      </c>
      <c r="G701">
        <v>6.35</v>
      </c>
      <c r="H701">
        <v>4.2</v>
      </c>
      <c r="I701">
        <v>18</v>
      </c>
      <c r="J701">
        <v>0</v>
      </c>
      <c r="K701" s="13">
        <v>0.28549999999999998</v>
      </c>
      <c r="L701" s="13">
        <v>4.2000000000000003E-2</v>
      </c>
      <c r="M701" s="13">
        <v>6.3500000000000001E-2</v>
      </c>
      <c r="N701" s="13">
        <v>0.18</v>
      </c>
      <c r="O701" s="13">
        <v>0</v>
      </c>
      <c r="P701" s="12" t="str">
        <f>LEFT(Tabela2[[#This Row],[Código]],2)</f>
        <v>07</v>
      </c>
    </row>
    <row r="702" spans="2:16" ht="15" customHeight="1" x14ac:dyDescent="0.25">
      <c r="B702" s="36" t="str">
        <f>LOOKUP(Tabela2[[#This Row],[RESUMO]],Tabela3[Grupo],Tabela3[Meus produtos])</f>
        <v>Não</v>
      </c>
      <c r="C702" s="30" t="s">
        <v>533</v>
      </c>
      <c r="D702" t="s">
        <v>124</v>
      </c>
      <c r="E702" t="s">
        <v>11853</v>
      </c>
      <c r="F702" s="30" t="s">
        <v>21267</v>
      </c>
      <c r="G702">
        <v>6.35</v>
      </c>
      <c r="H702">
        <v>4.2</v>
      </c>
      <c r="I702">
        <v>18</v>
      </c>
      <c r="J702">
        <v>0</v>
      </c>
      <c r="K702" s="13">
        <v>0.28549999999999998</v>
      </c>
      <c r="L702" s="13">
        <v>4.2000000000000003E-2</v>
      </c>
      <c r="M702" s="13">
        <v>6.3500000000000001E-2</v>
      </c>
      <c r="N702" s="13">
        <v>0.18</v>
      </c>
      <c r="O702" s="13">
        <v>0</v>
      </c>
      <c r="P702" s="12" t="str">
        <f>LEFT(Tabela2[[#This Row],[Código]],2)</f>
        <v>07</v>
      </c>
    </row>
    <row r="703" spans="2:16" ht="15" customHeight="1" x14ac:dyDescent="0.25">
      <c r="B703" s="36" t="str">
        <f>LOOKUP(Tabela2[[#This Row],[RESUMO]],Tabela3[Grupo],Tabela3[Meus produtos])</f>
        <v>Não</v>
      </c>
      <c r="C703" s="30" t="s">
        <v>534</v>
      </c>
      <c r="D703" t="s">
        <v>21238</v>
      </c>
      <c r="E703" t="s">
        <v>11853</v>
      </c>
      <c r="F703" s="30" t="s">
        <v>21268</v>
      </c>
      <c r="G703">
        <v>6.35</v>
      </c>
      <c r="H703">
        <v>4.2</v>
      </c>
      <c r="I703">
        <v>18</v>
      </c>
      <c r="J703">
        <v>0</v>
      </c>
      <c r="K703" s="13">
        <v>0.28549999999999998</v>
      </c>
      <c r="L703" s="13">
        <v>4.2000000000000003E-2</v>
      </c>
      <c r="M703" s="13">
        <v>6.3500000000000001E-2</v>
      </c>
      <c r="N703" s="13">
        <v>0.18</v>
      </c>
      <c r="O703" s="13">
        <v>0</v>
      </c>
      <c r="P703" s="12" t="str">
        <f>LEFT(Tabela2[[#This Row],[Código]],2)</f>
        <v>07</v>
      </c>
    </row>
    <row r="704" spans="2:16" ht="15" customHeight="1" x14ac:dyDescent="0.25">
      <c r="B704" s="36" t="str">
        <f>LOOKUP(Tabela2[[#This Row],[RESUMO]],Tabela3[Grupo],Tabela3[Meus produtos])</f>
        <v>Não</v>
      </c>
      <c r="C704" s="30" t="s">
        <v>534</v>
      </c>
      <c r="D704" t="s">
        <v>124</v>
      </c>
      <c r="E704" t="s">
        <v>11853</v>
      </c>
      <c r="F704" s="30" t="s">
        <v>21269</v>
      </c>
      <c r="G704">
        <v>6.35</v>
      </c>
      <c r="H704">
        <v>4.2</v>
      </c>
      <c r="I704">
        <v>18</v>
      </c>
      <c r="J704">
        <v>0</v>
      </c>
      <c r="K704" s="13">
        <v>0.28549999999999998</v>
      </c>
      <c r="L704" s="13">
        <v>4.2000000000000003E-2</v>
      </c>
      <c r="M704" s="13">
        <v>6.3500000000000001E-2</v>
      </c>
      <c r="N704" s="13">
        <v>0.18</v>
      </c>
      <c r="O704" s="13">
        <v>0</v>
      </c>
      <c r="P704" s="12" t="str">
        <f>LEFT(Tabela2[[#This Row],[Código]],2)</f>
        <v>07</v>
      </c>
    </row>
    <row r="705" spans="2:16" ht="15" customHeight="1" x14ac:dyDescent="0.25">
      <c r="B705" s="36" t="str">
        <f>LOOKUP(Tabela2[[#This Row],[RESUMO]],Tabela3[Grupo],Tabela3[Meus produtos])</f>
        <v>Não</v>
      </c>
      <c r="C705" s="30" t="s">
        <v>535</v>
      </c>
      <c r="D705" t="s">
        <v>21238</v>
      </c>
      <c r="E705" t="s">
        <v>11853</v>
      </c>
      <c r="F705" s="30" t="s">
        <v>21270</v>
      </c>
      <c r="G705">
        <v>6.43</v>
      </c>
      <c r="H705">
        <v>4.28</v>
      </c>
      <c r="I705">
        <v>18</v>
      </c>
      <c r="J705">
        <v>0</v>
      </c>
      <c r="K705" s="13">
        <v>0.28710000000000002</v>
      </c>
      <c r="L705" s="13">
        <v>4.2800000000000005E-2</v>
      </c>
      <c r="M705" s="13">
        <v>6.4299999999999996E-2</v>
      </c>
      <c r="N705" s="13">
        <v>0.18</v>
      </c>
      <c r="O705" s="13">
        <v>0</v>
      </c>
      <c r="P705" s="12" t="str">
        <f>LEFT(Tabela2[[#This Row],[Código]],2)</f>
        <v>07</v>
      </c>
    </row>
    <row r="706" spans="2:16" ht="15" customHeight="1" x14ac:dyDescent="0.25">
      <c r="B706" s="36" t="str">
        <f>LOOKUP(Tabela2[[#This Row],[RESUMO]],Tabela3[Grupo],Tabela3[Meus produtos])</f>
        <v>Não</v>
      </c>
      <c r="C706" s="30" t="s">
        <v>535</v>
      </c>
      <c r="D706" t="s">
        <v>124</v>
      </c>
      <c r="E706" t="s">
        <v>11853</v>
      </c>
      <c r="F706" s="30" t="s">
        <v>21271</v>
      </c>
      <c r="G706">
        <v>6.35</v>
      </c>
      <c r="H706">
        <v>4.2</v>
      </c>
      <c r="I706">
        <v>18</v>
      </c>
      <c r="J706">
        <v>0</v>
      </c>
      <c r="K706" s="13">
        <v>0.28549999999999998</v>
      </c>
      <c r="L706" s="13">
        <v>4.2000000000000003E-2</v>
      </c>
      <c r="M706" s="13">
        <v>6.3500000000000001E-2</v>
      </c>
      <c r="N706" s="13">
        <v>0.18</v>
      </c>
      <c r="O706" s="13">
        <v>0</v>
      </c>
      <c r="P706" s="12" t="str">
        <f>LEFT(Tabela2[[#This Row],[Código]],2)</f>
        <v>07</v>
      </c>
    </row>
    <row r="707" spans="2:16" ht="15" customHeight="1" x14ac:dyDescent="0.25">
      <c r="B707" s="36" t="str">
        <f>LOOKUP(Tabela2[[#This Row],[RESUMO]],Tabela3[Grupo],Tabela3[Meus produtos])</f>
        <v>Não</v>
      </c>
      <c r="C707" s="30" t="s">
        <v>536</v>
      </c>
      <c r="D707" t="s">
        <v>21238</v>
      </c>
      <c r="E707" t="s">
        <v>11853</v>
      </c>
      <c r="F707" s="30" t="s">
        <v>21272</v>
      </c>
      <c r="G707">
        <v>6.35</v>
      </c>
      <c r="H707">
        <v>4.2</v>
      </c>
      <c r="I707">
        <v>18</v>
      </c>
      <c r="J707">
        <v>0</v>
      </c>
      <c r="K707" s="13">
        <v>0.28549999999999998</v>
      </c>
      <c r="L707" s="13">
        <v>4.2000000000000003E-2</v>
      </c>
      <c r="M707" s="13">
        <v>6.3500000000000001E-2</v>
      </c>
      <c r="N707" s="13">
        <v>0.18</v>
      </c>
      <c r="O707" s="13">
        <v>0</v>
      </c>
      <c r="P707" s="12" t="str">
        <f>LEFT(Tabela2[[#This Row],[Código]],2)</f>
        <v>07</v>
      </c>
    </row>
    <row r="708" spans="2:16" ht="15" customHeight="1" x14ac:dyDescent="0.25">
      <c r="B708" s="36" t="str">
        <f>LOOKUP(Tabela2[[#This Row],[RESUMO]],Tabela3[Grupo],Tabela3[Meus produtos])</f>
        <v>Não</v>
      </c>
      <c r="C708" s="30" t="s">
        <v>536</v>
      </c>
      <c r="D708" t="s">
        <v>124</v>
      </c>
      <c r="E708" t="s">
        <v>11853</v>
      </c>
      <c r="F708" s="30" t="s">
        <v>21273</v>
      </c>
      <c r="G708">
        <v>6.35</v>
      </c>
      <c r="H708">
        <v>4.2</v>
      </c>
      <c r="I708">
        <v>18</v>
      </c>
      <c r="J708">
        <v>0</v>
      </c>
      <c r="K708" s="13">
        <v>0.28549999999999998</v>
      </c>
      <c r="L708" s="13">
        <v>4.2000000000000003E-2</v>
      </c>
      <c r="M708" s="13">
        <v>6.3500000000000001E-2</v>
      </c>
      <c r="N708" s="13">
        <v>0.18</v>
      </c>
      <c r="O708" s="13">
        <v>0</v>
      </c>
      <c r="P708" s="12" t="str">
        <f>LEFT(Tabela2[[#This Row],[Código]],2)</f>
        <v>07</v>
      </c>
    </row>
    <row r="709" spans="2:16" ht="15" customHeight="1" x14ac:dyDescent="0.25">
      <c r="B709" s="36" t="str">
        <f>LOOKUP(Tabela2[[#This Row],[RESUMO]],Tabela3[Grupo],Tabela3[Meus produtos])</f>
        <v>Não</v>
      </c>
      <c r="C709" s="30" t="s">
        <v>537</v>
      </c>
      <c r="D709" t="s">
        <v>21238</v>
      </c>
      <c r="E709" t="s">
        <v>11853</v>
      </c>
      <c r="F709" s="30" t="s">
        <v>12370</v>
      </c>
      <c r="G709">
        <v>6.35</v>
      </c>
      <c r="H709">
        <v>4.2</v>
      </c>
      <c r="I709">
        <v>18</v>
      </c>
      <c r="J709">
        <v>0</v>
      </c>
      <c r="K709" s="13">
        <v>0.28549999999999998</v>
      </c>
      <c r="L709" s="13">
        <v>4.2000000000000003E-2</v>
      </c>
      <c r="M709" s="13">
        <v>6.3500000000000001E-2</v>
      </c>
      <c r="N709" s="13">
        <v>0.18</v>
      </c>
      <c r="O709" s="13">
        <v>0</v>
      </c>
      <c r="P709" s="12" t="str">
        <f>LEFT(Tabela2[[#This Row],[Código]],2)</f>
        <v>07</v>
      </c>
    </row>
    <row r="710" spans="2:16" ht="15" customHeight="1" x14ac:dyDescent="0.25">
      <c r="B710" s="36" t="str">
        <f>LOOKUP(Tabela2[[#This Row],[RESUMO]],Tabela3[Grupo],Tabela3[Meus produtos])</f>
        <v>Não</v>
      </c>
      <c r="C710" s="30" t="s">
        <v>538</v>
      </c>
      <c r="D710" t="s">
        <v>21238</v>
      </c>
      <c r="E710" t="s">
        <v>11853</v>
      </c>
      <c r="F710" s="30" t="s">
        <v>12371</v>
      </c>
      <c r="G710">
        <v>6.35</v>
      </c>
      <c r="H710">
        <v>4.2</v>
      </c>
      <c r="I710">
        <v>18</v>
      </c>
      <c r="J710">
        <v>0</v>
      </c>
      <c r="K710" s="13">
        <v>0.28549999999999998</v>
      </c>
      <c r="L710" s="13">
        <v>4.2000000000000003E-2</v>
      </c>
      <c r="M710" s="13">
        <v>6.3500000000000001E-2</v>
      </c>
      <c r="N710" s="13">
        <v>0.18</v>
      </c>
      <c r="O710" s="13">
        <v>0</v>
      </c>
      <c r="P710" s="12" t="str">
        <f>LEFT(Tabela2[[#This Row],[Código]],2)</f>
        <v>07</v>
      </c>
    </row>
    <row r="711" spans="2:16" ht="15" customHeight="1" x14ac:dyDescent="0.25">
      <c r="B711" s="36" t="str">
        <f>LOOKUP(Tabela2[[#This Row],[RESUMO]],Tabela3[Grupo],Tabela3[Meus produtos])</f>
        <v>Não</v>
      </c>
      <c r="C711" s="30" t="s">
        <v>539</v>
      </c>
      <c r="D711" t="s">
        <v>21238</v>
      </c>
      <c r="E711" t="s">
        <v>11853</v>
      </c>
      <c r="F711" s="30" t="s">
        <v>12372</v>
      </c>
      <c r="G711">
        <v>6.35</v>
      </c>
      <c r="H711">
        <v>4.2</v>
      </c>
      <c r="I711">
        <v>18</v>
      </c>
      <c r="J711">
        <v>0</v>
      </c>
      <c r="K711" s="13">
        <v>0.28549999999999998</v>
      </c>
      <c r="L711" s="13">
        <v>4.2000000000000003E-2</v>
      </c>
      <c r="M711" s="13">
        <v>6.3500000000000001E-2</v>
      </c>
      <c r="N711" s="13">
        <v>0.18</v>
      </c>
      <c r="O711" s="13">
        <v>0</v>
      </c>
      <c r="P711" s="12" t="str">
        <f>LEFT(Tabela2[[#This Row],[Código]],2)</f>
        <v>07</v>
      </c>
    </row>
    <row r="712" spans="2:16" ht="15" customHeight="1" x14ac:dyDescent="0.25">
      <c r="B712" s="36" t="str">
        <f>LOOKUP(Tabela2[[#This Row],[RESUMO]],Tabela3[Grupo],Tabela3[Meus produtos])</f>
        <v>Não</v>
      </c>
      <c r="C712" s="30" t="s">
        <v>540</v>
      </c>
      <c r="D712" t="s">
        <v>21238</v>
      </c>
      <c r="E712" t="s">
        <v>11853</v>
      </c>
      <c r="F712" s="30" t="s">
        <v>12373</v>
      </c>
      <c r="G712">
        <v>6.35</v>
      </c>
      <c r="H712">
        <v>4.2</v>
      </c>
      <c r="I712">
        <v>18</v>
      </c>
      <c r="J712">
        <v>0</v>
      </c>
      <c r="K712" s="13">
        <v>0.28549999999999998</v>
      </c>
      <c r="L712" s="13">
        <v>4.2000000000000003E-2</v>
      </c>
      <c r="M712" s="13">
        <v>6.3500000000000001E-2</v>
      </c>
      <c r="N712" s="13">
        <v>0.18</v>
      </c>
      <c r="O712" s="13">
        <v>0</v>
      </c>
      <c r="P712" s="12" t="str">
        <f>LEFT(Tabela2[[#This Row],[Código]],2)</f>
        <v>07</v>
      </c>
    </row>
    <row r="713" spans="2:16" ht="15" customHeight="1" x14ac:dyDescent="0.25">
      <c r="B713" s="36" t="str">
        <f>LOOKUP(Tabela2[[#This Row],[RESUMO]],Tabela3[Grupo],Tabela3[Meus produtos])</f>
        <v>Não</v>
      </c>
      <c r="C713" s="30" t="s">
        <v>541</v>
      </c>
      <c r="D713" t="s">
        <v>21238</v>
      </c>
      <c r="E713" t="s">
        <v>11853</v>
      </c>
      <c r="F713" s="30" t="s">
        <v>12374</v>
      </c>
      <c r="G713">
        <v>6.35</v>
      </c>
      <c r="H713">
        <v>4.2</v>
      </c>
      <c r="I713">
        <v>18</v>
      </c>
      <c r="J713">
        <v>0</v>
      </c>
      <c r="K713" s="13">
        <v>0.28549999999999998</v>
      </c>
      <c r="L713" s="13">
        <v>4.2000000000000003E-2</v>
      </c>
      <c r="M713" s="13">
        <v>6.3500000000000001E-2</v>
      </c>
      <c r="N713" s="13">
        <v>0.18</v>
      </c>
      <c r="O713" s="13">
        <v>0</v>
      </c>
      <c r="P713" s="12" t="str">
        <f>LEFT(Tabela2[[#This Row],[Código]],2)</f>
        <v>07</v>
      </c>
    </row>
    <row r="714" spans="2:16" ht="15" customHeight="1" x14ac:dyDescent="0.25">
      <c r="B714" s="36" t="str">
        <f>LOOKUP(Tabela2[[#This Row],[RESUMO]],Tabela3[Grupo],Tabela3[Meus produtos])</f>
        <v>Não</v>
      </c>
      <c r="C714" s="30" t="s">
        <v>542</v>
      </c>
      <c r="D714" t="s">
        <v>21238</v>
      </c>
      <c r="E714" t="s">
        <v>11853</v>
      </c>
      <c r="F714" s="30" t="s">
        <v>12375</v>
      </c>
      <c r="G714">
        <v>6.35</v>
      </c>
      <c r="H714">
        <v>4.2</v>
      </c>
      <c r="I714">
        <v>7</v>
      </c>
      <c r="J714">
        <v>0</v>
      </c>
      <c r="K714" s="13">
        <v>0.17550000000000002</v>
      </c>
      <c r="L714" s="13">
        <v>4.2000000000000003E-2</v>
      </c>
      <c r="M714" s="13">
        <v>6.3500000000000001E-2</v>
      </c>
      <c r="N714" s="13">
        <v>7.0000000000000007E-2</v>
      </c>
      <c r="O714" s="13">
        <v>0</v>
      </c>
      <c r="P714" s="12" t="str">
        <f>LEFT(Tabela2[[#This Row],[Código]],2)</f>
        <v>07</v>
      </c>
    </row>
    <row r="715" spans="2:16" ht="15" customHeight="1" x14ac:dyDescent="0.25">
      <c r="B715" s="36" t="str">
        <f>LOOKUP(Tabela2[[#This Row],[RESUMO]],Tabela3[Grupo],Tabela3[Meus produtos])</f>
        <v>Não</v>
      </c>
      <c r="C715" s="30" t="s">
        <v>543</v>
      </c>
      <c r="D715" t="s">
        <v>21238</v>
      </c>
      <c r="E715" t="s">
        <v>11853</v>
      </c>
      <c r="F715" s="30" t="s">
        <v>12376</v>
      </c>
      <c r="G715">
        <v>6.35</v>
      </c>
      <c r="H715">
        <v>4.2</v>
      </c>
      <c r="I715">
        <v>7</v>
      </c>
      <c r="J715">
        <v>0</v>
      </c>
      <c r="K715" s="13">
        <v>0.17550000000000002</v>
      </c>
      <c r="L715" s="13">
        <v>4.2000000000000003E-2</v>
      </c>
      <c r="M715" s="13">
        <v>6.3500000000000001E-2</v>
      </c>
      <c r="N715" s="13">
        <v>7.0000000000000007E-2</v>
      </c>
      <c r="O715" s="13">
        <v>0</v>
      </c>
      <c r="P715" s="12" t="str">
        <f>LEFT(Tabela2[[#This Row],[Código]],2)</f>
        <v>07</v>
      </c>
    </row>
    <row r="716" spans="2:16" ht="15" customHeight="1" x14ac:dyDescent="0.25">
      <c r="B716" s="36" t="str">
        <f>LOOKUP(Tabela2[[#This Row],[RESUMO]],Tabela3[Grupo],Tabela3[Meus produtos])</f>
        <v>Não</v>
      </c>
      <c r="C716" s="30" t="s">
        <v>543</v>
      </c>
      <c r="D716" t="s">
        <v>124</v>
      </c>
      <c r="E716" t="s">
        <v>11853</v>
      </c>
      <c r="F716" s="30" t="s">
        <v>21274</v>
      </c>
      <c r="G716">
        <v>6.35</v>
      </c>
      <c r="H716">
        <v>4.2</v>
      </c>
      <c r="I716">
        <v>7</v>
      </c>
      <c r="J716">
        <v>0</v>
      </c>
      <c r="K716" s="13">
        <v>0.17550000000000002</v>
      </c>
      <c r="L716" s="13">
        <v>4.2000000000000003E-2</v>
      </c>
      <c r="M716" s="13">
        <v>6.3500000000000001E-2</v>
      </c>
      <c r="N716" s="13">
        <v>7.0000000000000007E-2</v>
      </c>
      <c r="O716" s="13">
        <v>0</v>
      </c>
      <c r="P716" s="12" t="str">
        <f>LEFT(Tabela2[[#This Row],[Código]],2)</f>
        <v>07</v>
      </c>
    </row>
    <row r="717" spans="2:16" ht="15" customHeight="1" x14ac:dyDescent="0.25">
      <c r="B717" s="36" t="str">
        <f>LOOKUP(Tabela2[[#This Row],[RESUMO]],Tabela3[Grupo],Tabela3[Meus produtos])</f>
        <v>Não</v>
      </c>
      <c r="C717" s="30" t="s">
        <v>544</v>
      </c>
      <c r="D717" t="s">
        <v>21238</v>
      </c>
      <c r="E717" t="s">
        <v>11853</v>
      </c>
      <c r="F717" s="30" t="s">
        <v>12377</v>
      </c>
      <c r="G717">
        <v>6.2</v>
      </c>
      <c r="H717">
        <v>4.2</v>
      </c>
      <c r="I717">
        <v>18</v>
      </c>
      <c r="J717">
        <v>0</v>
      </c>
      <c r="K717" s="13">
        <v>0.28400000000000003</v>
      </c>
      <c r="L717" s="13">
        <v>4.2000000000000003E-2</v>
      </c>
      <c r="M717" s="13">
        <v>6.2E-2</v>
      </c>
      <c r="N717" s="13">
        <v>0.18</v>
      </c>
      <c r="O717" s="13">
        <v>0</v>
      </c>
      <c r="P717" s="12" t="str">
        <f>LEFT(Tabela2[[#This Row],[Código]],2)</f>
        <v>07</v>
      </c>
    </row>
    <row r="718" spans="2:16" ht="15" customHeight="1" x14ac:dyDescent="0.25">
      <c r="B718" s="36" t="str">
        <f>LOOKUP(Tabela2[[#This Row],[RESUMO]],Tabela3[Grupo],Tabela3[Meus produtos])</f>
        <v>Não</v>
      </c>
      <c r="C718" s="30" t="s">
        <v>545</v>
      </c>
      <c r="D718" t="s">
        <v>21238</v>
      </c>
      <c r="E718" t="s">
        <v>11853</v>
      </c>
      <c r="F718" s="30" t="s">
        <v>12378</v>
      </c>
      <c r="G718">
        <v>6.35</v>
      </c>
      <c r="H718">
        <v>4.2</v>
      </c>
      <c r="I718">
        <v>18</v>
      </c>
      <c r="J718">
        <v>0</v>
      </c>
      <c r="K718" s="13">
        <v>0.28549999999999998</v>
      </c>
      <c r="L718" s="13">
        <v>4.2000000000000003E-2</v>
      </c>
      <c r="M718" s="13">
        <v>6.3500000000000001E-2</v>
      </c>
      <c r="N718" s="13">
        <v>0.18</v>
      </c>
      <c r="O718" s="13">
        <v>0</v>
      </c>
      <c r="P718" s="12" t="str">
        <f>LEFT(Tabela2[[#This Row],[Código]],2)</f>
        <v>07</v>
      </c>
    </row>
    <row r="719" spans="2:16" ht="15" customHeight="1" x14ac:dyDescent="0.25">
      <c r="B719" s="36" t="str">
        <f>LOOKUP(Tabela2[[#This Row],[RESUMO]],Tabela3[Grupo],Tabela3[Meus produtos])</f>
        <v>Não</v>
      </c>
      <c r="C719" s="30" t="s">
        <v>546</v>
      </c>
      <c r="D719" t="s">
        <v>21238</v>
      </c>
      <c r="E719" t="s">
        <v>11853</v>
      </c>
      <c r="F719" s="30" t="s">
        <v>12379</v>
      </c>
      <c r="G719">
        <v>6.2</v>
      </c>
      <c r="H719">
        <v>4.2</v>
      </c>
      <c r="I719">
        <v>18</v>
      </c>
      <c r="J719">
        <v>0</v>
      </c>
      <c r="K719" s="13">
        <v>0.28400000000000003</v>
      </c>
      <c r="L719" s="13">
        <v>4.2000000000000003E-2</v>
      </c>
      <c r="M719" s="13">
        <v>6.2E-2</v>
      </c>
      <c r="N719" s="13">
        <v>0.18</v>
      </c>
      <c r="O719" s="13">
        <v>0</v>
      </c>
      <c r="P719" s="12" t="str">
        <f>LEFT(Tabela2[[#This Row],[Código]],2)</f>
        <v>07</v>
      </c>
    </row>
    <row r="720" spans="2:16" ht="15" customHeight="1" x14ac:dyDescent="0.25">
      <c r="B720" s="36" t="str">
        <f>LOOKUP(Tabela2[[#This Row],[RESUMO]],Tabela3[Grupo],Tabela3[Meus produtos])</f>
        <v>Não</v>
      </c>
      <c r="C720" s="30" t="s">
        <v>547</v>
      </c>
      <c r="D720" t="s">
        <v>21238</v>
      </c>
      <c r="E720" t="s">
        <v>11853</v>
      </c>
      <c r="F720" s="30" t="s">
        <v>12380</v>
      </c>
      <c r="G720">
        <v>6.35</v>
      </c>
      <c r="H720">
        <v>4.2</v>
      </c>
      <c r="I720">
        <v>18</v>
      </c>
      <c r="J720">
        <v>0</v>
      </c>
      <c r="K720" s="13">
        <v>0.28549999999999998</v>
      </c>
      <c r="L720" s="13">
        <v>4.2000000000000003E-2</v>
      </c>
      <c r="M720" s="13">
        <v>6.3500000000000001E-2</v>
      </c>
      <c r="N720" s="13">
        <v>0.18</v>
      </c>
      <c r="O720" s="13">
        <v>0</v>
      </c>
      <c r="P720" s="12" t="str">
        <f>LEFT(Tabela2[[#This Row],[Código]],2)</f>
        <v>07</v>
      </c>
    </row>
    <row r="721" spans="2:16" ht="15" customHeight="1" x14ac:dyDescent="0.25">
      <c r="B721" s="36" t="str">
        <f>LOOKUP(Tabela2[[#This Row],[RESUMO]],Tabela3[Grupo],Tabela3[Meus produtos])</f>
        <v>Não</v>
      </c>
      <c r="C721" s="30" t="s">
        <v>548</v>
      </c>
      <c r="D721" t="s">
        <v>21238</v>
      </c>
      <c r="E721" t="s">
        <v>11853</v>
      </c>
      <c r="F721" s="30" t="s">
        <v>12381</v>
      </c>
      <c r="G721">
        <v>6.2</v>
      </c>
      <c r="H721">
        <v>4.2</v>
      </c>
      <c r="I721">
        <v>0</v>
      </c>
      <c r="J721">
        <v>0</v>
      </c>
      <c r="K721" s="13">
        <v>0.10400000000000001</v>
      </c>
      <c r="L721" s="13">
        <v>4.2000000000000003E-2</v>
      </c>
      <c r="M721" s="13">
        <v>6.2E-2</v>
      </c>
      <c r="N721" s="13">
        <v>0</v>
      </c>
      <c r="O721" s="13">
        <v>0</v>
      </c>
      <c r="P721" s="12" t="str">
        <f>LEFT(Tabela2[[#This Row],[Código]],2)</f>
        <v>07</v>
      </c>
    </row>
    <row r="722" spans="2:16" ht="15" customHeight="1" x14ac:dyDescent="0.25">
      <c r="B722" s="36" t="str">
        <f>LOOKUP(Tabela2[[#This Row],[RESUMO]],Tabela3[Grupo],Tabela3[Meus produtos])</f>
        <v>Não</v>
      </c>
      <c r="C722" s="30" t="s">
        <v>549</v>
      </c>
      <c r="D722" t="s">
        <v>21238</v>
      </c>
      <c r="E722" t="s">
        <v>11853</v>
      </c>
      <c r="F722" s="30" t="s">
        <v>12382</v>
      </c>
      <c r="G722">
        <v>6.35</v>
      </c>
      <c r="H722">
        <v>4.2</v>
      </c>
      <c r="I722">
        <v>0</v>
      </c>
      <c r="J722">
        <v>0</v>
      </c>
      <c r="K722" s="13">
        <v>0.10550000000000001</v>
      </c>
      <c r="L722" s="13">
        <v>4.2000000000000003E-2</v>
      </c>
      <c r="M722" s="13">
        <v>6.3500000000000001E-2</v>
      </c>
      <c r="N722" s="13">
        <v>0</v>
      </c>
      <c r="O722" s="13">
        <v>0</v>
      </c>
      <c r="P722" s="12" t="str">
        <f>LEFT(Tabela2[[#This Row],[Código]],2)</f>
        <v>07</v>
      </c>
    </row>
    <row r="723" spans="2:16" ht="15" customHeight="1" x14ac:dyDescent="0.25">
      <c r="B723" s="36" t="str">
        <f>LOOKUP(Tabela2[[#This Row],[RESUMO]],Tabela3[Grupo],Tabela3[Meus produtos])</f>
        <v>Não</v>
      </c>
      <c r="C723" s="30" t="s">
        <v>550</v>
      </c>
      <c r="D723" t="s">
        <v>21238</v>
      </c>
      <c r="E723" t="s">
        <v>11853</v>
      </c>
      <c r="F723" s="30" t="s">
        <v>12383</v>
      </c>
      <c r="G723">
        <v>6.2</v>
      </c>
      <c r="H723">
        <v>4.2</v>
      </c>
      <c r="I723">
        <v>0</v>
      </c>
      <c r="J723">
        <v>0</v>
      </c>
      <c r="K723" s="13">
        <v>0.10400000000000001</v>
      </c>
      <c r="L723" s="13">
        <v>4.2000000000000003E-2</v>
      </c>
      <c r="M723" s="13">
        <v>6.2E-2</v>
      </c>
      <c r="N723" s="13">
        <v>0</v>
      </c>
      <c r="O723" s="13">
        <v>0</v>
      </c>
      <c r="P723" s="12" t="str">
        <f>LEFT(Tabela2[[#This Row],[Código]],2)</f>
        <v>07</v>
      </c>
    </row>
    <row r="724" spans="2:16" ht="15" customHeight="1" x14ac:dyDescent="0.25">
      <c r="B724" s="36" t="str">
        <f>LOOKUP(Tabela2[[#This Row],[RESUMO]],Tabela3[Grupo],Tabela3[Meus produtos])</f>
        <v>Não</v>
      </c>
      <c r="C724" s="30" t="s">
        <v>551</v>
      </c>
      <c r="D724" t="s">
        <v>21238</v>
      </c>
      <c r="E724" t="s">
        <v>11853</v>
      </c>
      <c r="F724" s="30" t="s">
        <v>12384</v>
      </c>
      <c r="G724">
        <v>6.35</v>
      </c>
      <c r="H724">
        <v>4.2</v>
      </c>
      <c r="I724">
        <v>0</v>
      </c>
      <c r="J724">
        <v>0</v>
      </c>
      <c r="K724" s="13">
        <v>0.10550000000000001</v>
      </c>
      <c r="L724" s="13">
        <v>4.2000000000000003E-2</v>
      </c>
      <c r="M724" s="13">
        <v>6.3500000000000001E-2</v>
      </c>
      <c r="N724" s="13">
        <v>0</v>
      </c>
      <c r="O724" s="13">
        <v>0</v>
      </c>
      <c r="P724" s="12" t="str">
        <f>LEFT(Tabela2[[#This Row],[Código]],2)</f>
        <v>07</v>
      </c>
    </row>
    <row r="725" spans="2:16" ht="15" customHeight="1" x14ac:dyDescent="0.25">
      <c r="B725" s="36" t="str">
        <f>LOOKUP(Tabela2[[#This Row],[RESUMO]],Tabela3[Grupo],Tabela3[Meus produtos])</f>
        <v>Não</v>
      </c>
      <c r="C725" s="30" t="s">
        <v>552</v>
      </c>
      <c r="D725" t="s">
        <v>21238</v>
      </c>
      <c r="E725" t="s">
        <v>11853</v>
      </c>
      <c r="F725" s="30" t="s">
        <v>12385</v>
      </c>
      <c r="G725">
        <v>6.2</v>
      </c>
      <c r="H725">
        <v>4.2</v>
      </c>
      <c r="I725">
        <v>0</v>
      </c>
      <c r="J725">
        <v>0</v>
      </c>
      <c r="K725" s="13">
        <v>0.10400000000000001</v>
      </c>
      <c r="L725" s="13">
        <v>4.2000000000000003E-2</v>
      </c>
      <c r="M725" s="13">
        <v>6.2E-2</v>
      </c>
      <c r="N725" s="13">
        <v>0</v>
      </c>
      <c r="O725" s="13">
        <v>0</v>
      </c>
      <c r="P725" s="12" t="str">
        <f>LEFT(Tabela2[[#This Row],[Código]],2)</f>
        <v>07</v>
      </c>
    </row>
    <row r="726" spans="2:16" ht="15" customHeight="1" x14ac:dyDescent="0.25">
      <c r="B726" s="36" t="str">
        <f>LOOKUP(Tabela2[[#This Row],[RESUMO]],Tabela3[Grupo],Tabela3[Meus produtos])</f>
        <v>Não</v>
      </c>
      <c r="C726" s="30" t="s">
        <v>553</v>
      </c>
      <c r="D726" t="s">
        <v>21238</v>
      </c>
      <c r="E726" t="s">
        <v>11853</v>
      </c>
      <c r="F726" s="30" t="s">
        <v>12386</v>
      </c>
      <c r="G726">
        <v>6.35</v>
      </c>
      <c r="H726">
        <v>4.2</v>
      </c>
      <c r="I726">
        <v>0</v>
      </c>
      <c r="J726">
        <v>0</v>
      </c>
      <c r="K726" s="13">
        <v>0.10550000000000001</v>
      </c>
      <c r="L726" s="13">
        <v>4.2000000000000003E-2</v>
      </c>
      <c r="M726" s="13">
        <v>6.3500000000000001E-2</v>
      </c>
      <c r="N726" s="13">
        <v>0</v>
      </c>
      <c r="O726" s="13">
        <v>0</v>
      </c>
      <c r="P726" s="12" t="str">
        <f>LEFT(Tabela2[[#This Row],[Código]],2)</f>
        <v>07</v>
      </c>
    </row>
    <row r="727" spans="2:16" ht="15" customHeight="1" x14ac:dyDescent="0.25">
      <c r="B727" s="36" t="str">
        <f>LOOKUP(Tabela2[[#This Row],[RESUMO]],Tabela3[Grupo],Tabela3[Meus produtos])</f>
        <v>Não</v>
      </c>
      <c r="C727" s="30" t="s">
        <v>554</v>
      </c>
      <c r="D727" t="s">
        <v>21238</v>
      </c>
      <c r="E727" t="s">
        <v>11853</v>
      </c>
      <c r="F727" s="30" t="s">
        <v>12387</v>
      </c>
      <c r="G727">
        <v>6.2</v>
      </c>
      <c r="H727">
        <v>4.2</v>
      </c>
      <c r="I727">
        <v>0</v>
      </c>
      <c r="J727">
        <v>0</v>
      </c>
      <c r="K727" s="13">
        <v>0.10400000000000001</v>
      </c>
      <c r="L727" s="13">
        <v>4.2000000000000003E-2</v>
      </c>
      <c r="M727" s="13">
        <v>6.2E-2</v>
      </c>
      <c r="N727" s="13">
        <v>0</v>
      </c>
      <c r="O727" s="13">
        <v>0</v>
      </c>
      <c r="P727" s="12" t="str">
        <f>LEFT(Tabela2[[#This Row],[Código]],2)</f>
        <v>07</v>
      </c>
    </row>
    <row r="728" spans="2:16" ht="15" customHeight="1" x14ac:dyDescent="0.25">
      <c r="B728" s="36" t="str">
        <f>LOOKUP(Tabela2[[#This Row],[RESUMO]],Tabela3[Grupo],Tabela3[Meus produtos])</f>
        <v>Não</v>
      </c>
      <c r="C728" s="30" t="s">
        <v>555</v>
      </c>
      <c r="D728" t="s">
        <v>21238</v>
      </c>
      <c r="E728" t="s">
        <v>11853</v>
      </c>
      <c r="F728" s="30" t="s">
        <v>12388</v>
      </c>
      <c r="G728">
        <v>6.35</v>
      </c>
      <c r="H728">
        <v>4.2</v>
      </c>
      <c r="I728">
        <v>0</v>
      </c>
      <c r="J728">
        <v>0</v>
      </c>
      <c r="K728" s="13">
        <v>0.10550000000000001</v>
      </c>
      <c r="L728" s="13">
        <v>4.2000000000000003E-2</v>
      </c>
      <c r="M728" s="13">
        <v>6.3500000000000001E-2</v>
      </c>
      <c r="N728" s="13">
        <v>0</v>
      </c>
      <c r="O728" s="13">
        <v>0</v>
      </c>
      <c r="P728" s="12" t="str">
        <f>LEFT(Tabela2[[#This Row],[Código]],2)</f>
        <v>07</v>
      </c>
    </row>
    <row r="729" spans="2:16" ht="15" customHeight="1" x14ac:dyDescent="0.25">
      <c r="B729" s="36" t="str">
        <f>LOOKUP(Tabela2[[#This Row],[RESUMO]],Tabela3[Grupo],Tabela3[Meus produtos])</f>
        <v>Não</v>
      </c>
      <c r="C729" s="30" t="s">
        <v>556</v>
      </c>
      <c r="D729" t="s">
        <v>21238</v>
      </c>
      <c r="E729" t="s">
        <v>11853</v>
      </c>
      <c r="F729" s="30" t="s">
        <v>12389</v>
      </c>
      <c r="G729">
        <v>6.2</v>
      </c>
      <c r="H729">
        <v>4.2</v>
      </c>
      <c r="I729">
        <v>0</v>
      </c>
      <c r="J729">
        <v>0</v>
      </c>
      <c r="K729" s="13">
        <v>0.10400000000000001</v>
      </c>
      <c r="L729" s="13">
        <v>4.2000000000000003E-2</v>
      </c>
      <c r="M729" s="13">
        <v>6.2E-2</v>
      </c>
      <c r="N729" s="13">
        <v>0</v>
      </c>
      <c r="O729" s="13">
        <v>0</v>
      </c>
      <c r="P729" s="12" t="str">
        <f>LEFT(Tabela2[[#This Row],[Código]],2)</f>
        <v>07</v>
      </c>
    </row>
    <row r="730" spans="2:16" ht="15" customHeight="1" x14ac:dyDescent="0.25">
      <c r="B730" s="36" t="str">
        <f>LOOKUP(Tabela2[[#This Row],[RESUMO]],Tabela3[Grupo],Tabela3[Meus produtos])</f>
        <v>Não</v>
      </c>
      <c r="C730" s="30" t="s">
        <v>557</v>
      </c>
      <c r="D730" t="s">
        <v>21238</v>
      </c>
      <c r="E730" t="s">
        <v>11853</v>
      </c>
      <c r="F730" s="30" t="s">
        <v>12390</v>
      </c>
      <c r="G730">
        <v>6.35</v>
      </c>
      <c r="H730">
        <v>4.2</v>
      </c>
      <c r="I730">
        <v>0</v>
      </c>
      <c r="J730">
        <v>0</v>
      </c>
      <c r="K730" s="13">
        <v>0.10550000000000001</v>
      </c>
      <c r="L730" s="13">
        <v>4.2000000000000003E-2</v>
      </c>
      <c r="M730" s="13">
        <v>6.3500000000000001E-2</v>
      </c>
      <c r="N730" s="13">
        <v>0</v>
      </c>
      <c r="O730" s="13">
        <v>0</v>
      </c>
      <c r="P730" s="12" t="str">
        <f>LEFT(Tabela2[[#This Row],[Código]],2)</f>
        <v>07</v>
      </c>
    </row>
    <row r="731" spans="2:16" ht="15" customHeight="1" x14ac:dyDescent="0.25">
      <c r="B731" s="36" t="str">
        <f>LOOKUP(Tabela2[[#This Row],[RESUMO]],Tabela3[Grupo],Tabela3[Meus produtos])</f>
        <v>Não</v>
      </c>
      <c r="C731" s="30" t="s">
        <v>558</v>
      </c>
      <c r="D731" t="s">
        <v>21238</v>
      </c>
      <c r="E731" t="s">
        <v>11853</v>
      </c>
      <c r="F731" s="30" t="s">
        <v>12391</v>
      </c>
      <c r="G731">
        <v>6.2</v>
      </c>
      <c r="H731">
        <v>4.2</v>
      </c>
      <c r="I731">
        <v>0</v>
      </c>
      <c r="J731">
        <v>0</v>
      </c>
      <c r="K731" s="13">
        <v>0.10400000000000001</v>
      </c>
      <c r="L731" s="13">
        <v>4.2000000000000003E-2</v>
      </c>
      <c r="M731" s="13">
        <v>6.2E-2</v>
      </c>
      <c r="N731" s="13">
        <v>0</v>
      </c>
      <c r="O731" s="13">
        <v>0</v>
      </c>
      <c r="P731" s="12" t="str">
        <f>LEFT(Tabela2[[#This Row],[Código]],2)</f>
        <v>07</v>
      </c>
    </row>
    <row r="732" spans="2:16" ht="15" customHeight="1" x14ac:dyDescent="0.25">
      <c r="B732" s="36" t="str">
        <f>LOOKUP(Tabela2[[#This Row],[RESUMO]],Tabela3[Grupo],Tabela3[Meus produtos])</f>
        <v>Não</v>
      </c>
      <c r="C732" s="30" t="s">
        <v>559</v>
      </c>
      <c r="D732" t="s">
        <v>21238</v>
      </c>
      <c r="E732" t="s">
        <v>11853</v>
      </c>
      <c r="F732" s="30" t="s">
        <v>12392</v>
      </c>
      <c r="G732">
        <v>6.35</v>
      </c>
      <c r="H732">
        <v>4.2</v>
      </c>
      <c r="I732">
        <v>0</v>
      </c>
      <c r="J732">
        <v>0</v>
      </c>
      <c r="K732" s="13">
        <v>0.10550000000000001</v>
      </c>
      <c r="L732" s="13">
        <v>4.2000000000000003E-2</v>
      </c>
      <c r="M732" s="13">
        <v>6.3500000000000001E-2</v>
      </c>
      <c r="N732" s="13">
        <v>0</v>
      </c>
      <c r="O732" s="13">
        <v>0</v>
      </c>
      <c r="P732" s="12" t="str">
        <f>LEFT(Tabela2[[#This Row],[Código]],2)</f>
        <v>07</v>
      </c>
    </row>
    <row r="733" spans="2:16" ht="15" customHeight="1" x14ac:dyDescent="0.25">
      <c r="B733" s="36" t="str">
        <f>LOOKUP(Tabela2[[#This Row],[RESUMO]],Tabela3[Grupo],Tabela3[Meus produtos])</f>
        <v>Não</v>
      </c>
      <c r="C733" s="30" t="s">
        <v>560</v>
      </c>
      <c r="D733" t="s">
        <v>21238</v>
      </c>
      <c r="E733" t="s">
        <v>11853</v>
      </c>
      <c r="F733" s="30" t="s">
        <v>12393</v>
      </c>
      <c r="G733">
        <v>6.2</v>
      </c>
      <c r="H733">
        <v>4.2</v>
      </c>
      <c r="I733">
        <v>0</v>
      </c>
      <c r="J733">
        <v>0</v>
      </c>
      <c r="K733" s="13">
        <v>0.10400000000000001</v>
      </c>
      <c r="L733" s="13">
        <v>4.2000000000000003E-2</v>
      </c>
      <c r="M733" s="13">
        <v>6.2E-2</v>
      </c>
      <c r="N733" s="13">
        <v>0</v>
      </c>
      <c r="O733" s="13">
        <v>0</v>
      </c>
      <c r="P733" s="12" t="str">
        <f>LEFT(Tabela2[[#This Row],[Código]],2)</f>
        <v>07</v>
      </c>
    </row>
    <row r="734" spans="2:16" ht="15" customHeight="1" x14ac:dyDescent="0.25">
      <c r="B734" s="36" t="str">
        <f>LOOKUP(Tabela2[[#This Row],[RESUMO]],Tabela3[Grupo],Tabela3[Meus produtos])</f>
        <v>Não</v>
      </c>
      <c r="C734" s="30" t="s">
        <v>561</v>
      </c>
      <c r="D734" t="s">
        <v>21238</v>
      </c>
      <c r="E734" t="s">
        <v>11853</v>
      </c>
      <c r="F734" s="30" t="s">
        <v>12394</v>
      </c>
      <c r="G734">
        <v>6.35</v>
      </c>
      <c r="H734">
        <v>4.2</v>
      </c>
      <c r="I734">
        <v>0</v>
      </c>
      <c r="J734">
        <v>0</v>
      </c>
      <c r="K734" s="13">
        <v>0.10550000000000001</v>
      </c>
      <c r="L734" s="13">
        <v>4.2000000000000003E-2</v>
      </c>
      <c r="M734" s="13">
        <v>6.3500000000000001E-2</v>
      </c>
      <c r="N734" s="13">
        <v>0</v>
      </c>
      <c r="O734" s="13">
        <v>0</v>
      </c>
      <c r="P734" s="12" t="str">
        <f>LEFT(Tabela2[[#This Row],[Código]],2)</f>
        <v>07</v>
      </c>
    </row>
    <row r="735" spans="2:16" ht="15" customHeight="1" x14ac:dyDescent="0.25">
      <c r="B735" s="36" t="str">
        <f>LOOKUP(Tabela2[[#This Row],[RESUMO]],Tabela3[Grupo],Tabela3[Meus produtos])</f>
        <v>Não</v>
      </c>
      <c r="C735" s="30" t="s">
        <v>562</v>
      </c>
      <c r="D735" t="s">
        <v>21238</v>
      </c>
      <c r="E735" t="s">
        <v>11853</v>
      </c>
      <c r="F735" s="30" t="s">
        <v>12395</v>
      </c>
      <c r="G735">
        <v>6.2</v>
      </c>
      <c r="H735">
        <v>4.2</v>
      </c>
      <c r="I735">
        <v>0</v>
      </c>
      <c r="J735">
        <v>0</v>
      </c>
      <c r="K735" s="13">
        <v>0.10400000000000001</v>
      </c>
      <c r="L735" s="13">
        <v>4.2000000000000003E-2</v>
      </c>
      <c r="M735" s="13">
        <v>6.2E-2</v>
      </c>
      <c r="N735" s="13">
        <v>0</v>
      </c>
      <c r="O735" s="13">
        <v>0</v>
      </c>
      <c r="P735" s="12" t="str">
        <f>LEFT(Tabela2[[#This Row],[Código]],2)</f>
        <v>07</v>
      </c>
    </row>
    <row r="736" spans="2:16" ht="15" customHeight="1" x14ac:dyDescent="0.25">
      <c r="B736" s="36" t="str">
        <f>LOOKUP(Tabela2[[#This Row],[RESUMO]],Tabela3[Grupo],Tabela3[Meus produtos])</f>
        <v>Não</v>
      </c>
      <c r="C736" s="30" t="s">
        <v>563</v>
      </c>
      <c r="D736" t="s">
        <v>21238</v>
      </c>
      <c r="E736" t="s">
        <v>11853</v>
      </c>
      <c r="F736" s="30" t="s">
        <v>12396</v>
      </c>
      <c r="G736">
        <v>6.35</v>
      </c>
      <c r="H736">
        <v>4.2</v>
      </c>
      <c r="I736">
        <v>0</v>
      </c>
      <c r="J736">
        <v>0</v>
      </c>
      <c r="K736" s="13">
        <v>0.10550000000000001</v>
      </c>
      <c r="L736" s="13">
        <v>4.2000000000000003E-2</v>
      </c>
      <c r="M736" s="13">
        <v>6.3500000000000001E-2</v>
      </c>
      <c r="N736" s="13">
        <v>0</v>
      </c>
      <c r="O736" s="13">
        <v>0</v>
      </c>
      <c r="P736" s="12" t="str">
        <f>LEFT(Tabela2[[#This Row],[Código]],2)</f>
        <v>07</v>
      </c>
    </row>
    <row r="737" spans="2:16" ht="15" customHeight="1" x14ac:dyDescent="0.25">
      <c r="B737" s="36" t="str">
        <f>LOOKUP(Tabela2[[#This Row],[RESUMO]],Tabela3[Grupo],Tabela3[Meus produtos])</f>
        <v>Não</v>
      </c>
      <c r="C737" s="30" t="s">
        <v>564</v>
      </c>
      <c r="D737" t="s">
        <v>21238</v>
      </c>
      <c r="E737" t="s">
        <v>11853</v>
      </c>
      <c r="F737" s="30" t="s">
        <v>12397</v>
      </c>
      <c r="G737">
        <v>6.2</v>
      </c>
      <c r="H737">
        <v>4.2</v>
      </c>
      <c r="I737">
        <v>18</v>
      </c>
      <c r="J737">
        <v>0</v>
      </c>
      <c r="K737" s="13">
        <v>0.28400000000000003</v>
      </c>
      <c r="L737" s="13">
        <v>4.2000000000000003E-2</v>
      </c>
      <c r="M737" s="13">
        <v>6.2E-2</v>
      </c>
      <c r="N737" s="13">
        <v>0.18</v>
      </c>
      <c r="O737" s="13">
        <v>0</v>
      </c>
      <c r="P737" s="12" t="str">
        <f>LEFT(Tabela2[[#This Row],[Código]],2)</f>
        <v>07</v>
      </c>
    </row>
    <row r="738" spans="2:16" ht="15" customHeight="1" x14ac:dyDescent="0.25">
      <c r="B738" s="36" t="str">
        <f>LOOKUP(Tabela2[[#This Row],[RESUMO]],Tabela3[Grupo],Tabela3[Meus produtos])</f>
        <v>Não</v>
      </c>
      <c r="C738" s="30" t="s">
        <v>565</v>
      </c>
      <c r="D738" t="s">
        <v>21238</v>
      </c>
      <c r="E738" t="s">
        <v>11853</v>
      </c>
      <c r="F738" s="30" t="s">
        <v>12398</v>
      </c>
      <c r="G738">
        <v>6.35</v>
      </c>
      <c r="H738">
        <v>4.2</v>
      </c>
      <c r="I738">
        <v>18</v>
      </c>
      <c r="J738">
        <v>0</v>
      </c>
      <c r="K738" s="13">
        <v>0.28549999999999998</v>
      </c>
      <c r="L738" s="13">
        <v>4.2000000000000003E-2</v>
      </c>
      <c r="M738" s="13">
        <v>6.3500000000000001E-2</v>
      </c>
      <c r="N738" s="13">
        <v>0.18</v>
      </c>
      <c r="O738" s="13">
        <v>0</v>
      </c>
      <c r="P738" s="12" t="str">
        <f>LEFT(Tabela2[[#This Row],[Código]],2)</f>
        <v>07</v>
      </c>
    </row>
    <row r="739" spans="2:16" ht="15" customHeight="1" x14ac:dyDescent="0.25">
      <c r="B739" s="36" t="str">
        <f>LOOKUP(Tabela2[[#This Row],[RESUMO]],Tabela3[Grupo],Tabela3[Meus produtos])</f>
        <v>Não</v>
      </c>
      <c r="C739" s="30" t="s">
        <v>566</v>
      </c>
      <c r="D739" t="s">
        <v>21238</v>
      </c>
      <c r="E739" t="s">
        <v>11853</v>
      </c>
      <c r="F739" s="30" t="s">
        <v>12399</v>
      </c>
      <c r="G739">
        <v>6.2</v>
      </c>
      <c r="H739">
        <v>4.2</v>
      </c>
      <c r="I739">
        <v>18</v>
      </c>
      <c r="J739">
        <v>0</v>
      </c>
      <c r="K739" s="13">
        <v>0.28400000000000003</v>
      </c>
      <c r="L739" s="13">
        <v>4.2000000000000003E-2</v>
      </c>
      <c r="M739" s="13">
        <v>6.2E-2</v>
      </c>
      <c r="N739" s="13">
        <v>0.18</v>
      </c>
      <c r="O739" s="13">
        <v>0</v>
      </c>
      <c r="P739" s="12" t="str">
        <f>LEFT(Tabela2[[#This Row],[Código]],2)</f>
        <v>07</v>
      </c>
    </row>
    <row r="740" spans="2:16" ht="15" customHeight="1" x14ac:dyDescent="0.25">
      <c r="B740" s="36" t="str">
        <f>LOOKUP(Tabela2[[#This Row],[RESUMO]],Tabela3[Grupo],Tabela3[Meus produtos])</f>
        <v>Não</v>
      </c>
      <c r="C740" s="30" t="s">
        <v>567</v>
      </c>
      <c r="D740" t="s">
        <v>21238</v>
      </c>
      <c r="E740" t="s">
        <v>11853</v>
      </c>
      <c r="F740" s="30" t="s">
        <v>12400</v>
      </c>
      <c r="G740">
        <v>6.35</v>
      </c>
      <c r="H740">
        <v>4.2</v>
      </c>
      <c r="I740">
        <v>18</v>
      </c>
      <c r="J740">
        <v>0</v>
      </c>
      <c r="K740" s="13">
        <v>0.28549999999999998</v>
      </c>
      <c r="L740" s="13">
        <v>4.2000000000000003E-2</v>
      </c>
      <c r="M740" s="13">
        <v>6.3500000000000001E-2</v>
      </c>
      <c r="N740" s="13">
        <v>0.18</v>
      </c>
      <c r="O740" s="13">
        <v>0</v>
      </c>
      <c r="P740" s="12" t="str">
        <f>LEFT(Tabela2[[#This Row],[Código]],2)</f>
        <v>07</v>
      </c>
    </row>
    <row r="741" spans="2:16" ht="15" customHeight="1" x14ac:dyDescent="0.25">
      <c r="B741" s="36" t="str">
        <f>LOOKUP(Tabela2[[#This Row],[RESUMO]],Tabela3[Grupo],Tabela3[Meus produtos])</f>
        <v>Não</v>
      </c>
      <c r="C741" s="30" t="s">
        <v>568</v>
      </c>
      <c r="D741" t="s">
        <v>21238</v>
      </c>
      <c r="E741" t="s">
        <v>11853</v>
      </c>
      <c r="F741" s="30" t="s">
        <v>12401</v>
      </c>
      <c r="G741">
        <v>6.2</v>
      </c>
      <c r="H741">
        <v>4.2</v>
      </c>
      <c r="I741">
        <v>0</v>
      </c>
      <c r="J741">
        <v>0</v>
      </c>
      <c r="K741" s="13">
        <v>0.10400000000000001</v>
      </c>
      <c r="L741" s="13">
        <v>4.2000000000000003E-2</v>
      </c>
      <c r="M741" s="13">
        <v>6.2E-2</v>
      </c>
      <c r="N741" s="13">
        <v>0</v>
      </c>
      <c r="O741" s="13">
        <v>0</v>
      </c>
      <c r="P741" s="12" t="str">
        <f>LEFT(Tabela2[[#This Row],[Código]],2)</f>
        <v>07</v>
      </c>
    </row>
    <row r="742" spans="2:16" ht="15" customHeight="1" x14ac:dyDescent="0.25">
      <c r="B742" s="36" t="str">
        <f>LOOKUP(Tabela2[[#This Row],[RESUMO]],Tabela3[Grupo],Tabela3[Meus produtos])</f>
        <v>Não</v>
      </c>
      <c r="C742" s="30" t="s">
        <v>569</v>
      </c>
      <c r="D742" t="s">
        <v>21238</v>
      </c>
      <c r="E742" t="s">
        <v>11853</v>
      </c>
      <c r="F742" s="30" t="s">
        <v>12402</v>
      </c>
      <c r="G742">
        <v>6.35</v>
      </c>
      <c r="H742">
        <v>4.2</v>
      </c>
      <c r="I742">
        <v>0</v>
      </c>
      <c r="J742">
        <v>0</v>
      </c>
      <c r="K742" s="13">
        <v>0.10550000000000001</v>
      </c>
      <c r="L742" s="13">
        <v>4.2000000000000003E-2</v>
      </c>
      <c r="M742" s="13">
        <v>6.3500000000000001E-2</v>
      </c>
      <c r="N742" s="13">
        <v>0</v>
      </c>
      <c r="O742" s="13">
        <v>0</v>
      </c>
      <c r="P742" s="12" t="str">
        <f>LEFT(Tabela2[[#This Row],[Código]],2)</f>
        <v>07</v>
      </c>
    </row>
    <row r="743" spans="2:16" ht="15" customHeight="1" x14ac:dyDescent="0.25">
      <c r="B743" s="36" t="str">
        <f>LOOKUP(Tabela2[[#This Row],[RESUMO]],Tabela3[Grupo],Tabela3[Meus produtos])</f>
        <v>Não</v>
      </c>
      <c r="C743" s="30" t="s">
        <v>570</v>
      </c>
      <c r="D743" t="s">
        <v>21238</v>
      </c>
      <c r="E743" t="s">
        <v>11853</v>
      </c>
      <c r="F743" s="30" t="s">
        <v>12403</v>
      </c>
      <c r="G743">
        <v>6.2</v>
      </c>
      <c r="H743">
        <v>4.2</v>
      </c>
      <c r="I743">
        <v>18</v>
      </c>
      <c r="J743">
        <v>0</v>
      </c>
      <c r="K743" s="13">
        <v>0.28400000000000003</v>
      </c>
      <c r="L743" s="13">
        <v>4.2000000000000003E-2</v>
      </c>
      <c r="M743" s="13">
        <v>6.2E-2</v>
      </c>
      <c r="N743" s="13">
        <v>0.18</v>
      </c>
      <c r="O743" s="13">
        <v>0</v>
      </c>
      <c r="P743" s="12" t="str">
        <f>LEFT(Tabela2[[#This Row],[Código]],2)</f>
        <v>07</v>
      </c>
    </row>
    <row r="744" spans="2:16" ht="15" customHeight="1" x14ac:dyDescent="0.25">
      <c r="B744" s="36" t="str">
        <f>LOOKUP(Tabela2[[#This Row],[RESUMO]],Tabela3[Grupo],Tabela3[Meus produtos])</f>
        <v>Não</v>
      </c>
      <c r="C744" s="30" t="s">
        <v>571</v>
      </c>
      <c r="D744" t="s">
        <v>21238</v>
      </c>
      <c r="E744" t="s">
        <v>11853</v>
      </c>
      <c r="F744" s="30" t="s">
        <v>12404</v>
      </c>
      <c r="G744">
        <v>6.35</v>
      </c>
      <c r="H744">
        <v>4.2</v>
      </c>
      <c r="I744">
        <v>18</v>
      </c>
      <c r="J744">
        <v>0</v>
      </c>
      <c r="K744" s="13">
        <v>0.28549999999999998</v>
      </c>
      <c r="L744" s="13">
        <v>4.2000000000000003E-2</v>
      </c>
      <c r="M744" s="13">
        <v>6.3500000000000001E-2</v>
      </c>
      <c r="N744" s="13">
        <v>0.18</v>
      </c>
      <c r="O744" s="13">
        <v>0</v>
      </c>
      <c r="P744" s="12" t="str">
        <f>LEFT(Tabela2[[#This Row],[Código]],2)</f>
        <v>07</v>
      </c>
    </row>
    <row r="745" spans="2:16" ht="15" customHeight="1" x14ac:dyDescent="0.25">
      <c r="B745" s="36" t="str">
        <f>LOOKUP(Tabela2[[#This Row],[RESUMO]],Tabela3[Grupo],Tabela3[Meus produtos])</f>
        <v>Não</v>
      </c>
      <c r="C745" s="30" t="s">
        <v>572</v>
      </c>
      <c r="D745" t="s">
        <v>21238</v>
      </c>
      <c r="E745" t="s">
        <v>11853</v>
      </c>
      <c r="F745" s="30" t="s">
        <v>12405</v>
      </c>
      <c r="G745">
        <v>6.35</v>
      </c>
      <c r="H745">
        <v>4.2</v>
      </c>
      <c r="I745">
        <v>18</v>
      </c>
      <c r="J745">
        <v>0</v>
      </c>
      <c r="K745" s="13">
        <v>0.28549999999999998</v>
      </c>
      <c r="L745" s="13">
        <v>4.2000000000000003E-2</v>
      </c>
      <c r="M745" s="13">
        <v>6.3500000000000001E-2</v>
      </c>
      <c r="N745" s="13">
        <v>0.18</v>
      </c>
      <c r="O745" s="13">
        <v>0</v>
      </c>
      <c r="P745" s="12" t="str">
        <f>LEFT(Tabela2[[#This Row],[Código]],2)</f>
        <v>07</v>
      </c>
    </row>
    <row r="746" spans="2:16" ht="15" customHeight="1" x14ac:dyDescent="0.25">
      <c r="B746" s="36" t="str">
        <f>LOOKUP(Tabela2[[#This Row],[RESUMO]],Tabela3[Grupo],Tabela3[Meus produtos])</f>
        <v>Não</v>
      </c>
      <c r="C746" s="30" t="s">
        <v>573</v>
      </c>
      <c r="D746" t="s">
        <v>21238</v>
      </c>
      <c r="E746" t="s">
        <v>11853</v>
      </c>
      <c r="F746" s="30" t="s">
        <v>12406</v>
      </c>
      <c r="G746">
        <v>6.35</v>
      </c>
      <c r="H746">
        <v>4.2</v>
      </c>
      <c r="I746">
        <v>18</v>
      </c>
      <c r="J746">
        <v>0</v>
      </c>
      <c r="K746" s="13">
        <v>0.28549999999999998</v>
      </c>
      <c r="L746" s="13">
        <v>4.2000000000000003E-2</v>
      </c>
      <c r="M746" s="13">
        <v>6.3500000000000001E-2</v>
      </c>
      <c r="N746" s="13">
        <v>0.18</v>
      </c>
      <c r="O746" s="13">
        <v>0</v>
      </c>
      <c r="P746" s="12" t="str">
        <f>LEFT(Tabela2[[#This Row],[Código]],2)</f>
        <v>07</v>
      </c>
    </row>
    <row r="747" spans="2:16" ht="15" customHeight="1" x14ac:dyDescent="0.25">
      <c r="B747" s="36" t="str">
        <f>LOOKUP(Tabela2[[#This Row],[RESUMO]],Tabela3[Grupo],Tabela3[Meus produtos])</f>
        <v>Não</v>
      </c>
      <c r="C747" s="30" t="s">
        <v>574</v>
      </c>
      <c r="D747" t="s">
        <v>21238</v>
      </c>
      <c r="E747" t="s">
        <v>11853</v>
      </c>
      <c r="F747" s="30" t="s">
        <v>12407</v>
      </c>
      <c r="G747">
        <v>6.35</v>
      </c>
      <c r="H747">
        <v>4.2</v>
      </c>
      <c r="I747">
        <v>18</v>
      </c>
      <c r="J747">
        <v>0</v>
      </c>
      <c r="K747" s="13">
        <v>0.28549999999999998</v>
      </c>
      <c r="L747" s="13">
        <v>4.2000000000000003E-2</v>
      </c>
      <c r="M747" s="13">
        <v>6.3500000000000001E-2</v>
      </c>
      <c r="N747" s="13">
        <v>0.18</v>
      </c>
      <c r="O747" s="13">
        <v>0</v>
      </c>
      <c r="P747" s="12" t="str">
        <f>LEFT(Tabela2[[#This Row],[Código]],2)</f>
        <v>07</v>
      </c>
    </row>
    <row r="748" spans="2:16" ht="15" customHeight="1" x14ac:dyDescent="0.25">
      <c r="B748" s="36" t="str">
        <f>LOOKUP(Tabela2[[#This Row],[RESUMO]],Tabela3[Grupo],Tabela3[Meus produtos])</f>
        <v>Não</v>
      </c>
      <c r="C748" s="30" t="s">
        <v>575</v>
      </c>
      <c r="D748" t="s">
        <v>21238</v>
      </c>
      <c r="E748" t="s">
        <v>11853</v>
      </c>
      <c r="F748" s="30" t="s">
        <v>12408</v>
      </c>
      <c r="G748">
        <v>6.35</v>
      </c>
      <c r="H748">
        <v>4.2</v>
      </c>
      <c r="I748">
        <v>18</v>
      </c>
      <c r="J748">
        <v>0</v>
      </c>
      <c r="K748" s="13">
        <v>0.28549999999999998</v>
      </c>
      <c r="L748" s="13">
        <v>4.2000000000000003E-2</v>
      </c>
      <c r="M748" s="13">
        <v>6.3500000000000001E-2</v>
      </c>
      <c r="N748" s="13">
        <v>0.18</v>
      </c>
      <c r="O748" s="13">
        <v>0</v>
      </c>
      <c r="P748" s="12" t="str">
        <f>LEFT(Tabela2[[#This Row],[Código]],2)</f>
        <v>07</v>
      </c>
    </row>
    <row r="749" spans="2:16" ht="15" customHeight="1" x14ac:dyDescent="0.25">
      <c r="B749" s="36" t="str">
        <f>LOOKUP(Tabela2[[#This Row],[RESUMO]],Tabela3[Grupo],Tabela3[Meus produtos])</f>
        <v>Não</v>
      </c>
      <c r="C749" s="30" t="s">
        <v>576</v>
      </c>
      <c r="D749" t="s">
        <v>21238</v>
      </c>
      <c r="E749" t="s">
        <v>11853</v>
      </c>
      <c r="F749" s="30" t="s">
        <v>12409</v>
      </c>
      <c r="G749">
        <v>6.35</v>
      </c>
      <c r="H749">
        <v>4.2</v>
      </c>
      <c r="I749">
        <v>18</v>
      </c>
      <c r="J749">
        <v>0</v>
      </c>
      <c r="K749" s="13">
        <v>0.28549999999999998</v>
      </c>
      <c r="L749" s="13">
        <v>4.2000000000000003E-2</v>
      </c>
      <c r="M749" s="13">
        <v>6.3500000000000001E-2</v>
      </c>
      <c r="N749" s="13">
        <v>0.18</v>
      </c>
      <c r="O749" s="13">
        <v>0</v>
      </c>
      <c r="P749" s="12" t="str">
        <f>LEFT(Tabela2[[#This Row],[Código]],2)</f>
        <v>07</v>
      </c>
    </row>
    <row r="750" spans="2:16" ht="15" customHeight="1" x14ac:dyDescent="0.25">
      <c r="B750" s="36" t="str">
        <f>LOOKUP(Tabela2[[#This Row],[RESUMO]],Tabela3[Grupo],Tabela3[Meus produtos])</f>
        <v>Não</v>
      </c>
      <c r="C750" s="30" t="s">
        <v>577</v>
      </c>
      <c r="D750" t="s">
        <v>21238</v>
      </c>
      <c r="E750" t="s">
        <v>11853</v>
      </c>
      <c r="F750" s="30" t="s">
        <v>12410</v>
      </c>
      <c r="G750">
        <v>6.35</v>
      </c>
      <c r="H750">
        <v>4.2</v>
      </c>
      <c r="I750">
        <v>18</v>
      </c>
      <c r="J750">
        <v>0</v>
      </c>
      <c r="K750" s="13">
        <v>0.28549999999999998</v>
      </c>
      <c r="L750" s="13">
        <v>4.2000000000000003E-2</v>
      </c>
      <c r="M750" s="13">
        <v>6.3500000000000001E-2</v>
      </c>
      <c r="N750" s="13">
        <v>0.18</v>
      </c>
      <c r="O750" s="13">
        <v>0</v>
      </c>
      <c r="P750" s="12" t="str">
        <f>LEFT(Tabela2[[#This Row],[Código]],2)</f>
        <v>07</v>
      </c>
    </row>
    <row r="751" spans="2:16" ht="15" customHeight="1" x14ac:dyDescent="0.25">
      <c r="B751" s="36" t="str">
        <f>LOOKUP(Tabela2[[#This Row],[RESUMO]],Tabela3[Grupo],Tabela3[Meus produtos])</f>
        <v>Não</v>
      </c>
      <c r="C751" s="30" t="s">
        <v>11806</v>
      </c>
      <c r="D751" t="s">
        <v>21238</v>
      </c>
      <c r="E751" t="s">
        <v>11853</v>
      </c>
      <c r="F751" s="30" t="s">
        <v>12411</v>
      </c>
      <c r="G751">
        <v>6.77</v>
      </c>
      <c r="H751">
        <v>4.2</v>
      </c>
      <c r="I751">
        <v>18</v>
      </c>
      <c r="J751">
        <v>0</v>
      </c>
      <c r="K751" s="13">
        <v>0.28969999999999996</v>
      </c>
      <c r="L751" s="13">
        <v>4.2000000000000003E-2</v>
      </c>
      <c r="M751" s="13">
        <v>6.7699999999999996E-2</v>
      </c>
      <c r="N751" s="13">
        <v>0.18</v>
      </c>
      <c r="O751" s="13">
        <v>0</v>
      </c>
      <c r="P751" s="12" t="str">
        <f>LEFT(Tabela2[[#This Row],[Código]],2)</f>
        <v>08</v>
      </c>
    </row>
    <row r="752" spans="2:16" ht="15" customHeight="1" x14ac:dyDescent="0.25">
      <c r="B752" s="36" t="str">
        <f>LOOKUP(Tabela2[[#This Row],[RESUMO]],Tabela3[Grupo],Tabela3[Meus produtos])</f>
        <v>Não</v>
      </c>
      <c r="C752" s="30" t="s">
        <v>11806</v>
      </c>
      <c r="D752" t="s">
        <v>124</v>
      </c>
      <c r="E752" t="s">
        <v>11853</v>
      </c>
      <c r="F752" s="30" t="s">
        <v>21275</v>
      </c>
      <c r="G752">
        <v>6.77</v>
      </c>
      <c r="H752">
        <v>4.2</v>
      </c>
      <c r="I752">
        <v>18</v>
      </c>
      <c r="J752">
        <v>0</v>
      </c>
      <c r="K752" s="13">
        <v>0.28969999999999996</v>
      </c>
      <c r="L752" s="13">
        <v>4.2000000000000003E-2</v>
      </c>
      <c r="M752" s="13">
        <v>6.7699999999999996E-2</v>
      </c>
      <c r="N752" s="13">
        <v>0.18</v>
      </c>
      <c r="O752" s="13">
        <v>0</v>
      </c>
      <c r="P752" s="12" t="str">
        <f>LEFT(Tabela2[[#This Row],[Código]],2)</f>
        <v>08</v>
      </c>
    </row>
    <row r="753" spans="2:16" ht="15" customHeight="1" x14ac:dyDescent="0.25">
      <c r="B753" s="36" t="str">
        <f>LOOKUP(Tabela2[[#This Row],[RESUMO]],Tabela3[Grupo],Tabela3[Meus produtos])</f>
        <v>Não</v>
      </c>
      <c r="C753" s="30" t="s">
        <v>578</v>
      </c>
      <c r="D753" t="s">
        <v>21238</v>
      </c>
      <c r="E753" t="s">
        <v>11853</v>
      </c>
      <c r="F753" s="30" t="s">
        <v>12412</v>
      </c>
      <c r="G753">
        <v>6.35</v>
      </c>
      <c r="H753">
        <v>4.2</v>
      </c>
      <c r="I753">
        <v>18</v>
      </c>
      <c r="J753">
        <v>0</v>
      </c>
      <c r="K753" s="13">
        <v>0.28549999999999998</v>
      </c>
      <c r="L753" s="13">
        <v>4.2000000000000003E-2</v>
      </c>
      <c r="M753" s="13">
        <v>6.3500000000000001E-2</v>
      </c>
      <c r="N753" s="13">
        <v>0.18</v>
      </c>
      <c r="O753" s="13">
        <v>0</v>
      </c>
      <c r="P753" s="12" t="str">
        <f>LEFT(Tabela2[[#This Row],[Código]],2)</f>
        <v>08</v>
      </c>
    </row>
    <row r="754" spans="2:16" ht="15" customHeight="1" x14ac:dyDescent="0.25">
      <c r="B754" s="36" t="str">
        <f>LOOKUP(Tabela2[[#This Row],[RESUMO]],Tabela3[Grupo],Tabela3[Meus produtos])</f>
        <v>Não</v>
      </c>
      <c r="C754" s="30" t="s">
        <v>579</v>
      </c>
      <c r="D754" t="s">
        <v>21238</v>
      </c>
      <c r="E754" t="s">
        <v>11853</v>
      </c>
      <c r="F754" s="30" t="s">
        <v>12413</v>
      </c>
      <c r="G754">
        <v>6.35</v>
      </c>
      <c r="H754">
        <v>4.2</v>
      </c>
      <c r="I754">
        <v>18</v>
      </c>
      <c r="J754">
        <v>0</v>
      </c>
      <c r="K754" s="13">
        <v>0.28549999999999998</v>
      </c>
      <c r="L754" s="13">
        <v>4.2000000000000003E-2</v>
      </c>
      <c r="M754" s="13">
        <v>6.3500000000000001E-2</v>
      </c>
      <c r="N754" s="13">
        <v>0.18</v>
      </c>
      <c r="O754" s="13">
        <v>0</v>
      </c>
      <c r="P754" s="12" t="str">
        <f>LEFT(Tabela2[[#This Row],[Código]],2)</f>
        <v>08</v>
      </c>
    </row>
    <row r="755" spans="2:16" ht="15" customHeight="1" x14ac:dyDescent="0.25">
      <c r="B755" s="36" t="str">
        <f>LOOKUP(Tabela2[[#This Row],[RESUMO]],Tabela3[Grupo],Tabela3[Meus produtos])</f>
        <v>Não</v>
      </c>
      <c r="C755" s="30" t="s">
        <v>580</v>
      </c>
      <c r="D755" t="s">
        <v>21238</v>
      </c>
      <c r="E755" t="s">
        <v>11853</v>
      </c>
      <c r="F755" s="30" t="s">
        <v>12414</v>
      </c>
      <c r="G755">
        <v>6.35</v>
      </c>
      <c r="H755">
        <v>4.2</v>
      </c>
      <c r="I755">
        <v>18</v>
      </c>
      <c r="J755">
        <v>0</v>
      </c>
      <c r="K755" s="13">
        <v>0.28549999999999998</v>
      </c>
      <c r="L755" s="13">
        <v>4.2000000000000003E-2</v>
      </c>
      <c r="M755" s="13">
        <v>6.3500000000000001E-2</v>
      </c>
      <c r="N755" s="13">
        <v>0.18</v>
      </c>
      <c r="O755" s="13">
        <v>0</v>
      </c>
      <c r="P755" s="12" t="str">
        <f>LEFT(Tabela2[[#This Row],[Código]],2)</f>
        <v>08</v>
      </c>
    </row>
    <row r="756" spans="2:16" ht="15" customHeight="1" x14ac:dyDescent="0.25">
      <c r="B756" s="36" t="str">
        <f>LOOKUP(Tabela2[[#This Row],[RESUMO]],Tabela3[Grupo],Tabela3[Meus produtos])</f>
        <v>Não</v>
      </c>
      <c r="C756" s="30" t="s">
        <v>580</v>
      </c>
      <c r="D756" t="s">
        <v>124</v>
      </c>
      <c r="E756" t="s">
        <v>11853</v>
      </c>
      <c r="F756" s="30" t="s">
        <v>21276</v>
      </c>
      <c r="G756">
        <v>6.35</v>
      </c>
      <c r="H756">
        <v>4.2</v>
      </c>
      <c r="I756">
        <v>18</v>
      </c>
      <c r="J756">
        <v>0</v>
      </c>
      <c r="K756" s="13">
        <v>0.28549999999999998</v>
      </c>
      <c r="L756" s="13">
        <v>4.2000000000000003E-2</v>
      </c>
      <c r="M756" s="13">
        <v>6.3500000000000001E-2</v>
      </c>
      <c r="N756" s="13">
        <v>0.18</v>
      </c>
      <c r="O756" s="13">
        <v>0</v>
      </c>
      <c r="P756" s="12" t="str">
        <f>LEFT(Tabela2[[#This Row],[Código]],2)</f>
        <v>08</v>
      </c>
    </row>
    <row r="757" spans="2:16" ht="15" customHeight="1" x14ac:dyDescent="0.25">
      <c r="B757" s="36" t="str">
        <f>LOOKUP(Tabela2[[#This Row],[RESUMO]],Tabela3[Grupo],Tabela3[Meus produtos])</f>
        <v>Não</v>
      </c>
      <c r="C757" s="30" t="s">
        <v>581</v>
      </c>
      <c r="D757" t="s">
        <v>21238</v>
      </c>
      <c r="E757" t="s">
        <v>11853</v>
      </c>
      <c r="F757" s="30" t="s">
        <v>12415</v>
      </c>
      <c r="G757">
        <v>6.35</v>
      </c>
      <c r="H757">
        <v>4.2</v>
      </c>
      <c r="I757">
        <v>18</v>
      </c>
      <c r="J757">
        <v>0</v>
      </c>
      <c r="K757" s="13">
        <v>0.28549999999999998</v>
      </c>
      <c r="L757" s="13">
        <v>4.2000000000000003E-2</v>
      </c>
      <c r="M757" s="13">
        <v>6.3500000000000001E-2</v>
      </c>
      <c r="N757" s="13">
        <v>0.18</v>
      </c>
      <c r="O757" s="13">
        <v>0</v>
      </c>
      <c r="P757" s="12" t="str">
        <f>LEFT(Tabela2[[#This Row],[Código]],2)</f>
        <v>08</v>
      </c>
    </row>
    <row r="758" spans="2:16" ht="15" customHeight="1" x14ac:dyDescent="0.25">
      <c r="B758" s="36" t="str">
        <f>LOOKUP(Tabela2[[#This Row],[RESUMO]],Tabela3[Grupo],Tabela3[Meus produtos])</f>
        <v>Não</v>
      </c>
      <c r="C758" s="30" t="s">
        <v>581</v>
      </c>
      <c r="D758" t="s">
        <v>124</v>
      </c>
      <c r="E758" t="s">
        <v>11853</v>
      </c>
      <c r="F758" s="30" t="s">
        <v>21277</v>
      </c>
      <c r="G758">
        <v>6.35</v>
      </c>
      <c r="H758">
        <v>4.2</v>
      </c>
      <c r="I758">
        <v>18</v>
      </c>
      <c r="J758">
        <v>0</v>
      </c>
      <c r="K758" s="13">
        <v>0.28549999999999998</v>
      </c>
      <c r="L758" s="13">
        <v>4.2000000000000003E-2</v>
      </c>
      <c r="M758" s="13">
        <v>6.3500000000000001E-2</v>
      </c>
      <c r="N758" s="13">
        <v>0.18</v>
      </c>
      <c r="O758" s="13">
        <v>0</v>
      </c>
      <c r="P758" s="12" t="str">
        <f>LEFT(Tabela2[[#This Row],[Código]],2)</f>
        <v>08</v>
      </c>
    </row>
    <row r="759" spans="2:16" ht="15" customHeight="1" x14ac:dyDescent="0.25">
      <c r="B759" s="36" t="str">
        <f>LOOKUP(Tabela2[[#This Row],[RESUMO]],Tabela3[Grupo],Tabela3[Meus produtos])</f>
        <v>Não</v>
      </c>
      <c r="C759" s="30" t="s">
        <v>582</v>
      </c>
      <c r="D759" t="s">
        <v>21238</v>
      </c>
      <c r="E759" t="s">
        <v>11853</v>
      </c>
      <c r="F759" s="30" t="s">
        <v>12416</v>
      </c>
      <c r="G759">
        <v>6.35</v>
      </c>
      <c r="H759">
        <v>4.2</v>
      </c>
      <c r="I759">
        <v>18</v>
      </c>
      <c r="J759">
        <v>0</v>
      </c>
      <c r="K759" s="13">
        <v>0.28549999999999998</v>
      </c>
      <c r="L759" s="13">
        <v>4.2000000000000003E-2</v>
      </c>
      <c r="M759" s="13">
        <v>6.3500000000000001E-2</v>
      </c>
      <c r="N759" s="13">
        <v>0.18</v>
      </c>
      <c r="O759" s="13">
        <v>0</v>
      </c>
      <c r="P759" s="12" t="str">
        <f>LEFT(Tabela2[[#This Row],[Código]],2)</f>
        <v>08</v>
      </c>
    </row>
    <row r="760" spans="2:16" ht="15" customHeight="1" x14ac:dyDescent="0.25">
      <c r="B760" s="36" t="str">
        <f>LOOKUP(Tabela2[[#This Row],[RESUMO]],Tabela3[Grupo],Tabela3[Meus produtos])</f>
        <v>Não</v>
      </c>
      <c r="C760" s="30" t="s">
        <v>582</v>
      </c>
      <c r="D760" t="s">
        <v>124</v>
      </c>
      <c r="E760" t="s">
        <v>11853</v>
      </c>
      <c r="F760" s="30" t="s">
        <v>21278</v>
      </c>
      <c r="G760">
        <v>6.35</v>
      </c>
      <c r="H760">
        <v>4.2</v>
      </c>
      <c r="I760">
        <v>18</v>
      </c>
      <c r="J760">
        <v>0</v>
      </c>
      <c r="K760" s="13">
        <v>0.28549999999999998</v>
      </c>
      <c r="L760" s="13">
        <v>4.2000000000000003E-2</v>
      </c>
      <c r="M760" s="13">
        <v>6.3500000000000001E-2</v>
      </c>
      <c r="N760" s="13">
        <v>0.18</v>
      </c>
      <c r="O760" s="13">
        <v>0</v>
      </c>
      <c r="P760" s="12" t="str">
        <f>LEFT(Tabela2[[#This Row],[Código]],2)</f>
        <v>08</v>
      </c>
    </row>
    <row r="761" spans="2:16" ht="15" customHeight="1" x14ac:dyDescent="0.25">
      <c r="B761" s="36" t="str">
        <f>LOOKUP(Tabela2[[#This Row],[RESUMO]],Tabela3[Grupo],Tabela3[Meus produtos])</f>
        <v>Não</v>
      </c>
      <c r="C761" s="30" t="s">
        <v>583</v>
      </c>
      <c r="D761" t="s">
        <v>21238</v>
      </c>
      <c r="E761" t="s">
        <v>11853</v>
      </c>
      <c r="F761" s="30" t="s">
        <v>12417</v>
      </c>
      <c r="G761">
        <v>6.35</v>
      </c>
      <c r="H761">
        <v>4.2</v>
      </c>
      <c r="I761">
        <v>18</v>
      </c>
      <c r="J761">
        <v>0</v>
      </c>
      <c r="K761" s="13">
        <v>0.28549999999999998</v>
      </c>
      <c r="L761" s="13">
        <v>4.2000000000000003E-2</v>
      </c>
      <c r="M761" s="13">
        <v>6.3500000000000001E-2</v>
      </c>
      <c r="N761" s="13">
        <v>0.18</v>
      </c>
      <c r="O761" s="13">
        <v>0</v>
      </c>
      <c r="P761" s="12" t="str">
        <f>LEFT(Tabela2[[#This Row],[Código]],2)</f>
        <v>08</v>
      </c>
    </row>
    <row r="762" spans="2:16" ht="15" customHeight="1" x14ac:dyDescent="0.25">
      <c r="B762" s="36" t="str">
        <f>LOOKUP(Tabela2[[#This Row],[RESUMO]],Tabela3[Grupo],Tabela3[Meus produtos])</f>
        <v>Não</v>
      </c>
      <c r="C762" s="30" t="s">
        <v>583</v>
      </c>
      <c r="D762" t="s">
        <v>124</v>
      </c>
      <c r="E762" t="s">
        <v>11853</v>
      </c>
      <c r="F762" s="30" t="s">
        <v>21279</v>
      </c>
      <c r="G762">
        <v>6.35</v>
      </c>
      <c r="H762">
        <v>4.2</v>
      </c>
      <c r="I762">
        <v>18</v>
      </c>
      <c r="J762">
        <v>0</v>
      </c>
      <c r="K762" s="13">
        <v>0.28549999999999998</v>
      </c>
      <c r="L762" s="13">
        <v>4.2000000000000003E-2</v>
      </c>
      <c r="M762" s="13">
        <v>6.3500000000000001E-2</v>
      </c>
      <c r="N762" s="13">
        <v>0.18</v>
      </c>
      <c r="O762" s="13">
        <v>0</v>
      </c>
      <c r="P762" s="12" t="str">
        <f>LEFT(Tabela2[[#This Row],[Código]],2)</f>
        <v>08</v>
      </c>
    </row>
    <row r="763" spans="2:16" ht="15" customHeight="1" x14ac:dyDescent="0.25">
      <c r="B763" s="36" t="str">
        <f>LOOKUP(Tabela2[[#This Row],[RESUMO]],Tabela3[Grupo],Tabela3[Meus produtos])</f>
        <v>Não</v>
      </c>
      <c r="C763" s="30" t="s">
        <v>584</v>
      </c>
      <c r="D763" t="s">
        <v>21238</v>
      </c>
      <c r="E763" t="s">
        <v>11853</v>
      </c>
      <c r="F763" s="30" t="s">
        <v>12418</v>
      </c>
      <c r="G763">
        <v>6.35</v>
      </c>
      <c r="H763">
        <v>4.2</v>
      </c>
      <c r="I763">
        <v>18</v>
      </c>
      <c r="J763">
        <v>0</v>
      </c>
      <c r="K763" s="13">
        <v>0.28549999999999998</v>
      </c>
      <c r="L763" s="13">
        <v>4.2000000000000003E-2</v>
      </c>
      <c r="M763" s="13">
        <v>6.3500000000000001E-2</v>
      </c>
      <c r="N763" s="13">
        <v>0.18</v>
      </c>
      <c r="O763" s="13">
        <v>0</v>
      </c>
      <c r="P763" s="12" t="str">
        <f>LEFT(Tabela2[[#This Row],[Código]],2)</f>
        <v>08</v>
      </c>
    </row>
    <row r="764" spans="2:16" ht="15" customHeight="1" x14ac:dyDescent="0.25">
      <c r="B764" s="36" t="str">
        <f>LOOKUP(Tabela2[[#This Row],[RESUMO]],Tabela3[Grupo],Tabela3[Meus produtos])</f>
        <v>Não</v>
      </c>
      <c r="C764" s="30" t="s">
        <v>585</v>
      </c>
      <c r="D764" t="s">
        <v>21238</v>
      </c>
      <c r="E764" t="s">
        <v>11853</v>
      </c>
      <c r="F764" s="30" t="s">
        <v>12419</v>
      </c>
      <c r="G764">
        <v>6.35</v>
      </c>
      <c r="H764">
        <v>4.2</v>
      </c>
      <c r="I764">
        <v>18</v>
      </c>
      <c r="J764">
        <v>0</v>
      </c>
      <c r="K764" s="13">
        <v>0.28549999999999998</v>
      </c>
      <c r="L764" s="13">
        <v>4.2000000000000003E-2</v>
      </c>
      <c r="M764" s="13">
        <v>6.3500000000000001E-2</v>
      </c>
      <c r="N764" s="13">
        <v>0.18</v>
      </c>
      <c r="O764" s="13">
        <v>0</v>
      </c>
      <c r="P764" s="12" t="str">
        <f>LEFT(Tabela2[[#This Row],[Código]],2)</f>
        <v>08</v>
      </c>
    </row>
    <row r="765" spans="2:16" ht="15" customHeight="1" x14ac:dyDescent="0.25">
      <c r="B765" s="36" t="str">
        <f>LOOKUP(Tabela2[[#This Row],[RESUMO]],Tabela3[Grupo],Tabela3[Meus produtos])</f>
        <v>Não</v>
      </c>
      <c r="C765" s="30" t="s">
        <v>586</v>
      </c>
      <c r="D765" t="s">
        <v>21238</v>
      </c>
      <c r="E765" t="s">
        <v>11853</v>
      </c>
      <c r="F765" s="30" t="s">
        <v>12420</v>
      </c>
      <c r="G765">
        <v>6.29</v>
      </c>
      <c r="H765">
        <v>4.2</v>
      </c>
      <c r="I765">
        <v>18</v>
      </c>
      <c r="J765">
        <v>0</v>
      </c>
      <c r="K765" s="13">
        <v>0.28489999999999999</v>
      </c>
      <c r="L765" s="13">
        <v>4.2000000000000003E-2</v>
      </c>
      <c r="M765" s="13">
        <v>6.2899999999999998E-2</v>
      </c>
      <c r="N765" s="13">
        <v>0.18</v>
      </c>
      <c r="O765" s="13">
        <v>0</v>
      </c>
      <c r="P765" s="12" t="str">
        <f>LEFT(Tabela2[[#This Row],[Código]],2)</f>
        <v>08</v>
      </c>
    </row>
    <row r="766" spans="2:16" ht="15" customHeight="1" x14ac:dyDescent="0.25">
      <c r="B766" s="36" t="str">
        <f>LOOKUP(Tabela2[[#This Row],[RESUMO]],Tabela3[Grupo],Tabela3[Meus produtos])</f>
        <v>Não</v>
      </c>
      <c r="C766" s="30" t="s">
        <v>587</v>
      </c>
      <c r="D766" t="s">
        <v>21238</v>
      </c>
      <c r="E766" t="s">
        <v>11853</v>
      </c>
      <c r="F766" s="30" t="s">
        <v>12421</v>
      </c>
      <c r="G766">
        <v>6.23</v>
      </c>
      <c r="H766">
        <v>4.2</v>
      </c>
      <c r="I766">
        <v>18</v>
      </c>
      <c r="J766">
        <v>0</v>
      </c>
      <c r="K766" s="13">
        <v>0.2843</v>
      </c>
      <c r="L766" s="13">
        <v>4.2000000000000003E-2</v>
      </c>
      <c r="M766" s="13">
        <v>6.2300000000000001E-2</v>
      </c>
      <c r="N766" s="13">
        <v>0.18</v>
      </c>
      <c r="O766" s="13">
        <v>0</v>
      </c>
      <c r="P766" s="12" t="str">
        <f>LEFT(Tabela2[[#This Row],[Código]],2)</f>
        <v>08</v>
      </c>
    </row>
    <row r="767" spans="2:16" ht="15" customHeight="1" x14ac:dyDescent="0.25">
      <c r="B767" s="36" t="str">
        <f>LOOKUP(Tabela2[[#This Row],[RESUMO]],Tabela3[Grupo],Tabela3[Meus produtos])</f>
        <v>Não</v>
      </c>
      <c r="C767" s="30" t="s">
        <v>588</v>
      </c>
      <c r="D767" t="s">
        <v>21238</v>
      </c>
      <c r="E767" t="s">
        <v>11853</v>
      </c>
      <c r="F767" s="30" t="s">
        <v>12422</v>
      </c>
      <c r="G767">
        <v>6.35</v>
      </c>
      <c r="H767">
        <v>4.2</v>
      </c>
      <c r="I767">
        <v>18</v>
      </c>
      <c r="J767">
        <v>0</v>
      </c>
      <c r="K767" s="13">
        <v>0.28549999999999998</v>
      </c>
      <c r="L767" s="13">
        <v>4.2000000000000003E-2</v>
      </c>
      <c r="M767" s="13">
        <v>6.3500000000000001E-2</v>
      </c>
      <c r="N767" s="13">
        <v>0.18</v>
      </c>
      <c r="O767" s="13">
        <v>0</v>
      </c>
      <c r="P767" s="12" t="str">
        <f>LEFT(Tabela2[[#This Row],[Código]],2)</f>
        <v>08</v>
      </c>
    </row>
    <row r="768" spans="2:16" ht="15" customHeight="1" x14ac:dyDescent="0.25">
      <c r="B768" s="36" t="str">
        <f>LOOKUP(Tabela2[[#This Row],[RESUMO]],Tabela3[Grupo],Tabela3[Meus produtos])</f>
        <v>Não</v>
      </c>
      <c r="C768" s="30" t="s">
        <v>589</v>
      </c>
      <c r="D768" t="s">
        <v>21238</v>
      </c>
      <c r="E768" t="s">
        <v>11853</v>
      </c>
      <c r="F768" s="30" t="s">
        <v>12423</v>
      </c>
      <c r="G768">
        <v>6.35</v>
      </c>
      <c r="H768">
        <v>4.2</v>
      </c>
      <c r="I768">
        <v>18</v>
      </c>
      <c r="J768">
        <v>0</v>
      </c>
      <c r="K768" s="13">
        <v>0.28549999999999998</v>
      </c>
      <c r="L768" s="13">
        <v>4.2000000000000003E-2</v>
      </c>
      <c r="M768" s="13">
        <v>6.3500000000000001E-2</v>
      </c>
      <c r="N768" s="13">
        <v>0.18</v>
      </c>
      <c r="O768" s="13">
        <v>0</v>
      </c>
      <c r="P768" s="12" t="str">
        <f>LEFT(Tabela2[[#This Row],[Código]],2)</f>
        <v>08</v>
      </c>
    </row>
    <row r="769" spans="2:16" ht="15" customHeight="1" x14ac:dyDescent="0.25">
      <c r="B769" s="36" t="str">
        <f>LOOKUP(Tabela2[[#This Row],[RESUMO]],Tabela3[Grupo],Tabela3[Meus produtos])</f>
        <v>Não</v>
      </c>
      <c r="C769" s="30" t="s">
        <v>590</v>
      </c>
      <c r="D769" t="s">
        <v>21238</v>
      </c>
      <c r="E769" t="s">
        <v>11853</v>
      </c>
      <c r="F769" s="30" t="s">
        <v>12424</v>
      </c>
      <c r="G769">
        <v>6.35</v>
      </c>
      <c r="H769">
        <v>4.2</v>
      </c>
      <c r="I769">
        <v>18</v>
      </c>
      <c r="J769">
        <v>0</v>
      </c>
      <c r="K769" s="13">
        <v>0.28549999999999998</v>
      </c>
      <c r="L769" s="13">
        <v>4.2000000000000003E-2</v>
      </c>
      <c r="M769" s="13">
        <v>6.3500000000000001E-2</v>
      </c>
      <c r="N769" s="13">
        <v>0.18</v>
      </c>
      <c r="O769" s="13">
        <v>0</v>
      </c>
      <c r="P769" s="12" t="str">
        <f>LEFT(Tabela2[[#This Row],[Código]],2)</f>
        <v>08</v>
      </c>
    </row>
    <row r="770" spans="2:16" ht="15" customHeight="1" x14ac:dyDescent="0.25">
      <c r="B770" s="36" t="str">
        <f>LOOKUP(Tabela2[[#This Row],[RESUMO]],Tabela3[Grupo],Tabela3[Meus produtos])</f>
        <v>Não</v>
      </c>
      <c r="C770" s="30" t="s">
        <v>591</v>
      </c>
      <c r="D770" t="s">
        <v>21238</v>
      </c>
      <c r="E770" t="s">
        <v>11853</v>
      </c>
      <c r="F770" s="30" t="s">
        <v>12425</v>
      </c>
      <c r="G770">
        <v>6.35</v>
      </c>
      <c r="H770">
        <v>4.2</v>
      </c>
      <c r="I770">
        <v>18</v>
      </c>
      <c r="J770">
        <v>0</v>
      </c>
      <c r="K770" s="13">
        <v>0.28549999999999998</v>
      </c>
      <c r="L770" s="13">
        <v>4.2000000000000003E-2</v>
      </c>
      <c r="M770" s="13">
        <v>6.3500000000000001E-2</v>
      </c>
      <c r="N770" s="13">
        <v>0.18</v>
      </c>
      <c r="O770" s="13">
        <v>0</v>
      </c>
      <c r="P770" s="12" t="str">
        <f>LEFT(Tabela2[[#This Row],[Código]],2)</f>
        <v>08</v>
      </c>
    </row>
    <row r="771" spans="2:16" ht="15" customHeight="1" x14ac:dyDescent="0.25">
      <c r="B771" s="36" t="str">
        <f>LOOKUP(Tabela2[[#This Row],[RESUMO]],Tabela3[Grupo],Tabela3[Meus produtos])</f>
        <v>Não</v>
      </c>
      <c r="C771" s="30" t="s">
        <v>592</v>
      </c>
      <c r="D771" t="s">
        <v>21238</v>
      </c>
      <c r="E771" t="s">
        <v>11853</v>
      </c>
      <c r="F771" s="30" t="s">
        <v>12426</v>
      </c>
      <c r="G771">
        <v>6.35</v>
      </c>
      <c r="H771">
        <v>4.2</v>
      </c>
      <c r="I771">
        <v>18</v>
      </c>
      <c r="J771">
        <v>0</v>
      </c>
      <c r="K771" s="13">
        <v>0.28549999999999998</v>
      </c>
      <c r="L771" s="13">
        <v>4.2000000000000003E-2</v>
      </c>
      <c r="M771" s="13">
        <v>6.3500000000000001E-2</v>
      </c>
      <c r="N771" s="13">
        <v>0.18</v>
      </c>
      <c r="O771" s="13">
        <v>0</v>
      </c>
      <c r="P771" s="12" t="str">
        <f>LEFT(Tabela2[[#This Row],[Código]],2)</f>
        <v>08</v>
      </c>
    </row>
    <row r="772" spans="2:16" ht="15" customHeight="1" x14ac:dyDescent="0.25">
      <c r="B772" s="36" t="str">
        <f>LOOKUP(Tabela2[[#This Row],[RESUMO]],Tabela3[Grupo],Tabela3[Meus produtos])</f>
        <v>Não</v>
      </c>
      <c r="C772" s="30" t="s">
        <v>593</v>
      </c>
      <c r="D772" t="s">
        <v>21238</v>
      </c>
      <c r="E772" t="s">
        <v>11853</v>
      </c>
      <c r="F772" s="30" t="s">
        <v>12427</v>
      </c>
      <c r="G772">
        <v>6.35</v>
      </c>
      <c r="H772">
        <v>4.2</v>
      </c>
      <c r="I772">
        <v>18</v>
      </c>
      <c r="J772">
        <v>0</v>
      </c>
      <c r="K772" s="13">
        <v>0.28549999999999998</v>
      </c>
      <c r="L772" s="13">
        <v>4.2000000000000003E-2</v>
      </c>
      <c r="M772" s="13">
        <v>6.3500000000000001E-2</v>
      </c>
      <c r="N772" s="13">
        <v>0.18</v>
      </c>
      <c r="O772" s="13">
        <v>0</v>
      </c>
      <c r="P772" s="12" t="str">
        <f>LEFT(Tabela2[[#This Row],[Código]],2)</f>
        <v>08</v>
      </c>
    </row>
    <row r="773" spans="2:16" ht="15" customHeight="1" x14ac:dyDescent="0.25">
      <c r="B773" s="36" t="str">
        <f>LOOKUP(Tabela2[[#This Row],[RESUMO]],Tabela3[Grupo],Tabela3[Meus produtos])</f>
        <v>Não</v>
      </c>
      <c r="C773" s="30" t="s">
        <v>594</v>
      </c>
      <c r="D773" t="s">
        <v>21238</v>
      </c>
      <c r="E773" t="s">
        <v>11853</v>
      </c>
      <c r="F773" s="30" t="s">
        <v>12428</v>
      </c>
      <c r="G773">
        <v>6.35</v>
      </c>
      <c r="H773">
        <v>4.2</v>
      </c>
      <c r="I773">
        <v>18</v>
      </c>
      <c r="J773">
        <v>0</v>
      </c>
      <c r="K773" s="13">
        <v>0.28549999999999998</v>
      </c>
      <c r="L773" s="13">
        <v>4.2000000000000003E-2</v>
      </c>
      <c r="M773" s="13">
        <v>6.3500000000000001E-2</v>
      </c>
      <c r="N773" s="13">
        <v>0.18</v>
      </c>
      <c r="O773" s="13">
        <v>0</v>
      </c>
      <c r="P773" s="12" t="str">
        <f>LEFT(Tabela2[[#This Row],[Código]],2)</f>
        <v>08</v>
      </c>
    </row>
    <row r="774" spans="2:16" ht="15" customHeight="1" x14ac:dyDescent="0.25">
      <c r="B774" s="36" t="str">
        <f>LOOKUP(Tabela2[[#This Row],[RESUMO]],Tabela3[Grupo],Tabela3[Meus produtos])</f>
        <v>Não</v>
      </c>
      <c r="C774" s="30" t="s">
        <v>595</v>
      </c>
      <c r="D774" t="s">
        <v>21238</v>
      </c>
      <c r="E774" t="s">
        <v>11853</v>
      </c>
      <c r="F774" s="30" t="s">
        <v>12429</v>
      </c>
      <c r="G774">
        <v>6.35</v>
      </c>
      <c r="H774">
        <v>4.2</v>
      </c>
      <c r="I774">
        <v>18</v>
      </c>
      <c r="J774">
        <v>0</v>
      </c>
      <c r="K774" s="13">
        <v>0.28549999999999998</v>
      </c>
      <c r="L774" s="13">
        <v>4.2000000000000003E-2</v>
      </c>
      <c r="M774" s="13">
        <v>6.3500000000000001E-2</v>
      </c>
      <c r="N774" s="13">
        <v>0.18</v>
      </c>
      <c r="O774" s="13">
        <v>0</v>
      </c>
      <c r="P774" s="12" t="str">
        <f>LEFT(Tabela2[[#This Row],[Código]],2)</f>
        <v>08</v>
      </c>
    </row>
    <row r="775" spans="2:16" ht="15" customHeight="1" x14ac:dyDescent="0.25">
      <c r="B775" s="36" t="str">
        <f>LOOKUP(Tabela2[[#This Row],[RESUMO]],Tabela3[Grupo],Tabela3[Meus produtos])</f>
        <v>Não</v>
      </c>
      <c r="C775" s="30" t="s">
        <v>596</v>
      </c>
      <c r="D775" t="s">
        <v>21238</v>
      </c>
      <c r="E775" t="s">
        <v>11853</v>
      </c>
      <c r="F775" s="30" t="s">
        <v>12430</v>
      </c>
      <c r="G775">
        <v>6.35</v>
      </c>
      <c r="H775">
        <v>4.2</v>
      </c>
      <c r="I775">
        <v>18</v>
      </c>
      <c r="J775">
        <v>0</v>
      </c>
      <c r="K775" s="13">
        <v>0.28549999999999998</v>
      </c>
      <c r="L775" s="13">
        <v>4.2000000000000003E-2</v>
      </c>
      <c r="M775" s="13">
        <v>6.3500000000000001E-2</v>
      </c>
      <c r="N775" s="13">
        <v>0.18</v>
      </c>
      <c r="O775" s="13">
        <v>0</v>
      </c>
      <c r="P775" s="12" t="str">
        <f>LEFT(Tabela2[[#This Row],[Código]],2)</f>
        <v>08</v>
      </c>
    </row>
    <row r="776" spans="2:16" ht="15" customHeight="1" x14ac:dyDescent="0.25">
      <c r="B776" s="36" t="str">
        <f>LOOKUP(Tabela2[[#This Row],[RESUMO]],Tabela3[Grupo],Tabela3[Meus produtos])</f>
        <v>Não</v>
      </c>
      <c r="C776" s="30" t="s">
        <v>597</v>
      </c>
      <c r="D776" t="s">
        <v>21238</v>
      </c>
      <c r="E776" t="s">
        <v>11853</v>
      </c>
      <c r="F776" s="30" t="s">
        <v>12431</v>
      </c>
      <c r="G776">
        <v>6.35</v>
      </c>
      <c r="H776">
        <v>4.2</v>
      </c>
      <c r="I776">
        <v>18</v>
      </c>
      <c r="J776">
        <v>0</v>
      </c>
      <c r="K776" s="13">
        <v>0.28549999999999998</v>
      </c>
      <c r="L776" s="13">
        <v>4.2000000000000003E-2</v>
      </c>
      <c r="M776" s="13">
        <v>6.3500000000000001E-2</v>
      </c>
      <c r="N776" s="13">
        <v>0.18</v>
      </c>
      <c r="O776" s="13">
        <v>0</v>
      </c>
      <c r="P776" s="12" t="str">
        <f>LEFT(Tabela2[[#This Row],[Código]],2)</f>
        <v>08</v>
      </c>
    </row>
    <row r="777" spans="2:16" ht="15" customHeight="1" x14ac:dyDescent="0.25">
      <c r="B777" s="36" t="str">
        <f>LOOKUP(Tabela2[[#This Row],[RESUMO]],Tabela3[Grupo],Tabela3[Meus produtos])</f>
        <v>Não</v>
      </c>
      <c r="C777" s="30" t="s">
        <v>598</v>
      </c>
      <c r="D777" t="s">
        <v>21238</v>
      </c>
      <c r="E777" t="s">
        <v>11853</v>
      </c>
      <c r="F777" s="30" t="s">
        <v>12432</v>
      </c>
      <c r="G777">
        <v>6.35</v>
      </c>
      <c r="H777">
        <v>4.2</v>
      </c>
      <c r="I777">
        <v>18</v>
      </c>
      <c r="J777">
        <v>0</v>
      </c>
      <c r="K777" s="13">
        <v>0.28549999999999998</v>
      </c>
      <c r="L777" s="13">
        <v>4.2000000000000003E-2</v>
      </c>
      <c r="M777" s="13">
        <v>6.3500000000000001E-2</v>
      </c>
      <c r="N777" s="13">
        <v>0.18</v>
      </c>
      <c r="O777" s="13">
        <v>0</v>
      </c>
      <c r="P777" s="12" t="str">
        <f>LEFT(Tabela2[[#This Row],[Código]],2)</f>
        <v>08</v>
      </c>
    </row>
    <row r="778" spans="2:16" ht="15" customHeight="1" x14ac:dyDescent="0.25">
      <c r="B778" s="36" t="str">
        <f>LOOKUP(Tabela2[[#This Row],[RESUMO]],Tabela3[Grupo],Tabela3[Meus produtos])</f>
        <v>Não</v>
      </c>
      <c r="C778" s="30" t="s">
        <v>599</v>
      </c>
      <c r="D778" t="s">
        <v>21238</v>
      </c>
      <c r="E778" t="s">
        <v>11853</v>
      </c>
      <c r="F778" s="30" t="s">
        <v>12433</v>
      </c>
      <c r="G778">
        <v>6.35</v>
      </c>
      <c r="H778">
        <v>4.2</v>
      </c>
      <c r="I778">
        <v>18</v>
      </c>
      <c r="J778">
        <v>0</v>
      </c>
      <c r="K778" s="13">
        <v>0.28549999999999998</v>
      </c>
      <c r="L778" s="13">
        <v>4.2000000000000003E-2</v>
      </c>
      <c r="M778" s="13">
        <v>6.3500000000000001E-2</v>
      </c>
      <c r="N778" s="13">
        <v>0.18</v>
      </c>
      <c r="O778" s="13">
        <v>0</v>
      </c>
      <c r="P778" s="12" t="str">
        <f>LEFT(Tabela2[[#This Row],[Código]],2)</f>
        <v>08</v>
      </c>
    </row>
    <row r="779" spans="2:16" ht="15" customHeight="1" x14ac:dyDescent="0.25">
      <c r="B779" s="36" t="str">
        <f>LOOKUP(Tabela2[[#This Row],[RESUMO]],Tabela3[Grupo],Tabela3[Meus produtos])</f>
        <v>Não</v>
      </c>
      <c r="C779" s="30" t="s">
        <v>599</v>
      </c>
      <c r="D779" t="s">
        <v>124</v>
      </c>
      <c r="E779" t="s">
        <v>11853</v>
      </c>
      <c r="F779" s="30" t="s">
        <v>12433</v>
      </c>
      <c r="G779">
        <v>6.35</v>
      </c>
      <c r="H779">
        <v>4.2</v>
      </c>
      <c r="I779">
        <v>18</v>
      </c>
      <c r="J779">
        <v>0</v>
      </c>
      <c r="K779" s="13">
        <v>0.28549999999999998</v>
      </c>
      <c r="L779" s="13">
        <v>4.2000000000000003E-2</v>
      </c>
      <c r="M779" s="13">
        <v>6.3500000000000001E-2</v>
      </c>
      <c r="N779" s="13">
        <v>0.18</v>
      </c>
      <c r="O779" s="13">
        <v>0</v>
      </c>
      <c r="P779" s="12" t="str">
        <f>LEFT(Tabela2[[#This Row],[Código]],2)</f>
        <v>08</v>
      </c>
    </row>
    <row r="780" spans="2:16" ht="15" customHeight="1" x14ac:dyDescent="0.25">
      <c r="B780" s="36" t="str">
        <f>LOOKUP(Tabela2[[#This Row],[RESUMO]],Tabela3[Grupo],Tabela3[Meus produtos])</f>
        <v>Não</v>
      </c>
      <c r="C780" s="30" t="s">
        <v>600</v>
      </c>
      <c r="D780" t="s">
        <v>21238</v>
      </c>
      <c r="E780" t="s">
        <v>11853</v>
      </c>
      <c r="F780" s="30" t="s">
        <v>12434</v>
      </c>
      <c r="G780">
        <v>6.35</v>
      </c>
      <c r="H780">
        <v>4.2</v>
      </c>
      <c r="I780">
        <v>18</v>
      </c>
      <c r="J780">
        <v>0</v>
      </c>
      <c r="K780" s="13">
        <v>0.28549999999999998</v>
      </c>
      <c r="L780" s="13">
        <v>4.2000000000000003E-2</v>
      </c>
      <c r="M780" s="13">
        <v>6.3500000000000001E-2</v>
      </c>
      <c r="N780" s="13">
        <v>0.18</v>
      </c>
      <c r="O780" s="13">
        <v>0</v>
      </c>
      <c r="P780" s="12" t="str">
        <f>LEFT(Tabela2[[#This Row],[Código]],2)</f>
        <v>08</v>
      </c>
    </row>
    <row r="781" spans="2:16" ht="15" customHeight="1" x14ac:dyDescent="0.25">
      <c r="B781" s="36" t="str">
        <f>LOOKUP(Tabela2[[#This Row],[RESUMO]],Tabela3[Grupo],Tabela3[Meus produtos])</f>
        <v>Não</v>
      </c>
      <c r="C781" s="30" t="s">
        <v>600</v>
      </c>
      <c r="D781" t="s">
        <v>124</v>
      </c>
      <c r="E781" t="s">
        <v>11853</v>
      </c>
      <c r="F781" s="30" t="s">
        <v>21280</v>
      </c>
      <c r="G781">
        <v>6.35</v>
      </c>
      <c r="H781">
        <v>4.2</v>
      </c>
      <c r="I781">
        <v>18</v>
      </c>
      <c r="J781">
        <v>0</v>
      </c>
      <c r="K781" s="13">
        <v>0.28549999999999998</v>
      </c>
      <c r="L781" s="13">
        <v>4.2000000000000003E-2</v>
      </c>
      <c r="M781" s="13">
        <v>6.3500000000000001E-2</v>
      </c>
      <c r="N781" s="13">
        <v>0.18</v>
      </c>
      <c r="O781" s="13">
        <v>0</v>
      </c>
      <c r="P781" s="12" t="str">
        <f>LEFT(Tabela2[[#This Row],[Código]],2)</f>
        <v>08</v>
      </c>
    </row>
    <row r="782" spans="2:16" ht="15" customHeight="1" x14ac:dyDescent="0.25">
      <c r="B782" s="36" t="str">
        <f>LOOKUP(Tabela2[[#This Row],[RESUMO]],Tabela3[Grupo],Tabela3[Meus produtos])</f>
        <v>Não</v>
      </c>
      <c r="C782" s="30" t="s">
        <v>601</v>
      </c>
      <c r="D782" t="s">
        <v>21238</v>
      </c>
      <c r="E782" t="s">
        <v>11853</v>
      </c>
      <c r="F782" s="30" t="s">
        <v>12435</v>
      </c>
      <c r="G782">
        <v>6.35</v>
      </c>
      <c r="H782">
        <v>4.2</v>
      </c>
      <c r="I782">
        <v>18</v>
      </c>
      <c r="J782">
        <v>0</v>
      </c>
      <c r="K782" s="13">
        <v>0.28549999999999998</v>
      </c>
      <c r="L782" s="13">
        <v>4.2000000000000003E-2</v>
      </c>
      <c r="M782" s="13">
        <v>6.3500000000000001E-2</v>
      </c>
      <c r="N782" s="13">
        <v>0.18</v>
      </c>
      <c r="O782" s="13">
        <v>0</v>
      </c>
      <c r="P782" s="12" t="str">
        <f>LEFT(Tabela2[[#This Row],[Código]],2)</f>
        <v>08</v>
      </c>
    </row>
    <row r="783" spans="2:16" ht="15" customHeight="1" x14ac:dyDescent="0.25">
      <c r="B783" s="36" t="str">
        <f>LOOKUP(Tabela2[[#This Row],[RESUMO]],Tabela3[Grupo],Tabela3[Meus produtos])</f>
        <v>Não</v>
      </c>
      <c r="C783" s="30" t="s">
        <v>602</v>
      </c>
      <c r="D783" t="s">
        <v>21238</v>
      </c>
      <c r="E783" t="s">
        <v>11853</v>
      </c>
      <c r="F783" s="30" t="s">
        <v>12436</v>
      </c>
      <c r="G783">
        <v>6.35</v>
      </c>
      <c r="H783">
        <v>4.2</v>
      </c>
      <c r="I783">
        <v>18</v>
      </c>
      <c r="J783">
        <v>0</v>
      </c>
      <c r="K783" s="13">
        <v>0.28549999999999998</v>
      </c>
      <c r="L783" s="13">
        <v>4.2000000000000003E-2</v>
      </c>
      <c r="M783" s="13">
        <v>6.3500000000000001E-2</v>
      </c>
      <c r="N783" s="13">
        <v>0.18</v>
      </c>
      <c r="O783" s="13">
        <v>0</v>
      </c>
      <c r="P783" s="12" t="str">
        <f>LEFT(Tabela2[[#This Row],[Código]],2)</f>
        <v>08</v>
      </c>
    </row>
    <row r="784" spans="2:16" ht="15" customHeight="1" x14ac:dyDescent="0.25">
      <c r="B784" s="36" t="str">
        <f>LOOKUP(Tabela2[[#This Row],[RESUMO]],Tabela3[Grupo],Tabela3[Meus produtos])</f>
        <v>Não</v>
      </c>
      <c r="C784" s="30" t="s">
        <v>603</v>
      </c>
      <c r="D784" t="s">
        <v>21238</v>
      </c>
      <c r="E784" t="s">
        <v>11853</v>
      </c>
      <c r="F784" s="30" t="s">
        <v>12437</v>
      </c>
      <c r="G784">
        <v>6.35</v>
      </c>
      <c r="H784">
        <v>4.2</v>
      </c>
      <c r="I784">
        <v>18</v>
      </c>
      <c r="J784">
        <v>0</v>
      </c>
      <c r="K784" s="13">
        <v>0.28549999999999998</v>
      </c>
      <c r="L784" s="13">
        <v>4.2000000000000003E-2</v>
      </c>
      <c r="M784" s="13">
        <v>6.3500000000000001E-2</v>
      </c>
      <c r="N784" s="13">
        <v>0.18</v>
      </c>
      <c r="O784" s="13">
        <v>0</v>
      </c>
      <c r="P784" s="12" t="str">
        <f>LEFT(Tabela2[[#This Row],[Código]],2)</f>
        <v>08</v>
      </c>
    </row>
    <row r="785" spans="2:16" ht="15" customHeight="1" x14ac:dyDescent="0.25">
      <c r="B785" s="36" t="str">
        <f>LOOKUP(Tabela2[[#This Row],[RESUMO]],Tabela3[Grupo],Tabela3[Meus produtos])</f>
        <v>Não</v>
      </c>
      <c r="C785" s="30" t="s">
        <v>604</v>
      </c>
      <c r="D785" t="s">
        <v>21238</v>
      </c>
      <c r="E785" t="s">
        <v>11853</v>
      </c>
      <c r="F785" s="30" t="s">
        <v>12438</v>
      </c>
      <c r="G785">
        <v>6.35</v>
      </c>
      <c r="H785">
        <v>4.2</v>
      </c>
      <c r="I785">
        <v>18</v>
      </c>
      <c r="J785">
        <v>0</v>
      </c>
      <c r="K785" s="13">
        <v>0.28549999999999998</v>
      </c>
      <c r="L785" s="13">
        <v>4.2000000000000003E-2</v>
      </c>
      <c r="M785" s="13">
        <v>6.3500000000000001E-2</v>
      </c>
      <c r="N785" s="13">
        <v>0.18</v>
      </c>
      <c r="O785" s="13">
        <v>0</v>
      </c>
      <c r="P785" s="12" t="str">
        <f>LEFT(Tabela2[[#This Row],[Código]],2)</f>
        <v>08</v>
      </c>
    </row>
    <row r="786" spans="2:16" ht="15" customHeight="1" x14ac:dyDescent="0.25">
      <c r="B786" s="36" t="str">
        <f>LOOKUP(Tabela2[[#This Row],[RESUMO]],Tabela3[Grupo],Tabela3[Meus produtos])</f>
        <v>Não</v>
      </c>
      <c r="C786" s="30" t="s">
        <v>605</v>
      </c>
      <c r="D786" t="s">
        <v>21238</v>
      </c>
      <c r="E786" t="s">
        <v>11853</v>
      </c>
      <c r="F786" s="30" t="s">
        <v>12439</v>
      </c>
      <c r="G786">
        <v>6.35</v>
      </c>
      <c r="H786">
        <v>4.2</v>
      </c>
      <c r="I786">
        <v>18</v>
      </c>
      <c r="J786">
        <v>0</v>
      </c>
      <c r="K786" s="13">
        <v>0.28549999999999998</v>
      </c>
      <c r="L786" s="13">
        <v>4.2000000000000003E-2</v>
      </c>
      <c r="M786" s="13">
        <v>6.3500000000000001E-2</v>
      </c>
      <c r="N786" s="13">
        <v>0.18</v>
      </c>
      <c r="O786" s="13">
        <v>0</v>
      </c>
      <c r="P786" s="12" t="str">
        <f>LEFT(Tabela2[[#This Row],[Código]],2)</f>
        <v>08</v>
      </c>
    </row>
    <row r="787" spans="2:16" ht="15" customHeight="1" x14ac:dyDescent="0.25">
      <c r="B787" s="36" t="str">
        <f>LOOKUP(Tabela2[[#This Row],[RESUMO]],Tabela3[Grupo],Tabela3[Meus produtos])</f>
        <v>Não</v>
      </c>
      <c r="C787" s="30" t="s">
        <v>605</v>
      </c>
      <c r="D787" t="s">
        <v>124</v>
      </c>
      <c r="E787" t="s">
        <v>11853</v>
      </c>
      <c r="F787" s="30" t="s">
        <v>21281</v>
      </c>
      <c r="G787">
        <v>6.35</v>
      </c>
      <c r="H787">
        <v>4.2</v>
      </c>
      <c r="I787">
        <v>18</v>
      </c>
      <c r="J787">
        <v>0</v>
      </c>
      <c r="K787" s="13">
        <v>0.28549999999999998</v>
      </c>
      <c r="L787" s="13">
        <v>4.2000000000000003E-2</v>
      </c>
      <c r="M787" s="13">
        <v>6.3500000000000001E-2</v>
      </c>
      <c r="N787" s="13">
        <v>0.18</v>
      </c>
      <c r="O787" s="13">
        <v>0</v>
      </c>
      <c r="P787" s="12" t="str">
        <f>LEFT(Tabela2[[#This Row],[Código]],2)</f>
        <v>08</v>
      </c>
    </row>
    <row r="788" spans="2:16" ht="15" customHeight="1" x14ac:dyDescent="0.25">
      <c r="B788" s="36" t="str">
        <f>LOOKUP(Tabela2[[#This Row],[RESUMO]],Tabela3[Grupo],Tabela3[Meus produtos])</f>
        <v>Não</v>
      </c>
      <c r="C788" s="30" t="s">
        <v>606</v>
      </c>
      <c r="D788" t="s">
        <v>21238</v>
      </c>
      <c r="E788" t="s">
        <v>11853</v>
      </c>
      <c r="F788" s="30" t="s">
        <v>12440</v>
      </c>
      <c r="G788">
        <v>6.35</v>
      </c>
      <c r="H788">
        <v>4.2</v>
      </c>
      <c r="I788">
        <v>18</v>
      </c>
      <c r="J788">
        <v>0</v>
      </c>
      <c r="K788" s="13">
        <v>0.28549999999999998</v>
      </c>
      <c r="L788" s="13">
        <v>4.2000000000000003E-2</v>
      </c>
      <c r="M788" s="13">
        <v>6.3500000000000001E-2</v>
      </c>
      <c r="N788" s="13">
        <v>0.18</v>
      </c>
      <c r="O788" s="13">
        <v>0</v>
      </c>
      <c r="P788" s="12" t="str">
        <f>LEFT(Tabela2[[#This Row],[Código]],2)</f>
        <v>08</v>
      </c>
    </row>
    <row r="789" spans="2:16" ht="15" customHeight="1" x14ac:dyDescent="0.25">
      <c r="B789" s="36" t="str">
        <f>LOOKUP(Tabela2[[#This Row],[RESUMO]],Tabela3[Grupo],Tabela3[Meus produtos])</f>
        <v>Não</v>
      </c>
      <c r="C789" s="30" t="s">
        <v>606</v>
      </c>
      <c r="D789" t="s">
        <v>124</v>
      </c>
      <c r="E789" t="s">
        <v>11853</v>
      </c>
      <c r="F789" s="30" t="s">
        <v>21282</v>
      </c>
      <c r="G789">
        <v>6.35</v>
      </c>
      <c r="H789">
        <v>4.2</v>
      </c>
      <c r="I789">
        <v>18</v>
      </c>
      <c r="J789">
        <v>0</v>
      </c>
      <c r="K789" s="13">
        <v>0.28549999999999998</v>
      </c>
      <c r="L789" s="13">
        <v>4.2000000000000003E-2</v>
      </c>
      <c r="M789" s="13">
        <v>6.3500000000000001E-2</v>
      </c>
      <c r="N789" s="13">
        <v>0.18</v>
      </c>
      <c r="O789" s="13">
        <v>0</v>
      </c>
      <c r="P789" s="12" t="str">
        <f>LEFT(Tabela2[[#This Row],[Código]],2)</f>
        <v>08</v>
      </c>
    </row>
    <row r="790" spans="2:16" ht="15" customHeight="1" x14ac:dyDescent="0.25">
      <c r="B790" s="36" t="str">
        <f>LOOKUP(Tabela2[[#This Row],[RESUMO]],Tabela3[Grupo],Tabela3[Meus produtos])</f>
        <v>Não</v>
      </c>
      <c r="C790" s="30" t="s">
        <v>607</v>
      </c>
      <c r="D790" t="s">
        <v>21238</v>
      </c>
      <c r="E790" t="s">
        <v>11853</v>
      </c>
      <c r="F790" s="30" t="s">
        <v>12441</v>
      </c>
      <c r="G790">
        <v>6.35</v>
      </c>
      <c r="H790">
        <v>4.2</v>
      </c>
      <c r="I790">
        <v>18</v>
      </c>
      <c r="J790">
        <v>0</v>
      </c>
      <c r="K790" s="13">
        <v>0.28549999999999998</v>
      </c>
      <c r="L790" s="13">
        <v>4.2000000000000003E-2</v>
      </c>
      <c r="M790" s="13">
        <v>6.3500000000000001E-2</v>
      </c>
      <c r="N790" s="13">
        <v>0.18</v>
      </c>
      <c r="O790" s="13">
        <v>0</v>
      </c>
      <c r="P790" s="12" t="str">
        <f>LEFT(Tabela2[[#This Row],[Código]],2)</f>
        <v>08</v>
      </c>
    </row>
    <row r="791" spans="2:16" ht="15" customHeight="1" x14ac:dyDescent="0.25">
      <c r="B791" s="36" t="str">
        <f>LOOKUP(Tabela2[[#This Row],[RESUMO]],Tabela3[Grupo],Tabela3[Meus produtos])</f>
        <v>Não</v>
      </c>
      <c r="C791" s="30" t="s">
        <v>607</v>
      </c>
      <c r="D791" t="s">
        <v>124</v>
      </c>
      <c r="E791" t="s">
        <v>11853</v>
      </c>
      <c r="F791" s="30" t="s">
        <v>21283</v>
      </c>
      <c r="G791">
        <v>6.35</v>
      </c>
      <c r="H791">
        <v>4.2</v>
      </c>
      <c r="I791">
        <v>18</v>
      </c>
      <c r="J791">
        <v>0</v>
      </c>
      <c r="K791" s="13">
        <v>0.28549999999999998</v>
      </c>
      <c r="L791" s="13">
        <v>4.2000000000000003E-2</v>
      </c>
      <c r="M791" s="13">
        <v>6.3500000000000001E-2</v>
      </c>
      <c r="N791" s="13">
        <v>0.18</v>
      </c>
      <c r="O791" s="13">
        <v>0</v>
      </c>
      <c r="P791" s="12" t="str">
        <f>LEFT(Tabela2[[#This Row],[Código]],2)</f>
        <v>08</v>
      </c>
    </row>
    <row r="792" spans="2:16" ht="15" customHeight="1" x14ac:dyDescent="0.25">
      <c r="B792" s="36" t="str">
        <f>LOOKUP(Tabela2[[#This Row],[RESUMO]],Tabela3[Grupo],Tabela3[Meus produtos])</f>
        <v>Não</v>
      </c>
      <c r="C792" s="30" t="s">
        <v>608</v>
      </c>
      <c r="D792" t="s">
        <v>21238</v>
      </c>
      <c r="E792" t="s">
        <v>11853</v>
      </c>
      <c r="F792" s="30" t="s">
        <v>12442</v>
      </c>
      <c r="G792">
        <v>6.35</v>
      </c>
      <c r="H792">
        <v>4.2</v>
      </c>
      <c r="I792">
        <v>18</v>
      </c>
      <c r="J792">
        <v>0</v>
      </c>
      <c r="K792" s="13">
        <v>0.28549999999999998</v>
      </c>
      <c r="L792" s="13">
        <v>4.2000000000000003E-2</v>
      </c>
      <c r="M792" s="13">
        <v>6.3500000000000001E-2</v>
      </c>
      <c r="N792" s="13">
        <v>0.18</v>
      </c>
      <c r="O792" s="13">
        <v>0</v>
      </c>
      <c r="P792" s="12" t="str">
        <f>LEFT(Tabela2[[#This Row],[Código]],2)</f>
        <v>08</v>
      </c>
    </row>
    <row r="793" spans="2:16" ht="15" customHeight="1" x14ac:dyDescent="0.25">
      <c r="B793" s="36" t="str">
        <f>LOOKUP(Tabela2[[#This Row],[RESUMO]],Tabela3[Grupo],Tabela3[Meus produtos])</f>
        <v>Não</v>
      </c>
      <c r="C793" s="30" t="s">
        <v>608</v>
      </c>
      <c r="D793" t="s">
        <v>124</v>
      </c>
      <c r="E793" t="s">
        <v>11853</v>
      </c>
      <c r="F793" s="30" t="s">
        <v>21284</v>
      </c>
      <c r="G793">
        <v>6.35</v>
      </c>
      <c r="H793">
        <v>4.2</v>
      </c>
      <c r="I793">
        <v>18</v>
      </c>
      <c r="J793">
        <v>0</v>
      </c>
      <c r="K793" s="13">
        <v>0.28549999999999998</v>
      </c>
      <c r="L793" s="13">
        <v>4.2000000000000003E-2</v>
      </c>
      <c r="M793" s="13">
        <v>6.3500000000000001E-2</v>
      </c>
      <c r="N793" s="13">
        <v>0.18</v>
      </c>
      <c r="O793" s="13">
        <v>0</v>
      </c>
      <c r="P793" s="12" t="str">
        <f>LEFT(Tabela2[[#This Row],[Código]],2)</f>
        <v>08</v>
      </c>
    </row>
    <row r="794" spans="2:16" ht="15" customHeight="1" x14ac:dyDescent="0.25">
      <c r="B794" s="36" t="str">
        <f>LOOKUP(Tabela2[[#This Row],[RESUMO]],Tabela3[Grupo],Tabela3[Meus produtos])</f>
        <v>Não</v>
      </c>
      <c r="C794" s="30" t="s">
        <v>609</v>
      </c>
      <c r="D794" t="s">
        <v>21238</v>
      </c>
      <c r="E794" t="s">
        <v>11853</v>
      </c>
      <c r="F794" s="30" t="s">
        <v>21285</v>
      </c>
      <c r="G794">
        <v>6.35</v>
      </c>
      <c r="H794">
        <v>4.2</v>
      </c>
      <c r="I794">
        <v>18</v>
      </c>
      <c r="J794">
        <v>0</v>
      </c>
      <c r="K794" s="13">
        <v>0.28549999999999998</v>
      </c>
      <c r="L794" s="13">
        <v>4.2000000000000003E-2</v>
      </c>
      <c r="M794" s="13">
        <v>6.3500000000000001E-2</v>
      </c>
      <c r="N794" s="13">
        <v>0.18</v>
      </c>
      <c r="O794" s="13">
        <v>0</v>
      </c>
      <c r="P794" s="12" t="str">
        <f>LEFT(Tabela2[[#This Row],[Código]],2)</f>
        <v>08</v>
      </c>
    </row>
    <row r="795" spans="2:16" ht="15" customHeight="1" x14ac:dyDescent="0.25">
      <c r="B795" s="36" t="str">
        <f>LOOKUP(Tabela2[[#This Row],[RESUMO]],Tabela3[Grupo],Tabela3[Meus produtos])</f>
        <v>Não</v>
      </c>
      <c r="C795" s="30" t="s">
        <v>609</v>
      </c>
      <c r="D795" t="s">
        <v>124</v>
      </c>
      <c r="E795" t="s">
        <v>11853</v>
      </c>
      <c r="F795" s="30" t="s">
        <v>21286</v>
      </c>
      <c r="G795">
        <v>6.35</v>
      </c>
      <c r="H795">
        <v>4.2</v>
      </c>
      <c r="I795">
        <v>18</v>
      </c>
      <c r="J795">
        <v>0</v>
      </c>
      <c r="K795" s="13">
        <v>0.28549999999999998</v>
      </c>
      <c r="L795" s="13">
        <v>4.2000000000000003E-2</v>
      </c>
      <c r="M795" s="13">
        <v>6.3500000000000001E-2</v>
      </c>
      <c r="N795" s="13">
        <v>0.18</v>
      </c>
      <c r="O795" s="13">
        <v>0</v>
      </c>
      <c r="P795" s="12" t="str">
        <f>LEFT(Tabela2[[#This Row],[Código]],2)</f>
        <v>08</v>
      </c>
    </row>
    <row r="796" spans="2:16" ht="15" customHeight="1" x14ac:dyDescent="0.25">
      <c r="B796" s="36" t="str">
        <f>LOOKUP(Tabela2[[#This Row],[RESUMO]],Tabela3[Grupo],Tabela3[Meus produtos])</f>
        <v>Não</v>
      </c>
      <c r="C796" s="30" t="s">
        <v>610</v>
      </c>
      <c r="D796" t="s">
        <v>21238</v>
      </c>
      <c r="E796" t="s">
        <v>11853</v>
      </c>
      <c r="F796" s="30" t="s">
        <v>21287</v>
      </c>
      <c r="G796">
        <v>6.35</v>
      </c>
      <c r="H796">
        <v>4.2</v>
      </c>
      <c r="I796">
        <v>18</v>
      </c>
      <c r="J796">
        <v>0</v>
      </c>
      <c r="K796" s="13">
        <v>0.28549999999999998</v>
      </c>
      <c r="L796" s="13">
        <v>4.2000000000000003E-2</v>
      </c>
      <c r="M796" s="13">
        <v>6.3500000000000001E-2</v>
      </c>
      <c r="N796" s="13">
        <v>0.18</v>
      </c>
      <c r="O796" s="13">
        <v>0</v>
      </c>
      <c r="P796" s="12" t="str">
        <f>LEFT(Tabela2[[#This Row],[Código]],2)</f>
        <v>08</v>
      </c>
    </row>
    <row r="797" spans="2:16" ht="15" customHeight="1" x14ac:dyDescent="0.25">
      <c r="B797" s="36" t="str">
        <f>LOOKUP(Tabela2[[#This Row],[RESUMO]],Tabela3[Grupo],Tabela3[Meus produtos])</f>
        <v>Não</v>
      </c>
      <c r="C797" s="30" t="s">
        <v>610</v>
      </c>
      <c r="D797" t="s">
        <v>124</v>
      </c>
      <c r="E797" t="s">
        <v>11853</v>
      </c>
      <c r="F797" s="30" t="s">
        <v>21288</v>
      </c>
      <c r="G797">
        <v>6.35</v>
      </c>
      <c r="H797">
        <v>4.2</v>
      </c>
      <c r="I797">
        <v>18</v>
      </c>
      <c r="J797">
        <v>0</v>
      </c>
      <c r="K797" s="13">
        <v>0.28549999999999998</v>
      </c>
      <c r="L797" s="13">
        <v>4.2000000000000003E-2</v>
      </c>
      <c r="M797" s="13">
        <v>6.3500000000000001E-2</v>
      </c>
      <c r="N797" s="13">
        <v>0.18</v>
      </c>
      <c r="O797" s="13">
        <v>0</v>
      </c>
      <c r="P797" s="12" t="str">
        <f>LEFT(Tabela2[[#This Row],[Código]],2)</f>
        <v>08</v>
      </c>
    </row>
    <row r="798" spans="2:16" ht="15" customHeight="1" x14ac:dyDescent="0.25">
      <c r="B798" s="36" t="str">
        <f>LOOKUP(Tabela2[[#This Row],[RESUMO]],Tabela3[Grupo],Tabela3[Meus produtos])</f>
        <v>Não</v>
      </c>
      <c r="C798" s="30" t="s">
        <v>21836</v>
      </c>
      <c r="D798" t="s">
        <v>21238</v>
      </c>
      <c r="E798" t="s">
        <v>11853</v>
      </c>
      <c r="F798" s="30" t="s">
        <v>21837</v>
      </c>
      <c r="G798">
        <v>6.35</v>
      </c>
      <c r="H798">
        <v>4.2</v>
      </c>
      <c r="I798">
        <v>18</v>
      </c>
      <c r="J798">
        <v>0</v>
      </c>
      <c r="K798" s="13">
        <v>0.28549999999999998</v>
      </c>
      <c r="L798" s="13">
        <v>4.2000000000000003E-2</v>
      </c>
      <c r="M798" s="13">
        <v>6.3500000000000001E-2</v>
      </c>
      <c r="N798" s="13">
        <v>0.18</v>
      </c>
      <c r="O798" s="13">
        <v>0</v>
      </c>
      <c r="P798" s="12" t="str">
        <f>LEFT(Tabela2[[#This Row],[Código]],2)</f>
        <v>08</v>
      </c>
    </row>
    <row r="799" spans="2:16" ht="15" customHeight="1" x14ac:dyDescent="0.25">
      <c r="B799" s="36" t="str">
        <f>LOOKUP(Tabela2[[#This Row],[RESUMO]],Tabela3[Grupo],Tabela3[Meus produtos])</f>
        <v>Não</v>
      </c>
      <c r="C799" s="30" t="s">
        <v>21836</v>
      </c>
      <c r="D799" t="s">
        <v>124</v>
      </c>
      <c r="E799" t="s">
        <v>11853</v>
      </c>
      <c r="F799" s="30" t="s">
        <v>21837</v>
      </c>
      <c r="G799">
        <v>6.35</v>
      </c>
      <c r="H799">
        <v>4.2</v>
      </c>
      <c r="I799">
        <v>18</v>
      </c>
      <c r="J799">
        <v>0</v>
      </c>
      <c r="K799" s="13">
        <v>0.28549999999999998</v>
      </c>
      <c r="L799" s="13">
        <v>4.2000000000000003E-2</v>
      </c>
      <c r="M799" s="13">
        <v>6.3500000000000001E-2</v>
      </c>
      <c r="N799" s="13">
        <v>0.18</v>
      </c>
      <c r="O799" s="13">
        <v>0</v>
      </c>
      <c r="P799" s="12" t="str">
        <f>LEFT(Tabela2[[#This Row],[Código]],2)</f>
        <v>08</v>
      </c>
    </row>
    <row r="800" spans="2:16" ht="15" customHeight="1" x14ac:dyDescent="0.25">
      <c r="B800" s="36" t="str">
        <f>LOOKUP(Tabela2[[#This Row],[RESUMO]],Tabela3[Grupo],Tabela3[Meus produtos])</f>
        <v>Não</v>
      </c>
      <c r="C800" s="30" t="s">
        <v>21838</v>
      </c>
      <c r="D800" t="s">
        <v>21238</v>
      </c>
      <c r="E800" t="s">
        <v>11853</v>
      </c>
      <c r="F800" s="30" t="s">
        <v>21839</v>
      </c>
      <c r="G800">
        <v>6.35</v>
      </c>
      <c r="H800">
        <v>4.2</v>
      </c>
      <c r="I800">
        <v>18</v>
      </c>
      <c r="J800">
        <v>0</v>
      </c>
      <c r="K800" s="13">
        <v>0.28549999999999998</v>
      </c>
      <c r="L800" s="13">
        <v>4.2000000000000003E-2</v>
      </c>
      <c r="M800" s="13">
        <v>6.3500000000000001E-2</v>
      </c>
      <c r="N800" s="13">
        <v>0.18</v>
      </c>
      <c r="O800" s="13">
        <v>0</v>
      </c>
      <c r="P800" s="12" t="str">
        <f>LEFT(Tabela2[[#This Row],[Código]],2)</f>
        <v>08</v>
      </c>
    </row>
    <row r="801" spans="2:16" ht="15" customHeight="1" x14ac:dyDescent="0.25">
      <c r="B801" s="36" t="str">
        <f>LOOKUP(Tabela2[[#This Row],[RESUMO]],Tabela3[Grupo],Tabela3[Meus produtos])</f>
        <v>Não</v>
      </c>
      <c r="C801" s="30" t="s">
        <v>21838</v>
      </c>
      <c r="D801" t="s">
        <v>124</v>
      </c>
      <c r="E801" t="s">
        <v>11853</v>
      </c>
      <c r="F801" s="30" t="s">
        <v>21839</v>
      </c>
      <c r="G801">
        <v>6.35</v>
      </c>
      <c r="H801">
        <v>4.2</v>
      </c>
      <c r="I801">
        <v>18</v>
      </c>
      <c r="J801">
        <v>0</v>
      </c>
      <c r="K801" s="13">
        <v>0.28549999999999998</v>
      </c>
      <c r="L801" s="13">
        <v>4.2000000000000003E-2</v>
      </c>
      <c r="M801" s="13">
        <v>6.3500000000000001E-2</v>
      </c>
      <c r="N801" s="13">
        <v>0.18</v>
      </c>
      <c r="O801" s="13">
        <v>0</v>
      </c>
      <c r="P801" s="12" t="str">
        <f>LEFT(Tabela2[[#This Row],[Código]],2)</f>
        <v>08</v>
      </c>
    </row>
    <row r="802" spans="2:16" ht="15" customHeight="1" x14ac:dyDescent="0.25">
      <c r="B802" s="36" t="str">
        <f>LOOKUP(Tabela2[[#This Row],[RESUMO]],Tabela3[Grupo],Tabela3[Meus produtos])</f>
        <v>Não</v>
      </c>
      <c r="C802" s="30" t="s">
        <v>21840</v>
      </c>
      <c r="D802" t="s">
        <v>21238</v>
      </c>
      <c r="E802" t="s">
        <v>11853</v>
      </c>
      <c r="F802" s="30" t="s">
        <v>12</v>
      </c>
      <c r="G802">
        <v>6.35</v>
      </c>
      <c r="H802">
        <v>4.2</v>
      </c>
      <c r="I802">
        <v>18</v>
      </c>
      <c r="J802">
        <v>0</v>
      </c>
      <c r="K802" s="13">
        <v>0.28549999999999998</v>
      </c>
      <c r="L802" s="13">
        <v>4.2000000000000003E-2</v>
      </c>
      <c r="M802" s="13">
        <v>6.3500000000000001E-2</v>
      </c>
      <c r="N802" s="13">
        <v>0.18</v>
      </c>
      <c r="O802" s="13">
        <v>0</v>
      </c>
      <c r="P802" s="12" t="str">
        <f>LEFT(Tabela2[[#This Row],[Código]],2)</f>
        <v>08</v>
      </c>
    </row>
    <row r="803" spans="2:16" ht="15" customHeight="1" x14ac:dyDescent="0.25">
      <c r="B803" s="36" t="str">
        <f>LOOKUP(Tabela2[[#This Row],[RESUMO]],Tabela3[Grupo],Tabela3[Meus produtos])</f>
        <v>Não</v>
      </c>
      <c r="C803" s="30" t="s">
        <v>21840</v>
      </c>
      <c r="D803" t="s">
        <v>124</v>
      </c>
      <c r="E803" t="s">
        <v>11853</v>
      </c>
      <c r="F803" s="30" t="s">
        <v>12</v>
      </c>
      <c r="G803">
        <v>6.35</v>
      </c>
      <c r="H803">
        <v>4.2</v>
      </c>
      <c r="I803">
        <v>18</v>
      </c>
      <c r="J803">
        <v>0</v>
      </c>
      <c r="K803" s="13">
        <v>0.28549999999999998</v>
      </c>
      <c r="L803" s="13">
        <v>4.2000000000000003E-2</v>
      </c>
      <c r="M803" s="13">
        <v>6.3500000000000001E-2</v>
      </c>
      <c r="N803" s="13">
        <v>0.18</v>
      </c>
      <c r="O803" s="13">
        <v>0</v>
      </c>
      <c r="P803" s="12" t="str">
        <f>LEFT(Tabela2[[#This Row],[Código]],2)</f>
        <v>08</v>
      </c>
    </row>
    <row r="804" spans="2:16" ht="15" customHeight="1" x14ac:dyDescent="0.25">
      <c r="B804" s="36" t="str">
        <f>LOOKUP(Tabela2[[#This Row],[RESUMO]],Tabela3[Grupo],Tabela3[Meus produtos])</f>
        <v>Não</v>
      </c>
      <c r="C804" s="30" t="s">
        <v>611</v>
      </c>
      <c r="D804" t="s">
        <v>21238</v>
      </c>
      <c r="E804" t="s">
        <v>11853</v>
      </c>
      <c r="F804" s="30" t="s">
        <v>21289</v>
      </c>
      <c r="G804">
        <v>6.35</v>
      </c>
      <c r="H804">
        <v>4.2</v>
      </c>
      <c r="I804">
        <v>18</v>
      </c>
      <c r="J804">
        <v>0</v>
      </c>
      <c r="K804" s="13">
        <v>0.28549999999999998</v>
      </c>
      <c r="L804" s="13">
        <v>4.2000000000000003E-2</v>
      </c>
      <c r="M804" s="13">
        <v>6.3500000000000001E-2</v>
      </c>
      <c r="N804" s="13">
        <v>0.18</v>
      </c>
      <c r="O804" s="13">
        <v>0</v>
      </c>
      <c r="P804" s="12" t="str">
        <f>LEFT(Tabela2[[#This Row],[Código]],2)</f>
        <v>08</v>
      </c>
    </row>
    <row r="805" spans="2:16" ht="15" customHeight="1" x14ac:dyDescent="0.25">
      <c r="B805" s="36" t="str">
        <f>LOOKUP(Tabela2[[#This Row],[RESUMO]],Tabela3[Grupo],Tabela3[Meus produtos])</f>
        <v>Não</v>
      </c>
      <c r="C805" s="30" t="s">
        <v>611</v>
      </c>
      <c r="D805" t="s">
        <v>124</v>
      </c>
      <c r="E805" t="s">
        <v>11853</v>
      </c>
      <c r="F805" s="30" t="s">
        <v>21290</v>
      </c>
      <c r="G805">
        <v>6.35</v>
      </c>
      <c r="H805">
        <v>4.2</v>
      </c>
      <c r="I805">
        <v>18</v>
      </c>
      <c r="J805">
        <v>0</v>
      </c>
      <c r="K805" s="13">
        <v>0.28549999999999998</v>
      </c>
      <c r="L805" s="13">
        <v>4.2000000000000003E-2</v>
      </c>
      <c r="M805" s="13">
        <v>6.3500000000000001E-2</v>
      </c>
      <c r="N805" s="13">
        <v>0.18</v>
      </c>
      <c r="O805" s="13">
        <v>0</v>
      </c>
      <c r="P805" s="12" t="str">
        <f>LEFT(Tabela2[[#This Row],[Código]],2)</f>
        <v>08</v>
      </c>
    </row>
    <row r="806" spans="2:16" ht="15" customHeight="1" x14ac:dyDescent="0.25">
      <c r="B806" s="36" t="str">
        <f>LOOKUP(Tabela2[[#This Row],[RESUMO]],Tabela3[Grupo],Tabela3[Meus produtos])</f>
        <v>Não</v>
      </c>
      <c r="C806" s="30" t="s">
        <v>612</v>
      </c>
      <c r="D806" t="s">
        <v>21238</v>
      </c>
      <c r="E806" t="s">
        <v>11853</v>
      </c>
      <c r="F806" s="30" t="s">
        <v>21291</v>
      </c>
      <c r="G806">
        <v>6.35</v>
      </c>
      <c r="H806">
        <v>4.2</v>
      </c>
      <c r="I806">
        <v>18</v>
      </c>
      <c r="J806">
        <v>0</v>
      </c>
      <c r="K806" s="13">
        <v>0.28549999999999998</v>
      </c>
      <c r="L806" s="13">
        <v>4.2000000000000003E-2</v>
      </c>
      <c r="M806" s="13">
        <v>6.3500000000000001E-2</v>
      </c>
      <c r="N806" s="13">
        <v>0.18</v>
      </c>
      <c r="O806" s="13">
        <v>0</v>
      </c>
      <c r="P806" s="12" t="str">
        <f>LEFT(Tabela2[[#This Row],[Código]],2)</f>
        <v>08</v>
      </c>
    </row>
    <row r="807" spans="2:16" ht="15" customHeight="1" x14ac:dyDescent="0.25">
      <c r="B807" s="36" t="str">
        <f>LOOKUP(Tabela2[[#This Row],[RESUMO]],Tabela3[Grupo],Tabela3[Meus produtos])</f>
        <v>Não</v>
      </c>
      <c r="C807" s="30" t="s">
        <v>612</v>
      </c>
      <c r="D807" t="s">
        <v>124</v>
      </c>
      <c r="E807" t="s">
        <v>11853</v>
      </c>
      <c r="F807" s="30" t="s">
        <v>21292</v>
      </c>
      <c r="G807">
        <v>6.35</v>
      </c>
      <c r="H807">
        <v>4.2</v>
      </c>
      <c r="I807">
        <v>18</v>
      </c>
      <c r="J807">
        <v>0</v>
      </c>
      <c r="K807" s="13">
        <v>0.28549999999999998</v>
      </c>
      <c r="L807" s="13">
        <v>4.2000000000000003E-2</v>
      </c>
      <c r="M807" s="13">
        <v>6.3500000000000001E-2</v>
      </c>
      <c r="N807" s="13">
        <v>0.18</v>
      </c>
      <c r="O807" s="13">
        <v>0</v>
      </c>
      <c r="P807" s="12" t="str">
        <f>LEFT(Tabela2[[#This Row],[Código]],2)</f>
        <v>08</v>
      </c>
    </row>
    <row r="808" spans="2:16" ht="15" customHeight="1" x14ac:dyDescent="0.25">
      <c r="B808" s="36" t="str">
        <f>LOOKUP(Tabela2[[#This Row],[RESUMO]],Tabela3[Grupo],Tabela3[Meus produtos])</f>
        <v>Não</v>
      </c>
      <c r="C808" s="30" t="s">
        <v>613</v>
      </c>
      <c r="D808" t="s">
        <v>21238</v>
      </c>
      <c r="E808" t="s">
        <v>11853</v>
      </c>
      <c r="F808" s="30" t="s">
        <v>21293</v>
      </c>
      <c r="G808">
        <v>6.35</v>
      </c>
      <c r="H808">
        <v>4.2</v>
      </c>
      <c r="I808">
        <v>18</v>
      </c>
      <c r="J808">
        <v>0</v>
      </c>
      <c r="K808" s="13">
        <v>0.28549999999999998</v>
      </c>
      <c r="L808" s="13">
        <v>4.2000000000000003E-2</v>
      </c>
      <c r="M808" s="13">
        <v>6.3500000000000001E-2</v>
      </c>
      <c r="N808" s="13">
        <v>0.18</v>
      </c>
      <c r="O808" s="13">
        <v>0</v>
      </c>
      <c r="P808" s="12" t="str">
        <f>LEFT(Tabela2[[#This Row],[Código]],2)</f>
        <v>08</v>
      </c>
    </row>
    <row r="809" spans="2:16" ht="15" customHeight="1" x14ac:dyDescent="0.25">
      <c r="B809" s="36" t="str">
        <f>LOOKUP(Tabela2[[#This Row],[RESUMO]],Tabela3[Grupo],Tabela3[Meus produtos])</f>
        <v>Não</v>
      </c>
      <c r="C809" s="30" t="s">
        <v>613</v>
      </c>
      <c r="D809" t="s">
        <v>124</v>
      </c>
      <c r="E809" t="s">
        <v>11853</v>
      </c>
      <c r="F809" s="30" t="s">
        <v>21294</v>
      </c>
      <c r="G809">
        <v>6.35</v>
      </c>
      <c r="H809">
        <v>4.2</v>
      </c>
      <c r="I809">
        <v>18</v>
      </c>
      <c r="J809">
        <v>0</v>
      </c>
      <c r="K809" s="13">
        <v>0.28549999999999998</v>
      </c>
      <c r="L809" s="13">
        <v>4.2000000000000003E-2</v>
      </c>
      <c r="M809" s="13">
        <v>6.3500000000000001E-2</v>
      </c>
      <c r="N809" s="13">
        <v>0.18</v>
      </c>
      <c r="O809" s="13">
        <v>0</v>
      </c>
      <c r="P809" s="12" t="str">
        <f>LEFT(Tabela2[[#This Row],[Código]],2)</f>
        <v>08</v>
      </c>
    </row>
    <row r="810" spans="2:16" ht="15" customHeight="1" x14ac:dyDescent="0.25">
      <c r="B810" s="36" t="str">
        <f>LOOKUP(Tabela2[[#This Row],[RESUMO]],Tabela3[Grupo],Tabela3[Meus produtos])</f>
        <v>Não</v>
      </c>
      <c r="C810" s="30" t="s">
        <v>614</v>
      </c>
      <c r="D810" t="s">
        <v>21238</v>
      </c>
      <c r="E810" t="s">
        <v>11853</v>
      </c>
      <c r="F810" s="30" t="s">
        <v>12443</v>
      </c>
      <c r="G810">
        <v>6.35</v>
      </c>
      <c r="H810">
        <v>4.2</v>
      </c>
      <c r="I810">
        <v>18</v>
      </c>
      <c r="J810">
        <v>0</v>
      </c>
      <c r="K810" s="13">
        <v>0.28549999999999998</v>
      </c>
      <c r="L810" s="13">
        <v>4.2000000000000003E-2</v>
      </c>
      <c r="M810" s="13">
        <v>6.3500000000000001E-2</v>
      </c>
      <c r="N810" s="13">
        <v>0.18</v>
      </c>
      <c r="O810" s="13">
        <v>0</v>
      </c>
      <c r="P810" s="12" t="str">
        <f>LEFT(Tabela2[[#This Row],[Código]],2)</f>
        <v>08</v>
      </c>
    </row>
    <row r="811" spans="2:16" ht="15" customHeight="1" x14ac:dyDescent="0.25">
      <c r="B811" s="36" t="str">
        <f>LOOKUP(Tabela2[[#This Row],[RESUMO]],Tabela3[Grupo],Tabela3[Meus produtos])</f>
        <v>Não</v>
      </c>
      <c r="C811" s="30" t="s">
        <v>615</v>
      </c>
      <c r="D811" t="s">
        <v>21238</v>
      </c>
      <c r="E811" t="s">
        <v>11853</v>
      </c>
      <c r="F811" s="30" t="s">
        <v>12444</v>
      </c>
      <c r="G811">
        <v>6.35</v>
      </c>
      <c r="H811">
        <v>4.2</v>
      </c>
      <c r="I811">
        <v>18</v>
      </c>
      <c r="J811">
        <v>0</v>
      </c>
      <c r="K811" s="13">
        <v>0.28549999999999998</v>
      </c>
      <c r="L811" s="13">
        <v>4.2000000000000003E-2</v>
      </c>
      <c r="M811" s="13">
        <v>6.3500000000000001E-2</v>
      </c>
      <c r="N811" s="13">
        <v>0.18</v>
      </c>
      <c r="O811" s="13">
        <v>0</v>
      </c>
      <c r="P811" s="12" t="str">
        <f>LEFT(Tabela2[[#This Row],[Código]],2)</f>
        <v>08</v>
      </c>
    </row>
    <row r="812" spans="2:16" ht="15" customHeight="1" x14ac:dyDescent="0.25">
      <c r="B812" s="36" t="str">
        <f>LOOKUP(Tabela2[[#This Row],[RESUMO]],Tabela3[Grupo],Tabela3[Meus produtos])</f>
        <v>Não</v>
      </c>
      <c r="C812" s="30" t="s">
        <v>616</v>
      </c>
      <c r="D812" t="s">
        <v>21238</v>
      </c>
      <c r="E812" t="s">
        <v>11853</v>
      </c>
      <c r="F812" s="30" t="s">
        <v>12445</v>
      </c>
      <c r="G812">
        <v>6.35</v>
      </c>
      <c r="H812">
        <v>4.2</v>
      </c>
      <c r="I812">
        <v>18</v>
      </c>
      <c r="J812">
        <v>0</v>
      </c>
      <c r="K812" s="13">
        <v>0.28549999999999998</v>
      </c>
      <c r="L812" s="13">
        <v>4.2000000000000003E-2</v>
      </c>
      <c r="M812" s="13">
        <v>6.3500000000000001E-2</v>
      </c>
      <c r="N812" s="13">
        <v>0.18</v>
      </c>
      <c r="O812" s="13">
        <v>0</v>
      </c>
      <c r="P812" s="12" t="str">
        <f>LEFT(Tabela2[[#This Row],[Código]],2)</f>
        <v>08</v>
      </c>
    </row>
    <row r="813" spans="2:16" ht="15" customHeight="1" x14ac:dyDescent="0.25">
      <c r="B813" s="36" t="str">
        <f>LOOKUP(Tabela2[[#This Row],[RESUMO]],Tabela3[Grupo],Tabela3[Meus produtos])</f>
        <v>Não</v>
      </c>
      <c r="C813" s="30" t="s">
        <v>617</v>
      </c>
      <c r="D813" t="s">
        <v>21238</v>
      </c>
      <c r="E813" t="s">
        <v>11853</v>
      </c>
      <c r="F813" s="30" t="s">
        <v>12446</v>
      </c>
      <c r="G813">
        <v>6.35</v>
      </c>
      <c r="H813">
        <v>4.2</v>
      </c>
      <c r="I813">
        <v>18</v>
      </c>
      <c r="J813">
        <v>0</v>
      </c>
      <c r="K813" s="13">
        <v>0.28549999999999998</v>
      </c>
      <c r="L813" s="13">
        <v>4.2000000000000003E-2</v>
      </c>
      <c r="M813" s="13">
        <v>6.3500000000000001E-2</v>
      </c>
      <c r="N813" s="13">
        <v>0.18</v>
      </c>
      <c r="O813" s="13">
        <v>0</v>
      </c>
      <c r="P813" s="12" t="str">
        <f>LEFT(Tabela2[[#This Row],[Código]],2)</f>
        <v>08</v>
      </c>
    </row>
    <row r="814" spans="2:16" ht="15" customHeight="1" x14ac:dyDescent="0.25">
      <c r="B814" s="36" t="str">
        <f>LOOKUP(Tabela2[[#This Row],[RESUMO]],Tabela3[Grupo],Tabela3[Meus produtos])</f>
        <v>Não</v>
      </c>
      <c r="C814" s="30" t="s">
        <v>618</v>
      </c>
      <c r="D814" t="s">
        <v>21238</v>
      </c>
      <c r="E814" t="s">
        <v>11853</v>
      </c>
      <c r="F814" s="30" t="s">
        <v>12447</v>
      </c>
      <c r="G814">
        <v>6.35</v>
      </c>
      <c r="H814">
        <v>4.2</v>
      </c>
      <c r="I814">
        <v>18</v>
      </c>
      <c r="J814">
        <v>0</v>
      </c>
      <c r="K814" s="13">
        <v>0.28549999999999998</v>
      </c>
      <c r="L814" s="13">
        <v>4.2000000000000003E-2</v>
      </c>
      <c r="M814" s="13">
        <v>6.3500000000000001E-2</v>
      </c>
      <c r="N814" s="13">
        <v>0.18</v>
      </c>
      <c r="O814" s="13">
        <v>0</v>
      </c>
      <c r="P814" s="12" t="str">
        <f>LEFT(Tabela2[[#This Row],[Código]],2)</f>
        <v>08</v>
      </c>
    </row>
    <row r="815" spans="2:16" ht="15" customHeight="1" x14ac:dyDescent="0.25">
      <c r="B815" s="36" t="str">
        <f>LOOKUP(Tabela2[[#This Row],[RESUMO]],Tabela3[Grupo],Tabela3[Meus produtos])</f>
        <v>Não</v>
      </c>
      <c r="C815" s="30" t="s">
        <v>619</v>
      </c>
      <c r="D815" t="s">
        <v>21238</v>
      </c>
      <c r="E815" t="s">
        <v>11853</v>
      </c>
      <c r="F815" s="30" t="s">
        <v>12448</v>
      </c>
      <c r="G815">
        <v>6.35</v>
      </c>
      <c r="H815">
        <v>4.2</v>
      </c>
      <c r="I815">
        <v>7</v>
      </c>
      <c r="J815">
        <v>0</v>
      </c>
      <c r="K815" s="13">
        <v>0.17550000000000002</v>
      </c>
      <c r="L815" s="13">
        <v>4.2000000000000003E-2</v>
      </c>
      <c r="M815" s="13">
        <v>6.3500000000000001E-2</v>
      </c>
      <c r="N815" s="13">
        <v>7.0000000000000007E-2</v>
      </c>
      <c r="O815" s="13">
        <v>0</v>
      </c>
      <c r="P815" s="12" t="str">
        <f>LEFT(Tabela2[[#This Row],[Código]],2)</f>
        <v>08</v>
      </c>
    </row>
    <row r="816" spans="2:16" ht="15" customHeight="1" x14ac:dyDescent="0.25">
      <c r="B816" s="36" t="str">
        <f>LOOKUP(Tabela2[[#This Row],[RESUMO]],Tabela3[Grupo],Tabela3[Meus produtos])</f>
        <v>Não</v>
      </c>
      <c r="C816" s="30" t="s">
        <v>620</v>
      </c>
      <c r="D816" t="s">
        <v>21238</v>
      </c>
      <c r="E816" t="s">
        <v>11853</v>
      </c>
      <c r="F816" s="30" t="s">
        <v>12449</v>
      </c>
      <c r="G816">
        <v>6.35</v>
      </c>
      <c r="H816">
        <v>4.2</v>
      </c>
      <c r="I816">
        <v>7</v>
      </c>
      <c r="J816">
        <v>0</v>
      </c>
      <c r="K816" s="13">
        <v>0.17550000000000002</v>
      </c>
      <c r="L816" s="13">
        <v>4.2000000000000003E-2</v>
      </c>
      <c r="M816" s="13">
        <v>6.3500000000000001E-2</v>
      </c>
      <c r="N816" s="13">
        <v>7.0000000000000007E-2</v>
      </c>
      <c r="O816" s="13">
        <v>0</v>
      </c>
      <c r="P816" s="12" t="str">
        <f>LEFT(Tabela2[[#This Row],[Código]],2)</f>
        <v>08</v>
      </c>
    </row>
    <row r="817" spans="2:16" ht="15" customHeight="1" x14ac:dyDescent="0.25">
      <c r="B817" s="36" t="str">
        <f>LOOKUP(Tabela2[[#This Row],[RESUMO]],Tabela3[Grupo],Tabela3[Meus produtos])</f>
        <v>Não</v>
      </c>
      <c r="C817" s="30" t="s">
        <v>621</v>
      </c>
      <c r="D817" t="s">
        <v>21238</v>
      </c>
      <c r="E817" t="s">
        <v>11853</v>
      </c>
      <c r="F817" s="30" t="s">
        <v>12450</v>
      </c>
      <c r="G817">
        <v>6.35</v>
      </c>
      <c r="H817">
        <v>4.2</v>
      </c>
      <c r="I817">
        <v>18</v>
      </c>
      <c r="J817">
        <v>0</v>
      </c>
      <c r="K817" s="13">
        <v>0.28549999999999998</v>
      </c>
      <c r="L817" s="13">
        <v>4.2000000000000003E-2</v>
      </c>
      <c r="M817" s="13">
        <v>6.3500000000000001E-2</v>
      </c>
      <c r="N817" s="13">
        <v>0.18</v>
      </c>
      <c r="O817" s="13">
        <v>0</v>
      </c>
      <c r="P817" s="12" t="str">
        <f>LEFT(Tabela2[[#This Row],[Código]],2)</f>
        <v>08</v>
      </c>
    </row>
    <row r="818" spans="2:16" ht="15" customHeight="1" x14ac:dyDescent="0.25">
      <c r="B818" s="36" t="str">
        <f>LOOKUP(Tabela2[[#This Row],[RESUMO]],Tabela3[Grupo],Tabela3[Meus produtos])</f>
        <v>Não</v>
      </c>
      <c r="C818" s="30" t="s">
        <v>622</v>
      </c>
      <c r="D818" t="s">
        <v>21238</v>
      </c>
      <c r="E818" t="s">
        <v>11853</v>
      </c>
      <c r="F818" s="30" t="s">
        <v>12451</v>
      </c>
      <c r="G818">
        <v>6.35</v>
      </c>
      <c r="H818">
        <v>4.2</v>
      </c>
      <c r="I818">
        <v>18</v>
      </c>
      <c r="J818">
        <v>0</v>
      </c>
      <c r="K818" s="13">
        <v>0.28549999999999998</v>
      </c>
      <c r="L818" s="13">
        <v>4.2000000000000003E-2</v>
      </c>
      <c r="M818" s="13">
        <v>6.3500000000000001E-2</v>
      </c>
      <c r="N818" s="13">
        <v>0.18</v>
      </c>
      <c r="O818" s="13">
        <v>0</v>
      </c>
      <c r="P818" s="12" t="str">
        <f>LEFT(Tabela2[[#This Row],[Código]],2)</f>
        <v>08</v>
      </c>
    </row>
    <row r="819" spans="2:16" ht="15" customHeight="1" x14ac:dyDescent="0.25">
      <c r="B819" s="36" t="str">
        <f>LOOKUP(Tabela2[[#This Row],[RESUMO]],Tabela3[Grupo],Tabela3[Meus produtos])</f>
        <v>Não</v>
      </c>
      <c r="C819" s="30" t="s">
        <v>623</v>
      </c>
      <c r="D819" t="s">
        <v>21238</v>
      </c>
      <c r="E819" t="s">
        <v>11853</v>
      </c>
      <c r="F819" s="30" t="s">
        <v>12452</v>
      </c>
      <c r="G819">
        <v>6.35</v>
      </c>
      <c r="H819">
        <v>4.2</v>
      </c>
      <c r="I819">
        <v>18</v>
      </c>
      <c r="J819">
        <v>0</v>
      </c>
      <c r="K819" s="13">
        <v>0.28549999999999998</v>
      </c>
      <c r="L819" s="13">
        <v>4.2000000000000003E-2</v>
      </c>
      <c r="M819" s="13">
        <v>6.3500000000000001E-2</v>
      </c>
      <c r="N819" s="13">
        <v>0.18</v>
      </c>
      <c r="O819" s="13">
        <v>0</v>
      </c>
      <c r="P819" s="12" t="str">
        <f>LEFT(Tabela2[[#This Row],[Código]],2)</f>
        <v>08</v>
      </c>
    </row>
    <row r="820" spans="2:16" ht="15" customHeight="1" x14ac:dyDescent="0.25">
      <c r="B820" s="36" t="str">
        <f>LOOKUP(Tabela2[[#This Row],[RESUMO]],Tabela3[Grupo],Tabela3[Meus produtos])</f>
        <v>Não</v>
      </c>
      <c r="C820" s="30" t="s">
        <v>624</v>
      </c>
      <c r="D820" t="s">
        <v>21238</v>
      </c>
      <c r="E820" t="s">
        <v>11853</v>
      </c>
      <c r="F820" s="30" t="s">
        <v>12453</v>
      </c>
      <c r="G820">
        <v>6.35</v>
      </c>
      <c r="H820">
        <v>4.2</v>
      </c>
      <c r="I820">
        <v>18</v>
      </c>
      <c r="J820">
        <v>0</v>
      </c>
      <c r="K820" s="13">
        <v>0.28549999999999998</v>
      </c>
      <c r="L820" s="13">
        <v>4.2000000000000003E-2</v>
      </c>
      <c r="M820" s="13">
        <v>6.3500000000000001E-2</v>
      </c>
      <c r="N820" s="13">
        <v>0.18</v>
      </c>
      <c r="O820" s="13">
        <v>0</v>
      </c>
      <c r="P820" s="12" t="str">
        <f>LEFT(Tabela2[[#This Row],[Código]],2)</f>
        <v>08</v>
      </c>
    </row>
    <row r="821" spans="2:16" ht="15" customHeight="1" x14ac:dyDescent="0.25">
      <c r="B821" s="36" t="str">
        <f>LOOKUP(Tabela2[[#This Row],[RESUMO]],Tabela3[Grupo],Tabela3[Meus produtos])</f>
        <v>Não</v>
      </c>
      <c r="C821" s="30" t="s">
        <v>625</v>
      </c>
      <c r="D821" t="s">
        <v>21238</v>
      </c>
      <c r="E821" t="s">
        <v>11853</v>
      </c>
      <c r="F821" s="30" t="s">
        <v>12454</v>
      </c>
      <c r="G821">
        <v>6.35</v>
      </c>
      <c r="H821">
        <v>4.2</v>
      </c>
      <c r="I821">
        <v>18</v>
      </c>
      <c r="J821">
        <v>0</v>
      </c>
      <c r="K821" s="13">
        <v>0.28549999999999998</v>
      </c>
      <c r="L821" s="13">
        <v>4.2000000000000003E-2</v>
      </c>
      <c r="M821" s="13">
        <v>6.3500000000000001E-2</v>
      </c>
      <c r="N821" s="13">
        <v>0.18</v>
      </c>
      <c r="O821" s="13">
        <v>0</v>
      </c>
      <c r="P821" s="12" t="str">
        <f>LEFT(Tabela2[[#This Row],[Código]],2)</f>
        <v>08</v>
      </c>
    </row>
    <row r="822" spans="2:16" ht="15" customHeight="1" x14ac:dyDescent="0.25">
      <c r="B822" s="36" t="str">
        <f>LOOKUP(Tabela2[[#This Row],[RESUMO]],Tabela3[Grupo],Tabela3[Meus produtos])</f>
        <v>Não</v>
      </c>
      <c r="C822" s="30" t="s">
        <v>626</v>
      </c>
      <c r="D822" t="s">
        <v>21238</v>
      </c>
      <c r="E822" t="s">
        <v>11853</v>
      </c>
      <c r="F822" s="30" t="s">
        <v>12455</v>
      </c>
      <c r="G822">
        <v>6.35</v>
      </c>
      <c r="H822">
        <v>4.2</v>
      </c>
      <c r="I822">
        <v>18</v>
      </c>
      <c r="J822">
        <v>0</v>
      </c>
      <c r="K822" s="13">
        <v>0.28549999999999998</v>
      </c>
      <c r="L822" s="13">
        <v>4.2000000000000003E-2</v>
      </c>
      <c r="M822" s="13">
        <v>6.3500000000000001E-2</v>
      </c>
      <c r="N822" s="13">
        <v>0.18</v>
      </c>
      <c r="O822" s="13">
        <v>0</v>
      </c>
      <c r="P822" s="12" t="str">
        <f>LEFT(Tabela2[[#This Row],[Código]],2)</f>
        <v>08</v>
      </c>
    </row>
    <row r="823" spans="2:16" ht="15" customHeight="1" x14ac:dyDescent="0.25">
      <c r="B823" s="36" t="str">
        <f>LOOKUP(Tabela2[[#This Row],[RESUMO]],Tabela3[Grupo],Tabela3[Meus produtos])</f>
        <v>Não</v>
      </c>
      <c r="C823" s="30" t="s">
        <v>627</v>
      </c>
      <c r="D823" t="s">
        <v>21238</v>
      </c>
      <c r="E823" t="s">
        <v>11853</v>
      </c>
      <c r="F823" s="30" t="s">
        <v>12456</v>
      </c>
      <c r="G823">
        <v>6.35</v>
      </c>
      <c r="H823">
        <v>4.2</v>
      </c>
      <c r="I823">
        <v>18</v>
      </c>
      <c r="J823">
        <v>0</v>
      </c>
      <c r="K823" s="13">
        <v>0.28549999999999998</v>
      </c>
      <c r="L823" s="13">
        <v>4.2000000000000003E-2</v>
      </c>
      <c r="M823" s="13">
        <v>6.3500000000000001E-2</v>
      </c>
      <c r="N823" s="13">
        <v>0.18</v>
      </c>
      <c r="O823" s="13">
        <v>0</v>
      </c>
      <c r="P823" s="12" t="str">
        <f>LEFT(Tabela2[[#This Row],[Código]],2)</f>
        <v>08</v>
      </c>
    </row>
    <row r="824" spans="2:16" ht="15" customHeight="1" x14ac:dyDescent="0.25">
      <c r="B824" s="36" t="str">
        <f>LOOKUP(Tabela2[[#This Row],[RESUMO]],Tabela3[Grupo],Tabela3[Meus produtos])</f>
        <v>Não</v>
      </c>
      <c r="C824" s="30" t="s">
        <v>628</v>
      </c>
      <c r="D824" t="s">
        <v>21238</v>
      </c>
      <c r="E824" t="s">
        <v>11853</v>
      </c>
      <c r="F824" s="30" t="s">
        <v>12457</v>
      </c>
      <c r="G824">
        <v>6.35</v>
      </c>
      <c r="H824">
        <v>4.2</v>
      </c>
      <c r="I824">
        <v>18</v>
      </c>
      <c r="J824">
        <v>0</v>
      </c>
      <c r="K824" s="13">
        <v>0.28549999999999998</v>
      </c>
      <c r="L824" s="13">
        <v>4.2000000000000003E-2</v>
      </c>
      <c r="M824" s="13">
        <v>6.3500000000000001E-2</v>
      </c>
      <c r="N824" s="13">
        <v>0.18</v>
      </c>
      <c r="O824" s="13">
        <v>0</v>
      </c>
      <c r="P824" s="12" t="str">
        <f>LEFT(Tabela2[[#This Row],[Código]],2)</f>
        <v>08</v>
      </c>
    </row>
    <row r="825" spans="2:16" ht="15" customHeight="1" x14ac:dyDescent="0.25">
      <c r="B825" s="36" t="str">
        <f>LOOKUP(Tabela2[[#This Row],[RESUMO]],Tabela3[Grupo],Tabela3[Meus produtos])</f>
        <v>Não</v>
      </c>
      <c r="C825" s="30" t="s">
        <v>629</v>
      </c>
      <c r="D825" t="s">
        <v>21238</v>
      </c>
      <c r="E825" t="s">
        <v>11853</v>
      </c>
      <c r="F825" s="30" t="s">
        <v>12458</v>
      </c>
      <c r="G825">
        <v>6.35</v>
      </c>
      <c r="H825">
        <v>4.2</v>
      </c>
      <c r="I825">
        <v>18</v>
      </c>
      <c r="J825">
        <v>0</v>
      </c>
      <c r="K825" s="13">
        <v>0.28549999999999998</v>
      </c>
      <c r="L825" s="13">
        <v>4.2000000000000003E-2</v>
      </c>
      <c r="M825" s="13">
        <v>6.3500000000000001E-2</v>
      </c>
      <c r="N825" s="13">
        <v>0.18</v>
      </c>
      <c r="O825" s="13">
        <v>0</v>
      </c>
      <c r="P825" s="12" t="str">
        <f>LEFT(Tabela2[[#This Row],[Código]],2)</f>
        <v>08</v>
      </c>
    </row>
    <row r="826" spans="2:16" ht="15" customHeight="1" x14ac:dyDescent="0.25">
      <c r="B826" s="36" t="str">
        <f>LOOKUP(Tabela2[[#This Row],[RESUMO]],Tabela3[Grupo],Tabela3[Meus produtos])</f>
        <v>Não</v>
      </c>
      <c r="C826" s="30" t="s">
        <v>630</v>
      </c>
      <c r="D826" t="s">
        <v>21238</v>
      </c>
      <c r="E826" t="s">
        <v>11853</v>
      </c>
      <c r="F826" s="30" t="s">
        <v>12459</v>
      </c>
      <c r="G826">
        <v>6.35</v>
      </c>
      <c r="H826">
        <v>4.2</v>
      </c>
      <c r="I826">
        <v>18</v>
      </c>
      <c r="J826">
        <v>0</v>
      </c>
      <c r="K826" s="13">
        <v>0.28549999999999998</v>
      </c>
      <c r="L826" s="13">
        <v>4.2000000000000003E-2</v>
      </c>
      <c r="M826" s="13">
        <v>6.3500000000000001E-2</v>
      </c>
      <c r="N826" s="13">
        <v>0.18</v>
      </c>
      <c r="O826" s="13">
        <v>0</v>
      </c>
      <c r="P826" s="12" t="str">
        <f>LEFT(Tabela2[[#This Row],[Código]],2)</f>
        <v>08</v>
      </c>
    </row>
    <row r="827" spans="2:16" ht="15" customHeight="1" x14ac:dyDescent="0.25">
      <c r="B827" s="36" t="str">
        <f>LOOKUP(Tabela2[[#This Row],[RESUMO]],Tabela3[Grupo],Tabela3[Meus produtos])</f>
        <v>Não</v>
      </c>
      <c r="C827" s="30" t="s">
        <v>631</v>
      </c>
      <c r="D827" t="s">
        <v>21238</v>
      </c>
      <c r="E827" t="s">
        <v>11853</v>
      </c>
      <c r="F827" s="30" t="s">
        <v>12460</v>
      </c>
      <c r="G827">
        <v>6.35</v>
      </c>
      <c r="H827">
        <v>4.2</v>
      </c>
      <c r="I827">
        <v>18</v>
      </c>
      <c r="J827">
        <v>0</v>
      </c>
      <c r="K827" s="13">
        <v>0.28549999999999998</v>
      </c>
      <c r="L827" s="13">
        <v>4.2000000000000003E-2</v>
      </c>
      <c r="M827" s="13">
        <v>6.3500000000000001E-2</v>
      </c>
      <c r="N827" s="13">
        <v>0.18</v>
      </c>
      <c r="O827" s="13">
        <v>0</v>
      </c>
      <c r="P827" s="12" t="str">
        <f>LEFT(Tabela2[[#This Row],[Código]],2)</f>
        <v>08</v>
      </c>
    </row>
    <row r="828" spans="2:16" ht="15" customHeight="1" x14ac:dyDescent="0.25">
      <c r="B828" s="36" t="str">
        <f>LOOKUP(Tabela2[[#This Row],[RESUMO]],Tabela3[Grupo],Tabela3[Meus produtos])</f>
        <v>Não</v>
      </c>
      <c r="C828" s="30" t="s">
        <v>632</v>
      </c>
      <c r="D828" t="s">
        <v>21238</v>
      </c>
      <c r="E828" t="s">
        <v>11853</v>
      </c>
      <c r="F828" s="30" t="s">
        <v>12461</v>
      </c>
      <c r="G828">
        <v>6.35</v>
      </c>
      <c r="H828">
        <v>4.2</v>
      </c>
      <c r="I828">
        <v>18</v>
      </c>
      <c r="J828">
        <v>0</v>
      </c>
      <c r="K828" s="13">
        <v>0.28549999999999998</v>
      </c>
      <c r="L828" s="13">
        <v>4.2000000000000003E-2</v>
      </c>
      <c r="M828" s="13">
        <v>6.3500000000000001E-2</v>
      </c>
      <c r="N828" s="13">
        <v>0.18</v>
      </c>
      <c r="O828" s="13">
        <v>0</v>
      </c>
      <c r="P828" s="12" t="str">
        <f>LEFT(Tabela2[[#This Row],[Código]],2)</f>
        <v>08</v>
      </c>
    </row>
    <row r="829" spans="2:16" ht="15" customHeight="1" x14ac:dyDescent="0.25">
      <c r="B829" s="36" t="str">
        <f>LOOKUP(Tabela2[[#This Row],[RESUMO]],Tabela3[Grupo],Tabela3[Meus produtos])</f>
        <v>Não</v>
      </c>
      <c r="C829" s="30" t="s">
        <v>633</v>
      </c>
      <c r="D829" t="s">
        <v>21238</v>
      </c>
      <c r="E829" t="s">
        <v>11853</v>
      </c>
      <c r="F829" s="30" t="s">
        <v>12462</v>
      </c>
      <c r="G829">
        <v>6.35</v>
      </c>
      <c r="H829">
        <v>4.2</v>
      </c>
      <c r="I829">
        <v>18</v>
      </c>
      <c r="J829">
        <v>0</v>
      </c>
      <c r="K829" s="13">
        <v>0.28549999999999998</v>
      </c>
      <c r="L829" s="13">
        <v>4.2000000000000003E-2</v>
      </c>
      <c r="M829" s="13">
        <v>6.3500000000000001E-2</v>
      </c>
      <c r="N829" s="13">
        <v>0.18</v>
      </c>
      <c r="O829" s="13">
        <v>0</v>
      </c>
      <c r="P829" s="12" t="str">
        <f>LEFT(Tabela2[[#This Row],[Código]],2)</f>
        <v>08</v>
      </c>
    </row>
    <row r="830" spans="2:16" ht="15" customHeight="1" x14ac:dyDescent="0.25">
      <c r="B830" s="36" t="str">
        <f>LOOKUP(Tabela2[[#This Row],[RESUMO]],Tabela3[Grupo],Tabela3[Meus produtos])</f>
        <v>Não</v>
      </c>
      <c r="C830" s="30" t="s">
        <v>634</v>
      </c>
      <c r="D830" t="s">
        <v>21238</v>
      </c>
      <c r="E830" t="s">
        <v>11853</v>
      </c>
      <c r="F830" s="30" t="s">
        <v>12463</v>
      </c>
      <c r="G830">
        <v>6.35</v>
      </c>
      <c r="H830">
        <v>4.2</v>
      </c>
      <c r="I830">
        <v>18</v>
      </c>
      <c r="J830">
        <v>0</v>
      </c>
      <c r="K830" s="13">
        <v>0.28549999999999998</v>
      </c>
      <c r="L830" s="13">
        <v>4.2000000000000003E-2</v>
      </c>
      <c r="M830" s="13">
        <v>6.3500000000000001E-2</v>
      </c>
      <c r="N830" s="13">
        <v>0.18</v>
      </c>
      <c r="O830" s="13">
        <v>0</v>
      </c>
      <c r="P830" s="12" t="str">
        <f>LEFT(Tabela2[[#This Row],[Código]],2)</f>
        <v>08</v>
      </c>
    </row>
    <row r="831" spans="2:16" ht="15" customHeight="1" x14ac:dyDescent="0.25">
      <c r="B831" s="36" t="str">
        <f>LOOKUP(Tabela2[[#This Row],[RESUMO]],Tabela3[Grupo],Tabela3[Meus produtos])</f>
        <v>Não</v>
      </c>
      <c r="C831" s="30" t="s">
        <v>22525</v>
      </c>
      <c r="D831" t="s">
        <v>21238</v>
      </c>
      <c r="E831" t="s">
        <v>11853</v>
      </c>
      <c r="F831" s="30" t="s">
        <v>22526</v>
      </c>
      <c r="G831">
        <v>6.35</v>
      </c>
      <c r="H831">
        <v>4.2</v>
      </c>
      <c r="I831">
        <v>18</v>
      </c>
      <c r="J831">
        <v>0</v>
      </c>
      <c r="K831" s="13">
        <v>0.28549999999999998</v>
      </c>
      <c r="L831" s="13">
        <v>4.2000000000000003E-2</v>
      </c>
      <c r="M831" s="13">
        <v>6.3500000000000001E-2</v>
      </c>
      <c r="N831" s="13">
        <v>0.18</v>
      </c>
      <c r="O831" s="13">
        <v>0</v>
      </c>
      <c r="P831" s="12" t="str">
        <f>LEFT(Tabela2[[#This Row],[Código]],2)</f>
        <v>08</v>
      </c>
    </row>
    <row r="832" spans="2:16" ht="15" customHeight="1" x14ac:dyDescent="0.25">
      <c r="B832" s="36" t="str">
        <f>LOOKUP(Tabela2[[#This Row],[RESUMO]],Tabela3[Grupo],Tabela3[Meus produtos])</f>
        <v>Não</v>
      </c>
      <c r="C832" s="30" t="s">
        <v>22527</v>
      </c>
      <c r="D832" t="s">
        <v>21238</v>
      </c>
      <c r="E832" t="s">
        <v>11853</v>
      </c>
      <c r="F832" s="30" t="s">
        <v>22528</v>
      </c>
      <c r="G832">
        <v>6.35</v>
      </c>
      <c r="H832">
        <v>4.2</v>
      </c>
      <c r="I832">
        <v>18</v>
      </c>
      <c r="J832">
        <v>0</v>
      </c>
      <c r="K832" s="13">
        <v>0.28549999999999998</v>
      </c>
      <c r="L832" s="13">
        <v>4.2000000000000003E-2</v>
      </c>
      <c r="M832" s="13">
        <v>6.3500000000000001E-2</v>
      </c>
      <c r="N832" s="13">
        <v>0.18</v>
      </c>
      <c r="O832" s="13">
        <v>0</v>
      </c>
      <c r="P832" s="12" t="str">
        <f>LEFT(Tabela2[[#This Row],[Código]],2)</f>
        <v>08</v>
      </c>
    </row>
    <row r="833" spans="2:16" ht="15" customHeight="1" x14ac:dyDescent="0.25">
      <c r="B833" s="36" t="str">
        <f>LOOKUP(Tabela2[[#This Row],[RESUMO]],Tabela3[Grupo],Tabela3[Meus produtos])</f>
        <v>Não</v>
      </c>
      <c r="C833" s="30" t="s">
        <v>22529</v>
      </c>
      <c r="D833" t="s">
        <v>21238</v>
      </c>
      <c r="E833" t="s">
        <v>11853</v>
      </c>
      <c r="F833" s="30" t="s">
        <v>22530</v>
      </c>
      <c r="G833">
        <v>6.35</v>
      </c>
      <c r="H833">
        <v>4.2</v>
      </c>
      <c r="I833">
        <v>18</v>
      </c>
      <c r="J833">
        <v>0</v>
      </c>
      <c r="K833" s="13">
        <v>0.28549999999999998</v>
      </c>
      <c r="L833" s="13">
        <v>4.2000000000000003E-2</v>
      </c>
      <c r="M833" s="13">
        <v>6.3500000000000001E-2</v>
      </c>
      <c r="N833" s="13">
        <v>0.18</v>
      </c>
      <c r="O833" s="13">
        <v>0</v>
      </c>
      <c r="P833" s="12" t="str">
        <f>LEFT(Tabela2[[#This Row],[Código]],2)</f>
        <v>08</v>
      </c>
    </row>
    <row r="834" spans="2:16" ht="15" customHeight="1" x14ac:dyDescent="0.25">
      <c r="B834" s="36" t="str">
        <f>LOOKUP(Tabela2[[#This Row],[RESUMO]],Tabela3[Grupo],Tabela3[Meus produtos])</f>
        <v>Não</v>
      </c>
      <c r="C834" s="30" t="s">
        <v>22531</v>
      </c>
      <c r="D834" t="s">
        <v>21238</v>
      </c>
      <c r="E834" t="s">
        <v>11853</v>
      </c>
      <c r="F834" s="30" t="s">
        <v>22532</v>
      </c>
      <c r="G834">
        <v>6.35</v>
      </c>
      <c r="H834">
        <v>4.2</v>
      </c>
      <c r="I834">
        <v>18</v>
      </c>
      <c r="J834">
        <v>0</v>
      </c>
      <c r="K834" s="13">
        <v>0.28549999999999998</v>
      </c>
      <c r="L834" s="13">
        <v>4.2000000000000003E-2</v>
      </c>
      <c r="M834" s="13">
        <v>6.3500000000000001E-2</v>
      </c>
      <c r="N834" s="13">
        <v>0.18</v>
      </c>
      <c r="O834" s="13">
        <v>0</v>
      </c>
      <c r="P834" s="12" t="str">
        <f>LEFT(Tabela2[[#This Row],[Código]],2)</f>
        <v>08</v>
      </c>
    </row>
    <row r="835" spans="2:16" ht="15" customHeight="1" x14ac:dyDescent="0.25">
      <c r="B835" s="36" t="str">
        <f>LOOKUP(Tabela2[[#This Row],[RESUMO]],Tabela3[Grupo],Tabela3[Meus produtos])</f>
        <v>Não</v>
      </c>
      <c r="C835" s="30" t="s">
        <v>22533</v>
      </c>
      <c r="D835" t="s">
        <v>21238</v>
      </c>
      <c r="E835" t="s">
        <v>11853</v>
      </c>
      <c r="F835" s="30" t="s">
        <v>22534</v>
      </c>
      <c r="G835">
        <v>6.35</v>
      </c>
      <c r="H835">
        <v>4.2</v>
      </c>
      <c r="I835">
        <v>18</v>
      </c>
      <c r="J835">
        <v>0</v>
      </c>
      <c r="K835" s="13">
        <v>0.28549999999999998</v>
      </c>
      <c r="L835" s="13">
        <v>4.2000000000000003E-2</v>
      </c>
      <c r="M835" s="13">
        <v>6.3500000000000001E-2</v>
      </c>
      <c r="N835" s="13">
        <v>0.18</v>
      </c>
      <c r="O835" s="13">
        <v>0</v>
      </c>
      <c r="P835" s="12" t="str">
        <f>LEFT(Tabela2[[#This Row],[Código]],2)</f>
        <v>08</v>
      </c>
    </row>
    <row r="836" spans="2:16" ht="15" customHeight="1" x14ac:dyDescent="0.25">
      <c r="B836" s="36" t="str">
        <f>LOOKUP(Tabela2[[#This Row],[RESUMO]],Tabela3[Grupo],Tabela3[Meus produtos])</f>
        <v>Não</v>
      </c>
      <c r="C836" s="30" t="s">
        <v>22535</v>
      </c>
      <c r="D836" t="s">
        <v>21238</v>
      </c>
      <c r="E836" t="s">
        <v>11853</v>
      </c>
      <c r="F836" s="30" t="s">
        <v>22536</v>
      </c>
      <c r="G836">
        <v>6.35</v>
      </c>
      <c r="H836">
        <v>4.2</v>
      </c>
      <c r="I836">
        <v>18</v>
      </c>
      <c r="J836">
        <v>0</v>
      </c>
      <c r="K836" s="13">
        <v>0.28549999999999998</v>
      </c>
      <c r="L836" s="13">
        <v>4.2000000000000003E-2</v>
      </c>
      <c r="M836" s="13">
        <v>6.3500000000000001E-2</v>
      </c>
      <c r="N836" s="13">
        <v>0.18</v>
      </c>
      <c r="O836" s="13">
        <v>0</v>
      </c>
      <c r="P836" s="12" t="str">
        <f>LEFT(Tabela2[[#This Row],[Código]],2)</f>
        <v>08</v>
      </c>
    </row>
    <row r="837" spans="2:16" ht="15" customHeight="1" x14ac:dyDescent="0.25">
      <c r="B837" s="36" t="str">
        <f>LOOKUP(Tabela2[[#This Row],[RESUMO]],Tabela3[Grupo],Tabela3[Meus produtos])</f>
        <v>Não</v>
      </c>
      <c r="C837" s="30" t="s">
        <v>22537</v>
      </c>
      <c r="D837" t="s">
        <v>21238</v>
      </c>
      <c r="E837" t="s">
        <v>11853</v>
      </c>
      <c r="F837" s="30" t="s">
        <v>22538</v>
      </c>
      <c r="G837">
        <v>6.35</v>
      </c>
      <c r="H837">
        <v>4.2</v>
      </c>
      <c r="I837">
        <v>18</v>
      </c>
      <c r="J837">
        <v>0</v>
      </c>
      <c r="K837" s="13">
        <v>0.28549999999999998</v>
      </c>
      <c r="L837" s="13">
        <v>4.2000000000000003E-2</v>
      </c>
      <c r="M837" s="13">
        <v>6.3500000000000001E-2</v>
      </c>
      <c r="N837" s="13">
        <v>0.18</v>
      </c>
      <c r="O837" s="13">
        <v>0</v>
      </c>
      <c r="P837" s="12" t="str">
        <f>LEFT(Tabela2[[#This Row],[Código]],2)</f>
        <v>08</v>
      </c>
    </row>
    <row r="838" spans="2:16" ht="15" customHeight="1" x14ac:dyDescent="0.25">
      <c r="B838" s="36" t="str">
        <f>LOOKUP(Tabela2[[#This Row],[RESUMO]],Tabela3[Grupo],Tabela3[Meus produtos])</f>
        <v>Não</v>
      </c>
      <c r="C838" s="30" t="s">
        <v>22539</v>
      </c>
      <c r="D838" t="s">
        <v>21238</v>
      </c>
      <c r="E838" t="s">
        <v>11853</v>
      </c>
      <c r="F838" s="30" t="s">
        <v>22540</v>
      </c>
      <c r="G838">
        <v>6.35</v>
      </c>
      <c r="H838">
        <v>4.2</v>
      </c>
      <c r="I838">
        <v>18</v>
      </c>
      <c r="J838">
        <v>0</v>
      </c>
      <c r="K838" s="13">
        <v>0.28549999999999998</v>
      </c>
      <c r="L838" s="13">
        <v>4.2000000000000003E-2</v>
      </c>
      <c r="M838" s="13">
        <v>6.3500000000000001E-2</v>
      </c>
      <c r="N838" s="13">
        <v>0.18</v>
      </c>
      <c r="O838" s="13">
        <v>0</v>
      </c>
      <c r="P838" s="12" t="str">
        <f>LEFT(Tabela2[[#This Row],[Código]],2)</f>
        <v>08</v>
      </c>
    </row>
    <row r="839" spans="2:16" ht="15" customHeight="1" x14ac:dyDescent="0.25">
      <c r="B839" s="36" t="str">
        <f>LOOKUP(Tabela2[[#This Row],[RESUMO]],Tabela3[Grupo],Tabela3[Meus produtos])</f>
        <v>Não</v>
      </c>
      <c r="C839" s="30" t="s">
        <v>635</v>
      </c>
      <c r="D839" t="s">
        <v>21238</v>
      </c>
      <c r="E839" t="s">
        <v>11853</v>
      </c>
      <c r="F839" s="30" t="s">
        <v>12464</v>
      </c>
      <c r="G839">
        <v>15.29</v>
      </c>
      <c r="H839">
        <v>4.2</v>
      </c>
      <c r="I839">
        <v>18</v>
      </c>
      <c r="J839">
        <v>0</v>
      </c>
      <c r="K839" s="13">
        <v>0.37490000000000001</v>
      </c>
      <c r="L839" s="13">
        <v>4.2000000000000003E-2</v>
      </c>
      <c r="M839" s="13">
        <v>0.15289999999999998</v>
      </c>
      <c r="N839" s="13">
        <v>0.18</v>
      </c>
      <c r="O839" s="13">
        <v>0</v>
      </c>
      <c r="P839" s="12" t="str">
        <f>LEFT(Tabela2[[#This Row],[Código]],2)</f>
        <v>08</v>
      </c>
    </row>
    <row r="840" spans="2:16" ht="15" customHeight="1" x14ac:dyDescent="0.25">
      <c r="B840" s="36" t="str">
        <f>LOOKUP(Tabela2[[#This Row],[RESUMO]],Tabela3[Grupo],Tabela3[Meus produtos])</f>
        <v>Não</v>
      </c>
      <c r="C840" s="30" t="s">
        <v>635</v>
      </c>
      <c r="D840" t="s">
        <v>124</v>
      </c>
      <c r="E840" t="s">
        <v>11853</v>
      </c>
      <c r="F840" s="30" t="s">
        <v>21295</v>
      </c>
      <c r="G840">
        <v>15.29</v>
      </c>
      <c r="H840">
        <v>4.2</v>
      </c>
      <c r="I840">
        <v>18</v>
      </c>
      <c r="J840">
        <v>0</v>
      </c>
      <c r="K840" s="13">
        <v>0.37490000000000001</v>
      </c>
      <c r="L840" s="13">
        <v>4.2000000000000003E-2</v>
      </c>
      <c r="M840" s="13">
        <v>0.15289999999999998</v>
      </c>
      <c r="N840" s="13">
        <v>0.18</v>
      </c>
      <c r="O840" s="13">
        <v>0</v>
      </c>
      <c r="P840" s="12" t="str">
        <f>LEFT(Tabela2[[#This Row],[Código]],2)</f>
        <v>08</v>
      </c>
    </row>
    <row r="841" spans="2:16" ht="15" customHeight="1" x14ac:dyDescent="0.25">
      <c r="B841" s="36" t="str">
        <f>LOOKUP(Tabela2[[#This Row],[RESUMO]],Tabela3[Grupo],Tabela3[Meus produtos])</f>
        <v>Não</v>
      </c>
      <c r="C841" s="30" t="s">
        <v>636</v>
      </c>
      <c r="D841" t="s">
        <v>21238</v>
      </c>
      <c r="E841" t="s">
        <v>11853</v>
      </c>
      <c r="F841" s="30" t="s">
        <v>12465</v>
      </c>
      <c r="G841">
        <v>15.29</v>
      </c>
      <c r="H841">
        <v>4.2</v>
      </c>
      <c r="I841">
        <v>18</v>
      </c>
      <c r="J841">
        <v>0</v>
      </c>
      <c r="K841" s="13">
        <v>0.37490000000000001</v>
      </c>
      <c r="L841" s="13">
        <v>4.2000000000000003E-2</v>
      </c>
      <c r="M841" s="13">
        <v>0.15289999999999998</v>
      </c>
      <c r="N841" s="13">
        <v>0.18</v>
      </c>
      <c r="O841" s="13">
        <v>0</v>
      </c>
      <c r="P841" s="12" t="str">
        <f>LEFT(Tabela2[[#This Row],[Código]],2)</f>
        <v>08</v>
      </c>
    </row>
    <row r="842" spans="2:16" ht="15" customHeight="1" x14ac:dyDescent="0.25">
      <c r="B842" s="36" t="str">
        <f>LOOKUP(Tabela2[[#This Row],[RESUMO]],Tabela3[Grupo],Tabela3[Meus produtos])</f>
        <v>Não</v>
      </c>
      <c r="C842" s="30" t="s">
        <v>636</v>
      </c>
      <c r="D842" t="s">
        <v>124</v>
      </c>
      <c r="E842" t="s">
        <v>11853</v>
      </c>
      <c r="F842" s="30" t="s">
        <v>21296</v>
      </c>
      <c r="G842">
        <v>15.29</v>
      </c>
      <c r="H842">
        <v>4.2</v>
      </c>
      <c r="I842">
        <v>18</v>
      </c>
      <c r="J842">
        <v>0</v>
      </c>
      <c r="K842" s="13">
        <v>0.37490000000000001</v>
      </c>
      <c r="L842" s="13">
        <v>4.2000000000000003E-2</v>
      </c>
      <c r="M842" s="13">
        <v>0.15289999999999998</v>
      </c>
      <c r="N842" s="13">
        <v>0.18</v>
      </c>
      <c r="O842" s="13">
        <v>0</v>
      </c>
      <c r="P842" s="12" t="str">
        <f>LEFT(Tabela2[[#This Row],[Código]],2)</f>
        <v>08</v>
      </c>
    </row>
    <row r="843" spans="2:16" ht="15" customHeight="1" x14ac:dyDescent="0.25">
      <c r="B843" s="36" t="str">
        <f>LOOKUP(Tabela2[[#This Row],[RESUMO]],Tabela3[Grupo],Tabela3[Meus produtos])</f>
        <v>Não</v>
      </c>
      <c r="C843" s="30" t="s">
        <v>637</v>
      </c>
      <c r="D843" t="s">
        <v>21238</v>
      </c>
      <c r="E843" t="s">
        <v>11853</v>
      </c>
      <c r="F843" s="30" t="s">
        <v>12466</v>
      </c>
      <c r="G843">
        <v>15.29</v>
      </c>
      <c r="H843">
        <v>4.2</v>
      </c>
      <c r="I843">
        <v>18</v>
      </c>
      <c r="J843">
        <v>0</v>
      </c>
      <c r="K843" s="13">
        <v>0.37490000000000001</v>
      </c>
      <c r="L843" s="13">
        <v>4.2000000000000003E-2</v>
      </c>
      <c r="M843" s="13">
        <v>0.15289999999999998</v>
      </c>
      <c r="N843" s="13">
        <v>0.18</v>
      </c>
      <c r="O843" s="13">
        <v>0</v>
      </c>
      <c r="P843" s="12" t="str">
        <f>LEFT(Tabela2[[#This Row],[Código]],2)</f>
        <v>08</v>
      </c>
    </row>
    <row r="844" spans="2:16" ht="15" customHeight="1" x14ac:dyDescent="0.25">
      <c r="B844" s="36" t="str">
        <f>LOOKUP(Tabela2[[#This Row],[RESUMO]],Tabela3[Grupo],Tabela3[Meus produtos])</f>
        <v>Não</v>
      </c>
      <c r="C844" s="30" t="s">
        <v>637</v>
      </c>
      <c r="D844" t="s">
        <v>124</v>
      </c>
      <c r="E844" t="s">
        <v>11853</v>
      </c>
      <c r="F844" s="30" t="s">
        <v>21297</v>
      </c>
      <c r="G844">
        <v>15.29</v>
      </c>
      <c r="H844">
        <v>4.2</v>
      </c>
      <c r="I844">
        <v>18</v>
      </c>
      <c r="J844">
        <v>0</v>
      </c>
      <c r="K844" s="13">
        <v>0.37490000000000001</v>
      </c>
      <c r="L844" s="13">
        <v>4.2000000000000003E-2</v>
      </c>
      <c r="M844" s="13">
        <v>0.15289999999999998</v>
      </c>
      <c r="N844" s="13">
        <v>0.18</v>
      </c>
      <c r="O844" s="13">
        <v>0</v>
      </c>
      <c r="P844" s="12" t="str">
        <f>LEFT(Tabela2[[#This Row],[Código]],2)</f>
        <v>08</v>
      </c>
    </row>
    <row r="845" spans="2:16" ht="15" customHeight="1" x14ac:dyDescent="0.25">
      <c r="B845" s="36" t="str">
        <f>LOOKUP(Tabela2[[#This Row],[RESUMO]],Tabela3[Grupo],Tabela3[Meus produtos])</f>
        <v>Não</v>
      </c>
      <c r="C845" s="30" t="s">
        <v>638</v>
      </c>
      <c r="D845" t="s">
        <v>21238</v>
      </c>
      <c r="E845" t="s">
        <v>11853</v>
      </c>
      <c r="F845" s="30" t="s">
        <v>12467</v>
      </c>
      <c r="G845">
        <v>6.35</v>
      </c>
      <c r="H845">
        <v>4.2</v>
      </c>
      <c r="I845">
        <v>18</v>
      </c>
      <c r="J845">
        <v>0</v>
      </c>
      <c r="K845" s="13">
        <v>0.28549999999999998</v>
      </c>
      <c r="L845" s="13">
        <v>4.2000000000000003E-2</v>
      </c>
      <c r="M845" s="13">
        <v>6.3500000000000001E-2</v>
      </c>
      <c r="N845" s="13">
        <v>0.18</v>
      </c>
      <c r="O845" s="13">
        <v>0</v>
      </c>
      <c r="P845" s="12" t="str">
        <f>LEFT(Tabela2[[#This Row],[Código]],2)</f>
        <v>08</v>
      </c>
    </row>
    <row r="846" spans="2:16" ht="15" customHeight="1" x14ac:dyDescent="0.25">
      <c r="B846" s="36" t="str">
        <f>LOOKUP(Tabela2[[#This Row],[RESUMO]],Tabela3[Grupo],Tabela3[Meus produtos])</f>
        <v>Não</v>
      </c>
      <c r="C846" s="30" t="s">
        <v>639</v>
      </c>
      <c r="D846" t="s">
        <v>21238</v>
      </c>
      <c r="E846" t="s">
        <v>11853</v>
      </c>
      <c r="F846" s="30" t="s">
        <v>12468</v>
      </c>
      <c r="G846">
        <v>6.35</v>
      </c>
      <c r="H846">
        <v>4.2</v>
      </c>
      <c r="I846">
        <v>18</v>
      </c>
      <c r="J846">
        <v>0</v>
      </c>
      <c r="K846" s="13">
        <v>0.28549999999999998</v>
      </c>
      <c r="L846" s="13">
        <v>4.2000000000000003E-2</v>
      </c>
      <c r="M846" s="13">
        <v>6.3500000000000001E-2</v>
      </c>
      <c r="N846" s="13">
        <v>0.18</v>
      </c>
      <c r="O846" s="13">
        <v>0</v>
      </c>
      <c r="P846" s="12" t="str">
        <f>LEFT(Tabela2[[#This Row],[Código]],2)</f>
        <v>08</v>
      </c>
    </row>
    <row r="847" spans="2:16" ht="15" customHeight="1" x14ac:dyDescent="0.25">
      <c r="B847" s="36" t="str">
        <f>LOOKUP(Tabela2[[#This Row],[RESUMO]],Tabela3[Grupo],Tabela3[Meus produtos])</f>
        <v>Não</v>
      </c>
      <c r="C847" s="30" t="s">
        <v>640</v>
      </c>
      <c r="D847" t="s">
        <v>21238</v>
      </c>
      <c r="E847" t="s">
        <v>11853</v>
      </c>
      <c r="F847" s="30" t="s">
        <v>12469</v>
      </c>
      <c r="G847">
        <v>6.35</v>
      </c>
      <c r="H847">
        <v>4.2</v>
      </c>
      <c r="I847">
        <v>18</v>
      </c>
      <c r="J847">
        <v>0</v>
      </c>
      <c r="K847" s="13">
        <v>0.28549999999999998</v>
      </c>
      <c r="L847" s="13">
        <v>4.2000000000000003E-2</v>
      </c>
      <c r="M847" s="13">
        <v>6.3500000000000001E-2</v>
      </c>
      <c r="N847" s="13">
        <v>0.18</v>
      </c>
      <c r="O847" s="13">
        <v>0</v>
      </c>
      <c r="P847" s="12" t="str">
        <f>LEFT(Tabela2[[#This Row],[Código]],2)</f>
        <v>08</v>
      </c>
    </row>
    <row r="848" spans="2:16" ht="15" customHeight="1" x14ac:dyDescent="0.25">
      <c r="B848" s="36" t="str">
        <f>LOOKUP(Tabela2[[#This Row],[RESUMO]],Tabela3[Grupo],Tabela3[Meus produtos])</f>
        <v>Não</v>
      </c>
      <c r="C848" s="30" t="s">
        <v>641</v>
      </c>
      <c r="D848" t="s">
        <v>21238</v>
      </c>
      <c r="E848" t="s">
        <v>11853</v>
      </c>
      <c r="F848" s="30" t="s">
        <v>12470</v>
      </c>
      <c r="G848">
        <v>6.35</v>
      </c>
      <c r="H848">
        <v>4.2</v>
      </c>
      <c r="I848">
        <v>18</v>
      </c>
      <c r="J848">
        <v>0</v>
      </c>
      <c r="K848" s="13">
        <v>0.28549999999999998</v>
      </c>
      <c r="L848" s="13">
        <v>4.2000000000000003E-2</v>
      </c>
      <c r="M848" s="13">
        <v>6.3500000000000001E-2</v>
      </c>
      <c r="N848" s="13">
        <v>0.18</v>
      </c>
      <c r="O848" s="13">
        <v>0</v>
      </c>
      <c r="P848" s="12" t="str">
        <f>LEFT(Tabela2[[#This Row],[Código]],2)</f>
        <v>08</v>
      </c>
    </row>
    <row r="849" spans="2:16" ht="15" customHeight="1" x14ac:dyDescent="0.25">
      <c r="B849" s="36" t="str">
        <f>LOOKUP(Tabela2[[#This Row],[RESUMO]],Tabela3[Grupo],Tabela3[Meus produtos])</f>
        <v>Não</v>
      </c>
      <c r="C849" s="30" t="s">
        <v>642</v>
      </c>
      <c r="D849" t="s">
        <v>21238</v>
      </c>
      <c r="E849" t="s">
        <v>11853</v>
      </c>
      <c r="F849" s="30" t="s">
        <v>12471</v>
      </c>
      <c r="G849">
        <v>6.35</v>
      </c>
      <c r="H849">
        <v>4.2</v>
      </c>
      <c r="I849">
        <v>18</v>
      </c>
      <c r="J849">
        <v>0</v>
      </c>
      <c r="K849" s="13">
        <v>0.28549999999999998</v>
      </c>
      <c r="L849" s="13">
        <v>4.2000000000000003E-2</v>
      </c>
      <c r="M849" s="13">
        <v>6.3500000000000001E-2</v>
      </c>
      <c r="N849" s="13">
        <v>0.18</v>
      </c>
      <c r="O849" s="13">
        <v>0</v>
      </c>
      <c r="P849" s="12" t="str">
        <f>LEFT(Tabela2[[#This Row],[Código]],2)</f>
        <v>08</v>
      </c>
    </row>
    <row r="850" spans="2:16" ht="15" customHeight="1" x14ac:dyDescent="0.25">
      <c r="B850" s="36" t="str">
        <f>LOOKUP(Tabela2[[#This Row],[RESUMO]],Tabela3[Grupo],Tabela3[Meus produtos])</f>
        <v>Não</v>
      </c>
      <c r="C850" s="30" t="s">
        <v>643</v>
      </c>
      <c r="D850" t="s">
        <v>21238</v>
      </c>
      <c r="E850" t="s">
        <v>11853</v>
      </c>
      <c r="F850" s="30" t="s">
        <v>12472</v>
      </c>
      <c r="G850">
        <v>6.35</v>
      </c>
      <c r="H850">
        <v>4.2</v>
      </c>
      <c r="I850">
        <v>0</v>
      </c>
      <c r="J850">
        <v>0</v>
      </c>
      <c r="K850" s="13">
        <v>0.10550000000000001</v>
      </c>
      <c r="L850" s="13">
        <v>4.2000000000000003E-2</v>
      </c>
      <c r="M850" s="13">
        <v>6.3500000000000001E-2</v>
      </c>
      <c r="N850" s="13">
        <v>0</v>
      </c>
      <c r="O850" s="13">
        <v>0</v>
      </c>
      <c r="P850" s="12" t="str">
        <f>LEFT(Tabela2[[#This Row],[Código]],2)</f>
        <v>08</v>
      </c>
    </row>
    <row r="851" spans="2:16" ht="15" customHeight="1" x14ac:dyDescent="0.25">
      <c r="B851" s="36" t="str">
        <f>LOOKUP(Tabela2[[#This Row],[RESUMO]],Tabela3[Grupo],Tabela3[Meus produtos])</f>
        <v>Não</v>
      </c>
      <c r="C851" s="30" t="s">
        <v>644</v>
      </c>
      <c r="D851" t="s">
        <v>21238</v>
      </c>
      <c r="E851" t="s">
        <v>11853</v>
      </c>
      <c r="F851" s="30" t="s">
        <v>12473</v>
      </c>
      <c r="G851">
        <v>6.35</v>
      </c>
      <c r="H851">
        <v>4.2</v>
      </c>
      <c r="I851">
        <v>0</v>
      </c>
      <c r="J851">
        <v>0</v>
      </c>
      <c r="K851" s="13">
        <v>0.10550000000000001</v>
      </c>
      <c r="L851" s="13">
        <v>4.2000000000000003E-2</v>
      </c>
      <c r="M851" s="13">
        <v>6.3500000000000001E-2</v>
      </c>
      <c r="N851" s="13">
        <v>0</v>
      </c>
      <c r="O851" s="13">
        <v>0</v>
      </c>
      <c r="P851" s="12" t="str">
        <f>LEFT(Tabela2[[#This Row],[Código]],2)</f>
        <v>08</v>
      </c>
    </row>
    <row r="852" spans="2:16" ht="15" customHeight="1" x14ac:dyDescent="0.25">
      <c r="B852" s="36" t="str">
        <f>LOOKUP(Tabela2[[#This Row],[RESUMO]],Tabela3[Grupo],Tabela3[Meus produtos])</f>
        <v>Não</v>
      </c>
      <c r="C852" s="30" t="s">
        <v>645</v>
      </c>
      <c r="D852" t="s">
        <v>21238</v>
      </c>
      <c r="E852" t="s">
        <v>11853</v>
      </c>
      <c r="F852" s="30" t="s">
        <v>12474</v>
      </c>
      <c r="G852">
        <v>6.35</v>
      </c>
      <c r="H852">
        <v>4.2</v>
      </c>
      <c r="I852">
        <v>18</v>
      </c>
      <c r="J852">
        <v>0</v>
      </c>
      <c r="K852" s="13">
        <v>0.28549999999999998</v>
      </c>
      <c r="L852" s="13">
        <v>4.2000000000000003E-2</v>
      </c>
      <c r="M852" s="13">
        <v>6.3500000000000001E-2</v>
      </c>
      <c r="N852" s="13">
        <v>0.18</v>
      </c>
      <c r="O852" s="13">
        <v>0</v>
      </c>
      <c r="P852" s="12" t="str">
        <f>LEFT(Tabela2[[#This Row],[Código]],2)</f>
        <v>08</v>
      </c>
    </row>
    <row r="853" spans="2:16" ht="15" customHeight="1" x14ac:dyDescent="0.25">
      <c r="B853" s="36" t="str">
        <f>LOOKUP(Tabela2[[#This Row],[RESUMO]],Tabela3[Grupo],Tabela3[Meus produtos])</f>
        <v>Não</v>
      </c>
      <c r="C853" s="30" t="s">
        <v>646</v>
      </c>
      <c r="D853" t="s">
        <v>21238</v>
      </c>
      <c r="E853" t="s">
        <v>11853</v>
      </c>
      <c r="F853" s="30" t="s">
        <v>12475</v>
      </c>
      <c r="G853">
        <v>6.35</v>
      </c>
      <c r="H853">
        <v>4.2</v>
      </c>
      <c r="I853">
        <v>18</v>
      </c>
      <c r="J853">
        <v>0</v>
      </c>
      <c r="K853" s="13">
        <v>0.28549999999999998</v>
      </c>
      <c r="L853" s="13">
        <v>4.2000000000000003E-2</v>
      </c>
      <c r="M853" s="13">
        <v>6.3500000000000001E-2</v>
      </c>
      <c r="N853" s="13">
        <v>0.18</v>
      </c>
      <c r="O853" s="13">
        <v>0</v>
      </c>
      <c r="P853" s="12" t="str">
        <f>LEFT(Tabela2[[#This Row],[Código]],2)</f>
        <v>08</v>
      </c>
    </row>
    <row r="854" spans="2:16" ht="15" customHeight="1" x14ac:dyDescent="0.25">
      <c r="B854" s="36" t="str">
        <f>LOOKUP(Tabela2[[#This Row],[RESUMO]],Tabela3[Grupo],Tabela3[Meus produtos])</f>
        <v>Não</v>
      </c>
      <c r="C854" s="30" t="s">
        <v>647</v>
      </c>
      <c r="D854" t="s">
        <v>21238</v>
      </c>
      <c r="E854" t="s">
        <v>11853</v>
      </c>
      <c r="F854" s="30" t="s">
        <v>12476</v>
      </c>
      <c r="G854">
        <v>6.35</v>
      </c>
      <c r="H854">
        <v>4.2</v>
      </c>
      <c r="I854">
        <v>18</v>
      </c>
      <c r="J854">
        <v>0</v>
      </c>
      <c r="K854" s="13">
        <v>0.28549999999999998</v>
      </c>
      <c r="L854" s="13">
        <v>4.2000000000000003E-2</v>
      </c>
      <c r="M854" s="13">
        <v>6.3500000000000001E-2</v>
      </c>
      <c r="N854" s="13">
        <v>0.18</v>
      </c>
      <c r="O854" s="13">
        <v>0</v>
      </c>
      <c r="P854" s="12" t="str">
        <f>LEFT(Tabela2[[#This Row],[Código]],2)</f>
        <v>08</v>
      </c>
    </row>
    <row r="855" spans="2:16" ht="15" customHeight="1" x14ac:dyDescent="0.25">
      <c r="B855" s="36" t="str">
        <f>LOOKUP(Tabela2[[#This Row],[RESUMO]],Tabela3[Grupo],Tabela3[Meus produtos])</f>
        <v>Não</v>
      </c>
      <c r="C855" s="30" t="s">
        <v>648</v>
      </c>
      <c r="D855" t="s">
        <v>21238</v>
      </c>
      <c r="E855" t="s">
        <v>11853</v>
      </c>
      <c r="F855" s="30" t="s">
        <v>12477</v>
      </c>
      <c r="G855">
        <v>13.36</v>
      </c>
      <c r="H855">
        <v>4.2</v>
      </c>
      <c r="I855">
        <v>18</v>
      </c>
      <c r="J855">
        <v>0</v>
      </c>
      <c r="K855" s="13">
        <v>0.35560000000000003</v>
      </c>
      <c r="L855" s="13">
        <v>4.2000000000000003E-2</v>
      </c>
      <c r="M855" s="13">
        <v>0.1336</v>
      </c>
      <c r="N855" s="13">
        <v>0.18</v>
      </c>
      <c r="O855" s="13">
        <v>0</v>
      </c>
      <c r="P855" s="12" t="str">
        <f>LEFT(Tabela2[[#This Row],[Código]],2)</f>
        <v>09</v>
      </c>
    </row>
    <row r="856" spans="2:16" ht="15" customHeight="1" x14ac:dyDescent="0.25">
      <c r="B856" s="36" t="str">
        <f>LOOKUP(Tabela2[[#This Row],[RESUMO]],Tabela3[Grupo],Tabela3[Meus produtos])</f>
        <v>Não</v>
      </c>
      <c r="C856" s="30" t="s">
        <v>649</v>
      </c>
      <c r="D856" t="s">
        <v>21238</v>
      </c>
      <c r="E856" t="s">
        <v>11853</v>
      </c>
      <c r="F856" s="30" t="s">
        <v>12478</v>
      </c>
      <c r="G856">
        <v>13.36</v>
      </c>
      <c r="H856">
        <v>4.2</v>
      </c>
      <c r="I856">
        <v>18</v>
      </c>
      <c r="J856">
        <v>0</v>
      </c>
      <c r="K856" s="13">
        <v>0.35560000000000003</v>
      </c>
      <c r="L856" s="13">
        <v>4.2000000000000003E-2</v>
      </c>
      <c r="M856" s="13">
        <v>0.1336</v>
      </c>
      <c r="N856" s="13">
        <v>0.18</v>
      </c>
      <c r="O856" s="13">
        <v>0</v>
      </c>
      <c r="P856" s="12" t="str">
        <f>LEFT(Tabela2[[#This Row],[Código]],2)</f>
        <v>09</v>
      </c>
    </row>
    <row r="857" spans="2:16" ht="15" customHeight="1" x14ac:dyDescent="0.25">
      <c r="B857" s="36" t="str">
        <f>LOOKUP(Tabela2[[#This Row],[RESUMO]],Tabela3[Grupo],Tabela3[Meus produtos])</f>
        <v>Não</v>
      </c>
      <c r="C857" s="30" t="s">
        <v>649</v>
      </c>
      <c r="D857" t="s">
        <v>124</v>
      </c>
      <c r="E857" t="s">
        <v>11853</v>
      </c>
      <c r="F857" s="30" t="s">
        <v>21298</v>
      </c>
      <c r="G857">
        <v>13.36</v>
      </c>
      <c r="H857">
        <v>4.2</v>
      </c>
      <c r="I857">
        <v>18</v>
      </c>
      <c r="J857">
        <v>0</v>
      </c>
      <c r="K857" s="13">
        <v>0.35560000000000003</v>
      </c>
      <c r="L857" s="13">
        <v>4.2000000000000003E-2</v>
      </c>
      <c r="M857" s="13">
        <v>0.1336</v>
      </c>
      <c r="N857" s="13">
        <v>0.18</v>
      </c>
      <c r="O857" s="13">
        <v>0</v>
      </c>
      <c r="P857" s="12" t="str">
        <f>LEFT(Tabela2[[#This Row],[Código]],2)</f>
        <v>09</v>
      </c>
    </row>
    <row r="858" spans="2:16" ht="15" customHeight="1" x14ac:dyDescent="0.25">
      <c r="B858" s="36" t="str">
        <f>LOOKUP(Tabela2[[#This Row],[RESUMO]],Tabela3[Grupo],Tabela3[Meus produtos])</f>
        <v>Não</v>
      </c>
      <c r="C858" s="30" t="s">
        <v>650</v>
      </c>
      <c r="D858" t="s">
        <v>21238</v>
      </c>
      <c r="E858" t="s">
        <v>11853</v>
      </c>
      <c r="F858" s="30" t="s">
        <v>12479</v>
      </c>
      <c r="G858">
        <v>13.36</v>
      </c>
      <c r="H858">
        <v>4.2</v>
      </c>
      <c r="I858">
        <v>18</v>
      </c>
      <c r="J858">
        <v>0</v>
      </c>
      <c r="K858" s="13">
        <v>0.35560000000000003</v>
      </c>
      <c r="L858" s="13">
        <v>4.2000000000000003E-2</v>
      </c>
      <c r="M858" s="13">
        <v>0.1336</v>
      </c>
      <c r="N858" s="13">
        <v>0.18</v>
      </c>
      <c r="O858" s="13">
        <v>0</v>
      </c>
      <c r="P858" s="12" t="str">
        <f>LEFT(Tabela2[[#This Row],[Código]],2)</f>
        <v>09</v>
      </c>
    </row>
    <row r="859" spans="2:16" ht="15" customHeight="1" x14ac:dyDescent="0.25">
      <c r="B859" s="36" t="str">
        <f>LOOKUP(Tabela2[[#This Row],[RESUMO]],Tabela3[Grupo],Tabela3[Meus produtos])</f>
        <v>Não</v>
      </c>
      <c r="C859" s="30" t="s">
        <v>651</v>
      </c>
      <c r="D859" t="s">
        <v>21238</v>
      </c>
      <c r="E859" t="s">
        <v>11853</v>
      </c>
      <c r="F859" s="30" t="s">
        <v>12480</v>
      </c>
      <c r="G859">
        <v>13.36</v>
      </c>
      <c r="H859">
        <v>4.2</v>
      </c>
      <c r="I859">
        <v>7</v>
      </c>
      <c r="J859">
        <v>0</v>
      </c>
      <c r="K859" s="13">
        <v>0.24560000000000001</v>
      </c>
      <c r="L859" s="13">
        <v>4.2000000000000003E-2</v>
      </c>
      <c r="M859" s="13">
        <v>0.1336</v>
      </c>
      <c r="N859" s="13">
        <v>7.0000000000000007E-2</v>
      </c>
      <c r="O859" s="13">
        <v>0</v>
      </c>
      <c r="P859" s="12" t="str">
        <f>LEFT(Tabela2[[#This Row],[Código]],2)</f>
        <v>09</v>
      </c>
    </row>
    <row r="860" spans="2:16" ht="15" customHeight="1" x14ac:dyDescent="0.25">
      <c r="B860" s="36" t="str">
        <f>LOOKUP(Tabela2[[#This Row],[RESUMO]],Tabela3[Grupo],Tabela3[Meus produtos])</f>
        <v>Não</v>
      </c>
      <c r="C860" s="30" t="s">
        <v>652</v>
      </c>
      <c r="D860" t="s">
        <v>21238</v>
      </c>
      <c r="E860" t="s">
        <v>11853</v>
      </c>
      <c r="F860" s="30" t="s">
        <v>12481</v>
      </c>
      <c r="G860">
        <v>13.36</v>
      </c>
      <c r="H860">
        <v>4.2</v>
      </c>
      <c r="I860">
        <v>7</v>
      </c>
      <c r="J860">
        <v>0</v>
      </c>
      <c r="K860" s="13">
        <v>0.24560000000000001</v>
      </c>
      <c r="L860" s="13">
        <v>4.2000000000000003E-2</v>
      </c>
      <c r="M860" s="13">
        <v>0.1336</v>
      </c>
      <c r="N860" s="13">
        <v>7.0000000000000007E-2</v>
      </c>
      <c r="O860" s="13">
        <v>0</v>
      </c>
      <c r="P860" s="12" t="str">
        <f>LEFT(Tabela2[[#This Row],[Código]],2)</f>
        <v>09</v>
      </c>
    </row>
    <row r="861" spans="2:16" ht="15" customHeight="1" x14ac:dyDescent="0.25">
      <c r="B861" s="36" t="str">
        <f>LOOKUP(Tabela2[[#This Row],[RESUMO]],Tabela3[Grupo],Tabela3[Meus produtos])</f>
        <v>Não</v>
      </c>
      <c r="C861" s="30" t="s">
        <v>653</v>
      </c>
      <c r="D861" t="s">
        <v>21238</v>
      </c>
      <c r="E861" t="s">
        <v>11853</v>
      </c>
      <c r="F861" s="30" t="s">
        <v>12482</v>
      </c>
      <c r="G861">
        <v>13.36</v>
      </c>
      <c r="H861">
        <v>4.2</v>
      </c>
      <c r="I861">
        <v>18</v>
      </c>
      <c r="J861">
        <v>0</v>
      </c>
      <c r="K861" s="13">
        <v>0.35560000000000003</v>
      </c>
      <c r="L861" s="13">
        <v>4.2000000000000003E-2</v>
      </c>
      <c r="M861" s="13">
        <v>0.1336</v>
      </c>
      <c r="N861" s="13">
        <v>0.18</v>
      </c>
      <c r="O861" s="13">
        <v>0</v>
      </c>
      <c r="P861" s="12" t="str">
        <f>LEFT(Tabela2[[#This Row],[Código]],2)</f>
        <v>09</v>
      </c>
    </row>
    <row r="862" spans="2:16" ht="15" customHeight="1" x14ac:dyDescent="0.25">
      <c r="B862" s="36" t="str">
        <f>LOOKUP(Tabela2[[#This Row],[RESUMO]],Tabela3[Grupo],Tabela3[Meus produtos])</f>
        <v>Não</v>
      </c>
      <c r="C862" s="30" t="s">
        <v>653</v>
      </c>
      <c r="D862" t="s">
        <v>124</v>
      </c>
      <c r="E862" t="s">
        <v>11853</v>
      </c>
      <c r="F862" s="30" t="s">
        <v>21299</v>
      </c>
      <c r="G862">
        <v>13.36</v>
      </c>
      <c r="H862">
        <v>4.2</v>
      </c>
      <c r="I862">
        <v>18</v>
      </c>
      <c r="J862">
        <v>0</v>
      </c>
      <c r="K862" s="13">
        <v>0.35560000000000003</v>
      </c>
      <c r="L862" s="13">
        <v>4.2000000000000003E-2</v>
      </c>
      <c r="M862" s="13">
        <v>0.1336</v>
      </c>
      <c r="N862" s="13">
        <v>0.18</v>
      </c>
      <c r="O862" s="13">
        <v>0</v>
      </c>
      <c r="P862" s="12" t="str">
        <f>LEFT(Tabela2[[#This Row],[Código]],2)</f>
        <v>09</v>
      </c>
    </row>
    <row r="863" spans="2:16" ht="15" customHeight="1" x14ac:dyDescent="0.25">
      <c r="B863" s="36" t="str">
        <f>LOOKUP(Tabela2[[#This Row],[RESUMO]],Tabela3[Grupo],Tabela3[Meus produtos])</f>
        <v>Não</v>
      </c>
      <c r="C863" s="30" t="s">
        <v>654</v>
      </c>
      <c r="D863" t="s">
        <v>21238</v>
      </c>
      <c r="E863" t="s">
        <v>11853</v>
      </c>
      <c r="F863" s="30" t="s">
        <v>12483</v>
      </c>
      <c r="G863">
        <v>8.74</v>
      </c>
      <c r="H863">
        <v>4.2</v>
      </c>
      <c r="I863">
        <v>18</v>
      </c>
      <c r="J863">
        <v>0</v>
      </c>
      <c r="K863" s="13">
        <v>0.30940000000000001</v>
      </c>
      <c r="L863" s="13">
        <v>4.2000000000000003E-2</v>
      </c>
      <c r="M863" s="13">
        <v>8.7400000000000005E-2</v>
      </c>
      <c r="N863" s="13">
        <v>0.18</v>
      </c>
      <c r="O863" s="13">
        <v>0</v>
      </c>
      <c r="P863" s="12" t="str">
        <f>LEFT(Tabela2[[#This Row],[Código]],2)</f>
        <v>09</v>
      </c>
    </row>
    <row r="864" spans="2:16" ht="15" customHeight="1" x14ac:dyDescent="0.25">
      <c r="B864" s="36" t="str">
        <f>LOOKUP(Tabela2[[#This Row],[RESUMO]],Tabela3[Grupo],Tabela3[Meus produtos])</f>
        <v>Não</v>
      </c>
      <c r="C864" s="30" t="s">
        <v>655</v>
      </c>
      <c r="D864" t="s">
        <v>21238</v>
      </c>
      <c r="E864" t="s">
        <v>11853</v>
      </c>
      <c r="F864" s="30" t="s">
        <v>12484</v>
      </c>
      <c r="G864">
        <v>8.74</v>
      </c>
      <c r="H864">
        <v>4.2</v>
      </c>
      <c r="I864">
        <v>18</v>
      </c>
      <c r="J864">
        <v>0</v>
      </c>
      <c r="K864" s="13">
        <v>0.30940000000000001</v>
      </c>
      <c r="L864" s="13">
        <v>4.2000000000000003E-2</v>
      </c>
      <c r="M864" s="13">
        <v>8.7400000000000005E-2</v>
      </c>
      <c r="N864" s="13">
        <v>0.18</v>
      </c>
      <c r="O864" s="13">
        <v>0</v>
      </c>
      <c r="P864" s="12" t="str">
        <f>LEFT(Tabela2[[#This Row],[Código]],2)</f>
        <v>09</v>
      </c>
    </row>
    <row r="865" spans="2:16" ht="15" customHeight="1" x14ac:dyDescent="0.25">
      <c r="B865" s="36" t="str">
        <f>LOOKUP(Tabela2[[#This Row],[RESUMO]],Tabela3[Grupo],Tabela3[Meus produtos])</f>
        <v>Não</v>
      </c>
      <c r="C865" s="30" t="s">
        <v>656</v>
      </c>
      <c r="D865" t="s">
        <v>21238</v>
      </c>
      <c r="E865" t="s">
        <v>11853</v>
      </c>
      <c r="F865" s="30" t="s">
        <v>12485</v>
      </c>
      <c r="G865">
        <v>8.74</v>
      </c>
      <c r="H865">
        <v>4.2</v>
      </c>
      <c r="I865">
        <v>18</v>
      </c>
      <c r="J865">
        <v>0</v>
      </c>
      <c r="K865" s="13">
        <v>0.30940000000000001</v>
      </c>
      <c r="L865" s="13">
        <v>4.2000000000000003E-2</v>
      </c>
      <c r="M865" s="13">
        <v>8.7400000000000005E-2</v>
      </c>
      <c r="N865" s="13">
        <v>0.18</v>
      </c>
      <c r="O865" s="13">
        <v>0</v>
      </c>
      <c r="P865" s="12" t="str">
        <f>LEFT(Tabela2[[#This Row],[Código]],2)</f>
        <v>09</v>
      </c>
    </row>
    <row r="866" spans="2:16" ht="15" customHeight="1" x14ac:dyDescent="0.25">
      <c r="B866" s="36" t="str">
        <f>LOOKUP(Tabela2[[#This Row],[RESUMO]],Tabela3[Grupo],Tabela3[Meus produtos])</f>
        <v>Não</v>
      </c>
      <c r="C866" s="30" t="s">
        <v>657</v>
      </c>
      <c r="D866" t="s">
        <v>21238</v>
      </c>
      <c r="E866" t="s">
        <v>11853</v>
      </c>
      <c r="F866" s="30" t="s">
        <v>12486</v>
      </c>
      <c r="G866">
        <v>8.74</v>
      </c>
      <c r="H866">
        <v>4.2</v>
      </c>
      <c r="I866">
        <v>18</v>
      </c>
      <c r="J866">
        <v>0</v>
      </c>
      <c r="K866" s="13">
        <v>0.30940000000000001</v>
      </c>
      <c r="L866" s="13">
        <v>4.2000000000000003E-2</v>
      </c>
      <c r="M866" s="13">
        <v>8.7400000000000005E-2</v>
      </c>
      <c r="N866" s="13">
        <v>0.18</v>
      </c>
      <c r="O866" s="13">
        <v>0</v>
      </c>
      <c r="P866" s="12" t="str">
        <f>LEFT(Tabela2[[#This Row],[Código]],2)</f>
        <v>09</v>
      </c>
    </row>
    <row r="867" spans="2:16" ht="15" customHeight="1" x14ac:dyDescent="0.25">
      <c r="B867" s="36" t="str">
        <f>LOOKUP(Tabela2[[#This Row],[RESUMO]],Tabela3[Grupo],Tabela3[Meus produtos])</f>
        <v>Não</v>
      </c>
      <c r="C867" s="30" t="s">
        <v>658</v>
      </c>
      <c r="D867" t="s">
        <v>21238</v>
      </c>
      <c r="E867" t="s">
        <v>11853</v>
      </c>
      <c r="F867" s="30" t="s">
        <v>12487</v>
      </c>
      <c r="G867">
        <v>9.44</v>
      </c>
      <c r="H867">
        <v>4.2</v>
      </c>
      <c r="I867">
        <v>18</v>
      </c>
      <c r="J867">
        <v>0</v>
      </c>
      <c r="K867" s="13">
        <v>0.31640000000000001</v>
      </c>
      <c r="L867" s="13">
        <v>4.2000000000000003E-2</v>
      </c>
      <c r="M867" s="13">
        <v>9.4399999999999998E-2</v>
      </c>
      <c r="N867" s="13">
        <v>0.18</v>
      </c>
      <c r="O867" s="13">
        <v>0</v>
      </c>
      <c r="P867" s="12" t="str">
        <f>LEFT(Tabela2[[#This Row],[Código]],2)</f>
        <v>09</v>
      </c>
    </row>
    <row r="868" spans="2:16" ht="15" customHeight="1" x14ac:dyDescent="0.25">
      <c r="B868" s="36" t="str">
        <f>LOOKUP(Tabela2[[#This Row],[RESUMO]],Tabela3[Grupo],Tabela3[Meus produtos])</f>
        <v>Não</v>
      </c>
      <c r="C868" s="30" t="s">
        <v>658</v>
      </c>
      <c r="D868" t="s">
        <v>124</v>
      </c>
      <c r="E868" t="s">
        <v>11853</v>
      </c>
      <c r="F868" s="30" t="s">
        <v>21300</v>
      </c>
      <c r="G868">
        <v>9.44</v>
      </c>
      <c r="H868">
        <v>4.2</v>
      </c>
      <c r="I868">
        <v>18</v>
      </c>
      <c r="J868">
        <v>0</v>
      </c>
      <c r="K868" s="13">
        <v>0.31640000000000001</v>
      </c>
      <c r="L868" s="13">
        <v>4.2000000000000003E-2</v>
      </c>
      <c r="M868" s="13">
        <v>9.4399999999999998E-2</v>
      </c>
      <c r="N868" s="13">
        <v>0.18</v>
      </c>
      <c r="O868" s="13">
        <v>0</v>
      </c>
      <c r="P868" s="12" t="str">
        <f>LEFT(Tabela2[[#This Row],[Código]],2)</f>
        <v>09</v>
      </c>
    </row>
    <row r="869" spans="2:16" ht="15" customHeight="1" x14ac:dyDescent="0.25">
      <c r="B869" s="36" t="str">
        <f>LOOKUP(Tabela2[[#This Row],[RESUMO]],Tabela3[Grupo],Tabela3[Meus produtos])</f>
        <v>Não</v>
      </c>
      <c r="C869" s="30" t="s">
        <v>659</v>
      </c>
      <c r="D869" t="s">
        <v>21238</v>
      </c>
      <c r="E869" t="s">
        <v>11853</v>
      </c>
      <c r="F869" s="30" t="s">
        <v>12488</v>
      </c>
      <c r="G869">
        <v>9.44</v>
      </c>
      <c r="H869">
        <v>4.2</v>
      </c>
      <c r="I869">
        <v>18</v>
      </c>
      <c r="J869">
        <v>0</v>
      </c>
      <c r="K869" s="13">
        <v>0.31640000000000001</v>
      </c>
      <c r="L869" s="13">
        <v>4.2000000000000003E-2</v>
      </c>
      <c r="M869" s="13">
        <v>9.4399999999999998E-2</v>
      </c>
      <c r="N869" s="13">
        <v>0.18</v>
      </c>
      <c r="O869" s="13">
        <v>0</v>
      </c>
      <c r="P869" s="12" t="str">
        <f>LEFT(Tabela2[[#This Row],[Código]],2)</f>
        <v>09</v>
      </c>
    </row>
    <row r="870" spans="2:16" ht="15" customHeight="1" x14ac:dyDescent="0.25">
      <c r="B870" s="36" t="str">
        <f>LOOKUP(Tabela2[[#This Row],[RESUMO]],Tabela3[Grupo],Tabela3[Meus produtos])</f>
        <v>Não</v>
      </c>
      <c r="C870" s="30" t="s">
        <v>659</v>
      </c>
      <c r="D870" t="s">
        <v>124</v>
      </c>
      <c r="E870" t="s">
        <v>11853</v>
      </c>
      <c r="F870" s="30" t="s">
        <v>21301</v>
      </c>
      <c r="G870">
        <v>9.44</v>
      </c>
      <c r="H870">
        <v>4.2</v>
      </c>
      <c r="I870">
        <v>18</v>
      </c>
      <c r="J870">
        <v>0</v>
      </c>
      <c r="K870" s="13">
        <v>0.31640000000000001</v>
      </c>
      <c r="L870" s="13">
        <v>4.2000000000000003E-2</v>
      </c>
      <c r="M870" s="13">
        <v>9.4399999999999998E-2</v>
      </c>
      <c r="N870" s="13">
        <v>0.18</v>
      </c>
      <c r="O870" s="13">
        <v>0</v>
      </c>
      <c r="P870" s="12" t="str">
        <f>LEFT(Tabela2[[#This Row],[Código]],2)</f>
        <v>09</v>
      </c>
    </row>
    <row r="871" spans="2:16" ht="15" customHeight="1" x14ac:dyDescent="0.25">
      <c r="B871" s="36" t="str">
        <f>LOOKUP(Tabela2[[#This Row],[RESUMO]],Tabela3[Grupo],Tabela3[Meus produtos])</f>
        <v>Não</v>
      </c>
      <c r="C871" s="30" t="s">
        <v>660</v>
      </c>
      <c r="D871" t="s">
        <v>21238</v>
      </c>
      <c r="E871" t="s">
        <v>11853</v>
      </c>
      <c r="F871" s="30" t="s">
        <v>12489</v>
      </c>
      <c r="G871">
        <v>6.35</v>
      </c>
      <c r="H871">
        <v>4.2</v>
      </c>
      <c r="I871">
        <v>18</v>
      </c>
      <c r="J871">
        <v>0</v>
      </c>
      <c r="K871" s="13">
        <v>0.28549999999999998</v>
      </c>
      <c r="L871" s="13">
        <v>4.2000000000000003E-2</v>
      </c>
      <c r="M871" s="13">
        <v>6.3500000000000001E-2</v>
      </c>
      <c r="N871" s="13">
        <v>0.18</v>
      </c>
      <c r="O871" s="13">
        <v>0</v>
      </c>
      <c r="P871" s="12" t="str">
        <f>LEFT(Tabela2[[#This Row],[Código]],2)</f>
        <v>09</v>
      </c>
    </row>
    <row r="872" spans="2:16" ht="15" customHeight="1" x14ac:dyDescent="0.25">
      <c r="B872" s="36" t="str">
        <f>LOOKUP(Tabela2[[#This Row],[RESUMO]],Tabela3[Grupo],Tabela3[Meus produtos])</f>
        <v>Não</v>
      </c>
      <c r="C872" s="30" t="s">
        <v>661</v>
      </c>
      <c r="D872" t="s">
        <v>21238</v>
      </c>
      <c r="E872" t="s">
        <v>11853</v>
      </c>
      <c r="F872" s="30" t="s">
        <v>12490</v>
      </c>
      <c r="G872">
        <v>6.35</v>
      </c>
      <c r="H872">
        <v>4.2</v>
      </c>
      <c r="I872">
        <v>18</v>
      </c>
      <c r="J872">
        <v>0</v>
      </c>
      <c r="K872" s="13">
        <v>0.28549999999999998</v>
      </c>
      <c r="L872" s="13">
        <v>4.2000000000000003E-2</v>
      </c>
      <c r="M872" s="13">
        <v>6.3500000000000001E-2</v>
      </c>
      <c r="N872" s="13">
        <v>0.18</v>
      </c>
      <c r="O872" s="13">
        <v>0</v>
      </c>
      <c r="P872" s="12" t="str">
        <f>LEFT(Tabela2[[#This Row],[Código]],2)</f>
        <v>09</v>
      </c>
    </row>
    <row r="873" spans="2:16" ht="15" customHeight="1" x14ac:dyDescent="0.25">
      <c r="B873" s="36" t="str">
        <f>LOOKUP(Tabela2[[#This Row],[RESUMO]],Tabela3[Grupo],Tabela3[Meus produtos])</f>
        <v>Não</v>
      </c>
      <c r="C873" s="30" t="s">
        <v>662</v>
      </c>
      <c r="D873" t="s">
        <v>21238</v>
      </c>
      <c r="E873" t="s">
        <v>11853</v>
      </c>
      <c r="F873" s="30" t="s">
        <v>12491</v>
      </c>
      <c r="G873">
        <v>6.35</v>
      </c>
      <c r="H873">
        <v>4.2</v>
      </c>
      <c r="I873">
        <v>18</v>
      </c>
      <c r="J873">
        <v>0</v>
      </c>
      <c r="K873" s="13">
        <v>0.28549999999999998</v>
      </c>
      <c r="L873" s="13">
        <v>4.2000000000000003E-2</v>
      </c>
      <c r="M873" s="13">
        <v>6.3500000000000001E-2</v>
      </c>
      <c r="N873" s="13">
        <v>0.18</v>
      </c>
      <c r="O873" s="13">
        <v>0</v>
      </c>
      <c r="P873" s="12" t="str">
        <f>LEFT(Tabela2[[#This Row],[Código]],2)</f>
        <v>09</v>
      </c>
    </row>
    <row r="874" spans="2:16" ht="15" customHeight="1" x14ac:dyDescent="0.25">
      <c r="B874" s="36" t="str">
        <f>LOOKUP(Tabela2[[#This Row],[RESUMO]],Tabela3[Grupo],Tabela3[Meus produtos])</f>
        <v>Não</v>
      </c>
      <c r="C874" s="30" t="s">
        <v>663</v>
      </c>
      <c r="D874" t="s">
        <v>21238</v>
      </c>
      <c r="E874" t="s">
        <v>11853</v>
      </c>
      <c r="F874" s="30" t="s">
        <v>12492</v>
      </c>
      <c r="G874">
        <v>6.35</v>
      </c>
      <c r="H874">
        <v>4.2</v>
      </c>
      <c r="I874">
        <v>18</v>
      </c>
      <c r="J874">
        <v>0</v>
      </c>
      <c r="K874" s="13">
        <v>0.28549999999999998</v>
      </c>
      <c r="L874" s="13">
        <v>4.2000000000000003E-2</v>
      </c>
      <c r="M874" s="13">
        <v>6.3500000000000001E-2</v>
      </c>
      <c r="N874" s="13">
        <v>0.18</v>
      </c>
      <c r="O874" s="13">
        <v>0</v>
      </c>
      <c r="P874" s="12" t="str">
        <f>LEFT(Tabela2[[#This Row],[Código]],2)</f>
        <v>09</v>
      </c>
    </row>
    <row r="875" spans="2:16" ht="15" customHeight="1" x14ac:dyDescent="0.25">
      <c r="B875" s="36" t="str">
        <f>LOOKUP(Tabela2[[#This Row],[RESUMO]],Tabela3[Grupo],Tabela3[Meus produtos])</f>
        <v>Não</v>
      </c>
      <c r="C875" s="30" t="s">
        <v>664</v>
      </c>
      <c r="D875" t="s">
        <v>21238</v>
      </c>
      <c r="E875" t="s">
        <v>11853</v>
      </c>
      <c r="F875" s="30" t="s">
        <v>12493</v>
      </c>
      <c r="G875">
        <v>6.35</v>
      </c>
      <c r="H875">
        <v>4.2</v>
      </c>
      <c r="I875">
        <v>18</v>
      </c>
      <c r="J875">
        <v>0</v>
      </c>
      <c r="K875" s="13">
        <v>0.28549999999999998</v>
      </c>
      <c r="L875" s="13">
        <v>4.2000000000000003E-2</v>
      </c>
      <c r="M875" s="13">
        <v>6.3500000000000001E-2</v>
      </c>
      <c r="N875" s="13">
        <v>0.18</v>
      </c>
      <c r="O875" s="13">
        <v>0</v>
      </c>
      <c r="P875" s="12" t="str">
        <f>LEFT(Tabela2[[#This Row],[Código]],2)</f>
        <v>09</v>
      </c>
    </row>
    <row r="876" spans="2:16" ht="15" customHeight="1" x14ac:dyDescent="0.25">
      <c r="B876" s="36" t="str">
        <f>LOOKUP(Tabela2[[#This Row],[RESUMO]],Tabela3[Grupo],Tabela3[Meus produtos])</f>
        <v>Não</v>
      </c>
      <c r="C876" s="30" t="s">
        <v>665</v>
      </c>
      <c r="D876" t="s">
        <v>21238</v>
      </c>
      <c r="E876" t="s">
        <v>11853</v>
      </c>
      <c r="F876" s="30" t="s">
        <v>12494</v>
      </c>
      <c r="G876">
        <v>6.35</v>
      </c>
      <c r="H876">
        <v>4.2</v>
      </c>
      <c r="I876">
        <v>18</v>
      </c>
      <c r="J876">
        <v>0</v>
      </c>
      <c r="K876" s="13">
        <v>0.28549999999999998</v>
      </c>
      <c r="L876" s="13">
        <v>4.2000000000000003E-2</v>
      </c>
      <c r="M876" s="13">
        <v>6.3500000000000001E-2</v>
      </c>
      <c r="N876" s="13">
        <v>0.18</v>
      </c>
      <c r="O876" s="13">
        <v>0</v>
      </c>
      <c r="P876" s="12" t="str">
        <f>LEFT(Tabela2[[#This Row],[Código]],2)</f>
        <v>09</v>
      </c>
    </row>
    <row r="877" spans="2:16" ht="15" customHeight="1" x14ac:dyDescent="0.25">
      <c r="B877" s="36" t="str">
        <f>LOOKUP(Tabela2[[#This Row],[RESUMO]],Tabela3[Grupo],Tabela3[Meus produtos])</f>
        <v>Não</v>
      </c>
      <c r="C877" s="30" t="s">
        <v>666</v>
      </c>
      <c r="D877" t="s">
        <v>21238</v>
      </c>
      <c r="E877" t="s">
        <v>11853</v>
      </c>
      <c r="F877" s="30" t="s">
        <v>12495</v>
      </c>
      <c r="G877">
        <v>6.35</v>
      </c>
      <c r="H877">
        <v>4.2</v>
      </c>
      <c r="I877">
        <v>18</v>
      </c>
      <c r="J877">
        <v>0</v>
      </c>
      <c r="K877" s="13">
        <v>0.28549999999999998</v>
      </c>
      <c r="L877" s="13">
        <v>4.2000000000000003E-2</v>
      </c>
      <c r="M877" s="13">
        <v>6.3500000000000001E-2</v>
      </c>
      <c r="N877" s="13">
        <v>0.18</v>
      </c>
      <c r="O877" s="13">
        <v>0</v>
      </c>
      <c r="P877" s="12" t="str">
        <f>LEFT(Tabela2[[#This Row],[Código]],2)</f>
        <v>09</v>
      </c>
    </row>
    <row r="878" spans="2:16" ht="15" customHeight="1" x14ac:dyDescent="0.25">
      <c r="B878" s="36" t="str">
        <f>LOOKUP(Tabela2[[#This Row],[RESUMO]],Tabela3[Grupo],Tabela3[Meus produtos])</f>
        <v>Não</v>
      </c>
      <c r="C878" s="30" t="s">
        <v>667</v>
      </c>
      <c r="D878" t="s">
        <v>21238</v>
      </c>
      <c r="E878" t="s">
        <v>11853</v>
      </c>
      <c r="F878" s="30" t="s">
        <v>12496</v>
      </c>
      <c r="G878">
        <v>6.35</v>
      </c>
      <c r="H878">
        <v>4.2</v>
      </c>
      <c r="I878">
        <v>18</v>
      </c>
      <c r="J878">
        <v>0</v>
      </c>
      <c r="K878" s="13">
        <v>0.28549999999999998</v>
      </c>
      <c r="L878" s="13">
        <v>4.2000000000000003E-2</v>
      </c>
      <c r="M878" s="13">
        <v>6.3500000000000001E-2</v>
      </c>
      <c r="N878" s="13">
        <v>0.18</v>
      </c>
      <c r="O878" s="13">
        <v>0</v>
      </c>
      <c r="P878" s="12" t="str">
        <f>LEFT(Tabela2[[#This Row],[Código]],2)</f>
        <v>09</v>
      </c>
    </row>
    <row r="879" spans="2:16" ht="15" customHeight="1" x14ac:dyDescent="0.25">
      <c r="B879" s="36" t="str">
        <f>LOOKUP(Tabela2[[#This Row],[RESUMO]],Tabela3[Grupo],Tabela3[Meus produtos])</f>
        <v>Não</v>
      </c>
      <c r="C879" s="30" t="s">
        <v>668</v>
      </c>
      <c r="D879" t="s">
        <v>21238</v>
      </c>
      <c r="E879" t="s">
        <v>11853</v>
      </c>
      <c r="F879" s="30" t="s">
        <v>12497</v>
      </c>
      <c r="G879">
        <v>6.35</v>
      </c>
      <c r="H879">
        <v>4.2</v>
      </c>
      <c r="I879">
        <v>18</v>
      </c>
      <c r="J879">
        <v>0</v>
      </c>
      <c r="K879" s="13">
        <v>0.28549999999999998</v>
      </c>
      <c r="L879" s="13">
        <v>4.2000000000000003E-2</v>
      </c>
      <c r="M879" s="13">
        <v>6.3500000000000001E-2</v>
      </c>
      <c r="N879" s="13">
        <v>0.18</v>
      </c>
      <c r="O879" s="13">
        <v>0</v>
      </c>
      <c r="P879" s="12" t="str">
        <f>LEFT(Tabela2[[#This Row],[Código]],2)</f>
        <v>09</v>
      </c>
    </row>
    <row r="880" spans="2:16" ht="15" customHeight="1" x14ac:dyDescent="0.25">
      <c r="B880" s="36" t="str">
        <f>LOOKUP(Tabela2[[#This Row],[RESUMO]],Tabela3[Grupo],Tabela3[Meus produtos])</f>
        <v>Não</v>
      </c>
      <c r="C880" s="30" t="s">
        <v>669</v>
      </c>
      <c r="D880" t="s">
        <v>21238</v>
      </c>
      <c r="E880" t="s">
        <v>11853</v>
      </c>
      <c r="F880" s="30" t="s">
        <v>12498</v>
      </c>
      <c r="G880">
        <v>6.35</v>
      </c>
      <c r="H880">
        <v>4.2</v>
      </c>
      <c r="I880">
        <v>18</v>
      </c>
      <c r="J880">
        <v>0</v>
      </c>
      <c r="K880" s="13">
        <v>0.28549999999999998</v>
      </c>
      <c r="L880" s="13">
        <v>4.2000000000000003E-2</v>
      </c>
      <c r="M880" s="13">
        <v>6.3500000000000001E-2</v>
      </c>
      <c r="N880" s="13">
        <v>0.18</v>
      </c>
      <c r="O880" s="13">
        <v>0</v>
      </c>
      <c r="P880" s="12" t="str">
        <f>LEFT(Tabela2[[#This Row],[Código]],2)</f>
        <v>09</v>
      </c>
    </row>
    <row r="881" spans="2:16" ht="15" customHeight="1" x14ac:dyDescent="0.25">
      <c r="B881" s="36" t="str">
        <f>LOOKUP(Tabela2[[#This Row],[RESUMO]],Tabela3[Grupo],Tabela3[Meus produtos])</f>
        <v>Não</v>
      </c>
      <c r="C881" s="30" t="s">
        <v>670</v>
      </c>
      <c r="D881" t="s">
        <v>21238</v>
      </c>
      <c r="E881" t="s">
        <v>11853</v>
      </c>
      <c r="F881" s="30" t="s">
        <v>12499</v>
      </c>
      <c r="G881">
        <v>6.35</v>
      </c>
      <c r="H881">
        <v>4.2</v>
      </c>
      <c r="I881">
        <v>18</v>
      </c>
      <c r="J881">
        <v>0</v>
      </c>
      <c r="K881" s="13">
        <v>0.28549999999999998</v>
      </c>
      <c r="L881" s="13">
        <v>4.2000000000000003E-2</v>
      </c>
      <c r="M881" s="13">
        <v>6.3500000000000001E-2</v>
      </c>
      <c r="N881" s="13">
        <v>0.18</v>
      </c>
      <c r="O881" s="13">
        <v>0</v>
      </c>
      <c r="P881" s="12" t="str">
        <f>LEFT(Tabela2[[#This Row],[Código]],2)</f>
        <v>09</v>
      </c>
    </row>
    <row r="882" spans="2:16" ht="15" customHeight="1" x14ac:dyDescent="0.25">
      <c r="B882" s="36" t="str">
        <f>LOOKUP(Tabela2[[#This Row],[RESUMO]],Tabela3[Grupo],Tabela3[Meus produtos])</f>
        <v>Não</v>
      </c>
      <c r="C882" s="30" t="s">
        <v>671</v>
      </c>
      <c r="D882" t="s">
        <v>21238</v>
      </c>
      <c r="E882" t="s">
        <v>11853</v>
      </c>
      <c r="F882" s="30" t="s">
        <v>12500</v>
      </c>
      <c r="G882">
        <v>6.35</v>
      </c>
      <c r="H882">
        <v>4.2</v>
      </c>
      <c r="I882">
        <v>18</v>
      </c>
      <c r="J882">
        <v>0</v>
      </c>
      <c r="K882" s="13">
        <v>0.28549999999999998</v>
      </c>
      <c r="L882" s="13">
        <v>4.2000000000000003E-2</v>
      </c>
      <c r="M882" s="13">
        <v>6.3500000000000001E-2</v>
      </c>
      <c r="N882" s="13">
        <v>0.18</v>
      </c>
      <c r="O882" s="13">
        <v>0</v>
      </c>
      <c r="P882" s="12" t="str">
        <f>LEFT(Tabela2[[#This Row],[Código]],2)</f>
        <v>09</v>
      </c>
    </row>
    <row r="883" spans="2:16" ht="15" customHeight="1" x14ac:dyDescent="0.25">
      <c r="B883" s="36" t="str">
        <f>LOOKUP(Tabela2[[#This Row],[RESUMO]],Tabela3[Grupo],Tabela3[Meus produtos])</f>
        <v>Não</v>
      </c>
      <c r="C883" s="30" t="s">
        <v>672</v>
      </c>
      <c r="D883" t="s">
        <v>21238</v>
      </c>
      <c r="E883" t="s">
        <v>11853</v>
      </c>
      <c r="F883" s="30" t="s">
        <v>12501</v>
      </c>
      <c r="G883">
        <v>6.35</v>
      </c>
      <c r="H883">
        <v>4.2</v>
      </c>
      <c r="I883">
        <v>18</v>
      </c>
      <c r="J883">
        <v>0</v>
      </c>
      <c r="K883" s="13">
        <v>0.28549999999999998</v>
      </c>
      <c r="L883" s="13">
        <v>4.2000000000000003E-2</v>
      </c>
      <c r="M883" s="13">
        <v>6.3500000000000001E-2</v>
      </c>
      <c r="N883" s="13">
        <v>0.18</v>
      </c>
      <c r="O883" s="13">
        <v>0</v>
      </c>
      <c r="P883" s="12" t="str">
        <f>LEFT(Tabela2[[#This Row],[Código]],2)</f>
        <v>09</v>
      </c>
    </row>
    <row r="884" spans="2:16" ht="15" customHeight="1" x14ac:dyDescent="0.25">
      <c r="B884" s="36" t="str">
        <f>LOOKUP(Tabela2[[#This Row],[RESUMO]],Tabela3[Grupo],Tabela3[Meus produtos])</f>
        <v>Não</v>
      </c>
      <c r="C884" s="30" t="s">
        <v>673</v>
      </c>
      <c r="D884" t="s">
        <v>21238</v>
      </c>
      <c r="E884" t="s">
        <v>11853</v>
      </c>
      <c r="F884" s="30" t="s">
        <v>12502</v>
      </c>
      <c r="G884">
        <v>6.35</v>
      </c>
      <c r="H884">
        <v>4.2</v>
      </c>
      <c r="I884">
        <v>18</v>
      </c>
      <c r="J884">
        <v>0</v>
      </c>
      <c r="K884" s="13">
        <v>0.28549999999999998</v>
      </c>
      <c r="L884" s="13">
        <v>4.2000000000000003E-2</v>
      </c>
      <c r="M884" s="13">
        <v>6.3500000000000001E-2</v>
      </c>
      <c r="N884" s="13">
        <v>0.18</v>
      </c>
      <c r="O884" s="13">
        <v>0</v>
      </c>
      <c r="P884" s="12" t="str">
        <f>LEFT(Tabela2[[#This Row],[Código]],2)</f>
        <v>09</v>
      </c>
    </row>
    <row r="885" spans="2:16" ht="15" customHeight="1" x14ac:dyDescent="0.25">
      <c r="B885" s="36" t="str">
        <f>LOOKUP(Tabela2[[#This Row],[RESUMO]],Tabela3[Grupo],Tabela3[Meus produtos])</f>
        <v>Não</v>
      </c>
      <c r="C885" s="30" t="s">
        <v>674</v>
      </c>
      <c r="D885" t="s">
        <v>21238</v>
      </c>
      <c r="E885" t="s">
        <v>11853</v>
      </c>
      <c r="F885" s="30" t="s">
        <v>12503</v>
      </c>
      <c r="G885">
        <v>6.35</v>
      </c>
      <c r="H885">
        <v>4.2</v>
      </c>
      <c r="I885">
        <v>18</v>
      </c>
      <c r="J885">
        <v>0</v>
      </c>
      <c r="K885" s="13">
        <v>0.28549999999999998</v>
      </c>
      <c r="L885" s="13">
        <v>4.2000000000000003E-2</v>
      </c>
      <c r="M885" s="13">
        <v>6.3500000000000001E-2</v>
      </c>
      <c r="N885" s="13">
        <v>0.18</v>
      </c>
      <c r="O885" s="13">
        <v>0</v>
      </c>
      <c r="P885" s="12" t="str">
        <f>LEFT(Tabela2[[#This Row],[Código]],2)</f>
        <v>09</v>
      </c>
    </row>
    <row r="886" spans="2:16" ht="15" customHeight="1" x14ac:dyDescent="0.25">
      <c r="B886" s="36" t="str">
        <f>LOOKUP(Tabela2[[#This Row],[RESUMO]],Tabela3[Grupo],Tabela3[Meus produtos])</f>
        <v>Não</v>
      </c>
      <c r="C886" s="30" t="s">
        <v>675</v>
      </c>
      <c r="D886" t="s">
        <v>21238</v>
      </c>
      <c r="E886" t="s">
        <v>11853</v>
      </c>
      <c r="F886" s="30" t="s">
        <v>12504</v>
      </c>
      <c r="G886">
        <v>6.35</v>
      </c>
      <c r="H886">
        <v>4.2</v>
      </c>
      <c r="I886">
        <v>18</v>
      </c>
      <c r="J886">
        <v>0</v>
      </c>
      <c r="K886" s="13">
        <v>0.28549999999999998</v>
      </c>
      <c r="L886" s="13">
        <v>4.2000000000000003E-2</v>
      </c>
      <c r="M886" s="13">
        <v>6.3500000000000001E-2</v>
      </c>
      <c r="N886" s="13">
        <v>0.18</v>
      </c>
      <c r="O886" s="13">
        <v>0</v>
      </c>
      <c r="P886" s="12" t="str">
        <f>LEFT(Tabela2[[#This Row],[Código]],2)</f>
        <v>09</v>
      </c>
    </row>
    <row r="887" spans="2:16" ht="15" customHeight="1" x14ac:dyDescent="0.25">
      <c r="B887" s="36" t="str">
        <f>LOOKUP(Tabela2[[#This Row],[RESUMO]],Tabela3[Grupo],Tabela3[Meus produtos])</f>
        <v>Não</v>
      </c>
      <c r="C887" s="30" t="s">
        <v>676</v>
      </c>
      <c r="D887" t="s">
        <v>21238</v>
      </c>
      <c r="E887" t="s">
        <v>11853</v>
      </c>
      <c r="F887" s="30" t="s">
        <v>12505</v>
      </c>
      <c r="G887">
        <v>6.35</v>
      </c>
      <c r="H887">
        <v>4.2</v>
      </c>
      <c r="I887">
        <v>18</v>
      </c>
      <c r="J887">
        <v>0</v>
      </c>
      <c r="K887" s="13">
        <v>0.28549999999999998</v>
      </c>
      <c r="L887" s="13">
        <v>4.2000000000000003E-2</v>
      </c>
      <c r="M887" s="13">
        <v>6.3500000000000001E-2</v>
      </c>
      <c r="N887" s="13">
        <v>0.18</v>
      </c>
      <c r="O887" s="13">
        <v>0</v>
      </c>
      <c r="P887" s="12" t="str">
        <f>LEFT(Tabela2[[#This Row],[Código]],2)</f>
        <v>09</v>
      </c>
    </row>
    <row r="888" spans="2:16" ht="15" customHeight="1" x14ac:dyDescent="0.25">
      <c r="B888" s="36" t="str">
        <f>LOOKUP(Tabela2[[#This Row],[RESUMO]],Tabela3[Grupo],Tabela3[Meus produtos])</f>
        <v>Não</v>
      </c>
      <c r="C888" s="30" t="s">
        <v>677</v>
      </c>
      <c r="D888" t="s">
        <v>21238</v>
      </c>
      <c r="E888" t="s">
        <v>11853</v>
      </c>
      <c r="F888" s="30" t="s">
        <v>12506</v>
      </c>
      <c r="G888">
        <v>8.74</v>
      </c>
      <c r="H888">
        <v>4.2</v>
      </c>
      <c r="I888">
        <v>18</v>
      </c>
      <c r="J888">
        <v>0</v>
      </c>
      <c r="K888" s="13">
        <v>0.30940000000000001</v>
      </c>
      <c r="L888" s="13">
        <v>4.2000000000000003E-2</v>
      </c>
      <c r="M888" s="13">
        <v>8.7400000000000005E-2</v>
      </c>
      <c r="N888" s="13">
        <v>0.18</v>
      </c>
      <c r="O888" s="13">
        <v>0</v>
      </c>
      <c r="P888" s="12" t="str">
        <f>LEFT(Tabela2[[#This Row],[Código]],2)</f>
        <v>09</v>
      </c>
    </row>
    <row r="889" spans="2:16" ht="15" customHeight="1" x14ac:dyDescent="0.25">
      <c r="B889" s="36" t="str">
        <f>LOOKUP(Tabela2[[#This Row],[RESUMO]],Tabela3[Grupo],Tabela3[Meus produtos])</f>
        <v>Não</v>
      </c>
      <c r="C889" s="30" t="s">
        <v>678</v>
      </c>
      <c r="D889" t="s">
        <v>21238</v>
      </c>
      <c r="E889" t="s">
        <v>11853</v>
      </c>
      <c r="F889" s="30" t="s">
        <v>12507</v>
      </c>
      <c r="G889">
        <v>8.74</v>
      </c>
      <c r="H889">
        <v>4.2</v>
      </c>
      <c r="I889">
        <v>18</v>
      </c>
      <c r="J889">
        <v>0</v>
      </c>
      <c r="K889" s="13">
        <v>0.30940000000000001</v>
      </c>
      <c r="L889" s="13">
        <v>4.2000000000000003E-2</v>
      </c>
      <c r="M889" s="13">
        <v>8.7400000000000005E-2</v>
      </c>
      <c r="N889" s="13">
        <v>0.18</v>
      </c>
      <c r="O889" s="13">
        <v>0</v>
      </c>
      <c r="P889" s="12" t="str">
        <f>LEFT(Tabela2[[#This Row],[Código]],2)</f>
        <v>09</v>
      </c>
    </row>
    <row r="890" spans="2:16" ht="15" customHeight="1" x14ac:dyDescent="0.25">
      <c r="B890" s="36" t="str">
        <f>LOOKUP(Tabela2[[#This Row],[RESUMO]],Tabela3[Grupo],Tabela3[Meus produtos])</f>
        <v>Não</v>
      </c>
      <c r="C890" s="30" t="s">
        <v>679</v>
      </c>
      <c r="D890" t="s">
        <v>21238</v>
      </c>
      <c r="E890" t="s">
        <v>11853</v>
      </c>
      <c r="F890" s="30" t="s">
        <v>12508</v>
      </c>
      <c r="G890">
        <v>8.74</v>
      </c>
      <c r="H890">
        <v>4.2</v>
      </c>
      <c r="I890">
        <v>18</v>
      </c>
      <c r="J890">
        <v>0</v>
      </c>
      <c r="K890" s="13">
        <v>0.30940000000000001</v>
      </c>
      <c r="L890" s="13">
        <v>4.2000000000000003E-2</v>
      </c>
      <c r="M890" s="13">
        <v>8.7400000000000005E-2</v>
      </c>
      <c r="N890" s="13">
        <v>0.18</v>
      </c>
      <c r="O890" s="13">
        <v>0</v>
      </c>
      <c r="P890" s="12" t="str">
        <f>LEFT(Tabela2[[#This Row],[Código]],2)</f>
        <v>09</v>
      </c>
    </row>
    <row r="891" spans="2:16" ht="15" customHeight="1" x14ac:dyDescent="0.25">
      <c r="B891" s="36" t="str">
        <f>LOOKUP(Tabela2[[#This Row],[RESUMO]],Tabela3[Grupo],Tabela3[Meus produtos])</f>
        <v>Não</v>
      </c>
      <c r="C891" s="30" t="s">
        <v>680</v>
      </c>
      <c r="D891" t="s">
        <v>21238</v>
      </c>
      <c r="E891" t="s">
        <v>11853</v>
      </c>
      <c r="F891" s="30" t="s">
        <v>12509</v>
      </c>
      <c r="G891">
        <v>8.74</v>
      </c>
      <c r="H891">
        <v>4.2</v>
      </c>
      <c r="I891">
        <v>18</v>
      </c>
      <c r="J891">
        <v>0</v>
      </c>
      <c r="K891" s="13">
        <v>0.30940000000000001</v>
      </c>
      <c r="L891" s="13">
        <v>4.2000000000000003E-2</v>
      </c>
      <c r="M891" s="13">
        <v>8.7400000000000005E-2</v>
      </c>
      <c r="N891" s="13">
        <v>0.18</v>
      </c>
      <c r="O891" s="13">
        <v>0</v>
      </c>
      <c r="P891" s="12" t="str">
        <f>LEFT(Tabela2[[#This Row],[Código]],2)</f>
        <v>09</v>
      </c>
    </row>
    <row r="892" spans="2:16" ht="15" customHeight="1" x14ac:dyDescent="0.25">
      <c r="B892" s="36" t="str">
        <f>LOOKUP(Tabela2[[#This Row],[RESUMO]],Tabela3[Grupo],Tabela3[Meus produtos])</f>
        <v>Não</v>
      </c>
      <c r="C892" s="30" t="s">
        <v>681</v>
      </c>
      <c r="D892" t="s">
        <v>21238</v>
      </c>
      <c r="E892" t="s">
        <v>11853</v>
      </c>
      <c r="F892" s="30" t="s">
        <v>12510</v>
      </c>
      <c r="G892">
        <v>8.74</v>
      </c>
      <c r="H892">
        <v>4.2</v>
      </c>
      <c r="I892">
        <v>18</v>
      </c>
      <c r="J892">
        <v>0</v>
      </c>
      <c r="K892" s="13">
        <v>0.30940000000000001</v>
      </c>
      <c r="L892" s="13">
        <v>4.2000000000000003E-2</v>
      </c>
      <c r="M892" s="13">
        <v>8.7400000000000005E-2</v>
      </c>
      <c r="N892" s="13">
        <v>0.18</v>
      </c>
      <c r="O892" s="13">
        <v>0</v>
      </c>
      <c r="P892" s="12" t="str">
        <f>LEFT(Tabela2[[#This Row],[Código]],2)</f>
        <v>09</v>
      </c>
    </row>
    <row r="893" spans="2:16" ht="15" customHeight="1" x14ac:dyDescent="0.25">
      <c r="B893" s="36" t="str">
        <f>LOOKUP(Tabela2[[#This Row],[RESUMO]],Tabela3[Grupo],Tabela3[Meus produtos])</f>
        <v>Não</v>
      </c>
      <c r="C893" s="30" t="s">
        <v>682</v>
      </c>
      <c r="D893" t="s">
        <v>21238</v>
      </c>
      <c r="E893" t="s">
        <v>11853</v>
      </c>
      <c r="F893" s="30" t="s">
        <v>12511</v>
      </c>
      <c r="G893">
        <v>8.74</v>
      </c>
      <c r="H893">
        <v>4.2</v>
      </c>
      <c r="I893">
        <v>18</v>
      </c>
      <c r="J893">
        <v>0</v>
      </c>
      <c r="K893" s="13">
        <v>0.30940000000000001</v>
      </c>
      <c r="L893" s="13">
        <v>4.2000000000000003E-2</v>
      </c>
      <c r="M893" s="13">
        <v>8.7400000000000005E-2</v>
      </c>
      <c r="N893" s="13">
        <v>0.18</v>
      </c>
      <c r="O893" s="13">
        <v>0</v>
      </c>
      <c r="P893" s="12" t="str">
        <f>LEFT(Tabela2[[#This Row],[Código]],2)</f>
        <v>09</v>
      </c>
    </row>
    <row r="894" spans="2:16" ht="15" customHeight="1" x14ac:dyDescent="0.25">
      <c r="B894" s="36" t="str">
        <f>LOOKUP(Tabela2[[#This Row],[RESUMO]],Tabela3[Grupo],Tabela3[Meus produtos])</f>
        <v>Não</v>
      </c>
      <c r="C894" s="30" t="s">
        <v>683</v>
      </c>
      <c r="D894" t="s">
        <v>21238</v>
      </c>
      <c r="E894" t="s">
        <v>11853</v>
      </c>
      <c r="F894" s="30" t="s">
        <v>12512</v>
      </c>
      <c r="G894">
        <v>8.74</v>
      </c>
      <c r="H894">
        <v>4.2</v>
      </c>
      <c r="I894">
        <v>18</v>
      </c>
      <c r="J894">
        <v>0</v>
      </c>
      <c r="K894" s="13">
        <v>0.30940000000000001</v>
      </c>
      <c r="L894" s="13">
        <v>4.2000000000000003E-2</v>
      </c>
      <c r="M894" s="13">
        <v>8.7400000000000005E-2</v>
      </c>
      <c r="N894" s="13">
        <v>0.18</v>
      </c>
      <c r="O894" s="13">
        <v>0</v>
      </c>
      <c r="P894" s="12" t="str">
        <f>LEFT(Tabela2[[#This Row],[Código]],2)</f>
        <v>09</v>
      </c>
    </row>
    <row r="895" spans="2:16" ht="15" customHeight="1" x14ac:dyDescent="0.25">
      <c r="B895" s="36" t="str">
        <f>LOOKUP(Tabela2[[#This Row],[RESUMO]],Tabela3[Grupo],Tabela3[Meus produtos])</f>
        <v>Não</v>
      </c>
      <c r="C895" s="30" t="s">
        <v>684</v>
      </c>
      <c r="D895" t="s">
        <v>21238</v>
      </c>
      <c r="E895" t="s">
        <v>11853</v>
      </c>
      <c r="F895" s="30" t="s">
        <v>12513</v>
      </c>
      <c r="G895">
        <v>8.74</v>
      </c>
      <c r="H895">
        <v>4.2</v>
      </c>
      <c r="I895">
        <v>18</v>
      </c>
      <c r="J895">
        <v>0</v>
      </c>
      <c r="K895" s="13">
        <v>0.30940000000000001</v>
      </c>
      <c r="L895" s="13">
        <v>4.2000000000000003E-2</v>
      </c>
      <c r="M895" s="13">
        <v>8.7400000000000005E-2</v>
      </c>
      <c r="N895" s="13">
        <v>0.18</v>
      </c>
      <c r="O895" s="13">
        <v>0</v>
      </c>
      <c r="P895" s="12" t="str">
        <f>LEFT(Tabela2[[#This Row],[Código]],2)</f>
        <v>09</v>
      </c>
    </row>
    <row r="896" spans="2:16" ht="15" customHeight="1" x14ac:dyDescent="0.25">
      <c r="B896" s="36" t="str">
        <f>LOOKUP(Tabela2[[#This Row],[RESUMO]],Tabela3[Grupo],Tabela3[Meus produtos])</f>
        <v>Não</v>
      </c>
      <c r="C896" s="30" t="s">
        <v>685</v>
      </c>
      <c r="D896" t="s">
        <v>21238</v>
      </c>
      <c r="E896" t="s">
        <v>11853</v>
      </c>
      <c r="F896" s="30" t="s">
        <v>12514</v>
      </c>
      <c r="G896">
        <v>8.74</v>
      </c>
      <c r="H896">
        <v>4.2</v>
      </c>
      <c r="I896">
        <v>18</v>
      </c>
      <c r="J896">
        <v>0</v>
      </c>
      <c r="K896" s="13">
        <v>0.30940000000000001</v>
      </c>
      <c r="L896" s="13">
        <v>4.2000000000000003E-2</v>
      </c>
      <c r="M896" s="13">
        <v>8.7400000000000005E-2</v>
      </c>
      <c r="N896" s="13">
        <v>0.18</v>
      </c>
      <c r="O896" s="13">
        <v>0</v>
      </c>
      <c r="P896" s="12" t="str">
        <f>LEFT(Tabela2[[#This Row],[Código]],2)</f>
        <v>09</v>
      </c>
    </row>
    <row r="897" spans="2:16" ht="15" customHeight="1" x14ac:dyDescent="0.25">
      <c r="B897" s="36" t="str">
        <f>LOOKUP(Tabela2[[#This Row],[RESUMO]],Tabela3[Grupo],Tabela3[Meus produtos])</f>
        <v>Não</v>
      </c>
      <c r="C897" s="30" t="s">
        <v>686</v>
      </c>
      <c r="D897" t="s">
        <v>21238</v>
      </c>
      <c r="E897" t="s">
        <v>11853</v>
      </c>
      <c r="F897" s="30" t="s">
        <v>12515</v>
      </c>
      <c r="G897">
        <v>8.74</v>
      </c>
      <c r="H897">
        <v>4.2</v>
      </c>
      <c r="I897">
        <v>18</v>
      </c>
      <c r="J897">
        <v>0</v>
      </c>
      <c r="K897" s="13">
        <v>0.30940000000000001</v>
      </c>
      <c r="L897" s="13">
        <v>4.2000000000000003E-2</v>
      </c>
      <c r="M897" s="13">
        <v>8.7400000000000005E-2</v>
      </c>
      <c r="N897" s="13">
        <v>0.18</v>
      </c>
      <c r="O897" s="13">
        <v>0</v>
      </c>
      <c r="P897" s="12" t="str">
        <f>LEFT(Tabela2[[#This Row],[Código]],2)</f>
        <v>09</v>
      </c>
    </row>
    <row r="898" spans="2:16" ht="15" customHeight="1" x14ac:dyDescent="0.25">
      <c r="B898" s="36" t="str">
        <f>LOOKUP(Tabela2[[#This Row],[RESUMO]],Tabela3[Grupo],Tabela3[Meus produtos])</f>
        <v>Não</v>
      </c>
      <c r="C898" s="30" t="s">
        <v>687</v>
      </c>
      <c r="D898" t="s">
        <v>21238</v>
      </c>
      <c r="E898" t="s">
        <v>11853</v>
      </c>
      <c r="F898" s="30" t="s">
        <v>12516</v>
      </c>
      <c r="G898">
        <v>6.35</v>
      </c>
      <c r="H898">
        <v>4.2</v>
      </c>
      <c r="I898">
        <v>18</v>
      </c>
      <c r="J898">
        <v>0</v>
      </c>
      <c r="K898" s="13">
        <v>0.28549999999999998</v>
      </c>
      <c r="L898" s="13">
        <v>4.2000000000000003E-2</v>
      </c>
      <c r="M898" s="13">
        <v>6.3500000000000001E-2</v>
      </c>
      <c r="N898" s="13">
        <v>0.18</v>
      </c>
      <c r="O898" s="13">
        <v>0</v>
      </c>
      <c r="P898" s="12" t="str">
        <f>LEFT(Tabela2[[#This Row],[Código]],2)</f>
        <v>09</v>
      </c>
    </row>
    <row r="899" spans="2:16" ht="15" customHeight="1" x14ac:dyDescent="0.25">
      <c r="B899" s="36" t="str">
        <f>LOOKUP(Tabela2[[#This Row],[RESUMO]],Tabela3[Grupo],Tabela3[Meus produtos])</f>
        <v>Não</v>
      </c>
      <c r="C899" s="30" t="s">
        <v>688</v>
      </c>
      <c r="D899" t="s">
        <v>21238</v>
      </c>
      <c r="E899" t="s">
        <v>11853</v>
      </c>
      <c r="F899" s="30" t="s">
        <v>12517</v>
      </c>
      <c r="G899">
        <v>6.35</v>
      </c>
      <c r="H899">
        <v>4.2</v>
      </c>
      <c r="I899">
        <v>18</v>
      </c>
      <c r="J899">
        <v>0</v>
      </c>
      <c r="K899" s="13">
        <v>0.28549999999999998</v>
      </c>
      <c r="L899" s="13">
        <v>4.2000000000000003E-2</v>
      </c>
      <c r="M899" s="13">
        <v>6.3500000000000001E-2</v>
      </c>
      <c r="N899" s="13">
        <v>0.18</v>
      </c>
      <c r="O899" s="13">
        <v>0</v>
      </c>
      <c r="P899" s="12" t="str">
        <f>LEFT(Tabela2[[#This Row],[Código]],2)</f>
        <v>09</v>
      </c>
    </row>
    <row r="900" spans="2:16" ht="15" customHeight="1" x14ac:dyDescent="0.25">
      <c r="B900" s="36" t="str">
        <f>LOOKUP(Tabela2[[#This Row],[RESUMO]],Tabela3[Grupo],Tabela3[Meus produtos])</f>
        <v>Não</v>
      </c>
      <c r="C900" s="30" t="s">
        <v>689</v>
      </c>
      <c r="D900" t="s">
        <v>21238</v>
      </c>
      <c r="E900" t="s">
        <v>11853</v>
      </c>
      <c r="F900" s="30" t="s">
        <v>12518</v>
      </c>
      <c r="G900">
        <v>6.35</v>
      </c>
      <c r="H900">
        <v>4.2</v>
      </c>
      <c r="I900">
        <v>18</v>
      </c>
      <c r="J900">
        <v>0</v>
      </c>
      <c r="K900" s="13">
        <v>0.28549999999999998</v>
      </c>
      <c r="L900" s="13">
        <v>4.2000000000000003E-2</v>
      </c>
      <c r="M900" s="13">
        <v>6.3500000000000001E-2</v>
      </c>
      <c r="N900" s="13">
        <v>0.18</v>
      </c>
      <c r="O900" s="13">
        <v>0</v>
      </c>
      <c r="P900" s="12" t="str">
        <f>LEFT(Tabela2[[#This Row],[Código]],2)</f>
        <v>09</v>
      </c>
    </row>
    <row r="901" spans="2:16" ht="15" customHeight="1" x14ac:dyDescent="0.25">
      <c r="B901" s="36" t="str">
        <f>LOOKUP(Tabela2[[#This Row],[RESUMO]],Tabela3[Grupo],Tabela3[Meus produtos])</f>
        <v>Não</v>
      </c>
      <c r="C901" s="30" t="s">
        <v>690</v>
      </c>
      <c r="D901" t="s">
        <v>21238</v>
      </c>
      <c r="E901" t="s">
        <v>11853</v>
      </c>
      <c r="F901" s="30" t="s">
        <v>12519</v>
      </c>
      <c r="G901">
        <v>6.35</v>
      </c>
      <c r="H901">
        <v>4.2</v>
      </c>
      <c r="I901">
        <v>18</v>
      </c>
      <c r="J901">
        <v>0</v>
      </c>
      <c r="K901" s="13">
        <v>0.28549999999999998</v>
      </c>
      <c r="L901" s="13">
        <v>4.2000000000000003E-2</v>
      </c>
      <c r="M901" s="13">
        <v>6.3500000000000001E-2</v>
      </c>
      <c r="N901" s="13">
        <v>0.18</v>
      </c>
      <c r="O901" s="13">
        <v>0</v>
      </c>
      <c r="P901" s="12" t="str">
        <f>LEFT(Tabela2[[#This Row],[Código]],2)</f>
        <v>09</v>
      </c>
    </row>
    <row r="902" spans="2:16" ht="15" customHeight="1" x14ac:dyDescent="0.25">
      <c r="B902" s="36" t="str">
        <f>LOOKUP(Tabela2[[#This Row],[RESUMO]],Tabela3[Grupo],Tabela3[Meus produtos])</f>
        <v>Não</v>
      </c>
      <c r="C902" s="30" t="s">
        <v>691</v>
      </c>
      <c r="D902" t="s">
        <v>21238</v>
      </c>
      <c r="E902" t="s">
        <v>11853</v>
      </c>
      <c r="F902" s="30" t="s">
        <v>12520</v>
      </c>
      <c r="G902">
        <v>6.35</v>
      </c>
      <c r="H902">
        <v>4.2</v>
      </c>
      <c r="I902">
        <v>18</v>
      </c>
      <c r="J902">
        <v>0</v>
      </c>
      <c r="K902" s="13">
        <v>0.28549999999999998</v>
      </c>
      <c r="L902" s="13">
        <v>4.2000000000000003E-2</v>
      </c>
      <c r="M902" s="13">
        <v>6.3500000000000001E-2</v>
      </c>
      <c r="N902" s="13">
        <v>0.18</v>
      </c>
      <c r="O902" s="13">
        <v>0</v>
      </c>
      <c r="P902" s="12" t="str">
        <f>LEFT(Tabela2[[#This Row],[Código]],2)</f>
        <v>09</v>
      </c>
    </row>
    <row r="903" spans="2:16" ht="15" customHeight="1" x14ac:dyDescent="0.25">
      <c r="B903" s="36" t="str">
        <f>LOOKUP(Tabela2[[#This Row],[RESUMO]],Tabela3[Grupo],Tabela3[Meus produtos])</f>
        <v>Não</v>
      </c>
      <c r="C903" s="30" t="s">
        <v>692</v>
      </c>
      <c r="D903" t="s">
        <v>21238</v>
      </c>
      <c r="E903" t="s">
        <v>11853</v>
      </c>
      <c r="F903" s="30" t="s">
        <v>12521</v>
      </c>
      <c r="G903">
        <v>6.35</v>
      </c>
      <c r="H903">
        <v>4.2</v>
      </c>
      <c r="I903">
        <v>18</v>
      </c>
      <c r="J903">
        <v>0</v>
      </c>
      <c r="K903" s="13">
        <v>0.28549999999999998</v>
      </c>
      <c r="L903" s="13">
        <v>4.2000000000000003E-2</v>
      </c>
      <c r="M903" s="13">
        <v>6.3500000000000001E-2</v>
      </c>
      <c r="N903" s="13">
        <v>0.18</v>
      </c>
      <c r="O903" s="13">
        <v>0</v>
      </c>
      <c r="P903" s="12" t="str">
        <f>LEFT(Tabela2[[#This Row],[Código]],2)</f>
        <v>09</v>
      </c>
    </row>
    <row r="904" spans="2:16" ht="15" customHeight="1" x14ac:dyDescent="0.25">
      <c r="B904" s="36" t="str">
        <f>LOOKUP(Tabela2[[#This Row],[RESUMO]],Tabela3[Grupo],Tabela3[Meus produtos])</f>
        <v>Não</v>
      </c>
      <c r="C904" s="30" t="s">
        <v>693</v>
      </c>
      <c r="D904" t="s">
        <v>21238</v>
      </c>
      <c r="E904" t="s">
        <v>11853</v>
      </c>
      <c r="F904" s="30" t="s">
        <v>12522</v>
      </c>
      <c r="G904">
        <v>6.2</v>
      </c>
      <c r="H904">
        <v>4.2</v>
      </c>
      <c r="I904">
        <v>18</v>
      </c>
      <c r="J904">
        <v>0</v>
      </c>
      <c r="K904" s="13">
        <v>0.28400000000000003</v>
      </c>
      <c r="L904" s="13">
        <v>4.2000000000000003E-2</v>
      </c>
      <c r="M904" s="13">
        <v>6.2E-2</v>
      </c>
      <c r="N904" s="13">
        <v>0.18</v>
      </c>
      <c r="O904" s="13">
        <v>0</v>
      </c>
      <c r="P904" s="12" t="str">
        <f>LEFT(Tabela2[[#This Row],[Código]],2)</f>
        <v>10</v>
      </c>
    </row>
    <row r="905" spans="2:16" ht="15" customHeight="1" x14ac:dyDescent="0.25">
      <c r="B905" s="36" t="str">
        <f>LOOKUP(Tabela2[[#This Row],[RESUMO]],Tabela3[Grupo],Tabela3[Meus produtos])</f>
        <v>Não</v>
      </c>
      <c r="C905" s="30" t="s">
        <v>694</v>
      </c>
      <c r="D905" t="s">
        <v>21238</v>
      </c>
      <c r="E905" t="s">
        <v>11853</v>
      </c>
      <c r="F905" s="30" t="s">
        <v>12523</v>
      </c>
      <c r="G905">
        <v>6.35</v>
      </c>
      <c r="H905">
        <v>4.2</v>
      </c>
      <c r="I905">
        <v>7</v>
      </c>
      <c r="J905">
        <v>0</v>
      </c>
      <c r="K905" s="13">
        <v>0.17550000000000002</v>
      </c>
      <c r="L905" s="13">
        <v>4.2000000000000003E-2</v>
      </c>
      <c r="M905" s="13">
        <v>6.3500000000000001E-2</v>
      </c>
      <c r="N905" s="13">
        <v>7.0000000000000007E-2</v>
      </c>
      <c r="O905" s="13">
        <v>0</v>
      </c>
      <c r="P905" s="12" t="str">
        <f>LEFT(Tabela2[[#This Row],[Código]],2)</f>
        <v>10</v>
      </c>
    </row>
    <row r="906" spans="2:16" ht="15" customHeight="1" x14ac:dyDescent="0.25">
      <c r="B906" s="36" t="str">
        <f>LOOKUP(Tabela2[[#This Row],[RESUMO]],Tabela3[Grupo],Tabela3[Meus produtos])</f>
        <v>Não</v>
      </c>
      <c r="C906" s="30" t="s">
        <v>695</v>
      </c>
      <c r="D906" t="s">
        <v>21238</v>
      </c>
      <c r="E906" t="s">
        <v>11853</v>
      </c>
      <c r="F906" s="30" t="s">
        <v>12524</v>
      </c>
      <c r="G906">
        <v>6.2</v>
      </c>
      <c r="H906">
        <v>4.2</v>
      </c>
      <c r="I906">
        <v>18</v>
      </c>
      <c r="J906">
        <v>0</v>
      </c>
      <c r="K906" s="13">
        <v>0.28400000000000003</v>
      </c>
      <c r="L906" s="13">
        <v>4.2000000000000003E-2</v>
      </c>
      <c r="M906" s="13">
        <v>6.2E-2</v>
      </c>
      <c r="N906" s="13">
        <v>0.18</v>
      </c>
      <c r="O906" s="13">
        <v>0</v>
      </c>
      <c r="P906" s="12" t="str">
        <f>LEFT(Tabela2[[#This Row],[Código]],2)</f>
        <v>10</v>
      </c>
    </row>
    <row r="907" spans="2:16" ht="15" customHeight="1" x14ac:dyDescent="0.25">
      <c r="B907" s="36" t="str">
        <f>LOOKUP(Tabela2[[#This Row],[RESUMO]],Tabela3[Grupo],Tabela3[Meus produtos])</f>
        <v>Não</v>
      </c>
      <c r="C907" s="30" t="s">
        <v>696</v>
      </c>
      <c r="D907" t="s">
        <v>21238</v>
      </c>
      <c r="E907" t="s">
        <v>11853</v>
      </c>
      <c r="F907" s="30" t="s">
        <v>12525</v>
      </c>
      <c r="G907">
        <v>6.35</v>
      </c>
      <c r="H907">
        <v>4.2</v>
      </c>
      <c r="I907">
        <v>7</v>
      </c>
      <c r="J907">
        <v>0</v>
      </c>
      <c r="K907" s="13">
        <v>0.17550000000000002</v>
      </c>
      <c r="L907" s="13">
        <v>4.2000000000000003E-2</v>
      </c>
      <c r="M907" s="13">
        <v>6.3500000000000001E-2</v>
      </c>
      <c r="N907" s="13">
        <v>7.0000000000000007E-2</v>
      </c>
      <c r="O907" s="13">
        <v>0</v>
      </c>
      <c r="P907" s="12" t="str">
        <f>LEFT(Tabela2[[#This Row],[Código]],2)</f>
        <v>10</v>
      </c>
    </row>
    <row r="908" spans="2:16" ht="15" customHeight="1" x14ac:dyDescent="0.25">
      <c r="B908" s="36" t="str">
        <f>LOOKUP(Tabela2[[#This Row],[RESUMO]],Tabela3[Grupo],Tabela3[Meus produtos])</f>
        <v>Não</v>
      </c>
      <c r="C908" s="30" t="s">
        <v>697</v>
      </c>
      <c r="D908" t="s">
        <v>21238</v>
      </c>
      <c r="E908" t="s">
        <v>11853</v>
      </c>
      <c r="F908" s="30" t="s">
        <v>12526</v>
      </c>
      <c r="G908">
        <v>6.2</v>
      </c>
      <c r="H908">
        <v>4.2</v>
      </c>
      <c r="I908">
        <v>18</v>
      </c>
      <c r="J908">
        <v>0</v>
      </c>
      <c r="K908" s="13">
        <v>0.28400000000000003</v>
      </c>
      <c r="L908" s="13">
        <v>4.2000000000000003E-2</v>
      </c>
      <c r="M908" s="13">
        <v>6.2E-2</v>
      </c>
      <c r="N908" s="13">
        <v>0.18</v>
      </c>
      <c r="O908" s="13">
        <v>0</v>
      </c>
      <c r="P908" s="12" t="str">
        <f>LEFT(Tabela2[[#This Row],[Código]],2)</f>
        <v>10</v>
      </c>
    </row>
    <row r="909" spans="2:16" ht="15" customHeight="1" x14ac:dyDescent="0.25">
      <c r="B909" s="36" t="str">
        <f>LOOKUP(Tabela2[[#This Row],[RESUMO]],Tabela3[Grupo],Tabela3[Meus produtos])</f>
        <v>Não</v>
      </c>
      <c r="C909" s="30" t="s">
        <v>698</v>
      </c>
      <c r="D909" t="s">
        <v>21238</v>
      </c>
      <c r="E909" t="s">
        <v>11853</v>
      </c>
      <c r="F909" s="30" t="s">
        <v>12527</v>
      </c>
      <c r="G909">
        <v>6.32</v>
      </c>
      <c r="H909">
        <v>4.2</v>
      </c>
      <c r="I909">
        <v>18</v>
      </c>
      <c r="J909">
        <v>0</v>
      </c>
      <c r="K909" s="13">
        <v>0.28520000000000001</v>
      </c>
      <c r="L909" s="13">
        <v>4.2000000000000003E-2</v>
      </c>
      <c r="M909" s="13">
        <v>6.3200000000000006E-2</v>
      </c>
      <c r="N909" s="13">
        <v>0.18</v>
      </c>
      <c r="O909" s="13">
        <v>0</v>
      </c>
      <c r="P909" s="12" t="str">
        <f>LEFT(Tabela2[[#This Row],[Código]],2)</f>
        <v>10</v>
      </c>
    </row>
    <row r="910" spans="2:16" ht="15" customHeight="1" x14ac:dyDescent="0.25">
      <c r="B910" s="36" t="str">
        <f>LOOKUP(Tabela2[[#This Row],[RESUMO]],Tabela3[Grupo],Tabela3[Meus produtos])</f>
        <v>Não</v>
      </c>
      <c r="C910" s="30" t="s">
        <v>699</v>
      </c>
      <c r="D910" t="s">
        <v>21238</v>
      </c>
      <c r="E910" t="s">
        <v>11853</v>
      </c>
      <c r="F910" s="30" t="s">
        <v>12528</v>
      </c>
      <c r="G910">
        <v>6.2</v>
      </c>
      <c r="H910">
        <v>4.2</v>
      </c>
      <c r="I910">
        <v>18</v>
      </c>
      <c r="J910">
        <v>0</v>
      </c>
      <c r="K910" s="13">
        <v>0.28400000000000003</v>
      </c>
      <c r="L910" s="13">
        <v>4.2000000000000003E-2</v>
      </c>
      <c r="M910" s="13">
        <v>6.2E-2</v>
      </c>
      <c r="N910" s="13">
        <v>0.18</v>
      </c>
      <c r="O910" s="13">
        <v>0</v>
      </c>
      <c r="P910" s="12" t="str">
        <f>LEFT(Tabela2[[#This Row],[Código]],2)</f>
        <v>10</v>
      </c>
    </row>
    <row r="911" spans="2:16" ht="15" customHeight="1" x14ac:dyDescent="0.25">
      <c r="B911" s="36" t="str">
        <f>LOOKUP(Tabela2[[#This Row],[RESUMO]],Tabela3[Grupo],Tabela3[Meus produtos])</f>
        <v>Não</v>
      </c>
      <c r="C911" s="30" t="s">
        <v>700</v>
      </c>
      <c r="D911" t="s">
        <v>21238</v>
      </c>
      <c r="E911" t="s">
        <v>11853</v>
      </c>
      <c r="F911" s="30" t="s">
        <v>12529</v>
      </c>
      <c r="G911">
        <v>6.35</v>
      </c>
      <c r="H911">
        <v>4.2</v>
      </c>
      <c r="I911">
        <v>18</v>
      </c>
      <c r="J911">
        <v>0</v>
      </c>
      <c r="K911" s="13">
        <v>0.28549999999999998</v>
      </c>
      <c r="L911" s="13">
        <v>4.2000000000000003E-2</v>
      </c>
      <c r="M911" s="13">
        <v>6.3500000000000001E-2</v>
      </c>
      <c r="N911" s="13">
        <v>0.18</v>
      </c>
      <c r="O911" s="13">
        <v>0</v>
      </c>
      <c r="P911" s="12" t="str">
        <f>LEFT(Tabela2[[#This Row],[Código]],2)</f>
        <v>10</v>
      </c>
    </row>
    <row r="912" spans="2:16" ht="15" customHeight="1" x14ac:dyDescent="0.25">
      <c r="B912" s="36" t="str">
        <f>LOOKUP(Tabela2[[#This Row],[RESUMO]],Tabela3[Grupo],Tabela3[Meus produtos])</f>
        <v>Não</v>
      </c>
      <c r="C912" s="30" t="s">
        <v>701</v>
      </c>
      <c r="D912" t="s">
        <v>21238</v>
      </c>
      <c r="E912" t="s">
        <v>11853</v>
      </c>
      <c r="F912" s="30" t="s">
        <v>12530</v>
      </c>
      <c r="G912">
        <v>6.35</v>
      </c>
      <c r="H912">
        <v>4.2</v>
      </c>
      <c r="I912">
        <v>18</v>
      </c>
      <c r="J912">
        <v>0</v>
      </c>
      <c r="K912" s="13">
        <v>0.28549999999999998</v>
      </c>
      <c r="L912" s="13">
        <v>4.2000000000000003E-2</v>
      </c>
      <c r="M912" s="13">
        <v>6.3500000000000001E-2</v>
      </c>
      <c r="N912" s="13">
        <v>0.18</v>
      </c>
      <c r="O912" s="13">
        <v>0</v>
      </c>
      <c r="P912" s="12" t="str">
        <f>LEFT(Tabela2[[#This Row],[Código]],2)</f>
        <v>10</v>
      </c>
    </row>
    <row r="913" spans="2:16" ht="15" customHeight="1" x14ac:dyDescent="0.25">
      <c r="B913" s="36" t="str">
        <f>LOOKUP(Tabela2[[#This Row],[RESUMO]],Tabela3[Grupo],Tabela3[Meus produtos])</f>
        <v>Não</v>
      </c>
      <c r="C913" s="30" t="s">
        <v>702</v>
      </c>
      <c r="D913" t="s">
        <v>21238</v>
      </c>
      <c r="E913" t="s">
        <v>11853</v>
      </c>
      <c r="F913" s="30" t="s">
        <v>12531</v>
      </c>
      <c r="G913">
        <v>6.35</v>
      </c>
      <c r="H913">
        <v>4.2</v>
      </c>
      <c r="I913">
        <v>18</v>
      </c>
      <c r="J913">
        <v>0</v>
      </c>
      <c r="K913" s="13">
        <v>0.28549999999999998</v>
      </c>
      <c r="L913" s="13">
        <v>4.2000000000000003E-2</v>
      </c>
      <c r="M913" s="13">
        <v>6.3500000000000001E-2</v>
      </c>
      <c r="N913" s="13">
        <v>0.18</v>
      </c>
      <c r="O913" s="13">
        <v>0</v>
      </c>
      <c r="P913" s="12" t="str">
        <f>LEFT(Tabela2[[#This Row],[Código]],2)</f>
        <v>10</v>
      </c>
    </row>
    <row r="914" spans="2:16" ht="15" customHeight="1" x14ac:dyDescent="0.25">
      <c r="B914" s="36" t="str">
        <f>LOOKUP(Tabela2[[#This Row],[RESUMO]],Tabela3[Grupo],Tabela3[Meus produtos])</f>
        <v>Não</v>
      </c>
      <c r="C914" s="30" t="s">
        <v>703</v>
      </c>
      <c r="D914" t="s">
        <v>21238</v>
      </c>
      <c r="E914" t="s">
        <v>11853</v>
      </c>
      <c r="F914" s="30" t="s">
        <v>12532</v>
      </c>
      <c r="G914">
        <v>6.2</v>
      </c>
      <c r="H914">
        <v>4.2</v>
      </c>
      <c r="I914">
        <v>18</v>
      </c>
      <c r="J914">
        <v>0</v>
      </c>
      <c r="K914" s="13">
        <v>0.28400000000000003</v>
      </c>
      <c r="L914" s="13">
        <v>4.2000000000000003E-2</v>
      </c>
      <c r="M914" s="13">
        <v>6.2E-2</v>
      </c>
      <c r="N914" s="13">
        <v>0.18</v>
      </c>
      <c r="O914" s="13">
        <v>0</v>
      </c>
      <c r="P914" s="12" t="str">
        <f>LEFT(Tabela2[[#This Row],[Código]],2)</f>
        <v>10</v>
      </c>
    </row>
    <row r="915" spans="2:16" ht="15" customHeight="1" x14ac:dyDescent="0.25">
      <c r="B915" s="36" t="str">
        <f>LOOKUP(Tabela2[[#This Row],[RESUMO]],Tabela3[Grupo],Tabela3[Meus produtos])</f>
        <v>Não</v>
      </c>
      <c r="C915" s="30" t="s">
        <v>704</v>
      </c>
      <c r="D915" t="s">
        <v>21238</v>
      </c>
      <c r="E915" t="s">
        <v>11853</v>
      </c>
      <c r="F915" s="30" t="s">
        <v>12533</v>
      </c>
      <c r="G915">
        <v>6.32</v>
      </c>
      <c r="H915">
        <v>4.2</v>
      </c>
      <c r="I915">
        <v>18</v>
      </c>
      <c r="J915">
        <v>0</v>
      </c>
      <c r="K915" s="13">
        <v>0.28520000000000001</v>
      </c>
      <c r="L915" s="13">
        <v>4.2000000000000003E-2</v>
      </c>
      <c r="M915" s="13">
        <v>6.3200000000000006E-2</v>
      </c>
      <c r="N915" s="13">
        <v>0.18</v>
      </c>
      <c r="O915" s="13">
        <v>0</v>
      </c>
      <c r="P915" s="12" t="str">
        <f>LEFT(Tabela2[[#This Row],[Código]],2)</f>
        <v>10</v>
      </c>
    </row>
    <row r="916" spans="2:16" ht="15" customHeight="1" x14ac:dyDescent="0.25">
      <c r="B916" s="36" t="str">
        <f>LOOKUP(Tabela2[[#This Row],[RESUMO]],Tabela3[Grupo],Tabela3[Meus produtos])</f>
        <v>Não</v>
      </c>
      <c r="C916" s="30" t="s">
        <v>705</v>
      </c>
      <c r="D916" t="s">
        <v>21238</v>
      </c>
      <c r="E916" t="s">
        <v>11853</v>
      </c>
      <c r="F916" s="30" t="s">
        <v>12534</v>
      </c>
      <c r="G916">
        <v>6.2</v>
      </c>
      <c r="H916">
        <v>4.2</v>
      </c>
      <c r="I916">
        <v>18</v>
      </c>
      <c r="J916">
        <v>0</v>
      </c>
      <c r="K916" s="13">
        <v>0.28400000000000003</v>
      </c>
      <c r="L916" s="13">
        <v>4.2000000000000003E-2</v>
      </c>
      <c r="M916" s="13">
        <v>6.2E-2</v>
      </c>
      <c r="N916" s="13">
        <v>0.18</v>
      </c>
      <c r="O916" s="13">
        <v>0</v>
      </c>
      <c r="P916" s="12" t="str">
        <f>LEFT(Tabela2[[#This Row],[Código]],2)</f>
        <v>10</v>
      </c>
    </row>
    <row r="917" spans="2:16" ht="15" customHeight="1" x14ac:dyDescent="0.25">
      <c r="B917" s="36" t="str">
        <f>LOOKUP(Tabela2[[#This Row],[RESUMO]],Tabela3[Grupo],Tabela3[Meus produtos])</f>
        <v>Não</v>
      </c>
      <c r="C917" s="30" t="s">
        <v>706</v>
      </c>
      <c r="D917" t="s">
        <v>21238</v>
      </c>
      <c r="E917" t="s">
        <v>11853</v>
      </c>
      <c r="F917" s="30" t="s">
        <v>12535</v>
      </c>
      <c r="G917">
        <v>6.32</v>
      </c>
      <c r="H917">
        <v>4.2</v>
      </c>
      <c r="I917">
        <v>18</v>
      </c>
      <c r="J917">
        <v>0</v>
      </c>
      <c r="K917" s="13">
        <v>0.28520000000000001</v>
      </c>
      <c r="L917" s="13">
        <v>4.2000000000000003E-2</v>
      </c>
      <c r="M917" s="13">
        <v>6.3200000000000006E-2</v>
      </c>
      <c r="N917" s="13">
        <v>0.18</v>
      </c>
      <c r="O917" s="13">
        <v>0</v>
      </c>
      <c r="P917" s="12" t="str">
        <f>LEFT(Tabela2[[#This Row],[Código]],2)</f>
        <v>10</v>
      </c>
    </row>
    <row r="918" spans="2:16" ht="15" customHeight="1" x14ac:dyDescent="0.25">
      <c r="B918" s="36" t="str">
        <f>LOOKUP(Tabela2[[#This Row],[RESUMO]],Tabela3[Grupo],Tabela3[Meus produtos])</f>
        <v>Não</v>
      </c>
      <c r="C918" s="30" t="s">
        <v>707</v>
      </c>
      <c r="D918" t="s">
        <v>21238</v>
      </c>
      <c r="E918" t="s">
        <v>11853</v>
      </c>
      <c r="F918" s="30" t="s">
        <v>12536</v>
      </c>
      <c r="G918">
        <v>6.32</v>
      </c>
      <c r="H918">
        <v>4.2</v>
      </c>
      <c r="I918">
        <v>18</v>
      </c>
      <c r="J918">
        <v>0</v>
      </c>
      <c r="K918" s="13">
        <v>0.28520000000000001</v>
      </c>
      <c r="L918" s="13">
        <v>4.2000000000000003E-2</v>
      </c>
      <c r="M918" s="13">
        <v>6.3200000000000006E-2</v>
      </c>
      <c r="N918" s="13">
        <v>0.18</v>
      </c>
      <c r="O918" s="13">
        <v>0</v>
      </c>
      <c r="P918" s="12" t="str">
        <f>LEFT(Tabela2[[#This Row],[Código]],2)</f>
        <v>10</v>
      </c>
    </row>
    <row r="919" spans="2:16" ht="15" customHeight="1" x14ac:dyDescent="0.25">
      <c r="B919" s="36" t="str">
        <f>LOOKUP(Tabela2[[#This Row],[RESUMO]],Tabela3[Grupo],Tabela3[Meus produtos])</f>
        <v>Não</v>
      </c>
      <c r="C919" s="30" t="s">
        <v>708</v>
      </c>
      <c r="D919" t="s">
        <v>21238</v>
      </c>
      <c r="E919" t="s">
        <v>11853</v>
      </c>
      <c r="F919" s="30" t="s">
        <v>12537</v>
      </c>
      <c r="G919">
        <v>6.2</v>
      </c>
      <c r="H919">
        <v>4.2</v>
      </c>
      <c r="I919">
        <v>0</v>
      </c>
      <c r="J919">
        <v>0</v>
      </c>
      <c r="K919" s="13">
        <v>0.10400000000000001</v>
      </c>
      <c r="L919" s="13">
        <v>4.2000000000000003E-2</v>
      </c>
      <c r="M919" s="13">
        <v>6.2E-2</v>
      </c>
      <c r="N919" s="13">
        <v>0</v>
      </c>
      <c r="O919" s="13">
        <v>0</v>
      </c>
      <c r="P919" s="12" t="str">
        <f>LEFT(Tabela2[[#This Row],[Código]],2)</f>
        <v>10</v>
      </c>
    </row>
    <row r="920" spans="2:16" ht="15" customHeight="1" x14ac:dyDescent="0.25">
      <c r="B920" s="36" t="str">
        <f>LOOKUP(Tabela2[[#This Row],[RESUMO]],Tabela3[Grupo],Tabela3[Meus produtos])</f>
        <v>Não</v>
      </c>
      <c r="C920" s="30" t="s">
        <v>709</v>
      </c>
      <c r="D920" t="s">
        <v>21238</v>
      </c>
      <c r="E920" t="s">
        <v>11853</v>
      </c>
      <c r="F920" s="30" t="s">
        <v>12538</v>
      </c>
      <c r="G920">
        <v>6.35</v>
      </c>
      <c r="H920">
        <v>4.2</v>
      </c>
      <c r="I920">
        <v>0</v>
      </c>
      <c r="J920">
        <v>0</v>
      </c>
      <c r="K920" s="13">
        <v>0.10550000000000001</v>
      </c>
      <c r="L920" s="13">
        <v>4.2000000000000003E-2</v>
      </c>
      <c r="M920" s="13">
        <v>6.3500000000000001E-2</v>
      </c>
      <c r="N920" s="13">
        <v>0</v>
      </c>
      <c r="O920" s="13">
        <v>0</v>
      </c>
      <c r="P920" s="12" t="str">
        <f>LEFT(Tabela2[[#This Row],[Código]],2)</f>
        <v>10</v>
      </c>
    </row>
    <row r="921" spans="2:16" ht="15" customHeight="1" x14ac:dyDescent="0.25">
      <c r="B921" s="36" t="str">
        <f>LOOKUP(Tabela2[[#This Row],[RESUMO]],Tabela3[Grupo],Tabela3[Meus produtos])</f>
        <v>Não</v>
      </c>
      <c r="C921" s="30" t="s">
        <v>710</v>
      </c>
      <c r="D921" t="s">
        <v>21238</v>
      </c>
      <c r="E921" t="s">
        <v>11853</v>
      </c>
      <c r="F921" s="30" t="s">
        <v>12539</v>
      </c>
      <c r="G921">
        <v>6.35</v>
      </c>
      <c r="H921">
        <v>4.2</v>
      </c>
      <c r="I921">
        <v>0</v>
      </c>
      <c r="J921">
        <v>0</v>
      </c>
      <c r="K921" s="13">
        <v>0.10550000000000001</v>
      </c>
      <c r="L921" s="13">
        <v>4.2000000000000003E-2</v>
      </c>
      <c r="M921" s="13">
        <v>6.3500000000000001E-2</v>
      </c>
      <c r="N921" s="13">
        <v>0</v>
      </c>
      <c r="O921" s="13">
        <v>0</v>
      </c>
      <c r="P921" s="12" t="str">
        <f>LEFT(Tabela2[[#This Row],[Código]],2)</f>
        <v>10</v>
      </c>
    </row>
    <row r="922" spans="2:16" ht="15" customHeight="1" x14ac:dyDescent="0.25">
      <c r="B922" s="36" t="str">
        <f>LOOKUP(Tabela2[[#This Row],[RESUMO]],Tabela3[Grupo],Tabela3[Meus produtos])</f>
        <v>Não</v>
      </c>
      <c r="C922" s="30" t="s">
        <v>711</v>
      </c>
      <c r="D922" t="s">
        <v>21238</v>
      </c>
      <c r="E922" t="s">
        <v>11853</v>
      </c>
      <c r="F922" s="30" t="s">
        <v>12540</v>
      </c>
      <c r="G922">
        <v>6.35</v>
      </c>
      <c r="H922">
        <v>4.2</v>
      </c>
      <c r="I922">
        <v>0</v>
      </c>
      <c r="J922">
        <v>0</v>
      </c>
      <c r="K922" s="13">
        <v>0.10550000000000001</v>
      </c>
      <c r="L922" s="13">
        <v>4.2000000000000003E-2</v>
      </c>
      <c r="M922" s="13">
        <v>6.3500000000000001E-2</v>
      </c>
      <c r="N922" s="13">
        <v>0</v>
      </c>
      <c r="O922" s="13">
        <v>0</v>
      </c>
      <c r="P922" s="12" t="str">
        <f>LEFT(Tabela2[[#This Row],[Código]],2)</f>
        <v>10</v>
      </c>
    </row>
    <row r="923" spans="2:16" ht="15" customHeight="1" x14ac:dyDescent="0.25">
      <c r="B923" s="36" t="str">
        <f>LOOKUP(Tabela2[[#This Row],[RESUMO]],Tabela3[Grupo],Tabela3[Meus produtos])</f>
        <v>Não</v>
      </c>
      <c r="C923" s="30" t="s">
        <v>712</v>
      </c>
      <c r="D923" t="s">
        <v>21238</v>
      </c>
      <c r="E923" t="s">
        <v>11853</v>
      </c>
      <c r="F923" s="30" t="s">
        <v>12541</v>
      </c>
      <c r="G923">
        <v>6.35</v>
      </c>
      <c r="H923">
        <v>4.2</v>
      </c>
      <c r="I923">
        <v>0</v>
      </c>
      <c r="J923">
        <v>0</v>
      </c>
      <c r="K923" s="13">
        <v>0.10550000000000001</v>
      </c>
      <c r="L923" s="13">
        <v>4.2000000000000003E-2</v>
      </c>
      <c r="M923" s="13">
        <v>6.3500000000000001E-2</v>
      </c>
      <c r="N923" s="13">
        <v>0</v>
      </c>
      <c r="O923" s="13">
        <v>0</v>
      </c>
      <c r="P923" s="12" t="str">
        <f>LEFT(Tabela2[[#This Row],[Código]],2)</f>
        <v>10</v>
      </c>
    </row>
    <row r="924" spans="2:16" ht="15" customHeight="1" x14ac:dyDescent="0.25">
      <c r="B924" s="36" t="str">
        <f>LOOKUP(Tabela2[[#This Row],[RESUMO]],Tabela3[Grupo],Tabela3[Meus produtos])</f>
        <v>Não</v>
      </c>
      <c r="C924" s="30" t="s">
        <v>713</v>
      </c>
      <c r="D924" t="s">
        <v>21238</v>
      </c>
      <c r="E924" t="s">
        <v>11853</v>
      </c>
      <c r="F924" s="30" t="s">
        <v>12542</v>
      </c>
      <c r="G924">
        <v>6.37</v>
      </c>
      <c r="H924">
        <v>4.2</v>
      </c>
      <c r="I924">
        <v>0</v>
      </c>
      <c r="J924">
        <v>0</v>
      </c>
      <c r="K924" s="13">
        <v>0.10570000000000002</v>
      </c>
      <c r="L924" s="13">
        <v>4.2000000000000003E-2</v>
      </c>
      <c r="M924" s="13">
        <v>6.3700000000000007E-2</v>
      </c>
      <c r="N924" s="13">
        <v>0</v>
      </c>
      <c r="O924" s="13">
        <v>0</v>
      </c>
      <c r="P924" s="12" t="str">
        <f>LEFT(Tabela2[[#This Row],[Código]],2)</f>
        <v>10</v>
      </c>
    </row>
    <row r="925" spans="2:16" ht="15" customHeight="1" x14ac:dyDescent="0.25">
      <c r="B925" s="36" t="str">
        <f>LOOKUP(Tabela2[[#This Row],[RESUMO]],Tabela3[Grupo],Tabela3[Meus produtos])</f>
        <v>Não</v>
      </c>
      <c r="C925" s="30" t="s">
        <v>714</v>
      </c>
      <c r="D925" t="s">
        <v>21238</v>
      </c>
      <c r="E925" t="s">
        <v>11853</v>
      </c>
      <c r="F925" s="30" t="s">
        <v>12543</v>
      </c>
      <c r="G925">
        <v>6.35</v>
      </c>
      <c r="H925">
        <v>4.2</v>
      </c>
      <c r="I925">
        <v>0</v>
      </c>
      <c r="J925">
        <v>0</v>
      </c>
      <c r="K925" s="13">
        <v>0.10550000000000001</v>
      </c>
      <c r="L925" s="13">
        <v>4.2000000000000003E-2</v>
      </c>
      <c r="M925" s="13">
        <v>6.3500000000000001E-2</v>
      </c>
      <c r="N925" s="13">
        <v>0</v>
      </c>
      <c r="O925" s="13">
        <v>0</v>
      </c>
      <c r="P925" s="12" t="str">
        <f>LEFT(Tabela2[[#This Row],[Código]],2)</f>
        <v>10</v>
      </c>
    </row>
    <row r="926" spans="2:16" ht="15" customHeight="1" x14ac:dyDescent="0.25">
      <c r="B926" s="36" t="str">
        <f>LOOKUP(Tabela2[[#This Row],[RESUMO]],Tabela3[Grupo],Tabela3[Meus produtos])</f>
        <v>Não</v>
      </c>
      <c r="C926" s="30" t="s">
        <v>715</v>
      </c>
      <c r="D926" t="s">
        <v>21238</v>
      </c>
      <c r="E926" t="s">
        <v>11853</v>
      </c>
      <c r="F926" s="30" t="s">
        <v>12544</v>
      </c>
      <c r="G926">
        <v>6.37</v>
      </c>
      <c r="H926">
        <v>4.2</v>
      </c>
      <c r="I926">
        <v>0</v>
      </c>
      <c r="J926">
        <v>0</v>
      </c>
      <c r="K926" s="13">
        <v>0.10570000000000002</v>
      </c>
      <c r="L926" s="13">
        <v>4.2000000000000003E-2</v>
      </c>
      <c r="M926" s="13">
        <v>6.3700000000000007E-2</v>
      </c>
      <c r="N926" s="13">
        <v>0</v>
      </c>
      <c r="O926" s="13">
        <v>0</v>
      </c>
      <c r="P926" s="12" t="str">
        <f>LEFT(Tabela2[[#This Row],[Código]],2)</f>
        <v>10</v>
      </c>
    </row>
    <row r="927" spans="2:16" ht="15" customHeight="1" x14ac:dyDescent="0.25">
      <c r="B927" s="36" t="str">
        <f>LOOKUP(Tabela2[[#This Row],[RESUMO]],Tabela3[Grupo],Tabela3[Meus produtos])</f>
        <v>Não</v>
      </c>
      <c r="C927" s="30" t="s">
        <v>716</v>
      </c>
      <c r="D927" t="s">
        <v>21238</v>
      </c>
      <c r="E927" t="s">
        <v>11853</v>
      </c>
      <c r="F927" s="30" t="s">
        <v>12545</v>
      </c>
      <c r="G927">
        <v>6.35</v>
      </c>
      <c r="H927">
        <v>4.2</v>
      </c>
      <c r="I927">
        <v>0</v>
      </c>
      <c r="J927">
        <v>0</v>
      </c>
      <c r="K927" s="13">
        <v>0.10550000000000001</v>
      </c>
      <c r="L927" s="13">
        <v>4.2000000000000003E-2</v>
      </c>
      <c r="M927" s="13">
        <v>6.3500000000000001E-2</v>
      </c>
      <c r="N927" s="13">
        <v>0</v>
      </c>
      <c r="O927" s="13">
        <v>0</v>
      </c>
      <c r="P927" s="12" t="str">
        <f>LEFT(Tabela2[[#This Row],[Código]],2)</f>
        <v>10</v>
      </c>
    </row>
    <row r="928" spans="2:16" ht="15" customHeight="1" x14ac:dyDescent="0.25">
      <c r="B928" s="36" t="str">
        <f>LOOKUP(Tabela2[[#This Row],[RESUMO]],Tabela3[Grupo],Tabela3[Meus produtos])</f>
        <v>Não</v>
      </c>
      <c r="C928" s="30" t="s">
        <v>717</v>
      </c>
      <c r="D928" t="s">
        <v>21238</v>
      </c>
      <c r="E928" t="s">
        <v>11853</v>
      </c>
      <c r="F928" s="30" t="s">
        <v>12546</v>
      </c>
      <c r="G928">
        <v>6.35</v>
      </c>
      <c r="H928">
        <v>4.2</v>
      </c>
      <c r="I928">
        <v>0</v>
      </c>
      <c r="J928">
        <v>0</v>
      </c>
      <c r="K928" s="13">
        <v>0.10550000000000001</v>
      </c>
      <c r="L928" s="13">
        <v>4.2000000000000003E-2</v>
      </c>
      <c r="M928" s="13">
        <v>6.3500000000000001E-2</v>
      </c>
      <c r="N928" s="13">
        <v>0</v>
      </c>
      <c r="O928" s="13">
        <v>0</v>
      </c>
      <c r="P928" s="12" t="str">
        <f>LEFT(Tabela2[[#This Row],[Código]],2)</f>
        <v>10</v>
      </c>
    </row>
    <row r="929" spans="2:16" ht="15" customHeight="1" x14ac:dyDescent="0.25">
      <c r="B929" s="36" t="str">
        <f>LOOKUP(Tabela2[[#This Row],[RESUMO]],Tabela3[Grupo],Tabela3[Meus produtos])</f>
        <v>Não</v>
      </c>
      <c r="C929" s="30" t="s">
        <v>718</v>
      </c>
      <c r="D929" t="s">
        <v>21238</v>
      </c>
      <c r="E929" t="s">
        <v>11853</v>
      </c>
      <c r="F929" s="30" t="s">
        <v>12547</v>
      </c>
      <c r="G929">
        <v>6.2</v>
      </c>
      <c r="H929">
        <v>4.2</v>
      </c>
      <c r="I929">
        <v>18</v>
      </c>
      <c r="J929">
        <v>0</v>
      </c>
      <c r="K929" s="13">
        <v>0.28400000000000003</v>
      </c>
      <c r="L929" s="13">
        <v>4.2000000000000003E-2</v>
      </c>
      <c r="M929" s="13">
        <v>6.2E-2</v>
      </c>
      <c r="N929" s="13">
        <v>0.18</v>
      </c>
      <c r="O929" s="13">
        <v>0</v>
      </c>
      <c r="P929" s="12" t="str">
        <f>LEFT(Tabela2[[#This Row],[Código]],2)</f>
        <v>10</v>
      </c>
    </row>
    <row r="930" spans="2:16" ht="15" customHeight="1" x14ac:dyDescent="0.25">
      <c r="B930" s="36" t="str">
        <f>LOOKUP(Tabela2[[#This Row],[RESUMO]],Tabela3[Grupo],Tabela3[Meus produtos])</f>
        <v>Não</v>
      </c>
      <c r="C930" s="30" t="s">
        <v>719</v>
      </c>
      <c r="D930" t="s">
        <v>21238</v>
      </c>
      <c r="E930" t="s">
        <v>11853</v>
      </c>
      <c r="F930" s="30" t="s">
        <v>12548</v>
      </c>
      <c r="G930">
        <v>6.32</v>
      </c>
      <c r="H930">
        <v>4.2</v>
      </c>
      <c r="I930">
        <v>18</v>
      </c>
      <c r="J930">
        <v>0</v>
      </c>
      <c r="K930" s="13">
        <v>0.28520000000000001</v>
      </c>
      <c r="L930" s="13">
        <v>4.2000000000000003E-2</v>
      </c>
      <c r="M930" s="13">
        <v>6.3200000000000006E-2</v>
      </c>
      <c r="N930" s="13">
        <v>0.18</v>
      </c>
      <c r="O930" s="13">
        <v>0</v>
      </c>
      <c r="P930" s="12" t="str">
        <f>LEFT(Tabela2[[#This Row],[Código]],2)</f>
        <v>10</v>
      </c>
    </row>
    <row r="931" spans="2:16" ht="15" customHeight="1" x14ac:dyDescent="0.25">
      <c r="B931" s="36" t="str">
        <f>LOOKUP(Tabela2[[#This Row],[RESUMO]],Tabela3[Grupo],Tabela3[Meus produtos])</f>
        <v>Não</v>
      </c>
      <c r="C931" s="30" t="s">
        <v>720</v>
      </c>
      <c r="D931" t="s">
        <v>21238</v>
      </c>
      <c r="E931" t="s">
        <v>11853</v>
      </c>
      <c r="F931" s="30" t="s">
        <v>12549</v>
      </c>
      <c r="G931">
        <v>6.2</v>
      </c>
      <c r="H931">
        <v>4.2</v>
      </c>
      <c r="I931">
        <v>18</v>
      </c>
      <c r="J931">
        <v>0</v>
      </c>
      <c r="K931" s="13">
        <v>0.28400000000000003</v>
      </c>
      <c r="L931" s="13">
        <v>4.2000000000000003E-2</v>
      </c>
      <c r="M931" s="13">
        <v>6.2E-2</v>
      </c>
      <c r="N931" s="13">
        <v>0.18</v>
      </c>
      <c r="O931" s="13">
        <v>0</v>
      </c>
      <c r="P931" s="12" t="str">
        <f>LEFT(Tabela2[[#This Row],[Código]],2)</f>
        <v>10</v>
      </c>
    </row>
    <row r="932" spans="2:16" ht="15" customHeight="1" x14ac:dyDescent="0.25">
      <c r="B932" s="36" t="str">
        <f>LOOKUP(Tabela2[[#This Row],[RESUMO]],Tabela3[Grupo],Tabela3[Meus produtos])</f>
        <v>Não</v>
      </c>
      <c r="C932" s="30" t="s">
        <v>721</v>
      </c>
      <c r="D932" t="s">
        <v>21238</v>
      </c>
      <c r="E932" t="s">
        <v>11853</v>
      </c>
      <c r="F932" s="30" t="s">
        <v>12550</v>
      </c>
      <c r="G932">
        <v>6.32</v>
      </c>
      <c r="H932">
        <v>4.2</v>
      </c>
      <c r="I932">
        <v>18</v>
      </c>
      <c r="J932">
        <v>0</v>
      </c>
      <c r="K932" s="13">
        <v>0.28520000000000001</v>
      </c>
      <c r="L932" s="13">
        <v>4.2000000000000003E-2</v>
      </c>
      <c r="M932" s="13">
        <v>6.3200000000000006E-2</v>
      </c>
      <c r="N932" s="13">
        <v>0.18</v>
      </c>
      <c r="O932" s="13">
        <v>0</v>
      </c>
      <c r="P932" s="12" t="str">
        <f>LEFT(Tabela2[[#This Row],[Código]],2)</f>
        <v>10</v>
      </c>
    </row>
    <row r="933" spans="2:16" ht="15" customHeight="1" x14ac:dyDescent="0.25">
      <c r="B933" s="36" t="str">
        <f>LOOKUP(Tabela2[[#This Row],[RESUMO]],Tabela3[Grupo],Tabela3[Meus produtos])</f>
        <v>Não</v>
      </c>
      <c r="C933" s="30" t="s">
        <v>11781</v>
      </c>
      <c r="D933" t="s">
        <v>21238</v>
      </c>
      <c r="E933" t="s">
        <v>11853</v>
      </c>
      <c r="F933" s="30" t="s">
        <v>12551</v>
      </c>
      <c r="G933">
        <v>6.2</v>
      </c>
      <c r="H933">
        <v>4.2</v>
      </c>
      <c r="I933">
        <v>18</v>
      </c>
      <c r="J933">
        <v>0</v>
      </c>
      <c r="K933" s="13">
        <v>0.28400000000000003</v>
      </c>
      <c r="L933" s="13">
        <v>4.2000000000000003E-2</v>
      </c>
      <c r="M933" s="13">
        <v>6.2E-2</v>
      </c>
      <c r="N933" s="13">
        <v>0.18</v>
      </c>
      <c r="O933" s="13">
        <v>0</v>
      </c>
      <c r="P933" s="12" t="str">
        <f>LEFT(Tabela2[[#This Row],[Código]],2)</f>
        <v>10</v>
      </c>
    </row>
    <row r="934" spans="2:16" ht="15" customHeight="1" x14ac:dyDescent="0.25">
      <c r="B934" s="36" t="str">
        <f>LOOKUP(Tabela2[[#This Row],[RESUMO]],Tabela3[Grupo],Tabela3[Meus produtos])</f>
        <v>Não</v>
      </c>
      <c r="C934" s="30" t="s">
        <v>11782</v>
      </c>
      <c r="D934" t="s">
        <v>21238</v>
      </c>
      <c r="E934" t="s">
        <v>11853</v>
      </c>
      <c r="F934" s="30" t="s">
        <v>12552</v>
      </c>
      <c r="G934">
        <v>6.2</v>
      </c>
      <c r="H934">
        <v>4.2</v>
      </c>
      <c r="I934">
        <v>18</v>
      </c>
      <c r="J934">
        <v>0</v>
      </c>
      <c r="K934" s="13">
        <v>0.28400000000000003</v>
      </c>
      <c r="L934" s="13">
        <v>4.2000000000000003E-2</v>
      </c>
      <c r="M934" s="13">
        <v>6.2E-2</v>
      </c>
      <c r="N934" s="13">
        <v>0.18</v>
      </c>
      <c r="O934" s="13">
        <v>0</v>
      </c>
      <c r="P934" s="12" t="str">
        <f>LEFT(Tabela2[[#This Row],[Código]],2)</f>
        <v>10</v>
      </c>
    </row>
    <row r="935" spans="2:16" ht="15" customHeight="1" x14ac:dyDescent="0.25">
      <c r="B935" s="36" t="str">
        <f>LOOKUP(Tabela2[[#This Row],[RESUMO]],Tabela3[Grupo],Tabela3[Meus produtos])</f>
        <v>Não</v>
      </c>
      <c r="C935" s="30" t="s">
        <v>11783</v>
      </c>
      <c r="D935" t="s">
        <v>21238</v>
      </c>
      <c r="E935" t="s">
        <v>11853</v>
      </c>
      <c r="F935" s="30" t="s">
        <v>12553</v>
      </c>
      <c r="G935">
        <v>6.32</v>
      </c>
      <c r="H935">
        <v>4.2</v>
      </c>
      <c r="I935">
        <v>18</v>
      </c>
      <c r="J935">
        <v>0</v>
      </c>
      <c r="K935" s="13">
        <v>0.28520000000000001</v>
      </c>
      <c r="L935" s="13">
        <v>4.2000000000000003E-2</v>
      </c>
      <c r="M935" s="13">
        <v>6.3200000000000006E-2</v>
      </c>
      <c r="N935" s="13">
        <v>0.18</v>
      </c>
      <c r="O935" s="13">
        <v>0</v>
      </c>
      <c r="P935" s="12" t="str">
        <f>LEFT(Tabela2[[#This Row],[Código]],2)</f>
        <v>10</v>
      </c>
    </row>
    <row r="936" spans="2:16" ht="15" customHeight="1" x14ac:dyDescent="0.25">
      <c r="B936" s="36" t="str">
        <f>LOOKUP(Tabela2[[#This Row],[RESUMO]],Tabela3[Grupo],Tabela3[Meus produtos])</f>
        <v>Não</v>
      </c>
      <c r="C936" s="30" t="s">
        <v>11784</v>
      </c>
      <c r="D936" t="s">
        <v>21238</v>
      </c>
      <c r="E936" t="s">
        <v>11853</v>
      </c>
      <c r="F936" s="30" t="s">
        <v>12554</v>
      </c>
      <c r="G936">
        <v>6.32</v>
      </c>
      <c r="H936">
        <v>4.2</v>
      </c>
      <c r="I936">
        <v>18</v>
      </c>
      <c r="J936">
        <v>0</v>
      </c>
      <c r="K936" s="13">
        <v>0.28520000000000001</v>
      </c>
      <c r="L936" s="13">
        <v>4.2000000000000003E-2</v>
      </c>
      <c r="M936" s="13">
        <v>6.3200000000000006E-2</v>
      </c>
      <c r="N936" s="13">
        <v>0.18</v>
      </c>
      <c r="O936" s="13">
        <v>0</v>
      </c>
      <c r="P936" s="12" t="str">
        <f>LEFT(Tabela2[[#This Row],[Código]],2)</f>
        <v>10</v>
      </c>
    </row>
    <row r="937" spans="2:16" ht="15" customHeight="1" x14ac:dyDescent="0.25">
      <c r="B937" s="36" t="str">
        <f>LOOKUP(Tabela2[[#This Row],[RESUMO]],Tabela3[Grupo],Tabela3[Meus produtos])</f>
        <v>Não</v>
      </c>
      <c r="C937" s="30" t="s">
        <v>722</v>
      </c>
      <c r="D937" t="s">
        <v>21238</v>
      </c>
      <c r="E937" t="s">
        <v>11853</v>
      </c>
      <c r="F937" s="30" t="s">
        <v>12555</v>
      </c>
      <c r="G937">
        <v>6.2</v>
      </c>
      <c r="H937">
        <v>4.2</v>
      </c>
      <c r="I937">
        <v>18</v>
      </c>
      <c r="J937">
        <v>0</v>
      </c>
      <c r="K937" s="13">
        <v>0.28400000000000003</v>
      </c>
      <c r="L937" s="13">
        <v>4.2000000000000003E-2</v>
      </c>
      <c r="M937" s="13">
        <v>6.2E-2</v>
      </c>
      <c r="N937" s="13">
        <v>0.18</v>
      </c>
      <c r="O937" s="13">
        <v>0</v>
      </c>
      <c r="P937" s="12" t="str">
        <f>LEFT(Tabela2[[#This Row],[Código]],2)</f>
        <v>10</v>
      </c>
    </row>
    <row r="938" spans="2:16" ht="15" customHeight="1" x14ac:dyDescent="0.25">
      <c r="B938" s="36" t="str">
        <f>LOOKUP(Tabela2[[#This Row],[RESUMO]],Tabela3[Grupo],Tabela3[Meus produtos])</f>
        <v>Não</v>
      </c>
      <c r="C938" s="30" t="s">
        <v>723</v>
      </c>
      <c r="D938" t="s">
        <v>21238</v>
      </c>
      <c r="E938" t="s">
        <v>11853</v>
      </c>
      <c r="F938" s="30" t="s">
        <v>12556</v>
      </c>
      <c r="G938">
        <v>6.32</v>
      </c>
      <c r="H938">
        <v>4.2</v>
      </c>
      <c r="I938">
        <v>18</v>
      </c>
      <c r="J938">
        <v>0</v>
      </c>
      <c r="K938" s="13">
        <v>0.28520000000000001</v>
      </c>
      <c r="L938" s="13">
        <v>4.2000000000000003E-2</v>
      </c>
      <c r="M938" s="13">
        <v>6.3200000000000006E-2</v>
      </c>
      <c r="N938" s="13">
        <v>0.18</v>
      </c>
      <c r="O938" s="13">
        <v>0</v>
      </c>
      <c r="P938" s="12" t="str">
        <f>LEFT(Tabela2[[#This Row],[Código]],2)</f>
        <v>10</v>
      </c>
    </row>
    <row r="939" spans="2:16" ht="15" customHeight="1" x14ac:dyDescent="0.25">
      <c r="B939" s="36" t="str">
        <f>LOOKUP(Tabela2[[#This Row],[RESUMO]],Tabela3[Grupo],Tabela3[Meus produtos])</f>
        <v>Não</v>
      </c>
      <c r="C939" s="30" t="s">
        <v>724</v>
      </c>
      <c r="D939" t="s">
        <v>21238</v>
      </c>
      <c r="E939" t="s">
        <v>11853</v>
      </c>
      <c r="F939" s="30" t="s">
        <v>12557</v>
      </c>
      <c r="G939">
        <v>6.2</v>
      </c>
      <c r="H939">
        <v>4.2</v>
      </c>
      <c r="I939">
        <v>18</v>
      </c>
      <c r="J939">
        <v>0</v>
      </c>
      <c r="K939" s="13">
        <v>0.28400000000000003</v>
      </c>
      <c r="L939" s="13">
        <v>4.2000000000000003E-2</v>
      </c>
      <c r="M939" s="13">
        <v>6.2E-2</v>
      </c>
      <c r="N939" s="13">
        <v>0.18</v>
      </c>
      <c r="O939" s="13">
        <v>0</v>
      </c>
      <c r="P939" s="12" t="str">
        <f>LEFT(Tabela2[[#This Row],[Código]],2)</f>
        <v>10</v>
      </c>
    </row>
    <row r="940" spans="2:16" ht="15" customHeight="1" x14ac:dyDescent="0.25">
      <c r="B940" s="36" t="str">
        <f>LOOKUP(Tabela2[[#This Row],[RESUMO]],Tabela3[Grupo],Tabela3[Meus produtos])</f>
        <v>Não</v>
      </c>
      <c r="C940" s="30" t="s">
        <v>725</v>
      </c>
      <c r="D940" t="s">
        <v>21238</v>
      </c>
      <c r="E940" t="s">
        <v>11853</v>
      </c>
      <c r="F940" s="30" t="s">
        <v>12558</v>
      </c>
      <c r="G940">
        <v>6.32</v>
      </c>
      <c r="H940">
        <v>4.2</v>
      </c>
      <c r="I940">
        <v>18</v>
      </c>
      <c r="J940">
        <v>0</v>
      </c>
      <c r="K940" s="13">
        <v>0.28520000000000001</v>
      </c>
      <c r="L940" s="13">
        <v>4.2000000000000003E-2</v>
      </c>
      <c r="M940" s="13">
        <v>6.3200000000000006E-2</v>
      </c>
      <c r="N940" s="13">
        <v>0.18</v>
      </c>
      <c r="O940" s="13">
        <v>0</v>
      </c>
      <c r="P940" s="12" t="str">
        <f>LEFT(Tabela2[[#This Row],[Código]],2)</f>
        <v>10</v>
      </c>
    </row>
    <row r="941" spans="2:16" ht="15" customHeight="1" x14ac:dyDescent="0.25">
      <c r="B941" s="36" t="str">
        <f>LOOKUP(Tabela2[[#This Row],[RESUMO]],Tabela3[Grupo],Tabela3[Meus produtos])</f>
        <v>Não</v>
      </c>
      <c r="C941" s="30" t="s">
        <v>726</v>
      </c>
      <c r="D941" t="s">
        <v>21238</v>
      </c>
      <c r="E941" t="s">
        <v>11853</v>
      </c>
      <c r="F941" s="30" t="s">
        <v>12559</v>
      </c>
      <c r="G941">
        <v>6.2</v>
      </c>
      <c r="H941">
        <v>4.2</v>
      </c>
      <c r="I941">
        <v>18</v>
      </c>
      <c r="J941">
        <v>0</v>
      </c>
      <c r="K941" s="13">
        <v>0.28400000000000003</v>
      </c>
      <c r="L941" s="13">
        <v>4.2000000000000003E-2</v>
      </c>
      <c r="M941" s="13">
        <v>6.2E-2</v>
      </c>
      <c r="N941" s="13">
        <v>0.18</v>
      </c>
      <c r="O941" s="13">
        <v>0</v>
      </c>
      <c r="P941" s="12" t="str">
        <f>LEFT(Tabela2[[#This Row],[Código]],2)</f>
        <v>10</v>
      </c>
    </row>
    <row r="942" spans="2:16" ht="15" customHeight="1" x14ac:dyDescent="0.25">
      <c r="B942" s="36" t="str">
        <f>LOOKUP(Tabela2[[#This Row],[RESUMO]],Tabela3[Grupo],Tabela3[Meus produtos])</f>
        <v>Não</v>
      </c>
      <c r="C942" s="30" t="s">
        <v>727</v>
      </c>
      <c r="D942" t="s">
        <v>21238</v>
      </c>
      <c r="E942" t="s">
        <v>11853</v>
      </c>
      <c r="F942" s="30" t="s">
        <v>12560</v>
      </c>
      <c r="G942">
        <v>6.32</v>
      </c>
      <c r="H942">
        <v>4.2</v>
      </c>
      <c r="I942">
        <v>18</v>
      </c>
      <c r="J942">
        <v>0</v>
      </c>
      <c r="K942" s="13">
        <v>0.28520000000000001</v>
      </c>
      <c r="L942" s="13">
        <v>4.2000000000000003E-2</v>
      </c>
      <c r="M942" s="13">
        <v>6.3200000000000006E-2</v>
      </c>
      <c r="N942" s="13">
        <v>0.18</v>
      </c>
      <c r="O942" s="13">
        <v>0</v>
      </c>
      <c r="P942" s="12" t="str">
        <f>LEFT(Tabela2[[#This Row],[Código]],2)</f>
        <v>10</v>
      </c>
    </row>
    <row r="943" spans="2:16" ht="15" customHeight="1" x14ac:dyDescent="0.25">
      <c r="B943" s="36" t="str">
        <f>LOOKUP(Tabela2[[#This Row],[RESUMO]],Tabela3[Grupo],Tabela3[Meus produtos])</f>
        <v>Não</v>
      </c>
      <c r="C943" s="30" t="s">
        <v>728</v>
      </c>
      <c r="D943" t="s">
        <v>21238</v>
      </c>
      <c r="E943" t="s">
        <v>11853</v>
      </c>
      <c r="F943" s="30" t="s">
        <v>12561</v>
      </c>
      <c r="G943">
        <v>6.2</v>
      </c>
      <c r="H943">
        <v>4.2</v>
      </c>
      <c r="I943">
        <v>18</v>
      </c>
      <c r="J943">
        <v>0</v>
      </c>
      <c r="K943" s="13">
        <v>0.28400000000000003</v>
      </c>
      <c r="L943" s="13">
        <v>4.2000000000000003E-2</v>
      </c>
      <c r="M943" s="13">
        <v>6.2E-2</v>
      </c>
      <c r="N943" s="13">
        <v>0.18</v>
      </c>
      <c r="O943" s="13">
        <v>0</v>
      </c>
      <c r="P943" s="12" t="str">
        <f>LEFT(Tabela2[[#This Row],[Código]],2)</f>
        <v>10</v>
      </c>
    </row>
    <row r="944" spans="2:16" ht="15" customHeight="1" x14ac:dyDescent="0.25">
      <c r="B944" s="36" t="str">
        <f>LOOKUP(Tabela2[[#This Row],[RESUMO]],Tabela3[Grupo],Tabela3[Meus produtos])</f>
        <v>Não</v>
      </c>
      <c r="C944" s="30" t="s">
        <v>729</v>
      </c>
      <c r="D944" t="s">
        <v>21238</v>
      </c>
      <c r="E944" t="s">
        <v>11853</v>
      </c>
      <c r="F944" s="30" t="s">
        <v>12562</v>
      </c>
      <c r="G944">
        <v>6.32</v>
      </c>
      <c r="H944">
        <v>4.2</v>
      </c>
      <c r="I944">
        <v>18</v>
      </c>
      <c r="J944">
        <v>0</v>
      </c>
      <c r="K944" s="13">
        <v>0.28520000000000001</v>
      </c>
      <c r="L944" s="13">
        <v>4.2000000000000003E-2</v>
      </c>
      <c r="M944" s="13">
        <v>6.3200000000000006E-2</v>
      </c>
      <c r="N944" s="13">
        <v>0.18</v>
      </c>
      <c r="O944" s="13">
        <v>0</v>
      </c>
      <c r="P944" s="12" t="str">
        <f>LEFT(Tabela2[[#This Row],[Código]],2)</f>
        <v>10</v>
      </c>
    </row>
    <row r="945" spans="2:16" ht="15" customHeight="1" x14ac:dyDescent="0.25">
      <c r="B945" s="36" t="str">
        <f>LOOKUP(Tabela2[[#This Row],[RESUMO]],Tabela3[Grupo],Tabela3[Meus produtos])</f>
        <v>Não</v>
      </c>
      <c r="C945" s="30" t="s">
        <v>730</v>
      </c>
      <c r="D945" t="s">
        <v>21238</v>
      </c>
      <c r="E945" t="s">
        <v>11853</v>
      </c>
      <c r="F945" s="30" t="s">
        <v>12563</v>
      </c>
      <c r="G945">
        <v>6.2</v>
      </c>
      <c r="H945">
        <v>4.2</v>
      </c>
      <c r="I945">
        <v>18</v>
      </c>
      <c r="J945">
        <v>0</v>
      </c>
      <c r="K945" s="13">
        <v>0.28400000000000003</v>
      </c>
      <c r="L945" s="13">
        <v>4.2000000000000003E-2</v>
      </c>
      <c r="M945" s="13">
        <v>6.2E-2</v>
      </c>
      <c r="N945" s="13">
        <v>0.18</v>
      </c>
      <c r="O945" s="13">
        <v>0</v>
      </c>
      <c r="P945" s="12" t="str">
        <f>LEFT(Tabela2[[#This Row],[Código]],2)</f>
        <v>10</v>
      </c>
    </row>
    <row r="946" spans="2:16" ht="15" customHeight="1" x14ac:dyDescent="0.25">
      <c r="B946" s="36" t="str">
        <f>LOOKUP(Tabela2[[#This Row],[RESUMO]],Tabela3[Grupo],Tabela3[Meus produtos])</f>
        <v>Não</v>
      </c>
      <c r="C946" s="30" t="s">
        <v>731</v>
      </c>
      <c r="D946" t="s">
        <v>21238</v>
      </c>
      <c r="E946" t="s">
        <v>11853</v>
      </c>
      <c r="F946" s="30" t="s">
        <v>12564</v>
      </c>
      <c r="G946">
        <v>6.32</v>
      </c>
      <c r="H946">
        <v>4.2</v>
      </c>
      <c r="I946">
        <v>18</v>
      </c>
      <c r="J946">
        <v>0</v>
      </c>
      <c r="K946" s="13">
        <v>0.28520000000000001</v>
      </c>
      <c r="L946" s="13">
        <v>4.2000000000000003E-2</v>
      </c>
      <c r="M946" s="13">
        <v>6.3200000000000006E-2</v>
      </c>
      <c r="N946" s="13">
        <v>0.18</v>
      </c>
      <c r="O946" s="13">
        <v>0</v>
      </c>
      <c r="P946" s="12" t="str">
        <f>LEFT(Tabela2[[#This Row],[Código]],2)</f>
        <v>10</v>
      </c>
    </row>
    <row r="947" spans="2:16" ht="15" customHeight="1" x14ac:dyDescent="0.25">
      <c r="B947" s="36" t="str">
        <f>LOOKUP(Tabela2[[#This Row],[RESUMO]],Tabela3[Grupo],Tabela3[Meus produtos])</f>
        <v>Não</v>
      </c>
      <c r="C947" s="30" t="s">
        <v>732</v>
      </c>
      <c r="D947" t="s">
        <v>21238</v>
      </c>
      <c r="E947" t="s">
        <v>11853</v>
      </c>
      <c r="F947" s="30" t="s">
        <v>12565</v>
      </c>
      <c r="G947">
        <v>6.37</v>
      </c>
      <c r="H947">
        <v>4.2</v>
      </c>
      <c r="I947">
        <v>7</v>
      </c>
      <c r="J947">
        <v>0</v>
      </c>
      <c r="K947" s="13">
        <v>0.17570000000000002</v>
      </c>
      <c r="L947" s="13">
        <v>4.2000000000000003E-2</v>
      </c>
      <c r="M947" s="13">
        <v>6.3700000000000007E-2</v>
      </c>
      <c r="N947" s="13">
        <v>7.0000000000000007E-2</v>
      </c>
      <c r="O947" s="13">
        <v>0</v>
      </c>
      <c r="P947" s="12" t="str">
        <f>LEFT(Tabela2[[#This Row],[Código]],2)</f>
        <v>11</v>
      </c>
    </row>
    <row r="948" spans="2:16" ht="15" customHeight="1" x14ac:dyDescent="0.25">
      <c r="B948" s="36" t="str">
        <f>LOOKUP(Tabela2[[#This Row],[RESUMO]],Tabela3[Grupo],Tabela3[Meus produtos])</f>
        <v>Não</v>
      </c>
      <c r="C948" s="30" t="s">
        <v>733</v>
      </c>
      <c r="D948" t="s">
        <v>21238</v>
      </c>
      <c r="E948" t="s">
        <v>11853</v>
      </c>
      <c r="F948" s="30" t="s">
        <v>12566</v>
      </c>
      <c r="G948">
        <v>6.37</v>
      </c>
      <c r="H948">
        <v>4.2</v>
      </c>
      <c r="I948">
        <v>7</v>
      </c>
      <c r="J948">
        <v>0</v>
      </c>
      <c r="K948" s="13">
        <v>0.17570000000000002</v>
      </c>
      <c r="L948" s="13">
        <v>4.2000000000000003E-2</v>
      </c>
      <c r="M948" s="13">
        <v>6.3700000000000007E-2</v>
      </c>
      <c r="N948" s="13">
        <v>7.0000000000000007E-2</v>
      </c>
      <c r="O948" s="13">
        <v>0</v>
      </c>
      <c r="P948" s="12" t="str">
        <f>LEFT(Tabela2[[#This Row],[Código]],2)</f>
        <v>11</v>
      </c>
    </row>
    <row r="949" spans="2:16" ht="15" customHeight="1" x14ac:dyDescent="0.25">
      <c r="B949" s="36" t="str">
        <f>LOOKUP(Tabela2[[#This Row],[RESUMO]],Tabela3[Grupo],Tabela3[Meus produtos])</f>
        <v>Não</v>
      </c>
      <c r="C949" s="30" t="s">
        <v>734</v>
      </c>
      <c r="D949" t="s">
        <v>21238</v>
      </c>
      <c r="E949" t="s">
        <v>11853</v>
      </c>
      <c r="F949" s="30" t="s">
        <v>12567</v>
      </c>
      <c r="G949">
        <v>6.35</v>
      </c>
      <c r="H949">
        <v>4.2</v>
      </c>
      <c r="I949">
        <v>7</v>
      </c>
      <c r="J949">
        <v>0</v>
      </c>
      <c r="K949" s="13">
        <v>0.17550000000000002</v>
      </c>
      <c r="L949" s="13">
        <v>4.2000000000000003E-2</v>
      </c>
      <c r="M949" s="13">
        <v>6.3500000000000001E-2</v>
      </c>
      <c r="N949" s="13">
        <v>7.0000000000000007E-2</v>
      </c>
      <c r="O949" s="13">
        <v>0</v>
      </c>
      <c r="P949" s="12" t="str">
        <f>LEFT(Tabela2[[#This Row],[Código]],2)</f>
        <v>11</v>
      </c>
    </row>
    <row r="950" spans="2:16" ht="15" customHeight="1" x14ac:dyDescent="0.25">
      <c r="B950" s="36" t="str">
        <f>LOOKUP(Tabela2[[#This Row],[RESUMO]],Tabela3[Grupo],Tabela3[Meus produtos])</f>
        <v>Não</v>
      </c>
      <c r="C950" s="30" t="s">
        <v>735</v>
      </c>
      <c r="D950" t="s">
        <v>21238</v>
      </c>
      <c r="E950" t="s">
        <v>11853</v>
      </c>
      <c r="F950" s="30" t="s">
        <v>12568</v>
      </c>
      <c r="G950">
        <v>6.35</v>
      </c>
      <c r="H950">
        <v>4.2</v>
      </c>
      <c r="I950">
        <v>7</v>
      </c>
      <c r="J950">
        <v>0</v>
      </c>
      <c r="K950" s="13">
        <v>0.17550000000000002</v>
      </c>
      <c r="L950" s="13">
        <v>4.2000000000000003E-2</v>
      </c>
      <c r="M950" s="13">
        <v>6.3500000000000001E-2</v>
      </c>
      <c r="N950" s="13">
        <v>7.0000000000000007E-2</v>
      </c>
      <c r="O950" s="13">
        <v>0</v>
      </c>
      <c r="P950" s="12" t="str">
        <f>LEFT(Tabela2[[#This Row],[Código]],2)</f>
        <v>11</v>
      </c>
    </row>
    <row r="951" spans="2:16" ht="15" customHeight="1" x14ac:dyDescent="0.25">
      <c r="B951" s="36" t="str">
        <f>LOOKUP(Tabela2[[#This Row],[RESUMO]],Tabela3[Grupo],Tabela3[Meus produtos])</f>
        <v>Não</v>
      </c>
      <c r="C951" s="30" t="s">
        <v>736</v>
      </c>
      <c r="D951" t="s">
        <v>21238</v>
      </c>
      <c r="E951" t="s">
        <v>11853</v>
      </c>
      <c r="F951" s="30" t="s">
        <v>12569</v>
      </c>
      <c r="G951">
        <v>6.35</v>
      </c>
      <c r="H951">
        <v>4.2</v>
      </c>
      <c r="I951">
        <v>7</v>
      </c>
      <c r="J951">
        <v>0</v>
      </c>
      <c r="K951" s="13">
        <v>0.17550000000000002</v>
      </c>
      <c r="L951" s="13">
        <v>4.2000000000000003E-2</v>
      </c>
      <c r="M951" s="13">
        <v>6.3500000000000001E-2</v>
      </c>
      <c r="N951" s="13">
        <v>7.0000000000000007E-2</v>
      </c>
      <c r="O951" s="13">
        <v>0</v>
      </c>
      <c r="P951" s="12" t="str">
        <f>LEFT(Tabela2[[#This Row],[Código]],2)</f>
        <v>11</v>
      </c>
    </row>
    <row r="952" spans="2:16" ht="15" customHeight="1" x14ac:dyDescent="0.25">
      <c r="B952" s="36" t="str">
        <f>LOOKUP(Tabela2[[#This Row],[RESUMO]],Tabela3[Grupo],Tabela3[Meus produtos])</f>
        <v>Não</v>
      </c>
      <c r="C952" s="30" t="s">
        <v>737</v>
      </c>
      <c r="D952" t="s">
        <v>21238</v>
      </c>
      <c r="E952" t="s">
        <v>11853</v>
      </c>
      <c r="F952" s="30" t="s">
        <v>12570</v>
      </c>
      <c r="G952">
        <v>6.35</v>
      </c>
      <c r="H952">
        <v>4.2</v>
      </c>
      <c r="I952">
        <v>7</v>
      </c>
      <c r="J952">
        <v>0</v>
      </c>
      <c r="K952" s="13">
        <v>0.17550000000000002</v>
      </c>
      <c r="L952" s="13">
        <v>4.2000000000000003E-2</v>
      </c>
      <c r="M952" s="13">
        <v>6.3500000000000001E-2</v>
      </c>
      <c r="N952" s="13">
        <v>7.0000000000000007E-2</v>
      </c>
      <c r="O952" s="13">
        <v>0</v>
      </c>
      <c r="P952" s="12" t="str">
        <f>LEFT(Tabela2[[#This Row],[Código]],2)</f>
        <v>11</v>
      </c>
    </row>
    <row r="953" spans="2:16" ht="15" customHeight="1" x14ac:dyDescent="0.25">
      <c r="B953" s="36" t="str">
        <f>LOOKUP(Tabela2[[#This Row],[RESUMO]],Tabela3[Grupo],Tabela3[Meus produtos])</f>
        <v>Não</v>
      </c>
      <c r="C953" s="30" t="s">
        <v>738</v>
      </c>
      <c r="D953" t="s">
        <v>21238</v>
      </c>
      <c r="E953" t="s">
        <v>11853</v>
      </c>
      <c r="F953" s="30" t="s">
        <v>12571</v>
      </c>
      <c r="G953">
        <v>6.35</v>
      </c>
      <c r="H953">
        <v>4.2</v>
      </c>
      <c r="I953">
        <v>7</v>
      </c>
      <c r="J953">
        <v>0</v>
      </c>
      <c r="K953" s="13">
        <v>0.17550000000000002</v>
      </c>
      <c r="L953" s="13">
        <v>4.2000000000000003E-2</v>
      </c>
      <c r="M953" s="13">
        <v>6.3500000000000001E-2</v>
      </c>
      <c r="N953" s="13">
        <v>7.0000000000000007E-2</v>
      </c>
      <c r="O953" s="13">
        <v>0</v>
      </c>
      <c r="P953" s="12" t="str">
        <f>LEFT(Tabela2[[#This Row],[Código]],2)</f>
        <v>11</v>
      </c>
    </row>
    <row r="954" spans="2:16" ht="15" customHeight="1" x14ac:dyDescent="0.25">
      <c r="B954" s="36" t="str">
        <f>LOOKUP(Tabela2[[#This Row],[RESUMO]],Tabela3[Grupo],Tabela3[Meus produtos])</f>
        <v>Não</v>
      </c>
      <c r="C954" s="30" t="s">
        <v>739</v>
      </c>
      <c r="D954" t="s">
        <v>21238</v>
      </c>
      <c r="E954" t="s">
        <v>11853</v>
      </c>
      <c r="F954" s="30" t="s">
        <v>12572</v>
      </c>
      <c r="G954">
        <v>6.35</v>
      </c>
      <c r="H954">
        <v>4.2</v>
      </c>
      <c r="I954">
        <v>7</v>
      </c>
      <c r="J954">
        <v>0</v>
      </c>
      <c r="K954" s="13">
        <v>0.17550000000000002</v>
      </c>
      <c r="L954" s="13">
        <v>4.2000000000000003E-2</v>
      </c>
      <c r="M954" s="13">
        <v>6.3500000000000001E-2</v>
      </c>
      <c r="N954" s="13">
        <v>7.0000000000000007E-2</v>
      </c>
      <c r="O954" s="13">
        <v>0</v>
      </c>
      <c r="P954" s="12" t="str">
        <f>LEFT(Tabela2[[#This Row],[Código]],2)</f>
        <v>11</v>
      </c>
    </row>
    <row r="955" spans="2:16" ht="15" customHeight="1" x14ac:dyDescent="0.25">
      <c r="B955" s="36" t="str">
        <f>LOOKUP(Tabela2[[#This Row],[RESUMO]],Tabela3[Grupo],Tabela3[Meus produtos])</f>
        <v>Não</v>
      </c>
      <c r="C955" s="30" t="s">
        <v>740</v>
      </c>
      <c r="D955" t="s">
        <v>21238</v>
      </c>
      <c r="E955" t="s">
        <v>11853</v>
      </c>
      <c r="F955" s="30" t="s">
        <v>12573</v>
      </c>
      <c r="G955">
        <v>6.35</v>
      </c>
      <c r="H955">
        <v>4.2</v>
      </c>
      <c r="I955">
        <v>7</v>
      </c>
      <c r="J955">
        <v>0</v>
      </c>
      <c r="K955" s="13">
        <v>0.17550000000000002</v>
      </c>
      <c r="L955" s="13">
        <v>4.2000000000000003E-2</v>
      </c>
      <c r="M955" s="13">
        <v>6.3500000000000001E-2</v>
      </c>
      <c r="N955" s="13">
        <v>7.0000000000000007E-2</v>
      </c>
      <c r="O955" s="13">
        <v>0</v>
      </c>
      <c r="P955" s="12" t="str">
        <f>LEFT(Tabela2[[#This Row],[Código]],2)</f>
        <v>11</v>
      </c>
    </row>
    <row r="956" spans="2:16" ht="15" customHeight="1" x14ac:dyDescent="0.25">
      <c r="B956" s="36" t="str">
        <f>LOOKUP(Tabela2[[#This Row],[RESUMO]],Tabela3[Grupo],Tabela3[Meus produtos])</f>
        <v>Não</v>
      </c>
      <c r="C956" s="30" t="s">
        <v>741</v>
      </c>
      <c r="D956" t="s">
        <v>21238</v>
      </c>
      <c r="E956" t="s">
        <v>11853</v>
      </c>
      <c r="F956" s="30" t="s">
        <v>12574</v>
      </c>
      <c r="G956">
        <v>6.35</v>
      </c>
      <c r="H956">
        <v>4.2</v>
      </c>
      <c r="I956">
        <v>7</v>
      </c>
      <c r="J956">
        <v>0</v>
      </c>
      <c r="K956" s="13">
        <v>0.17550000000000002</v>
      </c>
      <c r="L956" s="13">
        <v>4.2000000000000003E-2</v>
      </c>
      <c r="M956" s="13">
        <v>6.3500000000000001E-2</v>
      </c>
      <c r="N956" s="13">
        <v>7.0000000000000007E-2</v>
      </c>
      <c r="O956" s="13">
        <v>0</v>
      </c>
      <c r="P956" s="12" t="str">
        <f>LEFT(Tabela2[[#This Row],[Código]],2)</f>
        <v>11</v>
      </c>
    </row>
    <row r="957" spans="2:16" ht="15" customHeight="1" x14ac:dyDescent="0.25">
      <c r="B957" s="36" t="str">
        <f>LOOKUP(Tabela2[[#This Row],[RESUMO]],Tabela3[Grupo],Tabela3[Meus produtos])</f>
        <v>Não</v>
      </c>
      <c r="C957" s="30" t="s">
        <v>742</v>
      </c>
      <c r="D957" t="s">
        <v>21238</v>
      </c>
      <c r="E957" t="s">
        <v>11853</v>
      </c>
      <c r="F957" s="30" t="s">
        <v>12575</v>
      </c>
      <c r="G957">
        <v>6.35</v>
      </c>
      <c r="H957">
        <v>4.2</v>
      </c>
      <c r="I957">
        <v>7</v>
      </c>
      <c r="J957">
        <v>0</v>
      </c>
      <c r="K957" s="13">
        <v>0.17550000000000002</v>
      </c>
      <c r="L957" s="13">
        <v>4.2000000000000003E-2</v>
      </c>
      <c r="M957" s="13">
        <v>6.3500000000000001E-2</v>
      </c>
      <c r="N957" s="13">
        <v>7.0000000000000007E-2</v>
      </c>
      <c r="O957" s="13">
        <v>0</v>
      </c>
      <c r="P957" s="12" t="str">
        <f>LEFT(Tabela2[[#This Row],[Código]],2)</f>
        <v>11</v>
      </c>
    </row>
    <row r="958" spans="2:16" ht="15" customHeight="1" x14ac:dyDescent="0.25">
      <c r="B958" s="36" t="str">
        <f>LOOKUP(Tabela2[[#This Row],[RESUMO]],Tabela3[Grupo],Tabela3[Meus produtos])</f>
        <v>Não</v>
      </c>
      <c r="C958" s="30" t="s">
        <v>743</v>
      </c>
      <c r="D958" t="s">
        <v>21238</v>
      </c>
      <c r="E958" t="s">
        <v>11853</v>
      </c>
      <c r="F958" s="30" t="s">
        <v>12576</v>
      </c>
      <c r="G958">
        <v>6.35</v>
      </c>
      <c r="H958">
        <v>4.2</v>
      </c>
      <c r="I958">
        <v>7</v>
      </c>
      <c r="J958">
        <v>0</v>
      </c>
      <c r="K958" s="13">
        <v>0.17550000000000002</v>
      </c>
      <c r="L958" s="13">
        <v>4.2000000000000003E-2</v>
      </c>
      <c r="M958" s="13">
        <v>6.3500000000000001E-2</v>
      </c>
      <c r="N958" s="13">
        <v>7.0000000000000007E-2</v>
      </c>
      <c r="O958" s="13">
        <v>0</v>
      </c>
      <c r="P958" s="12" t="str">
        <f>LEFT(Tabela2[[#This Row],[Código]],2)</f>
        <v>11</v>
      </c>
    </row>
    <row r="959" spans="2:16" ht="15" customHeight="1" x14ac:dyDescent="0.25">
      <c r="B959" s="36" t="str">
        <f>LOOKUP(Tabela2[[#This Row],[RESUMO]],Tabela3[Grupo],Tabela3[Meus produtos])</f>
        <v>Não</v>
      </c>
      <c r="C959" s="30" t="s">
        <v>744</v>
      </c>
      <c r="D959" t="s">
        <v>21238</v>
      </c>
      <c r="E959" t="s">
        <v>11853</v>
      </c>
      <c r="F959" s="30" t="s">
        <v>12577</v>
      </c>
      <c r="G959">
        <v>6.35</v>
      </c>
      <c r="H959">
        <v>4.2</v>
      </c>
      <c r="I959">
        <v>7</v>
      </c>
      <c r="J959">
        <v>0</v>
      </c>
      <c r="K959" s="13">
        <v>0.17550000000000002</v>
      </c>
      <c r="L959" s="13">
        <v>4.2000000000000003E-2</v>
      </c>
      <c r="M959" s="13">
        <v>6.3500000000000001E-2</v>
      </c>
      <c r="N959" s="13">
        <v>7.0000000000000007E-2</v>
      </c>
      <c r="O959" s="13">
        <v>0</v>
      </c>
      <c r="P959" s="12" t="str">
        <f>LEFT(Tabela2[[#This Row],[Código]],2)</f>
        <v>11</v>
      </c>
    </row>
    <row r="960" spans="2:16" ht="15" customHeight="1" x14ac:dyDescent="0.25">
      <c r="B960" s="36" t="str">
        <f>LOOKUP(Tabela2[[#This Row],[RESUMO]],Tabela3[Grupo],Tabela3[Meus produtos])</f>
        <v>Não</v>
      </c>
      <c r="C960" s="30" t="s">
        <v>745</v>
      </c>
      <c r="D960" t="s">
        <v>21238</v>
      </c>
      <c r="E960" t="s">
        <v>11853</v>
      </c>
      <c r="F960" s="30" t="s">
        <v>12578</v>
      </c>
      <c r="G960">
        <v>6.35</v>
      </c>
      <c r="H960">
        <v>4.2</v>
      </c>
      <c r="I960">
        <v>7</v>
      </c>
      <c r="J960">
        <v>0</v>
      </c>
      <c r="K960" s="13">
        <v>0.17550000000000002</v>
      </c>
      <c r="L960" s="13">
        <v>4.2000000000000003E-2</v>
      </c>
      <c r="M960" s="13">
        <v>6.3500000000000001E-2</v>
      </c>
      <c r="N960" s="13">
        <v>7.0000000000000007E-2</v>
      </c>
      <c r="O960" s="13">
        <v>0</v>
      </c>
      <c r="P960" s="12" t="str">
        <f>LEFT(Tabela2[[#This Row],[Código]],2)</f>
        <v>11</v>
      </c>
    </row>
    <row r="961" spans="2:16" ht="15" customHeight="1" x14ac:dyDescent="0.25">
      <c r="B961" s="36" t="str">
        <f>LOOKUP(Tabela2[[#This Row],[RESUMO]],Tabela3[Grupo],Tabela3[Meus produtos])</f>
        <v>Não</v>
      </c>
      <c r="C961" s="30" t="s">
        <v>746</v>
      </c>
      <c r="D961" t="s">
        <v>21238</v>
      </c>
      <c r="E961" t="s">
        <v>11853</v>
      </c>
      <c r="F961" s="30" t="s">
        <v>12579</v>
      </c>
      <c r="G961">
        <v>6.37</v>
      </c>
      <c r="H961">
        <v>4.2</v>
      </c>
      <c r="I961">
        <v>7</v>
      </c>
      <c r="J961">
        <v>0</v>
      </c>
      <c r="K961" s="13">
        <v>0.17570000000000002</v>
      </c>
      <c r="L961" s="13">
        <v>4.2000000000000003E-2</v>
      </c>
      <c r="M961" s="13">
        <v>6.3700000000000007E-2</v>
      </c>
      <c r="N961" s="13">
        <v>7.0000000000000007E-2</v>
      </c>
      <c r="O961" s="13">
        <v>0</v>
      </c>
      <c r="P961" s="12" t="str">
        <f>LEFT(Tabela2[[#This Row],[Código]],2)</f>
        <v>11</v>
      </c>
    </row>
    <row r="962" spans="2:16" ht="15" customHeight="1" x14ac:dyDescent="0.25">
      <c r="B962" s="36" t="str">
        <f>LOOKUP(Tabela2[[#This Row],[RESUMO]],Tabela3[Grupo],Tabela3[Meus produtos])</f>
        <v>Não</v>
      </c>
      <c r="C962" s="30" t="s">
        <v>747</v>
      </c>
      <c r="D962" t="s">
        <v>21238</v>
      </c>
      <c r="E962" t="s">
        <v>11853</v>
      </c>
      <c r="F962" s="30" t="s">
        <v>12580</v>
      </c>
      <c r="G962">
        <v>6.37</v>
      </c>
      <c r="H962">
        <v>4.2</v>
      </c>
      <c r="I962">
        <v>7</v>
      </c>
      <c r="J962">
        <v>0</v>
      </c>
      <c r="K962" s="13">
        <v>0.17570000000000002</v>
      </c>
      <c r="L962" s="13">
        <v>4.2000000000000003E-2</v>
      </c>
      <c r="M962" s="13">
        <v>6.3700000000000007E-2</v>
      </c>
      <c r="N962" s="13">
        <v>7.0000000000000007E-2</v>
      </c>
      <c r="O962" s="13">
        <v>0</v>
      </c>
      <c r="P962" s="12" t="str">
        <f>LEFT(Tabela2[[#This Row],[Código]],2)</f>
        <v>11</v>
      </c>
    </row>
    <row r="963" spans="2:16" ht="15" customHeight="1" x14ac:dyDescent="0.25">
      <c r="B963" s="36" t="str">
        <f>LOOKUP(Tabela2[[#This Row],[RESUMO]],Tabela3[Grupo],Tabela3[Meus produtos])</f>
        <v>Não</v>
      </c>
      <c r="C963" s="30" t="s">
        <v>748</v>
      </c>
      <c r="D963" t="s">
        <v>21238</v>
      </c>
      <c r="E963" t="s">
        <v>11853</v>
      </c>
      <c r="F963" s="30" t="s">
        <v>12581</v>
      </c>
      <c r="G963">
        <v>6.35</v>
      </c>
      <c r="H963">
        <v>4.2</v>
      </c>
      <c r="I963">
        <v>7</v>
      </c>
      <c r="J963">
        <v>0</v>
      </c>
      <c r="K963" s="13">
        <v>0.17550000000000002</v>
      </c>
      <c r="L963" s="13">
        <v>4.2000000000000003E-2</v>
      </c>
      <c r="M963" s="13">
        <v>6.3500000000000001E-2</v>
      </c>
      <c r="N963" s="13">
        <v>7.0000000000000007E-2</v>
      </c>
      <c r="O963" s="13">
        <v>0</v>
      </c>
      <c r="P963" s="12" t="str">
        <f>LEFT(Tabela2[[#This Row],[Código]],2)</f>
        <v>11</v>
      </c>
    </row>
    <row r="964" spans="2:16" ht="15" customHeight="1" x14ac:dyDescent="0.25">
      <c r="B964" s="36" t="str">
        <f>LOOKUP(Tabela2[[#This Row],[RESUMO]],Tabela3[Grupo],Tabela3[Meus produtos])</f>
        <v>Não</v>
      </c>
      <c r="C964" s="30" t="s">
        <v>749</v>
      </c>
      <c r="D964" t="s">
        <v>21238</v>
      </c>
      <c r="E964" t="s">
        <v>11853</v>
      </c>
      <c r="F964" s="30" t="s">
        <v>12582</v>
      </c>
      <c r="G964">
        <v>6.35</v>
      </c>
      <c r="H964">
        <v>4.2</v>
      </c>
      <c r="I964">
        <v>7</v>
      </c>
      <c r="J964">
        <v>0</v>
      </c>
      <c r="K964" s="13">
        <v>0.17550000000000002</v>
      </c>
      <c r="L964" s="13">
        <v>4.2000000000000003E-2</v>
      </c>
      <c r="M964" s="13">
        <v>6.3500000000000001E-2</v>
      </c>
      <c r="N964" s="13">
        <v>7.0000000000000007E-2</v>
      </c>
      <c r="O964" s="13">
        <v>0</v>
      </c>
      <c r="P964" s="12" t="str">
        <f>LEFT(Tabela2[[#This Row],[Código]],2)</f>
        <v>11</v>
      </c>
    </row>
    <row r="965" spans="2:16" ht="15" customHeight="1" x14ac:dyDescent="0.25">
      <c r="B965" s="36" t="str">
        <f>LOOKUP(Tabela2[[#This Row],[RESUMO]],Tabela3[Grupo],Tabela3[Meus produtos])</f>
        <v>Não</v>
      </c>
      <c r="C965" s="30" t="s">
        <v>750</v>
      </c>
      <c r="D965" t="s">
        <v>21238</v>
      </c>
      <c r="E965" t="s">
        <v>11853</v>
      </c>
      <c r="F965" s="30" t="s">
        <v>12583</v>
      </c>
      <c r="G965">
        <v>6.35</v>
      </c>
      <c r="H965">
        <v>4.2</v>
      </c>
      <c r="I965">
        <v>7</v>
      </c>
      <c r="J965">
        <v>0</v>
      </c>
      <c r="K965" s="13">
        <v>0.17550000000000002</v>
      </c>
      <c r="L965" s="13">
        <v>4.2000000000000003E-2</v>
      </c>
      <c r="M965" s="13">
        <v>6.3500000000000001E-2</v>
      </c>
      <c r="N965" s="13">
        <v>7.0000000000000007E-2</v>
      </c>
      <c r="O965" s="13">
        <v>0</v>
      </c>
      <c r="P965" s="12" t="str">
        <f>LEFT(Tabela2[[#This Row],[Código]],2)</f>
        <v>11</v>
      </c>
    </row>
    <row r="966" spans="2:16" ht="15" customHeight="1" x14ac:dyDescent="0.25">
      <c r="B966" s="36" t="str">
        <f>LOOKUP(Tabela2[[#This Row],[RESUMO]],Tabela3[Grupo],Tabela3[Meus produtos])</f>
        <v>Não</v>
      </c>
      <c r="C966" s="30" t="s">
        <v>751</v>
      </c>
      <c r="D966" t="s">
        <v>21238</v>
      </c>
      <c r="E966" t="s">
        <v>11853</v>
      </c>
      <c r="F966" s="30" t="s">
        <v>12584</v>
      </c>
      <c r="G966">
        <v>6.31</v>
      </c>
      <c r="H966">
        <v>4.28</v>
      </c>
      <c r="I966">
        <v>7</v>
      </c>
      <c r="J966">
        <v>0</v>
      </c>
      <c r="K966" s="13">
        <v>0.1759</v>
      </c>
      <c r="L966" s="13">
        <v>4.2800000000000005E-2</v>
      </c>
      <c r="M966" s="13">
        <v>6.3099999999999989E-2</v>
      </c>
      <c r="N966" s="13">
        <v>7.0000000000000007E-2</v>
      </c>
      <c r="O966" s="13">
        <v>0</v>
      </c>
      <c r="P966" s="12" t="str">
        <f>LEFT(Tabela2[[#This Row],[Código]],2)</f>
        <v>11</v>
      </c>
    </row>
    <row r="967" spans="2:16" ht="15" customHeight="1" x14ac:dyDescent="0.25">
      <c r="B967" s="36" t="str">
        <f>LOOKUP(Tabela2[[#This Row],[RESUMO]],Tabela3[Grupo],Tabela3[Meus produtos])</f>
        <v>Não</v>
      </c>
      <c r="C967" s="30" t="s">
        <v>752</v>
      </c>
      <c r="D967" t="s">
        <v>21238</v>
      </c>
      <c r="E967" t="s">
        <v>11853</v>
      </c>
      <c r="F967" s="30" t="s">
        <v>12585</v>
      </c>
      <c r="G967">
        <v>6.48</v>
      </c>
      <c r="H967">
        <v>4.28</v>
      </c>
      <c r="I967">
        <v>7</v>
      </c>
      <c r="J967">
        <v>0</v>
      </c>
      <c r="K967" s="13">
        <v>0.17760000000000004</v>
      </c>
      <c r="L967" s="13">
        <v>4.2800000000000005E-2</v>
      </c>
      <c r="M967" s="13">
        <v>6.480000000000001E-2</v>
      </c>
      <c r="N967" s="13">
        <v>7.0000000000000007E-2</v>
      </c>
      <c r="O967" s="13">
        <v>0</v>
      </c>
      <c r="P967" s="12" t="str">
        <f>LEFT(Tabela2[[#This Row],[Código]],2)</f>
        <v>11</v>
      </c>
    </row>
    <row r="968" spans="2:16" ht="15" customHeight="1" x14ac:dyDescent="0.25">
      <c r="B968" s="36" t="str">
        <f>LOOKUP(Tabela2[[#This Row],[RESUMO]],Tabela3[Grupo],Tabela3[Meus produtos])</f>
        <v>Não</v>
      </c>
      <c r="C968" s="30" t="s">
        <v>753</v>
      </c>
      <c r="D968" t="s">
        <v>21238</v>
      </c>
      <c r="E968" t="s">
        <v>11853</v>
      </c>
      <c r="F968" s="30" t="s">
        <v>12586</v>
      </c>
      <c r="G968">
        <v>6.48</v>
      </c>
      <c r="H968">
        <v>4.28</v>
      </c>
      <c r="I968">
        <v>7</v>
      </c>
      <c r="J968">
        <v>0</v>
      </c>
      <c r="K968" s="13">
        <v>0.17760000000000004</v>
      </c>
      <c r="L968" s="13">
        <v>4.2800000000000005E-2</v>
      </c>
      <c r="M968" s="13">
        <v>6.480000000000001E-2</v>
      </c>
      <c r="N968" s="13">
        <v>7.0000000000000007E-2</v>
      </c>
      <c r="O968" s="13">
        <v>0</v>
      </c>
      <c r="P968" s="12" t="str">
        <f>LEFT(Tabela2[[#This Row],[Código]],2)</f>
        <v>11</v>
      </c>
    </row>
    <row r="969" spans="2:16" ht="15" customHeight="1" x14ac:dyDescent="0.25">
      <c r="B969" s="36" t="str">
        <f>LOOKUP(Tabela2[[#This Row],[RESUMO]],Tabela3[Grupo],Tabela3[Meus produtos])</f>
        <v>Não</v>
      </c>
      <c r="C969" s="30" t="s">
        <v>754</v>
      </c>
      <c r="D969" t="s">
        <v>21238</v>
      </c>
      <c r="E969" t="s">
        <v>11853</v>
      </c>
      <c r="F969" s="30" t="s">
        <v>12587</v>
      </c>
      <c r="G969">
        <v>6.48</v>
      </c>
      <c r="H969">
        <v>4.28</v>
      </c>
      <c r="I969">
        <v>7</v>
      </c>
      <c r="J969">
        <v>0</v>
      </c>
      <c r="K969" s="13">
        <v>0.17760000000000004</v>
      </c>
      <c r="L969" s="13">
        <v>4.2800000000000005E-2</v>
      </c>
      <c r="M969" s="13">
        <v>6.480000000000001E-2</v>
      </c>
      <c r="N969" s="13">
        <v>7.0000000000000007E-2</v>
      </c>
      <c r="O969" s="13">
        <v>0</v>
      </c>
      <c r="P969" s="12" t="str">
        <f>LEFT(Tabela2[[#This Row],[Código]],2)</f>
        <v>11</v>
      </c>
    </row>
    <row r="970" spans="2:16" ht="15" customHeight="1" x14ac:dyDescent="0.25">
      <c r="B970" s="36" t="str">
        <f>LOOKUP(Tabela2[[#This Row],[RESUMO]],Tabela3[Grupo],Tabela3[Meus produtos])</f>
        <v>Não</v>
      </c>
      <c r="C970" s="30" t="s">
        <v>755</v>
      </c>
      <c r="D970" t="s">
        <v>21238</v>
      </c>
      <c r="E970" t="s">
        <v>11853</v>
      </c>
      <c r="F970" s="30" t="s">
        <v>12588</v>
      </c>
      <c r="G970">
        <v>6.35</v>
      </c>
      <c r="H970">
        <v>4.2</v>
      </c>
      <c r="I970">
        <v>7</v>
      </c>
      <c r="J970">
        <v>0</v>
      </c>
      <c r="K970" s="13">
        <v>0.17550000000000002</v>
      </c>
      <c r="L970" s="13">
        <v>4.2000000000000003E-2</v>
      </c>
      <c r="M970" s="13">
        <v>6.3500000000000001E-2</v>
      </c>
      <c r="N970" s="13">
        <v>7.0000000000000007E-2</v>
      </c>
      <c r="O970" s="13">
        <v>0</v>
      </c>
      <c r="P970" s="12" t="str">
        <f>LEFT(Tabela2[[#This Row],[Código]],2)</f>
        <v>11</v>
      </c>
    </row>
    <row r="971" spans="2:16" ht="15" customHeight="1" x14ac:dyDescent="0.25">
      <c r="B971" s="36" t="str">
        <f>LOOKUP(Tabela2[[#This Row],[RESUMO]],Tabela3[Grupo],Tabela3[Meus produtos])</f>
        <v>Não</v>
      </c>
      <c r="C971" s="30" t="s">
        <v>756</v>
      </c>
      <c r="D971" t="s">
        <v>21238</v>
      </c>
      <c r="E971" t="s">
        <v>11853</v>
      </c>
      <c r="F971" s="30" t="s">
        <v>12589</v>
      </c>
      <c r="G971">
        <v>6.35</v>
      </c>
      <c r="H971">
        <v>4.2</v>
      </c>
      <c r="I971">
        <v>7</v>
      </c>
      <c r="J971">
        <v>0</v>
      </c>
      <c r="K971" s="13">
        <v>0.17550000000000002</v>
      </c>
      <c r="L971" s="13">
        <v>4.2000000000000003E-2</v>
      </c>
      <c r="M971" s="13">
        <v>6.3500000000000001E-2</v>
      </c>
      <c r="N971" s="13">
        <v>7.0000000000000007E-2</v>
      </c>
      <c r="O971" s="13">
        <v>0</v>
      </c>
      <c r="P971" s="12" t="str">
        <f>LEFT(Tabela2[[#This Row],[Código]],2)</f>
        <v>11</v>
      </c>
    </row>
    <row r="972" spans="2:16" ht="15" customHeight="1" x14ac:dyDescent="0.25">
      <c r="B972" s="36" t="str">
        <f>LOOKUP(Tabela2[[#This Row],[RESUMO]],Tabela3[Grupo],Tabela3[Meus produtos])</f>
        <v>Não</v>
      </c>
      <c r="C972" s="30" t="s">
        <v>757</v>
      </c>
      <c r="D972" t="s">
        <v>21238</v>
      </c>
      <c r="E972" t="s">
        <v>11853</v>
      </c>
      <c r="F972" s="30" t="s">
        <v>12590</v>
      </c>
      <c r="G972">
        <v>6.35</v>
      </c>
      <c r="H972">
        <v>4.2</v>
      </c>
      <c r="I972">
        <v>7</v>
      </c>
      <c r="J972">
        <v>0</v>
      </c>
      <c r="K972" s="13">
        <v>0.17550000000000002</v>
      </c>
      <c r="L972" s="13">
        <v>4.2000000000000003E-2</v>
      </c>
      <c r="M972" s="13">
        <v>6.3500000000000001E-2</v>
      </c>
      <c r="N972" s="13">
        <v>7.0000000000000007E-2</v>
      </c>
      <c r="O972" s="13">
        <v>0</v>
      </c>
      <c r="P972" s="12" t="str">
        <f>LEFT(Tabela2[[#This Row],[Código]],2)</f>
        <v>11</v>
      </c>
    </row>
    <row r="973" spans="2:16" ht="15" customHeight="1" x14ac:dyDescent="0.25">
      <c r="B973" s="36" t="str">
        <f>LOOKUP(Tabela2[[#This Row],[RESUMO]],Tabela3[Grupo],Tabela3[Meus produtos])</f>
        <v>Não</v>
      </c>
      <c r="C973" s="30" t="s">
        <v>758</v>
      </c>
      <c r="D973" t="s">
        <v>21238</v>
      </c>
      <c r="E973" t="s">
        <v>11853</v>
      </c>
      <c r="F973" s="30" t="s">
        <v>12591</v>
      </c>
      <c r="G973">
        <v>6.35</v>
      </c>
      <c r="H973">
        <v>4.2</v>
      </c>
      <c r="I973">
        <v>7</v>
      </c>
      <c r="J973">
        <v>0</v>
      </c>
      <c r="K973" s="13">
        <v>0.17550000000000002</v>
      </c>
      <c r="L973" s="13">
        <v>4.2000000000000003E-2</v>
      </c>
      <c r="M973" s="13">
        <v>6.3500000000000001E-2</v>
      </c>
      <c r="N973" s="13">
        <v>7.0000000000000007E-2</v>
      </c>
      <c r="O973" s="13">
        <v>0</v>
      </c>
      <c r="P973" s="12" t="str">
        <f>LEFT(Tabela2[[#This Row],[Código]],2)</f>
        <v>11</v>
      </c>
    </row>
    <row r="974" spans="2:16" ht="15" customHeight="1" x14ac:dyDescent="0.25">
      <c r="B974" s="36" t="str">
        <f>LOOKUP(Tabela2[[#This Row],[RESUMO]],Tabela3[Grupo],Tabela3[Meus produtos])</f>
        <v>Não</v>
      </c>
      <c r="C974" s="30" t="s">
        <v>759</v>
      </c>
      <c r="D974" t="s">
        <v>21238</v>
      </c>
      <c r="E974" t="s">
        <v>11853</v>
      </c>
      <c r="F974" s="30" t="s">
        <v>12592</v>
      </c>
      <c r="G974">
        <v>6.35</v>
      </c>
      <c r="H974">
        <v>4.2</v>
      </c>
      <c r="I974">
        <v>7</v>
      </c>
      <c r="J974">
        <v>0</v>
      </c>
      <c r="K974" s="13">
        <v>0.17550000000000002</v>
      </c>
      <c r="L974" s="13">
        <v>4.2000000000000003E-2</v>
      </c>
      <c r="M974" s="13">
        <v>6.3500000000000001E-2</v>
      </c>
      <c r="N974" s="13">
        <v>7.0000000000000007E-2</v>
      </c>
      <c r="O974" s="13">
        <v>0</v>
      </c>
      <c r="P974" s="12" t="str">
        <f>LEFT(Tabela2[[#This Row],[Código]],2)</f>
        <v>11</v>
      </c>
    </row>
    <row r="975" spans="2:16" ht="15" customHeight="1" x14ac:dyDescent="0.25">
      <c r="B975" s="36" t="str">
        <f>LOOKUP(Tabela2[[#This Row],[RESUMO]],Tabela3[Grupo],Tabela3[Meus produtos])</f>
        <v>Não</v>
      </c>
      <c r="C975" s="30" t="s">
        <v>760</v>
      </c>
      <c r="D975" t="s">
        <v>21238</v>
      </c>
      <c r="E975" t="s">
        <v>11853</v>
      </c>
      <c r="F975" s="30" t="s">
        <v>12593</v>
      </c>
      <c r="G975">
        <v>6.35</v>
      </c>
      <c r="H975">
        <v>4.2</v>
      </c>
      <c r="I975">
        <v>7</v>
      </c>
      <c r="J975">
        <v>0</v>
      </c>
      <c r="K975" s="13">
        <v>0.17550000000000002</v>
      </c>
      <c r="L975" s="13">
        <v>4.2000000000000003E-2</v>
      </c>
      <c r="M975" s="13">
        <v>6.3500000000000001E-2</v>
      </c>
      <c r="N975" s="13">
        <v>7.0000000000000007E-2</v>
      </c>
      <c r="O975" s="13">
        <v>0</v>
      </c>
      <c r="P975" s="12" t="str">
        <f>LEFT(Tabela2[[#This Row],[Código]],2)</f>
        <v>11</v>
      </c>
    </row>
    <row r="976" spans="2:16" ht="15" customHeight="1" x14ac:dyDescent="0.25">
      <c r="B976" s="36" t="str">
        <f>LOOKUP(Tabela2[[#This Row],[RESUMO]],Tabela3[Grupo],Tabela3[Meus produtos])</f>
        <v>Não</v>
      </c>
      <c r="C976" s="30" t="s">
        <v>761</v>
      </c>
      <c r="D976" t="s">
        <v>21238</v>
      </c>
      <c r="E976" t="s">
        <v>11853</v>
      </c>
      <c r="F976" s="30" t="s">
        <v>12594</v>
      </c>
      <c r="G976">
        <v>6.35</v>
      </c>
      <c r="H976">
        <v>4.2</v>
      </c>
      <c r="I976">
        <v>7</v>
      </c>
      <c r="J976">
        <v>0</v>
      </c>
      <c r="K976" s="13">
        <v>0.17550000000000002</v>
      </c>
      <c r="L976" s="13">
        <v>4.2000000000000003E-2</v>
      </c>
      <c r="M976" s="13">
        <v>6.3500000000000001E-2</v>
      </c>
      <c r="N976" s="13">
        <v>7.0000000000000007E-2</v>
      </c>
      <c r="O976" s="13">
        <v>0</v>
      </c>
      <c r="P976" s="12" t="str">
        <f>LEFT(Tabela2[[#This Row],[Código]],2)</f>
        <v>11</v>
      </c>
    </row>
    <row r="977" spans="2:16" ht="15" customHeight="1" x14ac:dyDescent="0.25">
      <c r="B977" s="36" t="str">
        <f>LOOKUP(Tabela2[[#This Row],[RESUMO]],Tabela3[Grupo],Tabela3[Meus produtos])</f>
        <v>Não</v>
      </c>
      <c r="C977" s="30" t="s">
        <v>762</v>
      </c>
      <c r="D977" t="s">
        <v>21238</v>
      </c>
      <c r="E977" t="s">
        <v>11853</v>
      </c>
      <c r="F977" s="30" t="s">
        <v>12595</v>
      </c>
      <c r="G977">
        <v>6.2</v>
      </c>
      <c r="H977">
        <v>4.2</v>
      </c>
      <c r="I977">
        <v>18</v>
      </c>
      <c r="J977">
        <v>0</v>
      </c>
      <c r="K977" s="13">
        <v>0.28400000000000003</v>
      </c>
      <c r="L977" s="13">
        <v>4.2000000000000003E-2</v>
      </c>
      <c r="M977" s="13">
        <v>6.2E-2</v>
      </c>
      <c r="N977" s="13">
        <v>0.18</v>
      </c>
      <c r="O977" s="13">
        <v>0</v>
      </c>
      <c r="P977" s="12" t="str">
        <f>LEFT(Tabela2[[#This Row],[Código]],2)</f>
        <v>12</v>
      </c>
    </row>
    <row r="978" spans="2:16" ht="15" customHeight="1" x14ac:dyDescent="0.25">
      <c r="B978" s="36" t="str">
        <f>LOOKUP(Tabela2[[#This Row],[RESUMO]],Tabela3[Grupo],Tabela3[Meus produtos])</f>
        <v>Não</v>
      </c>
      <c r="C978" s="30" t="s">
        <v>763</v>
      </c>
      <c r="D978" t="s">
        <v>21238</v>
      </c>
      <c r="E978" t="s">
        <v>11853</v>
      </c>
      <c r="F978" s="30" t="s">
        <v>12596</v>
      </c>
      <c r="G978">
        <v>6.32</v>
      </c>
      <c r="H978">
        <v>4.2</v>
      </c>
      <c r="I978">
        <v>18</v>
      </c>
      <c r="J978">
        <v>0</v>
      </c>
      <c r="K978" s="13">
        <v>0.28520000000000001</v>
      </c>
      <c r="L978" s="13">
        <v>4.2000000000000003E-2</v>
      </c>
      <c r="M978" s="13">
        <v>6.3200000000000006E-2</v>
      </c>
      <c r="N978" s="13">
        <v>0.18</v>
      </c>
      <c r="O978" s="13">
        <v>0</v>
      </c>
      <c r="P978" s="12" t="str">
        <f>LEFT(Tabela2[[#This Row],[Código]],2)</f>
        <v>12</v>
      </c>
    </row>
    <row r="979" spans="2:16" ht="15" customHeight="1" x14ac:dyDescent="0.25">
      <c r="B979" s="36" t="str">
        <f>LOOKUP(Tabela2[[#This Row],[RESUMO]],Tabela3[Grupo],Tabela3[Meus produtos])</f>
        <v>Não</v>
      </c>
      <c r="C979" s="30" t="s">
        <v>764</v>
      </c>
      <c r="D979" t="s">
        <v>21238</v>
      </c>
      <c r="E979" t="s">
        <v>11853</v>
      </c>
      <c r="F979" s="30" t="s">
        <v>12597</v>
      </c>
      <c r="G979">
        <v>6.2</v>
      </c>
      <c r="H979">
        <v>4.2</v>
      </c>
      <c r="I979">
        <v>18</v>
      </c>
      <c r="J979">
        <v>0</v>
      </c>
      <c r="K979" s="13">
        <v>0.28400000000000003</v>
      </c>
      <c r="L979" s="13">
        <v>4.2000000000000003E-2</v>
      </c>
      <c r="M979" s="13">
        <v>6.2E-2</v>
      </c>
      <c r="N979" s="13">
        <v>0.18</v>
      </c>
      <c r="O979" s="13">
        <v>0</v>
      </c>
      <c r="P979" s="12" t="str">
        <f>LEFT(Tabela2[[#This Row],[Código]],2)</f>
        <v>12</v>
      </c>
    </row>
    <row r="980" spans="2:16" ht="15" customHeight="1" x14ac:dyDescent="0.25">
      <c r="B980" s="36" t="str">
        <f>LOOKUP(Tabela2[[#This Row],[RESUMO]],Tabela3[Grupo],Tabela3[Meus produtos])</f>
        <v>Não</v>
      </c>
      <c r="C980" s="30" t="s">
        <v>765</v>
      </c>
      <c r="D980" t="s">
        <v>21238</v>
      </c>
      <c r="E980" t="s">
        <v>11853</v>
      </c>
      <c r="F980" s="30" t="s">
        <v>12598</v>
      </c>
      <c r="G980">
        <v>7.93</v>
      </c>
      <c r="H980">
        <v>4.2</v>
      </c>
      <c r="I980">
        <v>18</v>
      </c>
      <c r="J980">
        <v>0</v>
      </c>
      <c r="K980" s="13">
        <v>0.30130000000000001</v>
      </c>
      <c r="L980" s="13">
        <v>4.2000000000000003E-2</v>
      </c>
      <c r="M980" s="13">
        <v>7.9299999999999995E-2</v>
      </c>
      <c r="N980" s="13">
        <v>0.18</v>
      </c>
      <c r="O980" s="13">
        <v>0</v>
      </c>
      <c r="P980" s="12" t="str">
        <f>LEFT(Tabela2[[#This Row],[Código]],2)</f>
        <v>12</v>
      </c>
    </row>
    <row r="981" spans="2:16" ht="15" customHeight="1" x14ac:dyDescent="0.25">
      <c r="B981" s="36" t="str">
        <f>LOOKUP(Tabela2[[#This Row],[RESUMO]],Tabela3[Grupo],Tabela3[Meus produtos])</f>
        <v>Não</v>
      </c>
      <c r="C981" s="30" t="s">
        <v>766</v>
      </c>
      <c r="D981" t="s">
        <v>21238</v>
      </c>
      <c r="E981" t="s">
        <v>11853</v>
      </c>
      <c r="F981" s="30" t="s">
        <v>12599</v>
      </c>
      <c r="G981">
        <v>8.33</v>
      </c>
      <c r="H981">
        <v>4.2</v>
      </c>
      <c r="I981">
        <v>18</v>
      </c>
      <c r="J981">
        <v>0</v>
      </c>
      <c r="K981" s="13">
        <v>0.30530000000000002</v>
      </c>
      <c r="L981" s="13">
        <v>4.2000000000000003E-2</v>
      </c>
      <c r="M981" s="13">
        <v>8.3299999999999999E-2</v>
      </c>
      <c r="N981" s="13">
        <v>0.18</v>
      </c>
      <c r="O981" s="13">
        <v>0</v>
      </c>
      <c r="P981" s="12" t="str">
        <f>LEFT(Tabela2[[#This Row],[Código]],2)</f>
        <v>12</v>
      </c>
    </row>
    <row r="982" spans="2:16" ht="15" customHeight="1" x14ac:dyDescent="0.25">
      <c r="B982" s="36" t="str">
        <f>LOOKUP(Tabela2[[#This Row],[RESUMO]],Tabela3[Grupo],Tabela3[Meus produtos])</f>
        <v>Não</v>
      </c>
      <c r="C982" s="30" t="s">
        <v>767</v>
      </c>
      <c r="D982" t="s">
        <v>21238</v>
      </c>
      <c r="E982" t="s">
        <v>11853</v>
      </c>
      <c r="F982" s="30" t="s">
        <v>12600</v>
      </c>
      <c r="G982">
        <v>6.32</v>
      </c>
      <c r="H982">
        <v>4.2</v>
      </c>
      <c r="I982">
        <v>18</v>
      </c>
      <c r="J982">
        <v>0</v>
      </c>
      <c r="K982" s="13">
        <v>0.28520000000000001</v>
      </c>
      <c r="L982" s="13">
        <v>4.2000000000000003E-2</v>
      </c>
      <c r="M982" s="13">
        <v>6.3200000000000006E-2</v>
      </c>
      <c r="N982" s="13">
        <v>0.18</v>
      </c>
      <c r="O982" s="13">
        <v>0</v>
      </c>
      <c r="P982" s="12" t="str">
        <f>LEFT(Tabela2[[#This Row],[Código]],2)</f>
        <v>12</v>
      </c>
    </row>
    <row r="983" spans="2:16" ht="15" customHeight="1" x14ac:dyDescent="0.25">
      <c r="B983" s="36" t="str">
        <f>LOOKUP(Tabela2[[#This Row],[RESUMO]],Tabela3[Grupo],Tabela3[Meus produtos])</f>
        <v>Não</v>
      </c>
      <c r="C983" s="30" t="s">
        <v>768</v>
      </c>
      <c r="D983" t="s">
        <v>21238</v>
      </c>
      <c r="E983" t="s">
        <v>11853</v>
      </c>
      <c r="F983" s="30" t="s">
        <v>12601</v>
      </c>
      <c r="G983">
        <v>6.2</v>
      </c>
      <c r="H983">
        <v>4.2</v>
      </c>
      <c r="I983">
        <v>18</v>
      </c>
      <c r="J983">
        <v>0</v>
      </c>
      <c r="K983" s="13">
        <v>0.28400000000000003</v>
      </c>
      <c r="L983" s="13">
        <v>4.2000000000000003E-2</v>
      </c>
      <c r="M983" s="13">
        <v>6.2E-2</v>
      </c>
      <c r="N983" s="13">
        <v>0.18</v>
      </c>
      <c r="O983" s="13">
        <v>0</v>
      </c>
      <c r="P983" s="12" t="str">
        <f>LEFT(Tabela2[[#This Row],[Código]],2)</f>
        <v>12</v>
      </c>
    </row>
    <row r="984" spans="2:16" ht="15" customHeight="1" x14ac:dyDescent="0.25">
      <c r="B984" s="36" t="str">
        <f>LOOKUP(Tabela2[[#This Row],[RESUMO]],Tabela3[Grupo],Tabela3[Meus produtos])</f>
        <v>Não</v>
      </c>
      <c r="C984" s="30" t="s">
        <v>769</v>
      </c>
      <c r="D984" t="s">
        <v>21238</v>
      </c>
      <c r="E984" t="s">
        <v>11853</v>
      </c>
      <c r="F984" s="30" t="s">
        <v>12602</v>
      </c>
      <c r="G984">
        <v>6.32</v>
      </c>
      <c r="H984">
        <v>4.2</v>
      </c>
      <c r="I984">
        <v>18</v>
      </c>
      <c r="J984">
        <v>0</v>
      </c>
      <c r="K984" s="13">
        <v>0.28520000000000001</v>
      </c>
      <c r="L984" s="13">
        <v>4.2000000000000003E-2</v>
      </c>
      <c r="M984" s="13">
        <v>6.3200000000000006E-2</v>
      </c>
      <c r="N984" s="13">
        <v>0.18</v>
      </c>
      <c r="O984" s="13">
        <v>0</v>
      </c>
      <c r="P984" s="12" t="str">
        <f>LEFT(Tabela2[[#This Row],[Código]],2)</f>
        <v>12</v>
      </c>
    </row>
    <row r="985" spans="2:16" ht="15" customHeight="1" x14ac:dyDescent="0.25">
      <c r="B985" s="36" t="str">
        <f>LOOKUP(Tabela2[[#This Row],[RESUMO]],Tabela3[Grupo],Tabela3[Meus produtos])</f>
        <v>Não</v>
      </c>
      <c r="C985" s="30" t="s">
        <v>770</v>
      </c>
      <c r="D985" t="s">
        <v>21238</v>
      </c>
      <c r="E985" t="s">
        <v>11853</v>
      </c>
      <c r="F985" s="30" t="s">
        <v>12603</v>
      </c>
      <c r="G985">
        <v>6.2</v>
      </c>
      <c r="H985">
        <v>4.2</v>
      </c>
      <c r="I985">
        <v>18</v>
      </c>
      <c r="J985">
        <v>0</v>
      </c>
      <c r="K985" s="13">
        <v>0.28400000000000003</v>
      </c>
      <c r="L985" s="13">
        <v>4.2000000000000003E-2</v>
      </c>
      <c r="M985" s="13">
        <v>6.2E-2</v>
      </c>
      <c r="N985" s="13">
        <v>0.18</v>
      </c>
      <c r="O985" s="13">
        <v>0</v>
      </c>
      <c r="P985" s="12" t="str">
        <f>LEFT(Tabela2[[#This Row],[Código]],2)</f>
        <v>12</v>
      </c>
    </row>
    <row r="986" spans="2:16" ht="15" customHeight="1" x14ac:dyDescent="0.25">
      <c r="B986" s="36" t="str">
        <f>LOOKUP(Tabela2[[#This Row],[RESUMO]],Tabela3[Grupo],Tabela3[Meus produtos])</f>
        <v>Não</v>
      </c>
      <c r="C986" s="30" t="s">
        <v>771</v>
      </c>
      <c r="D986" t="s">
        <v>21238</v>
      </c>
      <c r="E986" t="s">
        <v>11853</v>
      </c>
      <c r="F986" s="30" t="s">
        <v>12604</v>
      </c>
      <c r="G986">
        <v>6.32</v>
      </c>
      <c r="H986">
        <v>4.2</v>
      </c>
      <c r="I986">
        <v>18</v>
      </c>
      <c r="J986">
        <v>0</v>
      </c>
      <c r="K986" s="13">
        <v>0.28520000000000001</v>
      </c>
      <c r="L986" s="13">
        <v>4.2000000000000003E-2</v>
      </c>
      <c r="M986" s="13">
        <v>6.3200000000000006E-2</v>
      </c>
      <c r="N986" s="13">
        <v>0.18</v>
      </c>
      <c r="O986" s="13">
        <v>0</v>
      </c>
      <c r="P986" s="12" t="str">
        <f>LEFT(Tabela2[[#This Row],[Código]],2)</f>
        <v>12</v>
      </c>
    </row>
    <row r="987" spans="2:16" ht="15" customHeight="1" x14ac:dyDescent="0.25">
      <c r="B987" s="36" t="str">
        <f>LOOKUP(Tabela2[[#This Row],[RESUMO]],Tabela3[Grupo],Tabela3[Meus produtos])</f>
        <v>Não</v>
      </c>
      <c r="C987" s="30" t="s">
        <v>772</v>
      </c>
      <c r="D987" t="s">
        <v>21238</v>
      </c>
      <c r="E987" t="s">
        <v>11853</v>
      </c>
      <c r="F987" s="30" t="s">
        <v>12605</v>
      </c>
      <c r="G987">
        <v>6.2</v>
      </c>
      <c r="H987">
        <v>4.2</v>
      </c>
      <c r="I987">
        <v>18</v>
      </c>
      <c r="J987">
        <v>0</v>
      </c>
      <c r="K987" s="13">
        <v>0.28400000000000003</v>
      </c>
      <c r="L987" s="13">
        <v>4.2000000000000003E-2</v>
      </c>
      <c r="M987" s="13">
        <v>6.2E-2</v>
      </c>
      <c r="N987" s="13">
        <v>0.18</v>
      </c>
      <c r="O987" s="13">
        <v>0</v>
      </c>
      <c r="P987" s="12" t="str">
        <f>LEFT(Tabela2[[#This Row],[Código]],2)</f>
        <v>12</v>
      </c>
    </row>
    <row r="988" spans="2:16" ht="15" customHeight="1" x14ac:dyDescent="0.25">
      <c r="B988" s="36" t="str">
        <f>LOOKUP(Tabela2[[#This Row],[RESUMO]],Tabela3[Grupo],Tabela3[Meus produtos])</f>
        <v>Não</v>
      </c>
      <c r="C988" s="30" t="s">
        <v>773</v>
      </c>
      <c r="D988" t="s">
        <v>21238</v>
      </c>
      <c r="E988" t="s">
        <v>11853</v>
      </c>
      <c r="F988" s="30" t="s">
        <v>12604</v>
      </c>
      <c r="G988">
        <v>6.32</v>
      </c>
      <c r="H988">
        <v>4.2</v>
      </c>
      <c r="I988">
        <v>18</v>
      </c>
      <c r="J988">
        <v>0</v>
      </c>
      <c r="K988" s="13">
        <v>0.28520000000000001</v>
      </c>
      <c r="L988" s="13">
        <v>4.2000000000000003E-2</v>
      </c>
      <c r="M988" s="13">
        <v>6.3200000000000006E-2</v>
      </c>
      <c r="N988" s="13">
        <v>0.18</v>
      </c>
      <c r="O988" s="13">
        <v>0</v>
      </c>
      <c r="P988" s="12" t="str">
        <f>LEFT(Tabela2[[#This Row],[Código]],2)</f>
        <v>12</v>
      </c>
    </row>
    <row r="989" spans="2:16" ht="15" customHeight="1" x14ac:dyDescent="0.25">
      <c r="B989" s="36" t="str">
        <f>LOOKUP(Tabela2[[#This Row],[RESUMO]],Tabela3[Grupo],Tabela3[Meus produtos])</f>
        <v>Não</v>
      </c>
      <c r="C989" s="30" t="s">
        <v>774</v>
      </c>
      <c r="D989" t="s">
        <v>21238</v>
      </c>
      <c r="E989" t="s">
        <v>11853</v>
      </c>
      <c r="F989" s="30" t="s">
        <v>12606</v>
      </c>
      <c r="G989">
        <v>6.2</v>
      </c>
      <c r="H989">
        <v>4.2</v>
      </c>
      <c r="I989">
        <v>18</v>
      </c>
      <c r="J989">
        <v>0</v>
      </c>
      <c r="K989" s="13">
        <v>0.28400000000000003</v>
      </c>
      <c r="L989" s="13">
        <v>4.2000000000000003E-2</v>
      </c>
      <c r="M989" s="13">
        <v>6.2E-2</v>
      </c>
      <c r="N989" s="13">
        <v>0.18</v>
      </c>
      <c r="O989" s="13">
        <v>0</v>
      </c>
      <c r="P989" s="12" t="str">
        <f>LEFT(Tabela2[[#This Row],[Código]],2)</f>
        <v>12</v>
      </c>
    </row>
    <row r="990" spans="2:16" ht="15" customHeight="1" x14ac:dyDescent="0.25">
      <c r="B990" s="36" t="str">
        <f>LOOKUP(Tabela2[[#This Row],[RESUMO]],Tabela3[Grupo],Tabela3[Meus produtos])</f>
        <v>Não</v>
      </c>
      <c r="C990" s="30" t="s">
        <v>775</v>
      </c>
      <c r="D990" t="s">
        <v>21238</v>
      </c>
      <c r="E990" t="s">
        <v>11853</v>
      </c>
      <c r="F990" s="30" t="s">
        <v>12607</v>
      </c>
      <c r="G990">
        <v>6.32</v>
      </c>
      <c r="H990">
        <v>4.2</v>
      </c>
      <c r="I990">
        <v>18</v>
      </c>
      <c r="J990">
        <v>0</v>
      </c>
      <c r="K990" s="13">
        <v>0.28520000000000001</v>
      </c>
      <c r="L990" s="13">
        <v>4.2000000000000003E-2</v>
      </c>
      <c r="M990" s="13">
        <v>6.3200000000000006E-2</v>
      </c>
      <c r="N990" s="13">
        <v>0.18</v>
      </c>
      <c r="O990" s="13">
        <v>0</v>
      </c>
      <c r="P990" s="12" t="str">
        <f>LEFT(Tabela2[[#This Row],[Código]],2)</f>
        <v>12</v>
      </c>
    </row>
    <row r="991" spans="2:16" ht="15" customHeight="1" x14ac:dyDescent="0.25">
      <c r="B991" s="36" t="str">
        <f>LOOKUP(Tabela2[[#This Row],[RESUMO]],Tabela3[Grupo],Tabela3[Meus produtos])</f>
        <v>Não</v>
      </c>
      <c r="C991" s="30" t="s">
        <v>776</v>
      </c>
      <c r="D991" t="s">
        <v>21238</v>
      </c>
      <c r="E991" t="s">
        <v>11853</v>
      </c>
      <c r="F991" s="30" t="s">
        <v>12608</v>
      </c>
      <c r="G991">
        <v>6.2</v>
      </c>
      <c r="H991">
        <v>4.2</v>
      </c>
      <c r="I991">
        <v>18</v>
      </c>
      <c r="J991">
        <v>0</v>
      </c>
      <c r="K991" s="13">
        <v>0.28400000000000003</v>
      </c>
      <c r="L991" s="13">
        <v>4.2000000000000003E-2</v>
      </c>
      <c r="M991" s="13">
        <v>6.2E-2</v>
      </c>
      <c r="N991" s="13">
        <v>0.18</v>
      </c>
      <c r="O991" s="13">
        <v>0</v>
      </c>
      <c r="P991" s="12" t="str">
        <f>LEFT(Tabela2[[#This Row],[Código]],2)</f>
        <v>12</v>
      </c>
    </row>
    <row r="992" spans="2:16" ht="15" customHeight="1" x14ac:dyDescent="0.25">
      <c r="B992" s="36" t="str">
        <f>LOOKUP(Tabela2[[#This Row],[RESUMO]],Tabela3[Grupo],Tabela3[Meus produtos])</f>
        <v>Não</v>
      </c>
      <c r="C992" s="30" t="s">
        <v>777</v>
      </c>
      <c r="D992" t="s">
        <v>21238</v>
      </c>
      <c r="E992" t="s">
        <v>11853</v>
      </c>
      <c r="F992" s="30" t="s">
        <v>12609</v>
      </c>
      <c r="G992">
        <v>6.32</v>
      </c>
      <c r="H992">
        <v>4.2</v>
      </c>
      <c r="I992">
        <v>18</v>
      </c>
      <c r="J992">
        <v>0</v>
      </c>
      <c r="K992" s="13">
        <v>0.28520000000000001</v>
      </c>
      <c r="L992" s="13">
        <v>4.2000000000000003E-2</v>
      </c>
      <c r="M992" s="13">
        <v>6.3200000000000006E-2</v>
      </c>
      <c r="N992" s="13">
        <v>0.18</v>
      </c>
      <c r="O992" s="13">
        <v>0</v>
      </c>
      <c r="P992" s="12" t="str">
        <f>LEFT(Tabela2[[#This Row],[Código]],2)</f>
        <v>12</v>
      </c>
    </row>
    <row r="993" spans="2:16" ht="15" customHeight="1" x14ac:dyDescent="0.25">
      <c r="B993" s="36" t="str">
        <f>LOOKUP(Tabela2[[#This Row],[RESUMO]],Tabela3[Grupo],Tabela3[Meus produtos])</f>
        <v>Não</v>
      </c>
      <c r="C993" s="30" t="s">
        <v>778</v>
      </c>
      <c r="D993" t="s">
        <v>21238</v>
      </c>
      <c r="E993" t="s">
        <v>11853</v>
      </c>
      <c r="F993" s="30" t="s">
        <v>12610</v>
      </c>
      <c r="G993">
        <v>6.2</v>
      </c>
      <c r="H993">
        <v>4.2</v>
      </c>
      <c r="I993">
        <v>18</v>
      </c>
      <c r="J993">
        <v>0</v>
      </c>
      <c r="K993" s="13">
        <v>0.28400000000000003</v>
      </c>
      <c r="L993" s="13">
        <v>4.2000000000000003E-2</v>
      </c>
      <c r="M993" s="13">
        <v>6.2E-2</v>
      </c>
      <c r="N993" s="13">
        <v>0.18</v>
      </c>
      <c r="O993" s="13">
        <v>0</v>
      </c>
      <c r="P993" s="12" t="str">
        <f>LEFT(Tabela2[[#This Row],[Código]],2)</f>
        <v>12</v>
      </c>
    </row>
    <row r="994" spans="2:16" ht="15" customHeight="1" x14ac:dyDescent="0.25">
      <c r="B994" s="36" t="str">
        <f>LOOKUP(Tabela2[[#This Row],[RESUMO]],Tabela3[Grupo],Tabela3[Meus produtos])</f>
        <v>Não</v>
      </c>
      <c r="C994" s="30" t="s">
        <v>779</v>
      </c>
      <c r="D994" t="s">
        <v>21238</v>
      </c>
      <c r="E994" t="s">
        <v>11853</v>
      </c>
      <c r="F994" s="30" t="s">
        <v>12611</v>
      </c>
      <c r="G994">
        <v>6.32</v>
      </c>
      <c r="H994">
        <v>4.2</v>
      </c>
      <c r="I994">
        <v>18</v>
      </c>
      <c r="J994">
        <v>0</v>
      </c>
      <c r="K994" s="13">
        <v>0.28520000000000001</v>
      </c>
      <c r="L994" s="13">
        <v>4.2000000000000003E-2</v>
      </c>
      <c r="M994" s="13">
        <v>6.3200000000000006E-2</v>
      </c>
      <c r="N994" s="13">
        <v>0.18</v>
      </c>
      <c r="O994" s="13">
        <v>0</v>
      </c>
      <c r="P994" s="12" t="str">
        <f>LEFT(Tabela2[[#This Row],[Código]],2)</f>
        <v>12</v>
      </c>
    </row>
    <row r="995" spans="2:16" ht="15" customHeight="1" x14ac:dyDescent="0.25">
      <c r="B995" s="36" t="str">
        <f>LOOKUP(Tabela2[[#This Row],[RESUMO]],Tabela3[Grupo],Tabela3[Meus produtos])</f>
        <v>Não</v>
      </c>
      <c r="C995" s="30" t="s">
        <v>780</v>
      </c>
      <c r="D995" t="s">
        <v>21238</v>
      </c>
      <c r="E995" t="s">
        <v>11853</v>
      </c>
      <c r="F995" s="30" t="s">
        <v>12612</v>
      </c>
      <c r="G995">
        <v>6.2</v>
      </c>
      <c r="H995">
        <v>4.2</v>
      </c>
      <c r="I995">
        <v>18</v>
      </c>
      <c r="J995">
        <v>0</v>
      </c>
      <c r="K995" s="13">
        <v>0.28400000000000003</v>
      </c>
      <c r="L995" s="13">
        <v>4.2000000000000003E-2</v>
      </c>
      <c r="M995" s="13">
        <v>6.2E-2</v>
      </c>
      <c r="N995" s="13">
        <v>0.18</v>
      </c>
      <c r="O995" s="13">
        <v>0</v>
      </c>
      <c r="P995" s="12" t="str">
        <f>LEFT(Tabela2[[#This Row],[Código]],2)</f>
        <v>12</v>
      </c>
    </row>
    <row r="996" spans="2:16" ht="15" customHeight="1" x14ac:dyDescent="0.25">
      <c r="B996" s="36" t="str">
        <f>LOOKUP(Tabela2[[#This Row],[RESUMO]],Tabela3[Grupo],Tabela3[Meus produtos])</f>
        <v>Não</v>
      </c>
      <c r="C996" s="30" t="s">
        <v>781</v>
      </c>
      <c r="D996" t="s">
        <v>21238</v>
      </c>
      <c r="E996" t="s">
        <v>11853</v>
      </c>
      <c r="F996" s="30" t="s">
        <v>12613</v>
      </c>
      <c r="G996">
        <v>6.32</v>
      </c>
      <c r="H996">
        <v>4.2</v>
      </c>
      <c r="I996">
        <v>18</v>
      </c>
      <c r="J996">
        <v>0</v>
      </c>
      <c r="K996" s="13">
        <v>0.28520000000000001</v>
      </c>
      <c r="L996" s="13">
        <v>4.2000000000000003E-2</v>
      </c>
      <c r="M996" s="13">
        <v>6.3200000000000006E-2</v>
      </c>
      <c r="N996" s="13">
        <v>0.18</v>
      </c>
      <c r="O996" s="13">
        <v>0</v>
      </c>
      <c r="P996" s="12" t="str">
        <f>LEFT(Tabela2[[#This Row],[Código]],2)</f>
        <v>12</v>
      </c>
    </row>
    <row r="997" spans="2:16" ht="15" customHeight="1" x14ac:dyDescent="0.25">
      <c r="B997" s="36" t="str">
        <f>LOOKUP(Tabela2[[#This Row],[RESUMO]],Tabela3[Grupo],Tabela3[Meus produtos])</f>
        <v>Não</v>
      </c>
      <c r="C997" s="30" t="s">
        <v>782</v>
      </c>
      <c r="D997" t="s">
        <v>21238</v>
      </c>
      <c r="E997" t="s">
        <v>11853</v>
      </c>
      <c r="F997" s="30" t="s">
        <v>12614</v>
      </c>
      <c r="G997">
        <v>6.2</v>
      </c>
      <c r="H997">
        <v>4.2</v>
      </c>
      <c r="I997">
        <v>18</v>
      </c>
      <c r="J997">
        <v>0</v>
      </c>
      <c r="K997" s="13">
        <v>0.28400000000000003</v>
      </c>
      <c r="L997" s="13">
        <v>4.2000000000000003E-2</v>
      </c>
      <c r="M997" s="13">
        <v>6.2E-2</v>
      </c>
      <c r="N997" s="13">
        <v>0.18</v>
      </c>
      <c r="O997" s="13">
        <v>0</v>
      </c>
      <c r="P997" s="12" t="str">
        <f>LEFT(Tabela2[[#This Row],[Código]],2)</f>
        <v>12</v>
      </c>
    </row>
    <row r="998" spans="2:16" ht="15" customHeight="1" x14ac:dyDescent="0.25">
      <c r="B998" s="36" t="str">
        <f>LOOKUP(Tabela2[[#This Row],[RESUMO]],Tabela3[Grupo],Tabela3[Meus produtos])</f>
        <v>Não</v>
      </c>
      <c r="C998" s="30" t="s">
        <v>783</v>
      </c>
      <c r="D998" t="s">
        <v>21238</v>
      </c>
      <c r="E998" t="s">
        <v>11853</v>
      </c>
      <c r="F998" s="30" t="s">
        <v>12615</v>
      </c>
      <c r="G998">
        <v>6.32</v>
      </c>
      <c r="H998">
        <v>4.2</v>
      </c>
      <c r="I998">
        <v>18</v>
      </c>
      <c r="J998">
        <v>0</v>
      </c>
      <c r="K998" s="13">
        <v>0.28520000000000001</v>
      </c>
      <c r="L998" s="13">
        <v>4.2000000000000003E-2</v>
      </c>
      <c r="M998" s="13">
        <v>6.3200000000000006E-2</v>
      </c>
      <c r="N998" s="13">
        <v>0.18</v>
      </c>
      <c r="O998" s="13">
        <v>0</v>
      </c>
      <c r="P998" s="12" t="str">
        <f>LEFT(Tabela2[[#This Row],[Código]],2)</f>
        <v>12</v>
      </c>
    </row>
    <row r="999" spans="2:16" ht="15" customHeight="1" x14ac:dyDescent="0.25">
      <c r="B999" s="36" t="str">
        <f>LOOKUP(Tabela2[[#This Row],[RESUMO]],Tabela3[Grupo],Tabela3[Meus produtos])</f>
        <v>Não</v>
      </c>
      <c r="C999" s="30" t="s">
        <v>784</v>
      </c>
      <c r="D999" t="s">
        <v>21238</v>
      </c>
      <c r="E999" t="s">
        <v>11853</v>
      </c>
      <c r="F999" s="30" t="s">
        <v>12616</v>
      </c>
      <c r="G999">
        <v>6.2</v>
      </c>
      <c r="H999">
        <v>4.2</v>
      </c>
      <c r="I999">
        <v>18</v>
      </c>
      <c r="J999">
        <v>0</v>
      </c>
      <c r="K999" s="13">
        <v>0.28400000000000003</v>
      </c>
      <c r="L999" s="13">
        <v>4.2000000000000003E-2</v>
      </c>
      <c r="M999" s="13">
        <v>6.2E-2</v>
      </c>
      <c r="N999" s="13">
        <v>0.18</v>
      </c>
      <c r="O999" s="13">
        <v>0</v>
      </c>
      <c r="P999" s="12" t="str">
        <f>LEFT(Tabela2[[#This Row],[Código]],2)</f>
        <v>12</v>
      </c>
    </row>
    <row r="1000" spans="2:16" ht="15" customHeight="1" x14ac:dyDescent="0.25">
      <c r="B1000" s="36" t="str">
        <f>LOOKUP(Tabela2[[#This Row],[RESUMO]],Tabela3[Grupo],Tabela3[Meus produtos])</f>
        <v>Não</v>
      </c>
      <c r="C1000" s="30" t="s">
        <v>785</v>
      </c>
      <c r="D1000" t="s">
        <v>21238</v>
      </c>
      <c r="E1000" t="s">
        <v>11853</v>
      </c>
      <c r="F1000" s="30" t="s">
        <v>12617</v>
      </c>
      <c r="G1000">
        <v>6.32</v>
      </c>
      <c r="H1000">
        <v>4.2</v>
      </c>
      <c r="I1000">
        <v>18</v>
      </c>
      <c r="J1000">
        <v>0</v>
      </c>
      <c r="K1000" s="13">
        <v>0.28520000000000001</v>
      </c>
      <c r="L1000" s="13">
        <v>4.2000000000000003E-2</v>
      </c>
      <c r="M1000" s="13">
        <v>6.3200000000000006E-2</v>
      </c>
      <c r="N1000" s="13">
        <v>0.18</v>
      </c>
      <c r="O1000" s="13">
        <v>0</v>
      </c>
      <c r="P1000" s="12" t="str">
        <f>LEFT(Tabela2[[#This Row],[Código]],2)</f>
        <v>12</v>
      </c>
    </row>
    <row r="1001" spans="2:16" ht="15" customHeight="1" x14ac:dyDescent="0.25">
      <c r="B1001" s="36" t="str">
        <f>LOOKUP(Tabela2[[#This Row],[RESUMO]],Tabela3[Grupo],Tabela3[Meus produtos])</f>
        <v>Não</v>
      </c>
      <c r="C1001" s="30" t="s">
        <v>786</v>
      </c>
      <c r="D1001" t="s">
        <v>21238</v>
      </c>
      <c r="E1001" t="s">
        <v>11853</v>
      </c>
      <c r="F1001" s="30" t="s">
        <v>12618</v>
      </c>
      <c r="G1001">
        <v>6.2</v>
      </c>
      <c r="H1001">
        <v>4.2</v>
      </c>
      <c r="I1001">
        <v>18</v>
      </c>
      <c r="J1001">
        <v>0</v>
      </c>
      <c r="K1001" s="13">
        <v>0.28400000000000003</v>
      </c>
      <c r="L1001" s="13">
        <v>4.2000000000000003E-2</v>
      </c>
      <c r="M1001" s="13">
        <v>6.2E-2</v>
      </c>
      <c r="N1001" s="13">
        <v>0.18</v>
      </c>
      <c r="O1001" s="13">
        <v>0</v>
      </c>
      <c r="P1001" s="12" t="str">
        <f>LEFT(Tabela2[[#This Row],[Código]],2)</f>
        <v>12</v>
      </c>
    </row>
    <row r="1002" spans="2:16" ht="15" customHeight="1" x14ac:dyDescent="0.25">
      <c r="B1002" s="36" t="str">
        <f>LOOKUP(Tabela2[[#This Row],[RESUMO]],Tabela3[Grupo],Tabela3[Meus produtos])</f>
        <v>Não</v>
      </c>
      <c r="C1002" s="30" t="s">
        <v>787</v>
      </c>
      <c r="D1002" t="s">
        <v>21238</v>
      </c>
      <c r="E1002" t="s">
        <v>11853</v>
      </c>
      <c r="F1002" s="30" t="s">
        <v>12619</v>
      </c>
      <c r="G1002">
        <v>6.32</v>
      </c>
      <c r="H1002">
        <v>4.2</v>
      </c>
      <c r="I1002">
        <v>18</v>
      </c>
      <c r="J1002">
        <v>0</v>
      </c>
      <c r="K1002" s="13">
        <v>0.28520000000000001</v>
      </c>
      <c r="L1002" s="13">
        <v>4.2000000000000003E-2</v>
      </c>
      <c r="M1002" s="13">
        <v>6.3200000000000006E-2</v>
      </c>
      <c r="N1002" s="13">
        <v>0.18</v>
      </c>
      <c r="O1002" s="13">
        <v>0</v>
      </c>
      <c r="P1002" s="12" t="str">
        <f>LEFT(Tabela2[[#This Row],[Código]],2)</f>
        <v>12</v>
      </c>
    </row>
    <row r="1003" spans="2:16" ht="15" customHeight="1" x14ac:dyDescent="0.25">
      <c r="B1003" s="36" t="str">
        <f>LOOKUP(Tabela2[[#This Row],[RESUMO]],Tabela3[Grupo],Tabela3[Meus produtos])</f>
        <v>Não</v>
      </c>
      <c r="C1003" s="30" t="s">
        <v>788</v>
      </c>
      <c r="D1003" t="s">
        <v>21238</v>
      </c>
      <c r="E1003" t="s">
        <v>11853</v>
      </c>
      <c r="F1003" s="30" t="s">
        <v>12620</v>
      </c>
      <c r="G1003">
        <v>6.2</v>
      </c>
      <c r="H1003">
        <v>4.2</v>
      </c>
      <c r="I1003">
        <v>18</v>
      </c>
      <c r="J1003">
        <v>0</v>
      </c>
      <c r="K1003" s="13">
        <v>0.28400000000000003</v>
      </c>
      <c r="L1003" s="13">
        <v>4.2000000000000003E-2</v>
      </c>
      <c r="M1003" s="13">
        <v>6.2E-2</v>
      </c>
      <c r="N1003" s="13">
        <v>0.18</v>
      </c>
      <c r="O1003" s="13">
        <v>0</v>
      </c>
      <c r="P1003" s="12" t="str">
        <f>LEFT(Tabela2[[#This Row],[Código]],2)</f>
        <v>12</v>
      </c>
    </row>
    <row r="1004" spans="2:16" ht="15" customHeight="1" x14ac:dyDescent="0.25">
      <c r="B1004" s="36" t="str">
        <f>LOOKUP(Tabela2[[#This Row],[RESUMO]],Tabela3[Grupo],Tabela3[Meus produtos])</f>
        <v>Não</v>
      </c>
      <c r="C1004" s="30" t="s">
        <v>789</v>
      </c>
      <c r="D1004" t="s">
        <v>21238</v>
      </c>
      <c r="E1004" t="s">
        <v>11853</v>
      </c>
      <c r="F1004" s="30" t="s">
        <v>12621</v>
      </c>
      <c r="G1004">
        <v>6.32</v>
      </c>
      <c r="H1004">
        <v>4.2</v>
      </c>
      <c r="I1004">
        <v>18</v>
      </c>
      <c r="J1004">
        <v>0</v>
      </c>
      <c r="K1004" s="13">
        <v>0.28520000000000001</v>
      </c>
      <c r="L1004" s="13">
        <v>4.2000000000000003E-2</v>
      </c>
      <c r="M1004" s="13">
        <v>6.3200000000000006E-2</v>
      </c>
      <c r="N1004" s="13">
        <v>0.18</v>
      </c>
      <c r="O1004" s="13">
        <v>0</v>
      </c>
      <c r="P1004" s="12" t="str">
        <f>LEFT(Tabela2[[#This Row],[Código]],2)</f>
        <v>12</v>
      </c>
    </row>
    <row r="1005" spans="2:16" ht="15" customHeight="1" x14ac:dyDescent="0.25">
      <c r="B1005" s="36" t="str">
        <f>LOOKUP(Tabela2[[#This Row],[RESUMO]],Tabela3[Grupo],Tabela3[Meus produtos])</f>
        <v>Não</v>
      </c>
      <c r="C1005" s="30" t="s">
        <v>790</v>
      </c>
      <c r="D1005" t="s">
        <v>21238</v>
      </c>
      <c r="E1005" t="s">
        <v>11853</v>
      </c>
      <c r="F1005" s="30" t="s">
        <v>12622</v>
      </c>
      <c r="G1005">
        <v>6.2</v>
      </c>
      <c r="H1005">
        <v>4.2</v>
      </c>
      <c r="I1005">
        <v>18</v>
      </c>
      <c r="J1005">
        <v>0</v>
      </c>
      <c r="K1005" s="13">
        <v>0.28400000000000003</v>
      </c>
      <c r="L1005" s="13">
        <v>4.2000000000000003E-2</v>
      </c>
      <c r="M1005" s="13">
        <v>6.2E-2</v>
      </c>
      <c r="N1005" s="13">
        <v>0.18</v>
      </c>
      <c r="O1005" s="13">
        <v>0</v>
      </c>
      <c r="P1005" s="12" t="str">
        <f>LEFT(Tabela2[[#This Row],[Código]],2)</f>
        <v>12</v>
      </c>
    </row>
    <row r="1006" spans="2:16" ht="15" customHeight="1" x14ac:dyDescent="0.25">
      <c r="B1006" s="36" t="str">
        <f>LOOKUP(Tabela2[[#This Row],[RESUMO]],Tabela3[Grupo],Tabela3[Meus produtos])</f>
        <v>Não</v>
      </c>
      <c r="C1006" s="30" t="s">
        <v>791</v>
      </c>
      <c r="D1006" t="s">
        <v>21238</v>
      </c>
      <c r="E1006" t="s">
        <v>11853</v>
      </c>
      <c r="F1006" s="30" t="s">
        <v>12623</v>
      </c>
      <c r="G1006">
        <v>6.32</v>
      </c>
      <c r="H1006">
        <v>4.2</v>
      </c>
      <c r="I1006">
        <v>18</v>
      </c>
      <c r="J1006">
        <v>0</v>
      </c>
      <c r="K1006" s="13">
        <v>0.28520000000000001</v>
      </c>
      <c r="L1006" s="13">
        <v>4.2000000000000003E-2</v>
      </c>
      <c r="M1006" s="13">
        <v>6.3200000000000006E-2</v>
      </c>
      <c r="N1006" s="13">
        <v>0.18</v>
      </c>
      <c r="O1006" s="13">
        <v>0</v>
      </c>
      <c r="P1006" s="12" t="str">
        <f>LEFT(Tabela2[[#This Row],[Código]],2)</f>
        <v>12</v>
      </c>
    </row>
    <row r="1007" spans="2:16" ht="15" customHeight="1" x14ac:dyDescent="0.25">
      <c r="B1007" s="36" t="str">
        <f>LOOKUP(Tabela2[[#This Row],[RESUMO]],Tabela3[Grupo],Tabela3[Meus produtos])</f>
        <v>Não</v>
      </c>
      <c r="C1007" s="30" t="s">
        <v>792</v>
      </c>
      <c r="D1007" t="s">
        <v>21238</v>
      </c>
      <c r="E1007" t="s">
        <v>11853</v>
      </c>
      <c r="F1007" s="30" t="s">
        <v>12624</v>
      </c>
      <c r="G1007">
        <v>6.2</v>
      </c>
      <c r="H1007">
        <v>4.2</v>
      </c>
      <c r="I1007">
        <v>18</v>
      </c>
      <c r="J1007">
        <v>0</v>
      </c>
      <c r="K1007" s="13">
        <v>0.28400000000000003</v>
      </c>
      <c r="L1007" s="13">
        <v>4.2000000000000003E-2</v>
      </c>
      <c r="M1007" s="13">
        <v>6.2E-2</v>
      </c>
      <c r="N1007" s="13">
        <v>0.18</v>
      </c>
      <c r="O1007" s="13">
        <v>0</v>
      </c>
      <c r="P1007" s="12" t="str">
        <f>LEFT(Tabela2[[#This Row],[Código]],2)</f>
        <v>12</v>
      </c>
    </row>
    <row r="1008" spans="2:16" ht="15" customHeight="1" x14ac:dyDescent="0.25">
      <c r="B1008" s="36" t="str">
        <f>LOOKUP(Tabela2[[#This Row],[RESUMO]],Tabela3[Grupo],Tabela3[Meus produtos])</f>
        <v>Não</v>
      </c>
      <c r="C1008" s="30" t="s">
        <v>793</v>
      </c>
      <c r="D1008" t="s">
        <v>21238</v>
      </c>
      <c r="E1008" t="s">
        <v>11853</v>
      </c>
      <c r="F1008" s="30" t="s">
        <v>12625</v>
      </c>
      <c r="G1008">
        <v>6.32</v>
      </c>
      <c r="H1008">
        <v>4.2</v>
      </c>
      <c r="I1008">
        <v>18</v>
      </c>
      <c r="J1008">
        <v>0</v>
      </c>
      <c r="K1008" s="13">
        <v>0.28520000000000001</v>
      </c>
      <c r="L1008" s="13">
        <v>4.2000000000000003E-2</v>
      </c>
      <c r="M1008" s="13">
        <v>6.3200000000000006E-2</v>
      </c>
      <c r="N1008" s="13">
        <v>0.18</v>
      </c>
      <c r="O1008" s="13">
        <v>0</v>
      </c>
      <c r="P1008" s="12" t="str">
        <f>LEFT(Tabela2[[#This Row],[Código]],2)</f>
        <v>12</v>
      </c>
    </row>
    <row r="1009" spans="2:16" ht="15" customHeight="1" x14ac:dyDescent="0.25">
      <c r="B1009" s="36" t="str">
        <f>LOOKUP(Tabela2[[#This Row],[RESUMO]],Tabela3[Grupo],Tabela3[Meus produtos])</f>
        <v>Não</v>
      </c>
      <c r="C1009" s="30" t="s">
        <v>794</v>
      </c>
      <c r="D1009" t="s">
        <v>21238</v>
      </c>
      <c r="E1009" t="s">
        <v>11853</v>
      </c>
      <c r="F1009" s="30" t="s">
        <v>12626</v>
      </c>
      <c r="G1009">
        <v>6.35</v>
      </c>
      <c r="H1009">
        <v>4.2</v>
      </c>
      <c r="I1009">
        <v>18</v>
      </c>
      <c r="J1009">
        <v>0</v>
      </c>
      <c r="K1009" s="13">
        <v>0.28549999999999998</v>
      </c>
      <c r="L1009" s="13">
        <v>4.2000000000000003E-2</v>
      </c>
      <c r="M1009" s="13">
        <v>6.3500000000000001E-2</v>
      </c>
      <c r="N1009" s="13">
        <v>0.18</v>
      </c>
      <c r="O1009" s="13">
        <v>0</v>
      </c>
      <c r="P1009" s="12" t="str">
        <f>LEFT(Tabela2[[#This Row],[Código]],2)</f>
        <v>12</v>
      </c>
    </row>
    <row r="1010" spans="2:16" ht="15" customHeight="1" x14ac:dyDescent="0.25">
      <c r="B1010" s="36" t="str">
        <f>LOOKUP(Tabela2[[#This Row],[RESUMO]],Tabela3[Grupo],Tabela3[Meus produtos])</f>
        <v>Não</v>
      </c>
      <c r="C1010" s="30" t="s">
        <v>795</v>
      </c>
      <c r="D1010" t="s">
        <v>21238</v>
      </c>
      <c r="E1010" t="s">
        <v>11853</v>
      </c>
      <c r="F1010" s="30" t="s">
        <v>12627</v>
      </c>
      <c r="G1010">
        <v>6.35</v>
      </c>
      <c r="H1010">
        <v>4.2</v>
      </c>
      <c r="I1010">
        <v>18</v>
      </c>
      <c r="J1010">
        <v>0</v>
      </c>
      <c r="K1010" s="13">
        <v>0.28549999999999998</v>
      </c>
      <c r="L1010" s="13">
        <v>4.2000000000000003E-2</v>
      </c>
      <c r="M1010" s="13">
        <v>6.3500000000000001E-2</v>
      </c>
      <c r="N1010" s="13">
        <v>0.18</v>
      </c>
      <c r="O1010" s="13">
        <v>0</v>
      </c>
      <c r="P1010" s="12" t="str">
        <f>LEFT(Tabela2[[#This Row],[Código]],2)</f>
        <v>12</v>
      </c>
    </row>
    <row r="1011" spans="2:16" ht="15" customHeight="1" x14ac:dyDescent="0.25">
      <c r="B1011" s="36" t="str">
        <f>LOOKUP(Tabela2[[#This Row],[RESUMO]],Tabela3[Grupo],Tabela3[Meus produtos])</f>
        <v>Não</v>
      </c>
      <c r="C1011" s="30" t="s">
        <v>796</v>
      </c>
      <c r="D1011" t="s">
        <v>21238</v>
      </c>
      <c r="E1011" t="s">
        <v>11853</v>
      </c>
      <c r="F1011" s="30" t="s">
        <v>12628</v>
      </c>
      <c r="G1011">
        <v>6.2</v>
      </c>
      <c r="H1011">
        <v>4.2</v>
      </c>
      <c r="I1011">
        <v>18</v>
      </c>
      <c r="J1011">
        <v>0</v>
      </c>
      <c r="K1011" s="13">
        <v>0.28400000000000003</v>
      </c>
      <c r="L1011" s="13">
        <v>4.2000000000000003E-2</v>
      </c>
      <c r="M1011" s="13">
        <v>6.2E-2</v>
      </c>
      <c r="N1011" s="13">
        <v>0.18</v>
      </c>
      <c r="O1011" s="13">
        <v>0</v>
      </c>
      <c r="P1011" s="12" t="str">
        <f>LEFT(Tabela2[[#This Row],[Código]],2)</f>
        <v>12</v>
      </c>
    </row>
    <row r="1012" spans="2:16" ht="15" customHeight="1" x14ac:dyDescent="0.25">
      <c r="B1012" s="36" t="str">
        <f>LOOKUP(Tabela2[[#This Row],[RESUMO]],Tabela3[Grupo],Tabela3[Meus produtos])</f>
        <v>Não</v>
      </c>
      <c r="C1012" s="30" t="s">
        <v>797</v>
      </c>
      <c r="D1012" t="s">
        <v>21238</v>
      </c>
      <c r="E1012" t="s">
        <v>11853</v>
      </c>
      <c r="F1012" s="30" t="s">
        <v>12629</v>
      </c>
      <c r="G1012">
        <v>6.2</v>
      </c>
      <c r="H1012">
        <v>4.2</v>
      </c>
      <c r="I1012">
        <v>18</v>
      </c>
      <c r="J1012">
        <v>0</v>
      </c>
      <c r="K1012" s="13">
        <v>0.28400000000000003</v>
      </c>
      <c r="L1012" s="13">
        <v>4.2000000000000003E-2</v>
      </c>
      <c r="M1012" s="13">
        <v>6.2E-2</v>
      </c>
      <c r="N1012" s="13">
        <v>0.18</v>
      </c>
      <c r="O1012" s="13">
        <v>0</v>
      </c>
      <c r="P1012" s="12" t="str">
        <f>LEFT(Tabela2[[#This Row],[Código]],2)</f>
        <v>12</v>
      </c>
    </row>
    <row r="1013" spans="2:16" ht="15" customHeight="1" x14ac:dyDescent="0.25">
      <c r="B1013" s="36" t="str">
        <f>LOOKUP(Tabela2[[#This Row],[RESUMO]],Tabela3[Grupo],Tabela3[Meus produtos])</f>
        <v>Não</v>
      </c>
      <c r="C1013" s="30" t="s">
        <v>798</v>
      </c>
      <c r="D1013" t="s">
        <v>21238</v>
      </c>
      <c r="E1013" t="s">
        <v>11853</v>
      </c>
      <c r="F1013" s="30" t="s">
        <v>12630</v>
      </c>
      <c r="G1013">
        <v>6.2</v>
      </c>
      <c r="H1013">
        <v>4.2</v>
      </c>
      <c r="I1013">
        <v>18</v>
      </c>
      <c r="J1013">
        <v>0</v>
      </c>
      <c r="K1013" s="13">
        <v>0.28400000000000003</v>
      </c>
      <c r="L1013" s="13">
        <v>4.2000000000000003E-2</v>
      </c>
      <c r="M1013" s="13">
        <v>6.2E-2</v>
      </c>
      <c r="N1013" s="13">
        <v>0.18</v>
      </c>
      <c r="O1013" s="13">
        <v>0</v>
      </c>
      <c r="P1013" s="12" t="str">
        <f>LEFT(Tabela2[[#This Row],[Código]],2)</f>
        <v>12</v>
      </c>
    </row>
    <row r="1014" spans="2:16" ht="15" customHeight="1" x14ac:dyDescent="0.25">
      <c r="B1014" s="36" t="str">
        <f>LOOKUP(Tabela2[[#This Row],[RESUMO]],Tabela3[Grupo],Tabela3[Meus produtos])</f>
        <v>Não</v>
      </c>
      <c r="C1014" s="30" t="s">
        <v>799</v>
      </c>
      <c r="D1014" t="s">
        <v>21238</v>
      </c>
      <c r="E1014" t="s">
        <v>11853</v>
      </c>
      <c r="F1014" s="30" t="s">
        <v>12631</v>
      </c>
      <c r="G1014">
        <v>6.2</v>
      </c>
      <c r="H1014">
        <v>4.2</v>
      </c>
      <c r="I1014">
        <v>18</v>
      </c>
      <c r="J1014">
        <v>0</v>
      </c>
      <c r="K1014" s="13">
        <v>0.28400000000000003</v>
      </c>
      <c r="L1014" s="13">
        <v>4.2000000000000003E-2</v>
      </c>
      <c r="M1014" s="13">
        <v>6.2E-2</v>
      </c>
      <c r="N1014" s="13">
        <v>0.18</v>
      </c>
      <c r="O1014" s="13">
        <v>0</v>
      </c>
      <c r="P1014" s="12" t="str">
        <f>LEFT(Tabela2[[#This Row],[Código]],2)</f>
        <v>12</v>
      </c>
    </row>
    <row r="1015" spans="2:16" ht="15" customHeight="1" x14ac:dyDescent="0.25">
      <c r="B1015" s="36" t="str">
        <f>LOOKUP(Tabela2[[#This Row],[RESUMO]],Tabela3[Grupo],Tabela3[Meus produtos])</f>
        <v>Não</v>
      </c>
      <c r="C1015" s="30" t="s">
        <v>800</v>
      </c>
      <c r="D1015" t="s">
        <v>21238</v>
      </c>
      <c r="E1015" t="s">
        <v>11853</v>
      </c>
      <c r="F1015" s="30" t="s">
        <v>12632</v>
      </c>
      <c r="G1015">
        <v>6.2</v>
      </c>
      <c r="H1015">
        <v>4.2</v>
      </c>
      <c r="I1015">
        <v>18</v>
      </c>
      <c r="J1015">
        <v>0</v>
      </c>
      <c r="K1015" s="13">
        <v>0.28400000000000003</v>
      </c>
      <c r="L1015" s="13">
        <v>4.2000000000000003E-2</v>
      </c>
      <c r="M1015" s="13">
        <v>6.2E-2</v>
      </c>
      <c r="N1015" s="13">
        <v>0.18</v>
      </c>
      <c r="O1015" s="13">
        <v>0</v>
      </c>
      <c r="P1015" s="12" t="str">
        <f>LEFT(Tabela2[[#This Row],[Código]],2)</f>
        <v>12</v>
      </c>
    </row>
    <row r="1016" spans="2:16" ht="15" customHeight="1" x14ac:dyDescent="0.25">
      <c r="B1016" s="36" t="str">
        <f>LOOKUP(Tabela2[[#This Row],[RESUMO]],Tabela3[Grupo],Tabela3[Meus produtos])</f>
        <v>Não</v>
      </c>
      <c r="C1016" s="30" t="s">
        <v>801</v>
      </c>
      <c r="D1016" t="s">
        <v>21238</v>
      </c>
      <c r="E1016" t="s">
        <v>11853</v>
      </c>
      <c r="F1016" s="30" t="s">
        <v>12633</v>
      </c>
      <c r="G1016">
        <v>6.2</v>
      </c>
      <c r="H1016">
        <v>4.2</v>
      </c>
      <c r="I1016">
        <v>18</v>
      </c>
      <c r="J1016">
        <v>0</v>
      </c>
      <c r="K1016" s="13">
        <v>0.28400000000000003</v>
      </c>
      <c r="L1016" s="13">
        <v>4.2000000000000003E-2</v>
      </c>
      <c r="M1016" s="13">
        <v>6.2E-2</v>
      </c>
      <c r="N1016" s="13">
        <v>0.18</v>
      </c>
      <c r="O1016" s="13">
        <v>0</v>
      </c>
      <c r="P1016" s="12" t="str">
        <f>LEFT(Tabela2[[#This Row],[Código]],2)</f>
        <v>12</v>
      </c>
    </row>
    <row r="1017" spans="2:16" ht="15" customHeight="1" x14ac:dyDescent="0.25">
      <c r="B1017" s="36" t="str">
        <f>LOOKUP(Tabela2[[#This Row],[RESUMO]],Tabela3[Grupo],Tabela3[Meus produtos])</f>
        <v>Não</v>
      </c>
      <c r="C1017" s="30" t="s">
        <v>802</v>
      </c>
      <c r="D1017" t="s">
        <v>21238</v>
      </c>
      <c r="E1017" t="s">
        <v>11853</v>
      </c>
      <c r="F1017" s="30" t="s">
        <v>12634</v>
      </c>
      <c r="G1017">
        <v>6.2</v>
      </c>
      <c r="H1017">
        <v>4.2</v>
      </c>
      <c r="I1017">
        <v>18</v>
      </c>
      <c r="J1017">
        <v>0</v>
      </c>
      <c r="K1017" s="13">
        <v>0.28400000000000003</v>
      </c>
      <c r="L1017" s="13">
        <v>4.2000000000000003E-2</v>
      </c>
      <c r="M1017" s="13">
        <v>6.2E-2</v>
      </c>
      <c r="N1017" s="13">
        <v>0.18</v>
      </c>
      <c r="O1017" s="13">
        <v>0</v>
      </c>
      <c r="P1017" s="12" t="str">
        <f>LEFT(Tabela2[[#This Row],[Código]],2)</f>
        <v>12</v>
      </c>
    </row>
    <row r="1018" spans="2:16" ht="15" customHeight="1" x14ac:dyDescent="0.25">
      <c r="B1018" s="36" t="str">
        <f>LOOKUP(Tabela2[[#This Row],[RESUMO]],Tabela3[Grupo],Tabela3[Meus produtos])</f>
        <v>Não</v>
      </c>
      <c r="C1018" s="30" t="s">
        <v>803</v>
      </c>
      <c r="D1018" t="s">
        <v>21238</v>
      </c>
      <c r="E1018" t="s">
        <v>11853</v>
      </c>
      <c r="F1018" s="30" t="s">
        <v>12635</v>
      </c>
      <c r="G1018">
        <v>6.2</v>
      </c>
      <c r="H1018">
        <v>4.2</v>
      </c>
      <c r="I1018">
        <v>18</v>
      </c>
      <c r="J1018">
        <v>0</v>
      </c>
      <c r="K1018" s="13">
        <v>0.28400000000000003</v>
      </c>
      <c r="L1018" s="13">
        <v>4.2000000000000003E-2</v>
      </c>
      <c r="M1018" s="13">
        <v>6.2E-2</v>
      </c>
      <c r="N1018" s="13">
        <v>0.18</v>
      </c>
      <c r="O1018" s="13">
        <v>0</v>
      </c>
      <c r="P1018" s="12" t="str">
        <f>LEFT(Tabela2[[#This Row],[Código]],2)</f>
        <v>12</v>
      </c>
    </row>
    <row r="1019" spans="2:16" ht="15" customHeight="1" x14ac:dyDescent="0.25">
      <c r="B1019" s="36" t="str">
        <f>LOOKUP(Tabela2[[#This Row],[RESUMO]],Tabela3[Grupo],Tabela3[Meus produtos])</f>
        <v>Não</v>
      </c>
      <c r="C1019" s="30" t="s">
        <v>804</v>
      </c>
      <c r="D1019" t="s">
        <v>21238</v>
      </c>
      <c r="E1019" t="s">
        <v>11853</v>
      </c>
      <c r="F1019" s="30" t="s">
        <v>12636</v>
      </c>
      <c r="G1019">
        <v>6.2</v>
      </c>
      <c r="H1019">
        <v>4.2</v>
      </c>
      <c r="I1019">
        <v>18</v>
      </c>
      <c r="J1019">
        <v>0</v>
      </c>
      <c r="K1019" s="13">
        <v>0.28400000000000003</v>
      </c>
      <c r="L1019" s="13">
        <v>4.2000000000000003E-2</v>
      </c>
      <c r="M1019" s="13">
        <v>6.2E-2</v>
      </c>
      <c r="N1019" s="13">
        <v>0.18</v>
      </c>
      <c r="O1019" s="13">
        <v>0</v>
      </c>
      <c r="P1019" s="12" t="str">
        <f>LEFT(Tabela2[[#This Row],[Código]],2)</f>
        <v>12</v>
      </c>
    </row>
    <row r="1020" spans="2:16" ht="15" customHeight="1" x14ac:dyDescent="0.25">
      <c r="B1020" s="36" t="str">
        <f>LOOKUP(Tabela2[[#This Row],[RESUMO]],Tabela3[Grupo],Tabela3[Meus produtos])</f>
        <v>Não</v>
      </c>
      <c r="C1020" s="30" t="s">
        <v>805</v>
      </c>
      <c r="D1020" t="s">
        <v>21238</v>
      </c>
      <c r="E1020" t="s">
        <v>11853</v>
      </c>
      <c r="F1020" s="30" t="s">
        <v>12637</v>
      </c>
      <c r="G1020">
        <v>6.2</v>
      </c>
      <c r="H1020">
        <v>4.2</v>
      </c>
      <c r="I1020">
        <v>18</v>
      </c>
      <c r="J1020">
        <v>0</v>
      </c>
      <c r="K1020" s="13">
        <v>0.28400000000000003</v>
      </c>
      <c r="L1020" s="13">
        <v>4.2000000000000003E-2</v>
      </c>
      <c r="M1020" s="13">
        <v>6.2E-2</v>
      </c>
      <c r="N1020" s="13">
        <v>0.18</v>
      </c>
      <c r="O1020" s="13">
        <v>0</v>
      </c>
      <c r="P1020" s="12" t="str">
        <f>LEFT(Tabela2[[#This Row],[Código]],2)</f>
        <v>12</v>
      </c>
    </row>
    <row r="1021" spans="2:16" ht="15" customHeight="1" x14ac:dyDescent="0.25">
      <c r="B1021" s="36" t="str">
        <f>LOOKUP(Tabela2[[#This Row],[RESUMO]],Tabela3[Grupo],Tabela3[Meus produtos])</f>
        <v>Não</v>
      </c>
      <c r="C1021" s="30" t="s">
        <v>806</v>
      </c>
      <c r="D1021" t="s">
        <v>21238</v>
      </c>
      <c r="E1021" t="s">
        <v>11853</v>
      </c>
      <c r="F1021" s="30" t="s">
        <v>12638</v>
      </c>
      <c r="G1021">
        <v>6.32</v>
      </c>
      <c r="H1021">
        <v>4.2</v>
      </c>
      <c r="I1021">
        <v>18</v>
      </c>
      <c r="J1021">
        <v>0</v>
      </c>
      <c r="K1021" s="13">
        <v>0.28520000000000001</v>
      </c>
      <c r="L1021" s="13">
        <v>4.2000000000000003E-2</v>
      </c>
      <c r="M1021" s="13">
        <v>6.3200000000000006E-2</v>
      </c>
      <c r="N1021" s="13">
        <v>0.18</v>
      </c>
      <c r="O1021" s="13">
        <v>0</v>
      </c>
      <c r="P1021" s="12" t="str">
        <f>LEFT(Tabela2[[#This Row],[Código]],2)</f>
        <v>12</v>
      </c>
    </row>
    <row r="1022" spans="2:16" ht="15" customHeight="1" x14ac:dyDescent="0.25">
      <c r="B1022" s="36" t="str">
        <f>LOOKUP(Tabela2[[#This Row],[RESUMO]],Tabela3[Grupo],Tabela3[Meus produtos])</f>
        <v>Não</v>
      </c>
      <c r="C1022" s="30" t="s">
        <v>807</v>
      </c>
      <c r="D1022" t="s">
        <v>21238</v>
      </c>
      <c r="E1022" t="s">
        <v>11853</v>
      </c>
      <c r="F1022" s="30" t="s">
        <v>12639</v>
      </c>
      <c r="G1022">
        <v>6.23</v>
      </c>
      <c r="H1022">
        <v>4.2</v>
      </c>
      <c r="I1022">
        <v>18</v>
      </c>
      <c r="J1022">
        <v>0</v>
      </c>
      <c r="K1022" s="13">
        <v>0.2843</v>
      </c>
      <c r="L1022" s="13">
        <v>4.2000000000000003E-2</v>
      </c>
      <c r="M1022" s="13">
        <v>6.2300000000000001E-2</v>
      </c>
      <c r="N1022" s="13">
        <v>0.18</v>
      </c>
      <c r="O1022" s="13">
        <v>0</v>
      </c>
      <c r="P1022" s="12" t="str">
        <f>LEFT(Tabela2[[#This Row],[Código]],2)</f>
        <v>12</v>
      </c>
    </row>
    <row r="1023" spans="2:16" ht="15" customHeight="1" x14ac:dyDescent="0.25">
      <c r="B1023" s="36" t="str">
        <f>LOOKUP(Tabela2[[#This Row],[RESUMO]],Tabela3[Grupo],Tabela3[Meus produtos])</f>
        <v>Não</v>
      </c>
      <c r="C1023" s="30" t="s">
        <v>808</v>
      </c>
      <c r="D1023" t="s">
        <v>21238</v>
      </c>
      <c r="E1023" t="s">
        <v>11853</v>
      </c>
      <c r="F1023" s="30" t="s">
        <v>809</v>
      </c>
      <c r="G1023">
        <v>6.32</v>
      </c>
      <c r="H1023">
        <v>4.2</v>
      </c>
      <c r="I1023">
        <v>18</v>
      </c>
      <c r="J1023">
        <v>0</v>
      </c>
      <c r="K1023" s="13">
        <v>0.28520000000000001</v>
      </c>
      <c r="L1023" s="13">
        <v>4.2000000000000003E-2</v>
      </c>
      <c r="M1023" s="13">
        <v>6.3200000000000006E-2</v>
      </c>
      <c r="N1023" s="13">
        <v>0.18</v>
      </c>
      <c r="O1023" s="13">
        <v>0</v>
      </c>
      <c r="P1023" s="12" t="str">
        <f>LEFT(Tabela2[[#This Row],[Código]],2)</f>
        <v>12</v>
      </c>
    </row>
    <row r="1024" spans="2:16" ht="15" customHeight="1" x14ac:dyDescent="0.25">
      <c r="B1024" s="36" t="str">
        <f>LOOKUP(Tabela2[[#This Row],[RESUMO]],Tabela3[Grupo],Tabela3[Meus produtos])</f>
        <v>Não</v>
      </c>
      <c r="C1024" s="30" t="s">
        <v>810</v>
      </c>
      <c r="D1024" t="s">
        <v>21238</v>
      </c>
      <c r="E1024" t="s">
        <v>11853</v>
      </c>
      <c r="F1024" s="30" t="s">
        <v>21302</v>
      </c>
      <c r="G1024">
        <v>6.32</v>
      </c>
      <c r="H1024">
        <v>4.2</v>
      </c>
      <c r="I1024">
        <v>18</v>
      </c>
      <c r="J1024">
        <v>0</v>
      </c>
      <c r="K1024" s="13">
        <v>0.28520000000000001</v>
      </c>
      <c r="L1024" s="13">
        <v>4.2000000000000003E-2</v>
      </c>
      <c r="M1024" s="13">
        <v>6.3200000000000006E-2</v>
      </c>
      <c r="N1024" s="13">
        <v>0.18</v>
      </c>
      <c r="O1024" s="13">
        <v>0</v>
      </c>
      <c r="P1024" s="12" t="str">
        <f>LEFT(Tabela2[[#This Row],[Código]],2)</f>
        <v>12</v>
      </c>
    </row>
    <row r="1025" spans="2:16" ht="15" customHeight="1" x14ac:dyDescent="0.25">
      <c r="B1025" s="36" t="str">
        <f>LOOKUP(Tabela2[[#This Row],[RESUMO]],Tabela3[Grupo],Tabela3[Meus produtos])</f>
        <v>Não</v>
      </c>
      <c r="C1025" s="30" t="s">
        <v>810</v>
      </c>
      <c r="D1025" t="s">
        <v>124</v>
      </c>
      <c r="E1025" t="s">
        <v>11853</v>
      </c>
      <c r="F1025" s="30" t="s">
        <v>21303</v>
      </c>
      <c r="G1025">
        <v>6.32</v>
      </c>
      <c r="H1025">
        <v>4.2</v>
      </c>
      <c r="I1025">
        <v>18</v>
      </c>
      <c r="J1025">
        <v>0</v>
      </c>
      <c r="K1025" s="13">
        <v>0.28520000000000001</v>
      </c>
      <c r="L1025" s="13">
        <v>4.2000000000000003E-2</v>
      </c>
      <c r="M1025" s="13">
        <v>6.3200000000000006E-2</v>
      </c>
      <c r="N1025" s="13">
        <v>0.18</v>
      </c>
      <c r="O1025" s="13">
        <v>0</v>
      </c>
      <c r="P1025" s="12" t="str">
        <f>LEFT(Tabela2[[#This Row],[Código]],2)</f>
        <v>12</v>
      </c>
    </row>
    <row r="1026" spans="2:16" ht="15" customHeight="1" x14ac:dyDescent="0.25">
      <c r="B1026" s="36" t="str">
        <f>LOOKUP(Tabela2[[#This Row],[RESUMO]],Tabela3[Grupo],Tabela3[Meus produtos])</f>
        <v>Não</v>
      </c>
      <c r="C1026" s="30" t="s">
        <v>811</v>
      </c>
      <c r="D1026" t="s">
        <v>21238</v>
      </c>
      <c r="E1026" t="s">
        <v>11853</v>
      </c>
      <c r="F1026" s="30" t="s">
        <v>12640</v>
      </c>
      <c r="G1026">
        <v>6.32</v>
      </c>
      <c r="H1026">
        <v>4.2</v>
      </c>
      <c r="I1026">
        <v>18</v>
      </c>
      <c r="J1026">
        <v>0</v>
      </c>
      <c r="K1026" s="13">
        <v>0.28520000000000001</v>
      </c>
      <c r="L1026" s="13">
        <v>4.2000000000000003E-2</v>
      </c>
      <c r="M1026" s="13">
        <v>6.3200000000000006E-2</v>
      </c>
      <c r="N1026" s="13">
        <v>0.18</v>
      </c>
      <c r="O1026" s="13">
        <v>0</v>
      </c>
      <c r="P1026" s="12" t="str">
        <f>LEFT(Tabela2[[#This Row],[Código]],2)</f>
        <v>12</v>
      </c>
    </row>
    <row r="1027" spans="2:16" ht="15" customHeight="1" x14ac:dyDescent="0.25">
      <c r="B1027" s="36" t="str">
        <f>LOOKUP(Tabela2[[#This Row],[RESUMO]],Tabela3[Grupo],Tabela3[Meus produtos])</f>
        <v>Não</v>
      </c>
      <c r="C1027" s="30" t="s">
        <v>811</v>
      </c>
      <c r="D1027" t="s">
        <v>124</v>
      </c>
      <c r="E1027" t="s">
        <v>11853</v>
      </c>
      <c r="F1027" s="30" t="s">
        <v>21304</v>
      </c>
      <c r="G1027">
        <v>6.32</v>
      </c>
      <c r="H1027">
        <v>4.2</v>
      </c>
      <c r="I1027">
        <v>18</v>
      </c>
      <c r="J1027">
        <v>0</v>
      </c>
      <c r="K1027" s="13">
        <v>0.28520000000000001</v>
      </c>
      <c r="L1027" s="13">
        <v>4.2000000000000003E-2</v>
      </c>
      <c r="M1027" s="13">
        <v>6.3200000000000006E-2</v>
      </c>
      <c r="N1027" s="13">
        <v>0.18</v>
      </c>
      <c r="O1027" s="13">
        <v>0</v>
      </c>
      <c r="P1027" s="12" t="str">
        <f>LEFT(Tabela2[[#This Row],[Código]],2)</f>
        <v>12</v>
      </c>
    </row>
    <row r="1028" spans="2:16" ht="15" customHeight="1" x14ac:dyDescent="0.25">
      <c r="B1028" s="36" t="str">
        <f>LOOKUP(Tabela2[[#This Row],[RESUMO]],Tabela3[Grupo],Tabela3[Meus produtos])</f>
        <v>Não</v>
      </c>
      <c r="C1028" s="30" t="s">
        <v>812</v>
      </c>
      <c r="D1028" t="s">
        <v>21238</v>
      </c>
      <c r="E1028" t="s">
        <v>11853</v>
      </c>
      <c r="F1028" s="30" t="s">
        <v>12641</v>
      </c>
      <c r="G1028">
        <v>6.32</v>
      </c>
      <c r="H1028">
        <v>4.2</v>
      </c>
      <c r="I1028">
        <v>18</v>
      </c>
      <c r="J1028">
        <v>0</v>
      </c>
      <c r="K1028" s="13">
        <v>0.28520000000000001</v>
      </c>
      <c r="L1028" s="13">
        <v>4.2000000000000003E-2</v>
      </c>
      <c r="M1028" s="13">
        <v>6.3200000000000006E-2</v>
      </c>
      <c r="N1028" s="13">
        <v>0.18</v>
      </c>
      <c r="O1028" s="13">
        <v>0</v>
      </c>
      <c r="P1028" s="12" t="str">
        <f>LEFT(Tabela2[[#This Row],[Código]],2)</f>
        <v>12</v>
      </c>
    </row>
    <row r="1029" spans="2:16" ht="15" customHeight="1" x14ac:dyDescent="0.25">
      <c r="B1029" s="36" t="str">
        <f>LOOKUP(Tabela2[[#This Row],[RESUMO]],Tabela3[Grupo],Tabela3[Meus produtos])</f>
        <v>Não</v>
      </c>
      <c r="C1029" s="30" t="s">
        <v>812</v>
      </c>
      <c r="D1029" t="s">
        <v>124</v>
      </c>
      <c r="E1029" t="s">
        <v>11853</v>
      </c>
      <c r="F1029" s="30" t="s">
        <v>21305</v>
      </c>
      <c r="G1029">
        <v>6.32</v>
      </c>
      <c r="H1029">
        <v>4.2</v>
      </c>
      <c r="I1029">
        <v>18</v>
      </c>
      <c r="J1029">
        <v>0</v>
      </c>
      <c r="K1029" s="13">
        <v>0.28520000000000001</v>
      </c>
      <c r="L1029" s="13">
        <v>4.2000000000000003E-2</v>
      </c>
      <c r="M1029" s="13">
        <v>6.3200000000000006E-2</v>
      </c>
      <c r="N1029" s="13">
        <v>0.18</v>
      </c>
      <c r="O1029" s="13">
        <v>0</v>
      </c>
      <c r="P1029" s="12" t="str">
        <f>LEFT(Tabela2[[#This Row],[Código]],2)</f>
        <v>12</v>
      </c>
    </row>
    <row r="1030" spans="2:16" ht="15" customHeight="1" x14ac:dyDescent="0.25">
      <c r="B1030" s="36" t="str">
        <f>LOOKUP(Tabela2[[#This Row],[RESUMO]],Tabela3[Grupo],Tabela3[Meus produtos])</f>
        <v>Não</v>
      </c>
      <c r="C1030" s="30" t="s">
        <v>21841</v>
      </c>
      <c r="D1030" t="s">
        <v>21238</v>
      </c>
      <c r="E1030" t="s">
        <v>11853</v>
      </c>
      <c r="F1030" s="30" t="s">
        <v>21842</v>
      </c>
      <c r="G1030">
        <v>6.32</v>
      </c>
      <c r="H1030">
        <v>4.2</v>
      </c>
      <c r="I1030">
        <v>18</v>
      </c>
      <c r="J1030">
        <v>0</v>
      </c>
      <c r="K1030" s="13">
        <v>0.28520000000000001</v>
      </c>
      <c r="L1030" s="13">
        <v>4.2000000000000003E-2</v>
      </c>
      <c r="M1030" s="13">
        <v>6.3200000000000006E-2</v>
      </c>
      <c r="N1030" s="13">
        <v>0.18</v>
      </c>
      <c r="O1030" s="13">
        <v>0</v>
      </c>
      <c r="P1030" s="12" t="str">
        <f>LEFT(Tabela2[[#This Row],[Código]],2)</f>
        <v>12</v>
      </c>
    </row>
    <row r="1031" spans="2:16" ht="15" customHeight="1" x14ac:dyDescent="0.25">
      <c r="B1031" s="36" t="str">
        <f>LOOKUP(Tabela2[[#This Row],[RESUMO]],Tabela3[Grupo],Tabela3[Meus produtos])</f>
        <v>Não</v>
      </c>
      <c r="C1031" s="30" t="s">
        <v>21841</v>
      </c>
      <c r="D1031" t="s">
        <v>124</v>
      </c>
      <c r="E1031" t="s">
        <v>11853</v>
      </c>
      <c r="F1031" s="30" t="s">
        <v>21842</v>
      </c>
      <c r="G1031">
        <v>6.32</v>
      </c>
      <c r="H1031">
        <v>4.2</v>
      </c>
      <c r="I1031">
        <v>18</v>
      </c>
      <c r="J1031">
        <v>0</v>
      </c>
      <c r="K1031" s="13">
        <v>0.28520000000000001</v>
      </c>
      <c r="L1031" s="13">
        <v>4.2000000000000003E-2</v>
      </c>
      <c r="M1031" s="13">
        <v>6.3200000000000006E-2</v>
      </c>
      <c r="N1031" s="13">
        <v>0.18</v>
      </c>
      <c r="O1031" s="13">
        <v>0</v>
      </c>
      <c r="P1031" s="12" t="str">
        <f>LEFT(Tabela2[[#This Row],[Código]],2)</f>
        <v>12</v>
      </c>
    </row>
    <row r="1032" spans="2:16" ht="15" customHeight="1" x14ac:dyDescent="0.25">
      <c r="B1032" s="36" t="str">
        <f>LOOKUP(Tabela2[[#This Row],[RESUMO]],Tabela3[Grupo],Tabela3[Meus produtos])</f>
        <v>Não</v>
      </c>
      <c r="C1032" s="30" t="s">
        <v>813</v>
      </c>
      <c r="D1032" t="s">
        <v>21238</v>
      </c>
      <c r="E1032" t="s">
        <v>11853</v>
      </c>
      <c r="F1032" s="30" t="s">
        <v>21306</v>
      </c>
      <c r="G1032">
        <v>6.32</v>
      </c>
      <c r="H1032">
        <v>4.2</v>
      </c>
      <c r="I1032">
        <v>18</v>
      </c>
      <c r="J1032">
        <v>0</v>
      </c>
      <c r="K1032" s="13">
        <v>0.28520000000000001</v>
      </c>
      <c r="L1032" s="13">
        <v>4.2000000000000003E-2</v>
      </c>
      <c r="M1032" s="13">
        <v>6.3200000000000006E-2</v>
      </c>
      <c r="N1032" s="13">
        <v>0.18</v>
      </c>
      <c r="O1032" s="13">
        <v>0</v>
      </c>
      <c r="P1032" s="12" t="str">
        <f>LEFT(Tabela2[[#This Row],[Código]],2)</f>
        <v>12</v>
      </c>
    </row>
    <row r="1033" spans="2:16" ht="15" customHeight="1" x14ac:dyDescent="0.25">
      <c r="B1033" s="36" t="str">
        <f>LOOKUP(Tabela2[[#This Row],[RESUMO]],Tabela3[Grupo],Tabela3[Meus produtos])</f>
        <v>Não</v>
      </c>
      <c r="C1033" s="30" t="s">
        <v>813</v>
      </c>
      <c r="D1033" t="s">
        <v>124</v>
      </c>
      <c r="E1033" t="s">
        <v>11853</v>
      </c>
      <c r="F1033" s="30" t="s">
        <v>21307</v>
      </c>
      <c r="G1033">
        <v>6.32</v>
      </c>
      <c r="H1033">
        <v>4.2</v>
      </c>
      <c r="I1033">
        <v>18</v>
      </c>
      <c r="J1033">
        <v>0</v>
      </c>
      <c r="K1033" s="13">
        <v>0.28520000000000001</v>
      </c>
      <c r="L1033" s="13">
        <v>4.2000000000000003E-2</v>
      </c>
      <c r="M1033" s="13">
        <v>6.3200000000000006E-2</v>
      </c>
      <c r="N1033" s="13">
        <v>0.18</v>
      </c>
      <c r="O1033" s="13">
        <v>0</v>
      </c>
      <c r="P1033" s="12" t="str">
        <f>LEFT(Tabela2[[#This Row],[Código]],2)</f>
        <v>12</v>
      </c>
    </row>
    <row r="1034" spans="2:16" ht="15" customHeight="1" x14ac:dyDescent="0.25">
      <c r="B1034" s="36" t="str">
        <f>LOOKUP(Tabela2[[#This Row],[RESUMO]],Tabela3[Grupo],Tabela3[Meus produtos])</f>
        <v>Não</v>
      </c>
      <c r="C1034" s="30" t="s">
        <v>814</v>
      </c>
      <c r="D1034" t="s">
        <v>21238</v>
      </c>
      <c r="E1034" t="s">
        <v>11853</v>
      </c>
      <c r="F1034" s="30" t="s">
        <v>12642</v>
      </c>
      <c r="G1034">
        <v>13.61</v>
      </c>
      <c r="H1034">
        <v>4.2</v>
      </c>
      <c r="I1034">
        <v>18</v>
      </c>
      <c r="J1034">
        <v>0</v>
      </c>
      <c r="K1034" s="13">
        <v>0.35809999999999997</v>
      </c>
      <c r="L1034" s="13">
        <v>4.2000000000000003E-2</v>
      </c>
      <c r="M1034" s="13">
        <v>0.1361</v>
      </c>
      <c r="N1034" s="13">
        <v>0.18</v>
      </c>
      <c r="O1034" s="13">
        <v>0</v>
      </c>
      <c r="P1034" s="12" t="str">
        <f>LEFT(Tabela2[[#This Row],[Código]],2)</f>
        <v>12</v>
      </c>
    </row>
    <row r="1035" spans="2:16" ht="15" customHeight="1" x14ac:dyDescent="0.25">
      <c r="B1035" s="36" t="str">
        <f>LOOKUP(Tabela2[[#This Row],[RESUMO]],Tabela3[Grupo],Tabela3[Meus produtos])</f>
        <v>Não</v>
      </c>
      <c r="C1035" s="30" t="s">
        <v>814</v>
      </c>
      <c r="D1035" t="s">
        <v>124</v>
      </c>
      <c r="E1035" t="s">
        <v>11853</v>
      </c>
      <c r="F1035" s="30" t="s">
        <v>21308</v>
      </c>
      <c r="G1035">
        <v>13.61</v>
      </c>
      <c r="H1035">
        <v>4.2</v>
      </c>
      <c r="I1035">
        <v>18</v>
      </c>
      <c r="J1035">
        <v>0</v>
      </c>
      <c r="K1035" s="13">
        <v>0.35809999999999997</v>
      </c>
      <c r="L1035" s="13">
        <v>4.2000000000000003E-2</v>
      </c>
      <c r="M1035" s="13">
        <v>0.1361</v>
      </c>
      <c r="N1035" s="13">
        <v>0.18</v>
      </c>
      <c r="O1035" s="13">
        <v>0</v>
      </c>
      <c r="P1035" s="12" t="str">
        <f>LEFT(Tabela2[[#This Row],[Código]],2)</f>
        <v>12</v>
      </c>
    </row>
    <row r="1036" spans="2:16" ht="15" customHeight="1" x14ac:dyDescent="0.25">
      <c r="B1036" s="36" t="str">
        <f>LOOKUP(Tabela2[[#This Row],[RESUMO]],Tabela3[Grupo],Tabela3[Meus produtos])</f>
        <v>Não</v>
      </c>
      <c r="C1036" s="30" t="s">
        <v>815</v>
      </c>
      <c r="D1036" t="s">
        <v>21238</v>
      </c>
      <c r="E1036" t="s">
        <v>11853</v>
      </c>
      <c r="F1036" s="30" t="s">
        <v>12643</v>
      </c>
      <c r="G1036">
        <v>6.29</v>
      </c>
      <c r="H1036">
        <v>4.2</v>
      </c>
      <c r="I1036">
        <v>18</v>
      </c>
      <c r="J1036">
        <v>0</v>
      </c>
      <c r="K1036" s="13">
        <v>0.28489999999999999</v>
      </c>
      <c r="L1036" s="13">
        <v>4.2000000000000003E-2</v>
      </c>
      <c r="M1036" s="13">
        <v>6.2899999999999998E-2</v>
      </c>
      <c r="N1036" s="13">
        <v>0.18</v>
      </c>
      <c r="O1036" s="13">
        <v>0</v>
      </c>
      <c r="P1036" s="12" t="str">
        <f>LEFT(Tabela2[[#This Row],[Código]],2)</f>
        <v>12</v>
      </c>
    </row>
    <row r="1037" spans="2:16" ht="15" customHeight="1" x14ac:dyDescent="0.25">
      <c r="B1037" s="36" t="str">
        <f>LOOKUP(Tabela2[[#This Row],[RESUMO]],Tabela3[Grupo],Tabela3[Meus produtos])</f>
        <v>Não</v>
      </c>
      <c r="C1037" s="30" t="s">
        <v>815</v>
      </c>
      <c r="D1037" t="s">
        <v>124</v>
      </c>
      <c r="E1037" t="s">
        <v>11853</v>
      </c>
      <c r="F1037" s="30" t="s">
        <v>21309</v>
      </c>
      <c r="G1037">
        <v>6.29</v>
      </c>
      <c r="H1037">
        <v>4.2</v>
      </c>
      <c r="I1037">
        <v>18</v>
      </c>
      <c r="J1037">
        <v>0</v>
      </c>
      <c r="K1037" s="13">
        <v>0.28489999999999999</v>
      </c>
      <c r="L1037" s="13">
        <v>4.2000000000000003E-2</v>
      </c>
      <c r="M1037" s="13">
        <v>6.2899999999999998E-2</v>
      </c>
      <c r="N1037" s="13">
        <v>0.18</v>
      </c>
      <c r="O1037" s="13">
        <v>0</v>
      </c>
      <c r="P1037" s="12" t="str">
        <f>LEFT(Tabela2[[#This Row],[Código]],2)</f>
        <v>12</v>
      </c>
    </row>
    <row r="1038" spans="2:16" ht="15" customHeight="1" x14ac:dyDescent="0.25">
      <c r="B1038" s="36" t="str">
        <f>LOOKUP(Tabela2[[#This Row],[RESUMO]],Tabela3[Grupo],Tabela3[Meus produtos])</f>
        <v>Não</v>
      </c>
      <c r="C1038" s="30" t="s">
        <v>816</v>
      </c>
      <c r="D1038" t="s">
        <v>21238</v>
      </c>
      <c r="E1038" t="s">
        <v>11853</v>
      </c>
      <c r="F1038" s="30" t="s">
        <v>12644</v>
      </c>
      <c r="G1038">
        <v>6.29</v>
      </c>
      <c r="H1038">
        <v>4.2</v>
      </c>
      <c r="I1038">
        <v>18</v>
      </c>
      <c r="J1038">
        <v>0</v>
      </c>
      <c r="K1038" s="13">
        <v>0.28489999999999999</v>
      </c>
      <c r="L1038" s="13">
        <v>4.2000000000000003E-2</v>
      </c>
      <c r="M1038" s="13">
        <v>6.2899999999999998E-2</v>
      </c>
      <c r="N1038" s="13">
        <v>0.18</v>
      </c>
      <c r="O1038" s="13">
        <v>0</v>
      </c>
      <c r="P1038" s="12" t="str">
        <f>LEFT(Tabela2[[#This Row],[Código]],2)</f>
        <v>12</v>
      </c>
    </row>
    <row r="1039" spans="2:16" ht="15" customHeight="1" x14ac:dyDescent="0.25">
      <c r="B1039" s="36" t="str">
        <f>LOOKUP(Tabela2[[#This Row],[RESUMO]],Tabela3[Grupo],Tabela3[Meus produtos])</f>
        <v>Não</v>
      </c>
      <c r="C1039" s="30" t="s">
        <v>816</v>
      </c>
      <c r="D1039" t="s">
        <v>124</v>
      </c>
      <c r="E1039" t="s">
        <v>11853</v>
      </c>
      <c r="F1039" s="30" t="s">
        <v>21310</v>
      </c>
      <c r="G1039">
        <v>6.29</v>
      </c>
      <c r="H1039">
        <v>4.2</v>
      </c>
      <c r="I1039">
        <v>18</v>
      </c>
      <c r="J1039">
        <v>0</v>
      </c>
      <c r="K1039" s="13">
        <v>0.28489999999999999</v>
      </c>
      <c r="L1039" s="13">
        <v>4.2000000000000003E-2</v>
      </c>
      <c r="M1039" s="13">
        <v>6.2899999999999998E-2</v>
      </c>
      <c r="N1039" s="13">
        <v>0.18</v>
      </c>
      <c r="O1039" s="13">
        <v>0</v>
      </c>
      <c r="P1039" s="12" t="str">
        <f>LEFT(Tabela2[[#This Row],[Código]],2)</f>
        <v>12</v>
      </c>
    </row>
    <row r="1040" spans="2:16" ht="15" customHeight="1" x14ac:dyDescent="0.25">
      <c r="B1040" s="36" t="str">
        <f>LOOKUP(Tabela2[[#This Row],[RESUMO]],Tabela3[Grupo],Tabela3[Meus produtos])</f>
        <v>Não</v>
      </c>
      <c r="C1040" s="30" t="s">
        <v>817</v>
      </c>
      <c r="D1040" t="s">
        <v>21238</v>
      </c>
      <c r="E1040" t="s">
        <v>11853</v>
      </c>
      <c r="F1040" s="30" t="s">
        <v>12645</v>
      </c>
      <c r="G1040">
        <v>6.32</v>
      </c>
      <c r="H1040">
        <v>4.2</v>
      </c>
      <c r="I1040">
        <v>18</v>
      </c>
      <c r="J1040">
        <v>0</v>
      </c>
      <c r="K1040" s="13">
        <v>0.28520000000000001</v>
      </c>
      <c r="L1040" s="13">
        <v>4.2000000000000003E-2</v>
      </c>
      <c r="M1040" s="13">
        <v>6.3200000000000006E-2</v>
      </c>
      <c r="N1040" s="13">
        <v>0.18</v>
      </c>
      <c r="O1040" s="13">
        <v>0</v>
      </c>
      <c r="P1040" s="12" t="str">
        <f>LEFT(Tabela2[[#This Row],[Código]],2)</f>
        <v>12</v>
      </c>
    </row>
    <row r="1041" spans="2:16" ht="15" customHeight="1" x14ac:dyDescent="0.25">
      <c r="B1041" s="36" t="str">
        <f>LOOKUP(Tabela2[[#This Row],[RESUMO]],Tabela3[Grupo],Tabela3[Meus produtos])</f>
        <v>Não</v>
      </c>
      <c r="C1041" s="30" t="s">
        <v>818</v>
      </c>
      <c r="D1041" t="s">
        <v>21238</v>
      </c>
      <c r="E1041" t="s">
        <v>11853</v>
      </c>
      <c r="F1041" s="30" t="s">
        <v>12646</v>
      </c>
      <c r="G1041">
        <v>6.32</v>
      </c>
      <c r="H1041">
        <v>4.2</v>
      </c>
      <c r="I1041">
        <v>18</v>
      </c>
      <c r="J1041">
        <v>0</v>
      </c>
      <c r="K1041" s="13">
        <v>0.28520000000000001</v>
      </c>
      <c r="L1041" s="13">
        <v>4.2000000000000003E-2</v>
      </c>
      <c r="M1041" s="13">
        <v>6.3200000000000006E-2</v>
      </c>
      <c r="N1041" s="13">
        <v>0.18</v>
      </c>
      <c r="O1041" s="13">
        <v>0</v>
      </c>
      <c r="P1041" s="12" t="str">
        <f>LEFT(Tabela2[[#This Row],[Código]],2)</f>
        <v>12</v>
      </c>
    </row>
    <row r="1042" spans="2:16" ht="15" customHeight="1" x14ac:dyDescent="0.25">
      <c r="B1042" s="36" t="str">
        <f>LOOKUP(Tabela2[[#This Row],[RESUMO]],Tabela3[Grupo],Tabela3[Meus produtos])</f>
        <v>Não</v>
      </c>
      <c r="C1042" s="30" t="s">
        <v>818</v>
      </c>
      <c r="D1042" t="s">
        <v>124</v>
      </c>
      <c r="E1042" t="s">
        <v>11853</v>
      </c>
      <c r="F1042" s="30" t="s">
        <v>21311</v>
      </c>
      <c r="G1042">
        <v>6.32</v>
      </c>
      <c r="H1042">
        <v>4.2</v>
      </c>
      <c r="I1042">
        <v>18</v>
      </c>
      <c r="J1042">
        <v>0</v>
      </c>
      <c r="K1042" s="13">
        <v>0.28520000000000001</v>
      </c>
      <c r="L1042" s="13">
        <v>4.2000000000000003E-2</v>
      </c>
      <c r="M1042" s="13">
        <v>6.3200000000000006E-2</v>
      </c>
      <c r="N1042" s="13">
        <v>0.18</v>
      </c>
      <c r="O1042" s="13">
        <v>0</v>
      </c>
      <c r="P1042" s="12" t="str">
        <f>LEFT(Tabela2[[#This Row],[Código]],2)</f>
        <v>12</v>
      </c>
    </row>
    <row r="1043" spans="2:16" ht="15" customHeight="1" x14ac:dyDescent="0.25">
      <c r="B1043" s="36" t="str">
        <f>LOOKUP(Tabela2[[#This Row],[RESUMO]],Tabela3[Grupo],Tabela3[Meus produtos])</f>
        <v>Não</v>
      </c>
      <c r="C1043" s="30" t="s">
        <v>819</v>
      </c>
      <c r="D1043" t="s">
        <v>21238</v>
      </c>
      <c r="E1043" t="s">
        <v>11853</v>
      </c>
      <c r="F1043" s="30" t="s">
        <v>12647</v>
      </c>
      <c r="G1043">
        <v>6.32</v>
      </c>
      <c r="H1043">
        <v>4.2</v>
      </c>
      <c r="I1043">
        <v>18</v>
      </c>
      <c r="J1043">
        <v>0</v>
      </c>
      <c r="K1043" s="13">
        <v>0.28520000000000001</v>
      </c>
      <c r="L1043" s="13">
        <v>4.2000000000000003E-2</v>
      </c>
      <c r="M1043" s="13">
        <v>6.3200000000000006E-2</v>
      </c>
      <c r="N1043" s="13">
        <v>0.18</v>
      </c>
      <c r="O1043" s="13">
        <v>0</v>
      </c>
      <c r="P1043" s="12" t="str">
        <f>LEFT(Tabela2[[#This Row],[Código]],2)</f>
        <v>12</v>
      </c>
    </row>
    <row r="1044" spans="2:16" ht="15" customHeight="1" x14ac:dyDescent="0.25">
      <c r="B1044" s="36" t="str">
        <f>LOOKUP(Tabela2[[#This Row],[RESUMO]],Tabela3[Grupo],Tabela3[Meus produtos])</f>
        <v>Não</v>
      </c>
      <c r="C1044" s="30" t="s">
        <v>820</v>
      </c>
      <c r="D1044" t="s">
        <v>21238</v>
      </c>
      <c r="E1044" t="s">
        <v>11853</v>
      </c>
      <c r="F1044" s="30" t="s">
        <v>12648</v>
      </c>
      <c r="G1044">
        <v>6.32</v>
      </c>
      <c r="H1044">
        <v>4.2</v>
      </c>
      <c r="I1044">
        <v>18</v>
      </c>
      <c r="J1044">
        <v>0</v>
      </c>
      <c r="K1044" s="13">
        <v>0.28520000000000001</v>
      </c>
      <c r="L1044" s="13">
        <v>4.2000000000000003E-2</v>
      </c>
      <c r="M1044" s="13">
        <v>6.3200000000000006E-2</v>
      </c>
      <c r="N1044" s="13">
        <v>0.18</v>
      </c>
      <c r="O1044" s="13">
        <v>0</v>
      </c>
      <c r="P1044" s="12" t="str">
        <f>LEFT(Tabela2[[#This Row],[Código]],2)</f>
        <v>12</v>
      </c>
    </row>
    <row r="1045" spans="2:16" ht="15" customHeight="1" x14ac:dyDescent="0.25">
      <c r="B1045" s="36" t="str">
        <f>LOOKUP(Tabela2[[#This Row],[RESUMO]],Tabela3[Grupo],Tabela3[Meus produtos])</f>
        <v>Não</v>
      </c>
      <c r="C1045" s="30" t="s">
        <v>821</v>
      </c>
      <c r="D1045" t="s">
        <v>21238</v>
      </c>
      <c r="E1045" t="s">
        <v>11853</v>
      </c>
      <c r="F1045" s="30" t="s">
        <v>12649</v>
      </c>
      <c r="G1045">
        <v>6.32</v>
      </c>
      <c r="H1045">
        <v>4.2</v>
      </c>
      <c r="I1045">
        <v>18</v>
      </c>
      <c r="J1045">
        <v>0</v>
      </c>
      <c r="K1045" s="13">
        <v>0.28520000000000001</v>
      </c>
      <c r="L1045" s="13">
        <v>4.2000000000000003E-2</v>
      </c>
      <c r="M1045" s="13">
        <v>6.3200000000000006E-2</v>
      </c>
      <c r="N1045" s="13">
        <v>0.18</v>
      </c>
      <c r="O1045" s="13">
        <v>0</v>
      </c>
      <c r="P1045" s="12" t="str">
        <f>LEFT(Tabela2[[#This Row],[Código]],2)</f>
        <v>12</v>
      </c>
    </row>
    <row r="1046" spans="2:16" ht="15" customHeight="1" x14ac:dyDescent="0.25">
      <c r="B1046" s="36" t="str">
        <f>LOOKUP(Tabela2[[#This Row],[RESUMO]],Tabela3[Grupo],Tabela3[Meus produtos])</f>
        <v>Não</v>
      </c>
      <c r="C1046" s="30" t="s">
        <v>822</v>
      </c>
      <c r="D1046" t="s">
        <v>21238</v>
      </c>
      <c r="E1046" t="s">
        <v>11853</v>
      </c>
      <c r="F1046" s="30" t="s">
        <v>12650</v>
      </c>
      <c r="G1046">
        <v>6.32</v>
      </c>
      <c r="H1046">
        <v>4.2</v>
      </c>
      <c r="I1046">
        <v>18</v>
      </c>
      <c r="J1046">
        <v>0</v>
      </c>
      <c r="K1046" s="13">
        <v>0.28520000000000001</v>
      </c>
      <c r="L1046" s="13">
        <v>4.2000000000000003E-2</v>
      </c>
      <c r="M1046" s="13">
        <v>6.3200000000000006E-2</v>
      </c>
      <c r="N1046" s="13">
        <v>0.18</v>
      </c>
      <c r="O1046" s="13">
        <v>0</v>
      </c>
      <c r="P1046" s="12" t="str">
        <f>LEFT(Tabela2[[#This Row],[Código]],2)</f>
        <v>12</v>
      </c>
    </row>
    <row r="1047" spans="2:16" ht="15" customHeight="1" x14ac:dyDescent="0.25">
      <c r="B1047" s="36" t="str">
        <f>LOOKUP(Tabela2[[#This Row],[RESUMO]],Tabela3[Grupo],Tabela3[Meus produtos])</f>
        <v>Não</v>
      </c>
      <c r="C1047" s="30" t="s">
        <v>823</v>
      </c>
      <c r="D1047" t="s">
        <v>21238</v>
      </c>
      <c r="E1047" t="s">
        <v>11853</v>
      </c>
      <c r="F1047" s="30" t="s">
        <v>12651</v>
      </c>
      <c r="G1047">
        <v>6.32</v>
      </c>
      <c r="H1047">
        <v>4.2</v>
      </c>
      <c r="I1047">
        <v>18</v>
      </c>
      <c r="J1047">
        <v>0</v>
      </c>
      <c r="K1047" s="13">
        <v>0.28520000000000001</v>
      </c>
      <c r="L1047" s="13">
        <v>4.2000000000000003E-2</v>
      </c>
      <c r="M1047" s="13">
        <v>6.3200000000000006E-2</v>
      </c>
      <c r="N1047" s="13">
        <v>0.18</v>
      </c>
      <c r="O1047" s="13">
        <v>0</v>
      </c>
      <c r="P1047" s="12" t="str">
        <f>LEFT(Tabela2[[#This Row],[Código]],2)</f>
        <v>12</v>
      </c>
    </row>
    <row r="1048" spans="2:16" ht="15" customHeight="1" x14ac:dyDescent="0.25">
      <c r="B1048" s="36" t="str">
        <f>LOOKUP(Tabela2[[#This Row],[RESUMO]],Tabela3[Grupo],Tabela3[Meus produtos])</f>
        <v>Não</v>
      </c>
      <c r="C1048" s="30" t="s">
        <v>824</v>
      </c>
      <c r="D1048" t="s">
        <v>21238</v>
      </c>
      <c r="E1048" t="s">
        <v>11853</v>
      </c>
      <c r="F1048" s="30" t="s">
        <v>12652</v>
      </c>
      <c r="G1048">
        <v>6.32</v>
      </c>
      <c r="H1048">
        <v>4.2</v>
      </c>
      <c r="I1048">
        <v>18</v>
      </c>
      <c r="J1048">
        <v>0</v>
      </c>
      <c r="K1048" s="13">
        <v>0.28520000000000001</v>
      </c>
      <c r="L1048" s="13">
        <v>4.2000000000000003E-2</v>
      </c>
      <c r="M1048" s="13">
        <v>6.3200000000000006E-2</v>
      </c>
      <c r="N1048" s="13">
        <v>0.18</v>
      </c>
      <c r="O1048" s="13">
        <v>0</v>
      </c>
      <c r="P1048" s="12" t="str">
        <f>LEFT(Tabela2[[#This Row],[Código]],2)</f>
        <v>12</v>
      </c>
    </row>
    <row r="1049" spans="2:16" ht="15" customHeight="1" x14ac:dyDescent="0.25">
      <c r="B1049" s="36" t="str">
        <f>LOOKUP(Tabela2[[#This Row],[RESUMO]],Tabela3[Grupo],Tabela3[Meus produtos])</f>
        <v>Não</v>
      </c>
      <c r="C1049" s="30" t="s">
        <v>825</v>
      </c>
      <c r="D1049" t="s">
        <v>21238</v>
      </c>
      <c r="E1049" t="s">
        <v>11853</v>
      </c>
      <c r="F1049" s="30" t="s">
        <v>12653</v>
      </c>
      <c r="G1049">
        <v>6.32</v>
      </c>
      <c r="H1049">
        <v>4.2</v>
      </c>
      <c r="I1049">
        <v>18</v>
      </c>
      <c r="J1049">
        <v>0</v>
      </c>
      <c r="K1049" s="13">
        <v>0.28520000000000001</v>
      </c>
      <c r="L1049" s="13">
        <v>4.2000000000000003E-2</v>
      </c>
      <c r="M1049" s="13">
        <v>6.3200000000000006E-2</v>
      </c>
      <c r="N1049" s="13">
        <v>0.18</v>
      </c>
      <c r="O1049" s="13">
        <v>0</v>
      </c>
      <c r="P1049" s="12" t="str">
        <f>LEFT(Tabela2[[#This Row],[Código]],2)</f>
        <v>12</v>
      </c>
    </row>
    <row r="1050" spans="2:16" ht="15" customHeight="1" x14ac:dyDescent="0.25">
      <c r="B1050" s="36" t="str">
        <f>LOOKUP(Tabela2[[#This Row],[RESUMO]],Tabela3[Grupo],Tabela3[Meus produtos])</f>
        <v>Não</v>
      </c>
      <c r="C1050" s="30" t="s">
        <v>826</v>
      </c>
      <c r="D1050" t="s">
        <v>21238</v>
      </c>
      <c r="E1050" t="s">
        <v>11853</v>
      </c>
      <c r="F1050" s="30" t="s">
        <v>12654</v>
      </c>
      <c r="G1050">
        <v>6.26</v>
      </c>
      <c r="H1050">
        <v>4.2</v>
      </c>
      <c r="I1050">
        <v>18</v>
      </c>
      <c r="J1050">
        <v>0</v>
      </c>
      <c r="K1050" s="13">
        <v>0.28459999999999996</v>
      </c>
      <c r="L1050" s="13">
        <v>4.2000000000000003E-2</v>
      </c>
      <c r="M1050" s="13">
        <v>6.2600000000000003E-2</v>
      </c>
      <c r="N1050" s="13">
        <v>0.18</v>
      </c>
      <c r="O1050" s="13">
        <v>0</v>
      </c>
      <c r="P1050" s="12" t="str">
        <f>LEFT(Tabela2[[#This Row],[Código]],2)</f>
        <v>13</v>
      </c>
    </row>
    <row r="1051" spans="2:16" ht="15" customHeight="1" x14ac:dyDescent="0.25">
      <c r="B1051" s="36" t="str">
        <f>LOOKUP(Tabela2[[#This Row],[RESUMO]],Tabela3[Grupo],Tabela3[Meus produtos])</f>
        <v>Não</v>
      </c>
      <c r="C1051" s="30" t="s">
        <v>827</v>
      </c>
      <c r="D1051" t="s">
        <v>21238</v>
      </c>
      <c r="E1051" t="s">
        <v>11853</v>
      </c>
      <c r="F1051" s="30" t="s">
        <v>828</v>
      </c>
      <c r="G1051">
        <v>6.26</v>
      </c>
      <c r="H1051">
        <v>4.2</v>
      </c>
      <c r="I1051">
        <v>18</v>
      </c>
      <c r="J1051">
        <v>0</v>
      </c>
      <c r="K1051" s="13">
        <v>0.28459999999999996</v>
      </c>
      <c r="L1051" s="13">
        <v>4.2000000000000003E-2</v>
      </c>
      <c r="M1051" s="13">
        <v>6.2600000000000003E-2</v>
      </c>
      <c r="N1051" s="13">
        <v>0.18</v>
      </c>
      <c r="O1051" s="13">
        <v>0</v>
      </c>
      <c r="P1051" s="12" t="str">
        <f>LEFT(Tabela2[[#This Row],[Código]],2)</f>
        <v>13</v>
      </c>
    </row>
    <row r="1052" spans="2:16" ht="15" customHeight="1" x14ac:dyDescent="0.25">
      <c r="B1052" s="36" t="str">
        <f>LOOKUP(Tabela2[[#This Row],[RESUMO]],Tabela3[Grupo],Tabela3[Meus produtos])</f>
        <v>Não</v>
      </c>
      <c r="C1052" s="30" t="s">
        <v>829</v>
      </c>
      <c r="D1052" t="s">
        <v>21238</v>
      </c>
      <c r="E1052" t="s">
        <v>11853</v>
      </c>
      <c r="F1052" s="30" t="s">
        <v>12655</v>
      </c>
      <c r="G1052">
        <v>6.32</v>
      </c>
      <c r="H1052">
        <v>4.2</v>
      </c>
      <c r="I1052">
        <v>18</v>
      </c>
      <c r="J1052">
        <v>0</v>
      </c>
      <c r="K1052" s="13">
        <v>0.28520000000000001</v>
      </c>
      <c r="L1052" s="13">
        <v>4.2000000000000003E-2</v>
      </c>
      <c r="M1052" s="13">
        <v>6.3200000000000006E-2</v>
      </c>
      <c r="N1052" s="13">
        <v>0.18</v>
      </c>
      <c r="O1052" s="13">
        <v>0</v>
      </c>
      <c r="P1052" s="12" t="str">
        <f>LEFT(Tabela2[[#This Row],[Código]],2)</f>
        <v>13</v>
      </c>
    </row>
    <row r="1053" spans="2:16" ht="15" customHeight="1" x14ac:dyDescent="0.25">
      <c r="B1053" s="36" t="str">
        <f>LOOKUP(Tabela2[[#This Row],[RESUMO]],Tabela3[Grupo],Tabela3[Meus produtos])</f>
        <v>Não</v>
      </c>
      <c r="C1053" s="30" t="s">
        <v>830</v>
      </c>
      <c r="D1053" t="s">
        <v>21238</v>
      </c>
      <c r="E1053" t="s">
        <v>11853</v>
      </c>
      <c r="F1053" s="30" t="s">
        <v>12656</v>
      </c>
      <c r="G1053">
        <v>6.32</v>
      </c>
      <c r="H1053">
        <v>4.2</v>
      </c>
      <c r="I1053">
        <v>18</v>
      </c>
      <c r="J1053">
        <v>0</v>
      </c>
      <c r="K1053" s="13">
        <v>0.28520000000000001</v>
      </c>
      <c r="L1053" s="13">
        <v>4.2000000000000003E-2</v>
      </c>
      <c r="M1053" s="13">
        <v>6.3200000000000006E-2</v>
      </c>
      <c r="N1053" s="13">
        <v>0.18</v>
      </c>
      <c r="O1053" s="13">
        <v>0</v>
      </c>
      <c r="P1053" s="12" t="str">
        <f>LEFT(Tabela2[[#This Row],[Código]],2)</f>
        <v>13</v>
      </c>
    </row>
    <row r="1054" spans="2:16" ht="15" customHeight="1" x14ac:dyDescent="0.25">
      <c r="B1054" s="36" t="str">
        <f>LOOKUP(Tabela2[[#This Row],[RESUMO]],Tabela3[Grupo],Tabela3[Meus produtos])</f>
        <v>Não</v>
      </c>
      <c r="C1054" s="30" t="s">
        <v>831</v>
      </c>
      <c r="D1054" t="s">
        <v>21238</v>
      </c>
      <c r="E1054" t="s">
        <v>11853</v>
      </c>
      <c r="F1054" s="30" t="s">
        <v>12</v>
      </c>
      <c r="G1054">
        <v>6.32</v>
      </c>
      <c r="H1054">
        <v>4.2</v>
      </c>
      <c r="I1054">
        <v>18</v>
      </c>
      <c r="J1054">
        <v>0</v>
      </c>
      <c r="K1054" s="13">
        <v>0.28520000000000001</v>
      </c>
      <c r="L1054" s="13">
        <v>4.2000000000000003E-2</v>
      </c>
      <c r="M1054" s="13">
        <v>6.3200000000000006E-2</v>
      </c>
      <c r="N1054" s="13">
        <v>0.18</v>
      </c>
      <c r="O1054" s="13">
        <v>0</v>
      </c>
      <c r="P1054" s="12" t="str">
        <f>LEFT(Tabela2[[#This Row],[Código]],2)</f>
        <v>13</v>
      </c>
    </row>
    <row r="1055" spans="2:16" ht="15" customHeight="1" x14ac:dyDescent="0.25">
      <c r="B1055" s="36" t="str">
        <f>LOOKUP(Tabela2[[#This Row],[RESUMO]],Tabela3[Grupo],Tabela3[Meus produtos])</f>
        <v>Não</v>
      </c>
      <c r="C1055" s="30" t="s">
        <v>832</v>
      </c>
      <c r="D1055" t="s">
        <v>21238</v>
      </c>
      <c r="E1055" t="s">
        <v>11853</v>
      </c>
      <c r="F1055" s="30" t="s">
        <v>12657</v>
      </c>
      <c r="G1055">
        <v>6.32</v>
      </c>
      <c r="H1055">
        <v>4.2</v>
      </c>
      <c r="I1055">
        <v>18</v>
      </c>
      <c r="J1055">
        <v>0</v>
      </c>
      <c r="K1055" s="13">
        <v>0.28520000000000001</v>
      </c>
      <c r="L1055" s="13">
        <v>4.2000000000000003E-2</v>
      </c>
      <c r="M1055" s="13">
        <v>6.3200000000000006E-2</v>
      </c>
      <c r="N1055" s="13">
        <v>0.18</v>
      </c>
      <c r="O1055" s="13">
        <v>0</v>
      </c>
      <c r="P1055" s="12" t="str">
        <f>LEFT(Tabela2[[#This Row],[Código]],2)</f>
        <v>13</v>
      </c>
    </row>
    <row r="1056" spans="2:16" ht="15" customHeight="1" x14ac:dyDescent="0.25">
      <c r="B1056" s="36" t="str">
        <f>LOOKUP(Tabela2[[#This Row],[RESUMO]],Tabela3[Grupo],Tabela3[Meus produtos])</f>
        <v>Não</v>
      </c>
      <c r="C1056" s="30" t="s">
        <v>833</v>
      </c>
      <c r="D1056" t="s">
        <v>21238</v>
      </c>
      <c r="E1056" t="s">
        <v>11853</v>
      </c>
      <c r="F1056" s="30" t="s">
        <v>12658</v>
      </c>
      <c r="G1056">
        <v>6.4</v>
      </c>
      <c r="H1056">
        <v>4.28</v>
      </c>
      <c r="I1056">
        <v>18</v>
      </c>
      <c r="J1056">
        <v>0</v>
      </c>
      <c r="K1056" s="13">
        <v>0.2868</v>
      </c>
      <c r="L1056" s="13">
        <v>4.2800000000000005E-2</v>
      </c>
      <c r="M1056" s="13">
        <v>6.4000000000000001E-2</v>
      </c>
      <c r="N1056" s="13">
        <v>0.18</v>
      </c>
      <c r="O1056" s="13">
        <v>0</v>
      </c>
      <c r="P1056" s="12" t="str">
        <f>LEFT(Tabela2[[#This Row],[Código]],2)</f>
        <v>13</v>
      </c>
    </row>
    <row r="1057" spans="2:16" ht="15" customHeight="1" x14ac:dyDescent="0.25">
      <c r="B1057" s="36" t="str">
        <f>LOOKUP(Tabela2[[#This Row],[RESUMO]],Tabela3[Grupo],Tabela3[Meus produtos])</f>
        <v>Não</v>
      </c>
      <c r="C1057" s="30" t="s">
        <v>21843</v>
      </c>
      <c r="D1057" t="s">
        <v>21238</v>
      </c>
      <c r="E1057" t="s">
        <v>11853</v>
      </c>
      <c r="F1057" s="30" t="s">
        <v>21844</v>
      </c>
      <c r="G1057">
        <v>6.32</v>
      </c>
      <c r="H1057">
        <v>4.2</v>
      </c>
      <c r="I1057">
        <v>18</v>
      </c>
      <c r="J1057">
        <v>0</v>
      </c>
      <c r="K1057" s="13">
        <v>0.28520000000000001</v>
      </c>
      <c r="L1057" s="13">
        <v>4.2000000000000003E-2</v>
      </c>
      <c r="M1057" s="13">
        <v>6.3200000000000006E-2</v>
      </c>
      <c r="N1057" s="13">
        <v>0.18</v>
      </c>
      <c r="O1057" s="13">
        <v>0</v>
      </c>
      <c r="P1057" s="12" t="str">
        <f>LEFT(Tabela2[[#This Row],[Código]],2)</f>
        <v>13</v>
      </c>
    </row>
    <row r="1058" spans="2:16" ht="15" customHeight="1" x14ac:dyDescent="0.25">
      <c r="B1058" s="36" t="str">
        <f>LOOKUP(Tabela2[[#This Row],[RESUMO]],Tabela3[Grupo],Tabela3[Meus produtos])</f>
        <v>Não</v>
      </c>
      <c r="C1058" s="30" t="s">
        <v>834</v>
      </c>
      <c r="D1058" t="s">
        <v>21238</v>
      </c>
      <c r="E1058" t="s">
        <v>11853</v>
      </c>
      <c r="F1058" s="30" t="s">
        <v>12659</v>
      </c>
      <c r="G1058">
        <v>6.32</v>
      </c>
      <c r="H1058">
        <v>4.2</v>
      </c>
      <c r="I1058">
        <v>18</v>
      </c>
      <c r="J1058">
        <v>0</v>
      </c>
      <c r="K1058" s="13">
        <v>0.28520000000000001</v>
      </c>
      <c r="L1058" s="13">
        <v>4.2000000000000003E-2</v>
      </c>
      <c r="M1058" s="13">
        <v>6.3200000000000006E-2</v>
      </c>
      <c r="N1058" s="13">
        <v>0.18</v>
      </c>
      <c r="O1058" s="13">
        <v>0</v>
      </c>
      <c r="P1058" s="12" t="str">
        <f>LEFT(Tabela2[[#This Row],[Código]],2)</f>
        <v>13</v>
      </c>
    </row>
    <row r="1059" spans="2:16" ht="15" customHeight="1" x14ac:dyDescent="0.25">
      <c r="B1059" s="36" t="str">
        <f>LOOKUP(Tabela2[[#This Row],[RESUMO]],Tabela3[Grupo],Tabela3[Meus produtos])</f>
        <v>Não</v>
      </c>
      <c r="C1059" s="30" t="s">
        <v>835</v>
      </c>
      <c r="D1059" t="s">
        <v>21238</v>
      </c>
      <c r="E1059" t="s">
        <v>11853</v>
      </c>
      <c r="F1059" s="30" t="s">
        <v>12660</v>
      </c>
      <c r="G1059">
        <v>6.32</v>
      </c>
      <c r="H1059">
        <v>4.2</v>
      </c>
      <c r="I1059">
        <v>18</v>
      </c>
      <c r="J1059">
        <v>0</v>
      </c>
      <c r="K1059" s="13">
        <v>0.28520000000000001</v>
      </c>
      <c r="L1059" s="13">
        <v>4.2000000000000003E-2</v>
      </c>
      <c r="M1059" s="13">
        <v>6.3200000000000006E-2</v>
      </c>
      <c r="N1059" s="13">
        <v>0.18</v>
      </c>
      <c r="O1059" s="13">
        <v>0</v>
      </c>
      <c r="P1059" s="12" t="str">
        <f>LEFT(Tabela2[[#This Row],[Código]],2)</f>
        <v>13</v>
      </c>
    </row>
    <row r="1060" spans="2:16" ht="15" customHeight="1" x14ac:dyDescent="0.25">
      <c r="B1060" s="36" t="str">
        <f>LOOKUP(Tabela2[[#This Row],[RESUMO]],Tabela3[Grupo],Tabela3[Meus produtos])</f>
        <v>Não</v>
      </c>
      <c r="C1060" s="30" t="s">
        <v>836</v>
      </c>
      <c r="D1060" t="s">
        <v>21238</v>
      </c>
      <c r="E1060" t="s">
        <v>11853</v>
      </c>
      <c r="F1060" s="30" t="s">
        <v>12661</v>
      </c>
      <c r="G1060">
        <v>6.23</v>
      </c>
      <c r="H1060">
        <v>4.2</v>
      </c>
      <c r="I1060">
        <v>18</v>
      </c>
      <c r="J1060">
        <v>0</v>
      </c>
      <c r="K1060" s="13">
        <v>0.2843</v>
      </c>
      <c r="L1060" s="13">
        <v>4.2000000000000003E-2</v>
      </c>
      <c r="M1060" s="13">
        <v>6.2300000000000001E-2</v>
      </c>
      <c r="N1060" s="13">
        <v>0.18</v>
      </c>
      <c r="O1060" s="13">
        <v>0</v>
      </c>
      <c r="P1060" s="12" t="str">
        <f>LEFT(Tabela2[[#This Row],[Código]],2)</f>
        <v>13</v>
      </c>
    </row>
    <row r="1061" spans="2:16" ht="15" customHeight="1" x14ac:dyDescent="0.25">
      <c r="B1061" s="36" t="str">
        <f>LOOKUP(Tabela2[[#This Row],[RESUMO]],Tabela3[Grupo],Tabela3[Meus produtos])</f>
        <v>Não</v>
      </c>
      <c r="C1061" s="30" t="s">
        <v>837</v>
      </c>
      <c r="D1061" t="s">
        <v>21238</v>
      </c>
      <c r="E1061" t="s">
        <v>11853</v>
      </c>
      <c r="F1061" s="30" t="s">
        <v>12662</v>
      </c>
      <c r="G1061">
        <v>6.23</v>
      </c>
      <c r="H1061">
        <v>4.2</v>
      </c>
      <c r="I1061">
        <v>18</v>
      </c>
      <c r="J1061">
        <v>0</v>
      </c>
      <c r="K1061" s="13">
        <v>0.2843</v>
      </c>
      <c r="L1061" s="13">
        <v>4.2000000000000003E-2</v>
      </c>
      <c r="M1061" s="13">
        <v>6.2300000000000001E-2</v>
      </c>
      <c r="N1061" s="13">
        <v>0.18</v>
      </c>
      <c r="O1061" s="13">
        <v>0</v>
      </c>
      <c r="P1061" s="12" t="str">
        <f>LEFT(Tabela2[[#This Row],[Código]],2)</f>
        <v>13</v>
      </c>
    </row>
    <row r="1062" spans="2:16" ht="15" customHeight="1" x14ac:dyDescent="0.25">
      <c r="B1062" s="36" t="str">
        <f>LOOKUP(Tabela2[[#This Row],[RESUMO]],Tabela3[Grupo],Tabela3[Meus produtos])</f>
        <v>Não</v>
      </c>
      <c r="C1062" s="30" t="s">
        <v>838</v>
      </c>
      <c r="D1062" t="s">
        <v>21238</v>
      </c>
      <c r="E1062" t="s">
        <v>11853</v>
      </c>
      <c r="F1062" s="30" t="s">
        <v>12663</v>
      </c>
      <c r="G1062">
        <v>6.23</v>
      </c>
      <c r="H1062">
        <v>4.2</v>
      </c>
      <c r="I1062">
        <v>18</v>
      </c>
      <c r="J1062">
        <v>0</v>
      </c>
      <c r="K1062" s="13">
        <v>0.2843</v>
      </c>
      <c r="L1062" s="13">
        <v>4.2000000000000003E-2</v>
      </c>
      <c r="M1062" s="13">
        <v>6.2300000000000001E-2</v>
      </c>
      <c r="N1062" s="13">
        <v>0.18</v>
      </c>
      <c r="O1062" s="13">
        <v>0</v>
      </c>
      <c r="P1062" s="12" t="str">
        <f>LEFT(Tabela2[[#This Row],[Código]],2)</f>
        <v>13</v>
      </c>
    </row>
    <row r="1063" spans="2:16" ht="15" customHeight="1" x14ac:dyDescent="0.25">
      <c r="B1063" s="36" t="str">
        <f>LOOKUP(Tabela2[[#This Row],[RESUMO]],Tabela3[Grupo],Tabela3[Meus produtos])</f>
        <v>Não</v>
      </c>
      <c r="C1063" s="30" t="s">
        <v>839</v>
      </c>
      <c r="D1063" t="s">
        <v>21238</v>
      </c>
      <c r="E1063" t="s">
        <v>11853</v>
      </c>
      <c r="F1063" s="30" t="s">
        <v>12664</v>
      </c>
      <c r="G1063">
        <v>6.4</v>
      </c>
      <c r="H1063">
        <v>4.2</v>
      </c>
      <c r="I1063">
        <v>18</v>
      </c>
      <c r="J1063">
        <v>0</v>
      </c>
      <c r="K1063" s="13">
        <v>0.28600000000000003</v>
      </c>
      <c r="L1063" s="13">
        <v>4.2000000000000003E-2</v>
      </c>
      <c r="M1063" s="13">
        <v>6.4000000000000001E-2</v>
      </c>
      <c r="N1063" s="13">
        <v>0.18</v>
      </c>
      <c r="O1063" s="13">
        <v>0</v>
      </c>
      <c r="P1063" s="12" t="str">
        <f>LEFT(Tabela2[[#This Row],[Código]],2)</f>
        <v>13</v>
      </c>
    </row>
    <row r="1064" spans="2:16" ht="15" customHeight="1" x14ac:dyDescent="0.25">
      <c r="B1064" s="36" t="str">
        <f>LOOKUP(Tabela2[[#This Row],[RESUMO]],Tabela3[Grupo],Tabela3[Meus produtos])</f>
        <v>Não</v>
      </c>
      <c r="C1064" s="30" t="s">
        <v>840</v>
      </c>
      <c r="D1064" t="s">
        <v>21238</v>
      </c>
      <c r="E1064" t="s">
        <v>11853</v>
      </c>
      <c r="F1064" s="30" t="s">
        <v>12665</v>
      </c>
      <c r="G1064">
        <v>6.23</v>
      </c>
      <c r="H1064">
        <v>4.2</v>
      </c>
      <c r="I1064">
        <v>18</v>
      </c>
      <c r="J1064">
        <v>0</v>
      </c>
      <c r="K1064" s="13">
        <v>0.2843</v>
      </c>
      <c r="L1064" s="13">
        <v>4.2000000000000003E-2</v>
      </c>
      <c r="M1064" s="13">
        <v>6.2300000000000001E-2</v>
      </c>
      <c r="N1064" s="13">
        <v>0.18</v>
      </c>
      <c r="O1064" s="13">
        <v>0</v>
      </c>
      <c r="P1064" s="12" t="str">
        <f>LEFT(Tabela2[[#This Row],[Código]],2)</f>
        <v>13</v>
      </c>
    </row>
    <row r="1065" spans="2:16" ht="15" customHeight="1" x14ac:dyDescent="0.25">
      <c r="B1065" s="36" t="str">
        <f>LOOKUP(Tabela2[[#This Row],[RESUMO]],Tabela3[Grupo],Tabela3[Meus produtos])</f>
        <v>Não</v>
      </c>
      <c r="C1065" s="30" t="s">
        <v>841</v>
      </c>
      <c r="D1065" t="s">
        <v>21238</v>
      </c>
      <c r="E1065" t="s">
        <v>11853</v>
      </c>
      <c r="F1065" s="30" t="s">
        <v>12666</v>
      </c>
      <c r="G1065">
        <v>6.32</v>
      </c>
      <c r="H1065">
        <v>4.2</v>
      </c>
      <c r="I1065">
        <v>18</v>
      </c>
      <c r="J1065">
        <v>0</v>
      </c>
      <c r="K1065" s="13">
        <v>0.28520000000000001</v>
      </c>
      <c r="L1065" s="13">
        <v>4.2000000000000003E-2</v>
      </c>
      <c r="M1065" s="13">
        <v>6.3200000000000006E-2</v>
      </c>
      <c r="N1065" s="13">
        <v>0.18</v>
      </c>
      <c r="O1065" s="13">
        <v>0</v>
      </c>
      <c r="P1065" s="12" t="str">
        <f>LEFT(Tabela2[[#This Row],[Código]],2)</f>
        <v>13</v>
      </c>
    </row>
    <row r="1066" spans="2:16" ht="15" customHeight="1" x14ac:dyDescent="0.25">
      <c r="B1066" s="36" t="str">
        <f>LOOKUP(Tabela2[[#This Row],[RESUMO]],Tabela3[Grupo],Tabela3[Meus produtos])</f>
        <v>Não</v>
      </c>
      <c r="C1066" s="30" t="s">
        <v>842</v>
      </c>
      <c r="D1066" t="s">
        <v>21238</v>
      </c>
      <c r="E1066" t="s">
        <v>11853</v>
      </c>
      <c r="F1066" s="30" t="s">
        <v>12667</v>
      </c>
      <c r="G1066">
        <v>6.32</v>
      </c>
      <c r="H1066">
        <v>4.2</v>
      </c>
      <c r="I1066">
        <v>18</v>
      </c>
      <c r="J1066">
        <v>0</v>
      </c>
      <c r="K1066" s="13">
        <v>0.28520000000000001</v>
      </c>
      <c r="L1066" s="13">
        <v>4.2000000000000003E-2</v>
      </c>
      <c r="M1066" s="13">
        <v>6.3200000000000006E-2</v>
      </c>
      <c r="N1066" s="13">
        <v>0.18</v>
      </c>
      <c r="O1066" s="13">
        <v>0</v>
      </c>
      <c r="P1066" s="12" t="str">
        <f>LEFT(Tabela2[[#This Row],[Código]],2)</f>
        <v>13</v>
      </c>
    </row>
    <row r="1067" spans="2:16" ht="15" customHeight="1" x14ac:dyDescent="0.25">
      <c r="B1067" s="36" t="str">
        <f>LOOKUP(Tabela2[[#This Row],[RESUMO]],Tabela3[Grupo],Tabela3[Meus produtos])</f>
        <v>Não</v>
      </c>
      <c r="C1067" s="30" t="s">
        <v>843</v>
      </c>
      <c r="D1067" t="s">
        <v>21238</v>
      </c>
      <c r="E1067" t="s">
        <v>11853</v>
      </c>
      <c r="F1067" s="30" t="s">
        <v>12668</v>
      </c>
      <c r="G1067">
        <v>6.32</v>
      </c>
      <c r="H1067">
        <v>4.2</v>
      </c>
      <c r="I1067">
        <v>18</v>
      </c>
      <c r="J1067">
        <v>0</v>
      </c>
      <c r="K1067" s="13">
        <v>0.28520000000000001</v>
      </c>
      <c r="L1067" s="13">
        <v>4.2000000000000003E-2</v>
      </c>
      <c r="M1067" s="13">
        <v>6.3200000000000006E-2</v>
      </c>
      <c r="N1067" s="13">
        <v>0.18</v>
      </c>
      <c r="O1067" s="13">
        <v>0</v>
      </c>
      <c r="P1067" s="12" t="str">
        <f>LEFT(Tabela2[[#This Row],[Código]],2)</f>
        <v>13</v>
      </c>
    </row>
    <row r="1068" spans="2:16" ht="15" customHeight="1" x14ac:dyDescent="0.25">
      <c r="B1068" s="36" t="str">
        <f>LOOKUP(Tabela2[[#This Row],[RESUMO]],Tabela3[Grupo],Tabela3[Meus produtos])</f>
        <v>Não</v>
      </c>
      <c r="C1068" s="30" t="s">
        <v>844</v>
      </c>
      <c r="D1068" t="s">
        <v>21238</v>
      </c>
      <c r="E1068" t="s">
        <v>11853</v>
      </c>
      <c r="F1068" s="30" t="s">
        <v>12669</v>
      </c>
      <c r="G1068">
        <v>6.35</v>
      </c>
      <c r="H1068">
        <v>4.2</v>
      </c>
      <c r="I1068">
        <v>18</v>
      </c>
      <c r="J1068">
        <v>0</v>
      </c>
      <c r="K1068" s="13">
        <v>0.28549999999999998</v>
      </c>
      <c r="L1068" s="13">
        <v>4.2000000000000003E-2</v>
      </c>
      <c r="M1068" s="13">
        <v>6.3500000000000001E-2</v>
      </c>
      <c r="N1068" s="13">
        <v>0.18</v>
      </c>
      <c r="O1068" s="13">
        <v>0</v>
      </c>
      <c r="P1068" s="12" t="str">
        <f>LEFT(Tabela2[[#This Row],[Código]],2)</f>
        <v>13</v>
      </c>
    </row>
    <row r="1069" spans="2:16" ht="15" customHeight="1" x14ac:dyDescent="0.25">
      <c r="B1069" s="36" t="str">
        <f>LOOKUP(Tabela2[[#This Row],[RESUMO]],Tabela3[Grupo],Tabela3[Meus produtos])</f>
        <v>Não</v>
      </c>
      <c r="C1069" s="30" t="s">
        <v>845</v>
      </c>
      <c r="D1069" t="s">
        <v>21238</v>
      </c>
      <c r="E1069" t="s">
        <v>11853</v>
      </c>
      <c r="F1069" s="30" t="s">
        <v>846</v>
      </c>
      <c r="G1069">
        <v>6.32</v>
      </c>
      <c r="H1069">
        <v>4.2</v>
      </c>
      <c r="I1069">
        <v>18</v>
      </c>
      <c r="J1069">
        <v>0</v>
      </c>
      <c r="K1069" s="13">
        <v>0.28520000000000001</v>
      </c>
      <c r="L1069" s="13">
        <v>4.2000000000000003E-2</v>
      </c>
      <c r="M1069" s="13">
        <v>6.3200000000000006E-2</v>
      </c>
      <c r="N1069" s="13">
        <v>0.18</v>
      </c>
      <c r="O1069" s="13">
        <v>0</v>
      </c>
      <c r="P1069" s="12" t="str">
        <f>LEFT(Tabela2[[#This Row],[Código]],2)</f>
        <v>13</v>
      </c>
    </row>
    <row r="1070" spans="2:16" ht="15" customHeight="1" x14ac:dyDescent="0.25">
      <c r="B1070" s="36" t="str">
        <f>LOOKUP(Tabela2[[#This Row],[RESUMO]],Tabela3[Grupo],Tabela3[Meus produtos])</f>
        <v>Não</v>
      </c>
      <c r="C1070" s="30" t="s">
        <v>847</v>
      </c>
      <c r="D1070" t="s">
        <v>21238</v>
      </c>
      <c r="E1070" t="s">
        <v>11853</v>
      </c>
      <c r="F1070" s="30" t="s">
        <v>12670</v>
      </c>
      <c r="G1070">
        <v>6.32</v>
      </c>
      <c r="H1070">
        <v>4.2</v>
      </c>
      <c r="I1070">
        <v>18</v>
      </c>
      <c r="J1070">
        <v>0</v>
      </c>
      <c r="K1070" s="13">
        <v>0.28520000000000001</v>
      </c>
      <c r="L1070" s="13">
        <v>4.2000000000000003E-2</v>
      </c>
      <c r="M1070" s="13">
        <v>6.3200000000000006E-2</v>
      </c>
      <c r="N1070" s="13">
        <v>0.18</v>
      </c>
      <c r="O1070" s="13">
        <v>0</v>
      </c>
      <c r="P1070" s="12" t="str">
        <f>LEFT(Tabela2[[#This Row],[Código]],2)</f>
        <v>13</v>
      </c>
    </row>
    <row r="1071" spans="2:16" ht="15" customHeight="1" x14ac:dyDescent="0.25">
      <c r="B1071" s="36" t="str">
        <f>LOOKUP(Tabela2[[#This Row],[RESUMO]],Tabela3[Grupo],Tabela3[Meus produtos])</f>
        <v>Não</v>
      </c>
      <c r="C1071" s="30" t="s">
        <v>848</v>
      </c>
      <c r="D1071" t="s">
        <v>21238</v>
      </c>
      <c r="E1071" t="s">
        <v>11853</v>
      </c>
      <c r="F1071" s="30" t="s">
        <v>12671</v>
      </c>
      <c r="G1071">
        <v>6.32</v>
      </c>
      <c r="H1071">
        <v>4.2</v>
      </c>
      <c r="I1071">
        <v>18</v>
      </c>
      <c r="J1071">
        <v>0</v>
      </c>
      <c r="K1071" s="13">
        <v>0.28520000000000001</v>
      </c>
      <c r="L1071" s="13">
        <v>4.2000000000000003E-2</v>
      </c>
      <c r="M1071" s="13">
        <v>6.3200000000000006E-2</v>
      </c>
      <c r="N1071" s="13">
        <v>0.18</v>
      </c>
      <c r="O1071" s="13">
        <v>0</v>
      </c>
      <c r="P1071" s="12" t="str">
        <f>LEFT(Tabela2[[#This Row],[Código]],2)</f>
        <v>13</v>
      </c>
    </row>
    <row r="1072" spans="2:16" ht="15" customHeight="1" x14ac:dyDescent="0.25">
      <c r="B1072" s="36" t="str">
        <f>LOOKUP(Tabela2[[#This Row],[RESUMO]],Tabela3[Grupo],Tabela3[Meus produtos])</f>
        <v>Não</v>
      </c>
      <c r="C1072" s="30" t="s">
        <v>849</v>
      </c>
      <c r="D1072" t="s">
        <v>21238</v>
      </c>
      <c r="E1072" t="s">
        <v>11853</v>
      </c>
      <c r="F1072" s="30" t="s">
        <v>12672</v>
      </c>
      <c r="G1072">
        <v>6.35</v>
      </c>
      <c r="H1072">
        <v>4.2</v>
      </c>
      <c r="I1072">
        <v>18</v>
      </c>
      <c r="J1072">
        <v>0</v>
      </c>
      <c r="K1072" s="13">
        <v>0.28549999999999998</v>
      </c>
      <c r="L1072" s="13">
        <v>4.2000000000000003E-2</v>
      </c>
      <c r="M1072" s="13">
        <v>6.3500000000000001E-2</v>
      </c>
      <c r="N1072" s="13">
        <v>0.18</v>
      </c>
      <c r="O1072" s="13">
        <v>0</v>
      </c>
      <c r="P1072" s="12" t="str">
        <f>LEFT(Tabela2[[#This Row],[Código]],2)</f>
        <v>13</v>
      </c>
    </row>
    <row r="1073" spans="2:16" ht="15" customHeight="1" x14ac:dyDescent="0.25">
      <c r="B1073" s="36" t="str">
        <f>LOOKUP(Tabela2[[#This Row],[RESUMO]],Tabela3[Grupo],Tabela3[Meus produtos])</f>
        <v>Não</v>
      </c>
      <c r="C1073" s="30" t="s">
        <v>850</v>
      </c>
      <c r="D1073" t="s">
        <v>21238</v>
      </c>
      <c r="E1073" t="s">
        <v>11853</v>
      </c>
      <c r="F1073" s="30" t="s">
        <v>12673</v>
      </c>
      <c r="G1073">
        <v>6.32</v>
      </c>
      <c r="H1073">
        <v>4.2</v>
      </c>
      <c r="I1073">
        <v>18</v>
      </c>
      <c r="J1073">
        <v>0</v>
      </c>
      <c r="K1073" s="13">
        <v>0.28520000000000001</v>
      </c>
      <c r="L1073" s="13">
        <v>4.2000000000000003E-2</v>
      </c>
      <c r="M1073" s="13">
        <v>6.3200000000000006E-2</v>
      </c>
      <c r="N1073" s="13">
        <v>0.18</v>
      </c>
      <c r="O1073" s="13">
        <v>0</v>
      </c>
      <c r="P1073" s="12" t="str">
        <f>LEFT(Tabela2[[#This Row],[Código]],2)</f>
        <v>13</v>
      </c>
    </row>
    <row r="1074" spans="2:16" ht="15" customHeight="1" x14ac:dyDescent="0.25">
      <c r="B1074" s="36" t="str">
        <f>LOOKUP(Tabela2[[#This Row],[RESUMO]],Tabela3[Grupo],Tabela3[Meus produtos])</f>
        <v>Não</v>
      </c>
      <c r="C1074" s="30" t="s">
        <v>851</v>
      </c>
      <c r="D1074" t="s">
        <v>21238</v>
      </c>
      <c r="E1074" t="s">
        <v>11853</v>
      </c>
      <c r="F1074" s="30" t="s">
        <v>12674</v>
      </c>
      <c r="G1074">
        <v>6.29</v>
      </c>
      <c r="H1074">
        <v>4.2</v>
      </c>
      <c r="I1074">
        <v>18</v>
      </c>
      <c r="J1074">
        <v>0</v>
      </c>
      <c r="K1074" s="13">
        <v>0.28489999999999999</v>
      </c>
      <c r="L1074" s="13">
        <v>4.2000000000000003E-2</v>
      </c>
      <c r="M1074" s="13">
        <v>6.2899999999999998E-2</v>
      </c>
      <c r="N1074" s="13">
        <v>0.18</v>
      </c>
      <c r="O1074" s="13">
        <v>0</v>
      </c>
      <c r="P1074" s="12" t="str">
        <f>LEFT(Tabela2[[#This Row],[Código]],2)</f>
        <v>14</v>
      </c>
    </row>
    <row r="1075" spans="2:16" ht="15" customHeight="1" x14ac:dyDescent="0.25">
      <c r="B1075" s="36" t="str">
        <f>LOOKUP(Tabela2[[#This Row],[RESUMO]],Tabela3[Grupo],Tabela3[Meus produtos])</f>
        <v>Não</v>
      </c>
      <c r="C1075" s="30" t="s">
        <v>852</v>
      </c>
      <c r="D1075" t="s">
        <v>21238</v>
      </c>
      <c r="E1075" t="s">
        <v>11853</v>
      </c>
      <c r="F1075" s="30" t="s">
        <v>12675</v>
      </c>
      <c r="G1075">
        <v>6.29</v>
      </c>
      <c r="H1075">
        <v>4.2</v>
      </c>
      <c r="I1075">
        <v>18</v>
      </c>
      <c r="J1075">
        <v>0</v>
      </c>
      <c r="K1075" s="13">
        <v>0.28489999999999999</v>
      </c>
      <c r="L1075" s="13">
        <v>4.2000000000000003E-2</v>
      </c>
      <c r="M1075" s="13">
        <v>6.2899999999999998E-2</v>
      </c>
      <c r="N1075" s="13">
        <v>0.18</v>
      </c>
      <c r="O1075" s="13">
        <v>0</v>
      </c>
      <c r="P1075" s="12" t="str">
        <f>LEFT(Tabela2[[#This Row],[Código]],2)</f>
        <v>14</v>
      </c>
    </row>
    <row r="1076" spans="2:16" ht="15" customHeight="1" x14ac:dyDescent="0.25">
      <c r="B1076" s="36" t="str">
        <f>LOOKUP(Tabela2[[#This Row],[RESUMO]],Tabela3[Grupo],Tabela3[Meus produtos])</f>
        <v>Não</v>
      </c>
      <c r="C1076" s="30" t="s">
        <v>853</v>
      </c>
      <c r="D1076" t="s">
        <v>21238</v>
      </c>
      <c r="E1076" t="s">
        <v>11853</v>
      </c>
      <c r="F1076" s="30" t="s">
        <v>12676</v>
      </c>
      <c r="G1076">
        <v>6.29</v>
      </c>
      <c r="H1076">
        <v>4.2</v>
      </c>
      <c r="I1076">
        <v>18</v>
      </c>
      <c r="J1076">
        <v>0</v>
      </c>
      <c r="K1076" s="13">
        <v>0.28489999999999999</v>
      </c>
      <c r="L1076" s="13">
        <v>4.2000000000000003E-2</v>
      </c>
      <c r="M1076" s="13">
        <v>6.2899999999999998E-2</v>
      </c>
      <c r="N1076" s="13">
        <v>0.18</v>
      </c>
      <c r="O1076" s="13">
        <v>0</v>
      </c>
      <c r="P1076" s="12" t="str">
        <f>LEFT(Tabela2[[#This Row],[Código]],2)</f>
        <v>14</v>
      </c>
    </row>
    <row r="1077" spans="2:16" ht="15" customHeight="1" x14ac:dyDescent="0.25">
      <c r="B1077" s="36" t="str">
        <f>LOOKUP(Tabela2[[#This Row],[RESUMO]],Tabela3[Grupo],Tabela3[Meus produtos])</f>
        <v>Não</v>
      </c>
      <c r="C1077" s="30" t="s">
        <v>854</v>
      </c>
      <c r="D1077" t="s">
        <v>21238</v>
      </c>
      <c r="E1077" t="s">
        <v>11853</v>
      </c>
      <c r="F1077" s="30" t="s">
        <v>12677</v>
      </c>
      <c r="G1077">
        <v>6.29</v>
      </c>
      <c r="H1077">
        <v>4.2</v>
      </c>
      <c r="I1077">
        <v>18</v>
      </c>
      <c r="J1077">
        <v>0</v>
      </c>
      <c r="K1077" s="13">
        <v>0.28489999999999999</v>
      </c>
      <c r="L1077" s="13">
        <v>4.2000000000000003E-2</v>
      </c>
      <c r="M1077" s="13">
        <v>6.2899999999999998E-2</v>
      </c>
      <c r="N1077" s="13">
        <v>0.18</v>
      </c>
      <c r="O1077" s="13">
        <v>0</v>
      </c>
      <c r="P1077" s="12" t="str">
        <f>LEFT(Tabela2[[#This Row],[Código]],2)</f>
        <v>14</v>
      </c>
    </row>
    <row r="1078" spans="2:16" ht="15" customHeight="1" x14ac:dyDescent="0.25">
      <c r="B1078" s="36" t="str">
        <f>LOOKUP(Tabela2[[#This Row],[RESUMO]],Tabela3[Grupo],Tabela3[Meus produtos])</f>
        <v>Não</v>
      </c>
      <c r="C1078" s="30" t="s">
        <v>855</v>
      </c>
      <c r="D1078" t="s">
        <v>21238</v>
      </c>
      <c r="E1078" t="s">
        <v>11853</v>
      </c>
      <c r="F1078" s="30" t="s">
        <v>12678</v>
      </c>
      <c r="G1078">
        <v>6.29</v>
      </c>
      <c r="H1078">
        <v>4.2</v>
      </c>
      <c r="I1078">
        <v>18</v>
      </c>
      <c r="J1078">
        <v>0</v>
      </c>
      <c r="K1078" s="13">
        <v>0.28489999999999999</v>
      </c>
      <c r="L1078" s="13">
        <v>4.2000000000000003E-2</v>
      </c>
      <c r="M1078" s="13">
        <v>6.2899999999999998E-2</v>
      </c>
      <c r="N1078" s="13">
        <v>0.18</v>
      </c>
      <c r="O1078" s="13">
        <v>0</v>
      </c>
      <c r="P1078" s="12" t="str">
        <f>LEFT(Tabela2[[#This Row],[Código]],2)</f>
        <v>14</v>
      </c>
    </row>
    <row r="1079" spans="2:16" ht="15" customHeight="1" x14ac:dyDescent="0.25">
      <c r="B1079" s="36" t="str">
        <f>LOOKUP(Tabela2[[#This Row],[RESUMO]],Tabela3[Grupo],Tabela3[Meus produtos])</f>
        <v>Não</v>
      </c>
      <c r="C1079" s="30" t="s">
        <v>856</v>
      </c>
      <c r="D1079" t="s">
        <v>21238</v>
      </c>
      <c r="E1079" t="s">
        <v>11853</v>
      </c>
      <c r="F1079" s="30" t="s">
        <v>12679</v>
      </c>
      <c r="G1079">
        <v>6.29</v>
      </c>
      <c r="H1079">
        <v>4.2</v>
      </c>
      <c r="I1079">
        <v>18</v>
      </c>
      <c r="J1079">
        <v>0</v>
      </c>
      <c r="K1079" s="13">
        <v>0.28489999999999999</v>
      </c>
      <c r="L1079" s="13">
        <v>4.2000000000000003E-2</v>
      </c>
      <c r="M1079" s="13">
        <v>6.2899999999999998E-2</v>
      </c>
      <c r="N1079" s="13">
        <v>0.18</v>
      </c>
      <c r="O1079" s="13">
        <v>0</v>
      </c>
      <c r="P1079" s="12" t="str">
        <f>LEFT(Tabela2[[#This Row],[Código]],2)</f>
        <v>14</v>
      </c>
    </row>
    <row r="1080" spans="2:16" ht="15" customHeight="1" x14ac:dyDescent="0.25">
      <c r="B1080" s="36" t="str">
        <f>LOOKUP(Tabela2[[#This Row],[RESUMO]],Tabela3[Grupo],Tabela3[Meus produtos])</f>
        <v>Não</v>
      </c>
      <c r="C1080" s="30" t="s">
        <v>857</v>
      </c>
      <c r="D1080" t="s">
        <v>21238</v>
      </c>
      <c r="E1080" t="s">
        <v>11853</v>
      </c>
      <c r="F1080" s="30" t="s">
        <v>12680</v>
      </c>
      <c r="G1080">
        <v>6.29</v>
      </c>
      <c r="H1080">
        <v>4.2</v>
      </c>
      <c r="I1080">
        <v>18</v>
      </c>
      <c r="J1080">
        <v>0</v>
      </c>
      <c r="K1080" s="13">
        <v>0.28489999999999999</v>
      </c>
      <c r="L1080" s="13">
        <v>4.2000000000000003E-2</v>
      </c>
      <c r="M1080" s="13">
        <v>6.2899999999999998E-2</v>
      </c>
      <c r="N1080" s="13">
        <v>0.18</v>
      </c>
      <c r="O1080" s="13">
        <v>0</v>
      </c>
      <c r="P1080" s="12" t="str">
        <f>LEFT(Tabela2[[#This Row],[Código]],2)</f>
        <v>14</v>
      </c>
    </row>
    <row r="1081" spans="2:16" ht="15" customHeight="1" x14ac:dyDescent="0.25">
      <c r="B1081" s="36" t="str">
        <f>LOOKUP(Tabela2[[#This Row],[RESUMO]],Tabela3[Grupo],Tabela3[Meus produtos])</f>
        <v>Não</v>
      </c>
      <c r="C1081" s="30" t="s">
        <v>858</v>
      </c>
      <c r="D1081" t="s">
        <v>21238</v>
      </c>
      <c r="E1081" t="s">
        <v>11853</v>
      </c>
      <c r="F1081" s="30" t="s">
        <v>12681</v>
      </c>
      <c r="G1081">
        <v>10.47</v>
      </c>
      <c r="H1081">
        <v>4.2</v>
      </c>
      <c r="I1081">
        <v>12</v>
      </c>
      <c r="J1081">
        <v>0</v>
      </c>
      <c r="K1081" s="13">
        <v>0.26669999999999999</v>
      </c>
      <c r="L1081" s="13">
        <v>4.2000000000000003E-2</v>
      </c>
      <c r="M1081" s="13">
        <v>0.1047</v>
      </c>
      <c r="N1081" s="13">
        <v>0.12</v>
      </c>
      <c r="O1081" s="13">
        <v>0</v>
      </c>
      <c r="P1081" s="12" t="str">
        <f>LEFT(Tabela2[[#This Row],[Código]],2)</f>
        <v>15</v>
      </c>
    </row>
    <row r="1082" spans="2:16" ht="15" customHeight="1" x14ac:dyDescent="0.25">
      <c r="B1082" s="36" t="str">
        <f>LOOKUP(Tabela2[[#This Row],[RESUMO]],Tabela3[Grupo],Tabela3[Meus produtos])</f>
        <v>Não</v>
      </c>
      <c r="C1082" s="30" t="s">
        <v>859</v>
      </c>
      <c r="D1082" t="s">
        <v>21238</v>
      </c>
      <c r="E1082" t="s">
        <v>11853</v>
      </c>
      <c r="F1082" s="30" t="s">
        <v>12682</v>
      </c>
      <c r="G1082">
        <v>10.47</v>
      </c>
      <c r="H1082">
        <v>4.2</v>
      </c>
      <c r="I1082">
        <v>12</v>
      </c>
      <c r="J1082">
        <v>0</v>
      </c>
      <c r="K1082" s="13">
        <v>0.26669999999999999</v>
      </c>
      <c r="L1082" s="13">
        <v>4.2000000000000003E-2</v>
      </c>
      <c r="M1082" s="13">
        <v>0.1047</v>
      </c>
      <c r="N1082" s="13">
        <v>0.12</v>
      </c>
      <c r="O1082" s="13">
        <v>0</v>
      </c>
      <c r="P1082" s="12" t="str">
        <f>LEFT(Tabela2[[#This Row],[Código]],2)</f>
        <v>15</v>
      </c>
    </row>
    <row r="1083" spans="2:16" ht="15" customHeight="1" x14ac:dyDescent="0.25">
      <c r="B1083" s="36" t="str">
        <f>LOOKUP(Tabela2[[#This Row],[RESUMO]],Tabela3[Grupo],Tabela3[Meus produtos])</f>
        <v>Não</v>
      </c>
      <c r="C1083" s="30" t="s">
        <v>860</v>
      </c>
      <c r="D1083" t="s">
        <v>21238</v>
      </c>
      <c r="E1083" t="s">
        <v>11853</v>
      </c>
      <c r="F1083" s="30" t="s">
        <v>12683</v>
      </c>
      <c r="G1083">
        <v>10.47</v>
      </c>
      <c r="H1083">
        <v>4.2</v>
      </c>
      <c r="I1083">
        <v>12</v>
      </c>
      <c r="J1083">
        <v>0</v>
      </c>
      <c r="K1083" s="13">
        <v>0.26669999999999999</v>
      </c>
      <c r="L1083" s="13">
        <v>4.2000000000000003E-2</v>
      </c>
      <c r="M1083" s="13">
        <v>0.1047</v>
      </c>
      <c r="N1083" s="13">
        <v>0.12</v>
      </c>
      <c r="O1083" s="13">
        <v>0</v>
      </c>
      <c r="P1083" s="12" t="str">
        <f>LEFT(Tabela2[[#This Row],[Código]],2)</f>
        <v>15</v>
      </c>
    </row>
    <row r="1084" spans="2:16" ht="15" customHeight="1" x14ac:dyDescent="0.25">
      <c r="B1084" s="36" t="str">
        <f>LOOKUP(Tabela2[[#This Row],[RESUMO]],Tabela3[Grupo],Tabela3[Meus produtos])</f>
        <v>Não</v>
      </c>
      <c r="C1084" s="30" t="s">
        <v>861</v>
      </c>
      <c r="D1084" t="s">
        <v>21238</v>
      </c>
      <c r="E1084" t="s">
        <v>11853</v>
      </c>
      <c r="F1084" s="30" t="s">
        <v>12684</v>
      </c>
      <c r="G1084">
        <v>9.4600000000000009</v>
      </c>
      <c r="H1084">
        <v>4.2</v>
      </c>
      <c r="I1084">
        <v>7</v>
      </c>
      <c r="J1084">
        <v>0</v>
      </c>
      <c r="K1084" s="13">
        <v>0.20660000000000001</v>
      </c>
      <c r="L1084" s="13">
        <v>4.2000000000000003E-2</v>
      </c>
      <c r="M1084" s="13">
        <v>9.4600000000000004E-2</v>
      </c>
      <c r="N1084" s="13">
        <v>7.0000000000000007E-2</v>
      </c>
      <c r="O1084" s="13">
        <v>0</v>
      </c>
      <c r="P1084" s="12" t="str">
        <f>LEFT(Tabela2[[#This Row],[Código]],2)</f>
        <v>15</v>
      </c>
    </row>
    <row r="1085" spans="2:16" ht="15" customHeight="1" x14ac:dyDescent="0.25">
      <c r="B1085" s="36" t="str">
        <f>LOOKUP(Tabela2[[#This Row],[RESUMO]],Tabela3[Grupo],Tabela3[Meus produtos])</f>
        <v>Não</v>
      </c>
      <c r="C1085" s="30" t="s">
        <v>862</v>
      </c>
      <c r="D1085" t="s">
        <v>21238</v>
      </c>
      <c r="E1085" t="s">
        <v>11853</v>
      </c>
      <c r="F1085" s="30" t="s">
        <v>12685</v>
      </c>
      <c r="G1085">
        <v>9.4600000000000009</v>
      </c>
      <c r="H1085">
        <v>4.2</v>
      </c>
      <c r="I1085">
        <v>7</v>
      </c>
      <c r="J1085">
        <v>0</v>
      </c>
      <c r="K1085" s="13">
        <v>0.20660000000000001</v>
      </c>
      <c r="L1085" s="13">
        <v>4.2000000000000003E-2</v>
      </c>
      <c r="M1085" s="13">
        <v>9.4600000000000004E-2</v>
      </c>
      <c r="N1085" s="13">
        <v>7.0000000000000007E-2</v>
      </c>
      <c r="O1085" s="13">
        <v>0</v>
      </c>
      <c r="P1085" s="12" t="str">
        <f>LEFT(Tabela2[[#This Row],[Código]],2)</f>
        <v>15</v>
      </c>
    </row>
    <row r="1086" spans="2:16" ht="15" customHeight="1" x14ac:dyDescent="0.25">
      <c r="B1086" s="36" t="str">
        <f>LOOKUP(Tabela2[[#This Row],[RESUMO]],Tabela3[Grupo],Tabela3[Meus produtos])</f>
        <v>Não</v>
      </c>
      <c r="C1086" s="30" t="s">
        <v>863</v>
      </c>
      <c r="D1086" t="s">
        <v>21238</v>
      </c>
      <c r="E1086" t="s">
        <v>11853</v>
      </c>
      <c r="F1086" s="30" t="s">
        <v>12686</v>
      </c>
      <c r="G1086">
        <v>9.4600000000000009</v>
      </c>
      <c r="H1086">
        <v>4.2</v>
      </c>
      <c r="I1086">
        <v>7</v>
      </c>
      <c r="J1086">
        <v>0</v>
      </c>
      <c r="K1086" s="13">
        <v>0.20660000000000001</v>
      </c>
      <c r="L1086" s="13">
        <v>4.2000000000000003E-2</v>
      </c>
      <c r="M1086" s="13">
        <v>9.4600000000000004E-2</v>
      </c>
      <c r="N1086" s="13">
        <v>7.0000000000000007E-2</v>
      </c>
      <c r="O1086" s="13">
        <v>0</v>
      </c>
      <c r="P1086" s="12" t="str">
        <f>LEFT(Tabela2[[#This Row],[Código]],2)</f>
        <v>15</v>
      </c>
    </row>
    <row r="1087" spans="2:16" ht="15" customHeight="1" x14ac:dyDescent="0.25">
      <c r="B1087" s="36" t="str">
        <f>LOOKUP(Tabela2[[#This Row],[RESUMO]],Tabela3[Grupo],Tabela3[Meus produtos])</f>
        <v>Não</v>
      </c>
      <c r="C1087" s="30" t="s">
        <v>864</v>
      </c>
      <c r="D1087" t="s">
        <v>21238</v>
      </c>
      <c r="E1087" t="s">
        <v>11853</v>
      </c>
      <c r="F1087" s="30" t="s">
        <v>12687</v>
      </c>
      <c r="G1087">
        <v>9.4600000000000009</v>
      </c>
      <c r="H1087">
        <v>4.2</v>
      </c>
      <c r="I1087">
        <v>7</v>
      </c>
      <c r="J1087">
        <v>0</v>
      </c>
      <c r="K1087" s="13">
        <v>0.20660000000000001</v>
      </c>
      <c r="L1087" s="13">
        <v>4.2000000000000003E-2</v>
      </c>
      <c r="M1087" s="13">
        <v>9.4600000000000004E-2</v>
      </c>
      <c r="N1087" s="13">
        <v>7.0000000000000007E-2</v>
      </c>
      <c r="O1087" s="13">
        <v>0</v>
      </c>
      <c r="P1087" s="12" t="str">
        <f>LEFT(Tabela2[[#This Row],[Código]],2)</f>
        <v>15</v>
      </c>
    </row>
    <row r="1088" spans="2:16" ht="15" customHeight="1" x14ac:dyDescent="0.25">
      <c r="B1088" s="36" t="str">
        <f>LOOKUP(Tabela2[[#This Row],[RESUMO]],Tabela3[Grupo],Tabela3[Meus produtos])</f>
        <v>Não</v>
      </c>
      <c r="C1088" s="30" t="s">
        <v>865</v>
      </c>
      <c r="D1088" t="s">
        <v>21238</v>
      </c>
      <c r="E1088" t="s">
        <v>11853</v>
      </c>
      <c r="F1088" s="30" t="s">
        <v>12688</v>
      </c>
      <c r="G1088">
        <v>9.4600000000000009</v>
      </c>
      <c r="H1088">
        <v>4.2</v>
      </c>
      <c r="I1088">
        <v>7</v>
      </c>
      <c r="J1088">
        <v>0</v>
      </c>
      <c r="K1088" s="13">
        <v>0.20660000000000001</v>
      </c>
      <c r="L1088" s="13">
        <v>4.2000000000000003E-2</v>
      </c>
      <c r="M1088" s="13">
        <v>9.4600000000000004E-2</v>
      </c>
      <c r="N1088" s="13">
        <v>7.0000000000000007E-2</v>
      </c>
      <c r="O1088" s="13">
        <v>0</v>
      </c>
      <c r="P1088" s="12" t="str">
        <f>LEFT(Tabela2[[#This Row],[Código]],2)</f>
        <v>15</v>
      </c>
    </row>
    <row r="1089" spans="2:16" ht="15" customHeight="1" x14ac:dyDescent="0.25">
      <c r="B1089" s="36" t="str">
        <f>LOOKUP(Tabela2[[#This Row],[RESUMO]],Tabela3[Grupo],Tabela3[Meus produtos])</f>
        <v>Não</v>
      </c>
      <c r="C1089" s="30" t="s">
        <v>866</v>
      </c>
      <c r="D1089" t="s">
        <v>21238</v>
      </c>
      <c r="E1089" t="s">
        <v>11853</v>
      </c>
      <c r="F1089" s="30" t="s">
        <v>12689</v>
      </c>
      <c r="G1089">
        <v>10.47</v>
      </c>
      <c r="H1089">
        <v>4.2</v>
      </c>
      <c r="I1089">
        <v>7</v>
      </c>
      <c r="J1089">
        <v>0</v>
      </c>
      <c r="K1089" s="13">
        <v>0.2167</v>
      </c>
      <c r="L1089" s="13">
        <v>4.2000000000000003E-2</v>
      </c>
      <c r="M1089" s="13">
        <v>0.1047</v>
      </c>
      <c r="N1089" s="13">
        <v>7.0000000000000007E-2</v>
      </c>
      <c r="O1089" s="13">
        <v>0</v>
      </c>
      <c r="P1089" s="12" t="str">
        <f>LEFT(Tabela2[[#This Row],[Código]],2)</f>
        <v>15</v>
      </c>
    </row>
    <row r="1090" spans="2:16" ht="15" customHeight="1" x14ac:dyDescent="0.25">
      <c r="B1090" s="36" t="str">
        <f>LOOKUP(Tabela2[[#This Row],[RESUMO]],Tabela3[Grupo],Tabela3[Meus produtos])</f>
        <v>Não</v>
      </c>
      <c r="C1090" s="30" t="s">
        <v>867</v>
      </c>
      <c r="D1090" t="s">
        <v>21238</v>
      </c>
      <c r="E1090" t="s">
        <v>11853</v>
      </c>
      <c r="F1090" s="30" t="s">
        <v>12690</v>
      </c>
      <c r="G1090">
        <v>8.42</v>
      </c>
      <c r="H1090">
        <v>4.2</v>
      </c>
      <c r="I1090">
        <v>7</v>
      </c>
      <c r="J1090">
        <v>0</v>
      </c>
      <c r="K1090" s="13">
        <v>0.19620000000000001</v>
      </c>
      <c r="L1090" s="13">
        <v>4.2000000000000003E-2</v>
      </c>
      <c r="M1090" s="13">
        <v>8.4199999999999997E-2</v>
      </c>
      <c r="N1090" s="13">
        <v>7.0000000000000007E-2</v>
      </c>
      <c r="O1090" s="13">
        <v>0</v>
      </c>
      <c r="P1090" s="12" t="str">
        <f>LEFT(Tabela2[[#This Row],[Código]],2)</f>
        <v>15</v>
      </c>
    </row>
    <row r="1091" spans="2:16" ht="15" customHeight="1" x14ac:dyDescent="0.25">
      <c r="B1091" s="36" t="str">
        <f>LOOKUP(Tabela2[[#This Row],[RESUMO]],Tabela3[Grupo],Tabela3[Meus produtos])</f>
        <v>Não</v>
      </c>
      <c r="C1091" s="30" t="s">
        <v>868</v>
      </c>
      <c r="D1091" t="s">
        <v>21238</v>
      </c>
      <c r="E1091" t="s">
        <v>11853</v>
      </c>
      <c r="F1091" s="30" t="s">
        <v>12691</v>
      </c>
      <c r="G1091">
        <v>8.42</v>
      </c>
      <c r="H1091">
        <v>4.2</v>
      </c>
      <c r="I1091">
        <v>7</v>
      </c>
      <c r="J1091">
        <v>0</v>
      </c>
      <c r="K1091" s="13">
        <v>0.19620000000000001</v>
      </c>
      <c r="L1091" s="13">
        <v>4.2000000000000003E-2</v>
      </c>
      <c r="M1091" s="13">
        <v>8.4199999999999997E-2</v>
      </c>
      <c r="N1091" s="13">
        <v>7.0000000000000007E-2</v>
      </c>
      <c r="O1091" s="13">
        <v>0</v>
      </c>
      <c r="P1091" s="12" t="str">
        <f>LEFT(Tabela2[[#This Row],[Código]],2)</f>
        <v>15</v>
      </c>
    </row>
    <row r="1092" spans="2:16" ht="15" customHeight="1" x14ac:dyDescent="0.25">
      <c r="B1092" s="36" t="str">
        <f>LOOKUP(Tabela2[[#This Row],[RESUMO]],Tabela3[Grupo],Tabela3[Meus produtos])</f>
        <v>Não</v>
      </c>
      <c r="C1092" s="30" t="s">
        <v>869</v>
      </c>
      <c r="D1092" t="s">
        <v>21238</v>
      </c>
      <c r="E1092" t="s">
        <v>11853</v>
      </c>
      <c r="F1092" s="30" t="s">
        <v>12692</v>
      </c>
      <c r="G1092">
        <v>11.44</v>
      </c>
      <c r="H1092">
        <v>4.2</v>
      </c>
      <c r="I1092">
        <v>7</v>
      </c>
      <c r="J1092">
        <v>0</v>
      </c>
      <c r="K1092" s="13">
        <v>0.22640000000000002</v>
      </c>
      <c r="L1092" s="13">
        <v>4.2000000000000003E-2</v>
      </c>
      <c r="M1092" s="13">
        <v>0.1144</v>
      </c>
      <c r="N1092" s="13">
        <v>7.0000000000000007E-2</v>
      </c>
      <c r="O1092" s="13">
        <v>0</v>
      </c>
      <c r="P1092" s="12" t="str">
        <f>LEFT(Tabela2[[#This Row],[Código]],2)</f>
        <v>15</v>
      </c>
    </row>
    <row r="1093" spans="2:16" ht="15" customHeight="1" x14ac:dyDescent="0.25">
      <c r="B1093" s="36" t="str">
        <f>LOOKUP(Tabela2[[#This Row],[RESUMO]],Tabela3[Grupo],Tabela3[Meus produtos])</f>
        <v>Não</v>
      </c>
      <c r="C1093" s="30" t="s">
        <v>870</v>
      </c>
      <c r="D1093" t="s">
        <v>21238</v>
      </c>
      <c r="E1093" t="s">
        <v>11853</v>
      </c>
      <c r="F1093" s="30" t="s">
        <v>12693</v>
      </c>
      <c r="G1093">
        <v>11.44</v>
      </c>
      <c r="H1093">
        <v>4.2</v>
      </c>
      <c r="I1093">
        <v>7</v>
      </c>
      <c r="J1093">
        <v>0</v>
      </c>
      <c r="K1093" s="13">
        <v>0.22640000000000002</v>
      </c>
      <c r="L1093" s="13">
        <v>4.2000000000000003E-2</v>
      </c>
      <c r="M1093" s="13">
        <v>0.1144</v>
      </c>
      <c r="N1093" s="13">
        <v>7.0000000000000007E-2</v>
      </c>
      <c r="O1093" s="13">
        <v>0</v>
      </c>
      <c r="P1093" s="12" t="str">
        <f>LEFT(Tabela2[[#This Row],[Código]],2)</f>
        <v>15</v>
      </c>
    </row>
    <row r="1094" spans="2:16" ht="15" customHeight="1" x14ac:dyDescent="0.25">
      <c r="B1094" s="36" t="str">
        <f>LOOKUP(Tabela2[[#This Row],[RESUMO]],Tabela3[Grupo],Tabela3[Meus produtos])</f>
        <v>Não</v>
      </c>
      <c r="C1094" s="30" t="s">
        <v>871</v>
      </c>
      <c r="D1094" t="s">
        <v>21238</v>
      </c>
      <c r="E1094" t="s">
        <v>11853</v>
      </c>
      <c r="F1094" s="30" t="s">
        <v>12694</v>
      </c>
      <c r="G1094">
        <v>11.44</v>
      </c>
      <c r="H1094">
        <v>4.2</v>
      </c>
      <c r="I1094">
        <v>7</v>
      </c>
      <c r="J1094">
        <v>0</v>
      </c>
      <c r="K1094" s="13">
        <v>0.22640000000000002</v>
      </c>
      <c r="L1094" s="13">
        <v>4.2000000000000003E-2</v>
      </c>
      <c r="M1094" s="13">
        <v>0.1144</v>
      </c>
      <c r="N1094" s="13">
        <v>7.0000000000000007E-2</v>
      </c>
      <c r="O1094" s="13">
        <v>0</v>
      </c>
      <c r="P1094" s="12" t="str">
        <f>LEFT(Tabela2[[#This Row],[Código]],2)</f>
        <v>15</v>
      </c>
    </row>
    <row r="1095" spans="2:16" ht="15" customHeight="1" x14ac:dyDescent="0.25">
      <c r="B1095" s="36" t="str">
        <f>LOOKUP(Tabela2[[#This Row],[RESUMO]],Tabela3[Grupo],Tabela3[Meus produtos])</f>
        <v>Não</v>
      </c>
      <c r="C1095" s="30" t="s">
        <v>872</v>
      </c>
      <c r="D1095" t="s">
        <v>21238</v>
      </c>
      <c r="E1095" t="s">
        <v>11853</v>
      </c>
      <c r="F1095" s="30" t="s">
        <v>873</v>
      </c>
      <c r="G1095">
        <v>10.47</v>
      </c>
      <c r="H1095">
        <v>4.2</v>
      </c>
      <c r="I1095">
        <v>7</v>
      </c>
      <c r="J1095">
        <v>0</v>
      </c>
      <c r="K1095" s="13">
        <v>0.2167</v>
      </c>
      <c r="L1095" s="13">
        <v>4.2000000000000003E-2</v>
      </c>
      <c r="M1095" s="13">
        <v>0.1047</v>
      </c>
      <c r="N1095" s="13">
        <v>7.0000000000000007E-2</v>
      </c>
      <c r="O1095" s="13">
        <v>0</v>
      </c>
      <c r="P1095" s="12" t="str">
        <f>LEFT(Tabela2[[#This Row],[Código]],2)</f>
        <v>15</v>
      </c>
    </row>
    <row r="1096" spans="2:16" ht="15" customHeight="1" x14ac:dyDescent="0.25">
      <c r="B1096" s="36" t="str">
        <f>LOOKUP(Tabela2[[#This Row],[RESUMO]],Tabela3[Grupo],Tabela3[Meus produtos])</f>
        <v>Não</v>
      </c>
      <c r="C1096" s="30" t="s">
        <v>874</v>
      </c>
      <c r="D1096" t="s">
        <v>21238</v>
      </c>
      <c r="E1096" t="s">
        <v>11853</v>
      </c>
      <c r="F1096" s="30" t="s">
        <v>12695</v>
      </c>
      <c r="G1096">
        <v>9.4600000000000009</v>
      </c>
      <c r="H1096">
        <v>4.2</v>
      </c>
      <c r="I1096">
        <v>7</v>
      </c>
      <c r="J1096">
        <v>0</v>
      </c>
      <c r="K1096" s="13">
        <v>0.20660000000000001</v>
      </c>
      <c r="L1096" s="13">
        <v>4.2000000000000003E-2</v>
      </c>
      <c r="M1096" s="13">
        <v>9.4600000000000004E-2</v>
      </c>
      <c r="N1096" s="13">
        <v>7.0000000000000007E-2</v>
      </c>
      <c r="O1096" s="13">
        <v>0</v>
      </c>
      <c r="P1096" s="12" t="str">
        <f>LEFT(Tabela2[[#This Row],[Código]],2)</f>
        <v>15</v>
      </c>
    </row>
    <row r="1097" spans="2:16" ht="15" customHeight="1" x14ac:dyDescent="0.25">
      <c r="B1097" s="36" t="str">
        <f>LOOKUP(Tabela2[[#This Row],[RESUMO]],Tabela3[Grupo],Tabela3[Meus produtos])</f>
        <v>Não</v>
      </c>
      <c r="C1097" s="30" t="s">
        <v>875</v>
      </c>
      <c r="D1097" t="s">
        <v>21238</v>
      </c>
      <c r="E1097" t="s">
        <v>11853</v>
      </c>
      <c r="F1097" s="30" t="s">
        <v>12696</v>
      </c>
      <c r="G1097">
        <v>9.4600000000000009</v>
      </c>
      <c r="H1097">
        <v>4.2</v>
      </c>
      <c r="I1097">
        <v>7</v>
      </c>
      <c r="J1097">
        <v>0</v>
      </c>
      <c r="K1097" s="13">
        <v>0.20660000000000001</v>
      </c>
      <c r="L1097" s="13">
        <v>4.2000000000000003E-2</v>
      </c>
      <c r="M1097" s="13">
        <v>9.4600000000000004E-2</v>
      </c>
      <c r="N1097" s="13">
        <v>7.0000000000000007E-2</v>
      </c>
      <c r="O1097" s="13">
        <v>0</v>
      </c>
      <c r="P1097" s="12" t="str">
        <f>LEFT(Tabela2[[#This Row],[Código]],2)</f>
        <v>15</v>
      </c>
    </row>
    <row r="1098" spans="2:16" ht="15" customHeight="1" x14ac:dyDescent="0.25">
      <c r="B1098" s="36" t="str">
        <f>LOOKUP(Tabela2[[#This Row],[RESUMO]],Tabela3[Grupo],Tabela3[Meus produtos])</f>
        <v>Não</v>
      </c>
      <c r="C1098" s="30" t="s">
        <v>876</v>
      </c>
      <c r="D1098" t="s">
        <v>21238</v>
      </c>
      <c r="E1098" t="s">
        <v>11853</v>
      </c>
      <c r="F1098" s="30" t="s">
        <v>12697</v>
      </c>
      <c r="G1098">
        <v>14.09</v>
      </c>
      <c r="H1098">
        <v>4.2</v>
      </c>
      <c r="I1098">
        <v>7</v>
      </c>
      <c r="J1098">
        <v>0</v>
      </c>
      <c r="K1098" s="13">
        <v>0.25290000000000001</v>
      </c>
      <c r="L1098" s="13">
        <v>4.2000000000000003E-2</v>
      </c>
      <c r="M1098" s="13">
        <v>0.1409</v>
      </c>
      <c r="N1098" s="13">
        <v>7.0000000000000007E-2</v>
      </c>
      <c r="O1098" s="13">
        <v>0</v>
      </c>
      <c r="P1098" s="12" t="str">
        <f>LEFT(Tabela2[[#This Row],[Código]],2)</f>
        <v>15</v>
      </c>
    </row>
    <row r="1099" spans="2:16" ht="15" customHeight="1" x14ac:dyDescent="0.25">
      <c r="B1099" s="36" t="str">
        <f>LOOKUP(Tabela2[[#This Row],[RESUMO]],Tabela3[Grupo],Tabela3[Meus produtos])</f>
        <v>Não</v>
      </c>
      <c r="C1099" s="30" t="s">
        <v>877</v>
      </c>
      <c r="D1099" t="s">
        <v>21238</v>
      </c>
      <c r="E1099" t="s">
        <v>11853</v>
      </c>
      <c r="F1099" s="30" t="s">
        <v>12698</v>
      </c>
      <c r="G1099">
        <v>15.49</v>
      </c>
      <c r="H1099">
        <v>4.2</v>
      </c>
      <c r="I1099">
        <v>7</v>
      </c>
      <c r="J1099">
        <v>0</v>
      </c>
      <c r="K1099" s="13">
        <v>0.26690000000000003</v>
      </c>
      <c r="L1099" s="13">
        <v>4.2000000000000003E-2</v>
      </c>
      <c r="M1099" s="13">
        <v>0.15490000000000001</v>
      </c>
      <c r="N1099" s="13">
        <v>7.0000000000000007E-2</v>
      </c>
      <c r="O1099" s="13">
        <v>0</v>
      </c>
      <c r="P1099" s="12" t="str">
        <f>LEFT(Tabela2[[#This Row],[Código]],2)</f>
        <v>15</v>
      </c>
    </row>
    <row r="1100" spans="2:16" ht="15" customHeight="1" x14ac:dyDescent="0.25">
      <c r="B1100" s="36" t="str">
        <f>LOOKUP(Tabela2[[#This Row],[RESUMO]],Tabela3[Grupo],Tabela3[Meus produtos])</f>
        <v>Não</v>
      </c>
      <c r="C1100" s="30" t="s">
        <v>878</v>
      </c>
      <c r="D1100" t="s">
        <v>21238</v>
      </c>
      <c r="E1100" t="s">
        <v>11853</v>
      </c>
      <c r="F1100" s="30" t="s">
        <v>12699</v>
      </c>
      <c r="G1100">
        <v>15.04</v>
      </c>
      <c r="H1100">
        <v>4.2</v>
      </c>
      <c r="I1100">
        <v>7</v>
      </c>
      <c r="J1100">
        <v>0</v>
      </c>
      <c r="K1100" s="13">
        <v>0.26239999999999997</v>
      </c>
      <c r="L1100" s="13">
        <v>4.2000000000000003E-2</v>
      </c>
      <c r="M1100" s="13">
        <v>0.15039999999999998</v>
      </c>
      <c r="N1100" s="13">
        <v>7.0000000000000007E-2</v>
      </c>
      <c r="O1100" s="13">
        <v>0</v>
      </c>
      <c r="P1100" s="12" t="str">
        <f>LEFT(Tabela2[[#This Row],[Código]],2)</f>
        <v>15</v>
      </c>
    </row>
    <row r="1101" spans="2:16" ht="15" customHeight="1" x14ac:dyDescent="0.25">
      <c r="B1101" s="36" t="str">
        <f>LOOKUP(Tabela2[[#This Row],[RESUMO]],Tabela3[Grupo],Tabela3[Meus produtos])</f>
        <v>Não</v>
      </c>
      <c r="C1101" s="30" t="s">
        <v>879</v>
      </c>
      <c r="D1101" t="s">
        <v>21238</v>
      </c>
      <c r="E1101" t="s">
        <v>11853</v>
      </c>
      <c r="F1101" s="30" t="s">
        <v>12700</v>
      </c>
      <c r="G1101">
        <v>14.09</v>
      </c>
      <c r="H1101">
        <v>4.2</v>
      </c>
      <c r="I1101">
        <v>7</v>
      </c>
      <c r="J1101">
        <v>0</v>
      </c>
      <c r="K1101" s="13">
        <v>0.25290000000000001</v>
      </c>
      <c r="L1101" s="13">
        <v>4.2000000000000003E-2</v>
      </c>
      <c r="M1101" s="13">
        <v>0.1409</v>
      </c>
      <c r="N1101" s="13">
        <v>7.0000000000000007E-2</v>
      </c>
      <c r="O1101" s="13">
        <v>0</v>
      </c>
      <c r="P1101" s="12" t="str">
        <f>LEFT(Tabela2[[#This Row],[Código]],2)</f>
        <v>15</v>
      </c>
    </row>
    <row r="1102" spans="2:16" ht="15" customHeight="1" x14ac:dyDescent="0.25">
      <c r="B1102" s="36" t="str">
        <f>LOOKUP(Tabela2[[#This Row],[RESUMO]],Tabela3[Grupo],Tabela3[Meus produtos])</f>
        <v>Não</v>
      </c>
      <c r="C1102" s="30" t="s">
        <v>880</v>
      </c>
      <c r="D1102" t="s">
        <v>21238</v>
      </c>
      <c r="E1102" t="s">
        <v>11853</v>
      </c>
      <c r="F1102" s="30" t="s">
        <v>12701</v>
      </c>
      <c r="G1102">
        <v>11.44</v>
      </c>
      <c r="H1102">
        <v>4.2</v>
      </c>
      <c r="I1102">
        <v>7</v>
      </c>
      <c r="J1102">
        <v>0</v>
      </c>
      <c r="K1102" s="13">
        <v>0.22640000000000002</v>
      </c>
      <c r="L1102" s="13">
        <v>4.2000000000000003E-2</v>
      </c>
      <c r="M1102" s="13">
        <v>0.1144</v>
      </c>
      <c r="N1102" s="13">
        <v>7.0000000000000007E-2</v>
      </c>
      <c r="O1102" s="13">
        <v>0</v>
      </c>
      <c r="P1102" s="12" t="str">
        <f>LEFT(Tabela2[[#This Row],[Código]],2)</f>
        <v>15</v>
      </c>
    </row>
    <row r="1103" spans="2:16" ht="15" customHeight="1" x14ac:dyDescent="0.25">
      <c r="B1103" s="36" t="str">
        <f>LOOKUP(Tabela2[[#This Row],[RESUMO]],Tabela3[Grupo],Tabela3[Meus produtos])</f>
        <v>Não</v>
      </c>
      <c r="C1103" s="30" t="s">
        <v>881</v>
      </c>
      <c r="D1103" t="s">
        <v>21238</v>
      </c>
      <c r="E1103" t="s">
        <v>11853</v>
      </c>
      <c r="F1103" s="30" t="s">
        <v>12702</v>
      </c>
      <c r="G1103">
        <v>12.38</v>
      </c>
      <c r="H1103">
        <v>4.2</v>
      </c>
      <c r="I1103">
        <v>7</v>
      </c>
      <c r="J1103">
        <v>0</v>
      </c>
      <c r="K1103" s="13">
        <v>0.23580000000000001</v>
      </c>
      <c r="L1103" s="13">
        <v>4.2000000000000003E-2</v>
      </c>
      <c r="M1103" s="13">
        <v>0.12380000000000001</v>
      </c>
      <c r="N1103" s="13">
        <v>7.0000000000000007E-2</v>
      </c>
      <c r="O1103" s="13">
        <v>0</v>
      </c>
      <c r="P1103" s="12" t="str">
        <f>LEFT(Tabela2[[#This Row],[Código]],2)</f>
        <v>15</v>
      </c>
    </row>
    <row r="1104" spans="2:16" ht="15" customHeight="1" x14ac:dyDescent="0.25">
      <c r="B1104" s="36" t="str">
        <f>LOOKUP(Tabela2[[#This Row],[RESUMO]],Tabela3[Grupo],Tabela3[Meus produtos])</f>
        <v>Não</v>
      </c>
      <c r="C1104" s="30" t="s">
        <v>882</v>
      </c>
      <c r="D1104" t="s">
        <v>21238</v>
      </c>
      <c r="E1104" t="s">
        <v>11853</v>
      </c>
      <c r="F1104" s="30" t="s">
        <v>12703</v>
      </c>
      <c r="G1104">
        <v>12.44</v>
      </c>
      <c r="H1104">
        <v>4.2</v>
      </c>
      <c r="I1104">
        <v>7</v>
      </c>
      <c r="J1104">
        <v>0</v>
      </c>
      <c r="K1104" s="13">
        <v>0.2364</v>
      </c>
      <c r="L1104" s="13">
        <v>4.2000000000000003E-2</v>
      </c>
      <c r="M1104" s="13">
        <v>0.1244</v>
      </c>
      <c r="N1104" s="13">
        <v>7.0000000000000007E-2</v>
      </c>
      <c r="O1104" s="13">
        <v>0</v>
      </c>
      <c r="P1104" s="12" t="str">
        <f>LEFT(Tabela2[[#This Row],[Código]],2)</f>
        <v>15</v>
      </c>
    </row>
    <row r="1105" spans="2:16" ht="15" customHeight="1" x14ac:dyDescent="0.25">
      <c r="B1105" s="36" t="str">
        <f>LOOKUP(Tabela2[[#This Row],[RESUMO]],Tabela3[Grupo],Tabela3[Meus produtos])</f>
        <v>Não</v>
      </c>
      <c r="C1105" s="30" t="s">
        <v>883</v>
      </c>
      <c r="D1105" t="s">
        <v>21238</v>
      </c>
      <c r="E1105" t="s">
        <v>11853</v>
      </c>
      <c r="F1105" s="30" t="s">
        <v>12704</v>
      </c>
      <c r="G1105">
        <v>12.44</v>
      </c>
      <c r="H1105">
        <v>4.2</v>
      </c>
      <c r="I1105">
        <v>7</v>
      </c>
      <c r="J1105">
        <v>0</v>
      </c>
      <c r="K1105" s="13">
        <v>0.2364</v>
      </c>
      <c r="L1105" s="13">
        <v>4.2000000000000003E-2</v>
      </c>
      <c r="M1105" s="13">
        <v>0.1244</v>
      </c>
      <c r="N1105" s="13">
        <v>7.0000000000000007E-2</v>
      </c>
      <c r="O1105" s="13">
        <v>0</v>
      </c>
      <c r="P1105" s="12" t="str">
        <f>LEFT(Tabela2[[#This Row],[Código]],2)</f>
        <v>15</v>
      </c>
    </row>
    <row r="1106" spans="2:16" ht="15" customHeight="1" x14ac:dyDescent="0.25">
      <c r="B1106" s="36" t="str">
        <f>LOOKUP(Tabela2[[#This Row],[RESUMO]],Tabela3[Grupo],Tabela3[Meus produtos])</f>
        <v>Não</v>
      </c>
      <c r="C1106" s="30" t="s">
        <v>884</v>
      </c>
      <c r="D1106" t="s">
        <v>21238</v>
      </c>
      <c r="E1106" t="s">
        <v>11853</v>
      </c>
      <c r="F1106" s="30" t="s">
        <v>12705</v>
      </c>
      <c r="G1106">
        <v>12.44</v>
      </c>
      <c r="H1106">
        <v>4.2</v>
      </c>
      <c r="I1106">
        <v>7</v>
      </c>
      <c r="J1106">
        <v>0</v>
      </c>
      <c r="K1106" s="13">
        <v>0.2364</v>
      </c>
      <c r="L1106" s="13">
        <v>4.2000000000000003E-2</v>
      </c>
      <c r="M1106" s="13">
        <v>0.1244</v>
      </c>
      <c r="N1106" s="13">
        <v>7.0000000000000007E-2</v>
      </c>
      <c r="O1106" s="13">
        <v>0</v>
      </c>
      <c r="P1106" s="12" t="str">
        <f>LEFT(Tabela2[[#This Row],[Código]],2)</f>
        <v>15</v>
      </c>
    </row>
    <row r="1107" spans="2:16" ht="15" customHeight="1" x14ac:dyDescent="0.25">
      <c r="B1107" s="36" t="str">
        <f>LOOKUP(Tabela2[[#This Row],[RESUMO]],Tabela3[Grupo],Tabela3[Meus produtos])</f>
        <v>Não</v>
      </c>
      <c r="C1107" s="30" t="s">
        <v>885</v>
      </c>
      <c r="D1107" t="s">
        <v>21238</v>
      </c>
      <c r="E1107" t="s">
        <v>11853</v>
      </c>
      <c r="F1107" s="30" t="s">
        <v>12706</v>
      </c>
      <c r="G1107">
        <v>15.29</v>
      </c>
      <c r="H1107">
        <v>4.2</v>
      </c>
      <c r="I1107">
        <v>7</v>
      </c>
      <c r="J1107">
        <v>0</v>
      </c>
      <c r="K1107" s="13">
        <v>0.26490000000000002</v>
      </c>
      <c r="L1107" s="13">
        <v>4.2000000000000003E-2</v>
      </c>
      <c r="M1107" s="13">
        <v>0.15289999999999998</v>
      </c>
      <c r="N1107" s="13">
        <v>7.0000000000000007E-2</v>
      </c>
      <c r="O1107" s="13">
        <v>0</v>
      </c>
      <c r="P1107" s="12" t="str">
        <f>LEFT(Tabela2[[#This Row],[Código]],2)</f>
        <v>15</v>
      </c>
    </row>
    <row r="1108" spans="2:16" ht="15" customHeight="1" x14ac:dyDescent="0.25">
      <c r="B1108" s="36" t="str">
        <f>LOOKUP(Tabela2[[#This Row],[RESUMO]],Tabela3[Grupo],Tabela3[Meus produtos])</f>
        <v>Não</v>
      </c>
      <c r="C1108" s="30" t="s">
        <v>886</v>
      </c>
      <c r="D1108" t="s">
        <v>21238</v>
      </c>
      <c r="E1108" t="s">
        <v>11853</v>
      </c>
      <c r="F1108" s="30" t="s">
        <v>12707</v>
      </c>
      <c r="G1108">
        <v>11.44</v>
      </c>
      <c r="H1108">
        <v>4.2</v>
      </c>
      <c r="I1108">
        <v>7</v>
      </c>
      <c r="J1108">
        <v>0</v>
      </c>
      <c r="K1108" s="13">
        <v>0.22640000000000002</v>
      </c>
      <c r="L1108" s="13">
        <v>4.2000000000000003E-2</v>
      </c>
      <c r="M1108" s="13">
        <v>0.1144</v>
      </c>
      <c r="N1108" s="13">
        <v>7.0000000000000007E-2</v>
      </c>
      <c r="O1108" s="13">
        <v>0</v>
      </c>
      <c r="P1108" s="12" t="str">
        <f>LEFT(Tabela2[[#This Row],[Código]],2)</f>
        <v>15</v>
      </c>
    </row>
    <row r="1109" spans="2:16" ht="15" customHeight="1" x14ac:dyDescent="0.25">
      <c r="B1109" s="36" t="str">
        <f>LOOKUP(Tabela2[[#This Row],[RESUMO]],Tabela3[Grupo],Tabela3[Meus produtos])</f>
        <v>Não</v>
      </c>
      <c r="C1109" s="30" t="s">
        <v>887</v>
      </c>
      <c r="D1109" t="s">
        <v>21238</v>
      </c>
      <c r="E1109" t="s">
        <v>11853</v>
      </c>
      <c r="F1109" s="30" t="s">
        <v>12708</v>
      </c>
      <c r="G1109">
        <v>19.95</v>
      </c>
      <c r="H1109">
        <v>4.2</v>
      </c>
      <c r="I1109">
        <v>7</v>
      </c>
      <c r="J1109">
        <v>0</v>
      </c>
      <c r="K1109" s="13">
        <v>0.3115</v>
      </c>
      <c r="L1109" s="13">
        <v>4.2000000000000003E-2</v>
      </c>
      <c r="M1109" s="13">
        <v>0.19949999999999998</v>
      </c>
      <c r="N1109" s="13">
        <v>7.0000000000000007E-2</v>
      </c>
      <c r="O1109" s="13">
        <v>0</v>
      </c>
      <c r="P1109" s="12" t="str">
        <f>LEFT(Tabela2[[#This Row],[Código]],2)</f>
        <v>15</v>
      </c>
    </row>
    <row r="1110" spans="2:16" ht="15" customHeight="1" x14ac:dyDescent="0.25">
      <c r="B1110" s="36" t="str">
        <f>LOOKUP(Tabela2[[#This Row],[RESUMO]],Tabela3[Grupo],Tabela3[Meus produtos])</f>
        <v>Não</v>
      </c>
      <c r="C1110" s="30" t="s">
        <v>888</v>
      </c>
      <c r="D1110" t="s">
        <v>21238</v>
      </c>
      <c r="E1110" t="s">
        <v>11853</v>
      </c>
      <c r="F1110" s="30" t="s">
        <v>12709</v>
      </c>
      <c r="G1110">
        <v>11.44</v>
      </c>
      <c r="H1110">
        <v>4.2</v>
      </c>
      <c r="I1110">
        <v>7</v>
      </c>
      <c r="J1110">
        <v>0</v>
      </c>
      <c r="K1110" s="13">
        <v>0.22640000000000002</v>
      </c>
      <c r="L1110" s="13">
        <v>4.2000000000000003E-2</v>
      </c>
      <c r="M1110" s="13">
        <v>0.1144</v>
      </c>
      <c r="N1110" s="13">
        <v>7.0000000000000007E-2</v>
      </c>
      <c r="O1110" s="13">
        <v>0</v>
      </c>
      <c r="P1110" s="12" t="str">
        <f>LEFT(Tabela2[[#This Row],[Código]],2)</f>
        <v>15</v>
      </c>
    </row>
    <row r="1111" spans="2:16" ht="15" customHeight="1" x14ac:dyDescent="0.25">
      <c r="B1111" s="36" t="str">
        <f>LOOKUP(Tabela2[[#This Row],[RESUMO]],Tabela3[Grupo],Tabela3[Meus produtos])</f>
        <v>Não</v>
      </c>
      <c r="C1111" s="30" t="s">
        <v>889</v>
      </c>
      <c r="D1111" t="s">
        <v>21238</v>
      </c>
      <c r="E1111" t="s">
        <v>11853</v>
      </c>
      <c r="F1111" s="30" t="s">
        <v>12710</v>
      </c>
      <c r="G1111">
        <v>11.44</v>
      </c>
      <c r="H1111">
        <v>4.2</v>
      </c>
      <c r="I1111">
        <v>7</v>
      </c>
      <c r="J1111">
        <v>0</v>
      </c>
      <c r="K1111" s="13">
        <v>0.22640000000000002</v>
      </c>
      <c r="L1111" s="13">
        <v>4.2000000000000003E-2</v>
      </c>
      <c r="M1111" s="13">
        <v>0.1144</v>
      </c>
      <c r="N1111" s="13">
        <v>7.0000000000000007E-2</v>
      </c>
      <c r="O1111" s="13">
        <v>0</v>
      </c>
      <c r="P1111" s="12" t="str">
        <f>LEFT(Tabela2[[#This Row],[Código]],2)</f>
        <v>15</v>
      </c>
    </row>
    <row r="1112" spans="2:16" ht="15" customHeight="1" x14ac:dyDescent="0.25">
      <c r="B1112" s="36" t="str">
        <f>LOOKUP(Tabela2[[#This Row],[RESUMO]],Tabela3[Grupo],Tabela3[Meus produtos])</f>
        <v>Não</v>
      </c>
      <c r="C1112" s="30" t="s">
        <v>890</v>
      </c>
      <c r="D1112" t="s">
        <v>21238</v>
      </c>
      <c r="E1112" t="s">
        <v>11853</v>
      </c>
      <c r="F1112" s="30" t="s">
        <v>12711</v>
      </c>
      <c r="G1112">
        <v>14.89</v>
      </c>
      <c r="H1112">
        <v>4.2</v>
      </c>
      <c r="I1112">
        <v>7</v>
      </c>
      <c r="J1112">
        <v>0</v>
      </c>
      <c r="K1112" s="13">
        <v>0.26090000000000002</v>
      </c>
      <c r="L1112" s="13">
        <v>4.2000000000000003E-2</v>
      </c>
      <c r="M1112" s="13">
        <v>0.1489</v>
      </c>
      <c r="N1112" s="13">
        <v>7.0000000000000007E-2</v>
      </c>
      <c r="O1112" s="13">
        <v>0</v>
      </c>
      <c r="P1112" s="12" t="str">
        <f>LEFT(Tabela2[[#This Row],[Código]],2)</f>
        <v>15</v>
      </c>
    </row>
    <row r="1113" spans="2:16" ht="15" customHeight="1" x14ac:dyDescent="0.25">
      <c r="B1113" s="36" t="str">
        <f>LOOKUP(Tabela2[[#This Row],[RESUMO]],Tabela3[Grupo],Tabela3[Meus produtos])</f>
        <v>Não</v>
      </c>
      <c r="C1113" s="30" t="s">
        <v>891</v>
      </c>
      <c r="D1113" t="s">
        <v>21238</v>
      </c>
      <c r="E1113" t="s">
        <v>11853</v>
      </c>
      <c r="F1113" s="30" t="s">
        <v>12</v>
      </c>
      <c r="G1113">
        <v>15.04</v>
      </c>
      <c r="H1113">
        <v>4.2</v>
      </c>
      <c r="I1113">
        <v>7</v>
      </c>
      <c r="J1113">
        <v>0</v>
      </c>
      <c r="K1113" s="13">
        <v>0.26239999999999997</v>
      </c>
      <c r="L1113" s="13">
        <v>4.2000000000000003E-2</v>
      </c>
      <c r="M1113" s="13">
        <v>0.15039999999999998</v>
      </c>
      <c r="N1113" s="13">
        <v>7.0000000000000007E-2</v>
      </c>
      <c r="O1113" s="13">
        <v>0</v>
      </c>
      <c r="P1113" s="12" t="str">
        <f>LEFT(Tabela2[[#This Row],[Código]],2)</f>
        <v>15</v>
      </c>
    </row>
    <row r="1114" spans="2:16" ht="15" customHeight="1" x14ac:dyDescent="0.25">
      <c r="B1114" s="36" t="str">
        <f>LOOKUP(Tabela2[[#This Row],[RESUMO]],Tabela3[Grupo],Tabela3[Meus produtos])</f>
        <v>Não</v>
      </c>
      <c r="C1114" s="30" t="s">
        <v>892</v>
      </c>
      <c r="D1114" t="s">
        <v>21238</v>
      </c>
      <c r="E1114" t="s">
        <v>11853</v>
      </c>
      <c r="F1114" s="30" t="s">
        <v>12712</v>
      </c>
      <c r="G1114">
        <v>13.7</v>
      </c>
      <c r="H1114">
        <v>4.2</v>
      </c>
      <c r="I1114">
        <v>7</v>
      </c>
      <c r="J1114">
        <v>0</v>
      </c>
      <c r="K1114" s="13">
        <v>0.249</v>
      </c>
      <c r="L1114" s="13">
        <v>4.2000000000000003E-2</v>
      </c>
      <c r="M1114" s="13">
        <v>0.13699999999999998</v>
      </c>
      <c r="N1114" s="13">
        <v>7.0000000000000007E-2</v>
      </c>
      <c r="O1114" s="13">
        <v>0</v>
      </c>
      <c r="P1114" s="12" t="str">
        <f>LEFT(Tabela2[[#This Row],[Código]],2)</f>
        <v>15</v>
      </c>
    </row>
    <row r="1115" spans="2:16" ht="15" customHeight="1" x14ac:dyDescent="0.25">
      <c r="B1115" s="36" t="str">
        <f>LOOKUP(Tabela2[[#This Row],[RESUMO]],Tabela3[Grupo],Tabela3[Meus produtos])</f>
        <v>Não</v>
      </c>
      <c r="C1115" s="30" t="s">
        <v>893</v>
      </c>
      <c r="D1115" t="s">
        <v>21238</v>
      </c>
      <c r="E1115" t="s">
        <v>11853</v>
      </c>
      <c r="F1115" s="30" t="s">
        <v>12713</v>
      </c>
      <c r="G1115">
        <v>11.44</v>
      </c>
      <c r="H1115">
        <v>4.2</v>
      </c>
      <c r="I1115">
        <v>7</v>
      </c>
      <c r="J1115">
        <v>0</v>
      </c>
      <c r="K1115" s="13">
        <v>0.22640000000000002</v>
      </c>
      <c r="L1115" s="13">
        <v>4.2000000000000003E-2</v>
      </c>
      <c r="M1115" s="13">
        <v>0.1144</v>
      </c>
      <c r="N1115" s="13">
        <v>7.0000000000000007E-2</v>
      </c>
      <c r="O1115" s="13">
        <v>0</v>
      </c>
      <c r="P1115" s="12" t="str">
        <f>LEFT(Tabela2[[#This Row],[Código]],2)</f>
        <v>15</v>
      </c>
    </row>
    <row r="1116" spans="2:16" ht="15" customHeight="1" x14ac:dyDescent="0.25">
      <c r="B1116" s="36" t="str">
        <f>LOOKUP(Tabela2[[#This Row],[RESUMO]],Tabela3[Grupo],Tabela3[Meus produtos])</f>
        <v>Não</v>
      </c>
      <c r="C1116" s="30" t="s">
        <v>894</v>
      </c>
      <c r="D1116" t="s">
        <v>21238</v>
      </c>
      <c r="E1116" t="s">
        <v>11853</v>
      </c>
      <c r="F1116" s="30" t="s">
        <v>12714</v>
      </c>
      <c r="G1116">
        <v>13.57</v>
      </c>
      <c r="H1116">
        <v>4.2</v>
      </c>
      <c r="I1116">
        <v>7</v>
      </c>
      <c r="J1116">
        <v>0</v>
      </c>
      <c r="K1116" s="13">
        <v>0.24770000000000003</v>
      </c>
      <c r="L1116" s="13">
        <v>4.2000000000000003E-2</v>
      </c>
      <c r="M1116" s="13">
        <v>0.13570000000000002</v>
      </c>
      <c r="N1116" s="13">
        <v>7.0000000000000007E-2</v>
      </c>
      <c r="O1116" s="13">
        <v>0</v>
      </c>
      <c r="P1116" s="12" t="str">
        <f>LEFT(Tabela2[[#This Row],[Código]],2)</f>
        <v>15</v>
      </c>
    </row>
    <row r="1117" spans="2:16" ht="15" customHeight="1" x14ac:dyDescent="0.25">
      <c r="B1117" s="36" t="str">
        <f>LOOKUP(Tabela2[[#This Row],[RESUMO]],Tabela3[Grupo],Tabela3[Meus produtos])</f>
        <v>Não</v>
      </c>
      <c r="C1117" s="30" t="s">
        <v>895</v>
      </c>
      <c r="D1117" t="s">
        <v>21238</v>
      </c>
      <c r="E1117" t="s">
        <v>11853</v>
      </c>
      <c r="F1117" s="30" t="s">
        <v>12715</v>
      </c>
      <c r="G1117">
        <v>11.95</v>
      </c>
      <c r="H1117">
        <v>4.2</v>
      </c>
      <c r="I1117">
        <v>7</v>
      </c>
      <c r="J1117">
        <v>0</v>
      </c>
      <c r="K1117" s="13">
        <v>0.23150000000000001</v>
      </c>
      <c r="L1117" s="13">
        <v>4.2000000000000003E-2</v>
      </c>
      <c r="M1117" s="13">
        <v>0.1195</v>
      </c>
      <c r="N1117" s="13">
        <v>7.0000000000000007E-2</v>
      </c>
      <c r="O1117" s="13">
        <v>0</v>
      </c>
      <c r="P1117" s="12" t="str">
        <f>LEFT(Tabela2[[#This Row],[Código]],2)</f>
        <v>15</v>
      </c>
    </row>
    <row r="1118" spans="2:16" ht="15" customHeight="1" x14ac:dyDescent="0.25">
      <c r="B1118" s="36" t="str">
        <f>LOOKUP(Tabela2[[#This Row],[RESUMO]],Tabela3[Grupo],Tabela3[Meus produtos])</f>
        <v>Não</v>
      </c>
      <c r="C1118" s="30" t="s">
        <v>896</v>
      </c>
      <c r="D1118" t="s">
        <v>21238</v>
      </c>
      <c r="E1118" t="s">
        <v>11853</v>
      </c>
      <c r="F1118" s="30" t="s">
        <v>12716</v>
      </c>
      <c r="G1118">
        <v>11.44</v>
      </c>
      <c r="H1118">
        <v>4.2</v>
      </c>
      <c r="I1118">
        <v>7</v>
      </c>
      <c r="J1118">
        <v>0</v>
      </c>
      <c r="K1118" s="13">
        <v>0.22640000000000002</v>
      </c>
      <c r="L1118" s="13">
        <v>4.2000000000000003E-2</v>
      </c>
      <c r="M1118" s="13">
        <v>0.1144</v>
      </c>
      <c r="N1118" s="13">
        <v>7.0000000000000007E-2</v>
      </c>
      <c r="O1118" s="13">
        <v>0</v>
      </c>
      <c r="P1118" s="12" t="str">
        <f>LEFT(Tabela2[[#This Row],[Código]],2)</f>
        <v>15</v>
      </c>
    </row>
    <row r="1119" spans="2:16" ht="15" customHeight="1" x14ac:dyDescent="0.25">
      <c r="B1119" s="36" t="str">
        <f>LOOKUP(Tabela2[[#This Row],[RESUMO]],Tabela3[Grupo],Tabela3[Meus produtos])</f>
        <v>Não</v>
      </c>
      <c r="C1119" s="30" t="s">
        <v>897</v>
      </c>
      <c r="D1119" t="s">
        <v>21238</v>
      </c>
      <c r="E1119" t="s">
        <v>11853</v>
      </c>
      <c r="F1119" s="30" t="s">
        <v>12717</v>
      </c>
      <c r="G1119">
        <v>13.7</v>
      </c>
      <c r="H1119">
        <v>4.2</v>
      </c>
      <c r="I1119">
        <v>7</v>
      </c>
      <c r="J1119">
        <v>0</v>
      </c>
      <c r="K1119" s="13">
        <v>0.249</v>
      </c>
      <c r="L1119" s="13">
        <v>4.2000000000000003E-2</v>
      </c>
      <c r="M1119" s="13">
        <v>0.13699999999999998</v>
      </c>
      <c r="N1119" s="13">
        <v>7.0000000000000007E-2</v>
      </c>
      <c r="O1119" s="13">
        <v>0</v>
      </c>
      <c r="P1119" s="12" t="str">
        <f>LEFT(Tabela2[[#This Row],[Código]],2)</f>
        <v>15</v>
      </c>
    </row>
    <row r="1120" spans="2:16" ht="15" customHeight="1" x14ac:dyDescent="0.25">
      <c r="B1120" s="36" t="str">
        <f>LOOKUP(Tabela2[[#This Row],[RESUMO]],Tabela3[Grupo],Tabela3[Meus produtos])</f>
        <v>Não</v>
      </c>
      <c r="C1120" s="30" t="s">
        <v>898</v>
      </c>
      <c r="D1120" t="s">
        <v>21238</v>
      </c>
      <c r="E1120" t="s">
        <v>11853</v>
      </c>
      <c r="F1120" s="30" t="s">
        <v>12718</v>
      </c>
      <c r="G1120">
        <v>11.44</v>
      </c>
      <c r="H1120">
        <v>4.2</v>
      </c>
      <c r="I1120">
        <v>7</v>
      </c>
      <c r="J1120">
        <v>0</v>
      </c>
      <c r="K1120" s="13">
        <v>0.22640000000000002</v>
      </c>
      <c r="L1120" s="13">
        <v>4.2000000000000003E-2</v>
      </c>
      <c r="M1120" s="13">
        <v>0.1144</v>
      </c>
      <c r="N1120" s="13">
        <v>7.0000000000000007E-2</v>
      </c>
      <c r="O1120" s="13">
        <v>0</v>
      </c>
      <c r="P1120" s="12" t="str">
        <f>LEFT(Tabela2[[#This Row],[Código]],2)</f>
        <v>15</v>
      </c>
    </row>
    <row r="1121" spans="2:16" ht="15" customHeight="1" x14ac:dyDescent="0.25">
      <c r="B1121" s="36" t="str">
        <f>LOOKUP(Tabela2[[#This Row],[RESUMO]],Tabela3[Grupo],Tabela3[Meus produtos])</f>
        <v>Não</v>
      </c>
      <c r="C1121" s="30" t="s">
        <v>899</v>
      </c>
      <c r="D1121" t="s">
        <v>21238</v>
      </c>
      <c r="E1121" t="s">
        <v>11853</v>
      </c>
      <c r="F1121" s="30" t="s">
        <v>12719</v>
      </c>
      <c r="G1121">
        <v>11.44</v>
      </c>
      <c r="H1121">
        <v>4.2</v>
      </c>
      <c r="I1121">
        <v>7</v>
      </c>
      <c r="J1121">
        <v>0</v>
      </c>
      <c r="K1121" s="13">
        <v>0.22640000000000002</v>
      </c>
      <c r="L1121" s="13">
        <v>4.2000000000000003E-2</v>
      </c>
      <c r="M1121" s="13">
        <v>0.1144</v>
      </c>
      <c r="N1121" s="13">
        <v>7.0000000000000007E-2</v>
      </c>
      <c r="O1121" s="13">
        <v>0</v>
      </c>
      <c r="P1121" s="12" t="str">
        <f>LEFT(Tabela2[[#This Row],[Código]],2)</f>
        <v>15</v>
      </c>
    </row>
    <row r="1122" spans="2:16" ht="15" customHeight="1" x14ac:dyDescent="0.25">
      <c r="B1122" s="36" t="str">
        <f>LOOKUP(Tabela2[[#This Row],[RESUMO]],Tabela3[Grupo],Tabela3[Meus produtos])</f>
        <v>Não</v>
      </c>
      <c r="C1122" s="30" t="s">
        <v>900</v>
      </c>
      <c r="D1122" t="s">
        <v>21238</v>
      </c>
      <c r="E1122" t="s">
        <v>11853</v>
      </c>
      <c r="F1122" s="30" t="s">
        <v>12720</v>
      </c>
      <c r="G1122">
        <v>7.82</v>
      </c>
      <c r="H1122">
        <v>4.2</v>
      </c>
      <c r="I1122">
        <v>7</v>
      </c>
      <c r="J1122">
        <v>0</v>
      </c>
      <c r="K1122" s="13">
        <v>0.19020000000000001</v>
      </c>
      <c r="L1122" s="13">
        <v>4.2000000000000003E-2</v>
      </c>
      <c r="M1122" s="13">
        <v>7.8200000000000006E-2</v>
      </c>
      <c r="N1122" s="13">
        <v>7.0000000000000007E-2</v>
      </c>
      <c r="O1122" s="13">
        <v>0</v>
      </c>
      <c r="P1122" s="12" t="str">
        <f>LEFT(Tabela2[[#This Row],[Código]],2)</f>
        <v>15</v>
      </c>
    </row>
    <row r="1123" spans="2:16" ht="15" customHeight="1" x14ac:dyDescent="0.25">
      <c r="B1123" s="36" t="str">
        <f>LOOKUP(Tabela2[[#This Row],[RESUMO]],Tabela3[Grupo],Tabela3[Meus produtos])</f>
        <v>Não</v>
      </c>
      <c r="C1123" s="30" t="s">
        <v>901</v>
      </c>
      <c r="D1123" t="s">
        <v>21238</v>
      </c>
      <c r="E1123" t="s">
        <v>11853</v>
      </c>
      <c r="F1123" s="30" t="s">
        <v>12721</v>
      </c>
      <c r="G1123">
        <v>13.7</v>
      </c>
      <c r="H1123">
        <v>4.2</v>
      </c>
      <c r="I1123">
        <v>7</v>
      </c>
      <c r="J1123">
        <v>0</v>
      </c>
      <c r="K1123" s="13">
        <v>0.249</v>
      </c>
      <c r="L1123" s="13">
        <v>4.2000000000000003E-2</v>
      </c>
      <c r="M1123" s="13">
        <v>0.13699999999999998</v>
      </c>
      <c r="N1123" s="13">
        <v>7.0000000000000007E-2</v>
      </c>
      <c r="O1123" s="13">
        <v>0</v>
      </c>
      <c r="P1123" s="12" t="str">
        <f>LEFT(Tabela2[[#This Row],[Código]],2)</f>
        <v>15</v>
      </c>
    </row>
    <row r="1124" spans="2:16" ht="15" customHeight="1" x14ac:dyDescent="0.25">
      <c r="B1124" s="36" t="str">
        <f>LOOKUP(Tabela2[[#This Row],[RESUMO]],Tabela3[Grupo],Tabela3[Meus produtos])</f>
        <v>Não</v>
      </c>
      <c r="C1124" s="30" t="s">
        <v>902</v>
      </c>
      <c r="D1124" t="s">
        <v>21238</v>
      </c>
      <c r="E1124" t="s">
        <v>11853</v>
      </c>
      <c r="F1124" s="30" t="s">
        <v>12722</v>
      </c>
      <c r="G1124">
        <v>13.62</v>
      </c>
      <c r="H1124">
        <v>4.2</v>
      </c>
      <c r="I1124">
        <v>7</v>
      </c>
      <c r="J1124">
        <v>0</v>
      </c>
      <c r="K1124" s="13">
        <v>0.2482</v>
      </c>
      <c r="L1124" s="13">
        <v>4.2000000000000003E-2</v>
      </c>
      <c r="M1124" s="13">
        <v>0.13619999999999999</v>
      </c>
      <c r="N1124" s="13">
        <v>7.0000000000000007E-2</v>
      </c>
      <c r="O1124" s="13">
        <v>0</v>
      </c>
      <c r="P1124" s="12" t="str">
        <f>LEFT(Tabela2[[#This Row],[Código]],2)</f>
        <v>15</v>
      </c>
    </row>
    <row r="1125" spans="2:16" ht="15" customHeight="1" x14ac:dyDescent="0.25">
      <c r="B1125" s="36" t="str">
        <f>LOOKUP(Tabela2[[#This Row],[RESUMO]],Tabela3[Grupo],Tabela3[Meus produtos])</f>
        <v>Não</v>
      </c>
      <c r="C1125" s="30" t="s">
        <v>903</v>
      </c>
      <c r="D1125" t="s">
        <v>21238</v>
      </c>
      <c r="E1125" t="s">
        <v>11853</v>
      </c>
      <c r="F1125" s="30" t="s">
        <v>12723</v>
      </c>
      <c r="G1125">
        <v>13.62</v>
      </c>
      <c r="H1125">
        <v>4.2</v>
      </c>
      <c r="I1125">
        <v>7</v>
      </c>
      <c r="J1125">
        <v>0</v>
      </c>
      <c r="K1125" s="13">
        <v>0.2482</v>
      </c>
      <c r="L1125" s="13">
        <v>4.2000000000000003E-2</v>
      </c>
      <c r="M1125" s="13">
        <v>0.13619999999999999</v>
      </c>
      <c r="N1125" s="13">
        <v>7.0000000000000007E-2</v>
      </c>
      <c r="O1125" s="13">
        <v>0</v>
      </c>
      <c r="P1125" s="12" t="str">
        <f>LEFT(Tabela2[[#This Row],[Código]],2)</f>
        <v>15</v>
      </c>
    </row>
    <row r="1126" spans="2:16" ht="15" customHeight="1" x14ac:dyDescent="0.25">
      <c r="B1126" s="36" t="str">
        <f>LOOKUP(Tabela2[[#This Row],[RESUMO]],Tabela3[Grupo],Tabela3[Meus produtos])</f>
        <v>Não</v>
      </c>
      <c r="C1126" s="30" t="s">
        <v>904</v>
      </c>
      <c r="D1126" t="s">
        <v>21238</v>
      </c>
      <c r="E1126" t="s">
        <v>11853</v>
      </c>
      <c r="F1126" s="30" t="s">
        <v>12724</v>
      </c>
      <c r="G1126">
        <v>13.62</v>
      </c>
      <c r="H1126">
        <v>4.2</v>
      </c>
      <c r="I1126">
        <v>7</v>
      </c>
      <c r="J1126">
        <v>0</v>
      </c>
      <c r="K1126" s="13">
        <v>0.2482</v>
      </c>
      <c r="L1126" s="13">
        <v>4.2000000000000003E-2</v>
      </c>
      <c r="M1126" s="13">
        <v>0.13619999999999999</v>
      </c>
      <c r="N1126" s="13">
        <v>7.0000000000000007E-2</v>
      </c>
      <c r="O1126" s="13">
        <v>0</v>
      </c>
      <c r="P1126" s="12" t="str">
        <f>LEFT(Tabela2[[#This Row],[Código]],2)</f>
        <v>15</v>
      </c>
    </row>
    <row r="1127" spans="2:16" ht="15" customHeight="1" x14ac:dyDescent="0.25">
      <c r="B1127" s="36" t="str">
        <f>LOOKUP(Tabela2[[#This Row],[RESUMO]],Tabela3[Grupo],Tabela3[Meus produtos])</f>
        <v>Não</v>
      </c>
      <c r="C1127" s="30" t="s">
        <v>905</v>
      </c>
      <c r="D1127" t="s">
        <v>21238</v>
      </c>
      <c r="E1127" t="s">
        <v>11853</v>
      </c>
      <c r="F1127" s="30" t="s">
        <v>12725</v>
      </c>
      <c r="G1127">
        <v>11.44</v>
      </c>
      <c r="H1127">
        <v>4.2</v>
      </c>
      <c r="I1127">
        <v>7</v>
      </c>
      <c r="J1127">
        <v>0</v>
      </c>
      <c r="K1127" s="13">
        <v>0.22640000000000002</v>
      </c>
      <c r="L1127" s="13">
        <v>4.2000000000000003E-2</v>
      </c>
      <c r="M1127" s="13">
        <v>0.1144</v>
      </c>
      <c r="N1127" s="13">
        <v>7.0000000000000007E-2</v>
      </c>
      <c r="O1127" s="13">
        <v>0</v>
      </c>
      <c r="P1127" s="12" t="str">
        <f>LEFT(Tabela2[[#This Row],[Código]],2)</f>
        <v>15</v>
      </c>
    </row>
    <row r="1128" spans="2:16" ht="15" customHeight="1" x14ac:dyDescent="0.25">
      <c r="B1128" s="36" t="str">
        <f>LOOKUP(Tabela2[[#This Row],[RESUMO]],Tabela3[Grupo],Tabela3[Meus produtos])</f>
        <v>Não</v>
      </c>
      <c r="C1128" s="30" t="s">
        <v>906</v>
      </c>
      <c r="D1128" t="s">
        <v>21238</v>
      </c>
      <c r="E1128" t="s">
        <v>11853</v>
      </c>
      <c r="F1128" s="30" t="s">
        <v>12726</v>
      </c>
      <c r="G1128">
        <v>13.7</v>
      </c>
      <c r="H1128">
        <v>4.2</v>
      </c>
      <c r="I1128">
        <v>7</v>
      </c>
      <c r="J1128">
        <v>0</v>
      </c>
      <c r="K1128" s="13">
        <v>0.249</v>
      </c>
      <c r="L1128" s="13">
        <v>4.2000000000000003E-2</v>
      </c>
      <c r="M1128" s="13">
        <v>0.13699999999999998</v>
      </c>
      <c r="N1128" s="13">
        <v>7.0000000000000007E-2</v>
      </c>
      <c r="O1128" s="13">
        <v>0</v>
      </c>
      <c r="P1128" s="12" t="str">
        <f>LEFT(Tabela2[[#This Row],[Código]],2)</f>
        <v>15</v>
      </c>
    </row>
    <row r="1129" spans="2:16" ht="15" customHeight="1" x14ac:dyDescent="0.25">
      <c r="B1129" s="36" t="str">
        <f>LOOKUP(Tabela2[[#This Row],[RESUMO]],Tabela3[Grupo],Tabela3[Meus produtos])</f>
        <v>Não</v>
      </c>
      <c r="C1129" s="30" t="s">
        <v>907</v>
      </c>
      <c r="D1129" t="s">
        <v>21238</v>
      </c>
      <c r="E1129" t="s">
        <v>11853</v>
      </c>
      <c r="F1129" s="30" t="s">
        <v>12727</v>
      </c>
      <c r="G1129">
        <v>11.44</v>
      </c>
      <c r="H1129">
        <v>4.2</v>
      </c>
      <c r="I1129">
        <v>7</v>
      </c>
      <c r="J1129">
        <v>0</v>
      </c>
      <c r="K1129" s="13">
        <v>0.22640000000000002</v>
      </c>
      <c r="L1129" s="13">
        <v>4.2000000000000003E-2</v>
      </c>
      <c r="M1129" s="13">
        <v>0.1144</v>
      </c>
      <c r="N1129" s="13">
        <v>7.0000000000000007E-2</v>
      </c>
      <c r="O1129" s="13">
        <v>0</v>
      </c>
      <c r="P1129" s="12" t="str">
        <f>LEFT(Tabela2[[#This Row],[Código]],2)</f>
        <v>15</v>
      </c>
    </row>
    <row r="1130" spans="2:16" ht="15" customHeight="1" x14ac:dyDescent="0.25">
      <c r="B1130" s="36" t="str">
        <f>LOOKUP(Tabela2[[#This Row],[RESUMO]],Tabela3[Grupo],Tabela3[Meus produtos])</f>
        <v>Não</v>
      </c>
      <c r="C1130" s="30" t="s">
        <v>908</v>
      </c>
      <c r="D1130" t="s">
        <v>21238</v>
      </c>
      <c r="E1130" t="s">
        <v>11853</v>
      </c>
      <c r="F1130" s="30" t="s">
        <v>12728</v>
      </c>
      <c r="G1130">
        <v>11.44</v>
      </c>
      <c r="H1130">
        <v>4.2</v>
      </c>
      <c r="I1130">
        <v>7</v>
      </c>
      <c r="J1130">
        <v>0</v>
      </c>
      <c r="K1130" s="13">
        <v>0.22640000000000002</v>
      </c>
      <c r="L1130" s="13">
        <v>4.2000000000000003E-2</v>
      </c>
      <c r="M1130" s="13">
        <v>0.1144</v>
      </c>
      <c r="N1130" s="13">
        <v>7.0000000000000007E-2</v>
      </c>
      <c r="O1130" s="13">
        <v>0</v>
      </c>
      <c r="P1130" s="12" t="str">
        <f>LEFT(Tabela2[[#This Row],[Código]],2)</f>
        <v>15</v>
      </c>
    </row>
    <row r="1131" spans="2:16" ht="15" customHeight="1" x14ac:dyDescent="0.25">
      <c r="B1131" s="36" t="str">
        <f>LOOKUP(Tabela2[[#This Row],[RESUMO]],Tabela3[Grupo],Tabela3[Meus produtos])</f>
        <v>Não</v>
      </c>
      <c r="C1131" s="30" t="s">
        <v>909</v>
      </c>
      <c r="D1131" t="s">
        <v>21238</v>
      </c>
      <c r="E1131" t="s">
        <v>11853</v>
      </c>
      <c r="F1131" s="30" t="s">
        <v>12729</v>
      </c>
      <c r="G1131">
        <v>7.61</v>
      </c>
      <c r="H1131">
        <v>4.2</v>
      </c>
      <c r="I1131">
        <v>7</v>
      </c>
      <c r="J1131">
        <v>0</v>
      </c>
      <c r="K1131" s="13">
        <v>0.18810000000000002</v>
      </c>
      <c r="L1131" s="13">
        <v>4.2000000000000003E-2</v>
      </c>
      <c r="M1131" s="13">
        <v>7.6100000000000001E-2</v>
      </c>
      <c r="N1131" s="13">
        <v>7.0000000000000007E-2</v>
      </c>
      <c r="O1131" s="13">
        <v>0</v>
      </c>
      <c r="P1131" s="12" t="str">
        <f>LEFT(Tabela2[[#This Row],[Código]],2)</f>
        <v>15</v>
      </c>
    </row>
    <row r="1132" spans="2:16" ht="15" customHeight="1" x14ac:dyDescent="0.25">
      <c r="B1132" s="36" t="str">
        <f>LOOKUP(Tabela2[[#This Row],[RESUMO]],Tabela3[Grupo],Tabela3[Meus produtos])</f>
        <v>Não</v>
      </c>
      <c r="C1132" s="30" t="s">
        <v>910</v>
      </c>
      <c r="D1132" t="s">
        <v>21238</v>
      </c>
      <c r="E1132" t="s">
        <v>11853</v>
      </c>
      <c r="F1132" s="30" t="s">
        <v>12730</v>
      </c>
      <c r="G1132">
        <v>13.7</v>
      </c>
      <c r="H1132">
        <v>4.2</v>
      </c>
      <c r="I1132">
        <v>7</v>
      </c>
      <c r="J1132">
        <v>0</v>
      </c>
      <c r="K1132" s="13">
        <v>0.249</v>
      </c>
      <c r="L1132" s="13">
        <v>4.2000000000000003E-2</v>
      </c>
      <c r="M1132" s="13">
        <v>0.13699999999999998</v>
      </c>
      <c r="N1132" s="13">
        <v>7.0000000000000007E-2</v>
      </c>
      <c r="O1132" s="13">
        <v>0</v>
      </c>
      <c r="P1132" s="12" t="str">
        <f>LEFT(Tabela2[[#This Row],[Código]],2)</f>
        <v>15</v>
      </c>
    </row>
    <row r="1133" spans="2:16" ht="15" customHeight="1" x14ac:dyDescent="0.25">
      <c r="B1133" s="36" t="str">
        <f>LOOKUP(Tabela2[[#This Row],[RESUMO]],Tabela3[Grupo],Tabela3[Meus produtos])</f>
        <v>Não</v>
      </c>
      <c r="C1133" s="30" t="s">
        <v>911</v>
      </c>
      <c r="D1133" t="s">
        <v>21238</v>
      </c>
      <c r="E1133" t="s">
        <v>11853</v>
      </c>
      <c r="F1133" s="30" t="s">
        <v>12731</v>
      </c>
      <c r="G1133">
        <v>13.7</v>
      </c>
      <c r="H1133">
        <v>4.2</v>
      </c>
      <c r="I1133">
        <v>7</v>
      </c>
      <c r="J1133">
        <v>0</v>
      </c>
      <c r="K1133" s="13">
        <v>0.249</v>
      </c>
      <c r="L1133" s="13">
        <v>4.2000000000000003E-2</v>
      </c>
      <c r="M1133" s="13">
        <v>0.13699999999999998</v>
      </c>
      <c r="N1133" s="13">
        <v>7.0000000000000007E-2</v>
      </c>
      <c r="O1133" s="13">
        <v>0</v>
      </c>
      <c r="P1133" s="12" t="str">
        <f>LEFT(Tabela2[[#This Row],[Código]],2)</f>
        <v>15</v>
      </c>
    </row>
    <row r="1134" spans="2:16" ht="15" customHeight="1" x14ac:dyDescent="0.25">
      <c r="B1134" s="36" t="str">
        <f>LOOKUP(Tabela2[[#This Row],[RESUMO]],Tabela3[Grupo],Tabela3[Meus produtos])</f>
        <v>Não</v>
      </c>
      <c r="C1134" s="30" t="s">
        <v>912</v>
      </c>
      <c r="D1134" t="s">
        <v>21238</v>
      </c>
      <c r="E1134" t="s">
        <v>11853</v>
      </c>
      <c r="F1134" s="30" t="s">
        <v>12</v>
      </c>
      <c r="G1134">
        <v>13.7</v>
      </c>
      <c r="H1134">
        <v>4.2</v>
      </c>
      <c r="I1134">
        <v>7</v>
      </c>
      <c r="J1134">
        <v>0</v>
      </c>
      <c r="K1134" s="13">
        <v>0.249</v>
      </c>
      <c r="L1134" s="13">
        <v>4.2000000000000003E-2</v>
      </c>
      <c r="M1134" s="13">
        <v>0.13699999999999998</v>
      </c>
      <c r="N1134" s="13">
        <v>7.0000000000000007E-2</v>
      </c>
      <c r="O1134" s="13">
        <v>0</v>
      </c>
      <c r="P1134" s="12" t="str">
        <f>LEFT(Tabela2[[#This Row],[Código]],2)</f>
        <v>15</v>
      </c>
    </row>
    <row r="1135" spans="2:16" ht="15" customHeight="1" x14ac:dyDescent="0.25">
      <c r="B1135" s="36" t="str">
        <f>LOOKUP(Tabela2[[#This Row],[RESUMO]],Tabela3[Grupo],Tabela3[Meus produtos])</f>
        <v>Não</v>
      </c>
      <c r="C1135" s="30" t="s">
        <v>913</v>
      </c>
      <c r="D1135" t="s">
        <v>21238</v>
      </c>
      <c r="E1135" t="s">
        <v>11853</v>
      </c>
      <c r="F1135" s="30" t="s">
        <v>12732</v>
      </c>
      <c r="G1135">
        <v>13.7</v>
      </c>
      <c r="H1135">
        <v>4.2</v>
      </c>
      <c r="I1135">
        <v>7</v>
      </c>
      <c r="J1135">
        <v>0</v>
      </c>
      <c r="K1135" s="13">
        <v>0.249</v>
      </c>
      <c r="L1135" s="13">
        <v>4.2000000000000003E-2</v>
      </c>
      <c r="M1135" s="13">
        <v>0.13699999999999998</v>
      </c>
      <c r="N1135" s="13">
        <v>7.0000000000000007E-2</v>
      </c>
      <c r="O1135" s="13">
        <v>0</v>
      </c>
      <c r="P1135" s="12" t="str">
        <f>LEFT(Tabela2[[#This Row],[Código]],2)</f>
        <v>15</v>
      </c>
    </row>
    <row r="1136" spans="2:16" ht="15" customHeight="1" x14ac:dyDescent="0.25">
      <c r="B1136" s="36" t="str">
        <f>LOOKUP(Tabela2[[#This Row],[RESUMO]],Tabela3[Grupo],Tabela3[Meus produtos])</f>
        <v>Não</v>
      </c>
      <c r="C1136" s="30" t="s">
        <v>914</v>
      </c>
      <c r="D1136" t="s">
        <v>21238</v>
      </c>
      <c r="E1136" t="s">
        <v>11853</v>
      </c>
      <c r="F1136" s="30" t="s">
        <v>12733</v>
      </c>
      <c r="G1136">
        <v>13.7</v>
      </c>
      <c r="H1136">
        <v>4.2</v>
      </c>
      <c r="I1136">
        <v>7</v>
      </c>
      <c r="J1136">
        <v>0</v>
      </c>
      <c r="K1136" s="13">
        <v>0.249</v>
      </c>
      <c r="L1136" s="13">
        <v>4.2000000000000003E-2</v>
      </c>
      <c r="M1136" s="13">
        <v>0.13699999999999998</v>
      </c>
      <c r="N1136" s="13">
        <v>7.0000000000000007E-2</v>
      </c>
      <c r="O1136" s="13">
        <v>0</v>
      </c>
      <c r="P1136" s="12" t="str">
        <f>LEFT(Tabela2[[#This Row],[Código]],2)</f>
        <v>15</v>
      </c>
    </row>
    <row r="1137" spans="2:16" ht="15" customHeight="1" x14ac:dyDescent="0.25">
      <c r="B1137" s="36" t="str">
        <f>LOOKUP(Tabela2[[#This Row],[RESUMO]],Tabela3[Grupo],Tabela3[Meus produtos])</f>
        <v>Não</v>
      </c>
      <c r="C1137" s="30" t="s">
        <v>915</v>
      </c>
      <c r="D1137" t="s">
        <v>21238</v>
      </c>
      <c r="E1137" t="s">
        <v>11853</v>
      </c>
      <c r="F1137" s="30" t="s">
        <v>12734</v>
      </c>
      <c r="G1137">
        <v>13.7</v>
      </c>
      <c r="H1137">
        <v>4.2</v>
      </c>
      <c r="I1137">
        <v>7</v>
      </c>
      <c r="J1137">
        <v>0</v>
      </c>
      <c r="K1137" s="13">
        <v>0.249</v>
      </c>
      <c r="L1137" s="13">
        <v>4.2000000000000003E-2</v>
      </c>
      <c r="M1137" s="13">
        <v>0.13699999999999998</v>
      </c>
      <c r="N1137" s="13">
        <v>7.0000000000000007E-2</v>
      </c>
      <c r="O1137" s="13">
        <v>0</v>
      </c>
      <c r="P1137" s="12" t="str">
        <f>LEFT(Tabela2[[#This Row],[Código]],2)</f>
        <v>15</v>
      </c>
    </row>
    <row r="1138" spans="2:16" ht="15" customHeight="1" x14ac:dyDescent="0.25">
      <c r="B1138" s="36" t="str">
        <f>LOOKUP(Tabela2[[#This Row],[RESUMO]],Tabela3[Grupo],Tabela3[Meus produtos])</f>
        <v>Não</v>
      </c>
      <c r="C1138" s="30" t="s">
        <v>916</v>
      </c>
      <c r="D1138" t="s">
        <v>21238</v>
      </c>
      <c r="E1138" t="s">
        <v>11853</v>
      </c>
      <c r="F1138" s="30" t="s">
        <v>12735</v>
      </c>
      <c r="G1138">
        <v>11.44</v>
      </c>
      <c r="H1138">
        <v>4.2</v>
      </c>
      <c r="I1138">
        <v>7</v>
      </c>
      <c r="J1138">
        <v>0</v>
      </c>
      <c r="K1138" s="13">
        <v>0.22640000000000002</v>
      </c>
      <c r="L1138" s="13">
        <v>4.2000000000000003E-2</v>
      </c>
      <c r="M1138" s="13">
        <v>0.1144</v>
      </c>
      <c r="N1138" s="13">
        <v>7.0000000000000007E-2</v>
      </c>
      <c r="O1138" s="13">
        <v>0</v>
      </c>
      <c r="P1138" s="12" t="str">
        <f>LEFT(Tabela2[[#This Row],[Código]],2)</f>
        <v>15</v>
      </c>
    </row>
    <row r="1139" spans="2:16" ht="15" customHeight="1" x14ac:dyDescent="0.25">
      <c r="B1139" s="36" t="str">
        <f>LOOKUP(Tabela2[[#This Row],[RESUMO]],Tabela3[Grupo],Tabela3[Meus produtos])</f>
        <v>Não</v>
      </c>
      <c r="C1139" s="30" t="s">
        <v>917</v>
      </c>
      <c r="D1139" t="s">
        <v>21238</v>
      </c>
      <c r="E1139" t="s">
        <v>11853</v>
      </c>
      <c r="F1139" s="30" t="s">
        <v>12736</v>
      </c>
      <c r="G1139">
        <v>13.7</v>
      </c>
      <c r="H1139">
        <v>4.2</v>
      </c>
      <c r="I1139">
        <v>7</v>
      </c>
      <c r="J1139">
        <v>0</v>
      </c>
      <c r="K1139" s="13">
        <v>0.249</v>
      </c>
      <c r="L1139" s="13">
        <v>4.2000000000000003E-2</v>
      </c>
      <c r="M1139" s="13">
        <v>0.13699999999999998</v>
      </c>
      <c r="N1139" s="13">
        <v>7.0000000000000007E-2</v>
      </c>
      <c r="O1139" s="13">
        <v>0</v>
      </c>
      <c r="P1139" s="12" t="str">
        <f>LEFT(Tabela2[[#This Row],[Código]],2)</f>
        <v>15</v>
      </c>
    </row>
    <row r="1140" spans="2:16" ht="15" customHeight="1" x14ac:dyDescent="0.25">
      <c r="B1140" s="36" t="str">
        <f>LOOKUP(Tabela2[[#This Row],[RESUMO]],Tabela3[Grupo],Tabela3[Meus produtos])</f>
        <v>Não</v>
      </c>
      <c r="C1140" s="30" t="s">
        <v>918</v>
      </c>
      <c r="D1140" t="s">
        <v>21238</v>
      </c>
      <c r="E1140" t="s">
        <v>11853</v>
      </c>
      <c r="F1140" s="30" t="s">
        <v>12737</v>
      </c>
      <c r="G1140">
        <v>13.62</v>
      </c>
      <c r="H1140">
        <v>4.2</v>
      </c>
      <c r="I1140">
        <v>7</v>
      </c>
      <c r="J1140">
        <v>0</v>
      </c>
      <c r="K1140" s="13">
        <v>0.2482</v>
      </c>
      <c r="L1140" s="13">
        <v>4.2000000000000003E-2</v>
      </c>
      <c r="M1140" s="13">
        <v>0.13619999999999999</v>
      </c>
      <c r="N1140" s="13">
        <v>7.0000000000000007E-2</v>
      </c>
      <c r="O1140" s="13">
        <v>0</v>
      </c>
      <c r="P1140" s="12" t="str">
        <f>LEFT(Tabela2[[#This Row],[Código]],2)</f>
        <v>15</v>
      </c>
    </row>
    <row r="1141" spans="2:16" ht="15" customHeight="1" x14ac:dyDescent="0.25">
      <c r="B1141" s="36" t="str">
        <f>LOOKUP(Tabela2[[#This Row],[RESUMO]],Tabela3[Grupo],Tabela3[Meus produtos])</f>
        <v>Não</v>
      </c>
      <c r="C1141" s="30" t="s">
        <v>919</v>
      </c>
      <c r="D1141" t="s">
        <v>21238</v>
      </c>
      <c r="E1141" t="s">
        <v>11853</v>
      </c>
      <c r="F1141" s="30" t="s">
        <v>12738</v>
      </c>
      <c r="G1141">
        <v>11.44</v>
      </c>
      <c r="H1141">
        <v>4.2</v>
      </c>
      <c r="I1141">
        <v>7</v>
      </c>
      <c r="J1141">
        <v>0</v>
      </c>
      <c r="K1141" s="13">
        <v>0.22640000000000002</v>
      </c>
      <c r="L1141" s="13">
        <v>4.2000000000000003E-2</v>
      </c>
      <c r="M1141" s="13">
        <v>0.1144</v>
      </c>
      <c r="N1141" s="13">
        <v>7.0000000000000007E-2</v>
      </c>
      <c r="O1141" s="13">
        <v>0</v>
      </c>
      <c r="P1141" s="12" t="str">
        <f>LEFT(Tabela2[[#This Row],[Código]],2)</f>
        <v>15</v>
      </c>
    </row>
    <row r="1142" spans="2:16" ht="15" customHeight="1" x14ac:dyDescent="0.25">
      <c r="B1142" s="36" t="str">
        <f>LOOKUP(Tabela2[[#This Row],[RESUMO]],Tabela3[Grupo],Tabela3[Meus produtos])</f>
        <v>Não</v>
      </c>
      <c r="C1142" s="30" t="s">
        <v>920</v>
      </c>
      <c r="D1142" t="s">
        <v>21238</v>
      </c>
      <c r="E1142" t="s">
        <v>11853</v>
      </c>
      <c r="F1142" s="30" t="s">
        <v>12739</v>
      </c>
      <c r="G1142">
        <v>13.62</v>
      </c>
      <c r="H1142">
        <v>4.2</v>
      </c>
      <c r="I1142">
        <v>7</v>
      </c>
      <c r="J1142">
        <v>0</v>
      </c>
      <c r="K1142" s="13">
        <v>0.2482</v>
      </c>
      <c r="L1142" s="13">
        <v>4.2000000000000003E-2</v>
      </c>
      <c r="M1142" s="13">
        <v>0.13619999999999999</v>
      </c>
      <c r="N1142" s="13">
        <v>7.0000000000000007E-2</v>
      </c>
      <c r="O1142" s="13">
        <v>0</v>
      </c>
      <c r="P1142" s="12" t="str">
        <f>LEFT(Tabela2[[#This Row],[Código]],2)</f>
        <v>15</v>
      </c>
    </row>
    <row r="1143" spans="2:16" ht="15" customHeight="1" x14ac:dyDescent="0.25">
      <c r="B1143" s="36" t="str">
        <f>LOOKUP(Tabela2[[#This Row],[RESUMO]],Tabela3[Grupo],Tabela3[Meus produtos])</f>
        <v>Não</v>
      </c>
      <c r="C1143" s="30" t="s">
        <v>921</v>
      </c>
      <c r="D1143" t="s">
        <v>21238</v>
      </c>
      <c r="E1143" t="s">
        <v>11853</v>
      </c>
      <c r="F1143" s="30" t="s">
        <v>12740</v>
      </c>
      <c r="G1143">
        <v>14.12</v>
      </c>
      <c r="H1143">
        <v>4.2</v>
      </c>
      <c r="I1143">
        <v>7</v>
      </c>
      <c r="J1143">
        <v>0</v>
      </c>
      <c r="K1143" s="13">
        <v>0.25319999999999998</v>
      </c>
      <c r="L1143" s="13">
        <v>4.2000000000000003E-2</v>
      </c>
      <c r="M1143" s="13">
        <v>0.14119999999999999</v>
      </c>
      <c r="N1143" s="13">
        <v>7.0000000000000007E-2</v>
      </c>
      <c r="O1143" s="13">
        <v>0</v>
      </c>
      <c r="P1143" s="12" t="str">
        <f>LEFT(Tabela2[[#This Row],[Código]],2)</f>
        <v>15</v>
      </c>
    </row>
    <row r="1144" spans="2:16" ht="15" customHeight="1" x14ac:dyDescent="0.25">
      <c r="B1144" s="36" t="str">
        <f>LOOKUP(Tabela2[[#This Row],[RESUMO]],Tabela3[Grupo],Tabela3[Meus produtos])</f>
        <v>Não</v>
      </c>
      <c r="C1144" s="30" t="s">
        <v>922</v>
      </c>
      <c r="D1144" t="s">
        <v>21238</v>
      </c>
      <c r="E1144" t="s">
        <v>11853</v>
      </c>
      <c r="F1144" s="30" t="s">
        <v>12741</v>
      </c>
      <c r="G1144">
        <v>13.78</v>
      </c>
      <c r="H1144">
        <v>4.2</v>
      </c>
      <c r="I1144">
        <v>7</v>
      </c>
      <c r="J1144">
        <v>0</v>
      </c>
      <c r="K1144" s="13">
        <v>0.24980000000000002</v>
      </c>
      <c r="L1144" s="13">
        <v>4.2000000000000003E-2</v>
      </c>
      <c r="M1144" s="13">
        <v>0.13780000000000001</v>
      </c>
      <c r="N1144" s="13">
        <v>7.0000000000000007E-2</v>
      </c>
      <c r="O1144" s="13">
        <v>0</v>
      </c>
      <c r="P1144" s="12" t="str">
        <f>LEFT(Tabela2[[#This Row],[Código]],2)</f>
        <v>15</v>
      </c>
    </row>
    <row r="1145" spans="2:16" ht="15" customHeight="1" x14ac:dyDescent="0.25">
      <c r="B1145" s="36" t="str">
        <f>LOOKUP(Tabela2[[#This Row],[RESUMO]],Tabela3[Grupo],Tabela3[Meus produtos])</f>
        <v>Não</v>
      </c>
      <c r="C1145" s="30" t="s">
        <v>923</v>
      </c>
      <c r="D1145" t="s">
        <v>21238</v>
      </c>
      <c r="E1145" t="s">
        <v>11853</v>
      </c>
      <c r="F1145" s="30" t="s">
        <v>56</v>
      </c>
      <c r="G1145">
        <v>13.99</v>
      </c>
      <c r="H1145">
        <v>4.2</v>
      </c>
      <c r="I1145">
        <v>7</v>
      </c>
      <c r="J1145">
        <v>0</v>
      </c>
      <c r="K1145" s="13">
        <v>0.25190000000000001</v>
      </c>
      <c r="L1145" s="13">
        <v>4.2000000000000003E-2</v>
      </c>
      <c r="M1145" s="13">
        <v>0.1399</v>
      </c>
      <c r="N1145" s="13">
        <v>7.0000000000000007E-2</v>
      </c>
      <c r="O1145" s="13">
        <v>0</v>
      </c>
      <c r="P1145" s="12" t="str">
        <f>LEFT(Tabela2[[#This Row],[Código]],2)</f>
        <v>15</v>
      </c>
    </row>
    <row r="1146" spans="2:16" ht="15" customHeight="1" x14ac:dyDescent="0.25">
      <c r="B1146" s="36" t="str">
        <f>LOOKUP(Tabela2[[#This Row],[RESUMO]],Tabela3[Grupo],Tabela3[Meus produtos])</f>
        <v>Não</v>
      </c>
      <c r="C1146" s="30" t="s">
        <v>924</v>
      </c>
      <c r="D1146" t="s">
        <v>21238</v>
      </c>
      <c r="E1146" t="s">
        <v>11853</v>
      </c>
      <c r="F1146" s="30" t="s">
        <v>12742</v>
      </c>
      <c r="G1146">
        <v>13.62</v>
      </c>
      <c r="H1146">
        <v>4.2</v>
      </c>
      <c r="I1146">
        <v>7</v>
      </c>
      <c r="J1146">
        <v>0</v>
      </c>
      <c r="K1146" s="13">
        <v>0.2482</v>
      </c>
      <c r="L1146" s="13">
        <v>4.2000000000000003E-2</v>
      </c>
      <c r="M1146" s="13">
        <v>0.13619999999999999</v>
      </c>
      <c r="N1146" s="13">
        <v>7.0000000000000007E-2</v>
      </c>
      <c r="O1146" s="13">
        <v>0</v>
      </c>
      <c r="P1146" s="12" t="str">
        <f>LEFT(Tabela2[[#This Row],[Código]],2)</f>
        <v>15</v>
      </c>
    </row>
    <row r="1147" spans="2:16" ht="15" customHeight="1" x14ac:dyDescent="0.25">
      <c r="B1147" s="36" t="str">
        <f>LOOKUP(Tabela2[[#This Row],[RESUMO]],Tabela3[Grupo],Tabela3[Meus produtos])</f>
        <v>Não</v>
      </c>
      <c r="C1147" s="30" t="s">
        <v>925</v>
      </c>
      <c r="D1147" t="s">
        <v>21238</v>
      </c>
      <c r="E1147" t="s">
        <v>11853</v>
      </c>
      <c r="F1147" s="30" t="s">
        <v>12743</v>
      </c>
      <c r="G1147">
        <v>13.62</v>
      </c>
      <c r="H1147">
        <v>4.2</v>
      </c>
      <c r="I1147">
        <v>7</v>
      </c>
      <c r="J1147">
        <v>0</v>
      </c>
      <c r="K1147" s="13">
        <v>0.2482</v>
      </c>
      <c r="L1147" s="13">
        <v>4.2000000000000003E-2</v>
      </c>
      <c r="M1147" s="13">
        <v>0.13619999999999999</v>
      </c>
      <c r="N1147" s="13">
        <v>7.0000000000000007E-2</v>
      </c>
      <c r="O1147" s="13">
        <v>0</v>
      </c>
      <c r="P1147" s="12" t="str">
        <f>LEFT(Tabela2[[#This Row],[Código]],2)</f>
        <v>15</v>
      </c>
    </row>
    <row r="1148" spans="2:16" ht="15" customHeight="1" x14ac:dyDescent="0.25">
      <c r="B1148" s="36" t="str">
        <f>LOOKUP(Tabela2[[#This Row],[RESUMO]],Tabela3[Grupo],Tabela3[Meus produtos])</f>
        <v>Não</v>
      </c>
      <c r="C1148" s="30" t="s">
        <v>926</v>
      </c>
      <c r="D1148" t="s">
        <v>21238</v>
      </c>
      <c r="E1148" t="s">
        <v>11853</v>
      </c>
      <c r="F1148" s="30" t="s">
        <v>927</v>
      </c>
      <c r="G1148">
        <v>10.47</v>
      </c>
      <c r="H1148">
        <v>4.2</v>
      </c>
      <c r="I1148">
        <v>7</v>
      </c>
      <c r="J1148">
        <v>0</v>
      </c>
      <c r="K1148" s="13">
        <v>0.2167</v>
      </c>
      <c r="L1148" s="13">
        <v>4.2000000000000003E-2</v>
      </c>
      <c r="M1148" s="13">
        <v>0.1047</v>
      </c>
      <c r="N1148" s="13">
        <v>7.0000000000000007E-2</v>
      </c>
      <c r="O1148" s="13">
        <v>0</v>
      </c>
      <c r="P1148" s="12" t="str">
        <f>LEFT(Tabela2[[#This Row],[Código]],2)</f>
        <v>15</v>
      </c>
    </row>
    <row r="1149" spans="2:16" ht="15" customHeight="1" x14ac:dyDescent="0.25">
      <c r="B1149" s="36" t="str">
        <f>LOOKUP(Tabela2[[#This Row],[RESUMO]],Tabela3[Grupo],Tabela3[Meus produtos])</f>
        <v>Não</v>
      </c>
      <c r="C1149" s="30" t="s">
        <v>928</v>
      </c>
      <c r="D1149" t="s">
        <v>21238</v>
      </c>
      <c r="E1149" t="s">
        <v>11853</v>
      </c>
      <c r="F1149" s="30" t="s">
        <v>12744</v>
      </c>
      <c r="G1149">
        <v>11.44</v>
      </c>
      <c r="H1149">
        <v>4.2</v>
      </c>
      <c r="I1149">
        <v>7</v>
      </c>
      <c r="J1149">
        <v>0</v>
      </c>
      <c r="K1149" s="13">
        <v>0.22640000000000002</v>
      </c>
      <c r="L1149" s="13">
        <v>4.2000000000000003E-2</v>
      </c>
      <c r="M1149" s="13">
        <v>0.1144</v>
      </c>
      <c r="N1149" s="13">
        <v>7.0000000000000007E-2</v>
      </c>
      <c r="O1149" s="13">
        <v>0</v>
      </c>
      <c r="P1149" s="12" t="str">
        <f>LEFT(Tabela2[[#This Row],[Código]],2)</f>
        <v>15</v>
      </c>
    </row>
    <row r="1150" spans="2:16" ht="15" customHeight="1" x14ac:dyDescent="0.25">
      <c r="B1150" s="36" t="str">
        <f>LOOKUP(Tabela2[[#This Row],[RESUMO]],Tabela3[Grupo],Tabela3[Meus produtos])</f>
        <v>Não</v>
      </c>
      <c r="C1150" s="30" t="s">
        <v>929</v>
      </c>
      <c r="D1150" t="s">
        <v>21238</v>
      </c>
      <c r="E1150" t="s">
        <v>11853</v>
      </c>
      <c r="F1150" s="30" t="s">
        <v>12745</v>
      </c>
      <c r="G1150">
        <v>11.44</v>
      </c>
      <c r="H1150">
        <v>4.2</v>
      </c>
      <c r="I1150">
        <v>7</v>
      </c>
      <c r="J1150">
        <v>0</v>
      </c>
      <c r="K1150" s="13">
        <v>0.22640000000000002</v>
      </c>
      <c r="L1150" s="13">
        <v>4.2000000000000003E-2</v>
      </c>
      <c r="M1150" s="13">
        <v>0.1144</v>
      </c>
      <c r="N1150" s="13">
        <v>7.0000000000000007E-2</v>
      </c>
      <c r="O1150" s="13">
        <v>0</v>
      </c>
      <c r="P1150" s="12" t="str">
        <f>LEFT(Tabela2[[#This Row],[Código]],2)</f>
        <v>15</v>
      </c>
    </row>
    <row r="1151" spans="2:16" ht="15" customHeight="1" x14ac:dyDescent="0.25">
      <c r="B1151" s="36" t="str">
        <f>LOOKUP(Tabela2[[#This Row],[RESUMO]],Tabela3[Grupo],Tabela3[Meus produtos])</f>
        <v>Não</v>
      </c>
      <c r="C1151" s="30" t="s">
        <v>929</v>
      </c>
      <c r="D1151" t="s">
        <v>124</v>
      </c>
      <c r="E1151" t="s">
        <v>11853</v>
      </c>
      <c r="F1151" s="30" t="s">
        <v>21312</v>
      </c>
      <c r="G1151">
        <v>11.44</v>
      </c>
      <c r="H1151">
        <v>4.2</v>
      </c>
      <c r="I1151">
        <v>7</v>
      </c>
      <c r="J1151">
        <v>0</v>
      </c>
      <c r="K1151" s="13">
        <v>0.22640000000000002</v>
      </c>
      <c r="L1151" s="13">
        <v>4.2000000000000003E-2</v>
      </c>
      <c r="M1151" s="13">
        <v>0.1144</v>
      </c>
      <c r="N1151" s="13">
        <v>7.0000000000000007E-2</v>
      </c>
      <c r="O1151" s="13">
        <v>0</v>
      </c>
      <c r="P1151" s="12" t="str">
        <f>LEFT(Tabela2[[#This Row],[Código]],2)</f>
        <v>15</v>
      </c>
    </row>
    <row r="1152" spans="2:16" ht="15" customHeight="1" x14ac:dyDescent="0.25">
      <c r="B1152" s="36" t="str">
        <f>LOOKUP(Tabela2[[#This Row],[RESUMO]],Tabela3[Grupo],Tabela3[Meus produtos])</f>
        <v>Não</v>
      </c>
      <c r="C1152" s="30" t="s">
        <v>930</v>
      </c>
      <c r="D1152" t="s">
        <v>21238</v>
      </c>
      <c r="E1152" t="s">
        <v>11853</v>
      </c>
      <c r="F1152" s="30" t="s">
        <v>12746</v>
      </c>
      <c r="G1152">
        <v>11.44</v>
      </c>
      <c r="H1152">
        <v>4.2</v>
      </c>
      <c r="I1152">
        <v>7</v>
      </c>
      <c r="J1152">
        <v>0</v>
      </c>
      <c r="K1152" s="13">
        <v>0.22640000000000002</v>
      </c>
      <c r="L1152" s="13">
        <v>4.2000000000000003E-2</v>
      </c>
      <c r="M1152" s="13">
        <v>0.1144</v>
      </c>
      <c r="N1152" s="13">
        <v>7.0000000000000007E-2</v>
      </c>
      <c r="O1152" s="13">
        <v>0</v>
      </c>
      <c r="P1152" s="12" t="str">
        <f>LEFT(Tabela2[[#This Row],[Código]],2)</f>
        <v>15</v>
      </c>
    </row>
    <row r="1153" spans="2:16" ht="15" customHeight="1" x14ac:dyDescent="0.25">
      <c r="B1153" s="36" t="str">
        <f>LOOKUP(Tabela2[[#This Row],[RESUMO]],Tabela3[Grupo],Tabela3[Meus produtos])</f>
        <v>Não</v>
      </c>
      <c r="C1153" s="30" t="s">
        <v>931</v>
      </c>
      <c r="D1153" t="s">
        <v>21238</v>
      </c>
      <c r="E1153" t="s">
        <v>11853</v>
      </c>
      <c r="F1153" s="30" t="s">
        <v>12747</v>
      </c>
      <c r="G1153">
        <v>11.44</v>
      </c>
      <c r="H1153">
        <v>4.2</v>
      </c>
      <c r="I1153">
        <v>7</v>
      </c>
      <c r="J1153">
        <v>0</v>
      </c>
      <c r="K1153" s="13">
        <v>0.22640000000000002</v>
      </c>
      <c r="L1153" s="13">
        <v>4.2000000000000003E-2</v>
      </c>
      <c r="M1153" s="13">
        <v>0.1144</v>
      </c>
      <c r="N1153" s="13">
        <v>7.0000000000000007E-2</v>
      </c>
      <c r="O1153" s="13">
        <v>0</v>
      </c>
      <c r="P1153" s="12" t="str">
        <f>LEFT(Tabela2[[#This Row],[Código]],2)</f>
        <v>15</v>
      </c>
    </row>
    <row r="1154" spans="2:16" ht="15" customHeight="1" x14ac:dyDescent="0.25">
      <c r="B1154" s="36" t="str">
        <f>LOOKUP(Tabela2[[#This Row],[RESUMO]],Tabela3[Grupo],Tabela3[Meus produtos])</f>
        <v>Não</v>
      </c>
      <c r="C1154" s="30" t="s">
        <v>931</v>
      </c>
      <c r="D1154" t="s">
        <v>124</v>
      </c>
      <c r="E1154" t="s">
        <v>11853</v>
      </c>
      <c r="F1154" s="30" t="s">
        <v>21313</v>
      </c>
      <c r="G1154">
        <v>11.44</v>
      </c>
      <c r="H1154">
        <v>4.2</v>
      </c>
      <c r="I1154">
        <v>7</v>
      </c>
      <c r="J1154">
        <v>0</v>
      </c>
      <c r="K1154" s="13">
        <v>0.22640000000000002</v>
      </c>
      <c r="L1154" s="13">
        <v>4.2000000000000003E-2</v>
      </c>
      <c r="M1154" s="13">
        <v>0.1144</v>
      </c>
      <c r="N1154" s="13">
        <v>7.0000000000000007E-2</v>
      </c>
      <c r="O1154" s="13">
        <v>0</v>
      </c>
      <c r="P1154" s="12" t="str">
        <f>LEFT(Tabela2[[#This Row],[Código]],2)</f>
        <v>15</v>
      </c>
    </row>
    <row r="1155" spans="2:16" ht="15" customHeight="1" x14ac:dyDescent="0.25">
      <c r="B1155" s="36" t="str">
        <f>LOOKUP(Tabela2[[#This Row],[RESUMO]],Tabela3[Grupo],Tabela3[Meus produtos])</f>
        <v>Não</v>
      </c>
      <c r="C1155" s="30" t="s">
        <v>932</v>
      </c>
      <c r="D1155" t="s">
        <v>21238</v>
      </c>
      <c r="E1155" t="s">
        <v>11853</v>
      </c>
      <c r="F1155" s="30" t="s">
        <v>12748</v>
      </c>
      <c r="G1155">
        <v>11.44</v>
      </c>
      <c r="H1155">
        <v>4.2</v>
      </c>
      <c r="I1155">
        <v>7</v>
      </c>
      <c r="J1155">
        <v>0</v>
      </c>
      <c r="K1155" s="13">
        <v>0.22640000000000002</v>
      </c>
      <c r="L1155" s="13">
        <v>4.2000000000000003E-2</v>
      </c>
      <c r="M1155" s="13">
        <v>0.1144</v>
      </c>
      <c r="N1155" s="13">
        <v>7.0000000000000007E-2</v>
      </c>
      <c r="O1155" s="13">
        <v>0</v>
      </c>
      <c r="P1155" s="12" t="str">
        <f>LEFT(Tabela2[[#This Row],[Código]],2)</f>
        <v>15</v>
      </c>
    </row>
    <row r="1156" spans="2:16" ht="15" customHeight="1" x14ac:dyDescent="0.25">
      <c r="B1156" s="36" t="str">
        <f>LOOKUP(Tabela2[[#This Row],[RESUMO]],Tabela3[Grupo],Tabela3[Meus produtos])</f>
        <v>Não</v>
      </c>
      <c r="C1156" s="30" t="s">
        <v>932</v>
      </c>
      <c r="D1156" t="s">
        <v>124</v>
      </c>
      <c r="E1156" t="s">
        <v>11853</v>
      </c>
      <c r="F1156" s="30" t="s">
        <v>21314</v>
      </c>
      <c r="G1156">
        <v>11.44</v>
      </c>
      <c r="H1156">
        <v>4.2</v>
      </c>
      <c r="I1156">
        <v>7</v>
      </c>
      <c r="J1156">
        <v>0</v>
      </c>
      <c r="K1156" s="13">
        <v>0.22640000000000002</v>
      </c>
      <c r="L1156" s="13">
        <v>4.2000000000000003E-2</v>
      </c>
      <c r="M1156" s="13">
        <v>0.1144</v>
      </c>
      <c r="N1156" s="13">
        <v>7.0000000000000007E-2</v>
      </c>
      <c r="O1156" s="13">
        <v>0</v>
      </c>
      <c r="P1156" s="12" t="str">
        <f>LEFT(Tabela2[[#This Row],[Código]],2)</f>
        <v>15</v>
      </c>
    </row>
    <row r="1157" spans="2:16" ht="15" customHeight="1" x14ac:dyDescent="0.25">
      <c r="B1157" s="36" t="str">
        <f>LOOKUP(Tabela2[[#This Row],[RESUMO]],Tabela3[Grupo],Tabela3[Meus produtos])</f>
        <v>Não</v>
      </c>
      <c r="C1157" s="30" t="s">
        <v>932</v>
      </c>
      <c r="D1157" t="s">
        <v>127</v>
      </c>
      <c r="E1157" t="s">
        <v>11853</v>
      </c>
      <c r="F1157" s="30" t="s">
        <v>21315</v>
      </c>
      <c r="G1157">
        <v>11.44</v>
      </c>
      <c r="H1157">
        <v>4.2</v>
      </c>
      <c r="I1157">
        <v>7</v>
      </c>
      <c r="J1157">
        <v>0</v>
      </c>
      <c r="K1157" s="13">
        <v>0.22640000000000002</v>
      </c>
      <c r="L1157" s="13">
        <v>4.2000000000000003E-2</v>
      </c>
      <c r="M1157" s="13">
        <v>0.1144</v>
      </c>
      <c r="N1157" s="13">
        <v>7.0000000000000007E-2</v>
      </c>
      <c r="O1157" s="13">
        <v>0</v>
      </c>
      <c r="P1157" s="12" t="str">
        <f>LEFT(Tabela2[[#This Row],[Código]],2)</f>
        <v>15</v>
      </c>
    </row>
    <row r="1158" spans="2:16" ht="15" customHeight="1" x14ac:dyDescent="0.25">
      <c r="B1158" s="36" t="str">
        <f>LOOKUP(Tabela2[[#This Row],[RESUMO]],Tabela3[Grupo],Tabela3[Meus produtos])</f>
        <v>Não</v>
      </c>
      <c r="C1158" s="30" t="s">
        <v>933</v>
      </c>
      <c r="D1158" t="s">
        <v>21238</v>
      </c>
      <c r="E1158" t="s">
        <v>11853</v>
      </c>
      <c r="F1158" s="30" t="s">
        <v>12749</v>
      </c>
      <c r="G1158">
        <v>11.44</v>
      </c>
      <c r="H1158">
        <v>4.2</v>
      </c>
      <c r="I1158">
        <v>7</v>
      </c>
      <c r="J1158">
        <v>0</v>
      </c>
      <c r="K1158" s="13">
        <v>0.22640000000000002</v>
      </c>
      <c r="L1158" s="13">
        <v>4.2000000000000003E-2</v>
      </c>
      <c r="M1158" s="13">
        <v>0.1144</v>
      </c>
      <c r="N1158" s="13">
        <v>7.0000000000000007E-2</v>
      </c>
      <c r="O1158" s="13">
        <v>0</v>
      </c>
      <c r="P1158" s="12" t="str">
        <f>LEFT(Tabela2[[#This Row],[Código]],2)</f>
        <v>15</v>
      </c>
    </row>
    <row r="1159" spans="2:16" ht="15" customHeight="1" x14ac:dyDescent="0.25">
      <c r="B1159" s="36" t="str">
        <f>LOOKUP(Tabela2[[#This Row],[RESUMO]],Tabela3[Grupo],Tabela3[Meus produtos])</f>
        <v>Não</v>
      </c>
      <c r="C1159" s="30" t="s">
        <v>934</v>
      </c>
      <c r="D1159" t="s">
        <v>21238</v>
      </c>
      <c r="E1159" t="s">
        <v>11853</v>
      </c>
      <c r="F1159" s="30" t="s">
        <v>12750</v>
      </c>
      <c r="G1159">
        <v>13.09</v>
      </c>
      <c r="H1159">
        <v>4.2</v>
      </c>
      <c r="I1159">
        <v>7</v>
      </c>
      <c r="J1159">
        <v>0</v>
      </c>
      <c r="K1159" s="13">
        <v>0.2429</v>
      </c>
      <c r="L1159" s="13">
        <v>4.2000000000000003E-2</v>
      </c>
      <c r="M1159" s="13">
        <v>0.13089999999999999</v>
      </c>
      <c r="N1159" s="13">
        <v>7.0000000000000007E-2</v>
      </c>
      <c r="O1159" s="13">
        <v>0</v>
      </c>
      <c r="P1159" s="12" t="str">
        <f>LEFT(Tabela2[[#This Row],[Código]],2)</f>
        <v>16</v>
      </c>
    </row>
    <row r="1160" spans="2:16" ht="15" customHeight="1" x14ac:dyDescent="0.25">
      <c r="B1160" s="36" t="str">
        <f>LOOKUP(Tabela2[[#This Row],[RESUMO]],Tabela3[Grupo],Tabela3[Meus produtos])</f>
        <v>Não</v>
      </c>
      <c r="C1160" s="30" t="s">
        <v>935</v>
      </c>
      <c r="D1160" t="s">
        <v>21238</v>
      </c>
      <c r="E1160" t="s">
        <v>11853</v>
      </c>
      <c r="F1160" s="30" t="s">
        <v>12751</v>
      </c>
      <c r="G1160">
        <v>14.02</v>
      </c>
      <c r="H1160">
        <v>4.2</v>
      </c>
      <c r="I1160">
        <v>18</v>
      </c>
      <c r="J1160">
        <v>0</v>
      </c>
      <c r="K1160" s="13">
        <v>0.36219999999999997</v>
      </c>
      <c r="L1160" s="13">
        <v>4.2000000000000003E-2</v>
      </c>
      <c r="M1160" s="13">
        <v>0.14019999999999999</v>
      </c>
      <c r="N1160" s="13">
        <v>0.18</v>
      </c>
      <c r="O1160" s="13">
        <v>0</v>
      </c>
      <c r="P1160" s="12" t="str">
        <f>LEFT(Tabela2[[#This Row],[Código]],2)</f>
        <v>16</v>
      </c>
    </row>
    <row r="1161" spans="2:16" ht="15" customHeight="1" x14ac:dyDescent="0.25">
      <c r="B1161" s="36" t="str">
        <f>LOOKUP(Tabela2[[#This Row],[RESUMO]],Tabela3[Grupo],Tabela3[Meus produtos])</f>
        <v>Não</v>
      </c>
      <c r="C1161" s="30" t="s">
        <v>936</v>
      </c>
      <c r="D1161" t="s">
        <v>21238</v>
      </c>
      <c r="E1161" t="s">
        <v>11853</v>
      </c>
      <c r="F1161" s="30" t="s">
        <v>12752</v>
      </c>
      <c r="G1161">
        <v>14.02</v>
      </c>
      <c r="H1161">
        <v>4.2</v>
      </c>
      <c r="I1161">
        <v>12</v>
      </c>
      <c r="J1161">
        <v>0</v>
      </c>
      <c r="K1161" s="13">
        <v>0.30220000000000002</v>
      </c>
      <c r="L1161" s="13">
        <v>4.2000000000000003E-2</v>
      </c>
      <c r="M1161" s="13">
        <v>0.14019999999999999</v>
      </c>
      <c r="N1161" s="13">
        <v>0.12</v>
      </c>
      <c r="O1161" s="13">
        <v>0</v>
      </c>
      <c r="P1161" s="12" t="str">
        <f>LEFT(Tabela2[[#This Row],[Código]],2)</f>
        <v>16</v>
      </c>
    </row>
    <row r="1162" spans="2:16" ht="15" customHeight="1" x14ac:dyDescent="0.25">
      <c r="B1162" s="36" t="str">
        <f>LOOKUP(Tabela2[[#This Row],[RESUMO]],Tabela3[Grupo],Tabela3[Meus produtos])</f>
        <v>Não</v>
      </c>
      <c r="C1162" s="30" t="s">
        <v>937</v>
      </c>
      <c r="D1162" t="s">
        <v>21238</v>
      </c>
      <c r="E1162" t="s">
        <v>11853</v>
      </c>
      <c r="F1162" s="30" t="s">
        <v>12753</v>
      </c>
      <c r="G1162">
        <v>14.02</v>
      </c>
      <c r="H1162">
        <v>4.2</v>
      </c>
      <c r="I1162">
        <v>12</v>
      </c>
      <c r="J1162">
        <v>0</v>
      </c>
      <c r="K1162" s="13">
        <v>0.30220000000000002</v>
      </c>
      <c r="L1162" s="13">
        <v>4.2000000000000003E-2</v>
      </c>
      <c r="M1162" s="13">
        <v>0.14019999999999999</v>
      </c>
      <c r="N1162" s="13">
        <v>0.12</v>
      </c>
      <c r="O1162" s="13">
        <v>0</v>
      </c>
      <c r="P1162" s="12" t="str">
        <f>LEFT(Tabela2[[#This Row],[Código]],2)</f>
        <v>16</v>
      </c>
    </row>
    <row r="1163" spans="2:16" ht="15" customHeight="1" x14ac:dyDescent="0.25">
      <c r="B1163" s="36" t="str">
        <f>LOOKUP(Tabela2[[#This Row],[RESUMO]],Tabela3[Grupo],Tabela3[Meus produtos])</f>
        <v>Não</v>
      </c>
      <c r="C1163" s="30" t="s">
        <v>938</v>
      </c>
      <c r="D1163" t="s">
        <v>21238</v>
      </c>
      <c r="E1163" t="s">
        <v>11853</v>
      </c>
      <c r="F1163" s="30" t="s">
        <v>12754</v>
      </c>
      <c r="G1163">
        <v>14.02</v>
      </c>
      <c r="H1163">
        <v>4.2</v>
      </c>
      <c r="I1163">
        <v>12</v>
      </c>
      <c r="J1163">
        <v>0</v>
      </c>
      <c r="K1163" s="13">
        <v>0.30220000000000002</v>
      </c>
      <c r="L1163" s="13">
        <v>4.2000000000000003E-2</v>
      </c>
      <c r="M1163" s="13">
        <v>0.14019999999999999</v>
      </c>
      <c r="N1163" s="13">
        <v>0.12</v>
      </c>
      <c r="O1163" s="13">
        <v>0</v>
      </c>
      <c r="P1163" s="12" t="str">
        <f>LEFT(Tabela2[[#This Row],[Código]],2)</f>
        <v>16</v>
      </c>
    </row>
    <row r="1164" spans="2:16" ht="15" customHeight="1" x14ac:dyDescent="0.25">
      <c r="B1164" s="36" t="str">
        <f>LOOKUP(Tabela2[[#This Row],[RESUMO]],Tabela3[Grupo],Tabela3[Meus produtos])</f>
        <v>Não</v>
      </c>
      <c r="C1164" s="30" t="s">
        <v>939</v>
      </c>
      <c r="D1164" t="s">
        <v>21238</v>
      </c>
      <c r="E1164" t="s">
        <v>11853</v>
      </c>
      <c r="F1164" s="30" t="s">
        <v>12755</v>
      </c>
      <c r="G1164">
        <v>14.02</v>
      </c>
      <c r="H1164">
        <v>4.2</v>
      </c>
      <c r="I1164">
        <v>12</v>
      </c>
      <c r="J1164">
        <v>0</v>
      </c>
      <c r="K1164" s="13">
        <v>0.30220000000000002</v>
      </c>
      <c r="L1164" s="13">
        <v>4.2000000000000003E-2</v>
      </c>
      <c r="M1164" s="13">
        <v>0.14019999999999999</v>
      </c>
      <c r="N1164" s="13">
        <v>0.12</v>
      </c>
      <c r="O1164" s="13">
        <v>0</v>
      </c>
      <c r="P1164" s="12" t="str">
        <f>LEFT(Tabela2[[#This Row],[Código]],2)</f>
        <v>16</v>
      </c>
    </row>
    <row r="1165" spans="2:16" ht="15" customHeight="1" x14ac:dyDescent="0.25">
      <c r="B1165" s="36" t="str">
        <f>LOOKUP(Tabela2[[#This Row],[RESUMO]],Tabela3[Grupo],Tabela3[Meus produtos])</f>
        <v>Não</v>
      </c>
      <c r="C1165" s="30" t="s">
        <v>940</v>
      </c>
      <c r="D1165" t="s">
        <v>21238</v>
      </c>
      <c r="E1165" t="s">
        <v>11853</v>
      </c>
      <c r="F1165" s="30" t="s">
        <v>12756</v>
      </c>
      <c r="G1165">
        <v>14.02</v>
      </c>
      <c r="H1165">
        <v>4.2</v>
      </c>
      <c r="I1165">
        <v>12</v>
      </c>
      <c r="J1165">
        <v>0</v>
      </c>
      <c r="K1165" s="13">
        <v>0.30220000000000002</v>
      </c>
      <c r="L1165" s="13">
        <v>4.2000000000000003E-2</v>
      </c>
      <c r="M1165" s="13">
        <v>0.14019999999999999</v>
      </c>
      <c r="N1165" s="13">
        <v>0.12</v>
      </c>
      <c r="O1165" s="13">
        <v>0</v>
      </c>
      <c r="P1165" s="12" t="str">
        <f>LEFT(Tabela2[[#This Row],[Código]],2)</f>
        <v>16</v>
      </c>
    </row>
    <row r="1166" spans="2:16" ht="15" customHeight="1" x14ac:dyDescent="0.25">
      <c r="B1166" s="36" t="str">
        <f>LOOKUP(Tabela2[[#This Row],[RESUMO]],Tabela3[Grupo],Tabela3[Meus produtos])</f>
        <v>Não</v>
      </c>
      <c r="C1166" s="30" t="s">
        <v>941</v>
      </c>
      <c r="D1166" t="s">
        <v>21238</v>
      </c>
      <c r="E1166" t="s">
        <v>11853</v>
      </c>
      <c r="F1166" s="30" t="s">
        <v>12757</v>
      </c>
      <c r="G1166">
        <v>14.02</v>
      </c>
      <c r="H1166">
        <v>4.2</v>
      </c>
      <c r="I1166">
        <v>12</v>
      </c>
      <c r="J1166">
        <v>0</v>
      </c>
      <c r="K1166" s="13">
        <v>0.30220000000000002</v>
      </c>
      <c r="L1166" s="13">
        <v>4.2000000000000003E-2</v>
      </c>
      <c r="M1166" s="13">
        <v>0.14019999999999999</v>
      </c>
      <c r="N1166" s="13">
        <v>0.12</v>
      </c>
      <c r="O1166" s="13">
        <v>0</v>
      </c>
      <c r="P1166" s="12" t="str">
        <f>LEFT(Tabela2[[#This Row],[Código]],2)</f>
        <v>16</v>
      </c>
    </row>
    <row r="1167" spans="2:16" ht="15" customHeight="1" x14ac:dyDescent="0.25">
      <c r="B1167" s="36" t="str">
        <f>LOOKUP(Tabela2[[#This Row],[RESUMO]],Tabela3[Grupo],Tabela3[Meus produtos])</f>
        <v>Não</v>
      </c>
      <c r="C1167" s="30" t="s">
        <v>942</v>
      </c>
      <c r="D1167" t="s">
        <v>21238</v>
      </c>
      <c r="E1167" t="s">
        <v>11853</v>
      </c>
      <c r="F1167" s="30" t="s">
        <v>12758</v>
      </c>
      <c r="G1167">
        <v>14.02</v>
      </c>
      <c r="H1167">
        <v>4.2</v>
      </c>
      <c r="I1167">
        <v>12</v>
      </c>
      <c r="J1167">
        <v>0</v>
      </c>
      <c r="K1167" s="13">
        <v>0.30220000000000002</v>
      </c>
      <c r="L1167" s="13">
        <v>4.2000000000000003E-2</v>
      </c>
      <c r="M1167" s="13">
        <v>0.14019999999999999</v>
      </c>
      <c r="N1167" s="13">
        <v>0.12</v>
      </c>
      <c r="O1167" s="13">
        <v>0</v>
      </c>
      <c r="P1167" s="12" t="str">
        <f>LEFT(Tabela2[[#This Row],[Código]],2)</f>
        <v>16</v>
      </c>
    </row>
    <row r="1168" spans="2:16" ht="15" customHeight="1" x14ac:dyDescent="0.25">
      <c r="B1168" s="36" t="str">
        <f>LOOKUP(Tabela2[[#This Row],[RESUMO]],Tabela3[Grupo],Tabela3[Meus produtos])</f>
        <v>Não</v>
      </c>
      <c r="C1168" s="30" t="s">
        <v>943</v>
      </c>
      <c r="D1168" t="s">
        <v>21238</v>
      </c>
      <c r="E1168" t="s">
        <v>11853</v>
      </c>
      <c r="F1168" s="30" t="s">
        <v>12759</v>
      </c>
      <c r="G1168">
        <v>14.02</v>
      </c>
      <c r="H1168">
        <v>4.2</v>
      </c>
      <c r="I1168">
        <v>12</v>
      </c>
      <c r="J1168">
        <v>0</v>
      </c>
      <c r="K1168" s="13">
        <v>0.30220000000000002</v>
      </c>
      <c r="L1168" s="13">
        <v>4.2000000000000003E-2</v>
      </c>
      <c r="M1168" s="13">
        <v>0.14019999999999999</v>
      </c>
      <c r="N1168" s="13">
        <v>0.12</v>
      </c>
      <c r="O1168" s="13">
        <v>0</v>
      </c>
      <c r="P1168" s="12" t="str">
        <f>LEFT(Tabela2[[#This Row],[Código]],2)</f>
        <v>16</v>
      </c>
    </row>
    <row r="1169" spans="2:16" ht="15" customHeight="1" x14ac:dyDescent="0.25">
      <c r="B1169" s="36" t="str">
        <f>LOOKUP(Tabela2[[#This Row],[RESUMO]],Tabela3[Grupo],Tabela3[Meus produtos])</f>
        <v>Não</v>
      </c>
      <c r="C1169" s="30" t="s">
        <v>944</v>
      </c>
      <c r="D1169" t="s">
        <v>21238</v>
      </c>
      <c r="E1169" t="s">
        <v>11853</v>
      </c>
      <c r="F1169" s="30" t="s">
        <v>12760</v>
      </c>
      <c r="G1169">
        <v>14.02</v>
      </c>
      <c r="H1169">
        <v>4.2</v>
      </c>
      <c r="I1169">
        <v>12</v>
      </c>
      <c r="J1169">
        <v>0</v>
      </c>
      <c r="K1169" s="13">
        <v>0.30220000000000002</v>
      </c>
      <c r="L1169" s="13">
        <v>4.2000000000000003E-2</v>
      </c>
      <c r="M1169" s="13">
        <v>0.14019999999999999</v>
      </c>
      <c r="N1169" s="13">
        <v>0.12</v>
      </c>
      <c r="O1169" s="13">
        <v>0</v>
      </c>
      <c r="P1169" s="12" t="str">
        <f>LEFT(Tabela2[[#This Row],[Código]],2)</f>
        <v>16</v>
      </c>
    </row>
    <row r="1170" spans="2:16" ht="15" customHeight="1" x14ac:dyDescent="0.25">
      <c r="B1170" s="36" t="str">
        <f>LOOKUP(Tabela2[[#This Row],[RESUMO]],Tabela3[Grupo],Tabela3[Meus produtos])</f>
        <v>Não</v>
      </c>
      <c r="C1170" s="30" t="s">
        <v>945</v>
      </c>
      <c r="D1170" t="s">
        <v>21238</v>
      </c>
      <c r="E1170" t="s">
        <v>11853</v>
      </c>
      <c r="F1170" s="30" t="s">
        <v>12761</v>
      </c>
      <c r="G1170">
        <v>14.02</v>
      </c>
      <c r="H1170">
        <v>4.2</v>
      </c>
      <c r="I1170">
        <v>12</v>
      </c>
      <c r="J1170">
        <v>0</v>
      </c>
      <c r="K1170" s="13">
        <v>0.30220000000000002</v>
      </c>
      <c r="L1170" s="13">
        <v>4.2000000000000003E-2</v>
      </c>
      <c r="M1170" s="13">
        <v>0.14019999999999999</v>
      </c>
      <c r="N1170" s="13">
        <v>0.12</v>
      </c>
      <c r="O1170" s="13">
        <v>0</v>
      </c>
      <c r="P1170" s="12" t="str">
        <f>LEFT(Tabela2[[#This Row],[Código]],2)</f>
        <v>16</v>
      </c>
    </row>
    <row r="1171" spans="2:16" ht="15" customHeight="1" x14ac:dyDescent="0.25">
      <c r="B1171" s="36" t="str">
        <f>LOOKUP(Tabela2[[#This Row],[RESUMO]],Tabela3[Grupo],Tabela3[Meus produtos])</f>
        <v>Não</v>
      </c>
      <c r="C1171" s="30" t="s">
        <v>946</v>
      </c>
      <c r="D1171" t="s">
        <v>21238</v>
      </c>
      <c r="E1171" t="s">
        <v>11853</v>
      </c>
      <c r="F1171" s="30" t="s">
        <v>12762</v>
      </c>
      <c r="G1171">
        <v>14.02</v>
      </c>
      <c r="H1171">
        <v>4.2</v>
      </c>
      <c r="I1171">
        <v>18</v>
      </c>
      <c r="J1171">
        <v>0</v>
      </c>
      <c r="K1171" s="13">
        <v>0.36219999999999997</v>
      </c>
      <c r="L1171" s="13">
        <v>4.2000000000000003E-2</v>
      </c>
      <c r="M1171" s="13">
        <v>0.14019999999999999</v>
      </c>
      <c r="N1171" s="13">
        <v>0.18</v>
      </c>
      <c r="O1171" s="13">
        <v>0</v>
      </c>
      <c r="P1171" s="12" t="str">
        <f>LEFT(Tabela2[[#This Row],[Código]],2)</f>
        <v>16</v>
      </c>
    </row>
    <row r="1172" spans="2:16" ht="15" customHeight="1" x14ac:dyDescent="0.25">
      <c r="B1172" s="36" t="str">
        <f>LOOKUP(Tabela2[[#This Row],[RESUMO]],Tabela3[Grupo],Tabela3[Meus produtos])</f>
        <v>Não</v>
      </c>
      <c r="C1172" s="30" t="s">
        <v>947</v>
      </c>
      <c r="D1172" t="s">
        <v>21238</v>
      </c>
      <c r="E1172" t="s">
        <v>11853</v>
      </c>
      <c r="F1172" s="30" t="s">
        <v>12763</v>
      </c>
      <c r="G1172">
        <v>14.02</v>
      </c>
      <c r="H1172">
        <v>4.2</v>
      </c>
      <c r="I1172">
        <v>12</v>
      </c>
      <c r="J1172">
        <v>0</v>
      </c>
      <c r="K1172" s="13">
        <v>0.30220000000000002</v>
      </c>
      <c r="L1172" s="13">
        <v>4.2000000000000003E-2</v>
      </c>
      <c r="M1172" s="13">
        <v>0.14019999999999999</v>
      </c>
      <c r="N1172" s="13">
        <v>0.12</v>
      </c>
      <c r="O1172" s="13">
        <v>0</v>
      </c>
      <c r="P1172" s="12" t="str">
        <f>LEFT(Tabela2[[#This Row],[Código]],2)</f>
        <v>16</v>
      </c>
    </row>
    <row r="1173" spans="2:16" ht="15" customHeight="1" x14ac:dyDescent="0.25">
      <c r="B1173" s="36" t="str">
        <f>LOOKUP(Tabela2[[#This Row],[RESUMO]],Tabela3[Grupo],Tabela3[Meus produtos])</f>
        <v>Não</v>
      </c>
      <c r="C1173" s="30" t="s">
        <v>948</v>
      </c>
      <c r="D1173" t="s">
        <v>21238</v>
      </c>
      <c r="E1173" t="s">
        <v>11853</v>
      </c>
      <c r="F1173" s="30" t="s">
        <v>12764</v>
      </c>
      <c r="G1173">
        <v>13.32</v>
      </c>
      <c r="H1173">
        <v>4.2</v>
      </c>
      <c r="I1173">
        <v>18</v>
      </c>
      <c r="J1173">
        <v>0</v>
      </c>
      <c r="K1173" s="13">
        <v>0.35520000000000002</v>
      </c>
      <c r="L1173" s="13">
        <v>4.2000000000000003E-2</v>
      </c>
      <c r="M1173" s="13">
        <v>0.13320000000000001</v>
      </c>
      <c r="N1173" s="13">
        <v>0.18</v>
      </c>
      <c r="O1173" s="13">
        <v>0</v>
      </c>
      <c r="P1173" s="12" t="str">
        <f>LEFT(Tabela2[[#This Row],[Código]],2)</f>
        <v>16</v>
      </c>
    </row>
    <row r="1174" spans="2:16" ht="15" customHeight="1" x14ac:dyDescent="0.25">
      <c r="B1174" s="36" t="str">
        <f>LOOKUP(Tabela2[[#This Row],[RESUMO]],Tabela3[Grupo],Tabela3[Meus produtos])</f>
        <v>Não</v>
      </c>
      <c r="C1174" s="30" t="s">
        <v>949</v>
      </c>
      <c r="D1174" t="s">
        <v>21238</v>
      </c>
      <c r="E1174" t="s">
        <v>11853</v>
      </c>
      <c r="F1174" s="30" t="s">
        <v>12765</v>
      </c>
      <c r="G1174">
        <v>15.86</v>
      </c>
      <c r="H1174">
        <v>6.68</v>
      </c>
      <c r="I1174">
        <v>18</v>
      </c>
      <c r="J1174">
        <v>0</v>
      </c>
      <c r="K1174" s="13">
        <v>0.40539999999999998</v>
      </c>
      <c r="L1174" s="13">
        <v>6.6799999999999998E-2</v>
      </c>
      <c r="M1174" s="13">
        <v>0.15859999999999999</v>
      </c>
      <c r="N1174" s="13">
        <v>0.18</v>
      </c>
      <c r="O1174" s="13">
        <v>0</v>
      </c>
      <c r="P1174" s="12" t="str">
        <f>LEFT(Tabela2[[#This Row],[Código]],2)</f>
        <v>16</v>
      </c>
    </row>
    <row r="1175" spans="2:16" ht="15" customHeight="1" x14ac:dyDescent="0.25">
      <c r="B1175" s="36" t="str">
        <f>LOOKUP(Tabela2[[#This Row],[RESUMO]],Tabela3[Grupo],Tabela3[Meus produtos])</f>
        <v>Não</v>
      </c>
      <c r="C1175" s="30" t="s">
        <v>950</v>
      </c>
      <c r="D1175" t="s">
        <v>21238</v>
      </c>
      <c r="E1175" t="s">
        <v>11853</v>
      </c>
      <c r="F1175" s="30" t="s">
        <v>12766</v>
      </c>
      <c r="G1175">
        <v>15.86</v>
      </c>
      <c r="H1175">
        <v>6.68</v>
      </c>
      <c r="I1175">
        <v>18</v>
      </c>
      <c r="J1175">
        <v>0</v>
      </c>
      <c r="K1175" s="13">
        <v>0.40539999999999998</v>
      </c>
      <c r="L1175" s="13">
        <v>6.6799999999999998E-2</v>
      </c>
      <c r="M1175" s="13">
        <v>0.15859999999999999</v>
      </c>
      <c r="N1175" s="13">
        <v>0.18</v>
      </c>
      <c r="O1175" s="13">
        <v>0</v>
      </c>
      <c r="P1175" s="12" t="str">
        <f>LEFT(Tabela2[[#This Row],[Código]],2)</f>
        <v>16</v>
      </c>
    </row>
    <row r="1176" spans="2:16" ht="15" customHeight="1" x14ac:dyDescent="0.25">
      <c r="B1176" s="36" t="str">
        <f>LOOKUP(Tabela2[[#This Row],[RESUMO]],Tabela3[Grupo],Tabela3[Meus produtos])</f>
        <v>Não</v>
      </c>
      <c r="C1176" s="30" t="s">
        <v>951</v>
      </c>
      <c r="D1176" t="s">
        <v>21238</v>
      </c>
      <c r="E1176" t="s">
        <v>11853</v>
      </c>
      <c r="F1176" s="30" t="s">
        <v>12767</v>
      </c>
      <c r="G1176">
        <v>18.82</v>
      </c>
      <c r="H1176">
        <v>4.2</v>
      </c>
      <c r="I1176">
        <v>7</v>
      </c>
      <c r="J1176">
        <v>0</v>
      </c>
      <c r="K1176" s="13">
        <v>0.30020000000000002</v>
      </c>
      <c r="L1176" s="13">
        <v>4.2000000000000003E-2</v>
      </c>
      <c r="M1176" s="13">
        <v>0.18820000000000001</v>
      </c>
      <c r="N1176" s="13">
        <v>7.0000000000000007E-2</v>
      </c>
      <c r="O1176" s="13">
        <v>0</v>
      </c>
      <c r="P1176" s="12" t="str">
        <f>LEFT(Tabela2[[#This Row],[Código]],2)</f>
        <v>16</v>
      </c>
    </row>
    <row r="1177" spans="2:16" ht="15" customHeight="1" x14ac:dyDescent="0.25">
      <c r="B1177" s="36" t="str">
        <f>LOOKUP(Tabela2[[#This Row],[RESUMO]],Tabela3[Grupo],Tabela3[Meus produtos])</f>
        <v>Não</v>
      </c>
      <c r="C1177" s="30" t="s">
        <v>952</v>
      </c>
      <c r="D1177" t="s">
        <v>21238</v>
      </c>
      <c r="E1177" t="s">
        <v>11853</v>
      </c>
      <c r="F1177" s="30" t="s">
        <v>12768</v>
      </c>
      <c r="G1177">
        <v>13.38</v>
      </c>
      <c r="H1177">
        <v>4.2</v>
      </c>
      <c r="I1177">
        <v>7</v>
      </c>
      <c r="J1177">
        <v>0</v>
      </c>
      <c r="K1177" s="13">
        <v>0.24580000000000002</v>
      </c>
      <c r="L1177" s="13">
        <v>4.2000000000000003E-2</v>
      </c>
      <c r="M1177" s="13">
        <v>0.1338</v>
      </c>
      <c r="N1177" s="13">
        <v>7.0000000000000007E-2</v>
      </c>
      <c r="O1177" s="13">
        <v>0</v>
      </c>
      <c r="P1177" s="12" t="str">
        <f>LEFT(Tabela2[[#This Row],[Código]],2)</f>
        <v>16</v>
      </c>
    </row>
    <row r="1178" spans="2:16" ht="15" customHeight="1" x14ac:dyDescent="0.25">
      <c r="B1178" s="36" t="str">
        <f>LOOKUP(Tabela2[[#This Row],[RESUMO]],Tabela3[Grupo],Tabela3[Meus produtos])</f>
        <v>Não</v>
      </c>
      <c r="C1178" s="30" t="s">
        <v>953</v>
      </c>
      <c r="D1178" t="s">
        <v>21238</v>
      </c>
      <c r="E1178" t="s">
        <v>11853</v>
      </c>
      <c r="F1178" s="30" t="s">
        <v>12769</v>
      </c>
      <c r="G1178">
        <v>13.38</v>
      </c>
      <c r="H1178">
        <v>4.2</v>
      </c>
      <c r="I1178">
        <v>18</v>
      </c>
      <c r="J1178">
        <v>0</v>
      </c>
      <c r="K1178" s="13">
        <v>0.35580000000000001</v>
      </c>
      <c r="L1178" s="13">
        <v>4.2000000000000003E-2</v>
      </c>
      <c r="M1178" s="13">
        <v>0.1338</v>
      </c>
      <c r="N1178" s="13">
        <v>0.18</v>
      </c>
      <c r="O1178" s="13">
        <v>0</v>
      </c>
      <c r="P1178" s="12" t="str">
        <f>LEFT(Tabela2[[#This Row],[Código]],2)</f>
        <v>16</v>
      </c>
    </row>
    <row r="1179" spans="2:16" ht="15" customHeight="1" x14ac:dyDescent="0.25">
      <c r="B1179" s="36" t="str">
        <f>LOOKUP(Tabela2[[#This Row],[RESUMO]],Tabela3[Grupo],Tabela3[Meus produtos])</f>
        <v>Não</v>
      </c>
      <c r="C1179" s="30" t="s">
        <v>954</v>
      </c>
      <c r="D1179" t="s">
        <v>21238</v>
      </c>
      <c r="E1179" t="s">
        <v>11853</v>
      </c>
      <c r="F1179" s="30" t="s">
        <v>12770</v>
      </c>
      <c r="G1179">
        <v>13.38</v>
      </c>
      <c r="H1179">
        <v>4.2</v>
      </c>
      <c r="I1179">
        <v>18</v>
      </c>
      <c r="J1179">
        <v>0</v>
      </c>
      <c r="K1179" s="13">
        <v>0.35580000000000001</v>
      </c>
      <c r="L1179" s="13">
        <v>4.2000000000000003E-2</v>
      </c>
      <c r="M1179" s="13">
        <v>0.1338</v>
      </c>
      <c r="N1179" s="13">
        <v>0.18</v>
      </c>
      <c r="O1179" s="13">
        <v>0</v>
      </c>
      <c r="P1179" s="12" t="str">
        <f>LEFT(Tabela2[[#This Row],[Código]],2)</f>
        <v>16</v>
      </c>
    </row>
    <row r="1180" spans="2:16" ht="15" customHeight="1" x14ac:dyDescent="0.25">
      <c r="B1180" s="36" t="str">
        <f>LOOKUP(Tabela2[[#This Row],[RESUMO]],Tabela3[Grupo],Tabela3[Meus produtos])</f>
        <v>Não</v>
      </c>
      <c r="C1180" s="30" t="s">
        <v>955</v>
      </c>
      <c r="D1180" t="s">
        <v>21238</v>
      </c>
      <c r="E1180" t="s">
        <v>11853</v>
      </c>
      <c r="F1180" s="30" t="s">
        <v>12771</v>
      </c>
      <c r="G1180">
        <v>13.38</v>
      </c>
      <c r="H1180">
        <v>4.2</v>
      </c>
      <c r="I1180">
        <v>18</v>
      </c>
      <c r="J1180">
        <v>0</v>
      </c>
      <c r="K1180" s="13">
        <v>0.35580000000000001</v>
      </c>
      <c r="L1180" s="13">
        <v>4.2000000000000003E-2</v>
      </c>
      <c r="M1180" s="13">
        <v>0.1338</v>
      </c>
      <c r="N1180" s="13">
        <v>0.18</v>
      </c>
      <c r="O1180" s="13">
        <v>0</v>
      </c>
      <c r="P1180" s="12" t="str">
        <f>LEFT(Tabela2[[#This Row],[Código]],2)</f>
        <v>16</v>
      </c>
    </row>
    <row r="1181" spans="2:16" ht="15" customHeight="1" x14ac:dyDescent="0.25">
      <c r="B1181" s="36" t="str">
        <f>LOOKUP(Tabela2[[#This Row],[RESUMO]],Tabela3[Grupo],Tabela3[Meus produtos])</f>
        <v>Não</v>
      </c>
      <c r="C1181" s="30" t="s">
        <v>956</v>
      </c>
      <c r="D1181" t="s">
        <v>21238</v>
      </c>
      <c r="E1181" t="s">
        <v>11853</v>
      </c>
      <c r="F1181" s="30" t="s">
        <v>12772</v>
      </c>
      <c r="G1181">
        <v>13.38</v>
      </c>
      <c r="H1181">
        <v>4.2</v>
      </c>
      <c r="I1181">
        <v>18</v>
      </c>
      <c r="J1181">
        <v>0</v>
      </c>
      <c r="K1181" s="13">
        <v>0.35580000000000001</v>
      </c>
      <c r="L1181" s="13">
        <v>4.2000000000000003E-2</v>
      </c>
      <c r="M1181" s="13">
        <v>0.1338</v>
      </c>
      <c r="N1181" s="13">
        <v>0.18</v>
      </c>
      <c r="O1181" s="13">
        <v>0</v>
      </c>
      <c r="P1181" s="12" t="str">
        <f>LEFT(Tabela2[[#This Row],[Código]],2)</f>
        <v>16</v>
      </c>
    </row>
    <row r="1182" spans="2:16" ht="15" customHeight="1" x14ac:dyDescent="0.25">
      <c r="B1182" s="36" t="str">
        <f>LOOKUP(Tabela2[[#This Row],[RESUMO]],Tabela3[Grupo],Tabela3[Meus produtos])</f>
        <v>Não</v>
      </c>
      <c r="C1182" s="30" t="s">
        <v>957</v>
      </c>
      <c r="D1182" t="s">
        <v>21238</v>
      </c>
      <c r="E1182" t="s">
        <v>11853</v>
      </c>
      <c r="F1182" s="30" t="s">
        <v>12773</v>
      </c>
      <c r="G1182">
        <v>13.38</v>
      </c>
      <c r="H1182">
        <v>4.2</v>
      </c>
      <c r="I1182">
        <v>18</v>
      </c>
      <c r="J1182">
        <v>0</v>
      </c>
      <c r="K1182" s="13">
        <v>0.35580000000000001</v>
      </c>
      <c r="L1182" s="13">
        <v>4.2000000000000003E-2</v>
      </c>
      <c r="M1182" s="13">
        <v>0.1338</v>
      </c>
      <c r="N1182" s="13">
        <v>0.18</v>
      </c>
      <c r="O1182" s="13">
        <v>0</v>
      </c>
      <c r="P1182" s="12" t="str">
        <f>LEFT(Tabela2[[#This Row],[Código]],2)</f>
        <v>16</v>
      </c>
    </row>
    <row r="1183" spans="2:16" ht="15" customHeight="1" x14ac:dyDescent="0.25">
      <c r="B1183" s="36" t="str">
        <f>LOOKUP(Tabela2[[#This Row],[RESUMO]],Tabela3[Grupo],Tabela3[Meus produtos])</f>
        <v>Não</v>
      </c>
      <c r="C1183" s="30" t="s">
        <v>958</v>
      </c>
      <c r="D1183" t="s">
        <v>21238</v>
      </c>
      <c r="E1183" t="s">
        <v>11853</v>
      </c>
      <c r="F1183" s="30" t="s">
        <v>12774</v>
      </c>
      <c r="G1183">
        <v>13.38</v>
      </c>
      <c r="H1183">
        <v>4.2</v>
      </c>
      <c r="I1183">
        <v>18</v>
      </c>
      <c r="J1183">
        <v>0</v>
      </c>
      <c r="K1183" s="13">
        <v>0.35580000000000001</v>
      </c>
      <c r="L1183" s="13">
        <v>4.2000000000000003E-2</v>
      </c>
      <c r="M1183" s="13">
        <v>0.1338</v>
      </c>
      <c r="N1183" s="13">
        <v>0.18</v>
      </c>
      <c r="O1183" s="13">
        <v>0</v>
      </c>
      <c r="P1183" s="12" t="str">
        <f>LEFT(Tabela2[[#This Row],[Código]],2)</f>
        <v>16</v>
      </c>
    </row>
    <row r="1184" spans="2:16" ht="15" customHeight="1" x14ac:dyDescent="0.25">
      <c r="B1184" s="36" t="str">
        <f>LOOKUP(Tabela2[[#This Row],[RESUMO]],Tabela3[Grupo],Tabela3[Meus produtos])</f>
        <v>Não</v>
      </c>
      <c r="C1184" s="30" t="s">
        <v>21845</v>
      </c>
      <c r="D1184" t="s">
        <v>21238</v>
      </c>
      <c r="E1184" t="s">
        <v>11853</v>
      </c>
      <c r="F1184" s="30" t="s">
        <v>21846</v>
      </c>
      <c r="G1184">
        <v>13.38</v>
      </c>
      <c r="H1184">
        <v>4.2</v>
      </c>
      <c r="I1184">
        <v>18</v>
      </c>
      <c r="J1184">
        <v>0</v>
      </c>
      <c r="K1184" s="13">
        <v>0.35580000000000001</v>
      </c>
      <c r="L1184" s="13">
        <v>4.2000000000000003E-2</v>
      </c>
      <c r="M1184" s="13">
        <v>0.1338</v>
      </c>
      <c r="N1184" s="13">
        <v>0.18</v>
      </c>
      <c r="O1184" s="13">
        <v>0</v>
      </c>
      <c r="P1184" s="12" t="str">
        <f>LEFT(Tabela2[[#This Row],[Código]],2)</f>
        <v>16</v>
      </c>
    </row>
    <row r="1185" spans="2:16" ht="15" customHeight="1" x14ac:dyDescent="0.25">
      <c r="B1185" s="36" t="str">
        <f>LOOKUP(Tabela2[[#This Row],[RESUMO]],Tabela3[Grupo],Tabela3[Meus produtos])</f>
        <v>Não</v>
      </c>
      <c r="C1185" s="30" t="s">
        <v>959</v>
      </c>
      <c r="D1185" t="s">
        <v>21238</v>
      </c>
      <c r="E1185" t="s">
        <v>11853</v>
      </c>
      <c r="F1185" s="30" t="s">
        <v>12775</v>
      </c>
      <c r="G1185">
        <v>13.38</v>
      </c>
      <c r="H1185">
        <v>4.2</v>
      </c>
      <c r="I1185">
        <v>18</v>
      </c>
      <c r="J1185">
        <v>0</v>
      </c>
      <c r="K1185" s="13">
        <v>0.35580000000000001</v>
      </c>
      <c r="L1185" s="13">
        <v>4.2000000000000003E-2</v>
      </c>
      <c r="M1185" s="13">
        <v>0.1338</v>
      </c>
      <c r="N1185" s="13">
        <v>0.18</v>
      </c>
      <c r="O1185" s="13">
        <v>0</v>
      </c>
      <c r="P1185" s="12" t="str">
        <f>LEFT(Tabela2[[#This Row],[Código]],2)</f>
        <v>16</v>
      </c>
    </row>
    <row r="1186" spans="2:16" ht="15" customHeight="1" x14ac:dyDescent="0.25">
      <c r="B1186" s="36" t="str">
        <f>LOOKUP(Tabela2[[#This Row],[RESUMO]],Tabela3[Grupo],Tabela3[Meus produtos])</f>
        <v>Não</v>
      </c>
      <c r="C1186" s="30" t="s">
        <v>960</v>
      </c>
      <c r="D1186" t="s">
        <v>21238</v>
      </c>
      <c r="E1186" t="s">
        <v>11853</v>
      </c>
      <c r="F1186" s="30" t="s">
        <v>12776</v>
      </c>
      <c r="G1186">
        <v>12.95</v>
      </c>
      <c r="H1186">
        <v>4.2</v>
      </c>
      <c r="I1186">
        <v>18</v>
      </c>
      <c r="J1186">
        <v>0</v>
      </c>
      <c r="K1186" s="13">
        <v>0.35150000000000003</v>
      </c>
      <c r="L1186" s="13">
        <v>4.2000000000000003E-2</v>
      </c>
      <c r="M1186" s="13">
        <v>0.1295</v>
      </c>
      <c r="N1186" s="13">
        <v>0.18</v>
      </c>
      <c r="O1186" s="13">
        <v>0</v>
      </c>
      <c r="P1186" s="12" t="str">
        <f>LEFT(Tabela2[[#This Row],[Código]],2)</f>
        <v>16</v>
      </c>
    </row>
    <row r="1187" spans="2:16" ht="15" customHeight="1" x14ac:dyDescent="0.25">
      <c r="B1187" s="36" t="str">
        <f>LOOKUP(Tabela2[[#This Row],[RESUMO]],Tabela3[Grupo],Tabela3[Meus produtos])</f>
        <v>Não</v>
      </c>
      <c r="C1187" s="30" t="s">
        <v>961</v>
      </c>
      <c r="D1187" t="s">
        <v>21238</v>
      </c>
      <c r="E1187" t="s">
        <v>11853</v>
      </c>
      <c r="F1187" s="30" t="s">
        <v>12777</v>
      </c>
      <c r="G1187">
        <v>13.38</v>
      </c>
      <c r="H1187">
        <v>4.2</v>
      </c>
      <c r="I1187">
        <v>18</v>
      </c>
      <c r="J1187">
        <v>0</v>
      </c>
      <c r="K1187" s="13">
        <v>0.35580000000000001</v>
      </c>
      <c r="L1187" s="13">
        <v>4.2000000000000003E-2</v>
      </c>
      <c r="M1187" s="13">
        <v>0.1338</v>
      </c>
      <c r="N1187" s="13">
        <v>0.18</v>
      </c>
      <c r="O1187" s="13">
        <v>0</v>
      </c>
      <c r="P1187" s="12" t="str">
        <f>LEFT(Tabela2[[#This Row],[Código]],2)</f>
        <v>16</v>
      </c>
    </row>
    <row r="1188" spans="2:16" ht="15" customHeight="1" x14ac:dyDescent="0.25">
      <c r="B1188" s="36" t="str">
        <f>LOOKUP(Tabela2[[#This Row],[RESUMO]],Tabela3[Grupo],Tabela3[Meus produtos])</f>
        <v>Não</v>
      </c>
      <c r="C1188" s="30" t="s">
        <v>962</v>
      </c>
      <c r="D1188" t="s">
        <v>21238</v>
      </c>
      <c r="E1188" t="s">
        <v>11853</v>
      </c>
      <c r="F1188" s="30" t="s">
        <v>12778</v>
      </c>
      <c r="G1188">
        <v>13.38</v>
      </c>
      <c r="H1188">
        <v>4.2</v>
      </c>
      <c r="I1188">
        <v>18</v>
      </c>
      <c r="J1188">
        <v>0</v>
      </c>
      <c r="K1188" s="13">
        <v>0.35580000000000001</v>
      </c>
      <c r="L1188" s="13">
        <v>4.2000000000000003E-2</v>
      </c>
      <c r="M1188" s="13">
        <v>0.1338</v>
      </c>
      <c r="N1188" s="13">
        <v>0.18</v>
      </c>
      <c r="O1188" s="13">
        <v>0</v>
      </c>
      <c r="P1188" s="12" t="str">
        <f>LEFT(Tabela2[[#This Row],[Código]],2)</f>
        <v>16</v>
      </c>
    </row>
    <row r="1189" spans="2:16" ht="15" customHeight="1" x14ac:dyDescent="0.25">
      <c r="B1189" s="36" t="str">
        <f>LOOKUP(Tabela2[[#This Row],[RESUMO]],Tabela3[Grupo],Tabela3[Meus produtos])</f>
        <v>Não</v>
      </c>
      <c r="C1189" s="30" t="s">
        <v>963</v>
      </c>
      <c r="D1189" t="s">
        <v>21238</v>
      </c>
      <c r="E1189" t="s">
        <v>11853</v>
      </c>
      <c r="F1189" s="30" t="s">
        <v>12779</v>
      </c>
      <c r="G1189">
        <v>13.38</v>
      </c>
      <c r="H1189">
        <v>4.2</v>
      </c>
      <c r="I1189">
        <v>18</v>
      </c>
      <c r="J1189">
        <v>0</v>
      </c>
      <c r="K1189" s="13">
        <v>0.35580000000000001</v>
      </c>
      <c r="L1189" s="13">
        <v>4.2000000000000003E-2</v>
      </c>
      <c r="M1189" s="13">
        <v>0.1338</v>
      </c>
      <c r="N1189" s="13">
        <v>0.18</v>
      </c>
      <c r="O1189" s="13">
        <v>0</v>
      </c>
      <c r="P1189" s="12" t="str">
        <f>LEFT(Tabela2[[#This Row],[Código]],2)</f>
        <v>16</v>
      </c>
    </row>
    <row r="1190" spans="2:16" ht="15" customHeight="1" x14ac:dyDescent="0.25">
      <c r="B1190" s="36" t="str">
        <f>LOOKUP(Tabela2[[#This Row],[RESUMO]],Tabela3[Grupo],Tabela3[Meus produtos])</f>
        <v>Não</v>
      </c>
      <c r="C1190" s="30" t="s">
        <v>964</v>
      </c>
      <c r="D1190" t="s">
        <v>21238</v>
      </c>
      <c r="E1190" t="s">
        <v>11853</v>
      </c>
      <c r="F1190" s="30" t="s">
        <v>12780</v>
      </c>
      <c r="G1190">
        <v>15.86</v>
      </c>
      <c r="H1190">
        <v>6.68</v>
      </c>
      <c r="I1190">
        <v>18</v>
      </c>
      <c r="J1190">
        <v>0</v>
      </c>
      <c r="K1190" s="13">
        <v>0.40539999999999998</v>
      </c>
      <c r="L1190" s="13">
        <v>6.6799999999999998E-2</v>
      </c>
      <c r="M1190" s="13">
        <v>0.15859999999999999</v>
      </c>
      <c r="N1190" s="13">
        <v>0.18</v>
      </c>
      <c r="O1190" s="13">
        <v>0</v>
      </c>
      <c r="P1190" s="12" t="str">
        <f>LEFT(Tabela2[[#This Row],[Código]],2)</f>
        <v>16</v>
      </c>
    </row>
    <row r="1191" spans="2:16" ht="15" customHeight="1" x14ac:dyDescent="0.25">
      <c r="B1191" s="36" t="str">
        <f>LOOKUP(Tabela2[[#This Row],[RESUMO]],Tabela3[Grupo],Tabela3[Meus produtos])</f>
        <v>Não</v>
      </c>
      <c r="C1191" s="30" t="s">
        <v>965</v>
      </c>
      <c r="D1191" t="s">
        <v>21238</v>
      </c>
      <c r="E1191" t="s">
        <v>11853</v>
      </c>
      <c r="F1191" s="30" t="s">
        <v>12781</v>
      </c>
      <c r="G1191">
        <v>15.86</v>
      </c>
      <c r="H1191">
        <v>6.68</v>
      </c>
      <c r="I1191">
        <v>18</v>
      </c>
      <c r="J1191">
        <v>0</v>
      </c>
      <c r="K1191" s="13">
        <v>0.40539999999999998</v>
      </c>
      <c r="L1191" s="13">
        <v>6.6799999999999998E-2</v>
      </c>
      <c r="M1191" s="13">
        <v>0.15859999999999999</v>
      </c>
      <c r="N1191" s="13">
        <v>0.18</v>
      </c>
      <c r="O1191" s="13">
        <v>0</v>
      </c>
      <c r="P1191" s="12" t="str">
        <f>LEFT(Tabela2[[#This Row],[Código]],2)</f>
        <v>16</v>
      </c>
    </row>
    <row r="1192" spans="2:16" ht="15" customHeight="1" x14ac:dyDescent="0.25">
      <c r="B1192" s="36" t="str">
        <f>LOOKUP(Tabela2[[#This Row],[RESUMO]],Tabela3[Grupo],Tabela3[Meus produtos])</f>
        <v>Não</v>
      </c>
      <c r="C1192" s="30" t="s">
        <v>966</v>
      </c>
      <c r="D1192" t="s">
        <v>21238</v>
      </c>
      <c r="E1192" t="s">
        <v>11853</v>
      </c>
      <c r="F1192" s="30" t="s">
        <v>12782</v>
      </c>
      <c r="G1192">
        <v>6.42</v>
      </c>
      <c r="H1192">
        <v>4.2</v>
      </c>
      <c r="I1192">
        <v>0</v>
      </c>
      <c r="J1192">
        <v>0</v>
      </c>
      <c r="K1192" s="13">
        <v>0.10619999999999999</v>
      </c>
      <c r="L1192" s="13">
        <v>4.2000000000000003E-2</v>
      </c>
      <c r="M1192" s="13">
        <v>6.4199999999999993E-2</v>
      </c>
      <c r="N1192" s="13">
        <v>0</v>
      </c>
      <c r="O1192" s="13">
        <v>0</v>
      </c>
      <c r="P1192" s="12" t="str">
        <f>LEFT(Tabela2[[#This Row],[Código]],2)</f>
        <v>16</v>
      </c>
    </row>
    <row r="1193" spans="2:16" ht="15" customHeight="1" x14ac:dyDescent="0.25">
      <c r="B1193" s="36" t="str">
        <f>LOOKUP(Tabela2[[#This Row],[RESUMO]],Tabela3[Grupo],Tabela3[Meus produtos])</f>
        <v>Não</v>
      </c>
      <c r="C1193" s="30" t="s">
        <v>967</v>
      </c>
      <c r="D1193" t="s">
        <v>21238</v>
      </c>
      <c r="E1193" t="s">
        <v>11853</v>
      </c>
      <c r="F1193" s="30" t="s">
        <v>12783</v>
      </c>
      <c r="G1193">
        <v>6.42</v>
      </c>
      <c r="H1193">
        <v>4.2</v>
      </c>
      <c r="I1193">
        <v>0</v>
      </c>
      <c r="J1193">
        <v>0</v>
      </c>
      <c r="K1193" s="13">
        <v>0.10619999999999999</v>
      </c>
      <c r="L1193" s="13">
        <v>4.2000000000000003E-2</v>
      </c>
      <c r="M1193" s="13">
        <v>6.4199999999999993E-2</v>
      </c>
      <c r="N1193" s="13">
        <v>0</v>
      </c>
      <c r="O1193" s="13">
        <v>0</v>
      </c>
      <c r="P1193" s="12" t="str">
        <f>LEFT(Tabela2[[#This Row],[Código]],2)</f>
        <v>16</v>
      </c>
    </row>
    <row r="1194" spans="2:16" ht="15" customHeight="1" x14ac:dyDescent="0.25">
      <c r="B1194" s="36" t="str">
        <f>LOOKUP(Tabela2[[#This Row],[RESUMO]],Tabela3[Grupo],Tabela3[Meus produtos])</f>
        <v>Não</v>
      </c>
      <c r="C1194" s="30" t="s">
        <v>968</v>
      </c>
      <c r="D1194" t="s">
        <v>21238</v>
      </c>
      <c r="E1194" t="s">
        <v>11853</v>
      </c>
      <c r="F1194" s="30" t="s">
        <v>12784</v>
      </c>
      <c r="G1194">
        <v>6.42</v>
      </c>
      <c r="H1194">
        <v>4.2</v>
      </c>
      <c r="I1194">
        <v>0</v>
      </c>
      <c r="J1194">
        <v>0</v>
      </c>
      <c r="K1194" s="13">
        <v>0.10619999999999999</v>
      </c>
      <c r="L1194" s="13">
        <v>4.2000000000000003E-2</v>
      </c>
      <c r="M1194" s="13">
        <v>6.4199999999999993E-2</v>
      </c>
      <c r="N1194" s="13">
        <v>0</v>
      </c>
      <c r="O1194" s="13">
        <v>0</v>
      </c>
      <c r="P1194" s="12" t="str">
        <f>LEFT(Tabela2[[#This Row],[Código]],2)</f>
        <v>16</v>
      </c>
    </row>
    <row r="1195" spans="2:16" ht="15" customHeight="1" x14ac:dyDescent="0.25">
      <c r="B1195" s="36" t="str">
        <f>LOOKUP(Tabela2[[#This Row],[RESUMO]],Tabela3[Grupo],Tabela3[Meus produtos])</f>
        <v>Não</v>
      </c>
      <c r="C1195" s="30" t="s">
        <v>969</v>
      </c>
      <c r="D1195" t="s">
        <v>21238</v>
      </c>
      <c r="E1195" t="s">
        <v>11853</v>
      </c>
      <c r="F1195" s="30" t="s">
        <v>12785</v>
      </c>
      <c r="G1195">
        <v>6.42</v>
      </c>
      <c r="H1195">
        <v>4.2</v>
      </c>
      <c r="I1195">
        <v>0</v>
      </c>
      <c r="J1195">
        <v>0</v>
      </c>
      <c r="K1195" s="13">
        <v>0.10619999999999999</v>
      </c>
      <c r="L1195" s="13">
        <v>4.2000000000000003E-2</v>
      </c>
      <c r="M1195" s="13">
        <v>6.4199999999999993E-2</v>
      </c>
      <c r="N1195" s="13">
        <v>0</v>
      </c>
      <c r="O1195" s="13">
        <v>0</v>
      </c>
      <c r="P1195" s="12" t="str">
        <f>LEFT(Tabela2[[#This Row],[Código]],2)</f>
        <v>16</v>
      </c>
    </row>
    <row r="1196" spans="2:16" ht="15" customHeight="1" x14ac:dyDescent="0.25">
      <c r="B1196" s="36" t="str">
        <f>LOOKUP(Tabela2[[#This Row],[RESUMO]],Tabela3[Grupo],Tabela3[Meus produtos])</f>
        <v>Não</v>
      </c>
      <c r="C1196" s="30" t="s">
        <v>970</v>
      </c>
      <c r="D1196" t="s">
        <v>21238</v>
      </c>
      <c r="E1196" t="s">
        <v>11853</v>
      </c>
      <c r="F1196" s="30" t="s">
        <v>12786</v>
      </c>
      <c r="G1196">
        <v>6.42</v>
      </c>
      <c r="H1196">
        <v>4.2</v>
      </c>
      <c r="I1196">
        <v>0</v>
      </c>
      <c r="J1196">
        <v>0</v>
      </c>
      <c r="K1196" s="13">
        <v>0.10619999999999999</v>
      </c>
      <c r="L1196" s="13">
        <v>4.2000000000000003E-2</v>
      </c>
      <c r="M1196" s="13">
        <v>6.4199999999999993E-2</v>
      </c>
      <c r="N1196" s="13">
        <v>0</v>
      </c>
      <c r="O1196" s="13">
        <v>0</v>
      </c>
      <c r="P1196" s="12" t="str">
        <f>LEFT(Tabela2[[#This Row],[Código]],2)</f>
        <v>16</v>
      </c>
    </row>
    <row r="1197" spans="2:16" ht="15" customHeight="1" x14ac:dyDescent="0.25">
      <c r="B1197" s="36" t="str">
        <f>LOOKUP(Tabela2[[#This Row],[RESUMO]],Tabela3[Grupo],Tabela3[Meus produtos])</f>
        <v>Não</v>
      </c>
      <c r="C1197" s="30" t="s">
        <v>971</v>
      </c>
      <c r="D1197" t="s">
        <v>21238</v>
      </c>
      <c r="E1197" t="s">
        <v>11853</v>
      </c>
      <c r="F1197" s="30" t="s">
        <v>12787</v>
      </c>
      <c r="G1197">
        <v>6.42</v>
      </c>
      <c r="H1197">
        <v>4.2</v>
      </c>
      <c r="I1197">
        <v>0</v>
      </c>
      <c r="J1197">
        <v>0</v>
      </c>
      <c r="K1197" s="13">
        <v>0.10619999999999999</v>
      </c>
      <c r="L1197" s="13">
        <v>4.2000000000000003E-2</v>
      </c>
      <c r="M1197" s="13">
        <v>6.4199999999999993E-2</v>
      </c>
      <c r="N1197" s="13">
        <v>0</v>
      </c>
      <c r="O1197" s="13">
        <v>0</v>
      </c>
      <c r="P1197" s="12" t="str">
        <f>LEFT(Tabela2[[#This Row],[Código]],2)</f>
        <v>16</v>
      </c>
    </row>
    <row r="1198" spans="2:16" ht="15" customHeight="1" x14ac:dyDescent="0.25">
      <c r="B1198" s="36" t="str">
        <f>LOOKUP(Tabela2[[#This Row],[RESUMO]],Tabela3[Grupo],Tabela3[Meus produtos])</f>
        <v>Não</v>
      </c>
      <c r="C1198" s="30" t="s">
        <v>972</v>
      </c>
      <c r="D1198" t="s">
        <v>21238</v>
      </c>
      <c r="E1198" t="s">
        <v>11853</v>
      </c>
      <c r="F1198" s="30" t="s">
        <v>12788</v>
      </c>
      <c r="G1198">
        <v>6.42</v>
      </c>
      <c r="H1198">
        <v>4.2</v>
      </c>
      <c r="I1198">
        <v>0</v>
      </c>
      <c r="J1198">
        <v>0</v>
      </c>
      <c r="K1198" s="13">
        <v>0.10619999999999999</v>
      </c>
      <c r="L1198" s="13">
        <v>4.2000000000000003E-2</v>
      </c>
      <c r="M1198" s="13">
        <v>6.4199999999999993E-2</v>
      </c>
      <c r="N1198" s="13">
        <v>0</v>
      </c>
      <c r="O1198" s="13">
        <v>0</v>
      </c>
      <c r="P1198" s="12" t="str">
        <f>LEFT(Tabela2[[#This Row],[Código]],2)</f>
        <v>16</v>
      </c>
    </row>
    <row r="1199" spans="2:16" ht="15" customHeight="1" x14ac:dyDescent="0.25">
      <c r="B1199" s="36" t="str">
        <f>LOOKUP(Tabela2[[#This Row],[RESUMO]],Tabela3[Grupo],Tabela3[Meus produtos])</f>
        <v>Não</v>
      </c>
      <c r="C1199" s="30" t="s">
        <v>973</v>
      </c>
      <c r="D1199" t="s">
        <v>21238</v>
      </c>
      <c r="E1199" t="s">
        <v>11853</v>
      </c>
      <c r="F1199" s="30" t="s">
        <v>12789</v>
      </c>
      <c r="G1199">
        <v>6.42</v>
      </c>
      <c r="H1199">
        <v>4.2</v>
      </c>
      <c r="I1199">
        <v>0</v>
      </c>
      <c r="J1199">
        <v>0</v>
      </c>
      <c r="K1199" s="13">
        <v>0.10619999999999999</v>
      </c>
      <c r="L1199" s="13">
        <v>4.2000000000000003E-2</v>
      </c>
      <c r="M1199" s="13">
        <v>6.4199999999999993E-2</v>
      </c>
      <c r="N1199" s="13">
        <v>0</v>
      </c>
      <c r="O1199" s="13">
        <v>0</v>
      </c>
      <c r="P1199" s="12" t="str">
        <f>LEFT(Tabela2[[#This Row],[Código]],2)</f>
        <v>16</v>
      </c>
    </row>
    <row r="1200" spans="2:16" ht="15" customHeight="1" x14ac:dyDescent="0.25">
      <c r="B1200" s="36" t="str">
        <f>LOOKUP(Tabela2[[#This Row],[RESUMO]],Tabela3[Grupo],Tabela3[Meus produtos])</f>
        <v>Não</v>
      </c>
      <c r="C1200" s="30" t="s">
        <v>974</v>
      </c>
      <c r="D1200" t="s">
        <v>21238</v>
      </c>
      <c r="E1200" t="s">
        <v>11853</v>
      </c>
      <c r="F1200" s="30" t="s">
        <v>12790</v>
      </c>
      <c r="G1200">
        <v>6.42</v>
      </c>
      <c r="H1200">
        <v>4.2</v>
      </c>
      <c r="I1200">
        <v>0</v>
      </c>
      <c r="J1200">
        <v>0</v>
      </c>
      <c r="K1200" s="13">
        <v>0.10619999999999999</v>
      </c>
      <c r="L1200" s="13">
        <v>4.2000000000000003E-2</v>
      </c>
      <c r="M1200" s="13">
        <v>6.4199999999999993E-2</v>
      </c>
      <c r="N1200" s="13">
        <v>0</v>
      </c>
      <c r="O1200" s="13">
        <v>0</v>
      </c>
      <c r="P1200" s="12" t="str">
        <f>LEFT(Tabela2[[#This Row],[Código]],2)</f>
        <v>16</v>
      </c>
    </row>
    <row r="1201" spans="2:16" ht="15" customHeight="1" x14ac:dyDescent="0.25">
      <c r="B1201" s="36" t="str">
        <f>LOOKUP(Tabela2[[#This Row],[RESUMO]],Tabela3[Grupo],Tabela3[Meus produtos])</f>
        <v>Não</v>
      </c>
      <c r="C1201" s="30" t="s">
        <v>975</v>
      </c>
      <c r="D1201" t="s">
        <v>21238</v>
      </c>
      <c r="E1201" t="s">
        <v>11853</v>
      </c>
      <c r="F1201" s="30" t="s">
        <v>12791</v>
      </c>
      <c r="G1201">
        <v>6.42</v>
      </c>
      <c r="H1201">
        <v>4.2</v>
      </c>
      <c r="I1201">
        <v>0</v>
      </c>
      <c r="J1201">
        <v>0</v>
      </c>
      <c r="K1201" s="13">
        <v>0.10619999999999999</v>
      </c>
      <c r="L1201" s="13">
        <v>4.2000000000000003E-2</v>
      </c>
      <c r="M1201" s="13">
        <v>6.4199999999999993E-2</v>
      </c>
      <c r="N1201" s="13">
        <v>0</v>
      </c>
      <c r="O1201" s="13">
        <v>0</v>
      </c>
      <c r="P1201" s="12" t="str">
        <f>LEFT(Tabela2[[#This Row],[Código]],2)</f>
        <v>16</v>
      </c>
    </row>
    <row r="1202" spans="2:16" ht="15" customHeight="1" x14ac:dyDescent="0.25">
      <c r="B1202" s="36" t="str">
        <f>LOOKUP(Tabela2[[#This Row],[RESUMO]],Tabela3[Grupo],Tabela3[Meus produtos])</f>
        <v>Não</v>
      </c>
      <c r="C1202" s="30" t="s">
        <v>976</v>
      </c>
      <c r="D1202" t="s">
        <v>21238</v>
      </c>
      <c r="E1202" t="s">
        <v>11853</v>
      </c>
      <c r="F1202" s="30" t="s">
        <v>12792</v>
      </c>
      <c r="G1202">
        <v>6.42</v>
      </c>
      <c r="H1202">
        <v>4.2</v>
      </c>
      <c r="I1202">
        <v>0</v>
      </c>
      <c r="J1202">
        <v>0</v>
      </c>
      <c r="K1202" s="13">
        <v>0.10619999999999999</v>
      </c>
      <c r="L1202" s="13">
        <v>4.2000000000000003E-2</v>
      </c>
      <c r="M1202" s="13">
        <v>6.4199999999999993E-2</v>
      </c>
      <c r="N1202" s="13">
        <v>0</v>
      </c>
      <c r="O1202" s="13">
        <v>0</v>
      </c>
      <c r="P1202" s="12" t="str">
        <f>LEFT(Tabela2[[#This Row],[Código]],2)</f>
        <v>16</v>
      </c>
    </row>
    <row r="1203" spans="2:16" ht="15" customHeight="1" x14ac:dyDescent="0.25">
      <c r="B1203" s="36" t="str">
        <f>LOOKUP(Tabela2[[#This Row],[RESUMO]],Tabela3[Grupo],Tabela3[Meus produtos])</f>
        <v>Não</v>
      </c>
      <c r="C1203" s="30" t="s">
        <v>977</v>
      </c>
      <c r="D1203" t="s">
        <v>21238</v>
      </c>
      <c r="E1203" t="s">
        <v>11853</v>
      </c>
      <c r="F1203" s="30" t="s">
        <v>12793</v>
      </c>
      <c r="G1203">
        <v>6.42</v>
      </c>
      <c r="H1203">
        <v>4.2</v>
      </c>
      <c r="I1203">
        <v>0</v>
      </c>
      <c r="J1203">
        <v>0</v>
      </c>
      <c r="K1203" s="13">
        <v>0.10619999999999999</v>
      </c>
      <c r="L1203" s="13">
        <v>4.2000000000000003E-2</v>
      </c>
      <c r="M1203" s="13">
        <v>6.4199999999999993E-2</v>
      </c>
      <c r="N1203" s="13">
        <v>0</v>
      </c>
      <c r="O1203" s="13">
        <v>0</v>
      </c>
      <c r="P1203" s="12" t="str">
        <f>LEFT(Tabela2[[#This Row],[Código]],2)</f>
        <v>16</v>
      </c>
    </row>
    <row r="1204" spans="2:16" ht="15" customHeight="1" x14ac:dyDescent="0.25">
      <c r="B1204" s="36" t="str">
        <f>LOOKUP(Tabela2[[#This Row],[RESUMO]],Tabela3[Grupo],Tabela3[Meus produtos])</f>
        <v>Não</v>
      </c>
      <c r="C1204" s="30" t="s">
        <v>978</v>
      </c>
      <c r="D1204" t="s">
        <v>21238</v>
      </c>
      <c r="E1204" t="s">
        <v>11853</v>
      </c>
      <c r="F1204" s="30" t="s">
        <v>12794</v>
      </c>
      <c r="G1204">
        <v>6.42</v>
      </c>
      <c r="H1204">
        <v>4.2</v>
      </c>
      <c r="I1204">
        <v>0</v>
      </c>
      <c r="J1204">
        <v>0</v>
      </c>
      <c r="K1204" s="13">
        <v>0.10619999999999999</v>
      </c>
      <c r="L1204" s="13">
        <v>4.2000000000000003E-2</v>
      </c>
      <c r="M1204" s="13">
        <v>6.4199999999999993E-2</v>
      </c>
      <c r="N1204" s="13">
        <v>0</v>
      </c>
      <c r="O1204" s="13">
        <v>0</v>
      </c>
      <c r="P1204" s="12" t="str">
        <f>LEFT(Tabela2[[#This Row],[Código]],2)</f>
        <v>16</v>
      </c>
    </row>
    <row r="1205" spans="2:16" ht="15" customHeight="1" x14ac:dyDescent="0.25">
      <c r="B1205" s="36" t="str">
        <f>LOOKUP(Tabela2[[#This Row],[RESUMO]],Tabela3[Grupo],Tabela3[Meus produtos])</f>
        <v>Não</v>
      </c>
      <c r="C1205" s="30" t="s">
        <v>979</v>
      </c>
      <c r="D1205" t="s">
        <v>21238</v>
      </c>
      <c r="E1205" t="s">
        <v>11853</v>
      </c>
      <c r="F1205" s="30" t="s">
        <v>12795</v>
      </c>
      <c r="G1205">
        <v>6.42</v>
      </c>
      <c r="H1205">
        <v>4.2</v>
      </c>
      <c r="I1205">
        <v>0</v>
      </c>
      <c r="J1205">
        <v>0</v>
      </c>
      <c r="K1205" s="13">
        <v>0.10619999999999999</v>
      </c>
      <c r="L1205" s="13">
        <v>4.2000000000000003E-2</v>
      </c>
      <c r="M1205" s="13">
        <v>6.4199999999999993E-2</v>
      </c>
      <c r="N1205" s="13">
        <v>0</v>
      </c>
      <c r="O1205" s="13">
        <v>0</v>
      </c>
      <c r="P1205" s="12" t="str">
        <f>LEFT(Tabela2[[#This Row],[Código]],2)</f>
        <v>16</v>
      </c>
    </row>
    <row r="1206" spans="2:16" ht="15" customHeight="1" x14ac:dyDescent="0.25">
      <c r="B1206" s="36" t="str">
        <f>LOOKUP(Tabela2[[#This Row],[RESUMO]],Tabela3[Grupo],Tabela3[Meus produtos])</f>
        <v>Não</v>
      </c>
      <c r="C1206" s="30" t="s">
        <v>980</v>
      </c>
      <c r="D1206" t="s">
        <v>21238</v>
      </c>
      <c r="E1206" t="s">
        <v>11853</v>
      </c>
      <c r="F1206" s="30" t="s">
        <v>12796</v>
      </c>
      <c r="G1206">
        <v>6.42</v>
      </c>
      <c r="H1206">
        <v>4.2</v>
      </c>
      <c r="I1206">
        <v>0</v>
      </c>
      <c r="J1206">
        <v>0</v>
      </c>
      <c r="K1206" s="13">
        <v>0.10619999999999999</v>
      </c>
      <c r="L1206" s="13">
        <v>4.2000000000000003E-2</v>
      </c>
      <c r="M1206" s="13">
        <v>6.4199999999999993E-2</v>
      </c>
      <c r="N1206" s="13">
        <v>0</v>
      </c>
      <c r="O1206" s="13">
        <v>0</v>
      </c>
      <c r="P1206" s="12" t="str">
        <f>LEFT(Tabela2[[#This Row],[Código]],2)</f>
        <v>16</v>
      </c>
    </row>
    <row r="1207" spans="2:16" ht="15" customHeight="1" x14ac:dyDescent="0.25">
      <c r="B1207" s="36" t="str">
        <f>LOOKUP(Tabela2[[#This Row],[RESUMO]],Tabela3[Grupo],Tabela3[Meus produtos])</f>
        <v>Não</v>
      </c>
      <c r="C1207" s="30" t="s">
        <v>981</v>
      </c>
      <c r="D1207" t="s">
        <v>21238</v>
      </c>
      <c r="E1207" t="s">
        <v>11853</v>
      </c>
      <c r="F1207" s="30" t="s">
        <v>12797</v>
      </c>
      <c r="G1207">
        <v>6.42</v>
      </c>
      <c r="H1207">
        <v>4.2</v>
      </c>
      <c r="I1207">
        <v>0</v>
      </c>
      <c r="J1207">
        <v>0</v>
      </c>
      <c r="K1207" s="13">
        <v>0.10619999999999999</v>
      </c>
      <c r="L1207" s="13">
        <v>4.2000000000000003E-2</v>
      </c>
      <c r="M1207" s="13">
        <v>6.4199999999999993E-2</v>
      </c>
      <c r="N1207" s="13">
        <v>0</v>
      </c>
      <c r="O1207" s="13">
        <v>0</v>
      </c>
      <c r="P1207" s="12" t="str">
        <f>LEFT(Tabela2[[#This Row],[Código]],2)</f>
        <v>16</v>
      </c>
    </row>
    <row r="1208" spans="2:16" ht="15" customHeight="1" x14ac:dyDescent="0.25">
      <c r="B1208" s="36" t="str">
        <f>LOOKUP(Tabela2[[#This Row],[RESUMO]],Tabela3[Grupo],Tabela3[Meus produtos])</f>
        <v>Não</v>
      </c>
      <c r="C1208" s="30" t="s">
        <v>982</v>
      </c>
      <c r="D1208" t="s">
        <v>21238</v>
      </c>
      <c r="E1208" t="s">
        <v>11853</v>
      </c>
      <c r="F1208" s="30" t="s">
        <v>12798</v>
      </c>
      <c r="G1208">
        <v>6.42</v>
      </c>
      <c r="H1208">
        <v>4.2</v>
      </c>
      <c r="I1208">
        <v>0</v>
      </c>
      <c r="J1208">
        <v>0</v>
      </c>
      <c r="K1208" s="13">
        <v>0.10619999999999999</v>
      </c>
      <c r="L1208" s="13">
        <v>4.2000000000000003E-2</v>
      </c>
      <c r="M1208" s="13">
        <v>6.4199999999999993E-2</v>
      </c>
      <c r="N1208" s="13">
        <v>0</v>
      </c>
      <c r="O1208" s="13">
        <v>0</v>
      </c>
      <c r="P1208" s="12" t="str">
        <f>LEFT(Tabela2[[#This Row],[Código]],2)</f>
        <v>16</v>
      </c>
    </row>
    <row r="1209" spans="2:16" ht="15" customHeight="1" x14ac:dyDescent="0.25">
      <c r="B1209" s="36" t="str">
        <f>LOOKUP(Tabela2[[#This Row],[RESUMO]],Tabela3[Grupo],Tabela3[Meus produtos])</f>
        <v>Não</v>
      </c>
      <c r="C1209" s="30" t="s">
        <v>983</v>
      </c>
      <c r="D1209" t="s">
        <v>21238</v>
      </c>
      <c r="E1209" t="s">
        <v>11853</v>
      </c>
      <c r="F1209" s="30" t="s">
        <v>12799</v>
      </c>
      <c r="G1209">
        <v>6.42</v>
      </c>
      <c r="H1209">
        <v>4.2</v>
      </c>
      <c r="I1209">
        <v>0</v>
      </c>
      <c r="J1209">
        <v>0</v>
      </c>
      <c r="K1209" s="13">
        <v>0.10619999999999999</v>
      </c>
      <c r="L1209" s="13">
        <v>4.2000000000000003E-2</v>
      </c>
      <c r="M1209" s="13">
        <v>6.4199999999999993E-2</v>
      </c>
      <c r="N1209" s="13">
        <v>0</v>
      </c>
      <c r="O1209" s="13">
        <v>0</v>
      </c>
      <c r="P1209" s="12" t="str">
        <f>LEFT(Tabela2[[#This Row],[Código]],2)</f>
        <v>16</v>
      </c>
    </row>
    <row r="1210" spans="2:16" ht="15" customHeight="1" x14ac:dyDescent="0.25">
      <c r="B1210" s="36" t="str">
        <f>LOOKUP(Tabela2[[#This Row],[RESUMO]],Tabela3[Grupo],Tabela3[Meus produtos])</f>
        <v>Não</v>
      </c>
      <c r="C1210" s="30" t="s">
        <v>984</v>
      </c>
      <c r="D1210" t="s">
        <v>21238</v>
      </c>
      <c r="E1210" t="s">
        <v>11853</v>
      </c>
      <c r="F1210" s="30" t="s">
        <v>12800</v>
      </c>
      <c r="G1210">
        <v>17.989999999999998</v>
      </c>
      <c r="H1210">
        <v>7.23</v>
      </c>
      <c r="I1210">
        <v>18</v>
      </c>
      <c r="J1210">
        <v>0</v>
      </c>
      <c r="K1210" s="13">
        <v>0.43219999999999997</v>
      </c>
      <c r="L1210" s="13">
        <v>7.2300000000000003E-2</v>
      </c>
      <c r="M1210" s="13">
        <v>0.17989999999999998</v>
      </c>
      <c r="N1210" s="13">
        <v>0.18</v>
      </c>
      <c r="O1210" s="13">
        <v>0</v>
      </c>
      <c r="P1210" s="12" t="str">
        <f>LEFT(Tabela2[[#This Row],[Código]],2)</f>
        <v>17</v>
      </c>
    </row>
    <row r="1211" spans="2:16" ht="15" customHeight="1" x14ac:dyDescent="0.25">
      <c r="B1211" s="36" t="str">
        <f>LOOKUP(Tabela2[[#This Row],[RESUMO]],Tabela3[Grupo],Tabela3[Meus produtos])</f>
        <v>Não</v>
      </c>
      <c r="C1211" s="30" t="s">
        <v>985</v>
      </c>
      <c r="D1211" t="s">
        <v>21238</v>
      </c>
      <c r="E1211" t="s">
        <v>11853</v>
      </c>
      <c r="F1211" s="30" t="s">
        <v>12801</v>
      </c>
      <c r="G1211">
        <v>17.989999999999998</v>
      </c>
      <c r="H1211">
        <v>7.23</v>
      </c>
      <c r="I1211">
        <v>18</v>
      </c>
      <c r="J1211">
        <v>0</v>
      </c>
      <c r="K1211" s="13">
        <v>0.43219999999999997</v>
      </c>
      <c r="L1211" s="13">
        <v>7.2300000000000003E-2</v>
      </c>
      <c r="M1211" s="13">
        <v>0.17989999999999998</v>
      </c>
      <c r="N1211" s="13">
        <v>0.18</v>
      </c>
      <c r="O1211" s="13">
        <v>0</v>
      </c>
      <c r="P1211" s="12" t="str">
        <f>LEFT(Tabela2[[#This Row],[Código]],2)</f>
        <v>17</v>
      </c>
    </row>
    <row r="1212" spans="2:16" ht="15" customHeight="1" x14ac:dyDescent="0.25">
      <c r="B1212" s="36" t="str">
        <f>LOOKUP(Tabela2[[#This Row],[RESUMO]],Tabela3[Grupo],Tabela3[Meus produtos])</f>
        <v>Não</v>
      </c>
      <c r="C1212" s="30" t="s">
        <v>986</v>
      </c>
      <c r="D1212" t="s">
        <v>21238</v>
      </c>
      <c r="E1212" t="s">
        <v>11853</v>
      </c>
      <c r="F1212" s="30" t="s">
        <v>12802</v>
      </c>
      <c r="G1212">
        <v>14.96</v>
      </c>
      <c r="H1212">
        <v>4.2</v>
      </c>
      <c r="I1212">
        <v>7</v>
      </c>
      <c r="J1212">
        <v>0</v>
      </c>
      <c r="K1212" s="13">
        <v>0.26160000000000005</v>
      </c>
      <c r="L1212" s="13">
        <v>4.2000000000000003E-2</v>
      </c>
      <c r="M1212" s="13">
        <v>0.14960000000000001</v>
      </c>
      <c r="N1212" s="13">
        <v>7.0000000000000007E-2</v>
      </c>
      <c r="O1212" s="13">
        <v>0</v>
      </c>
      <c r="P1212" s="12" t="str">
        <f>LEFT(Tabela2[[#This Row],[Código]],2)</f>
        <v>17</v>
      </c>
    </row>
    <row r="1213" spans="2:16" ht="15" customHeight="1" x14ac:dyDescent="0.25">
      <c r="B1213" s="36" t="str">
        <f>LOOKUP(Tabela2[[#This Row],[RESUMO]],Tabela3[Grupo],Tabela3[Meus produtos])</f>
        <v>Não</v>
      </c>
      <c r="C1213" s="30" t="s">
        <v>987</v>
      </c>
      <c r="D1213" t="s">
        <v>21238</v>
      </c>
      <c r="E1213" t="s">
        <v>11853</v>
      </c>
      <c r="F1213" s="30" t="s">
        <v>12803</v>
      </c>
      <c r="G1213">
        <v>17.989999999999998</v>
      </c>
      <c r="H1213">
        <v>7.23</v>
      </c>
      <c r="I1213">
        <v>18</v>
      </c>
      <c r="J1213">
        <v>0</v>
      </c>
      <c r="K1213" s="13">
        <v>0.43219999999999997</v>
      </c>
      <c r="L1213" s="13">
        <v>7.2300000000000003E-2</v>
      </c>
      <c r="M1213" s="13">
        <v>0.17989999999999998</v>
      </c>
      <c r="N1213" s="13">
        <v>0.18</v>
      </c>
      <c r="O1213" s="13">
        <v>0</v>
      </c>
      <c r="P1213" s="12" t="str">
        <f>LEFT(Tabela2[[#This Row],[Código]],2)</f>
        <v>17</v>
      </c>
    </row>
    <row r="1214" spans="2:16" ht="15" customHeight="1" x14ac:dyDescent="0.25">
      <c r="B1214" s="36" t="str">
        <f>LOOKUP(Tabela2[[#This Row],[RESUMO]],Tabela3[Grupo],Tabela3[Meus produtos])</f>
        <v>Não</v>
      </c>
      <c r="C1214" s="30" t="s">
        <v>988</v>
      </c>
      <c r="D1214" t="s">
        <v>21238</v>
      </c>
      <c r="E1214" t="s">
        <v>11853</v>
      </c>
      <c r="F1214" s="30" t="s">
        <v>21316</v>
      </c>
      <c r="G1214">
        <v>14.96</v>
      </c>
      <c r="H1214">
        <v>4.2</v>
      </c>
      <c r="I1214">
        <v>7</v>
      </c>
      <c r="J1214">
        <v>0</v>
      </c>
      <c r="K1214" s="13">
        <v>0.26160000000000005</v>
      </c>
      <c r="L1214" s="13">
        <v>4.2000000000000003E-2</v>
      </c>
      <c r="M1214" s="13">
        <v>0.14960000000000001</v>
      </c>
      <c r="N1214" s="13">
        <v>7.0000000000000007E-2</v>
      </c>
      <c r="O1214" s="13">
        <v>0</v>
      </c>
      <c r="P1214" s="12" t="str">
        <f>LEFT(Tabela2[[#This Row],[Código]],2)</f>
        <v>17</v>
      </c>
    </row>
    <row r="1215" spans="2:16" ht="15" customHeight="1" x14ac:dyDescent="0.25">
      <c r="B1215" s="36" t="str">
        <f>LOOKUP(Tabela2[[#This Row],[RESUMO]],Tabela3[Grupo],Tabela3[Meus produtos])</f>
        <v>Não</v>
      </c>
      <c r="C1215" s="30" t="s">
        <v>988</v>
      </c>
      <c r="D1215" t="s">
        <v>124</v>
      </c>
      <c r="E1215" t="s">
        <v>11853</v>
      </c>
      <c r="F1215" s="30" t="s">
        <v>21317</v>
      </c>
      <c r="G1215">
        <v>14.96</v>
      </c>
      <c r="H1215">
        <v>4.2</v>
      </c>
      <c r="I1215">
        <v>7</v>
      </c>
      <c r="J1215">
        <v>0</v>
      </c>
      <c r="K1215" s="13">
        <v>0.26160000000000005</v>
      </c>
      <c r="L1215" s="13">
        <v>4.2000000000000003E-2</v>
      </c>
      <c r="M1215" s="13">
        <v>0.14960000000000001</v>
      </c>
      <c r="N1215" s="13">
        <v>7.0000000000000007E-2</v>
      </c>
      <c r="O1215" s="13">
        <v>0</v>
      </c>
      <c r="P1215" s="12" t="str">
        <f>LEFT(Tabela2[[#This Row],[Código]],2)</f>
        <v>17</v>
      </c>
    </row>
    <row r="1216" spans="2:16" ht="15" customHeight="1" x14ac:dyDescent="0.25">
      <c r="B1216" s="36" t="str">
        <f>LOOKUP(Tabela2[[#This Row],[RESUMO]],Tabela3[Grupo],Tabela3[Meus produtos])</f>
        <v>Não</v>
      </c>
      <c r="C1216" s="30" t="s">
        <v>989</v>
      </c>
      <c r="D1216" t="s">
        <v>21238</v>
      </c>
      <c r="E1216" t="s">
        <v>11853</v>
      </c>
      <c r="F1216" s="30" t="s">
        <v>12804</v>
      </c>
      <c r="G1216">
        <v>6.42</v>
      </c>
      <c r="H1216">
        <v>4.2</v>
      </c>
      <c r="I1216">
        <v>18</v>
      </c>
      <c r="J1216">
        <v>0</v>
      </c>
      <c r="K1216" s="13">
        <v>0.28620000000000001</v>
      </c>
      <c r="L1216" s="13">
        <v>4.2000000000000003E-2</v>
      </c>
      <c r="M1216" s="13">
        <v>6.4199999999999993E-2</v>
      </c>
      <c r="N1216" s="13">
        <v>0.18</v>
      </c>
      <c r="O1216" s="13">
        <v>0</v>
      </c>
      <c r="P1216" s="12" t="str">
        <f>LEFT(Tabela2[[#This Row],[Código]],2)</f>
        <v>17</v>
      </c>
    </row>
    <row r="1217" spans="2:16" ht="15" customHeight="1" x14ac:dyDescent="0.25">
      <c r="B1217" s="36" t="str">
        <f>LOOKUP(Tabela2[[#This Row],[RESUMO]],Tabela3[Grupo],Tabela3[Meus produtos])</f>
        <v>Não</v>
      </c>
      <c r="C1217" s="30" t="s">
        <v>990</v>
      </c>
      <c r="D1217" t="s">
        <v>21238</v>
      </c>
      <c r="E1217" t="s">
        <v>11853</v>
      </c>
      <c r="F1217" s="30" t="s">
        <v>12805</v>
      </c>
      <c r="G1217">
        <v>6.42</v>
      </c>
      <c r="H1217">
        <v>4.2</v>
      </c>
      <c r="I1217">
        <v>18</v>
      </c>
      <c r="J1217">
        <v>0</v>
      </c>
      <c r="K1217" s="13">
        <v>0.28620000000000001</v>
      </c>
      <c r="L1217" s="13">
        <v>4.2000000000000003E-2</v>
      </c>
      <c r="M1217" s="13">
        <v>6.4199999999999993E-2</v>
      </c>
      <c r="N1217" s="13">
        <v>0.18</v>
      </c>
      <c r="O1217" s="13">
        <v>0</v>
      </c>
      <c r="P1217" s="12" t="str">
        <f>LEFT(Tabela2[[#This Row],[Código]],2)</f>
        <v>17</v>
      </c>
    </row>
    <row r="1218" spans="2:16" ht="15" customHeight="1" x14ac:dyDescent="0.25">
      <c r="B1218" s="36" t="str">
        <f>LOOKUP(Tabela2[[#This Row],[RESUMO]],Tabela3[Grupo],Tabela3[Meus produtos])</f>
        <v>Não</v>
      </c>
      <c r="C1218" s="30" t="s">
        <v>991</v>
      </c>
      <c r="D1218" t="s">
        <v>21238</v>
      </c>
      <c r="E1218" t="s">
        <v>11853</v>
      </c>
      <c r="F1218" s="30" t="s">
        <v>12806</v>
      </c>
      <c r="G1218">
        <v>6.42</v>
      </c>
      <c r="H1218">
        <v>4.2</v>
      </c>
      <c r="I1218">
        <v>18</v>
      </c>
      <c r="J1218">
        <v>0</v>
      </c>
      <c r="K1218" s="13">
        <v>0.28620000000000001</v>
      </c>
      <c r="L1218" s="13">
        <v>4.2000000000000003E-2</v>
      </c>
      <c r="M1218" s="13">
        <v>6.4199999999999993E-2</v>
      </c>
      <c r="N1218" s="13">
        <v>0.18</v>
      </c>
      <c r="O1218" s="13">
        <v>0</v>
      </c>
      <c r="P1218" s="12" t="str">
        <f>LEFT(Tabela2[[#This Row],[Código]],2)</f>
        <v>17</v>
      </c>
    </row>
    <row r="1219" spans="2:16" ht="15" customHeight="1" x14ac:dyDescent="0.25">
      <c r="B1219" s="36" t="str">
        <f>LOOKUP(Tabela2[[#This Row],[RESUMO]],Tabela3[Grupo],Tabela3[Meus produtos])</f>
        <v>Não</v>
      </c>
      <c r="C1219" s="30" t="s">
        <v>992</v>
      </c>
      <c r="D1219" t="s">
        <v>21238</v>
      </c>
      <c r="E1219" t="s">
        <v>11853</v>
      </c>
      <c r="F1219" s="30" t="s">
        <v>12807</v>
      </c>
      <c r="G1219">
        <v>6.42</v>
      </c>
      <c r="H1219">
        <v>4.2</v>
      </c>
      <c r="I1219">
        <v>7</v>
      </c>
      <c r="J1219">
        <v>0</v>
      </c>
      <c r="K1219" s="13">
        <v>0.1762</v>
      </c>
      <c r="L1219" s="13">
        <v>4.2000000000000003E-2</v>
      </c>
      <c r="M1219" s="13">
        <v>6.4199999999999993E-2</v>
      </c>
      <c r="N1219" s="13">
        <v>7.0000000000000007E-2</v>
      </c>
      <c r="O1219" s="13">
        <v>0</v>
      </c>
      <c r="P1219" s="12" t="str">
        <f>LEFT(Tabela2[[#This Row],[Código]],2)</f>
        <v>17</v>
      </c>
    </row>
    <row r="1220" spans="2:16" ht="15" customHeight="1" x14ac:dyDescent="0.25">
      <c r="B1220" s="36" t="str">
        <f>LOOKUP(Tabela2[[#This Row],[RESUMO]],Tabela3[Grupo],Tabela3[Meus produtos])</f>
        <v>Não</v>
      </c>
      <c r="C1220" s="30" t="s">
        <v>993</v>
      </c>
      <c r="D1220" t="s">
        <v>21238</v>
      </c>
      <c r="E1220" t="s">
        <v>11853</v>
      </c>
      <c r="F1220" s="30" t="s">
        <v>12808</v>
      </c>
      <c r="G1220">
        <v>6.5</v>
      </c>
      <c r="H1220">
        <v>4.28</v>
      </c>
      <c r="I1220">
        <v>7</v>
      </c>
      <c r="J1220">
        <v>0</v>
      </c>
      <c r="K1220" s="13">
        <v>0.17780000000000001</v>
      </c>
      <c r="L1220" s="13">
        <v>4.2800000000000005E-2</v>
      </c>
      <c r="M1220" s="13">
        <v>6.5000000000000002E-2</v>
      </c>
      <c r="N1220" s="13">
        <v>7.0000000000000007E-2</v>
      </c>
      <c r="O1220" s="13">
        <v>0</v>
      </c>
      <c r="P1220" s="12" t="str">
        <f>LEFT(Tabela2[[#This Row],[Código]],2)</f>
        <v>17</v>
      </c>
    </row>
    <row r="1221" spans="2:16" ht="15" customHeight="1" x14ac:dyDescent="0.25">
      <c r="B1221" s="36" t="str">
        <f>LOOKUP(Tabela2[[#This Row],[RESUMO]],Tabela3[Grupo],Tabela3[Meus produtos])</f>
        <v>Não</v>
      </c>
      <c r="C1221" s="30" t="s">
        <v>994</v>
      </c>
      <c r="D1221" t="s">
        <v>21238</v>
      </c>
      <c r="E1221" t="s">
        <v>11853</v>
      </c>
      <c r="F1221" s="30" t="s">
        <v>12809</v>
      </c>
      <c r="G1221">
        <v>6.42</v>
      </c>
      <c r="H1221">
        <v>4.2</v>
      </c>
      <c r="I1221">
        <v>7</v>
      </c>
      <c r="J1221">
        <v>0</v>
      </c>
      <c r="K1221" s="13">
        <v>0.1762</v>
      </c>
      <c r="L1221" s="13">
        <v>4.2000000000000003E-2</v>
      </c>
      <c r="M1221" s="13">
        <v>6.4199999999999993E-2</v>
      </c>
      <c r="N1221" s="13">
        <v>7.0000000000000007E-2</v>
      </c>
      <c r="O1221" s="13">
        <v>0</v>
      </c>
      <c r="P1221" s="12" t="str">
        <f>LEFT(Tabela2[[#This Row],[Código]],2)</f>
        <v>17</v>
      </c>
    </row>
    <row r="1222" spans="2:16" ht="15" customHeight="1" x14ac:dyDescent="0.25">
      <c r="B1222" s="36" t="str">
        <f>LOOKUP(Tabela2[[#This Row],[RESUMO]],Tabela3[Grupo],Tabela3[Meus produtos])</f>
        <v>Não</v>
      </c>
      <c r="C1222" s="30" t="s">
        <v>995</v>
      </c>
      <c r="D1222" t="s">
        <v>21238</v>
      </c>
      <c r="E1222" t="s">
        <v>11853</v>
      </c>
      <c r="F1222" s="30" t="s">
        <v>12810</v>
      </c>
      <c r="G1222">
        <v>6.42</v>
      </c>
      <c r="H1222">
        <v>4.2</v>
      </c>
      <c r="I1222">
        <v>7</v>
      </c>
      <c r="J1222">
        <v>0</v>
      </c>
      <c r="K1222" s="13">
        <v>0.1762</v>
      </c>
      <c r="L1222" s="13">
        <v>4.2000000000000003E-2</v>
      </c>
      <c r="M1222" s="13">
        <v>6.4199999999999993E-2</v>
      </c>
      <c r="N1222" s="13">
        <v>7.0000000000000007E-2</v>
      </c>
      <c r="O1222" s="13">
        <v>0</v>
      </c>
      <c r="P1222" s="12" t="str">
        <f>LEFT(Tabela2[[#This Row],[Código]],2)</f>
        <v>17</v>
      </c>
    </row>
    <row r="1223" spans="2:16" ht="15" customHeight="1" x14ac:dyDescent="0.25">
      <c r="B1223" s="36" t="str">
        <f>LOOKUP(Tabela2[[#This Row],[RESUMO]],Tabela3[Grupo],Tabela3[Meus produtos])</f>
        <v>Não</v>
      </c>
      <c r="C1223" s="30" t="s">
        <v>996</v>
      </c>
      <c r="D1223" t="s">
        <v>21238</v>
      </c>
      <c r="E1223" t="s">
        <v>11853</v>
      </c>
      <c r="F1223" s="30" t="s">
        <v>12811</v>
      </c>
      <c r="G1223">
        <v>6.42</v>
      </c>
      <c r="H1223">
        <v>4.2</v>
      </c>
      <c r="I1223">
        <v>7</v>
      </c>
      <c r="J1223">
        <v>0</v>
      </c>
      <c r="K1223" s="13">
        <v>0.1762</v>
      </c>
      <c r="L1223" s="13">
        <v>4.2000000000000003E-2</v>
      </c>
      <c r="M1223" s="13">
        <v>6.4199999999999993E-2</v>
      </c>
      <c r="N1223" s="13">
        <v>7.0000000000000007E-2</v>
      </c>
      <c r="O1223" s="13">
        <v>0</v>
      </c>
      <c r="P1223" s="12" t="str">
        <f>LEFT(Tabela2[[#This Row],[Código]],2)</f>
        <v>17</v>
      </c>
    </row>
    <row r="1224" spans="2:16" ht="15" customHeight="1" x14ac:dyDescent="0.25">
      <c r="B1224" s="36" t="str">
        <f>LOOKUP(Tabela2[[#This Row],[RESUMO]],Tabela3[Grupo],Tabela3[Meus produtos])</f>
        <v>Não</v>
      </c>
      <c r="C1224" s="30" t="s">
        <v>997</v>
      </c>
      <c r="D1224" t="s">
        <v>21238</v>
      </c>
      <c r="E1224" t="s">
        <v>11853</v>
      </c>
      <c r="F1224" s="30" t="s">
        <v>12812</v>
      </c>
      <c r="G1224">
        <v>6.42</v>
      </c>
      <c r="H1224">
        <v>4.2</v>
      </c>
      <c r="I1224">
        <v>18</v>
      </c>
      <c r="J1224">
        <v>0</v>
      </c>
      <c r="K1224" s="13">
        <v>0.28620000000000001</v>
      </c>
      <c r="L1224" s="13">
        <v>4.2000000000000003E-2</v>
      </c>
      <c r="M1224" s="13">
        <v>6.4199999999999993E-2</v>
      </c>
      <c r="N1224" s="13">
        <v>0.18</v>
      </c>
      <c r="O1224" s="13">
        <v>0</v>
      </c>
      <c r="P1224" s="12" t="str">
        <f>LEFT(Tabela2[[#This Row],[Código]],2)</f>
        <v>17</v>
      </c>
    </row>
    <row r="1225" spans="2:16" ht="15" customHeight="1" x14ac:dyDescent="0.25">
      <c r="B1225" s="36" t="str">
        <f>LOOKUP(Tabela2[[#This Row],[RESUMO]],Tabela3[Grupo],Tabela3[Meus produtos])</f>
        <v>Não</v>
      </c>
      <c r="C1225" s="30" t="s">
        <v>998</v>
      </c>
      <c r="D1225" t="s">
        <v>21238</v>
      </c>
      <c r="E1225" t="s">
        <v>11853</v>
      </c>
      <c r="F1225" s="30" t="s">
        <v>12813</v>
      </c>
      <c r="G1225">
        <v>6.42</v>
      </c>
      <c r="H1225">
        <v>4.2</v>
      </c>
      <c r="I1225">
        <v>18</v>
      </c>
      <c r="J1225">
        <v>0</v>
      </c>
      <c r="K1225" s="13">
        <v>0.28620000000000001</v>
      </c>
      <c r="L1225" s="13">
        <v>4.2000000000000003E-2</v>
      </c>
      <c r="M1225" s="13">
        <v>6.4199999999999993E-2</v>
      </c>
      <c r="N1225" s="13">
        <v>0.18</v>
      </c>
      <c r="O1225" s="13">
        <v>0</v>
      </c>
      <c r="P1225" s="12" t="str">
        <f>LEFT(Tabela2[[#This Row],[Código]],2)</f>
        <v>17</v>
      </c>
    </row>
    <row r="1226" spans="2:16" ht="15" customHeight="1" x14ac:dyDescent="0.25">
      <c r="B1226" s="36" t="str">
        <f>LOOKUP(Tabela2[[#This Row],[RESUMO]],Tabela3[Grupo],Tabela3[Meus produtos])</f>
        <v>Não</v>
      </c>
      <c r="C1226" s="30" t="s">
        <v>999</v>
      </c>
      <c r="D1226" t="s">
        <v>21238</v>
      </c>
      <c r="E1226" t="s">
        <v>11853</v>
      </c>
      <c r="F1226" s="30" t="s">
        <v>12814</v>
      </c>
      <c r="G1226">
        <v>6.42</v>
      </c>
      <c r="H1226">
        <v>4.2</v>
      </c>
      <c r="I1226">
        <v>18</v>
      </c>
      <c r="J1226">
        <v>0</v>
      </c>
      <c r="K1226" s="13">
        <v>0.28620000000000001</v>
      </c>
      <c r="L1226" s="13">
        <v>4.2000000000000003E-2</v>
      </c>
      <c r="M1226" s="13">
        <v>6.4199999999999993E-2</v>
      </c>
      <c r="N1226" s="13">
        <v>0.18</v>
      </c>
      <c r="O1226" s="13">
        <v>0</v>
      </c>
      <c r="P1226" s="12" t="str">
        <f>LEFT(Tabela2[[#This Row],[Código]],2)</f>
        <v>17</v>
      </c>
    </row>
    <row r="1227" spans="2:16" ht="15" customHeight="1" x14ac:dyDescent="0.25">
      <c r="B1227" s="36" t="str">
        <f>LOOKUP(Tabela2[[#This Row],[RESUMO]],Tabela3[Grupo],Tabela3[Meus produtos])</f>
        <v>Não</v>
      </c>
      <c r="C1227" s="30" t="s">
        <v>1000</v>
      </c>
      <c r="D1227" t="s">
        <v>21238</v>
      </c>
      <c r="E1227" t="s">
        <v>11853</v>
      </c>
      <c r="F1227" s="30" t="s">
        <v>12815</v>
      </c>
      <c r="G1227">
        <v>6.5</v>
      </c>
      <c r="H1227">
        <v>4.28</v>
      </c>
      <c r="I1227">
        <v>7</v>
      </c>
      <c r="J1227">
        <v>0</v>
      </c>
      <c r="K1227" s="13">
        <v>0.17780000000000001</v>
      </c>
      <c r="L1227" s="13">
        <v>4.2800000000000005E-2</v>
      </c>
      <c r="M1227" s="13">
        <v>6.5000000000000002E-2</v>
      </c>
      <c r="N1227" s="13">
        <v>7.0000000000000007E-2</v>
      </c>
      <c r="O1227" s="13">
        <v>0</v>
      </c>
      <c r="P1227" s="12" t="str">
        <f>LEFT(Tabela2[[#This Row],[Código]],2)</f>
        <v>17</v>
      </c>
    </row>
    <row r="1228" spans="2:16" ht="15" customHeight="1" x14ac:dyDescent="0.25">
      <c r="B1228" s="36" t="str">
        <f>LOOKUP(Tabela2[[#This Row],[RESUMO]],Tabela3[Grupo],Tabela3[Meus produtos])</f>
        <v>Não</v>
      </c>
      <c r="C1228" s="30" t="s">
        <v>1001</v>
      </c>
      <c r="D1228" t="s">
        <v>21238</v>
      </c>
      <c r="E1228" t="s">
        <v>11853</v>
      </c>
      <c r="F1228" s="30" t="s">
        <v>12816</v>
      </c>
      <c r="G1228">
        <v>6.5</v>
      </c>
      <c r="H1228">
        <v>4.28</v>
      </c>
      <c r="I1228">
        <v>18</v>
      </c>
      <c r="J1228">
        <v>0</v>
      </c>
      <c r="K1228" s="13">
        <v>0.2878</v>
      </c>
      <c r="L1228" s="13">
        <v>4.2800000000000005E-2</v>
      </c>
      <c r="M1228" s="13">
        <v>6.5000000000000002E-2</v>
      </c>
      <c r="N1228" s="13">
        <v>0.18</v>
      </c>
      <c r="O1228" s="13">
        <v>0</v>
      </c>
      <c r="P1228" s="12" t="str">
        <f>LEFT(Tabela2[[#This Row],[Código]],2)</f>
        <v>17</v>
      </c>
    </row>
    <row r="1229" spans="2:16" ht="15" customHeight="1" x14ac:dyDescent="0.25">
      <c r="B1229" s="36" t="str">
        <f>LOOKUP(Tabela2[[#This Row],[RESUMO]],Tabela3[Grupo],Tabela3[Meus produtos])</f>
        <v>Não</v>
      </c>
      <c r="C1229" s="30" t="s">
        <v>1002</v>
      </c>
      <c r="D1229" t="s">
        <v>21238</v>
      </c>
      <c r="E1229" t="s">
        <v>11853</v>
      </c>
      <c r="F1229" s="30" t="s">
        <v>12817</v>
      </c>
      <c r="G1229">
        <v>6.5</v>
      </c>
      <c r="H1229">
        <v>4.28</v>
      </c>
      <c r="I1229">
        <v>18</v>
      </c>
      <c r="J1229">
        <v>0</v>
      </c>
      <c r="K1229" s="13">
        <v>0.2878</v>
      </c>
      <c r="L1229" s="13">
        <v>4.2800000000000005E-2</v>
      </c>
      <c r="M1229" s="13">
        <v>6.5000000000000002E-2</v>
      </c>
      <c r="N1229" s="13">
        <v>0.18</v>
      </c>
      <c r="O1229" s="13">
        <v>0</v>
      </c>
      <c r="P1229" s="12" t="str">
        <f>LEFT(Tabela2[[#This Row],[Código]],2)</f>
        <v>17</v>
      </c>
    </row>
    <row r="1230" spans="2:16" ht="15" customHeight="1" x14ac:dyDescent="0.25">
      <c r="B1230" s="36" t="str">
        <f>LOOKUP(Tabela2[[#This Row],[RESUMO]],Tabela3[Grupo],Tabela3[Meus produtos])</f>
        <v>Não</v>
      </c>
      <c r="C1230" s="30" t="s">
        <v>1003</v>
      </c>
      <c r="D1230" t="s">
        <v>21238</v>
      </c>
      <c r="E1230" t="s">
        <v>11853</v>
      </c>
      <c r="F1230" s="30" t="s">
        <v>12818</v>
      </c>
      <c r="G1230">
        <v>17.670000000000002</v>
      </c>
      <c r="H1230">
        <v>6.75</v>
      </c>
      <c r="I1230">
        <v>18</v>
      </c>
      <c r="J1230">
        <v>0</v>
      </c>
      <c r="K1230" s="13">
        <v>0.42420000000000002</v>
      </c>
      <c r="L1230" s="13">
        <v>6.7500000000000004E-2</v>
      </c>
      <c r="M1230" s="13">
        <v>0.17670000000000002</v>
      </c>
      <c r="N1230" s="13">
        <v>0.18</v>
      </c>
      <c r="O1230" s="13">
        <v>0</v>
      </c>
      <c r="P1230" s="12" t="str">
        <f>LEFT(Tabela2[[#This Row],[Código]],2)</f>
        <v>17</v>
      </c>
    </row>
    <row r="1231" spans="2:16" ht="15" customHeight="1" x14ac:dyDescent="0.25">
      <c r="B1231" s="36" t="str">
        <f>LOOKUP(Tabela2[[#This Row],[RESUMO]],Tabela3[Grupo],Tabela3[Meus produtos])</f>
        <v>Não</v>
      </c>
      <c r="C1231" s="30" t="s">
        <v>1004</v>
      </c>
      <c r="D1231" t="s">
        <v>21238</v>
      </c>
      <c r="E1231" t="s">
        <v>11853</v>
      </c>
      <c r="F1231" s="30" t="s">
        <v>12819</v>
      </c>
      <c r="G1231">
        <v>16.79</v>
      </c>
      <c r="H1231">
        <v>6.55</v>
      </c>
      <c r="I1231">
        <v>18</v>
      </c>
      <c r="J1231">
        <v>0</v>
      </c>
      <c r="K1231" s="13">
        <v>0.41339999999999999</v>
      </c>
      <c r="L1231" s="13">
        <v>6.5500000000000003E-2</v>
      </c>
      <c r="M1231" s="13">
        <v>0.16789999999999999</v>
      </c>
      <c r="N1231" s="13">
        <v>0.18</v>
      </c>
      <c r="O1231" s="13">
        <v>0</v>
      </c>
      <c r="P1231" s="12" t="str">
        <f>LEFT(Tabela2[[#This Row],[Código]],2)</f>
        <v>17</v>
      </c>
    </row>
    <row r="1232" spans="2:16" ht="15" customHeight="1" x14ac:dyDescent="0.25">
      <c r="B1232" s="36" t="str">
        <f>LOOKUP(Tabela2[[#This Row],[RESUMO]],Tabela3[Grupo],Tabela3[Meus produtos])</f>
        <v>Não</v>
      </c>
      <c r="C1232" s="30" t="s">
        <v>1005</v>
      </c>
      <c r="D1232" t="s">
        <v>21238</v>
      </c>
      <c r="E1232" t="s">
        <v>11853</v>
      </c>
      <c r="F1232" s="30" t="s">
        <v>12820</v>
      </c>
      <c r="G1232">
        <v>17.670000000000002</v>
      </c>
      <c r="H1232">
        <v>6.75</v>
      </c>
      <c r="I1232">
        <v>18</v>
      </c>
      <c r="J1232">
        <v>0</v>
      </c>
      <c r="K1232" s="13">
        <v>0.42420000000000002</v>
      </c>
      <c r="L1232" s="13">
        <v>6.7500000000000004E-2</v>
      </c>
      <c r="M1232" s="13">
        <v>0.17670000000000002</v>
      </c>
      <c r="N1232" s="13">
        <v>0.18</v>
      </c>
      <c r="O1232" s="13">
        <v>0</v>
      </c>
      <c r="P1232" s="12" t="str">
        <f>LEFT(Tabela2[[#This Row],[Código]],2)</f>
        <v>17</v>
      </c>
    </row>
    <row r="1233" spans="2:16" ht="15" customHeight="1" x14ac:dyDescent="0.25">
      <c r="B1233" s="36" t="str">
        <f>LOOKUP(Tabela2[[#This Row],[RESUMO]],Tabela3[Grupo],Tabela3[Meus produtos])</f>
        <v>Não</v>
      </c>
      <c r="C1233" s="30" t="s">
        <v>1006</v>
      </c>
      <c r="D1233" t="s">
        <v>21238</v>
      </c>
      <c r="E1233" t="s">
        <v>11853</v>
      </c>
      <c r="F1233" s="30" t="s">
        <v>12821</v>
      </c>
      <c r="G1233">
        <v>27.63</v>
      </c>
      <c r="H1233">
        <v>8.9600000000000009</v>
      </c>
      <c r="I1233">
        <v>18</v>
      </c>
      <c r="J1233">
        <v>0</v>
      </c>
      <c r="K1233" s="13">
        <v>0.54590000000000005</v>
      </c>
      <c r="L1233" s="13">
        <v>8.9600000000000013E-2</v>
      </c>
      <c r="M1233" s="13">
        <v>0.27629999999999999</v>
      </c>
      <c r="N1233" s="13">
        <v>0.18</v>
      </c>
      <c r="O1233" s="13">
        <v>0</v>
      </c>
      <c r="P1233" s="12" t="str">
        <f>LEFT(Tabela2[[#This Row],[Código]],2)</f>
        <v>17</v>
      </c>
    </row>
    <row r="1234" spans="2:16" ht="15" customHeight="1" x14ac:dyDescent="0.25">
      <c r="B1234" s="36" t="str">
        <f>LOOKUP(Tabela2[[#This Row],[RESUMO]],Tabela3[Grupo],Tabela3[Meus produtos])</f>
        <v>Não</v>
      </c>
      <c r="C1234" s="30" t="s">
        <v>1007</v>
      </c>
      <c r="D1234" t="s">
        <v>21238</v>
      </c>
      <c r="E1234" t="s">
        <v>11853</v>
      </c>
      <c r="F1234" s="30" t="s">
        <v>12822</v>
      </c>
      <c r="G1234">
        <v>6.35</v>
      </c>
      <c r="H1234">
        <v>4.2</v>
      </c>
      <c r="I1234">
        <v>18</v>
      </c>
      <c r="J1234">
        <v>0</v>
      </c>
      <c r="K1234" s="13">
        <v>0.28549999999999998</v>
      </c>
      <c r="L1234" s="13">
        <v>4.2000000000000003E-2</v>
      </c>
      <c r="M1234" s="13">
        <v>6.3500000000000001E-2</v>
      </c>
      <c r="N1234" s="13">
        <v>0.18</v>
      </c>
      <c r="O1234" s="13">
        <v>0</v>
      </c>
      <c r="P1234" s="12" t="str">
        <f>LEFT(Tabela2[[#This Row],[Código]],2)</f>
        <v>18</v>
      </c>
    </row>
    <row r="1235" spans="2:16" ht="15" customHeight="1" x14ac:dyDescent="0.25">
      <c r="B1235" s="36" t="str">
        <f>LOOKUP(Tabela2[[#This Row],[RESUMO]],Tabela3[Grupo],Tabela3[Meus produtos])</f>
        <v>Não</v>
      </c>
      <c r="C1235" s="30" t="s">
        <v>1007</v>
      </c>
      <c r="D1235" t="s">
        <v>124</v>
      </c>
      <c r="E1235" t="s">
        <v>11853</v>
      </c>
      <c r="F1235" s="30" t="s">
        <v>21318</v>
      </c>
      <c r="G1235">
        <v>6.35</v>
      </c>
      <c r="H1235">
        <v>4.2</v>
      </c>
      <c r="I1235">
        <v>18</v>
      </c>
      <c r="J1235">
        <v>0</v>
      </c>
      <c r="K1235" s="13">
        <v>0.28549999999999998</v>
      </c>
      <c r="L1235" s="13">
        <v>4.2000000000000003E-2</v>
      </c>
      <c r="M1235" s="13">
        <v>6.3500000000000001E-2</v>
      </c>
      <c r="N1235" s="13">
        <v>0.18</v>
      </c>
      <c r="O1235" s="13">
        <v>0</v>
      </c>
      <c r="P1235" s="12" t="str">
        <f>LEFT(Tabela2[[#This Row],[Código]],2)</f>
        <v>18</v>
      </c>
    </row>
    <row r="1236" spans="2:16" ht="15" customHeight="1" x14ac:dyDescent="0.25">
      <c r="B1236" s="36" t="str">
        <f>LOOKUP(Tabela2[[#This Row],[RESUMO]],Tabela3[Grupo],Tabela3[Meus produtos])</f>
        <v>Não</v>
      </c>
      <c r="C1236" s="30" t="s">
        <v>1008</v>
      </c>
      <c r="D1236" t="s">
        <v>21238</v>
      </c>
      <c r="E1236" t="s">
        <v>11853</v>
      </c>
      <c r="F1236" s="30" t="s">
        <v>12823</v>
      </c>
      <c r="G1236">
        <v>6.35</v>
      </c>
      <c r="H1236">
        <v>4.2</v>
      </c>
      <c r="I1236">
        <v>18</v>
      </c>
      <c r="J1236">
        <v>0</v>
      </c>
      <c r="K1236" s="13">
        <v>0.28549999999999998</v>
      </c>
      <c r="L1236" s="13">
        <v>4.2000000000000003E-2</v>
      </c>
      <c r="M1236" s="13">
        <v>6.3500000000000001E-2</v>
      </c>
      <c r="N1236" s="13">
        <v>0.18</v>
      </c>
      <c r="O1236" s="13">
        <v>0</v>
      </c>
      <c r="P1236" s="12" t="str">
        <f>LEFT(Tabela2[[#This Row],[Código]],2)</f>
        <v>18</v>
      </c>
    </row>
    <row r="1237" spans="2:16" ht="15" customHeight="1" x14ac:dyDescent="0.25">
      <c r="B1237" s="36" t="str">
        <f>LOOKUP(Tabela2[[#This Row],[RESUMO]],Tabela3[Grupo],Tabela3[Meus produtos])</f>
        <v>Não</v>
      </c>
      <c r="C1237" s="30" t="s">
        <v>1009</v>
      </c>
      <c r="D1237" t="s">
        <v>21238</v>
      </c>
      <c r="E1237" t="s">
        <v>11853</v>
      </c>
      <c r="F1237" s="30" t="s">
        <v>12824</v>
      </c>
      <c r="G1237">
        <v>6.37</v>
      </c>
      <c r="H1237">
        <v>4.2</v>
      </c>
      <c r="I1237">
        <v>18</v>
      </c>
      <c r="J1237">
        <v>0</v>
      </c>
      <c r="K1237" s="13">
        <v>0.28570000000000001</v>
      </c>
      <c r="L1237" s="13">
        <v>4.2000000000000003E-2</v>
      </c>
      <c r="M1237" s="13">
        <v>6.3700000000000007E-2</v>
      </c>
      <c r="N1237" s="13">
        <v>0.18</v>
      </c>
      <c r="O1237" s="13">
        <v>0</v>
      </c>
      <c r="P1237" s="12" t="str">
        <f>LEFT(Tabela2[[#This Row],[Código]],2)</f>
        <v>18</v>
      </c>
    </row>
    <row r="1238" spans="2:16" ht="15" customHeight="1" x14ac:dyDescent="0.25">
      <c r="B1238" s="36" t="str">
        <f>LOOKUP(Tabela2[[#This Row],[RESUMO]],Tabela3[Grupo],Tabela3[Meus produtos])</f>
        <v>Não</v>
      </c>
      <c r="C1238" s="30" t="s">
        <v>1010</v>
      </c>
      <c r="D1238" t="s">
        <v>21238</v>
      </c>
      <c r="E1238" t="s">
        <v>11853</v>
      </c>
      <c r="F1238" s="30" t="s">
        <v>12825</v>
      </c>
      <c r="G1238">
        <v>6.37</v>
      </c>
      <c r="H1238">
        <v>4.2</v>
      </c>
      <c r="I1238">
        <v>18</v>
      </c>
      <c r="J1238">
        <v>0</v>
      </c>
      <c r="K1238" s="13">
        <v>0.28570000000000001</v>
      </c>
      <c r="L1238" s="13">
        <v>4.2000000000000003E-2</v>
      </c>
      <c r="M1238" s="13">
        <v>6.3700000000000007E-2</v>
      </c>
      <c r="N1238" s="13">
        <v>0.18</v>
      </c>
      <c r="O1238" s="13">
        <v>0</v>
      </c>
      <c r="P1238" s="12" t="str">
        <f>LEFT(Tabela2[[#This Row],[Código]],2)</f>
        <v>18</v>
      </c>
    </row>
    <row r="1239" spans="2:16" ht="15" customHeight="1" x14ac:dyDescent="0.25">
      <c r="B1239" s="36" t="str">
        <f>LOOKUP(Tabela2[[#This Row],[RESUMO]],Tabela3[Grupo],Tabela3[Meus produtos])</f>
        <v>Não</v>
      </c>
      <c r="C1239" s="30" t="s">
        <v>1011</v>
      </c>
      <c r="D1239" t="s">
        <v>21238</v>
      </c>
      <c r="E1239" t="s">
        <v>11853</v>
      </c>
      <c r="F1239" s="30" t="s">
        <v>12826</v>
      </c>
      <c r="G1239">
        <v>6.37</v>
      </c>
      <c r="H1239">
        <v>4.2</v>
      </c>
      <c r="I1239">
        <v>18</v>
      </c>
      <c r="J1239">
        <v>0</v>
      </c>
      <c r="K1239" s="13">
        <v>0.28570000000000001</v>
      </c>
      <c r="L1239" s="13">
        <v>4.2000000000000003E-2</v>
      </c>
      <c r="M1239" s="13">
        <v>6.3700000000000007E-2</v>
      </c>
      <c r="N1239" s="13">
        <v>0.18</v>
      </c>
      <c r="O1239" s="13">
        <v>0</v>
      </c>
      <c r="P1239" s="12" t="str">
        <f>LEFT(Tabela2[[#This Row],[Código]],2)</f>
        <v>18</v>
      </c>
    </row>
    <row r="1240" spans="2:16" ht="15" customHeight="1" x14ac:dyDescent="0.25">
      <c r="B1240" s="36" t="str">
        <f>LOOKUP(Tabela2[[#This Row],[RESUMO]],Tabela3[Grupo],Tabela3[Meus produtos])</f>
        <v>Não</v>
      </c>
      <c r="C1240" s="30" t="s">
        <v>1012</v>
      </c>
      <c r="D1240" t="s">
        <v>21238</v>
      </c>
      <c r="E1240" t="s">
        <v>11853</v>
      </c>
      <c r="F1240" s="30" t="s">
        <v>12827</v>
      </c>
      <c r="G1240">
        <v>6.4</v>
      </c>
      <c r="H1240">
        <v>4.2</v>
      </c>
      <c r="I1240">
        <v>18</v>
      </c>
      <c r="J1240">
        <v>0</v>
      </c>
      <c r="K1240" s="13">
        <v>0.28600000000000003</v>
      </c>
      <c r="L1240" s="13">
        <v>4.2000000000000003E-2</v>
      </c>
      <c r="M1240" s="13">
        <v>6.4000000000000001E-2</v>
      </c>
      <c r="N1240" s="13">
        <v>0.18</v>
      </c>
      <c r="O1240" s="13">
        <v>0</v>
      </c>
      <c r="P1240" s="12" t="str">
        <f>LEFT(Tabela2[[#This Row],[Código]],2)</f>
        <v>18</v>
      </c>
    </row>
    <row r="1241" spans="2:16" ht="15" customHeight="1" x14ac:dyDescent="0.25">
      <c r="B1241" s="36" t="str">
        <f>LOOKUP(Tabela2[[#This Row],[RESUMO]],Tabela3[Grupo],Tabela3[Meus produtos])</f>
        <v>Não</v>
      </c>
      <c r="C1241" s="30" t="s">
        <v>1013</v>
      </c>
      <c r="D1241" t="s">
        <v>21238</v>
      </c>
      <c r="E1241" t="s">
        <v>11853</v>
      </c>
      <c r="F1241" s="30" t="s">
        <v>12828</v>
      </c>
      <c r="G1241">
        <v>21.45</v>
      </c>
      <c r="H1241">
        <v>4.2</v>
      </c>
      <c r="I1241">
        <v>18</v>
      </c>
      <c r="J1241">
        <v>0</v>
      </c>
      <c r="K1241" s="13">
        <v>0.4365</v>
      </c>
      <c r="L1241" s="13">
        <v>4.2000000000000003E-2</v>
      </c>
      <c r="M1241" s="13">
        <v>0.2145</v>
      </c>
      <c r="N1241" s="13">
        <v>0.18</v>
      </c>
      <c r="O1241" s="13">
        <v>0</v>
      </c>
      <c r="P1241" s="12" t="str">
        <f>LEFT(Tabela2[[#This Row],[Código]],2)</f>
        <v>18</v>
      </c>
    </row>
    <row r="1242" spans="2:16" ht="15" customHeight="1" x14ac:dyDescent="0.25">
      <c r="B1242" s="36" t="str">
        <f>LOOKUP(Tabela2[[#This Row],[RESUMO]],Tabela3[Grupo],Tabela3[Meus produtos])</f>
        <v>Não</v>
      </c>
      <c r="C1242" s="30" t="s">
        <v>1014</v>
      </c>
      <c r="D1242" t="s">
        <v>21238</v>
      </c>
      <c r="E1242" t="s">
        <v>11853</v>
      </c>
      <c r="F1242" s="30" t="s">
        <v>12829</v>
      </c>
      <c r="G1242">
        <v>21.45</v>
      </c>
      <c r="H1242">
        <v>4.2</v>
      </c>
      <c r="I1242">
        <v>18</v>
      </c>
      <c r="J1242">
        <v>0</v>
      </c>
      <c r="K1242" s="13">
        <v>0.4365</v>
      </c>
      <c r="L1242" s="13">
        <v>4.2000000000000003E-2</v>
      </c>
      <c r="M1242" s="13">
        <v>0.2145</v>
      </c>
      <c r="N1242" s="13">
        <v>0.18</v>
      </c>
      <c r="O1242" s="13">
        <v>0</v>
      </c>
      <c r="P1242" s="12" t="str">
        <f>LEFT(Tabela2[[#This Row],[Código]],2)</f>
        <v>18</v>
      </c>
    </row>
    <row r="1243" spans="2:16" ht="15" customHeight="1" x14ac:dyDescent="0.25">
      <c r="B1243" s="36" t="str">
        <f>LOOKUP(Tabela2[[#This Row],[RESUMO]],Tabela3[Grupo],Tabela3[Meus produtos])</f>
        <v>Não</v>
      </c>
      <c r="C1243" s="30" t="s">
        <v>1015</v>
      </c>
      <c r="D1243" t="s">
        <v>21238</v>
      </c>
      <c r="E1243" t="s">
        <v>11853</v>
      </c>
      <c r="F1243" s="30" t="s">
        <v>12830</v>
      </c>
      <c r="G1243">
        <v>27.63</v>
      </c>
      <c r="H1243">
        <v>8.9600000000000009</v>
      </c>
      <c r="I1243">
        <v>18</v>
      </c>
      <c r="J1243">
        <v>0</v>
      </c>
      <c r="K1243" s="13">
        <v>0.54590000000000005</v>
      </c>
      <c r="L1243" s="13">
        <v>8.9600000000000013E-2</v>
      </c>
      <c r="M1243" s="13">
        <v>0.27629999999999999</v>
      </c>
      <c r="N1243" s="13">
        <v>0.18</v>
      </c>
      <c r="O1243" s="13">
        <v>0</v>
      </c>
      <c r="P1243" s="12" t="str">
        <f>LEFT(Tabela2[[#This Row],[Código]],2)</f>
        <v>18</v>
      </c>
    </row>
    <row r="1244" spans="2:16" ht="15" customHeight="1" x14ac:dyDescent="0.25">
      <c r="B1244" s="36" t="str">
        <f>LOOKUP(Tabela2[[#This Row],[RESUMO]],Tabela3[Grupo],Tabela3[Meus produtos])</f>
        <v>Não</v>
      </c>
      <c r="C1244" s="30" t="s">
        <v>1016</v>
      </c>
      <c r="D1244" t="s">
        <v>21238</v>
      </c>
      <c r="E1244" t="s">
        <v>11853</v>
      </c>
      <c r="F1244" s="30" t="s">
        <v>12831</v>
      </c>
      <c r="G1244">
        <v>27.63</v>
      </c>
      <c r="H1244">
        <v>8.9600000000000009</v>
      </c>
      <c r="I1244">
        <v>18</v>
      </c>
      <c r="J1244">
        <v>0</v>
      </c>
      <c r="K1244" s="13">
        <v>0.54590000000000005</v>
      </c>
      <c r="L1244" s="13">
        <v>8.9600000000000013E-2</v>
      </c>
      <c r="M1244" s="13">
        <v>0.27629999999999999</v>
      </c>
      <c r="N1244" s="13">
        <v>0.18</v>
      </c>
      <c r="O1244" s="13">
        <v>0</v>
      </c>
      <c r="P1244" s="12" t="str">
        <f>LEFT(Tabela2[[#This Row],[Código]],2)</f>
        <v>18</v>
      </c>
    </row>
    <row r="1245" spans="2:16" ht="15" customHeight="1" x14ac:dyDescent="0.25">
      <c r="B1245" s="36" t="str">
        <f>LOOKUP(Tabela2[[#This Row],[RESUMO]],Tabela3[Grupo],Tabela3[Meus produtos])</f>
        <v>Não</v>
      </c>
      <c r="C1245" s="30" t="s">
        <v>1017</v>
      </c>
      <c r="D1245" t="s">
        <v>21238</v>
      </c>
      <c r="E1245" t="s">
        <v>11853</v>
      </c>
      <c r="F1245" s="30" t="s">
        <v>12832</v>
      </c>
      <c r="G1245">
        <v>27.63</v>
      </c>
      <c r="H1245">
        <v>8.9600000000000009</v>
      </c>
      <c r="I1245">
        <v>18</v>
      </c>
      <c r="J1245">
        <v>0</v>
      </c>
      <c r="K1245" s="13">
        <v>0.54590000000000005</v>
      </c>
      <c r="L1245" s="13">
        <v>8.9600000000000013E-2</v>
      </c>
      <c r="M1245" s="13">
        <v>0.27629999999999999</v>
      </c>
      <c r="N1245" s="13">
        <v>0.18</v>
      </c>
      <c r="O1245" s="13">
        <v>0</v>
      </c>
      <c r="P1245" s="12" t="str">
        <f>LEFT(Tabela2[[#This Row],[Código]],2)</f>
        <v>18</v>
      </c>
    </row>
    <row r="1246" spans="2:16" ht="15" customHeight="1" x14ac:dyDescent="0.25">
      <c r="B1246" s="36" t="str">
        <f>LOOKUP(Tabela2[[#This Row],[RESUMO]],Tabela3[Grupo],Tabela3[Meus produtos])</f>
        <v>Não</v>
      </c>
      <c r="C1246" s="30" t="s">
        <v>1018</v>
      </c>
      <c r="D1246" t="s">
        <v>21238</v>
      </c>
      <c r="E1246" t="s">
        <v>11853</v>
      </c>
      <c r="F1246" s="30" t="s">
        <v>12833</v>
      </c>
      <c r="G1246">
        <v>27.63</v>
      </c>
      <c r="H1246">
        <v>8.9600000000000009</v>
      </c>
      <c r="I1246">
        <v>18</v>
      </c>
      <c r="J1246">
        <v>0</v>
      </c>
      <c r="K1246" s="13">
        <v>0.54590000000000005</v>
      </c>
      <c r="L1246" s="13">
        <v>8.9600000000000013E-2</v>
      </c>
      <c r="M1246" s="13">
        <v>0.27629999999999999</v>
      </c>
      <c r="N1246" s="13">
        <v>0.18</v>
      </c>
      <c r="O1246" s="13">
        <v>0</v>
      </c>
      <c r="P1246" s="12" t="str">
        <f>LEFT(Tabela2[[#This Row],[Código]],2)</f>
        <v>18</v>
      </c>
    </row>
    <row r="1247" spans="2:16" ht="15" customHeight="1" x14ac:dyDescent="0.25">
      <c r="B1247" s="36" t="str">
        <f>LOOKUP(Tabela2[[#This Row],[RESUMO]],Tabela3[Grupo],Tabela3[Meus produtos])</f>
        <v>Não</v>
      </c>
      <c r="C1247" s="30" t="s">
        <v>1019</v>
      </c>
      <c r="D1247" t="s">
        <v>21238</v>
      </c>
      <c r="E1247" t="s">
        <v>11853</v>
      </c>
      <c r="F1247" s="30" t="s">
        <v>12834</v>
      </c>
      <c r="G1247">
        <v>27.63</v>
      </c>
      <c r="H1247">
        <v>8.9600000000000009</v>
      </c>
      <c r="I1247">
        <v>18</v>
      </c>
      <c r="J1247">
        <v>0</v>
      </c>
      <c r="K1247" s="13">
        <v>0.54590000000000005</v>
      </c>
      <c r="L1247" s="13">
        <v>8.9600000000000013E-2</v>
      </c>
      <c r="M1247" s="13">
        <v>0.27629999999999999</v>
      </c>
      <c r="N1247" s="13">
        <v>0.18</v>
      </c>
      <c r="O1247" s="13">
        <v>0</v>
      </c>
      <c r="P1247" s="12" t="str">
        <f>LEFT(Tabela2[[#This Row],[Código]],2)</f>
        <v>18</v>
      </c>
    </row>
    <row r="1248" spans="2:16" ht="15" customHeight="1" x14ac:dyDescent="0.25">
      <c r="B1248" s="36" t="str">
        <f>LOOKUP(Tabela2[[#This Row],[RESUMO]],Tabela3[Grupo],Tabela3[Meus produtos])</f>
        <v>Não</v>
      </c>
      <c r="C1248" s="30" t="s">
        <v>1019</v>
      </c>
      <c r="D1248" t="s">
        <v>124</v>
      </c>
      <c r="E1248" t="s">
        <v>11853</v>
      </c>
      <c r="F1248" s="30" t="s">
        <v>21319</v>
      </c>
      <c r="G1248">
        <v>22.87</v>
      </c>
      <c r="H1248">
        <v>4.2</v>
      </c>
      <c r="I1248">
        <v>18</v>
      </c>
      <c r="J1248">
        <v>0</v>
      </c>
      <c r="K1248" s="13">
        <v>0.45069999999999999</v>
      </c>
      <c r="L1248" s="13">
        <v>4.2000000000000003E-2</v>
      </c>
      <c r="M1248" s="13">
        <v>0.22870000000000001</v>
      </c>
      <c r="N1248" s="13">
        <v>0.18</v>
      </c>
      <c r="O1248" s="13">
        <v>0</v>
      </c>
      <c r="P1248" s="12" t="str">
        <f>LEFT(Tabela2[[#This Row],[Código]],2)</f>
        <v>18</v>
      </c>
    </row>
    <row r="1249" spans="2:16" ht="15" customHeight="1" x14ac:dyDescent="0.25">
      <c r="B1249" s="36" t="str">
        <f>LOOKUP(Tabela2[[#This Row],[RESUMO]],Tabela3[Grupo],Tabela3[Meus produtos])</f>
        <v>Não</v>
      </c>
      <c r="C1249" s="30" t="s">
        <v>1020</v>
      </c>
      <c r="D1249" t="s">
        <v>21238</v>
      </c>
      <c r="E1249" t="s">
        <v>11853</v>
      </c>
      <c r="F1249" s="30" t="s">
        <v>12835</v>
      </c>
      <c r="G1249">
        <v>19.989999999999998</v>
      </c>
      <c r="H1249">
        <v>4.2</v>
      </c>
      <c r="I1249">
        <v>7</v>
      </c>
      <c r="J1249">
        <v>0</v>
      </c>
      <c r="K1249" s="13">
        <v>0.31190000000000001</v>
      </c>
      <c r="L1249" s="13">
        <v>4.2000000000000003E-2</v>
      </c>
      <c r="M1249" s="13">
        <v>0.19989999999999999</v>
      </c>
      <c r="N1249" s="13">
        <v>7.0000000000000007E-2</v>
      </c>
      <c r="O1249" s="13">
        <v>0</v>
      </c>
      <c r="P1249" s="12" t="str">
        <f>LEFT(Tabela2[[#This Row],[Código]],2)</f>
        <v>19</v>
      </c>
    </row>
    <row r="1250" spans="2:16" ht="15" customHeight="1" x14ac:dyDescent="0.25">
      <c r="B1250" s="36" t="str">
        <f>LOOKUP(Tabela2[[#This Row],[RESUMO]],Tabela3[Grupo],Tabela3[Meus produtos])</f>
        <v>Não</v>
      </c>
      <c r="C1250" s="30" t="s">
        <v>1021</v>
      </c>
      <c r="D1250" t="s">
        <v>21238</v>
      </c>
      <c r="E1250" t="s">
        <v>11853</v>
      </c>
      <c r="F1250" s="30" t="s">
        <v>12836</v>
      </c>
      <c r="G1250">
        <v>21.45</v>
      </c>
      <c r="H1250">
        <v>4.2</v>
      </c>
      <c r="I1250">
        <v>7</v>
      </c>
      <c r="J1250">
        <v>0</v>
      </c>
      <c r="K1250" s="13">
        <v>0.32650000000000001</v>
      </c>
      <c r="L1250" s="13">
        <v>4.2000000000000003E-2</v>
      </c>
      <c r="M1250" s="13">
        <v>0.2145</v>
      </c>
      <c r="N1250" s="13">
        <v>7.0000000000000007E-2</v>
      </c>
      <c r="O1250" s="13">
        <v>0</v>
      </c>
      <c r="P1250" s="12" t="str">
        <f>LEFT(Tabela2[[#This Row],[Código]],2)</f>
        <v>19</v>
      </c>
    </row>
    <row r="1251" spans="2:16" ht="15" customHeight="1" x14ac:dyDescent="0.25">
      <c r="B1251" s="36" t="str">
        <f>LOOKUP(Tabela2[[#This Row],[RESUMO]],Tabela3[Grupo],Tabela3[Meus produtos])</f>
        <v>Não</v>
      </c>
      <c r="C1251" s="30" t="s">
        <v>1022</v>
      </c>
      <c r="D1251" t="s">
        <v>21238</v>
      </c>
      <c r="E1251" t="s">
        <v>11853</v>
      </c>
      <c r="F1251" s="30" t="s">
        <v>12837</v>
      </c>
      <c r="G1251">
        <v>21.45</v>
      </c>
      <c r="H1251">
        <v>4.2</v>
      </c>
      <c r="I1251">
        <v>7</v>
      </c>
      <c r="J1251">
        <v>0</v>
      </c>
      <c r="K1251" s="13">
        <v>0.32650000000000001</v>
      </c>
      <c r="L1251" s="13">
        <v>4.2000000000000003E-2</v>
      </c>
      <c r="M1251" s="13">
        <v>0.2145</v>
      </c>
      <c r="N1251" s="13">
        <v>7.0000000000000007E-2</v>
      </c>
      <c r="O1251" s="13">
        <v>0</v>
      </c>
      <c r="P1251" s="12" t="str">
        <f>LEFT(Tabela2[[#This Row],[Código]],2)</f>
        <v>19</v>
      </c>
    </row>
    <row r="1252" spans="2:16" ht="15" customHeight="1" x14ac:dyDescent="0.25">
      <c r="B1252" s="36" t="str">
        <f>LOOKUP(Tabela2[[#This Row],[RESUMO]],Tabela3[Grupo],Tabela3[Meus produtos])</f>
        <v>Não</v>
      </c>
      <c r="C1252" s="30" t="s">
        <v>1023</v>
      </c>
      <c r="D1252" t="s">
        <v>21238</v>
      </c>
      <c r="E1252" t="s">
        <v>11853</v>
      </c>
      <c r="F1252" s="30" t="s">
        <v>12838</v>
      </c>
      <c r="G1252">
        <v>21.45</v>
      </c>
      <c r="H1252">
        <v>4.2</v>
      </c>
      <c r="I1252">
        <v>7</v>
      </c>
      <c r="J1252">
        <v>0</v>
      </c>
      <c r="K1252" s="13">
        <v>0.32650000000000001</v>
      </c>
      <c r="L1252" s="13">
        <v>4.2000000000000003E-2</v>
      </c>
      <c r="M1252" s="13">
        <v>0.2145</v>
      </c>
      <c r="N1252" s="13">
        <v>7.0000000000000007E-2</v>
      </c>
      <c r="O1252" s="13">
        <v>0</v>
      </c>
      <c r="P1252" s="12" t="str">
        <f>LEFT(Tabela2[[#This Row],[Código]],2)</f>
        <v>19</v>
      </c>
    </row>
    <row r="1253" spans="2:16" ht="15" customHeight="1" x14ac:dyDescent="0.25">
      <c r="B1253" s="36" t="str">
        <f>LOOKUP(Tabela2[[#This Row],[RESUMO]],Tabela3[Grupo],Tabela3[Meus produtos])</f>
        <v>Não</v>
      </c>
      <c r="C1253" s="30" t="s">
        <v>1024</v>
      </c>
      <c r="D1253" t="s">
        <v>21238</v>
      </c>
      <c r="E1253" t="s">
        <v>11853</v>
      </c>
      <c r="F1253" s="30" t="s">
        <v>12839</v>
      </c>
      <c r="G1253">
        <v>18.48</v>
      </c>
      <c r="H1253">
        <v>4.2</v>
      </c>
      <c r="I1253">
        <v>12</v>
      </c>
      <c r="J1253">
        <v>0</v>
      </c>
      <c r="K1253" s="13">
        <v>0.3468</v>
      </c>
      <c r="L1253" s="13">
        <v>4.2000000000000003E-2</v>
      </c>
      <c r="M1253" s="13">
        <v>0.18479999999999999</v>
      </c>
      <c r="N1253" s="13">
        <v>0.12</v>
      </c>
      <c r="O1253" s="13">
        <v>0</v>
      </c>
      <c r="P1253" s="12" t="str">
        <f>LEFT(Tabela2[[#This Row],[Código]],2)</f>
        <v>19</v>
      </c>
    </row>
    <row r="1254" spans="2:16" ht="15" customHeight="1" x14ac:dyDescent="0.25">
      <c r="B1254" s="36" t="str">
        <f>LOOKUP(Tabela2[[#This Row],[RESUMO]],Tabela3[Grupo],Tabela3[Meus produtos])</f>
        <v>Não</v>
      </c>
      <c r="C1254" s="30" t="s">
        <v>1024</v>
      </c>
      <c r="D1254" t="s">
        <v>124</v>
      </c>
      <c r="E1254" t="s">
        <v>11853</v>
      </c>
      <c r="F1254" s="30" t="s">
        <v>21320</v>
      </c>
      <c r="G1254">
        <v>18.48</v>
      </c>
      <c r="H1254">
        <v>4.2</v>
      </c>
      <c r="I1254">
        <v>12</v>
      </c>
      <c r="J1254">
        <v>0</v>
      </c>
      <c r="K1254" s="13">
        <v>0.3468</v>
      </c>
      <c r="L1254" s="13">
        <v>4.2000000000000003E-2</v>
      </c>
      <c r="M1254" s="13">
        <v>0.18479999999999999</v>
      </c>
      <c r="N1254" s="13">
        <v>0.12</v>
      </c>
      <c r="O1254" s="13">
        <v>0</v>
      </c>
      <c r="P1254" s="12" t="str">
        <f>LEFT(Tabela2[[#This Row],[Código]],2)</f>
        <v>19</v>
      </c>
    </row>
    <row r="1255" spans="2:16" ht="15" customHeight="1" x14ac:dyDescent="0.25">
      <c r="B1255" s="36" t="str">
        <f>LOOKUP(Tabela2[[#This Row],[RESUMO]],Tabela3[Grupo],Tabela3[Meus produtos])</f>
        <v>Não</v>
      </c>
      <c r="C1255" s="30" t="s">
        <v>1025</v>
      </c>
      <c r="D1255" t="s">
        <v>21238</v>
      </c>
      <c r="E1255" t="s">
        <v>11853</v>
      </c>
      <c r="F1255" s="30" t="s">
        <v>1026</v>
      </c>
      <c r="G1255">
        <v>18.48</v>
      </c>
      <c r="H1255">
        <v>4.2</v>
      </c>
      <c r="I1255">
        <v>7</v>
      </c>
      <c r="J1255">
        <v>0</v>
      </c>
      <c r="K1255" s="13">
        <v>0.29680000000000001</v>
      </c>
      <c r="L1255" s="13">
        <v>4.2000000000000003E-2</v>
      </c>
      <c r="M1255" s="13">
        <v>0.18479999999999999</v>
      </c>
      <c r="N1255" s="13">
        <v>7.0000000000000007E-2</v>
      </c>
      <c r="O1255" s="13">
        <v>0</v>
      </c>
      <c r="P1255" s="12" t="str">
        <f>LEFT(Tabela2[[#This Row],[Código]],2)</f>
        <v>19</v>
      </c>
    </row>
    <row r="1256" spans="2:16" ht="15" customHeight="1" x14ac:dyDescent="0.25">
      <c r="B1256" s="36" t="str">
        <f>LOOKUP(Tabela2[[#This Row],[RESUMO]],Tabela3[Grupo],Tabela3[Meus produtos])</f>
        <v>Não</v>
      </c>
      <c r="C1256" s="30" t="s">
        <v>1027</v>
      </c>
      <c r="D1256" t="s">
        <v>21238</v>
      </c>
      <c r="E1256" t="s">
        <v>11853</v>
      </c>
      <c r="F1256" s="30" t="s">
        <v>1028</v>
      </c>
      <c r="G1256">
        <v>19.989999999999998</v>
      </c>
      <c r="H1256">
        <v>4.2</v>
      </c>
      <c r="I1256">
        <v>7</v>
      </c>
      <c r="J1256">
        <v>0</v>
      </c>
      <c r="K1256" s="13">
        <v>0.31190000000000001</v>
      </c>
      <c r="L1256" s="13">
        <v>4.2000000000000003E-2</v>
      </c>
      <c r="M1256" s="13">
        <v>0.19989999999999999</v>
      </c>
      <c r="N1256" s="13">
        <v>7.0000000000000007E-2</v>
      </c>
      <c r="O1256" s="13">
        <v>0</v>
      </c>
      <c r="P1256" s="12" t="str">
        <f>LEFT(Tabela2[[#This Row],[Código]],2)</f>
        <v>19</v>
      </c>
    </row>
    <row r="1257" spans="2:16" ht="15" customHeight="1" x14ac:dyDescent="0.25">
      <c r="B1257" s="36" t="str">
        <f>LOOKUP(Tabela2[[#This Row],[RESUMO]],Tabela3[Grupo],Tabela3[Meus produtos])</f>
        <v>Não</v>
      </c>
      <c r="C1257" s="30" t="s">
        <v>1029</v>
      </c>
      <c r="D1257" t="s">
        <v>21238</v>
      </c>
      <c r="E1257" t="s">
        <v>11853</v>
      </c>
      <c r="F1257" s="30" t="s">
        <v>12840</v>
      </c>
      <c r="G1257">
        <v>19.989999999999998</v>
      </c>
      <c r="H1257">
        <v>4.2</v>
      </c>
      <c r="I1257">
        <v>7</v>
      </c>
      <c r="J1257">
        <v>0</v>
      </c>
      <c r="K1257" s="13">
        <v>0.31190000000000001</v>
      </c>
      <c r="L1257" s="13">
        <v>4.2000000000000003E-2</v>
      </c>
      <c r="M1257" s="13">
        <v>0.19989999999999999</v>
      </c>
      <c r="N1257" s="13">
        <v>7.0000000000000007E-2</v>
      </c>
      <c r="O1257" s="13">
        <v>0</v>
      </c>
      <c r="P1257" s="12" t="str">
        <f>LEFT(Tabela2[[#This Row],[Código]],2)</f>
        <v>19</v>
      </c>
    </row>
    <row r="1258" spans="2:16" ht="15" customHeight="1" x14ac:dyDescent="0.25">
      <c r="B1258" s="36" t="str">
        <f>LOOKUP(Tabela2[[#This Row],[RESUMO]],Tabela3[Grupo],Tabela3[Meus produtos])</f>
        <v>Não</v>
      </c>
      <c r="C1258" s="30" t="s">
        <v>1030</v>
      </c>
      <c r="D1258" t="s">
        <v>21238</v>
      </c>
      <c r="E1258" t="s">
        <v>11853</v>
      </c>
      <c r="F1258" s="30" t="s">
        <v>12841</v>
      </c>
      <c r="G1258">
        <v>15.06</v>
      </c>
      <c r="H1258">
        <v>4.2</v>
      </c>
      <c r="I1258">
        <v>7</v>
      </c>
      <c r="J1258">
        <v>0</v>
      </c>
      <c r="K1258" s="13">
        <v>0.26260000000000006</v>
      </c>
      <c r="L1258" s="13">
        <v>4.2000000000000003E-2</v>
      </c>
      <c r="M1258" s="13">
        <v>0.15060000000000001</v>
      </c>
      <c r="N1258" s="13">
        <v>7.0000000000000007E-2</v>
      </c>
      <c r="O1258" s="13">
        <v>0</v>
      </c>
      <c r="P1258" s="12" t="str">
        <f>LEFT(Tabela2[[#This Row],[Código]],2)</f>
        <v>19</v>
      </c>
    </row>
    <row r="1259" spans="2:16" ht="15" customHeight="1" x14ac:dyDescent="0.25">
      <c r="B1259" s="36" t="str">
        <f>LOOKUP(Tabela2[[#This Row],[RESUMO]],Tabela3[Grupo],Tabela3[Meus produtos])</f>
        <v>Não</v>
      </c>
      <c r="C1259" s="30" t="s">
        <v>1031</v>
      </c>
      <c r="D1259" t="s">
        <v>21238</v>
      </c>
      <c r="E1259" t="s">
        <v>11853</v>
      </c>
      <c r="F1259" s="30" t="s">
        <v>12842</v>
      </c>
      <c r="G1259">
        <v>15.06</v>
      </c>
      <c r="H1259">
        <v>4.2</v>
      </c>
      <c r="I1259">
        <v>7</v>
      </c>
      <c r="J1259">
        <v>0</v>
      </c>
      <c r="K1259" s="13">
        <v>0.26260000000000006</v>
      </c>
      <c r="L1259" s="13">
        <v>4.2000000000000003E-2</v>
      </c>
      <c r="M1259" s="13">
        <v>0.15060000000000001</v>
      </c>
      <c r="N1259" s="13">
        <v>7.0000000000000007E-2</v>
      </c>
      <c r="O1259" s="13">
        <v>0</v>
      </c>
      <c r="P1259" s="12" t="str">
        <f>LEFT(Tabela2[[#This Row],[Código]],2)</f>
        <v>19</v>
      </c>
    </row>
    <row r="1260" spans="2:16" ht="15" customHeight="1" x14ac:dyDescent="0.25">
      <c r="B1260" s="36" t="str">
        <f>LOOKUP(Tabela2[[#This Row],[RESUMO]],Tabela3[Grupo],Tabela3[Meus produtos])</f>
        <v>Não</v>
      </c>
      <c r="C1260" s="30" t="s">
        <v>1032</v>
      </c>
      <c r="D1260" t="s">
        <v>21238</v>
      </c>
      <c r="E1260" t="s">
        <v>11853</v>
      </c>
      <c r="F1260" s="30" t="s">
        <v>12843</v>
      </c>
      <c r="G1260">
        <v>15.06</v>
      </c>
      <c r="H1260">
        <v>4.2</v>
      </c>
      <c r="I1260">
        <v>7</v>
      </c>
      <c r="J1260">
        <v>0</v>
      </c>
      <c r="K1260" s="13">
        <v>0.26260000000000006</v>
      </c>
      <c r="L1260" s="13">
        <v>4.2000000000000003E-2</v>
      </c>
      <c r="M1260" s="13">
        <v>0.15060000000000001</v>
      </c>
      <c r="N1260" s="13">
        <v>7.0000000000000007E-2</v>
      </c>
      <c r="O1260" s="13">
        <v>0</v>
      </c>
      <c r="P1260" s="12" t="str">
        <f>LEFT(Tabela2[[#This Row],[Código]],2)</f>
        <v>19</v>
      </c>
    </row>
    <row r="1261" spans="2:16" ht="15" customHeight="1" x14ac:dyDescent="0.25">
      <c r="B1261" s="36" t="str">
        <f>LOOKUP(Tabela2[[#This Row],[RESUMO]],Tabela3[Grupo],Tabela3[Meus produtos])</f>
        <v>Não</v>
      </c>
      <c r="C1261" s="30" t="s">
        <v>1033</v>
      </c>
      <c r="D1261" t="s">
        <v>21238</v>
      </c>
      <c r="E1261" t="s">
        <v>11853</v>
      </c>
      <c r="F1261" s="30" t="s">
        <v>12844</v>
      </c>
      <c r="G1261">
        <v>8.33</v>
      </c>
      <c r="H1261">
        <v>4.2</v>
      </c>
      <c r="I1261">
        <v>7</v>
      </c>
      <c r="J1261">
        <v>0</v>
      </c>
      <c r="K1261" s="13">
        <v>0.1953</v>
      </c>
      <c r="L1261" s="13">
        <v>4.2000000000000003E-2</v>
      </c>
      <c r="M1261" s="13">
        <v>8.3299999999999999E-2</v>
      </c>
      <c r="N1261" s="13">
        <v>7.0000000000000007E-2</v>
      </c>
      <c r="O1261" s="13">
        <v>0</v>
      </c>
      <c r="P1261" s="12" t="str">
        <f>LEFT(Tabela2[[#This Row],[Código]],2)</f>
        <v>19</v>
      </c>
    </row>
    <row r="1262" spans="2:16" ht="15" customHeight="1" x14ac:dyDescent="0.25">
      <c r="B1262" s="36" t="str">
        <f>LOOKUP(Tabela2[[#This Row],[RESUMO]],Tabela3[Grupo],Tabela3[Meus produtos])</f>
        <v>Não</v>
      </c>
      <c r="C1262" s="30" t="s">
        <v>1034</v>
      </c>
      <c r="D1262" t="s">
        <v>21238</v>
      </c>
      <c r="E1262" t="s">
        <v>11853</v>
      </c>
      <c r="F1262" s="30" t="s">
        <v>12845</v>
      </c>
      <c r="G1262">
        <v>15.06</v>
      </c>
      <c r="H1262">
        <v>4.2</v>
      </c>
      <c r="I1262">
        <v>7</v>
      </c>
      <c r="J1262">
        <v>0</v>
      </c>
      <c r="K1262" s="13">
        <v>0.26260000000000006</v>
      </c>
      <c r="L1262" s="13">
        <v>4.2000000000000003E-2</v>
      </c>
      <c r="M1262" s="13">
        <v>0.15060000000000001</v>
      </c>
      <c r="N1262" s="13">
        <v>7.0000000000000007E-2</v>
      </c>
      <c r="O1262" s="13">
        <v>0</v>
      </c>
      <c r="P1262" s="12" t="str">
        <f>LEFT(Tabela2[[#This Row],[Código]],2)</f>
        <v>19</v>
      </c>
    </row>
    <row r="1263" spans="2:16" ht="15" customHeight="1" x14ac:dyDescent="0.25">
      <c r="B1263" s="36" t="str">
        <f>LOOKUP(Tabela2[[#This Row],[RESUMO]],Tabela3[Grupo],Tabela3[Meus produtos])</f>
        <v>Não</v>
      </c>
      <c r="C1263" s="30" t="s">
        <v>1035</v>
      </c>
      <c r="D1263" t="s">
        <v>21238</v>
      </c>
      <c r="E1263" t="s">
        <v>11853</v>
      </c>
      <c r="F1263" s="30" t="s">
        <v>12846</v>
      </c>
      <c r="G1263">
        <v>14.42</v>
      </c>
      <c r="H1263">
        <v>4.2</v>
      </c>
      <c r="I1263">
        <v>7</v>
      </c>
      <c r="J1263">
        <v>0</v>
      </c>
      <c r="K1263" s="13">
        <v>0.25619999999999998</v>
      </c>
      <c r="L1263" s="13">
        <v>4.2000000000000003E-2</v>
      </c>
      <c r="M1263" s="13">
        <v>0.14419999999999999</v>
      </c>
      <c r="N1263" s="13">
        <v>7.0000000000000007E-2</v>
      </c>
      <c r="O1263" s="13">
        <v>0</v>
      </c>
      <c r="P1263" s="12" t="str">
        <f>LEFT(Tabela2[[#This Row],[Código]],2)</f>
        <v>19</v>
      </c>
    </row>
    <row r="1264" spans="2:16" ht="15" customHeight="1" x14ac:dyDescent="0.25">
      <c r="B1264" s="36" t="str">
        <f>LOOKUP(Tabela2[[#This Row],[RESUMO]],Tabela3[Grupo],Tabela3[Meus produtos])</f>
        <v>Não</v>
      </c>
      <c r="C1264" s="30" t="s">
        <v>1036</v>
      </c>
      <c r="D1264" t="s">
        <v>21238</v>
      </c>
      <c r="E1264" t="s">
        <v>11853</v>
      </c>
      <c r="F1264" s="30" t="s">
        <v>12847</v>
      </c>
      <c r="G1264">
        <v>10.15</v>
      </c>
      <c r="H1264">
        <v>4.2</v>
      </c>
      <c r="I1264">
        <v>7</v>
      </c>
      <c r="J1264">
        <v>0</v>
      </c>
      <c r="K1264" s="13">
        <v>0.21350000000000002</v>
      </c>
      <c r="L1264" s="13">
        <v>4.2000000000000003E-2</v>
      </c>
      <c r="M1264" s="13">
        <v>0.10150000000000001</v>
      </c>
      <c r="N1264" s="13">
        <v>7.0000000000000007E-2</v>
      </c>
      <c r="O1264" s="13">
        <v>0</v>
      </c>
      <c r="P1264" s="12" t="str">
        <f>LEFT(Tabela2[[#This Row],[Código]],2)</f>
        <v>19</v>
      </c>
    </row>
    <row r="1265" spans="2:16" ht="15" customHeight="1" x14ac:dyDescent="0.25">
      <c r="B1265" s="36" t="str">
        <f>LOOKUP(Tabela2[[#This Row],[RESUMO]],Tabela3[Grupo],Tabela3[Meus produtos])</f>
        <v>Não</v>
      </c>
      <c r="C1265" s="30" t="s">
        <v>1037</v>
      </c>
      <c r="D1265" t="s">
        <v>21238</v>
      </c>
      <c r="E1265" t="s">
        <v>11853</v>
      </c>
      <c r="F1265" s="30" t="s">
        <v>12848</v>
      </c>
      <c r="G1265">
        <v>11.18</v>
      </c>
      <c r="H1265">
        <v>4.2</v>
      </c>
      <c r="I1265">
        <v>7</v>
      </c>
      <c r="J1265">
        <v>0</v>
      </c>
      <c r="K1265" s="13">
        <v>0.2238</v>
      </c>
      <c r="L1265" s="13">
        <v>4.2000000000000003E-2</v>
      </c>
      <c r="M1265" s="13">
        <v>0.1118</v>
      </c>
      <c r="N1265" s="13">
        <v>7.0000000000000007E-2</v>
      </c>
      <c r="O1265" s="13">
        <v>0</v>
      </c>
      <c r="P1265" s="12" t="str">
        <f>LEFT(Tabela2[[#This Row],[Código]],2)</f>
        <v>19</v>
      </c>
    </row>
    <row r="1266" spans="2:16" ht="15" customHeight="1" x14ac:dyDescent="0.25">
      <c r="B1266" s="36" t="str">
        <f>LOOKUP(Tabela2[[#This Row],[RESUMO]],Tabela3[Grupo],Tabela3[Meus produtos])</f>
        <v>Não</v>
      </c>
      <c r="C1266" s="30" t="s">
        <v>1038</v>
      </c>
      <c r="D1266" t="s">
        <v>21238</v>
      </c>
      <c r="E1266" t="s">
        <v>11853</v>
      </c>
      <c r="F1266" s="30" t="s">
        <v>12849</v>
      </c>
      <c r="G1266">
        <v>11.18</v>
      </c>
      <c r="H1266">
        <v>4.2</v>
      </c>
      <c r="I1266">
        <v>7</v>
      </c>
      <c r="J1266">
        <v>0</v>
      </c>
      <c r="K1266" s="13">
        <v>0.2238</v>
      </c>
      <c r="L1266" s="13">
        <v>4.2000000000000003E-2</v>
      </c>
      <c r="M1266" s="13">
        <v>0.1118</v>
      </c>
      <c r="N1266" s="13">
        <v>7.0000000000000007E-2</v>
      </c>
      <c r="O1266" s="13">
        <v>0</v>
      </c>
      <c r="P1266" s="12" t="str">
        <f>LEFT(Tabela2[[#This Row],[Código]],2)</f>
        <v>19</v>
      </c>
    </row>
    <row r="1267" spans="2:16" ht="15" customHeight="1" x14ac:dyDescent="0.25">
      <c r="B1267" s="36" t="str">
        <f>LOOKUP(Tabela2[[#This Row],[RESUMO]],Tabela3[Grupo],Tabela3[Meus produtos])</f>
        <v>Não</v>
      </c>
      <c r="C1267" s="30" t="s">
        <v>1039</v>
      </c>
      <c r="D1267" t="s">
        <v>21238</v>
      </c>
      <c r="E1267" t="s">
        <v>11853</v>
      </c>
      <c r="F1267" s="30" t="s">
        <v>12850</v>
      </c>
      <c r="G1267">
        <v>10.15</v>
      </c>
      <c r="H1267">
        <v>4.2</v>
      </c>
      <c r="I1267">
        <v>7</v>
      </c>
      <c r="J1267">
        <v>0</v>
      </c>
      <c r="K1267" s="13">
        <v>0.21350000000000002</v>
      </c>
      <c r="L1267" s="13">
        <v>4.2000000000000003E-2</v>
      </c>
      <c r="M1267" s="13">
        <v>0.10150000000000001</v>
      </c>
      <c r="N1267" s="13">
        <v>7.0000000000000007E-2</v>
      </c>
      <c r="O1267" s="13">
        <v>0</v>
      </c>
      <c r="P1267" s="12" t="str">
        <f>LEFT(Tabela2[[#This Row],[Código]],2)</f>
        <v>19</v>
      </c>
    </row>
    <row r="1268" spans="2:16" ht="15" customHeight="1" x14ac:dyDescent="0.25">
      <c r="B1268" s="36" t="str">
        <f>LOOKUP(Tabela2[[#This Row],[RESUMO]],Tabela3[Grupo],Tabela3[Meus produtos])</f>
        <v>Não</v>
      </c>
      <c r="C1268" s="30" t="s">
        <v>1040</v>
      </c>
      <c r="D1268" t="s">
        <v>21238</v>
      </c>
      <c r="E1268" t="s">
        <v>11853</v>
      </c>
      <c r="F1268" s="30" t="s">
        <v>12851</v>
      </c>
      <c r="G1268">
        <v>10.220000000000001</v>
      </c>
      <c r="H1268">
        <v>4.2</v>
      </c>
      <c r="I1268">
        <v>12</v>
      </c>
      <c r="J1268">
        <v>0</v>
      </c>
      <c r="K1268" s="13">
        <v>0.26419999999999999</v>
      </c>
      <c r="L1268" s="13">
        <v>4.2000000000000003E-2</v>
      </c>
      <c r="M1268" s="13">
        <v>0.10220000000000001</v>
      </c>
      <c r="N1268" s="13">
        <v>0.12</v>
      </c>
      <c r="O1268" s="13">
        <v>0</v>
      </c>
      <c r="P1268" s="12" t="str">
        <f>LEFT(Tabela2[[#This Row],[Código]],2)</f>
        <v>19</v>
      </c>
    </row>
    <row r="1269" spans="2:16" ht="15" customHeight="1" x14ac:dyDescent="0.25">
      <c r="B1269" s="36" t="str">
        <f>LOOKUP(Tabela2[[#This Row],[RESUMO]],Tabela3[Grupo],Tabela3[Meus produtos])</f>
        <v>Não</v>
      </c>
      <c r="C1269" s="30" t="s">
        <v>1041</v>
      </c>
      <c r="D1269" t="s">
        <v>21238</v>
      </c>
      <c r="E1269" t="s">
        <v>11853</v>
      </c>
      <c r="F1269" s="30" t="s">
        <v>1042</v>
      </c>
      <c r="G1269">
        <v>15.3</v>
      </c>
      <c r="H1269">
        <v>4.2</v>
      </c>
      <c r="I1269">
        <v>12</v>
      </c>
      <c r="J1269">
        <v>0</v>
      </c>
      <c r="K1269" s="13">
        <v>0.315</v>
      </c>
      <c r="L1269" s="13">
        <v>4.2000000000000003E-2</v>
      </c>
      <c r="M1269" s="13">
        <v>0.153</v>
      </c>
      <c r="N1269" s="13">
        <v>0.12</v>
      </c>
      <c r="O1269" s="13">
        <v>0</v>
      </c>
      <c r="P1269" s="12" t="str">
        <f>LEFT(Tabela2[[#This Row],[Código]],2)</f>
        <v>19</v>
      </c>
    </row>
    <row r="1270" spans="2:16" ht="15" customHeight="1" x14ac:dyDescent="0.25">
      <c r="B1270" s="36" t="str">
        <f>LOOKUP(Tabela2[[#This Row],[RESUMO]],Tabela3[Grupo],Tabela3[Meus produtos])</f>
        <v>Não</v>
      </c>
      <c r="C1270" s="30" t="s">
        <v>1043</v>
      </c>
      <c r="D1270" t="s">
        <v>21238</v>
      </c>
      <c r="E1270" t="s">
        <v>11853</v>
      </c>
      <c r="F1270" s="30" t="s">
        <v>12852</v>
      </c>
      <c r="G1270">
        <v>10.45</v>
      </c>
      <c r="H1270">
        <v>4.2</v>
      </c>
      <c r="I1270">
        <v>12</v>
      </c>
      <c r="J1270">
        <v>0</v>
      </c>
      <c r="K1270" s="13">
        <v>0.26649999999999996</v>
      </c>
      <c r="L1270" s="13">
        <v>4.2000000000000003E-2</v>
      </c>
      <c r="M1270" s="13">
        <v>0.1045</v>
      </c>
      <c r="N1270" s="13">
        <v>0.12</v>
      </c>
      <c r="O1270" s="13">
        <v>0</v>
      </c>
      <c r="P1270" s="12" t="str">
        <f>LEFT(Tabela2[[#This Row],[Código]],2)</f>
        <v>19</v>
      </c>
    </row>
    <row r="1271" spans="2:16" ht="15" customHeight="1" x14ac:dyDescent="0.25">
      <c r="B1271" s="36" t="str">
        <f>LOOKUP(Tabela2[[#This Row],[RESUMO]],Tabela3[Grupo],Tabela3[Meus produtos])</f>
        <v>Não</v>
      </c>
      <c r="C1271" s="30" t="s">
        <v>1044</v>
      </c>
      <c r="D1271" t="s">
        <v>21238</v>
      </c>
      <c r="E1271" t="s">
        <v>11853</v>
      </c>
      <c r="F1271" s="30" t="s">
        <v>12853</v>
      </c>
      <c r="G1271">
        <v>11.38</v>
      </c>
      <c r="H1271">
        <v>4.2</v>
      </c>
      <c r="I1271">
        <v>7</v>
      </c>
      <c r="J1271">
        <v>0</v>
      </c>
      <c r="K1271" s="13">
        <v>0.22580000000000003</v>
      </c>
      <c r="L1271" s="13">
        <v>4.2000000000000003E-2</v>
      </c>
      <c r="M1271" s="13">
        <v>0.11380000000000001</v>
      </c>
      <c r="N1271" s="13">
        <v>7.0000000000000007E-2</v>
      </c>
      <c r="O1271" s="13">
        <v>0</v>
      </c>
      <c r="P1271" s="12" t="str">
        <f>LEFT(Tabela2[[#This Row],[Código]],2)</f>
        <v>19</v>
      </c>
    </row>
    <row r="1272" spans="2:16" ht="15" customHeight="1" x14ac:dyDescent="0.25">
      <c r="B1272" s="36" t="str">
        <f>LOOKUP(Tabela2[[#This Row],[RESUMO]],Tabela3[Grupo],Tabela3[Meus produtos])</f>
        <v>Não</v>
      </c>
      <c r="C1272" s="30" t="s">
        <v>1045</v>
      </c>
      <c r="D1272" t="s">
        <v>21238</v>
      </c>
      <c r="E1272" t="s">
        <v>11853</v>
      </c>
      <c r="F1272" s="30" t="s">
        <v>12854</v>
      </c>
      <c r="G1272">
        <v>13.96</v>
      </c>
      <c r="H1272">
        <v>4.2</v>
      </c>
      <c r="I1272">
        <v>7</v>
      </c>
      <c r="J1272">
        <v>0</v>
      </c>
      <c r="K1272" s="13">
        <v>0.25160000000000005</v>
      </c>
      <c r="L1272" s="13">
        <v>4.2000000000000003E-2</v>
      </c>
      <c r="M1272" s="13">
        <v>0.1396</v>
      </c>
      <c r="N1272" s="13">
        <v>7.0000000000000007E-2</v>
      </c>
      <c r="O1272" s="13">
        <v>0</v>
      </c>
      <c r="P1272" s="12" t="str">
        <f>LEFT(Tabela2[[#This Row],[Código]],2)</f>
        <v>19</v>
      </c>
    </row>
    <row r="1273" spans="2:16" ht="15" customHeight="1" x14ac:dyDescent="0.25">
      <c r="B1273" s="36" t="str">
        <f>LOOKUP(Tabela2[[#This Row],[RESUMO]],Tabela3[Grupo],Tabela3[Meus produtos])</f>
        <v>Não</v>
      </c>
      <c r="C1273" s="30" t="s">
        <v>1046</v>
      </c>
      <c r="D1273" t="s">
        <v>21238</v>
      </c>
      <c r="E1273" t="s">
        <v>11853</v>
      </c>
      <c r="F1273" s="30" t="s">
        <v>12855</v>
      </c>
      <c r="G1273">
        <v>15.59</v>
      </c>
      <c r="H1273">
        <v>4.2</v>
      </c>
      <c r="I1273">
        <v>12</v>
      </c>
      <c r="J1273">
        <v>0</v>
      </c>
      <c r="K1273" s="13">
        <v>0.31790000000000002</v>
      </c>
      <c r="L1273" s="13">
        <v>4.2000000000000003E-2</v>
      </c>
      <c r="M1273" s="13">
        <v>0.15590000000000001</v>
      </c>
      <c r="N1273" s="13">
        <v>0.12</v>
      </c>
      <c r="O1273" s="13">
        <v>0</v>
      </c>
      <c r="P1273" s="12" t="str">
        <f>LEFT(Tabela2[[#This Row],[Código]],2)</f>
        <v>19</v>
      </c>
    </row>
    <row r="1274" spans="2:16" ht="15" customHeight="1" x14ac:dyDescent="0.25">
      <c r="B1274" s="36" t="str">
        <f>LOOKUP(Tabela2[[#This Row],[RESUMO]],Tabela3[Grupo],Tabela3[Meus produtos])</f>
        <v>Não</v>
      </c>
      <c r="C1274" s="30" t="s">
        <v>1047</v>
      </c>
      <c r="D1274" t="s">
        <v>21238</v>
      </c>
      <c r="E1274" t="s">
        <v>11853</v>
      </c>
      <c r="F1274" s="30" t="s">
        <v>12856</v>
      </c>
      <c r="G1274">
        <v>15.98</v>
      </c>
      <c r="H1274">
        <v>4.2</v>
      </c>
      <c r="I1274">
        <v>12</v>
      </c>
      <c r="J1274">
        <v>0</v>
      </c>
      <c r="K1274" s="13">
        <v>0.32179999999999997</v>
      </c>
      <c r="L1274" s="13">
        <v>4.2000000000000003E-2</v>
      </c>
      <c r="M1274" s="13">
        <v>0.1598</v>
      </c>
      <c r="N1274" s="13">
        <v>0.12</v>
      </c>
      <c r="O1274" s="13">
        <v>0</v>
      </c>
      <c r="P1274" s="12" t="str">
        <f>LEFT(Tabela2[[#This Row],[Código]],2)</f>
        <v>19</v>
      </c>
    </row>
    <row r="1275" spans="2:16" ht="15" customHeight="1" x14ac:dyDescent="0.25">
      <c r="B1275" s="36" t="str">
        <f>LOOKUP(Tabela2[[#This Row],[RESUMO]],Tabela3[Grupo],Tabela3[Meus produtos])</f>
        <v>Não</v>
      </c>
      <c r="C1275" s="30" t="s">
        <v>1048</v>
      </c>
      <c r="D1275" t="s">
        <v>21238</v>
      </c>
      <c r="E1275" t="s">
        <v>11853</v>
      </c>
      <c r="F1275" s="30" t="s">
        <v>12857</v>
      </c>
      <c r="G1275">
        <v>11.38</v>
      </c>
      <c r="H1275">
        <v>4.2</v>
      </c>
      <c r="I1275">
        <v>12</v>
      </c>
      <c r="J1275">
        <v>0</v>
      </c>
      <c r="K1275" s="13">
        <v>0.27580000000000005</v>
      </c>
      <c r="L1275" s="13">
        <v>4.2000000000000003E-2</v>
      </c>
      <c r="M1275" s="13">
        <v>0.11380000000000001</v>
      </c>
      <c r="N1275" s="13">
        <v>0.12</v>
      </c>
      <c r="O1275" s="13">
        <v>0</v>
      </c>
      <c r="P1275" s="12" t="str">
        <f>LEFT(Tabela2[[#This Row],[Código]],2)</f>
        <v>19</v>
      </c>
    </row>
    <row r="1276" spans="2:16" ht="15" customHeight="1" x14ac:dyDescent="0.25">
      <c r="B1276" s="36" t="str">
        <f>LOOKUP(Tabela2[[#This Row],[RESUMO]],Tabela3[Grupo],Tabela3[Meus produtos])</f>
        <v>Não</v>
      </c>
      <c r="C1276" s="30" t="s">
        <v>1049</v>
      </c>
      <c r="D1276" t="s">
        <v>21238</v>
      </c>
      <c r="E1276" t="s">
        <v>11853</v>
      </c>
      <c r="F1276" s="30" t="s">
        <v>12858</v>
      </c>
      <c r="G1276">
        <v>8.09</v>
      </c>
      <c r="H1276">
        <v>4.2</v>
      </c>
      <c r="I1276">
        <v>12</v>
      </c>
      <c r="J1276">
        <v>0</v>
      </c>
      <c r="K1276" s="13">
        <v>0.2429</v>
      </c>
      <c r="L1276" s="13">
        <v>4.2000000000000003E-2</v>
      </c>
      <c r="M1276" s="13">
        <v>8.09E-2</v>
      </c>
      <c r="N1276" s="13">
        <v>0.12</v>
      </c>
      <c r="O1276" s="13">
        <v>0</v>
      </c>
      <c r="P1276" s="12" t="str">
        <f>LEFT(Tabela2[[#This Row],[Código]],2)</f>
        <v>19</v>
      </c>
    </row>
    <row r="1277" spans="2:16" ht="15" customHeight="1" x14ac:dyDescent="0.25">
      <c r="B1277" s="36" t="str">
        <f>LOOKUP(Tabela2[[#This Row],[RESUMO]],Tabela3[Grupo],Tabela3[Meus produtos])</f>
        <v>Não</v>
      </c>
      <c r="C1277" s="30" t="s">
        <v>1049</v>
      </c>
      <c r="D1277" t="s">
        <v>124</v>
      </c>
      <c r="E1277" t="s">
        <v>11853</v>
      </c>
      <c r="F1277" s="30" t="s">
        <v>21321</v>
      </c>
      <c r="G1277">
        <v>8.09</v>
      </c>
      <c r="H1277">
        <v>4.2</v>
      </c>
      <c r="I1277">
        <v>12</v>
      </c>
      <c r="J1277">
        <v>0</v>
      </c>
      <c r="K1277" s="13">
        <v>0.2429</v>
      </c>
      <c r="L1277" s="13">
        <v>4.2000000000000003E-2</v>
      </c>
      <c r="M1277" s="13">
        <v>8.09E-2</v>
      </c>
      <c r="N1277" s="13">
        <v>0.12</v>
      </c>
      <c r="O1277" s="13">
        <v>0</v>
      </c>
      <c r="P1277" s="12" t="str">
        <f>LEFT(Tabela2[[#This Row],[Código]],2)</f>
        <v>19</v>
      </c>
    </row>
    <row r="1278" spans="2:16" ht="15" customHeight="1" x14ac:dyDescent="0.25">
      <c r="B1278" s="36" t="str">
        <f>LOOKUP(Tabela2[[#This Row],[RESUMO]],Tabela3[Grupo],Tabela3[Meus produtos])</f>
        <v>Não</v>
      </c>
      <c r="C1278" s="30" t="s">
        <v>1050</v>
      </c>
      <c r="D1278" t="s">
        <v>21238</v>
      </c>
      <c r="E1278" t="s">
        <v>11853</v>
      </c>
      <c r="F1278" s="30" t="s">
        <v>12859</v>
      </c>
      <c r="G1278">
        <v>18.48</v>
      </c>
      <c r="H1278">
        <v>4.2</v>
      </c>
      <c r="I1278">
        <v>18</v>
      </c>
      <c r="J1278">
        <v>0</v>
      </c>
      <c r="K1278" s="13">
        <v>0.40679999999999999</v>
      </c>
      <c r="L1278" s="13">
        <v>4.2000000000000003E-2</v>
      </c>
      <c r="M1278" s="13">
        <v>0.18479999999999999</v>
      </c>
      <c r="N1278" s="13">
        <v>0.18</v>
      </c>
      <c r="O1278" s="13">
        <v>0</v>
      </c>
      <c r="P1278" s="12" t="str">
        <f>LEFT(Tabela2[[#This Row],[Código]],2)</f>
        <v>20</v>
      </c>
    </row>
    <row r="1279" spans="2:16" ht="15" customHeight="1" x14ac:dyDescent="0.25">
      <c r="B1279" s="36" t="str">
        <f>LOOKUP(Tabela2[[#This Row],[RESUMO]],Tabela3[Grupo],Tabela3[Meus produtos])</f>
        <v>Não</v>
      </c>
      <c r="C1279" s="30" t="s">
        <v>1051</v>
      </c>
      <c r="D1279" t="s">
        <v>21238</v>
      </c>
      <c r="E1279" t="s">
        <v>11853</v>
      </c>
      <c r="F1279" s="30" t="s">
        <v>12860</v>
      </c>
      <c r="G1279">
        <v>18.48</v>
      </c>
      <c r="H1279">
        <v>4.2</v>
      </c>
      <c r="I1279">
        <v>18</v>
      </c>
      <c r="J1279">
        <v>0</v>
      </c>
      <c r="K1279" s="13">
        <v>0.40679999999999999</v>
      </c>
      <c r="L1279" s="13">
        <v>4.2000000000000003E-2</v>
      </c>
      <c r="M1279" s="13">
        <v>0.18479999999999999</v>
      </c>
      <c r="N1279" s="13">
        <v>0.18</v>
      </c>
      <c r="O1279" s="13">
        <v>0</v>
      </c>
      <c r="P1279" s="12" t="str">
        <f>LEFT(Tabela2[[#This Row],[Código]],2)</f>
        <v>20</v>
      </c>
    </row>
    <row r="1280" spans="2:16" ht="15" customHeight="1" x14ac:dyDescent="0.25">
      <c r="B1280" s="36" t="str">
        <f>LOOKUP(Tabela2[[#This Row],[RESUMO]],Tabela3[Grupo],Tabela3[Meus produtos])</f>
        <v>Não</v>
      </c>
      <c r="C1280" s="30" t="s">
        <v>1052</v>
      </c>
      <c r="D1280" t="s">
        <v>21238</v>
      </c>
      <c r="E1280" t="s">
        <v>11853</v>
      </c>
      <c r="F1280" s="30" t="s">
        <v>12861</v>
      </c>
      <c r="G1280">
        <v>12.71</v>
      </c>
      <c r="H1280">
        <v>4.2</v>
      </c>
      <c r="I1280">
        <v>18</v>
      </c>
      <c r="J1280">
        <v>0</v>
      </c>
      <c r="K1280" s="13">
        <v>0.34910000000000002</v>
      </c>
      <c r="L1280" s="13">
        <v>4.2000000000000003E-2</v>
      </c>
      <c r="M1280" s="13">
        <v>0.12710000000000002</v>
      </c>
      <c r="N1280" s="13">
        <v>0.18</v>
      </c>
      <c r="O1280" s="13">
        <v>0</v>
      </c>
      <c r="P1280" s="12" t="str">
        <f>LEFT(Tabela2[[#This Row],[Código]],2)</f>
        <v>20</v>
      </c>
    </row>
    <row r="1281" spans="2:16" ht="15" customHeight="1" x14ac:dyDescent="0.25">
      <c r="B1281" s="36" t="str">
        <f>LOOKUP(Tabela2[[#This Row],[RESUMO]],Tabela3[Grupo],Tabela3[Meus produtos])</f>
        <v>Não</v>
      </c>
      <c r="C1281" s="30" t="s">
        <v>1052</v>
      </c>
      <c r="D1281" t="s">
        <v>124</v>
      </c>
      <c r="E1281" t="s">
        <v>11853</v>
      </c>
      <c r="F1281" s="30" t="s">
        <v>21322</v>
      </c>
      <c r="G1281">
        <v>12.71</v>
      </c>
      <c r="H1281">
        <v>4.2</v>
      </c>
      <c r="I1281">
        <v>18</v>
      </c>
      <c r="J1281">
        <v>0</v>
      </c>
      <c r="K1281" s="13">
        <v>0.34910000000000002</v>
      </c>
      <c r="L1281" s="13">
        <v>4.2000000000000003E-2</v>
      </c>
      <c r="M1281" s="13">
        <v>0.12710000000000002</v>
      </c>
      <c r="N1281" s="13">
        <v>0.18</v>
      </c>
      <c r="O1281" s="13">
        <v>0</v>
      </c>
      <c r="P1281" s="12" t="str">
        <f>LEFT(Tabela2[[#This Row],[Código]],2)</f>
        <v>20</v>
      </c>
    </row>
    <row r="1282" spans="2:16" ht="15" customHeight="1" x14ac:dyDescent="0.25">
      <c r="B1282" s="36" t="str">
        <f>LOOKUP(Tabela2[[#This Row],[RESUMO]],Tabela3[Grupo],Tabela3[Meus produtos])</f>
        <v>Não</v>
      </c>
      <c r="C1282" s="30" t="s">
        <v>1053</v>
      </c>
      <c r="D1282" t="s">
        <v>21238</v>
      </c>
      <c r="E1282" t="s">
        <v>11853</v>
      </c>
      <c r="F1282" s="30" t="s">
        <v>12862</v>
      </c>
      <c r="G1282">
        <v>12.71</v>
      </c>
      <c r="H1282">
        <v>4.2</v>
      </c>
      <c r="I1282">
        <v>18</v>
      </c>
      <c r="J1282">
        <v>0</v>
      </c>
      <c r="K1282" s="13">
        <v>0.34910000000000002</v>
      </c>
      <c r="L1282" s="13">
        <v>4.2000000000000003E-2</v>
      </c>
      <c r="M1282" s="13">
        <v>0.12710000000000002</v>
      </c>
      <c r="N1282" s="13">
        <v>0.18</v>
      </c>
      <c r="O1282" s="13">
        <v>0</v>
      </c>
      <c r="P1282" s="12" t="str">
        <f>LEFT(Tabela2[[#This Row],[Código]],2)</f>
        <v>20</v>
      </c>
    </row>
    <row r="1283" spans="2:16" ht="15" customHeight="1" x14ac:dyDescent="0.25">
      <c r="B1283" s="36" t="str">
        <f>LOOKUP(Tabela2[[#This Row],[RESUMO]],Tabela3[Grupo],Tabela3[Meus produtos])</f>
        <v>Não</v>
      </c>
      <c r="C1283" s="30" t="s">
        <v>1054</v>
      </c>
      <c r="D1283" t="s">
        <v>21238</v>
      </c>
      <c r="E1283" t="s">
        <v>11853</v>
      </c>
      <c r="F1283" s="30" t="s">
        <v>12863</v>
      </c>
      <c r="G1283">
        <v>12.71</v>
      </c>
      <c r="H1283">
        <v>4.2</v>
      </c>
      <c r="I1283">
        <v>18</v>
      </c>
      <c r="J1283">
        <v>0</v>
      </c>
      <c r="K1283" s="13">
        <v>0.34910000000000002</v>
      </c>
      <c r="L1283" s="13">
        <v>4.2000000000000003E-2</v>
      </c>
      <c r="M1283" s="13">
        <v>0.12710000000000002</v>
      </c>
      <c r="N1283" s="13">
        <v>0.18</v>
      </c>
      <c r="O1283" s="13">
        <v>0</v>
      </c>
      <c r="P1283" s="12" t="str">
        <f>LEFT(Tabela2[[#This Row],[Código]],2)</f>
        <v>20</v>
      </c>
    </row>
    <row r="1284" spans="2:16" ht="15" customHeight="1" x14ac:dyDescent="0.25">
      <c r="B1284" s="36" t="str">
        <f>LOOKUP(Tabela2[[#This Row],[RESUMO]],Tabela3[Grupo],Tabela3[Meus produtos])</f>
        <v>Não</v>
      </c>
      <c r="C1284" s="30" t="s">
        <v>1054</v>
      </c>
      <c r="D1284" t="s">
        <v>124</v>
      </c>
      <c r="E1284" t="s">
        <v>11853</v>
      </c>
      <c r="F1284" s="30" t="s">
        <v>21323</v>
      </c>
      <c r="G1284">
        <v>12.71</v>
      </c>
      <c r="H1284">
        <v>4.2</v>
      </c>
      <c r="I1284">
        <v>18</v>
      </c>
      <c r="J1284">
        <v>0</v>
      </c>
      <c r="K1284" s="13">
        <v>0.34910000000000002</v>
      </c>
      <c r="L1284" s="13">
        <v>4.2000000000000003E-2</v>
      </c>
      <c r="M1284" s="13">
        <v>0.12710000000000002</v>
      </c>
      <c r="N1284" s="13">
        <v>0.18</v>
      </c>
      <c r="O1284" s="13">
        <v>0</v>
      </c>
      <c r="P1284" s="12" t="str">
        <f>LEFT(Tabela2[[#This Row],[Código]],2)</f>
        <v>20</v>
      </c>
    </row>
    <row r="1285" spans="2:16" ht="15" customHeight="1" x14ac:dyDescent="0.25">
      <c r="B1285" s="36" t="str">
        <f>LOOKUP(Tabela2[[#This Row],[RESUMO]],Tabela3[Grupo],Tabela3[Meus produtos])</f>
        <v>Não</v>
      </c>
      <c r="C1285" s="30" t="s">
        <v>1055</v>
      </c>
      <c r="D1285" t="s">
        <v>21238</v>
      </c>
      <c r="E1285" t="s">
        <v>11853</v>
      </c>
      <c r="F1285" s="30" t="s">
        <v>12864</v>
      </c>
      <c r="G1285">
        <v>18.48</v>
      </c>
      <c r="H1285">
        <v>4.2</v>
      </c>
      <c r="I1285">
        <v>18</v>
      </c>
      <c r="J1285">
        <v>0</v>
      </c>
      <c r="K1285" s="13">
        <v>0.40679999999999999</v>
      </c>
      <c r="L1285" s="13">
        <v>4.2000000000000003E-2</v>
      </c>
      <c r="M1285" s="13">
        <v>0.18479999999999999</v>
      </c>
      <c r="N1285" s="13">
        <v>0.18</v>
      </c>
      <c r="O1285" s="13">
        <v>0</v>
      </c>
      <c r="P1285" s="12" t="str">
        <f>LEFT(Tabela2[[#This Row],[Código]],2)</f>
        <v>20</v>
      </c>
    </row>
    <row r="1286" spans="2:16" ht="15" customHeight="1" x14ac:dyDescent="0.25">
      <c r="B1286" s="36" t="str">
        <f>LOOKUP(Tabela2[[#This Row],[RESUMO]],Tabela3[Grupo],Tabela3[Meus produtos])</f>
        <v>Não</v>
      </c>
      <c r="C1286" s="30" t="s">
        <v>1055</v>
      </c>
      <c r="D1286" t="s">
        <v>124</v>
      </c>
      <c r="E1286" t="s">
        <v>11853</v>
      </c>
      <c r="F1286" s="30" t="s">
        <v>21324</v>
      </c>
      <c r="G1286">
        <v>18.48</v>
      </c>
      <c r="H1286">
        <v>4.2</v>
      </c>
      <c r="I1286">
        <v>18</v>
      </c>
      <c r="J1286">
        <v>0</v>
      </c>
      <c r="K1286" s="13">
        <v>0.40679999999999999</v>
      </c>
      <c r="L1286" s="13">
        <v>4.2000000000000003E-2</v>
      </c>
      <c r="M1286" s="13">
        <v>0.18479999999999999</v>
      </c>
      <c r="N1286" s="13">
        <v>0.18</v>
      </c>
      <c r="O1286" s="13">
        <v>0</v>
      </c>
      <c r="P1286" s="12" t="str">
        <f>LEFT(Tabela2[[#This Row],[Código]],2)</f>
        <v>20</v>
      </c>
    </row>
    <row r="1287" spans="2:16" ht="15" customHeight="1" x14ac:dyDescent="0.25">
      <c r="B1287" s="36" t="str">
        <f>LOOKUP(Tabela2[[#This Row],[RESUMO]],Tabela3[Grupo],Tabela3[Meus produtos])</f>
        <v>Não</v>
      </c>
      <c r="C1287" s="30" t="s">
        <v>1056</v>
      </c>
      <c r="D1287" t="s">
        <v>21238</v>
      </c>
      <c r="E1287" t="s">
        <v>11853</v>
      </c>
      <c r="F1287" s="30" t="s">
        <v>12865</v>
      </c>
      <c r="G1287">
        <v>18.48</v>
      </c>
      <c r="H1287">
        <v>4.2</v>
      </c>
      <c r="I1287">
        <v>18</v>
      </c>
      <c r="J1287">
        <v>0</v>
      </c>
      <c r="K1287" s="13">
        <v>0.40679999999999999</v>
      </c>
      <c r="L1287" s="13">
        <v>4.2000000000000003E-2</v>
      </c>
      <c r="M1287" s="13">
        <v>0.18479999999999999</v>
      </c>
      <c r="N1287" s="13">
        <v>0.18</v>
      </c>
      <c r="O1287" s="13">
        <v>0</v>
      </c>
      <c r="P1287" s="12" t="str">
        <f>LEFT(Tabela2[[#This Row],[Código]],2)</f>
        <v>20</v>
      </c>
    </row>
    <row r="1288" spans="2:16" ht="15" customHeight="1" x14ac:dyDescent="0.25">
      <c r="B1288" s="36" t="str">
        <f>LOOKUP(Tabela2[[#This Row],[RESUMO]],Tabela3[Grupo],Tabela3[Meus produtos])</f>
        <v>Não</v>
      </c>
      <c r="C1288" s="30" t="s">
        <v>1056</v>
      </c>
      <c r="D1288" t="s">
        <v>124</v>
      </c>
      <c r="E1288" t="s">
        <v>11853</v>
      </c>
      <c r="F1288" s="30" t="s">
        <v>21325</v>
      </c>
      <c r="G1288">
        <v>18.48</v>
      </c>
      <c r="H1288">
        <v>4.2</v>
      </c>
      <c r="I1288">
        <v>18</v>
      </c>
      <c r="J1288">
        <v>0</v>
      </c>
      <c r="K1288" s="13">
        <v>0.40679999999999999</v>
      </c>
      <c r="L1288" s="13">
        <v>4.2000000000000003E-2</v>
      </c>
      <c r="M1288" s="13">
        <v>0.18479999999999999</v>
      </c>
      <c r="N1288" s="13">
        <v>0.18</v>
      </c>
      <c r="O1288" s="13">
        <v>0</v>
      </c>
      <c r="P1288" s="12" t="str">
        <f>LEFT(Tabela2[[#This Row],[Código]],2)</f>
        <v>20</v>
      </c>
    </row>
    <row r="1289" spans="2:16" ht="15" customHeight="1" x14ac:dyDescent="0.25">
      <c r="B1289" s="36" t="str">
        <f>LOOKUP(Tabela2[[#This Row],[RESUMO]],Tabela3[Grupo],Tabela3[Meus produtos])</f>
        <v>Não</v>
      </c>
      <c r="C1289" s="30" t="s">
        <v>1056</v>
      </c>
      <c r="D1289" t="s">
        <v>127</v>
      </c>
      <c r="E1289" t="s">
        <v>11853</v>
      </c>
      <c r="F1289" s="30" t="s">
        <v>21326</v>
      </c>
      <c r="G1289">
        <v>18.48</v>
      </c>
      <c r="H1289">
        <v>4.2</v>
      </c>
      <c r="I1289">
        <v>18</v>
      </c>
      <c r="J1289">
        <v>0</v>
      </c>
      <c r="K1289" s="13">
        <v>0.40679999999999999</v>
      </c>
      <c r="L1289" s="13">
        <v>4.2000000000000003E-2</v>
      </c>
      <c r="M1289" s="13">
        <v>0.18479999999999999</v>
      </c>
      <c r="N1289" s="13">
        <v>0.18</v>
      </c>
      <c r="O1289" s="13">
        <v>0</v>
      </c>
      <c r="P1289" s="12" t="str">
        <f>LEFT(Tabela2[[#This Row],[Código]],2)</f>
        <v>20</v>
      </c>
    </row>
    <row r="1290" spans="2:16" ht="15" customHeight="1" x14ac:dyDescent="0.25">
      <c r="B1290" s="36" t="str">
        <f>LOOKUP(Tabela2[[#This Row],[RESUMO]],Tabela3[Grupo],Tabela3[Meus produtos])</f>
        <v>Não</v>
      </c>
      <c r="C1290" s="30" t="s">
        <v>1056</v>
      </c>
      <c r="D1290" t="s">
        <v>1057</v>
      </c>
      <c r="E1290" t="s">
        <v>11853</v>
      </c>
      <c r="F1290" s="30" t="s">
        <v>21327</v>
      </c>
      <c r="G1290">
        <v>23.24</v>
      </c>
      <c r="H1290">
        <v>8.9600000000000009</v>
      </c>
      <c r="I1290">
        <v>18</v>
      </c>
      <c r="J1290">
        <v>0</v>
      </c>
      <c r="K1290" s="13">
        <v>0.502</v>
      </c>
      <c r="L1290" s="13">
        <v>8.9600000000000013E-2</v>
      </c>
      <c r="M1290" s="13">
        <v>0.2324</v>
      </c>
      <c r="N1290" s="13">
        <v>0.18</v>
      </c>
      <c r="O1290" s="13">
        <v>0</v>
      </c>
      <c r="P1290" s="12" t="str">
        <f>LEFT(Tabela2[[#This Row],[Código]],2)</f>
        <v>20</v>
      </c>
    </row>
    <row r="1291" spans="2:16" ht="15" customHeight="1" x14ac:dyDescent="0.25">
      <c r="B1291" s="36" t="str">
        <f>LOOKUP(Tabela2[[#This Row],[RESUMO]],Tabela3[Grupo],Tabela3[Meus produtos])</f>
        <v>Não</v>
      </c>
      <c r="C1291" s="30" t="s">
        <v>1058</v>
      </c>
      <c r="D1291" t="s">
        <v>21238</v>
      </c>
      <c r="E1291" t="s">
        <v>11853</v>
      </c>
      <c r="F1291" s="30" t="s">
        <v>12866</v>
      </c>
      <c r="G1291">
        <v>12.22</v>
      </c>
      <c r="H1291">
        <v>4.2</v>
      </c>
      <c r="I1291">
        <v>18</v>
      </c>
      <c r="J1291">
        <v>0</v>
      </c>
      <c r="K1291" s="13">
        <v>0.34420000000000001</v>
      </c>
      <c r="L1291" s="13">
        <v>4.2000000000000003E-2</v>
      </c>
      <c r="M1291" s="13">
        <v>0.1222</v>
      </c>
      <c r="N1291" s="13">
        <v>0.18</v>
      </c>
      <c r="O1291" s="13">
        <v>0</v>
      </c>
      <c r="P1291" s="12" t="str">
        <f>LEFT(Tabela2[[#This Row],[Código]],2)</f>
        <v>20</v>
      </c>
    </row>
    <row r="1292" spans="2:16" ht="15" customHeight="1" x14ac:dyDescent="0.25">
      <c r="B1292" s="36" t="str">
        <f>LOOKUP(Tabela2[[#This Row],[RESUMO]],Tabela3[Grupo],Tabela3[Meus produtos])</f>
        <v>Não</v>
      </c>
      <c r="C1292" s="30" t="s">
        <v>1058</v>
      </c>
      <c r="D1292" t="s">
        <v>124</v>
      </c>
      <c r="E1292" t="s">
        <v>11853</v>
      </c>
      <c r="F1292" s="30" t="s">
        <v>21328</v>
      </c>
      <c r="G1292">
        <v>12.22</v>
      </c>
      <c r="H1292">
        <v>4.2</v>
      </c>
      <c r="I1292">
        <v>18</v>
      </c>
      <c r="J1292">
        <v>0</v>
      </c>
      <c r="K1292" s="13">
        <v>0.34420000000000001</v>
      </c>
      <c r="L1292" s="13">
        <v>4.2000000000000003E-2</v>
      </c>
      <c r="M1292" s="13">
        <v>0.1222</v>
      </c>
      <c r="N1292" s="13">
        <v>0.18</v>
      </c>
      <c r="O1292" s="13">
        <v>0</v>
      </c>
      <c r="P1292" s="12" t="str">
        <f>LEFT(Tabela2[[#This Row],[Código]],2)</f>
        <v>20</v>
      </c>
    </row>
    <row r="1293" spans="2:16" ht="15" customHeight="1" x14ac:dyDescent="0.25">
      <c r="B1293" s="36" t="str">
        <f>LOOKUP(Tabela2[[#This Row],[RESUMO]],Tabela3[Grupo],Tabela3[Meus produtos])</f>
        <v>Não</v>
      </c>
      <c r="C1293" s="30" t="s">
        <v>1059</v>
      </c>
      <c r="D1293" t="s">
        <v>21238</v>
      </c>
      <c r="E1293" t="s">
        <v>11853</v>
      </c>
      <c r="F1293" s="30" t="s">
        <v>12867</v>
      </c>
      <c r="G1293">
        <v>12.22</v>
      </c>
      <c r="H1293">
        <v>4.2</v>
      </c>
      <c r="I1293">
        <v>18</v>
      </c>
      <c r="J1293">
        <v>0</v>
      </c>
      <c r="K1293" s="13">
        <v>0.34420000000000001</v>
      </c>
      <c r="L1293" s="13">
        <v>4.2000000000000003E-2</v>
      </c>
      <c r="M1293" s="13">
        <v>0.1222</v>
      </c>
      <c r="N1293" s="13">
        <v>0.18</v>
      </c>
      <c r="O1293" s="13">
        <v>0</v>
      </c>
      <c r="P1293" s="12" t="str">
        <f>LEFT(Tabela2[[#This Row],[Código]],2)</f>
        <v>20</v>
      </c>
    </row>
    <row r="1294" spans="2:16" ht="15" customHeight="1" x14ac:dyDescent="0.25">
      <c r="B1294" s="36" t="str">
        <f>LOOKUP(Tabela2[[#This Row],[RESUMO]],Tabela3[Grupo],Tabela3[Meus produtos])</f>
        <v>Não</v>
      </c>
      <c r="C1294" s="30" t="s">
        <v>1059</v>
      </c>
      <c r="D1294" t="s">
        <v>124</v>
      </c>
      <c r="E1294" t="s">
        <v>11853</v>
      </c>
      <c r="F1294" s="30" t="s">
        <v>21329</v>
      </c>
      <c r="G1294">
        <v>12.22</v>
      </c>
      <c r="H1294">
        <v>4.2</v>
      </c>
      <c r="I1294">
        <v>18</v>
      </c>
      <c r="J1294">
        <v>0</v>
      </c>
      <c r="K1294" s="13">
        <v>0.34420000000000001</v>
      </c>
      <c r="L1294" s="13">
        <v>4.2000000000000003E-2</v>
      </c>
      <c r="M1294" s="13">
        <v>0.1222</v>
      </c>
      <c r="N1294" s="13">
        <v>0.18</v>
      </c>
      <c r="O1294" s="13">
        <v>0</v>
      </c>
      <c r="P1294" s="12" t="str">
        <f>LEFT(Tabela2[[#This Row],[Código]],2)</f>
        <v>20</v>
      </c>
    </row>
    <row r="1295" spans="2:16" ht="15" customHeight="1" x14ac:dyDescent="0.25">
      <c r="B1295" s="36" t="str">
        <f>LOOKUP(Tabela2[[#This Row],[RESUMO]],Tabela3[Grupo],Tabela3[Meus produtos])</f>
        <v>Não</v>
      </c>
      <c r="C1295" s="30" t="s">
        <v>1060</v>
      </c>
      <c r="D1295" t="s">
        <v>21238</v>
      </c>
      <c r="E1295" t="s">
        <v>11853</v>
      </c>
      <c r="F1295" s="30" t="s">
        <v>12868</v>
      </c>
      <c r="G1295">
        <v>10.59</v>
      </c>
      <c r="H1295">
        <v>4.2</v>
      </c>
      <c r="I1295">
        <v>7</v>
      </c>
      <c r="J1295">
        <v>0</v>
      </c>
      <c r="K1295" s="13">
        <v>0.21790000000000001</v>
      </c>
      <c r="L1295" s="13">
        <v>4.2000000000000003E-2</v>
      </c>
      <c r="M1295" s="13">
        <v>0.10589999999999999</v>
      </c>
      <c r="N1295" s="13">
        <v>7.0000000000000007E-2</v>
      </c>
      <c r="O1295" s="13">
        <v>0</v>
      </c>
      <c r="P1295" s="12" t="str">
        <f>LEFT(Tabela2[[#This Row],[Código]],2)</f>
        <v>20</v>
      </c>
    </row>
    <row r="1296" spans="2:16" ht="15" customHeight="1" x14ac:dyDescent="0.25">
      <c r="B1296" s="36" t="str">
        <f>LOOKUP(Tabela2[[#This Row],[RESUMO]],Tabela3[Grupo],Tabela3[Meus produtos])</f>
        <v>Não</v>
      </c>
      <c r="C1296" s="30" t="s">
        <v>1061</v>
      </c>
      <c r="D1296" t="s">
        <v>21238</v>
      </c>
      <c r="E1296" t="s">
        <v>11853</v>
      </c>
      <c r="F1296" s="30" t="s">
        <v>12869</v>
      </c>
      <c r="G1296">
        <v>6.4</v>
      </c>
      <c r="H1296">
        <v>4.2</v>
      </c>
      <c r="I1296">
        <v>0</v>
      </c>
      <c r="J1296">
        <v>0</v>
      </c>
      <c r="K1296" s="13">
        <v>0.10600000000000001</v>
      </c>
      <c r="L1296" s="13">
        <v>4.2000000000000003E-2</v>
      </c>
      <c r="M1296" s="13">
        <v>6.4000000000000001E-2</v>
      </c>
      <c r="N1296" s="13">
        <v>0</v>
      </c>
      <c r="O1296" s="13">
        <v>0</v>
      </c>
      <c r="P1296" s="12" t="str">
        <f>LEFT(Tabela2[[#This Row],[Código]],2)</f>
        <v>20</v>
      </c>
    </row>
    <row r="1297" spans="2:16" ht="15" customHeight="1" x14ac:dyDescent="0.25">
      <c r="B1297" s="36" t="str">
        <f>LOOKUP(Tabela2[[#This Row],[RESUMO]],Tabela3[Grupo],Tabela3[Meus produtos])</f>
        <v>Não</v>
      </c>
      <c r="C1297" s="30" t="s">
        <v>1062</v>
      </c>
      <c r="D1297" t="s">
        <v>21238</v>
      </c>
      <c r="E1297" t="s">
        <v>11853</v>
      </c>
      <c r="F1297" s="30" t="s">
        <v>12870</v>
      </c>
      <c r="G1297">
        <v>10.59</v>
      </c>
      <c r="H1297">
        <v>4.2</v>
      </c>
      <c r="I1297">
        <v>7</v>
      </c>
      <c r="J1297">
        <v>0</v>
      </c>
      <c r="K1297" s="13">
        <v>0.21790000000000001</v>
      </c>
      <c r="L1297" s="13">
        <v>4.2000000000000003E-2</v>
      </c>
      <c r="M1297" s="13">
        <v>0.10589999999999999</v>
      </c>
      <c r="N1297" s="13">
        <v>7.0000000000000007E-2</v>
      </c>
      <c r="O1297" s="13">
        <v>0</v>
      </c>
      <c r="P1297" s="12" t="str">
        <f>LEFT(Tabela2[[#This Row],[Código]],2)</f>
        <v>20</v>
      </c>
    </row>
    <row r="1298" spans="2:16" ht="15" customHeight="1" x14ac:dyDescent="0.25">
      <c r="B1298" s="36" t="str">
        <f>LOOKUP(Tabela2[[#This Row],[RESUMO]],Tabela3[Grupo],Tabela3[Meus produtos])</f>
        <v>Não</v>
      </c>
      <c r="C1298" s="30" t="s">
        <v>1063</v>
      </c>
      <c r="D1298" t="s">
        <v>21238</v>
      </c>
      <c r="E1298" t="s">
        <v>11853</v>
      </c>
      <c r="F1298" s="30" t="s">
        <v>12871</v>
      </c>
      <c r="G1298">
        <v>10.59</v>
      </c>
      <c r="H1298">
        <v>4.2</v>
      </c>
      <c r="I1298">
        <v>7</v>
      </c>
      <c r="J1298">
        <v>0</v>
      </c>
      <c r="K1298" s="13">
        <v>0.21790000000000001</v>
      </c>
      <c r="L1298" s="13">
        <v>4.2000000000000003E-2</v>
      </c>
      <c r="M1298" s="13">
        <v>0.10589999999999999</v>
      </c>
      <c r="N1298" s="13">
        <v>7.0000000000000007E-2</v>
      </c>
      <c r="O1298" s="13">
        <v>0</v>
      </c>
      <c r="P1298" s="12" t="str">
        <f>LEFT(Tabela2[[#This Row],[Código]],2)</f>
        <v>20</v>
      </c>
    </row>
    <row r="1299" spans="2:16" ht="15" customHeight="1" x14ac:dyDescent="0.25">
      <c r="B1299" s="36" t="str">
        <f>LOOKUP(Tabela2[[#This Row],[RESUMO]],Tabela3[Grupo],Tabela3[Meus produtos])</f>
        <v>Não</v>
      </c>
      <c r="C1299" s="30" t="s">
        <v>1064</v>
      </c>
      <c r="D1299" t="s">
        <v>21238</v>
      </c>
      <c r="E1299" t="s">
        <v>11853</v>
      </c>
      <c r="F1299" s="30" t="s">
        <v>12872</v>
      </c>
      <c r="G1299">
        <v>10.59</v>
      </c>
      <c r="H1299">
        <v>4.2</v>
      </c>
      <c r="I1299">
        <v>7</v>
      </c>
      <c r="J1299">
        <v>0</v>
      </c>
      <c r="K1299" s="13">
        <v>0.21790000000000001</v>
      </c>
      <c r="L1299" s="13">
        <v>4.2000000000000003E-2</v>
      </c>
      <c r="M1299" s="13">
        <v>0.10589999999999999</v>
      </c>
      <c r="N1299" s="13">
        <v>7.0000000000000007E-2</v>
      </c>
      <c r="O1299" s="13">
        <v>0</v>
      </c>
      <c r="P1299" s="12" t="str">
        <f>LEFT(Tabela2[[#This Row],[Código]],2)</f>
        <v>20</v>
      </c>
    </row>
    <row r="1300" spans="2:16" ht="15" customHeight="1" x14ac:dyDescent="0.25">
      <c r="B1300" s="36" t="str">
        <f>LOOKUP(Tabela2[[#This Row],[RESUMO]],Tabela3[Grupo],Tabela3[Meus produtos])</f>
        <v>Não</v>
      </c>
      <c r="C1300" s="30" t="s">
        <v>1065</v>
      </c>
      <c r="D1300" t="s">
        <v>21238</v>
      </c>
      <c r="E1300" t="s">
        <v>11853</v>
      </c>
      <c r="F1300" s="30" t="s">
        <v>12873</v>
      </c>
      <c r="G1300">
        <v>10.59</v>
      </c>
      <c r="H1300">
        <v>4.2</v>
      </c>
      <c r="I1300">
        <v>7</v>
      </c>
      <c r="J1300">
        <v>0</v>
      </c>
      <c r="K1300" s="13">
        <v>0.21790000000000001</v>
      </c>
      <c r="L1300" s="13">
        <v>4.2000000000000003E-2</v>
      </c>
      <c r="M1300" s="13">
        <v>0.10589999999999999</v>
      </c>
      <c r="N1300" s="13">
        <v>7.0000000000000007E-2</v>
      </c>
      <c r="O1300" s="13">
        <v>0</v>
      </c>
      <c r="P1300" s="12" t="str">
        <f>LEFT(Tabela2[[#This Row],[Código]],2)</f>
        <v>20</v>
      </c>
    </row>
    <row r="1301" spans="2:16" ht="15" customHeight="1" x14ac:dyDescent="0.25">
      <c r="B1301" s="36" t="str">
        <f>LOOKUP(Tabela2[[#This Row],[RESUMO]],Tabela3[Grupo],Tabela3[Meus produtos])</f>
        <v>Não</v>
      </c>
      <c r="C1301" s="30" t="s">
        <v>1066</v>
      </c>
      <c r="D1301" t="s">
        <v>21238</v>
      </c>
      <c r="E1301" t="s">
        <v>11853</v>
      </c>
      <c r="F1301" s="30" t="s">
        <v>12874</v>
      </c>
      <c r="G1301">
        <v>10.59</v>
      </c>
      <c r="H1301">
        <v>4.2</v>
      </c>
      <c r="I1301">
        <v>7</v>
      </c>
      <c r="J1301">
        <v>0</v>
      </c>
      <c r="K1301" s="13">
        <v>0.21790000000000001</v>
      </c>
      <c r="L1301" s="13">
        <v>4.2000000000000003E-2</v>
      </c>
      <c r="M1301" s="13">
        <v>0.10589999999999999</v>
      </c>
      <c r="N1301" s="13">
        <v>7.0000000000000007E-2</v>
      </c>
      <c r="O1301" s="13">
        <v>0</v>
      </c>
      <c r="P1301" s="12" t="str">
        <f>LEFT(Tabela2[[#This Row],[Código]],2)</f>
        <v>20</v>
      </c>
    </row>
    <row r="1302" spans="2:16" ht="15" customHeight="1" x14ac:dyDescent="0.25">
      <c r="B1302" s="36" t="str">
        <f>LOOKUP(Tabela2[[#This Row],[RESUMO]],Tabela3[Grupo],Tabela3[Meus produtos])</f>
        <v>Não</v>
      </c>
      <c r="C1302" s="30" t="s">
        <v>1067</v>
      </c>
      <c r="D1302" t="s">
        <v>21238</v>
      </c>
      <c r="E1302" t="s">
        <v>11853</v>
      </c>
      <c r="F1302" s="30" t="s">
        <v>12875</v>
      </c>
      <c r="G1302">
        <v>10.59</v>
      </c>
      <c r="H1302">
        <v>4.2</v>
      </c>
      <c r="I1302">
        <v>7</v>
      </c>
      <c r="J1302">
        <v>0</v>
      </c>
      <c r="K1302" s="13">
        <v>0.21790000000000001</v>
      </c>
      <c r="L1302" s="13">
        <v>4.2000000000000003E-2</v>
      </c>
      <c r="M1302" s="13">
        <v>0.10589999999999999</v>
      </c>
      <c r="N1302" s="13">
        <v>7.0000000000000007E-2</v>
      </c>
      <c r="O1302" s="13">
        <v>0</v>
      </c>
      <c r="P1302" s="12" t="str">
        <f>LEFT(Tabela2[[#This Row],[Código]],2)</f>
        <v>20</v>
      </c>
    </row>
    <row r="1303" spans="2:16" ht="15" customHeight="1" x14ac:dyDescent="0.25">
      <c r="B1303" s="36" t="str">
        <f>LOOKUP(Tabela2[[#This Row],[RESUMO]],Tabela3[Grupo],Tabela3[Meus produtos])</f>
        <v>Não</v>
      </c>
      <c r="C1303" s="30" t="s">
        <v>1068</v>
      </c>
      <c r="D1303" t="s">
        <v>21238</v>
      </c>
      <c r="E1303" t="s">
        <v>11853</v>
      </c>
      <c r="F1303" s="30" t="s">
        <v>12876</v>
      </c>
      <c r="G1303">
        <v>10.57</v>
      </c>
      <c r="H1303">
        <v>4.2</v>
      </c>
      <c r="I1303">
        <v>7</v>
      </c>
      <c r="J1303">
        <v>0</v>
      </c>
      <c r="K1303" s="13">
        <v>0.2177</v>
      </c>
      <c r="L1303" s="13">
        <v>4.2000000000000003E-2</v>
      </c>
      <c r="M1303" s="13">
        <v>0.1057</v>
      </c>
      <c r="N1303" s="13">
        <v>7.0000000000000007E-2</v>
      </c>
      <c r="O1303" s="13">
        <v>0</v>
      </c>
      <c r="P1303" s="12" t="str">
        <f>LEFT(Tabela2[[#This Row],[Código]],2)</f>
        <v>20</v>
      </c>
    </row>
    <row r="1304" spans="2:16" ht="15" customHeight="1" x14ac:dyDescent="0.25">
      <c r="B1304" s="36" t="str">
        <f>LOOKUP(Tabela2[[#This Row],[RESUMO]],Tabela3[Grupo],Tabela3[Meus produtos])</f>
        <v>Não</v>
      </c>
      <c r="C1304" s="30" t="s">
        <v>1069</v>
      </c>
      <c r="D1304" t="s">
        <v>21238</v>
      </c>
      <c r="E1304" t="s">
        <v>11853</v>
      </c>
      <c r="F1304" s="30" t="s">
        <v>12877</v>
      </c>
      <c r="G1304">
        <v>10.57</v>
      </c>
      <c r="H1304">
        <v>4.2</v>
      </c>
      <c r="I1304">
        <v>7</v>
      </c>
      <c r="J1304">
        <v>0</v>
      </c>
      <c r="K1304" s="13">
        <v>0.2177</v>
      </c>
      <c r="L1304" s="13">
        <v>4.2000000000000003E-2</v>
      </c>
      <c r="M1304" s="13">
        <v>0.1057</v>
      </c>
      <c r="N1304" s="13">
        <v>7.0000000000000007E-2</v>
      </c>
      <c r="O1304" s="13">
        <v>0</v>
      </c>
      <c r="P1304" s="12" t="str">
        <f>LEFT(Tabela2[[#This Row],[Código]],2)</f>
        <v>20</v>
      </c>
    </row>
    <row r="1305" spans="2:16" ht="15" customHeight="1" x14ac:dyDescent="0.25">
      <c r="B1305" s="36" t="str">
        <f>LOOKUP(Tabela2[[#This Row],[RESUMO]],Tabela3[Grupo],Tabela3[Meus produtos])</f>
        <v>Não</v>
      </c>
      <c r="C1305" s="30" t="s">
        <v>1070</v>
      </c>
      <c r="D1305" t="s">
        <v>21238</v>
      </c>
      <c r="E1305" t="s">
        <v>11853</v>
      </c>
      <c r="F1305" s="30" t="s">
        <v>12878</v>
      </c>
      <c r="G1305">
        <v>9.19</v>
      </c>
      <c r="H1305">
        <v>4.2</v>
      </c>
      <c r="I1305">
        <v>18</v>
      </c>
      <c r="J1305">
        <v>0</v>
      </c>
      <c r="K1305" s="13">
        <v>0.31389999999999996</v>
      </c>
      <c r="L1305" s="13">
        <v>4.2000000000000003E-2</v>
      </c>
      <c r="M1305" s="13">
        <v>9.1899999999999996E-2</v>
      </c>
      <c r="N1305" s="13">
        <v>0.18</v>
      </c>
      <c r="O1305" s="13">
        <v>0</v>
      </c>
      <c r="P1305" s="12" t="str">
        <f>LEFT(Tabela2[[#This Row],[Código]],2)</f>
        <v>20</v>
      </c>
    </row>
    <row r="1306" spans="2:16" ht="15" customHeight="1" x14ac:dyDescent="0.25">
      <c r="B1306" s="36" t="str">
        <f>LOOKUP(Tabela2[[#This Row],[RESUMO]],Tabela3[Grupo],Tabela3[Meus produtos])</f>
        <v>Não</v>
      </c>
      <c r="C1306" s="30" t="s">
        <v>1071</v>
      </c>
      <c r="D1306" t="s">
        <v>21238</v>
      </c>
      <c r="E1306" t="s">
        <v>11853</v>
      </c>
      <c r="F1306" s="30" t="s">
        <v>12879</v>
      </c>
      <c r="G1306">
        <v>9.76</v>
      </c>
      <c r="H1306">
        <v>4.2</v>
      </c>
      <c r="I1306">
        <v>18</v>
      </c>
      <c r="J1306">
        <v>0</v>
      </c>
      <c r="K1306" s="13">
        <v>0.3196</v>
      </c>
      <c r="L1306" s="13">
        <v>4.2000000000000003E-2</v>
      </c>
      <c r="M1306" s="13">
        <v>9.7599999999999992E-2</v>
      </c>
      <c r="N1306" s="13">
        <v>0.18</v>
      </c>
      <c r="O1306" s="13">
        <v>0</v>
      </c>
      <c r="P1306" s="12" t="str">
        <f>LEFT(Tabela2[[#This Row],[Código]],2)</f>
        <v>20</v>
      </c>
    </row>
    <row r="1307" spans="2:16" ht="15" customHeight="1" x14ac:dyDescent="0.25">
      <c r="B1307" s="36" t="str">
        <f>LOOKUP(Tabela2[[#This Row],[RESUMO]],Tabela3[Grupo],Tabela3[Meus produtos])</f>
        <v>Não</v>
      </c>
      <c r="C1307" s="30" t="s">
        <v>1072</v>
      </c>
      <c r="D1307" t="s">
        <v>21238</v>
      </c>
      <c r="E1307" t="s">
        <v>11853</v>
      </c>
      <c r="F1307" s="30" t="s">
        <v>12880</v>
      </c>
      <c r="G1307">
        <v>9.76</v>
      </c>
      <c r="H1307">
        <v>4.2</v>
      </c>
      <c r="I1307">
        <v>18</v>
      </c>
      <c r="J1307">
        <v>0</v>
      </c>
      <c r="K1307" s="13">
        <v>0.3196</v>
      </c>
      <c r="L1307" s="13">
        <v>4.2000000000000003E-2</v>
      </c>
      <c r="M1307" s="13">
        <v>9.7599999999999992E-2</v>
      </c>
      <c r="N1307" s="13">
        <v>0.18</v>
      </c>
      <c r="O1307" s="13">
        <v>0</v>
      </c>
      <c r="P1307" s="12" t="str">
        <f>LEFT(Tabela2[[#This Row],[Código]],2)</f>
        <v>20</v>
      </c>
    </row>
    <row r="1308" spans="2:16" ht="15" customHeight="1" x14ac:dyDescent="0.25">
      <c r="B1308" s="36" t="str">
        <f>LOOKUP(Tabela2[[#This Row],[RESUMO]],Tabela3[Grupo],Tabela3[Meus produtos])</f>
        <v>Não</v>
      </c>
      <c r="C1308" s="30" t="s">
        <v>1073</v>
      </c>
      <c r="D1308" t="s">
        <v>21238</v>
      </c>
      <c r="E1308" t="s">
        <v>11853</v>
      </c>
      <c r="F1308" s="30" t="s">
        <v>12881</v>
      </c>
      <c r="G1308">
        <v>9.76</v>
      </c>
      <c r="H1308">
        <v>4.2</v>
      </c>
      <c r="I1308">
        <v>18</v>
      </c>
      <c r="J1308">
        <v>0</v>
      </c>
      <c r="K1308" s="13">
        <v>0.3196</v>
      </c>
      <c r="L1308" s="13">
        <v>4.2000000000000003E-2</v>
      </c>
      <c r="M1308" s="13">
        <v>9.7599999999999992E-2</v>
      </c>
      <c r="N1308" s="13">
        <v>0.18</v>
      </c>
      <c r="O1308" s="13">
        <v>0</v>
      </c>
      <c r="P1308" s="12" t="str">
        <f>LEFT(Tabela2[[#This Row],[Código]],2)</f>
        <v>20</v>
      </c>
    </row>
    <row r="1309" spans="2:16" ht="15" customHeight="1" x14ac:dyDescent="0.25">
      <c r="B1309" s="36" t="str">
        <f>LOOKUP(Tabela2[[#This Row],[RESUMO]],Tabela3[Grupo],Tabela3[Meus produtos])</f>
        <v>Não</v>
      </c>
      <c r="C1309" s="30" t="s">
        <v>21621</v>
      </c>
      <c r="D1309" t="s">
        <v>21238</v>
      </c>
      <c r="E1309" t="s">
        <v>11853</v>
      </c>
      <c r="F1309" s="30" t="s">
        <v>21622</v>
      </c>
      <c r="G1309">
        <v>9.76</v>
      </c>
      <c r="H1309">
        <v>4.2</v>
      </c>
      <c r="I1309">
        <v>18</v>
      </c>
      <c r="J1309">
        <v>0</v>
      </c>
      <c r="K1309" s="13">
        <v>0.3196</v>
      </c>
      <c r="L1309" s="13">
        <v>4.2000000000000003E-2</v>
      </c>
      <c r="M1309" s="13">
        <v>9.7599999999999992E-2</v>
      </c>
      <c r="N1309" s="13">
        <v>0.18</v>
      </c>
      <c r="O1309" s="13">
        <v>0</v>
      </c>
      <c r="P1309" s="12" t="str">
        <f>LEFT(Tabela2[[#This Row],[Código]],2)</f>
        <v>20</v>
      </c>
    </row>
    <row r="1310" spans="2:16" ht="15" customHeight="1" x14ac:dyDescent="0.25">
      <c r="B1310" s="36" t="str">
        <f>LOOKUP(Tabela2[[#This Row],[RESUMO]],Tabela3[Grupo],Tabela3[Meus produtos])</f>
        <v>Não</v>
      </c>
      <c r="C1310" s="30" t="s">
        <v>21623</v>
      </c>
      <c r="D1310" t="s">
        <v>21238</v>
      </c>
      <c r="E1310" t="s">
        <v>11853</v>
      </c>
      <c r="F1310" s="30" t="s">
        <v>21624</v>
      </c>
      <c r="G1310">
        <v>9.76</v>
      </c>
      <c r="H1310">
        <v>4.2</v>
      </c>
      <c r="I1310">
        <v>18</v>
      </c>
      <c r="J1310">
        <v>0</v>
      </c>
      <c r="K1310" s="13">
        <v>0.3196</v>
      </c>
      <c r="L1310" s="13">
        <v>4.2000000000000003E-2</v>
      </c>
      <c r="M1310" s="13">
        <v>9.7599999999999992E-2</v>
      </c>
      <c r="N1310" s="13">
        <v>0.18</v>
      </c>
      <c r="O1310" s="13">
        <v>0</v>
      </c>
      <c r="P1310" s="12" t="str">
        <f>LEFT(Tabela2[[#This Row],[Código]],2)</f>
        <v>20</v>
      </c>
    </row>
    <row r="1311" spans="2:16" ht="15" customHeight="1" x14ac:dyDescent="0.25">
      <c r="B1311" s="36" t="str">
        <f>LOOKUP(Tabela2[[#This Row],[RESUMO]],Tabela3[Grupo],Tabela3[Meus produtos])</f>
        <v>Não</v>
      </c>
      <c r="C1311" s="30" t="s">
        <v>21625</v>
      </c>
      <c r="D1311" t="s">
        <v>21238</v>
      </c>
      <c r="E1311" t="s">
        <v>11853</v>
      </c>
      <c r="F1311" s="30" t="s">
        <v>21626</v>
      </c>
      <c r="G1311">
        <v>9.76</v>
      </c>
      <c r="H1311">
        <v>4.2</v>
      </c>
      <c r="I1311">
        <v>18</v>
      </c>
      <c r="J1311">
        <v>0</v>
      </c>
      <c r="K1311" s="13">
        <v>0.3196</v>
      </c>
      <c r="L1311" s="13">
        <v>4.2000000000000003E-2</v>
      </c>
      <c r="M1311" s="13">
        <v>9.7599999999999992E-2</v>
      </c>
      <c r="N1311" s="13">
        <v>0.18</v>
      </c>
      <c r="O1311" s="13">
        <v>0</v>
      </c>
      <c r="P1311" s="12" t="str">
        <f>LEFT(Tabela2[[#This Row],[Código]],2)</f>
        <v>20</v>
      </c>
    </row>
    <row r="1312" spans="2:16" ht="15" customHeight="1" x14ac:dyDescent="0.25">
      <c r="B1312" s="36" t="str">
        <f>LOOKUP(Tabela2[[#This Row],[RESUMO]],Tabela3[Grupo],Tabela3[Meus produtos])</f>
        <v>Não</v>
      </c>
      <c r="C1312" s="30" t="s">
        <v>21627</v>
      </c>
      <c r="D1312" t="s">
        <v>21238</v>
      </c>
      <c r="E1312" t="s">
        <v>11853</v>
      </c>
      <c r="F1312" s="30" t="s">
        <v>21628</v>
      </c>
      <c r="G1312">
        <v>9.76</v>
      </c>
      <c r="H1312">
        <v>4.2</v>
      </c>
      <c r="I1312">
        <v>18</v>
      </c>
      <c r="J1312">
        <v>0</v>
      </c>
      <c r="K1312" s="13">
        <v>0.3196</v>
      </c>
      <c r="L1312" s="13">
        <v>4.2000000000000003E-2</v>
      </c>
      <c r="M1312" s="13">
        <v>9.7599999999999992E-2</v>
      </c>
      <c r="N1312" s="13">
        <v>0.18</v>
      </c>
      <c r="O1312" s="13">
        <v>0</v>
      </c>
      <c r="P1312" s="12" t="str">
        <f>LEFT(Tabela2[[#This Row],[Código]],2)</f>
        <v>20</v>
      </c>
    </row>
    <row r="1313" spans="2:16" ht="15" customHeight="1" x14ac:dyDescent="0.25">
      <c r="B1313" s="36" t="str">
        <f>LOOKUP(Tabela2[[#This Row],[RESUMO]],Tabela3[Grupo],Tabela3[Meus produtos])</f>
        <v>Não</v>
      </c>
      <c r="C1313" s="30" t="s">
        <v>21629</v>
      </c>
      <c r="D1313" t="s">
        <v>21238</v>
      </c>
      <c r="E1313" t="s">
        <v>11853</v>
      </c>
      <c r="F1313" s="30" t="s">
        <v>21630</v>
      </c>
      <c r="G1313">
        <v>9.76</v>
      </c>
      <c r="H1313">
        <v>4.2</v>
      </c>
      <c r="I1313">
        <v>18</v>
      </c>
      <c r="J1313">
        <v>0</v>
      </c>
      <c r="K1313" s="13">
        <v>0.3196</v>
      </c>
      <c r="L1313" s="13">
        <v>4.2000000000000003E-2</v>
      </c>
      <c r="M1313" s="13">
        <v>9.7599999999999992E-2</v>
      </c>
      <c r="N1313" s="13">
        <v>0.18</v>
      </c>
      <c r="O1313" s="13">
        <v>0</v>
      </c>
      <c r="P1313" s="12" t="str">
        <f>LEFT(Tabela2[[#This Row],[Código]],2)</f>
        <v>20</v>
      </c>
    </row>
    <row r="1314" spans="2:16" ht="15" customHeight="1" x14ac:dyDescent="0.25">
      <c r="B1314" s="36" t="str">
        <f>LOOKUP(Tabela2[[#This Row],[RESUMO]],Tabela3[Grupo],Tabela3[Meus produtos])</f>
        <v>Não</v>
      </c>
      <c r="C1314" s="30" t="s">
        <v>22541</v>
      </c>
      <c r="D1314" t="s">
        <v>21238</v>
      </c>
      <c r="E1314" t="s">
        <v>11853</v>
      </c>
      <c r="F1314" s="30" t="s">
        <v>22542</v>
      </c>
      <c r="G1314">
        <v>9.76</v>
      </c>
      <c r="H1314">
        <v>4.2</v>
      </c>
      <c r="I1314">
        <v>18</v>
      </c>
      <c r="J1314">
        <v>0</v>
      </c>
      <c r="K1314" s="13">
        <v>0.3196</v>
      </c>
      <c r="L1314" s="13">
        <v>4.2000000000000003E-2</v>
      </c>
      <c r="M1314" s="13">
        <v>9.7599999999999992E-2</v>
      </c>
      <c r="N1314" s="13">
        <v>0.18</v>
      </c>
      <c r="O1314" s="13">
        <v>0</v>
      </c>
      <c r="P1314" s="12" t="str">
        <f>LEFT(Tabela2[[#This Row],[Código]],2)</f>
        <v>20</v>
      </c>
    </row>
    <row r="1315" spans="2:16" ht="15" customHeight="1" x14ac:dyDescent="0.25">
      <c r="B1315" s="36" t="str">
        <f>LOOKUP(Tabela2[[#This Row],[RESUMO]],Tabela3[Grupo],Tabela3[Meus produtos])</f>
        <v>Não</v>
      </c>
      <c r="C1315" s="30" t="s">
        <v>22543</v>
      </c>
      <c r="D1315" t="s">
        <v>21238</v>
      </c>
      <c r="E1315" t="s">
        <v>11853</v>
      </c>
      <c r="F1315" s="30" t="s">
        <v>22544</v>
      </c>
      <c r="G1315">
        <v>9.76</v>
      </c>
      <c r="H1315">
        <v>4.2</v>
      </c>
      <c r="I1315">
        <v>18</v>
      </c>
      <c r="J1315">
        <v>0</v>
      </c>
      <c r="K1315" s="13">
        <v>0.3196</v>
      </c>
      <c r="L1315" s="13">
        <v>4.2000000000000003E-2</v>
      </c>
      <c r="M1315" s="13">
        <v>9.7599999999999992E-2</v>
      </c>
      <c r="N1315" s="13">
        <v>0.18</v>
      </c>
      <c r="O1315" s="13">
        <v>0</v>
      </c>
      <c r="P1315" s="12" t="str">
        <f>LEFT(Tabela2[[#This Row],[Código]],2)</f>
        <v>20</v>
      </c>
    </row>
    <row r="1316" spans="2:16" ht="15" customHeight="1" x14ac:dyDescent="0.25">
      <c r="B1316" s="36" t="str">
        <f>LOOKUP(Tabela2[[#This Row],[RESUMO]],Tabela3[Grupo],Tabela3[Meus produtos])</f>
        <v>Não</v>
      </c>
      <c r="C1316" s="30" t="s">
        <v>21631</v>
      </c>
      <c r="D1316" t="s">
        <v>21238</v>
      </c>
      <c r="E1316" t="s">
        <v>11853</v>
      </c>
      <c r="F1316" s="30" t="s">
        <v>12</v>
      </c>
      <c r="G1316">
        <v>9.76</v>
      </c>
      <c r="H1316">
        <v>4.2</v>
      </c>
      <c r="I1316">
        <v>18</v>
      </c>
      <c r="J1316">
        <v>0</v>
      </c>
      <c r="K1316" s="13">
        <v>0.3196</v>
      </c>
      <c r="L1316" s="13">
        <v>4.2000000000000003E-2</v>
      </c>
      <c r="M1316" s="13">
        <v>9.7599999999999992E-2</v>
      </c>
      <c r="N1316" s="13">
        <v>0.18</v>
      </c>
      <c r="O1316" s="13">
        <v>0</v>
      </c>
      <c r="P1316" s="12" t="str">
        <f>LEFT(Tabela2[[#This Row],[Código]],2)</f>
        <v>20</v>
      </c>
    </row>
    <row r="1317" spans="2:16" ht="15" customHeight="1" x14ac:dyDescent="0.25">
      <c r="B1317" s="36" t="str">
        <f>LOOKUP(Tabela2[[#This Row],[RESUMO]],Tabela3[Grupo],Tabela3[Meus produtos])</f>
        <v>Não</v>
      </c>
      <c r="C1317" s="30" t="s">
        <v>1074</v>
      </c>
      <c r="D1317" t="s">
        <v>21238</v>
      </c>
      <c r="E1317" t="s">
        <v>11853</v>
      </c>
      <c r="F1317" s="30" t="s">
        <v>12882</v>
      </c>
      <c r="G1317">
        <v>9.76</v>
      </c>
      <c r="H1317">
        <v>4.2</v>
      </c>
      <c r="I1317">
        <v>18</v>
      </c>
      <c r="J1317">
        <v>0</v>
      </c>
      <c r="K1317" s="13">
        <v>0.3196</v>
      </c>
      <c r="L1317" s="13">
        <v>4.2000000000000003E-2</v>
      </c>
      <c r="M1317" s="13">
        <v>9.7599999999999992E-2</v>
      </c>
      <c r="N1317" s="13">
        <v>0.18</v>
      </c>
      <c r="O1317" s="13">
        <v>0</v>
      </c>
      <c r="P1317" s="12" t="str">
        <f>LEFT(Tabela2[[#This Row],[Código]],2)</f>
        <v>20</v>
      </c>
    </row>
    <row r="1318" spans="2:16" ht="15" customHeight="1" x14ac:dyDescent="0.25">
      <c r="B1318" s="36" t="str">
        <f>LOOKUP(Tabela2[[#This Row],[RESUMO]],Tabela3[Grupo],Tabela3[Meus produtos])</f>
        <v>Não</v>
      </c>
      <c r="C1318" s="30" t="s">
        <v>1075</v>
      </c>
      <c r="D1318" t="s">
        <v>21238</v>
      </c>
      <c r="E1318" t="s">
        <v>11853</v>
      </c>
      <c r="F1318" s="30" t="s">
        <v>12883</v>
      </c>
      <c r="G1318">
        <v>18.48</v>
      </c>
      <c r="H1318">
        <v>4.2</v>
      </c>
      <c r="I1318">
        <v>18</v>
      </c>
      <c r="J1318">
        <v>0</v>
      </c>
      <c r="K1318" s="13">
        <v>0.40679999999999999</v>
      </c>
      <c r="L1318" s="13">
        <v>4.2000000000000003E-2</v>
      </c>
      <c r="M1318" s="13">
        <v>0.18479999999999999</v>
      </c>
      <c r="N1318" s="13">
        <v>0.18</v>
      </c>
      <c r="O1318" s="13">
        <v>0</v>
      </c>
      <c r="P1318" s="12" t="str">
        <f>LEFT(Tabela2[[#This Row],[Código]],2)</f>
        <v>20</v>
      </c>
    </row>
    <row r="1319" spans="2:16" ht="15" customHeight="1" x14ac:dyDescent="0.25">
      <c r="B1319" s="36" t="str">
        <f>LOOKUP(Tabela2[[#This Row],[RESUMO]],Tabela3[Grupo],Tabela3[Meus produtos])</f>
        <v>Não</v>
      </c>
      <c r="C1319" s="30" t="s">
        <v>1076</v>
      </c>
      <c r="D1319" t="s">
        <v>21238</v>
      </c>
      <c r="E1319" t="s">
        <v>11853</v>
      </c>
      <c r="F1319" s="30" t="s">
        <v>21330</v>
      </c>
      <c r="G1319">
        <v>18.48</v>
      </c>
      <c r="H1319">
        <v>4.2</v>
      </c>
      <c r="I1319">
        <v>18</v>
      </c>
      <c r="J1319">
        <v>0</v>
      </c>
      <c r="K1319" s="13">
        <v>0.40679999999999999</v>
      </c>
      <c r="L1319" s="13">
        <v>4.2000000000000003E-2</v>
      </c>
      <c r="M1319" s="13">
        <v>0.18479999999999999</v>
      </c>
      <c r="N1319" s="13">
        <v>0.18</v>
      </c>
      <c r="O1319" s="13">
        <v>0</v>
      </c>
      <c r="P1319" s="12" t="str">
        <f>LEFT(Tabela2[[#This Row],[Código]],2)</f>
        <v>20</v>
      </c>
    </row>
    <row r="1320" spans="2:16" ht="15" customHeight="1" x14ac:dyDescent="0.25">
      <c r="B1320" s="36" t="str">
        <f>LOOKUP(Tabela2[[#This Row],[RESUMO]],Tabela3[Grupo],Tabela3[Meus produtos])</f>
        <v>Não</v>
      </c>
      <c r="C1320" s="30" t="s">
        <v>1076</v>
      </c>
      <c r="D1320" t="s">
        <v>124</v>
      </c>
      <c r="E1320" t="s">
        <v>11853</v>
      </c>
      <c r="F1320" s="30" t="s">
        <v>21331</v>
      </c>
      <c r="G1320">
        <v>18.48</v>
      </c>
      <c r="H1320">
        <v>4.2</v>
      </c>
      <c r="I1320">
        <v>18</v>
      </c>
      <c r="J1320">
        <v>0</v>
      </c>
      <c r="K1320" s="13">
        <v>0.40679999999999999</v>
      </c>
      <c r="L1320" s="13">
        <v>4.2000000000000003E-2</v>
      </c>
      <c r="M1320" s="13">
        <v>0.18479999999999999</v>
      </c>
      <c r="N1320" s="13">
        <v>0.18</v>
      </c>
      <c r="O1320" s="13">
        <v>0</v>
      </c>
      <c r="P1320" s="12" t="str">
        <f>LEFT(Tabela2[[#This Row],[Código]],2)</f>
        <v>20</v>
      </c>
    </row>
    <row r="1321" spans="2:16" ht="15" customHeight="1" x14ac:dyDescent="0.25">
      <c r="B1321" s="36" t="str">
        <f>LOOKUP(Tabela2[[#This Row],[RESUMO]],Tabela3[Grupo],Tabela3[Meus produtos])</f>
        <v>Não</v>
      </c>
      <c r="C1321" s="30" t="s">
        <v>1077</v>
      </c>
      <c r="D1321" t="s">
        <v>21238</v>
      </c>
      <c r="E1321" t="s">
        <v>11853</v>
      </c>
      <c r="F1321" s="30" t="s">
        <v>12884</v>
      </c>
      <c r="G1321">
        <v>18.48</v>
      </c>
      <c r="H1321">
        <v>4.2</v>
      </c>
      <c r="I1321">
        <v>18</v>
      </c>
      <c r="J1321">
        <v>0</v>
      </c>
      <c r="K1321" s="13">
        <v>0.40679999999999999</v>
      </c>
      <c r="L1321" s="13">
        <v>4.2000000000000003E-2</v>
      </c>
      <c r="M1321" s="13">
        <v>0.18479999999999999</v>
      </c>
      <c r="N1321" s="13">
        <v>0.18</v>
      </c>
      <c r="O1321" s="13">
        <v>0</v>
      </c>
      <c r="P1321" s="12" t="str">
        <f>LEFT(Tabela2[[#This Row],[Código]],2)</f>
        <v>20</v>
      </c>
    </row>
    <row r="1322" spans="2:16" ht="15" customHeight="1" x14ac:dyDescent="0.25">
      <c r="B1322" s="36" t="str">
        <f>LOOKUP(Tabela2[[#This Row],[RESUMO]],Tabela3[Grupo],Tabela3[Meus produtos])</f>
        <v>Não</v>
      </c>
      <c r="C1322" s="30" t="s">
        <v>1078</v>
      </c>
      <c r="D1322" t="s">
        <v>21238</v>
      </c>
      <c r="E1322" t="s">
        <v>11853</v>
      </c>
      <c r="F1322" s="30" t="s">
        <v>12885</v>
      </c>
      <c r="G1322">
        <v>18.48</v>
      </c>
      <c r="H1322">
        <v>4.2</v>
      </c>
      <c r="I1322">
        <v>18</v>
      </c>
      <c r="J1322">
        <v>0</v>
      </c>
      <c r="K1322" s="13">
        <v>0.40679999999999999</v>
      </c>
      <c r="L1322" s="13">
        <v>4.2000000000000003E-2</v>
      </c>
      <c r="M1322" s="13">
        <v>0.18479999999999999</v>
      </c>
      <c r="N1322" s="13">
        <v>0.18</v>
      </c>
      <c r="O1322" s="13">
        <v>0</v>
      </c>
      <c r="P1322" s="12" t="str">
        <f>LEFT(Tabela2[[#This Row],[Código]],2)</f>
        <v>20</v>
      </c>
    </row>
    <row r="1323" spans="2:16" ht="15" customHeight="1" x14ac:dyDescent="0.25">
      <c r="B1323" s="36" t="str">
        <f>LOOKUP(Tabela2[[#This Row],[RESUMO]],Tabela3[Grupo],Tabela3[Meus produtos])</f>
        <v>Não</v>
      </c>
      <c r="C1323" s="30" t="s">
        <v>1078</v>
      </c>
      <c r="D1323" t="s">
        <v>124</v>
      </c>
      <c r="E1323" t="s">
        <v>11853</v>
      </c>
      <c r="F1323" s="30" t="s">
        <v>21332</v>
      </c>
      <c r="G1323">
        <v>18.48</v>
      </c>
      <c r="H1323">
        <v>4.2</v>
      </c>
      <c r="I1323">
        <v>18</v>
      </c>
      <c r="J1323">
        <v>0</v>
      </c>
      <c r="K1323" s="13">
        <v>0.40679999999999999</v>
      </c>
      <c r="L1323" s="13">
        <v>4.2000000000000003E-2</v>
      </c>
      <c r="M1323" s="13">
        <v>0.18479999999999999</v>
      </c>
      <c r="N1323" s="13">
        <v>0.18</v>
      </c>
      <c r="O1323" s="13">
        <v>0</v>
      </c>
      <c r="P1323" s="12" t="str">
        <f>LEFT(Tabela2[[#This Row],[Código]],2)</f>
        <v>20</v>
      </c>
    </row>
    <row r="1324" spans="2:16" ht="15" customHeight="1" x14ac:dyDescent="0.25">
      <c r="B1324" s="36" t="str">
        <f>LOOKUP(Tabela2[[#This Row],[RESUMO]],Tabela3[Grupo],Tabela3[Meus produtos])</f>
        <v>Não</v>
      </c>
      <c r="C1324" s="30" t="s">
        <v>1079</v>
      </c>
      <c r="D1324" t="s">
        <v>21238</v>
      </c>
      <c r="E1324" t="s">
        <v>11853</v>
      </c>
      <c r="F1324" s="30" t="s">
        <v>12886</v>
      </c>
      <c r="G1324">
        <v>18.48</v>
      </c>
      <c r="H1324">
        <v>4.2</v>
      </c>
      <c r="I1324">
        <v>18</v>
      </c>
      <c r="J1324">
        <v>0</v>
      </c>
      <c r="K1324" s="13">
        <v>0.40679999999999999</v>
      </c>
      <c r="L1324" s="13">
        <v>4.2000000000000003E-2</v>
      </c>
      <c r="M1324" s="13">
        <v>0.18479999999999999</v>
      </c>
      <c r="N1324" s="13">
        <v>0.18</v>
      </c>
      <c r="O1324" s="13">
        <v>0</v>
      </c>
      <c r="P1324" s="12" t="str">
        <f>LEFT(Tabela2[[#This Row],[Código]],2)</f>
        <v>20</v>
      </c>
    </row>
    <row r="1325" spans="2:16" ht="15" customHeight="1" x14ac:dyDescent="0.25">
      <c r="B1325" s="36" t="str">
        <f>LOOKUP(Tabela2[[#This Row],[RESUMO]],Tabela3[Grupo],Tabela3[Meus produtos])</f>
        <v>Não</v>
      </c>
      <c r="C1325" s="30" t="s">
        <v>1079</v>
      </c>
      <c r="D1325" t="s">
        <v>124</v>
      </c>
      <c r="E1325" t="s">
        <v>11853</v>
      </c>
      <c r="F1325" s="30" t="s">
        <v>21333</v>
      </c>
      <c r="G1325">
        <v>18.48</v>
      </c>
      <c r="H1325">
        <v>4.2</v>
      </c>
      <c r="I1325">
        <v>18</v>
      </c>
      <c r="J1325">
        <v>0</v>
      </c>
      <c r="K1325" s="13">
        <v>0.40679999999999999</v>
      </c>
      <c r="L1325" s="13">
        <v>4.2000000000000003E-2</v>
      </c>
      <c r="M1325" s="13">
        <v>0.18479999999999999</v>
      </c>
      <c r="N1325" s="13">
        <v>0.18</v>
      </c>
      <c r="O1325" s="13">
        <v>0</v>
      </c>
      <c r="P1325" s="12" t="str">
        <f>LEFT(Tabela2[[#This Row],[Código]],2)</f>
        <v>20</v>
      </c>
    </row>
    <row r="1326" spans="2:16" ht="15" customHeight="1" x14ac:dyDescent="0.25">
      <c r="B1326" s="36" t="str">
        <f>LOOKUP(Tabela2[[#This Row],[RESUMO]],Tabela3[Grupo],Tabela3[Meus produtos])</f>
        <v>Não</v>
      </c>
      <c r="C1326" s="30" t="s">
        <v>1080</v>
      </c>
      <c r="D1326" t="s">
        <v>21238</v>
      </c>
      <c r="E1326" t="s">
        <v>11853</v>
      </c>
      <c r="F1326" s="30" t="s">
        <v>12887</v>
      </c>
      <c r="G1326">
        <v>18.48</v>
      </c>
      <c r="H1326">
        <v>4.2</v>
      </c>
      <c r="I1326">
        <v>18</v>
      </c>
      <c r="J1326">
        <v>0</v>
      </c>
      <c r="K1326" s="13">
        <v>0.40679999999999999</v>
      </c>
      <c r="L1326" s="13">
        <v>4.2000000000000003E-2</v>
      </c>
      <c r="M1326" s="13">
        <v>0.18479999999999999</v>
      </c>
      <c r="N1326" s="13">
        <v>0.18</v>
      </c>
      <c r="O1326" s="13">
        <v>0</v>
      </c>
      <c r="P1326" s="12" t="str">
        <f>LEFT(Tabela2[[#This Row],[Código]],2)</f>
        <v>20</v>
      </c>
    </row>
    <row r="1327" spans="2:16" ht="15" customHeight="1" x14ac:dyDescent="0.25">
      <c r="B1327" s="36" t="str">
        <f>LOOKUP(Tabela2[[#This Row],[RESUMO]],Tabela3[Grupo],Tabela3[Meus produtos])</f>
        <v>Não</v>
      </c>
      <c r="C1327" s="30" t="s">
        <v>1081</v>
      </c>
      <c r="D1327" t="s">
        <v>21238</v>
      </c>
      <c r="E1327" t="s">
        <v>11853</v>
      </c>
      <c r="F1327" s="30" t="s">
        <v>12888</v>
      </c>
      <c r="G1327">
        <v>18.48</v>
      </c>
      <c r="H1327">
        <v>4.2</v>
      </c>
      <c r="I1327">
        <v>18</v>
      </c>
      <c r="J1327">
        <v>0</v>
      </c>
      <c r="K1327" s="13">
        <v>0.40679999999999999</v>
      </c>
      <c r="L1327" s="13">
        <v>4.2000000000000003E-2</v>
      </c>
      <c r="M1327" s="13">
        <v>0.18479999999999999</v>
      </c>
      <c r="N1327" s="13">
        <v>0.18</v>
      </c>
      <c r="O1327" s="13">
        <v>0</v>
      </c>
      <c r="P1327" s="12" t="str">
        <f>LEFT(Tabela2[[#This Row],[Código]],2)</f>
        <v>20</v>
      </c>
    </row>
    <row r="1328" spans="2:16" ht="15" customHeight="1" x14ac:dyDescent="0.25">
      <c r="B1328" s="36" t="str">
        <f>LOOKUP(Tabela2[[#This Row],[RESUMO]],Tabela3[Grupo],Tabela3[Meus produtos])</f>
        <v>Não</v>
      </c>
      <c r="C1328" s="30" t="s">
        <v>1081</v>
      </c>
      <c r="D1328" t="s">
        <v>124</v>
      </c>
      <c r="E1328" t="s">
        <v>11853</v>
      </c>
      <c r="F1328" s="30" t="s">
        <v>21334</v>
      </c>
      <c r="G1328">
        <v>18.48</v>
      </c>
      <c r="H1328">
        <v>4.2</v>
      </c>
      <c r="I1328">
        <v>18</v>
      </c>
      <c r="J1328">
        <v>0</v>
      </c>
      <c r="K1328" s="13">
        <v>0.40679999999999999</v>
      </c>
      <c r="L1328" s="13">
        <v>4.2000000000000003E-2</v>
      </c>
      <c r="M1328" s="13">
        <v>0.18479999999999999</v>
      </c>
      <c r="N1328" s="13">
        <v>0.18</v>
      </c>
      <c r="O1328" s="13">
        <v>0</v>
      </c>
      <c r="P1328" s="12" t="str">
        <f>LEFT(Tabela2[[#This Row],[Código]],2)</f>
        <v>20</v>
      </c>
    </row>
    <row r="1329" spans="2:16" ht="15" customHeight="1" x14ac:dyDescent="0.25">
      <c r="B1329" s="36" t="str">
        <f>LOOKUP(Tabela2[[#This Row],[RESUMO]],Tabela3[Grupo],Tabela3[Meus produtos])</f>
        <v>Não</v>
      </c>
      <c r="C1329" s="30" t="s">
        <v>1082</v>
      </c>
      <c r="D1329" t="s">
        <v>21238</v>
      </c>
      <c r="E1329" t="s">
        <v>11853</v>
      </c>
      <c r="F1329" s="30" t="s">
        <v>12889</v>
      </c>
      <c r="G1329">
        <v>18.48</v>
      </c>
      <c r="H1329">
        <v>4.2</v>
      </c>
      <c r="I1329">
        <v>18</v>
      </c>
      <c r="J1329">
        <v>0</v>
      </c>
      <c r="K1329" s="13">
        <v>0.40679999999999999</v>
      </c>
      <c r="L1329" s="13">
        <v>4.2000000000000003E-2</v>
      </c>
      <c r="M1329" s="13">
        <v>0.18479999999999999</v>
      </c>
      <c r="N1329" s="13">
        <v>0.18</v>
      </c>
      <c r="O1329" s="13">
        <v>0</v>
      </c>
      <c r="P1329" s="12" t="str">
        <f>LEFT(Tabela2[[#This Row],[Código]],2)</f>
        <v>20</v>
      </c>
    </row>
    <row r="1330" spans="2:16" ht="15" customHeight="1" x14ac:dyDescent="0.25">
      <c r="B1330" s="36" t="str">
        <f>LOOKUP(Tabela2[[#This Row],[RESUMO]],Tabela3[Grupo],Tabela3[Meus produtos])</f>
        <v>Não</v>
      </c>
      <c r="C1330" s="30" t="s">
        <v>1082</v>
      </c>
      <c r="D1330" t="s">
        <v>124</v>
      </c>
      <c r="E1330" t="s">
        <v>11853</v>
      </c>
      <c r="F1330" s="30" t="s">
        <v>21335</v>
      </c>
      <c r="G1330">
        <v>18.48</v>
      </c>
      <c r="H1330">
        <v>4.2</v>
      </c>
      <c r="I1330">
        <v>18</v>
      </c>
      <c r="J1330">
        <v>0</v>
      </c>
      <c r="K1330" s="13">
        <v>0.40679999999999999</v>
      </c>
      <c r="L1330" s="13">
        <v>4.2000000000000003E-2</v>
      </c>
      <c r="M1330" s="13">
        <v>0.18479999999999999</v>
      </c>
      <c r="N1330" s="13">
        <v>0.18</v>
      </c>
      <c r="O1330" s="13">
        <v>0</v>
      </c>
      <c r="P1330" s="12" t="str">
        <f>LEFT(Tabela2[[#This Row],[Código]],2)</f>
        <v>20</v>
      </c>
    </row>
    <row r="1331" spans="2:16" ht="15" customHeight="1" x14ac:dyDescent="0.25">
      <c r="B1331" s="36" t="str">
        <f>LOOKUP(Tabela2[[#This Row],[RESUMO]],Tabela3[Grupo],Tabela3[Meus produtos])</f>
        <v>Não</v>
      </c>
      <c r="C1331" s="30" t="s">
        <v>1083</v>
      </c>
      <c r="D1331" t="s">
        <v>21238</v>
      </c>
      <c r="E1331" t="s">
        <v>11853</v>
      </c>
      <c r="F1331" s="30" t="s">
        <v>12890</v>
      </c>
      <c r="G1331">
        <v>18.48</v>
      </c>
      <c r="H1331">
        <v>4.2</v>
      </c>
      <c r="I1331">
        <v>18</v>
      </c>
      <c r="J1331">
        <v>0</v>
      </c>
      <c r="K1331" s="13">
        <v>0.40679999999999999</v>
      </c>
      <c r="L1331" s="13">
        <v>4.2000000000000003E-2</v>
      </c>
      <c r="M1331" s="13">
        <v>0.18479999999999999</v>
      </c>
      <c r="N1331" s="13">
        <v>0.18</v>
      </c>
      <c r="O1331" s="13">
        <v>0</v>
      </c>
      <c r="P1331" s="12" t="str">
        <f>LEFT(Tabela2[[#This Row],[Código]],2)</f>
        <v>20</v>
      </c>
    </row>
    <row r="1332" spans="2:16" ht="15" customHeight="1" x14ac:dyDescent="0.25">
      <c r="B1332" s="36" t="str">
        <f>LOOKUP(Tabela2[[#This Row],[RESUMO]],Tabela3[Grupo],Tabela3[Meus produtos])</f>
        <v>Não</v>
      </c>
      <c r="C1332" s="30" t="s">
        <v>1084</v>
      </c>
      <c r="D1332" t="s">
        <v>21238</v>
      </c>
      <c r="E1332" t="s">
        <v>11853</v>
      </c>
      <c r="F1332" s="30" t="s">
        <v>12891</v>
      </c>
      <c r="G1332">
        <v>18.48</v>
      </c>
      <c r="H1332">
        <v>4.2</v>
      </c>
      <c r="I1332">
        <v>18</v>
      </c>
      <c r="J1332">
        <v>0</v>
      </c>
      <c r="K1332" s="13">
        <v>0.40679999999999999</v>
      </c>
      <c r="L1332" s="13">
        <v>4.2000000000000003E-2</v>
      </c>
      <c r="M1332" s="13">
        <v>0.18479999999999999</v>
      </c>
      <c r="N1332" s="13">
        <v>0.18</v>
      </c>
      <c r="O1332" s="13">
        <v>0</v>
      </c>
      <c r="P1332" s="12" t="str">
        <f>LEFT(Tabela2[[#This Row],[Código]],2)</f>
        <v>20</v>
      </c>
    </row>
    <row r="1333" spans="2:16" ht="15" customHeight="1" x14ac:dyDescent="0.25">
      <c r="B1333" s="36" t="str">
        <f>LOOKUP(Tabela2[[#This Row],[RESUMO]],Tabela3[Grupo],Tabela3[Meus produtos])</f>
        <v>Não</v>
      </c>
      <c r="C1333" s="30" t="s">
        <v>1084</v>
      </c>
      <c r="D1333" t="s">
        <v>124</v>
      </c>
      <c r="E1333" t="s">
        <v>11853</v>
      </c>
      <c r="F1333" s="30" t="s">
        <v>21336</v>
      </c>
      <c r="G1333">
        <v>18.48</v>
      </c>
      <c r="H1333">
        <v>4.2</v>
      </c>
      <c r="I1333">
        <v>18</v>
      </c>
      <c r="J1333">
        <v>0</v>
      </c>
      <c r="K1333" s="13">
        <v>0.40679999999999999</v>
      </c>
      <c r="L1333" s="13">
        <v>4.2000000000000003E-2</v>
      </c>
      <c r="M1333" s="13">
        <v>0.18479999999999999</v>
      </c>
      <c r="N1333" s="13">
        <v>0.18</v>
      </c>
      <c r="O1333" s="13">
        <v>0</v>
      </c>
      <c r="P1333" s="12" t="str">
        <f>LEFT(Tabela2[[#This Row],[Código]],2)</f>
        <v>20</v>
      </c>
    </row>
    <row r="1334" spans="2:16" ht="15" customHeight="1" x14ac:dyDescent="0.25">
      <c r="B1334" s="36" t="str">
        <f>LOOKUP(Tabela2[[#This Row],[RESUMO]],Tabela3[Grupo],Tabela3[Meus produtos])</f>
        <v>Não</v>
      </c>
      <c r="C1334" s="30" t="s">
        <v>1085</v>
      </c>
      <c r="D1334" t="s">
        <v>21238</v>
      </c>
      <c r="E1334" t="s">
        <v>11853</v>
      </c>
      <c r="F1334" s="30" t="s">
        <v>12892</v>
      </c>
      <c r="G1334">
        <v>32.130000000000003</v>
      </c>
      <c r="H1334">
        <v>4.2</v>
      </c>
      <c r="I1334">
        <v>18</v>
      </c>
      <c r="J1334">
        <v>0</v>
      </c>
      <c r="K1334" s="13">
        <v>0.54330000000000001</v>
      </c>
      <c r="L1334" s="13">
        <v>4.2000000000000003E-2</v>
      </c>
      <c r="M1334" s="13">
        <v>0.32130000000000003</v>
      </c>
      <c r="N1334" s="13">
        <v>0.18</v>
      </c>
      <c r="O1334" s="13">
        <v>0</v>
      </c>
      <c r="P1334" s="12" t="str">
        <f>LEFT(Tabela2[[#This Row],[Código]],2)</f>
        <v>20</v>
      </c>
    </row>
    <row r="1335" spans="2:16" ht="15" customHeight="1" x14ac:dyDescent="0.25">
      <c r="B1335" s="36" t="str">
        <f>LOOKUP(Tabela2[[#This Row],[RESUMO]],Tabela3[Grupo],Tabela3[Meus produtos])</f>
        <v>Não</v>
      </c>
      <c r="C1335" s="30" t="s">
        <v>1086</v>
      </c>
      <c r="D1335" t="s">
        <v>21238</v>
      </c>
      <c r="E1335" t="s">
        <v>11853</v>
      </c>
      <c r="F1335" s="30" t="s">
        <v>12893</v>
      </c>
      <c r="G1335">
        <v>32.130000000000003</v>
      </c>
      <c r="H1335">
        <v>4.2</v>
      </c>
      <c r="I1335">
        <v>18</v>
      </c>
      <c r="J1335">
        <v>0</v>
      </c>
      <c r="K1335" s="13">
        <v>0.54330000000000001</v>
      </c>
      <c r="L1335" s="13">
        <v>4.2000000000000003E-2</v>
      </c>
      <c r="M1335" s="13">
        <v>0.32130000000000003</v>
      </c>
      <c r="N1335" s="13">
        <v>0.18</v>
      </c>
      <c r="O1335" s="13">
        <v>0</v>
      </c>
      <c r="P1335" s="12" t="str">
        <f>LEFT(Tabela2[[#This Row],[Código]],2)</f>
        <v>20</v>
      </c>
    </row>
    <row r="1336" spans="2:16" ht="15" customHeight="1" x14ac:dyDescent="0.25">
      <c r="B1336" s="36" t="str">
        <f>LOOKUP(Tabela2[[#This Row],[RESUMO]],Tabela3[Grupo],Tabela3[Meus produtos])</f>
        <v>Não</v>
      </c>
      <c r="C1336" s="30" t="s">
        <v>1087</v>
      </c>
      <c r="D1336" t="s">
        <v>21238</v>
      </c>
      <c r="E1336" t="s">
        <v>11853</v>
      </c>
      <c r="F1336" s="30" t="s">
        <v>12894</v>
      </c>
      <c r="G1336">
        <v>32.130000000000003</v>
      </c>
      <c r="H1336">
        <v>4.2</v>
      </c>
      <c r="I1336">
        <v>18</v>
      </c>
      <c r="J1336">
        <v>0</v>
      </c>
      <c r="K1336" s="13">
        <v>0.54330000000000001</v>
      </c>
      <c r="L1336" s="13">
        <v>4.2000000000000003E-2</v>
      </c>
      <c r="M1336" s="13">
        <v>0.32130000000000003</v>
      </c>
      <c r="N1336" s="13">
        <v>0.18</v>
      </c>
      <c r="O1336" s="13">
        <v>0</v>
      </c>
      <c r="P1336" s="12" t="str">
        <f>LEFT(Tabela2[[#This Row],[Código]],2)</f>
        <v>20</v>
      </c>
    </row>
    <row r="1337" spans="2:16" ht="15" customHeight="1" x14ac:dyDescent="0.25">
      <c r="B1337" s="36" t="str">
        <f>LOOKUP(Tabela2[[#This Row],[RESUMO]],Tabela3[Grupo],Tabela3[Meus produtos])</f>
        <v>Não</v>
      </c>
      <c r="C1337" s="30" t="s">
        <v>1087</v>
      </c>
      <c r="D1337" t="s">
        <v>124</v>
      </c>
      <c r="E1337" t="s">
        <v>11853</v>
      </c>
      <c r="F1337" s="30" t="s">
        <v>21337</v>
      </c>
      <c r="G1337">
        <v>32.130000000000003</v>
      </c>
      <c r="H1337">
        <v>4.2</v>
      </c>
      <c r="I1337">
        <v>18</v>
      </c>
      <c r="J1337">
        <v>0</v>
      </c>
      <c r="K1337" s="13">
        <v>0.54330000000000001</v>
      </c>
      <c r="L1337" s="13">
        <v>4.2000000000000003E-2</v>
      </c>
      <c r="M1337" s="13">
        <v>0.32130000000000003</v>
      </c>
      <c r="N1337" s="13">
        <v>0.18</v>
      </c>
      <c r="O1337" s="13">
        <v>0</v>
      </c>
      <c r="P1337" s="12" t="str">
        <f>LEFT(Tabela2[[#This Row],[Código]],2)</f>
        <v>20</v>
      </c>
    </row>
    <row r="1338" spans="2:16" ht="15" customHeight="1" x14ac:dyDescent="0.25">
      <c r="B1338" s="36" t="str">
        <f>LOOKUP(Tabela2[[#This Row],[RESUMO]],Tabela3[Grupo],Tabela3[Meus produtos])</f>
        <v>Não</v>
      </c>
      <c r="C1338" s="30" t="s">
        <v>1088</v>
      </c>
      <c r="D1338" t="s">
        <v>21238</v>
      </c>
      <c r="E1338" t="s">
        <v>11853</v>
      </c>
      <c r="F1338" s="30" t="s">
        <v>12895</v>
      </c>
      <c r="G1338">
        <v>18.48</v>
      </c>
      <c r="H1338">
        <v>4.2</v>
      </c>
      <c r="I1338">
        <v>18</v>
      </c>
      <c r="J1338">
        <v>0</v>
      </c>
      <c r="K1338" s="13">
        <v>0.40679999999999999</v>
      </c>
      <c r="L1338" s="13">
        <v>4.2000000000000003E-2</v>
      </c>
      <c r="M1338" s="13">
        <v>0.18479999999999999</v>
      </c>
      <c r="N1338" s="13">
        <v>0.18</v>
      </c>
      <c r="O1338" s="13">
        <v>0</v>
      </c>
      <c r="P1338" s="12" t="str">
        <f>LEFT(Tabela2[[#This Row],[Código]],2)</f>
        <v>20</v>
      </c>
    </row>
    <row r="1339" spans="2:16" ht="15" customHeight="1" x14ac:dyDescent="0.25">
      <c r="B1339" s="36" t="str">
        <f>LOOKUP(Tabela2[[#This Row],[RESUMO]],Tabela3[Grupo],Tabela3[Meus produtos])</f>
        <v>Não</v>
      </c>
      <c r="C1339" s="30" t="s">
        <v>1088</v>
      </c>
      <c r="D1339" t="s">
        <v>124</v>
      </c>
      <c r="E1339" t="s">
        <v>11853</v>
      </c>
      <c r="F1339" s="30" t="s">
        <v>21338</v>
      </c>
      <c r="G1339">
        <v>18.48</v>
      </c>
      <c r="H1339">
        <v>4.2</v>
      </c>
      <c r="I1339">
        <v>18</v>
      </c>
      <c r="J1339">
        <v>0</v>
      </c>
      <c r="K1339" s="13">
        <v>0.40679999999999999</v>
      </c>
      <c r="L1339" s="13">
        <v>4.2000000000000003E-2</v>
      </c>
      <c r="M1339" s="13">
        <v>0.18479999999999999</v>
      </c>
      <c r="N1339" s="13">
        <v>0.18</v>
      </c>
      <c r="O1339" s="13">
        <v>0</v>
      </c>
      <c r="P1339" s="12" t="str">
        <f>LEFT(Tabela2[[#This Row],[Código]],2)</f>
        <v>20</v>
      </c>
    </row>
    <row r="1340" spans="2:16" ht="15" customHeight="1" x14ac:dyDescent="0.25">
      <c r="B1340" s="36" t="str">
        <f>LOOKUP(Tabela2[[#This Row],[RESUMO]],Tabela3[Grupo],Tabela3[Meus produtos])</f>
        <v>Não</v>
      </c>
      <c r="C1340" s="30" t="s">
        <v>1089</v>
      </c>
      <c r="D1340" t="s">
        <v>21238</v>
      </c>
      <c r="E1340" t="s">
        <v>11853</v>
      </c>
      <c r="F1340" s="30" t="s">
        <v>12896</v>
      </c>
      <c r="G1340">
        <v>18.48</v>
      </c>
      <c r="H1340">
        <v>4.2</v>
      </c>
      <c r="I1340">
        <v>18</v>
      </c>
      <c r="J1340">
        <v>0</v>
      </c>
      <c r="K1340" s="13">
        <v>0.40679999999999999</v>
      </c>
      <c r="L1340" s="13">
        <v>4.2000000000000003E-2</v>
      </c>
      <c r="M1340" s="13">
        <v>0.18479999999999999</v>
      </c>
      <c r="N1340" s="13">
        <v>0.18</v>
      </c>
      <c r="O1340" s="13">
        <v>0</v>
      </c>
      <c r="P1340" s="12" t="str">
        <f>LEFT(Tabela2[[#This Row],[Código]],2)</f>
        <v>20</v>
      </c>
    </row>
    <row r="1341" spans="2:16" ht="15" customHeight="1" x14ac:dyDescent="0.25">
      <c r="B1341" s="36" t="str">
        <f>LOOKUP(Tabela2[[#This Row],[RESUMO]],Tabela3[Grupo],Tabela3[Meus produtos])</f>
        <v>Não</v>
      </c>
      <c r="C1341" s="30" t="s">
        <v>1090</v>
      </c>
      <c r="D1341" t="s">
        <v>21238</v>
      </c>
      <c r="E1341" t="s">
        <v>11853</v>
      </c>
      <c r="F1341" s="30" t="s">
        <v>12897</v>
      </c>
      <c r="G1341">
        <v>18.48</v>
      </c>
      <c r="H1341">
        <v>4.2</v>
      </c>
      <c r="I1341">
        <v>18</v>
      </c>
      <c r="J1341">
        <v>0</v>
      </c>
      <c r="K1341" s="13">
        <v>0.40679999999999999</v>
      </c>
      <c r="L1341" s="13">
        <v>4.2000000000000003E-2</v>
      </c>
      <c r="M1341" s="13">
        <v>0.18479999999999999</v>
      </c>
      <c r="N1341" s="13">
        <v>0.18</v>
      </c>
      <c r="O1341" s="13">
        <v>0</v>
      </c>
      <c r="P1341" s="12" t="str">
        <f>LEFT(Tabela2[[#This Row],[Código]],2)</f>
        <v>20</v>
      </c>
    </row>
    <row r="1342" spans="2:16" ht="15" customHeight="1" x14ac:dyDescent="0.25">
      <c r="B1342" s="36" t="str">
        <f>LOOKUP(Tabela2[[#This Row],[RESUMO]],Tabela3[Grupo],Tabela3[Meus produtos])</f>
        <v>Não</v>
      </c>
      <c r="C1342" s="30" t="s">
        <v>1090</v>
      </c>
      <c r="D1342" t="s">
        <v>124</v>
      </c>
      <c r="E1342" t="s">
        <v>11853</v>
      </c>
      <c r="F1342" s="30" t="s">
        <v>21339</v>
      </c>
      <c r="G1342">
        <v>18.48</v>
      </c>
      <c r="H1342">
        <v>4.2</v>
      </c>
      <c r="I1342">
        <v>18</v>
      </c>
      <c r="J1342">
        <v>0</v>
      </c>
      <c r="K1342" s="13">
        <v>0.40679999999999999</v>
      </c>
      <c r="L1342" s="13">
        <v>4.2000000000000003E-2</v>
      </c>
      <c r="M1342" s="13">
        <v>0.18479999999999999</v>
      </c>
      <c r="N1342" s="13">
        <v>0.18</v>
      </c>
      <c r="O1342" s="13">
        <v>0</v>
      </c>
      <c r="P1342" s="12" t="str">
        <f>LEFT(Tabela2[[#This Row],[Código]],2)</f>
        <v>20</v>
      </c>
    </row>
    <row r="1343" spans="2:16" ht="15" customHeight="1" x14ac:dyDescent="0.25">
      <c r="B1343" s="36" t="str">
        <f>LOOKUP(Tabela2[[#This Row],[RESUMO]],Tabela3[Grupo],Tabela3[Meus produtos])</f>
        <v>Não</v>
      </c>
      <c r="C1343" s="30" t="s">
        <v>1091</v>
      </c>
      <c r="D1343" t="s">
        <v>21238</v>
      </c>
      <c r="E1343" t="s">
        <v>11853</v>
      </c>
      <c r="F1343" s="30" t="s">
        <v>12898</v>
      </c>
      <c r="G1343">
        <v>18.48</v>
      </c>
      <c r="H1343">
        <v>4.2</v>
      </c>
      <c r="I1343">
        <v>18</v>
      </c>
      <c r="J1343">
        <v>0</v>
      </c>
      <c r="K1343" s="13">
        <v>0.40679999999999999</v>
      </c>
      <c r="L1343" s="13">
        <v>4.2000000000000003E-2</v>
      </c>
      <c r="M1343" s="13">
        <v>0.18479999999999999</v>
      </c>
      <c r="N1343" s="13">
        <v>0.18</v>
      </c>
      <c r="O1343" s="13">
        <v>0</v>
      </c>
      <c r="P1343" s="12" t="str">
        <f>LEFT(Tabela2[[#This Row],[Código]],2)</f>
        <v>20</v>
      </c>
    </row>
    <row r="1344" spans="2:16" ht="15" customHeight="1" x14ac:dyDescent="0.25">
      <c r="B1344" s="36" t="str">
        <f>LOOKUP(Tabela2[[#This Row],[RESUMO]],Tabela3[Grupo],Tabela3[Meus produtos])</f>
        <v>Não</v>
      </c>
      <c r="C1344" s="30" t="s">
        <v>1092</v>
      </c>
      <c r="D1344" t="s">
        <v>21238</v>
      </c>
      <c r="E1344" t="s">
        <v>11853</v>
      </c>
      <c r="F1344" s="30" t="s">
        <v>12899</v>
      </c>
      <c r="G1344">
        <v>18.48</v>
      </c>
      <c r="H1344">
        <v>4.2</v>
      </c>
      <c r="I1344">
        <v>18</v>
      </c>
      <c r="J1344">
        <v>0</v>
      </c>
      <c r="K1344" s="13">
        <v>0.40679999999999999</v>
      </c>
      <c r="L1344" s="13">
        <v>4.2000000000000003E-2</v>
      </c>
      <c r="M1344" s="13">
        <v>0.18479999999999999</v>
      </c>
      <c r="N1344" s="13">
        <v>0.18</v>
      </c>
      <c r="O1344" s="13">
        <v>0</v>
      </c>
      <c r="P1344" s="12" t="str">
        <f>LEFT(Tabela2[[#This Row],[Código]],2)</f>
        <v>20</v>
      </c>
    </row>
    <row r="1345" spans="2:16" ht="15" customHeight="1" x14ac:dyDescent="0.25">
      <c r="B1345" s="36" t="str">
        <f>LOOKUP(Tabela2[[#This Row],[RESUMO]],Tabela3[Grupo],Tabela3[Meus produtos])</f>
        <v>Não</v>
      </c>
      <c r="C1345" s="30" t="s">
        <v>1092</v>
      </c>
      <c r="D1345" t="s">
        <v>124</v>
      </c>
      <c r="E1345" t="s">
        <v>11853</v>
      </c>
      <c r="F1345" s="30" t="s">
        <v>21340</v>
      </c>
      <c r="G1345">
        <v>18.48</v>
      </c>
      <c r="H1345">
        <v>4.2</v>
      </c>
      <c r="I1345">
        <v>18</v>
      </c>
      <c r="J1345">
        <v>0</v>
      </c>
      <c r="K1345" s="13">
        <v>0.40679999999999999</v>
      </c>
      <c r="L1345" s="13">
        <v>4.2000000000000003E-2</v>
      </c>
      <c r="M1345" s="13">
        <v>0.18479999999999999</v>
      </c>
      <c r="N1345" s="13">
        <v>0.18</v>
      </c>
      <c r="O1345" s="13">
        <v>0</v>
      </c>
      <c r="P1345" s="12" t="str">
        <f>LEFT(Tabela2[[#This Row],[Código]],2)</f>
        <v>20</v>
      </c>
    </row>
    <row r="1346" spans="2:16" ht="15" customHeight="1" x14ac:dyDescent="0.25">
      <c r="B1346" s="36" t="str">
        <f>LOOKUP(Tabela2[[#This Row],[RESUMO]],Tabela3[Grupo],Tabela3[Meus produtos])</f>
        <v>Não</v>
      </c>
      <c r="C1346" s="30" t="s">
        <v>1093</v>
      </c>
      <c r="D1346" t="s">
        <v>21238</v>
      </c>
      <c r="E1346" t="s">
        <v>11853</v>
      </c>
      <c r="F1346" s="30" t="s">
        <v>12900</v>
      </c>
      <c r="G1346">
        <v>18.48</v>
      </c>
      <c r="H1346">
        <v>4.2</v>
      </c>
      <c r="I1346">
        <v>18</v>
      </c>
      <c r="J1346">
        <v>0</v>
      </c>
      <c r="K1346" s="13">
        <v>0.40679999999999999</v>
      </c>
      <c r="L1346" s="13">
        <v>4.2000000000000003E-2</v>
      </c>
      <c r="M1346" s="13">
        <v>0.18479999999999999</v>
      </c>
      <c r="N1346" s="13">
        <v>0.18</v>
      </c>
      <c r="O1346" s="13">
        <v>0</v>
      </c>
      <c r="P1346" s="12" t="str">
        <f>LEFT(Tabela2[[#This Row],[Código]],2)</f>
        <v>20</v>
      </c>
    </row>
    <row r="1347" spans="2:16" ht="15" customHeight="1" x14ac:dyDescent="0.25">
      <c r="B1347" s="36" t="str">
        <f>LOOKUP(Tabela2[[#This Row],[RESUMO]],Tabela3[Grupo],Tabela3[Meus produtos])</f>
        <v>Não</v>
      </c>
      <c r="C1347" s="30" t="s">
        <v>1093</v>
      </c>
      <c r="D1347" t="s">
        <v>124</v>
      </c>
      <c r="E1347" t="s">
        <v>11853</v>
      </c>
      <c r="F1347" s="30" t="s">
        <v>21341</v>
      </c>
      <c r="G1347">
        <v>18.48</v>
      </c>
      <c r="H1347">
        <v>4.2</v>
      </c>
      <c r="I1347">
        <v>18</v>
      </c>
      <c r="J1347">
        <v>0</v>
      </c>
      <c r="K1347" s="13">
        <v>0.40679999999999999</v>
      </c>
      <c r="L1347" s="13">
        <v>4.2000000000000003E-2</v>
      </c>
      <c r="M1347" s="13">
        <v>0.18479999999999999</v>
      </c>
      <c r="N1347" s="13">
        <v>0.18</v>
      </c>
      <c r="O1347" s="13">
        <v>0</v>
      </c>
      <c r="P1347" s="12" t="str">
        <f>LEFT(Tabela2[[#This Row],[Código]],2)</f>
        <v>20</v>
      </c>
    </row>
    <row r="1348" spans="2:16" ht="15" customHeight="1" x14ac:dyDescent="0.25">
      <c r="B1348" s="36" t="str">
        <f>LOOKUP(Tabela2[[#This Row],[RESUMO]],Tabela3[Grupo],Tabela3[Meus produtos])</f>
        <v>Não</v>
      </c>
      <c r="C1348" s="30" t="s">
        <v>1094</v>
      </c>
      <c r="D1348" t="s">
        <v>21238</v>
      </c>
      <c r="E1348" t="s">
        <v>11853</v>
      </c>
      <c r="F1348" s="30" t="s">
        <v>12901</v>
      </c>
      <c r="G1348">
        <v>14.29</v>
      </c>
      <c r="H1348">
        <v>4.2</v>
      </c>
      <c r="I1348">
        <v>12</v>
      </c>
      <c r="J1348">
        <v>0</v>
      </c>
      <c r="K1348" s="13">
        <v>0.3049</v>
      </c>
      <c r="L1348" s="13">
        <v>4.2000000000000003E-2</v>
      </c>
      <c r="M1348" s="13">
        <v>0.1429</v>
      </c>
      <c r="N1348" s="13">
        <v>0.12</v>
      </c>
      <c r="O1348" s="13">
        <v>0</v>
      </c>
      <c r="P1348" s="12" t="str">
        <f>LEFT(Tabela2[[#This Row],[Código]],2)</f>
        <v>20</v>
      </c>
    </row>
    <row r="1349" spans="2:16" ht="15" customHeight="1" x14ac:dyDescent="0.25">
      <c r="B1349" s="36" t="str">
        <f>LOOKUP(Tabela2[[#This Row],[RESUMO]],Tabela3[Grupo],Tabela3[Meus produtos])</f>
        <v>Não</v>
      </c>
      <c r="C1349" s="30" t="s">
        <v>1095</v>
      </c>
      <c r="D1349" t="s">
        <v>21238</v>
      </c>
      <c r="E1349" t="s">
        <v>11853</v>
      </c>
      <c r="F1349" s="30" t="s">
        <v>12902</v>
      </c>
      <c r="G1349">
        <v>14.29</v>
      </c>
      <c r="H1349">
        <v>4.2</v>
      </c>
      <c r="I1349">
        <v>12</v>
      </c>
      <c r="J1349">
        <v>0</v>
      </c>
      <c r="K1349" s="13">
        <v>0.3049</v>
      </c>
      <c r="L1349" s="13">
        <v>4.2000000000000003E-2</v>
      </c>
      <c r="M1349" s="13">
        <v>0.1429</v>
      </c>
      <c r="N1349" s="13">
        <v>0.12</v>
      </c>
      <c r="O1349" s="13">
        <v>0</v>
      </c>
      <c r="P1349" s="12" t="str">
        <f>LEFT(Tabela2[[#This Row],[Código]],2)</f>
        <v>20</v>
      </c>
    </row>
    <row r="1350" spans="2:16" ht="15" customHeight="1" x14ac:dyDescent="0.25">
      <c r="B1350" s="36" t="str">
        <f>LOOKUP(Tabela2[[#This Row],[RESUMO]],Tabela3[Grupo],Tabela3[Meus produtos])</f>
        <v>Não</v>
      </c>
      <c r="C1350" s="30" t="s">
        <v>1096</v>
      </c>
      <c r="D1350" t="s">
        <v>21238</v>
      </c>
      <c r="E1350" t="s">
        <v>11853</v>
      </c>
      <c r="F1350" s="30" t="s">
        <v>12903</v>
      </c>
      <c r="G1350">
        <v>14.29</v>
      </c>
      <c r="H1350">
        <v>4.2</v>
      </c>
      <c r="I1350">
        <v>12</v>
      </c>
      <c r="J1350">
        <v>0</v>
      </c>
      <c r="K1350" s="13">
        <v>0.3049</v>
      </c>
      <c r="L1350" s="13">
        <v>4.2000000000000003E-2</v>
      </c>
      <c r="M1350" s="13">
        <v>0.1429</v>
      </c>
      <c r="N1350" s="13">
        <v>0.12</v>
      </c>
      <c r="O1350" s="13">
        <v>0</v>
      </c>
      <c r="P1350" s="12" t="str">
        <f>LEFT(Tabela2[[#This Row],[Código]],2)</f>
        <v>20</v>
      </c>
    </row>
    <row r="1351" spans="2:16" ht="15" customHeight="1" x14ac:dyDescent="0.25">
      <c r="B1351" s="36" t="str">
        <f>LOOKUP(Tabela2[[#This Row],[RESUMO]],Tabela3[Grupo],Tabela3[Meus produtos])</f>
        <v>Não</v>
      </c>
      <c r="C1351" s="30" t="s">
        <v>1097</v>
      </c>
      <c r="D1351" t="s">
        <v>21238</v>
      </c>
      <c r="E1351" t="s">
        <v>11853</v>
      </c>
      <c r="F1351" s="30" t="s">
        <v>12904</v>
      </c>
      <c r="G1351">
        <v>14.29</v>
      </c>
      <c r="H1351">
        <v>4.2</v>
      </c>
      <c r="I1351">
        <v>18</v>
      </c>
      <c r="J1351">
        <v>0</v>
      </c>
      <c r="K1351" s="13">
        <v>0.3649</v>
      </c>
      <c r="L1351" s="13">
        <v>4.2000000000000003E-2</v>
      </c>
      <c r="M1351" s="13">
        <v>0.1429</v>
      </c>
      <c r="N1351" s="13">
        <v>0.18</v>
      </c>
      <c r="O1351" s="13">
        <v>0</v>
      </c>
      <c r="P1351" s="12" t="str">
        <f>LEFT(Tabela2[[#This Row],[Código]],2)</f>
        <v>20</v>
      </c>
    </row>
    <row r="1352" spans="2:16" ht="15" customHeight="1" x14ac:dyDescent="0.25">
      <c r="B1352" s="36" t="str">
        <f>LOOKUP(Tabela2[[#This Row],[RESUMO]],Tabela3[Grupo],Tabela3[Meus produtos])</f>
        <v>Não</v>
      </c>
      <c r="C1352" s="30" t="s">
        <v>1098</v>
      </c>
      <c r="D1352" t="s">
        <v>21238</v>
      </c>
      <c r="E1352" t="s">
        <v>11853</v>
      </c>
      <c r="F1352" s="30" t="s">
        <v>12905</v>
      </c>
      <c r="G1352">
        <v>14.29</v>
      </c>
      <c r="H1352">
        <v>4.2</v>
      </c>
      <c r="I1352">
        <v>18</v>
      </c>
      <c r="J1352">
        <v>0</v>
      </c>
      <c r="K1352" s="13">
        <v>0.3649</v>
      </c>
      <c r="L1352" s="13">
        <v>4.2000000000000003E-2</v>
      </c>
      <c r="M1352" s="13">
        <v>0.1429</v>
      </c>
      <c r="N1352" s="13">
        <v>0.18</v>
      </c>
      <c r="O1352" s="13">
        <v>0</v>
      </c>
      <c r="P1352" s="12" t="str">
        <f>LEFT(Tabela2[[#This Row],[Código]],2)</f>
        <v>20</v>
      </c>
    </row>
    <row r="1353" spans="2:16" ht="15" customHeight="1" x14ac:dyDescent="0.25">
      <c r="B1353" s="36" t="str">
        <f>LOOKUP(Tabela2[[#This Row],[RESUMO]],Tabela3[Grupo],Tabela3[Meus produtos])</f>
        <v>Não</v>
      </c>
      <c r="C1353" s="30" t="s">
        <v>1099</v>
      </c>
      <c r="D1353" t="s">
        <v>21238</v>
      </c>
      <c r="E1353" t="s">
        <v>11853</v>
      </c>
      <c r="F1353" s="30" t="s">
        <v>12906</v>
      </c>
      <c r="G1353">
        <v>14.29</v>
      </c>
      <c r="H1353">
        <v>4.2</v>
      </c>
      <c r="I1353">
        <v>18</v>
      </c>
      <c r="J1353">
        <v>0</v>
      </c>
      <c r="K1353" s="13">
        <v>0.3649</v>
      </c>
      <c r="L1353" s="13">
        <v>4.2000000000000003E-2</v>
      </c>
      <c r="M1353" s="13">
        <v>0.1429</v>
      </c>
      <c r="N1353" s="13">
        <v>0.18</v>
      </c>
      <c r="O1353" s="13">
        <v>0</v>
      </c>
      <c r="P1353" s="12" t="str">
        <f>LEFT(Tabela2[[#This Row],[Código]],2)</f>
        <v>20</v>
      </c>
    </row>
    <row r="1354" spans="2:16" ht="15" customHeight="1" x14ac:dyDescent="0.25">
      <c r="B1354" s="36" t="str">
        <f>LOOKUP(Tabela2[[#This Row],[RESUMO]],Tabela3[Grupo],Tabela3[Meus produtos])</f>
        <v>Não</v>
      </c>
      <c r="C1354" s="30" t="s">
        <v>1100</v>
      </c>
      <c r="D1354" t="s">
        <v>21238</v>
      </c>
      <c r="E1354" t="s">
        <v>11853</v>
      </c>
      <c r="F1354" s="30" t="s">
        <v>12907</v>
      </c>
      <c r="G1354">
        <v>14.29</v>
      </c>
      <c r="H1354">
        <v>4.2</v>
      </c>
      <c r="I1354">
        <v>18</v>
      </c>
      <c r="J1354">
        <v>0</v>
      </c>
      <c r="K1354" s="13">
        <v>0.3649</v>
      </c>
      <c r="L1354" s="13">
        <v>4.2000000000000003E-2</v>
      </c>
      <c r="M1354" s="13">
        <v>0.1429</v>
      </c>
      <c r="N1354" s="13">
        <v>0.18</v>
      </c>
      <c r="O1354" s="13">
        <v>0</v>
      </c>
      <c r="P1354" s="12" t="str">
        <f>LEFT(Tabela2[[#This Row],[Código]],2)</f>
        <v>20</v>
      </c>
    </row>
    <row r="1355" spans="2:16" ht="15" customHeight="1" x14ac:dyDescent="0.25">
      <c r="B1355" s="36" t="str">
        <f>LOOKUP(Tabela2[[#This Row],[RESUMO]],Tabela3[Grupo],Tabela3[Meus produtos])</f>
        <v>Não</v>
      </c>
      <c r="C1355" s="30" t="s">
        <v>1101</v>
      </c>
      <c r="D1355" t="s">
        <v>21238</v>
      </c>
      <c r="E1355" t="s">
        <v>11853</v>
      </c>
      <c r="F1355" s="30" t="s">
        <v>12908</v>
      </c>
      <c r="G1355">
        <v>14.29</v>
      </c>
      <c r="H1355">
        <v>4.2</v>
      </c>
      <c r="I1355">
        <v>18</v>
      </c>
      <c r="J1355">
        <v>0</v>
      </c>
      <c r="K1355" s="13">
        <v>0.3649</v>
      </c>
      <c r="L1355" s="13">
        <v>4.2000000000000003E-2</v>
      </c>
      <c r="M1355" s="13">
        <v>0.1429</v>
      </c>
      <c r="N1355" s="13">
        <v>0.18</v>
      </c>
      <c r="O1355" s="13">
        <v>0</v>
      </c>
      <c r="P1355" s="12" t="str">
        <f>LEFT(Tabela2[[#This Row],[Código]],2)</f>
        <v>20</v>
      </c>
    </row>
    <row r="1356" spans="2:16" ht="15" customHeight="1" x14ac:dyDescent="0.25">
      <c r="B1356" s="36" t="str">
        <f>LOOKUP(Tabela2[[#This Row],[RESUMO]],Tabela3[Grupo],Tabela3[Meus produtos])</f>
        <v>Não</v>
      </c>
      <c r="C1356" s="30" t="s">
        <v>1102</v>
      </c>
      <c r="D1356" t="s">
        <v>21238</v>
      </c>
      <c r="E1356" t="s">
        <v>11853</v>
      </c>
      <c r="F1356" s="30" t="s">
        <v>12909</v>
      </c>
      <c r="G1356">
        <v>14.29</v>
      </c>
      <c r="H1356">
        <v>4.2</v>
      </c>
      <c r="I1356">
        <v>18</v>
      </c>
      <c r="J1356">
        <v>0</v>
      </c>
      <c r="K1356" s="13">
        <v>0.3649</v>
      </c>
      <c r="L1356" s="13">
        <v>4.2000000000000003E-2</v>
      </c>
      <c r="M1356" s="13">
        <v>0.1429</v>
      </c>
      <c r="N1356" s="13">
        <v>0.18</v>
      </c>
      <c r="O1356" s="13">
        <v>0</v>
      </c>
      <c r="P1356" s="12" t="str">
        <f>LEFT(Tabela2[[#This Row],[Código]],2)</f>
        <v>20</v>
      </c>
    </row>
    <row r="1357" spans="2:16" ht="15" customHeight="1" x14ac:dyDescent="0.25">
      <c r="B1357" s="36" t="str">
        <f>LOOKUP(Tabela2[[#This Row],[RESUMO]],Tabela3[Grupo],Tabela3[Meus produtos])</f>
        <v>Não</v>
      </c>
      <c r="C1357" s="30" t="s">
        <v>1103</v>
      </c>
      <c r="D1357" t="s">
        <v>21238</v>
      </c>
      <c r="E1357" t="s">
        <v>11853</v>
      </c>
      <c r="F1357" s="30" t="s">
        <v>12910</v>
      </c>
      <c r="G1357">
        <v>14.29</v>
      </c>
      <c r="H1357">
        <v>4.2</v>
      </c>
      <c r="I1357">
        <v>18</v>
      </c>
      <c r="J1357">
        <v>0</v>
      </c>
      <c r="K1357" s="13">
        <v>0.3649</v>
      </c>
      <c r="L1357" s="13">
        <v>4.2000000000000003E-2</v>
      </c>
      <c r="M1357" s="13">
        <v>0.1429</v>
      </c>
      <c r="N1357" s="13">
        <v>0.18</v>
      </c>
      <c r="O1357" s="13">
        <v>0</v>
      </c>
      <c r="P1357" s="12" t="str">
        <f>LEFT(Tabela2[[#This Row],[Código]],2)</f>
        <v>20</v>
      </c>
    </row>
    <row r="1358" spans="2:16" ht="15" customHeight="1" x14ac:dyDescent="0.25">
      <c r="B1358" s="36" t="str">
        <f>LOOKUP(Tabela2[[#This Row],[RESUMO]],Tabela3[Grupo],Tabela3[Meus produtos])</f>
        <v>Não</v>
      </c>
      <c r="C1358" s="30" t="s">
        <v>1104</v>
      </c>
      <c r="D1358" t="s">
        <v>21238</v>
      </c>
      <c r="E1358" t="s">
        <v>11853</v>
      </c>
      <c r="F1358" s="30" t="s">
        <v>12911</v>
      </c>
      <c r="G1358">
        <v>14.29</v>
      </c>
      <c r="H1358">
        <v>4.2</v>
      </c>
      <c r="I1358">
        <v>18</v>
      </c>
      <c r="J1358">
        <v>0</v>
      </c>
      <c r="K1358" s="13">
        <v>0.3649</v>
      </c>
      <c r="L1358" s="13">
        <v>4.2000000000000003E-2</v>
      </c>
      <c r="M1358" s="13">
        <v>0.1429</v>
      </c>
      <c r="N1358" s="13">
        <v>0.18</v>
      </c>
      <c r="O1358" s="13">
        <v>0</v>
      </c>
      <c r="P1358" s="12" t="str">
        <f>LEFT(Tabela2[[#This Row],[Código]],2)</f>
        <v>20</v>
      </c>
    </row>
    <row r="1359" spans="2:16" ht="15" customHeight="1" x14ac:dyDescent="0.25">
      <c r="B1359" s="36" t="str">
        <f>LOOKUP(Tabela2[[#This Row],[RESUMO]],Tabela3[Grupo],Tabela3[Meus produtos])</f>
        <v>Não</v>
      </c>
      <c r="C1359" s="30" t="s">
        <v>1105</v>
      </c>
      <c r="D1359" t="s">
        <v>21238</v>
      </c>
      <c r="E1359" t="s">
        <v>11853</v>
      </c>
      <c r="F1359" s="30" t="s">
        <v>12912</v>
      </c>
      <c r="G1359">
        <v>14.29</v>
      </c>
      <c r="H1359">
        <v>4.2</v>
      </c>
      <c r="I1359">
        <v>18</v>
      </c>
      <c r="J1359">
        <v>0</v>
      </c>
      <c r="K1359" s="13">
        <v>0.3649</v>
      </c>
      <c r="L1359" s="13">
        <v>4.2000000000000003E-2</v>
      </c>
      <c r="M1359" s="13">
        <v>0.1429</v>
      </c>
      <c r="N1359" s="13">
        <v>0.18</v>
      </c>
      <c r="O1359" s="13">
        <v>0</v>
      </c>
      <c r="P1359" s="12" t="str">
        <f>LEFT(Tabela2[[#This Row],[Código]],2)</f>
        <v>20</v>
      </c>
    </row>
    <row r="1360" spans="2:16" ht="15" customHeight="1" x14ac:dyDescent="0.25">
      <c r="B1360" s="36" t="str">
        <f>LOOKUP(Tabela2[[#This Row],[RESUMO]],Tabela3[Grupo],Tabela3[Meus produtos])</f>
        <v>Não</v>
      </c>
      <c r="C1360" s="30" t="s">
        <v>1106</v>
      </c>
      <c r="D1360" t="s">
        <v>21238</v>
      </c>
      <c r="E1360" t="s">
        <v>11853</v>
      </c>
      <c r="F1360" s="30" t="s">
        <v>12913</v>
      </c>
      <c r="G1360">
        <v>14.29</v>
      </c>
      <c r="H1360">
        <v>4.2</v>
      </c>
      <c r="I1360">
        <v>18</v>
      </c>
      <c r="J1360">
        <v>0</v>
      </c>
      <c r="K1360" s="13">
        <v>0.3649</v>
      </c>
      <c r="L1360" s="13">
        <v>4.2000000000000003E-2</v>
      </c>
      <c r="M1360" s="13">
        <v>0.1429</v>
      </c>
      <c r="N1360" s="13">
        <v>0.18</v>
      </c>
      <c r="O1360" s="13">
        <v>0</v>
      </c>
      <c r="P1360" s="12" t="str">
        <f>LEFT(Tabela2[[#This Row],[Código]],2)</f>
        <v>20</v>
      </c>
    </row>
    <row r="1361" spans="2:16" ht="15" customHeight="1" x14ac:dyDescent="0.25">
      <c r="B1361" s="36" t="str">
        <f>LOOKUP(Tabela2[[#This Row],[RESUMO]],Tabela3[Grupo],Tabela3[Meus produtos])</f>
        <v>Não</v>
      </c>
      <c r="C1361" s="30" t="s">
        <v>1107</v>
      </c>
      <c r="D1361" t="s">
        <v>21238</v>
      </c>
      <c r="E1361" t="s">
        <v>11853</v>
      </c>
      <c r="F1361" s="30" t="s">
        <v>12914</v>
      </c>
      <c r="G1361">
        <v>14.29</v>
      </c>
      <c r="H1361">
        <v>4.2</v>
      </c>
      <c r="I1361">
        <v>18</v>
      </c>
      <c r="J1361">
        <v>0</v>
      </c>
      <c r="K1361" s="13">
        <v>0.3649</v>
      </c>
      <c r="L1361" s="13">
        <v>4.2000000000000003E-2</v>
      </c>
      <c r="M1361" s="13">
        <v>0.1429</v>
      </c>
      <c r="N1361" s="13">
        <v>0.18</v>
      </c>
      <c r="O1361" s="13">
        <v>0</v>
      </c>
      <c r="P1361" s="12" t="str">
        <f>LEFT(Tabela2[[#This Row],[Código]],2)</f>
        <v>20</v>
      </c>
    </row>
    <row r="1362" spans="2:16" ht="15" customHeight="1" x14ac:dyDescent="0.25">
      <c r="B1362" s="36" t="str">
        <f>LOOKUP(Tabela2[[#This Row],[RESUMO]],Tabela3[Grupo],Tabela3[Meus produtos])</f>
        <v>Não</v>
      </c>
      <c r="C1362" s="30" t="s">
        <v>1108</v>
      </c>
      <c r="D1362" t="s">
        <v>21238</v>
      </c>
      <c r="E1362" t="s">
        <v>11853</v>
      </c>
      <c r="F1362" s="30" t="s">
        <v>12915</v>
      </c>
      <c r="G1362">
        <v>12.49</v>
      </c>
      <c r="H1362">
        <v>4.2</v>
      </c>
      <c r="I1362">
        <v>18</v>
      </c>
      <c r="J1362">
        <v>0</v>
      </c>
      <c r="K1362" s="13">
        <v>0.34689999999999999</v>
      </c>
      <c r="L1362" s="13">
        <v>4.2000000000000003E-2</v>
      </c>
      <c r="M1362" s="13">
        <v>0.1249</v>
      </c>
      <c r="N1362" s="13">
        <v>0.18</v>
      </c>
      <c r="O1362" s="13">
        <v>0</v>
      </c>
      <c r="P1362" s="12" t="str">
        <f>LEFT(Tabela2[[#This Row],[Código]],2)</f>
        <v>20</v>
      </c>
    </row>
    <row r="1363" spans="2:16" ht="15" customHeight="1" x14ac:dyDescent="0.25">
      <c r="B1363" s="36" t="str">
        <f>LOOKUP(Tabela2[[#This Row],[RESUMO]],Tabela3[Grupo],Tabela3[Meus produtos])</f>
        <v>Não</v>
      </c>
      <c r="C1363" s="30" t="s">
        <v>21637</v>
      </c>
      <c r="D1363" t="s">
        <v>21238</v>
      </c>
      <c r="E1363" t="s">
        <v>11853</v>
      </c>
      <c r="F1363" s="30" t="s">
        <v>21638</v>
      </c>
      <c r="G1363">
        <v>12.49</v>
      </c>
      <c r="H1363">
        <v>4.2</v>
      </c>
      <c r="I1363">
        <v>18</v>
      </c>
      <c r="J1363">
        <v>0</v>
      </c>
      <c r="K1363" s="13">
        <v>0.34689999999999999</v>
      </c>
      <c r="L1363" s="13">
        <v>4.2000000000000003E-2</v>
      </c>
      <c r="M1363" s="13">
        <v>0.1249</v>
      </c>
      <c r="N1363" s="13">
        <v>0.18</v>
      </c>
      <c r="O1363" s="13">
        <v>0</v>
      </c>
      <c r="P1363" s="12" t="str">
        <f>LEFT(Tabela2[[#This Row],[Código]],2)</f>
        <v>20</v>
      </c>
    </row>
    <row r="1364" spans="2:16" ht="15" customHeight="1" x14ac:dyDescent="0.25">
      <c r="B1364" s="36" t="str">
        <f>LOOKUP(Tabela2[[#This Row],[RESUMO]],Tabela3[Grupo],Tabela3[Meus produtos])</f>
        <v>Não</v>
      </c>
      <c r="C1364" s="30" t="s">
        <v>21639</v>
      </c>
      <c r="D1364" t="s">
        <v>21238</v>
      </c>
      <c r="E1364" t="s">
        <v>11853</v>
      </c>
      <c r="F1364" s="30" t="s">
        <v>21640</v>
      </c>
      <c r="G1364">
        <v>12.49</v>
      </c>
      <c r="H1364">
        <v>4.2</v>
      </c>
      <c r="I1364">
        <v>18</v>
      </c>
      <c r="J1364">
        <v>0</v>
      </c>
      <c r="K1364" s="13">
        <v>0.34689999999999999</v>
      </c>
      <c r="L1364" s="13">
        <v>4.2000000000000003E-2</v>
      </c>
      <c r="M1364" s="13">
        <v>0.1249</v>
      </c>
      <c r="N1364" s="13">
        <v>0.18</v>
      </c>
      <c r="O1364" s="13">
        <v>0</v>
      </c>
      <c r="P1364" s="12" t="str">
        <f>LEFT(Tabela2[[#This Row],[Código]],2)</f>
        <v>20</v>
      </c>
    </row>
    <row r="1365" spans="2:16" ht="15" customHeight="1" x14ac:dyDescent="0.25">
      <c r="B1365" s="36" t="str">
        <f>LOOKUP(Tabela2[[#This Row],[RESUMO]],Tabela3[Grupo],Tabela3[Meus produtos])</f>
        <v>Não</v>
      </c>
      <c r="C1365" s="30" t="s">
        <v>21641</v>
      </c>
      <c r="D1365" t="s">
        <v>21238</v>
      </c>
      <c r="E1365" t="s">
        <v>11853</v>
      </c>
      <c r="F1365" s="30" t="s">
        <v>21642</v>
      </c>
      <c r="G1365">
        <v>12.49</v>
      </c>
      <c r="H1365">
        <v>4.2</v>
      </c>
      <c r="I1365">
        <v>18</v>
      </c>
      <c r="J1365">
        <v>0</v>
      </c>
      <c r="K1365" s="13">
        <v>0.34689999999999999</v>
      </c>
      <c r="L1365" s="13">
        <v>4.2000000000000003E-2</v>
      </c>
      <c r="M1365" s="13">
        <v>0.1249</v>
      </c>
      <c r="N1365" s="13">
        <v>0.18</v>
      </c>
      <c r="O1365" s="13">
        <v>0</v>
      </c>
      <c r="P1365" s="12" t="str">
        <f>LEFT(Tabela2[[#This Row],[Código]],2)</f>
        <v>20</v>
      </c>
    </row>
    <row r="1366" spans="2:16" ht="15" customHeight="1" x14ac:dyDescent="0.25">
      <c r="B1366" s="36" t="str">
        <f>LOOKUP(Tabela2[[#This Row],[RESUMO]],Tabela3[Grupo],Tabela3[Meus produtos])</f>
        <v>Não</v>
      </c>
      <c r="C1366" s="30" t="s">
        <v>21643</v>
      </c>
      <c r="D1366" t="s">
        <v>21238</v>
      </c>
      <c r="E1366" t="s">
        <v>11853</v>
      </c>
      <c r="F1366" s="30" t="s">
        <v>21644</v>
      </c>
      <c r="G1366">
        <v>12.49</v>
      </c>
      <c r="H1366">
        <v>4.2</v>
      </c>
      <c r="I1366">
        <v>18</v>
      </c>
      <c r="J1366">
        <v>0</v>
      </c>
      <c r="K1366" s="13">
        <v>0.34689999999999999</v>
      </c>
      <c r="L1366" s="13">
        <v>4.2000000000000003E-2</v>
      </c>
      <c r="M1366" s="13">
        <v>0.1249</v>
      </c>
      <c r="N1366" s="13">
        <v>0.18</v>
      </c>
      <c r="O1366" s="13">
        <v>0</v>
      </c>
      <c r="P1366" s="12" t="str">
        <f>LEFT(Tabela2[[#This Row],[Código]],2)</f>
        <v>20</v>
      </c>
    </row>
    <row r="1367" spans="2:16" ht="15" customHeight="1" x14ac:dyDescent="0.25">
      <c r="B1367" s="36" t="str">
        <f>LOOKUP(Tabela2[[#This Row],[RESUMO]],Tabela3[Grupo],Tabela3[Meus produtos])</f>
        <v>Não</v>
      </c>
      <c r="C1367" s="30" t="s">
        <v>22545</v>
      </c>
      <c r="D1367" t="s">
        <v>21238</v>
      </c>
      <c r="E1367" t="s">
        <v>11853</v>
      </c>
      <c r="F1367" s="30" t="s">
        <v>22546</v>
      </c>
      <c r="G1367">
        <v>12.49</v>
      </c>
      <c r="H1367">
        <v>4.2</v>
      </c>
      <c r="I1367">
        <v>18</v>
      </c>
      <c r="J1367">
        <v>0</v>
      </c>
      <c r="K1367" s="13">
        <v>0.34689999999999999</v>
      </c>
      <c r="L1367" s="13">
        <v>4.2000000000000003E-2</v>
      </c>
      <c r="M1367" s="13">
        <v>0.1249</v>
      </c>
      <c r="N1367" s="13">
        <v>0.18</v>
      </c>
      <c r="O1367" s="13">
        <v>0</v>
      </c>
      <c r="P1367" s="12" t="str">
        <f>LEFT(Tabela2[[#This Row],[Código]],2)</f>
        <v>20</v>
      </c>
    </row>
    <row r="1368" spans="2:16" ht="15" customHeight="1" x14ac:dyDescent="0.25">
      <c r="B1368" s="36" t="str">
        <f>LOOKUP(Tabela2[[#This Row],[RESUMO]],Tabela3[Grupo],Tabela3[Meus produtos])</f>
        <v>Não</v>
      </c>
      <c r="C1368" s="30" t="s">
        <v>22547</v>
      </c>
      <c r="D1368" t="s">
        <v>21238</v>
      </c>
      <c r="E1368" t="s">
        <v>11853</v>
      </c>
      <c r="F1368" s="30" t="s">
        <v>22548</v>
      </c>
      <c r="G1368">
        <v>12.49</v>
      </c>
      <c r="H1368">
        <v>4.2</v>
      </c>
      <c r="I1368">
        <v>18</v>
      </c>
      <c r="J1368">
        <v>0</v>
      </c>
      <c r="K1368" s="13">
        <v>0.34689999999999999</v>
      </c>
      <c r="L1368" s="13">
        <v>4.2000000000000003E-2</v>
      </c>
      <c r="M1368" s="13">
        <v>0.1249</v>
      </c>
      <c r="N1368" s="13">
        <v>0.18</v>
      </c>
      <c r="O1368" s="13">
        <v>0</v>
      </c>
      <c r="P1368" s="12" t="str">
        <f>LEFT(Tabela2[[#This Row],[Código]],2)</f>
        <v>20</v>
      </c>
    </row>
    <row r="1369" spans="2:16" ht="15" customHeight="1" x14ac:dyDescent="0.25">
      <c r="B1369" s="36" t="str">
        <f>LOOKUP(Tabela2[[#This Row],[RESUMO]],Tabela3[Grupo],Tabela3[Meus produtos])</f>
        <v>Não</v>
      </c>
      <c r="C1369" s="30" t="s">
        <v>1109</v>
      </c>
      <c r="D1369" t="s">
        <v>21238</v>
      </c>
      <c r="E1369" t="s">
        <v>11853</v>
      </c>
      <c r="F1369" s="30" t="s">
        <v>12916</v>
      </c>
      <c r="G1369">
        <v>12.49</v>
      </c>
      <c r="H1369">
        <v>4.2</v>
      </c>
      <c r="I1369">
        <v>18</v>
      </c>
      <c r="J1369">
        <v>0</v>
      </c>
      <c r="K1369" s="13">
        <v>0.34689999999999999</v>
      </c>
      <c r="L1369" s="13">
        <v>4.2000000000000003E-2</v>
      </c>
      <c r="M1369" s="13">
        <v>0.1249</v>
      </c>
      <c r="N1369" s="13">
        <v>0.18</v>
      </c>
      <c r="O1369" s="13">
        <v>0</v>
      </c>
      <c r="P1369" s="12" t="str">
        <f>LEFT(Tabela2[[#This Row],[Código]],2)</f>
        <v>20</v>
      </c>
    </row>
    <row r="1370" spans="2:16" ht="15" customHeight="1" x14ac:dyDescent="0.25">
      <c r="B1370" s="36" t="str">
        <f>LOOKUP(Tabela2[[#This Row],[RESUMO]],Tabela3[Grupo],Tabela3[Meus produtos])</f>
        <v>Não</v>
      </c>
      <c r="C1370" s="30" t="s">
        <v>1110</v>
      </c>
      <c r="D1370" t="s">
        <v>21238</v>
      </c>
      <c r="E1370" t="s">
        <v>11853</v>
      </c>
      <c r="F1370" s="30" t="s">
        <v>12917</v>
      </c>
      <c r="G1370">
        <v>14.29</v>
      </c>
      <c r="H1370">
        <v>4.2</v>
      </c>
      <c r="I1370">
        <v>18</v>
      </c>
      <c r="J1370">
        <v>0</v>
      </c>
      <c r="K1370" s="13">
        <v>0.3649</v>
      </c>
      <c r="L1370" s="13">
        <v>4.2000000000000003E-2</v>
      </c>
      <c r="M1370" s="13">
        <v>0.1429</v>
      </c>
      <c r="N1370" s="13">
        <v>0.18</v>
      </c>
      <c r="O1370" s="13">
        <v>0</v>
      </c>
      <c r="P1370" s="12" t="str">
        <f>LEFT(Tabela2[[#This Row],[Código]],2)</f>
        <v>20</v>
      </c>
    </row>
    <row r="1371" spans="2:16" ht="15" customHeight="1" x14ac:dyDescent="0.25">
      <c r="B1371" s="36" t="str">
        <f>LOOKUP(Tabela2[[#This Row],[RESUMO]],Tabela3[Grupo],Tabela3[Meus produtos])</f>
        <v>Não</v>
      </c>
      <c r="C1371" s="30" t="s">
        <v>1111</v>
      </c>
      <c r="D1371" t="s">
        <v>21238</v>
      </c>
      <c r="E1371" t="s">
        <v>11853</v>
      </c>
      <c r="F1371" s="30" t="s">
        <v>12918</v>
      </c>
      <c r="G1371">
        <v>14.08</v>
      </c>
      <c r="H1371">
        <v>4.2</v>
      </c>
      <c r="I1371">
        <v>7</v>
      </c>
      <c r="J1371">
        <v>0</v>
      </c>
      <c r="K1371" s="13">
        <v>0.25280000000000002</v>
      </c>
      <c r="L1371" s="13">
        <v>4.2000000000000003E-2</v>
      </c>
      <c r="M1371" s="13">
        <v>0.14080000000000001</v>
      </c>
      <c r="N1371" s="13">
        <v>7.0000000000000007E-2</v>
      </c>
      <c r="O1371" s="13">
        <v>0</v>
      </c>
      <c r="P1371" s="12" t="str">
        <f>LEFT(Tabela2[[#This Row],[Código]],2)</f>
        <v>21</v>
      </c>
    </row>
    <row r="1372" spans="2:16" ht="15" customHeight="1" x14ac:dyDescent="0.25">
      <c r="B1372" s="36" t="str">
        <f>LOOKUP(Tabela2[[#This Row],[RESUMO]],Tabela3[Grupo],Tabela3[Meus produtos])</f>
        <v>Não</v>
      </c>
      <c r="C1372" s="30" t="s">
        <v>1112</v>
      </c>
      <c r="D1372" t="s">
        <v>21238</v>
      </c>
      <c r="E1372" t="s">
        <v>11853</v>
      </c>
      <c r="F1372" s="30" t="s">
        <v>12919</v>
      </c>
      <c r="G1372">
        <v>12.66</v>
      </c>
      <c r="H1372">
        <v>4.2</v>
      </c>
      <c r="I1372">
        <v>7</v>
      </c>
      <c r="J1372">
        <v>0</v>
      </c>
      <c r="K1372" s="13">
        <v>0.23860000000000001</v>
      </c>
      <c r="L1372" s="13">
        <v>4.2000000000000003E-2</v>
      </c>
      <c r="M1372" s="13">
        <v>0.12659999999999999</v>
      </c>
      <c r="N1372" s="13">
        <v>7.0000000000000007E-2</v>
      </c>
      <c r="O1372" s="13">
        <v>0</v>
      </c>
      <c r="P1372" s="12" t="str">
        <f>LEFT(Tabela2[[#This Row],[Código]],2)</f>
        <v>21</v>
      </c>
    </row>
    <row r="1373" spans="2:16" ht="15" customHeight="1" x14ac:dyDescent="0.25">
      <c r="B1373" s="36" t="str">
        <f>LOOKUP(Tabela2[[#This Row],[RESUMO]],Tabela3[Grupo],Tabela3[Meus produtos])</f>
        <v>Não</v>
      </c>
      <c r="C1373" s="30" t="s">
        <v>1113</v>
      </c>
      <c r="D1373" t="s">
        <v>21238</v>
      </c>
      <c r="E1373" t="s">
        <v>11853</v>
      </c>
      <c r="F1373" s="30" t="s">
        <v>12920</v>
      </c>
      <c r="G1373">
        <v>12.66</v>
      </c>
      <c r="H1373">
        <v>4.2</v>
      </c>
      <c r="I1373">
        <v>7</v>
      </c>
      <c r="J1373">
        <v>0</v>
      </c>
      <c r="K1373" s="13">
        <v>0.23860000000000001</v>
      </c>
      <c r="L1373" s="13">
        <v>4.2000000000000003E-2</v>
      </c>
      <c r="M1373" s="13">
        <v>0.12659999999999999</v>
      </c>
      <c r="N1373" s="13">
        <v>7.0000000000000007E-2</v>
      </c>
      <c r="O1373" s="13">
        <v>0</v>
      </c>
      <c r="P1373" s="12" t="str">
        <f>LEFT(Tabela2[[#This Row],[Código]],2)</f>
        <v>21</v>
      </c>
    </row>
    <row r="1374" spans="2:16" ht="15" customHeight="1" x14ac:dyDescent="0.25">
      <c r="B1374" s="36" t="str">
        <f>LOOKUP(Tabela2[[#This Row],[RESUMO]],Tabela3[Grupo],Tabela3[Meus produtos])</f>
        <v>Não</v>
      </c>
      <c r="C1374" s="30" t="s">
        <v>1114</v>
      </c>
      <c r="D1374" t="s">
        <v>21238</v>
      </c>
      <c r="E1374" t="s">
        <v>11853</v>
      </c>
      <c r="F1374" s="30" t="s">
        <v>12921</v>
      </c>
      <c r="G1374">
        <v>11.75</v>
      </c>
      <c r="H1374">
        <v>4.2</v>
      </c>
      <c r="I1374">
        <v>7</v>
      </c>
      <c r="J1374">
        <v>0</v>
      </c>
      <c r="K1374" s="13">
        <v>0.22950000000000001</v>
      </c>
      <c r="L1374" s="13">
        <v>4.2000000000000003E-2</v>
      </c>
      <c r="M1374" s="13">
        <v>0.11749999999999999</v>
      </c>
      <c r="N1374" s="13">
        <v>7.0000000000000007E-2</v>
      </c>
      <c r="O1374" s="13">
        <v>0</v>
      </c>
      <c r="P1374" s="12" t="str">
        <f>LEFT(Tabela2[[#This Row],[Código]],2)</f>
        <v>21</v>
      </c>
    </row>
    <row r="1375" spans="2:16" ht="15" customHeight="1" x14ac:dyDescent="0.25">
      <c r="B1375" s="36" t="str">
        <f>LOOKUP(Tabela2[[#This Row],[RESUMO]],Tabela3[Grupo],Tabela3[Meus produtos])</f>
        <v>Não</v>
      </c>
      <c r="C1375" s="30" t="s">
        <v>1115</v>
      </c>
      <c r="D1375" t="s">
        <v>21238</v>
      </c>
      <c r="E1375" t="s">
        <v>11853</v>
      </c>
      <c r="F1375" s="30" t="s">
        <v>12922</v>
      </c>
      <c r="G1375">
        <v>11.75</v>
      </c>
      <c r="H1375">
        <v>4.2</v>
      </c>
      <c r="I1375">
        <v>7</v>
      </c>
      <c r="J1375">
        <v>0</v>
      </c>
      <c r="K1375" s="13">
        <v>0.22950000000000001</v>
      </c>
      <c r="L1375" s="13">
        <v>4.2000000000000003E-2</v>
      </c>
      <c r="M1375" s="13">
        <v>0.11749999999999999</v>
      </c>
      <c r="N1375" s="13">
        <v>7.0000000000000007E-2</v>
      </c>
      <c r="O1375" s="13">
        <v>0</v>
      </c>
      <c r="P1375" s="12" t="str">
        <f>LEFT(Tabela2[[#This Row],[Código]],2)</f>
        <v>21</v>
      </c>
    </row>
    <row r="1376" spans="2:16" ht="15" customHeight="1" x14ac:dyDescent="0.25">
      <c r="B1376" s="36" t="str">
        <f>LOOKUP(Tabela2[[#This Row],[RESUMO]],Tabela3[Grupo],Tabela3[Meus produtos])</f>
        <v>Não</v>
      </c>
      <c r="C1376" s="30" t="s">
        <v>1116</v>
      </c>
      <c r="D1376" t="s">
        <v>21238</v>
      </c>
      <c r="E1376" t="s">
        <v>11853</v>
      </c>
      <c r="F1376" s="30" t="s">
        <v>12923</v>
      </c>
      <c r="G1376">
        <v>13.21</v>
      </c>
      <c r="H1376">
        <v>4.2</v>
      </c>
      <c r="I1376">
        <v>7</v>
      </c>
      <c r="J1376">
        <v>0</v>
      </c>
      <c r="K1376" s="13">
        <v>0.24410000000000001</v>
      </c>
      <c r="L1376" s="13">
        <v>4.2000000000000003E-2</v>
      </c>
      <c r="M1376" s="13">
        <v>0.1321</v>
      </c>
      <c r="N1376" s="13">
        <v>7.0000000000000007E-2</v>
      </c>
      <c r="O1376" s="13">
        <v>0</v>
      </c>
      <c r="P1376" s="12" t="str">
        <f>LEFT(Tabela2[[#This Row],[Código]],2)</f>
        <v>21</v>
      </c>
    </row>
    <row r="1377" spans="2:16" ht="15" customHeight="1" x14ac:dyDescent="0.25">
      <c r="B1377" s="36" t="str">
        <f>LOOKUP(Tabela2[[#This Row],[RESUMO]],Tabela3[Grupo],Tabela3[Meus produtos])</f>
        <v>Não</v>
      </c>
      <c r="C1377" s="30" t="s">
        <v>1117</v>
      </c>
      <c r="D1377" t="s">
        <v>21238</v>
      </c>
      <c r="E1377" t="s">
        <v>11853</v>
      </c>
      <c r="F1377" s="30" t="s">
        <v>1118</v>
      </c>
      <c r="G1377">
        <v>7.32</v>
      </c>
      <c r="H1377">
        <v>4.2</v>
      </c>
      <c r="I1377">
        <v>7</v>
      </c>
      <c r="J1377">
        <v>0</v>
      </c>
      <c r="K1377" s="13">
        <v>0.1852</v>
      </c>
      <c r="L1377" s="13">
        <v>4.2000000000000003E-2</v>
      </c>
      <c r="M1377" s="13">
        <v>7.3200000000000001E-2</v>
      </c>
      <c r="N1377" s="13">
        <v>7.0000000000000007E-2</v>
      </c>
      <c r="O1377" s="13">
        <v>0</v>
      </c>
      <c r="P1377" s="12" t="str">
        <f>LEFT(Tabela2[[#This Row],[Código]],2)</f>
        <v>21</v>
      </c>
    </row>
    <row r="1378" spans="2:16" ht="15" customHeight="1" x14ac:dyDescent="0.25">
      <c r="B1378" s="36" t="str">
        <f>LOOKUP(Tabela2[[#This Row],[RESUMO]],Tabela3[Grupo],Tabela3[Meus produtos])</f>
        <v>Não</v>
      </c>
      <c r="C1378" s="30" t="s">
        <v>1119</v>
      </c>
      <c r="D1378" t="s">
        <v>21238</v>
      </c>
      <c r="E1378" t="s">
        <v>11853</v>
      </c>
      <c r="F1378" s="30" t="s">
        <v>12924</v>
      </c>
      <c r="G1378">
        <v>13.21</v>
      </c>
      <c r="H1378">
        <v>4.2</v>
      </c>
      <c r="I1378">
        <v>7</v>
      </c>
      <c r="J1378">
        <v>0</v>
      </c>
      <c r="K1378" s="13">
        <v>0.24410000000000001</v>
      </c>
      <c r="L1378" s="13">
        <v>4.2000000000000003E-2</v>
      </c>
      <c r="M1378" s="13">
        <v>0.1321</v>
      </c>
      <c r="N1378" s="13">
        <v>7.0000000000000007E-2</v>
      </c>
      <c r="O1378" s="13">
        <v>0</v>
      </c>
      <c r="P1378" s="12" t="str">
        <f>LEFT(Tabela2[[#This Row],[Código]],2)</f>
        <v>21</v>
      </c>
    </row>
    <row r="1379" spans="2:16" ht="15" customHeight="1" x14ac:dyDescent="0.25">
      <c r="B1379" s="36" t="str">
        <f>LOOKUP(Tabela2[[#This Row],[RESUMO]],Tabela3[Grupo],Tabela3[Meus produtos])</f>
        <v>Não</v>
      </c>
      <c r="C1379" s="30" t="s">
        <v>1120</v>
      </c>
      <c r="D1379" t="s">
        <v>21238</v>
      </c>
      <c r="E1379" t="s">
        <v>11853</v>
      </c>
      <c r="F1379" s="30" t="s">
        <v>12925</v>
      </c>
      <c r="G1379">
        <v>13.21</v>
      </c>
      <c r="H1379">
        <v>4.2</v>
      </c>
      <c r="I1379">
        <v>7</v>
      </c>
      <c r="J1379">
        <v>0</v>
      </c>
      <c r="K1379" s="13">
        <v>0.24410000000000001</v>
      </c>
      <c r="L1379" s="13">
        <v>4.2000000000000003E-2</v>
      </c>
      <c r="M1379" s="13">
        <v>0.1321</v>
      </c>
      <c r="N1379" s="13">
        <v>7.0000000000000007E-2</v>
      </c>
      <c r="O1379" s="13">
        <v>0</v>
      </c>
      <c r="P1379" s="12" t="str">
        <f>LEFT(Tabela2[[#This Row],[Código]],2)</f>
        <v>21</v>
      </c>
    </row>
    <row r="1380" spans="2:16" ht="15" customHeight="1" x14ac:dyDescent="0.25">
      <c r="B1380" s="36" t="str">
        <f>LOOKUP(Tabela2[[#This Row],[RESUMO]],Tabela3[Grupo],Tabela3[Meus produtos])</f>
        <v>Não</v>
      </c>
      <c r="C1380" s="30" t="s">
        <v>1120</v>
      </c>
      <c r="D1380" t="s">
        <v>124</v>
      </c>
      <c r="E1380" t="s">
        <v>11853</v>
      </c>
      <c r="F1380" s="30" t="s">
        <v>21342</v>
      </c>
      <c r="G1380">
        <v>13.21</v>
      </c>
      <c r="H1380">
        <v>4.2</v>
      </c>
      <c r="I1380">
        <v>7</v>
      </c>
      <c r="J1380">
        <v>0</v>
      </c>
      <c r="K1380" s="13">
        <v>0.24410000000000001</v>
      </c>
      <c r="L1380" s="13">
        <v>4.2000000000000003E-2</v>
      </c>
      <c r="M1380" s="13">
        <v>0.1321</v>
      </c>
      <c r="N1380" s="13">
        <v>7.0000000000000007E-2</v>
      </c>
      <c r="O1380" s="13">
        <v>0</v>
      </c>
      <c r="P1380" s="12" t="str">
        <f>LEFT(Tabela2[[#This Row],[Código]],2)</f>
        <v>21</v>
      </c>
    </row>
    <row r="1381" spans="2:16" ht="15" customHeight="1" x14ac:dyDescent="0.25">
      <c r="B1381" s="36" t="str">
        <f>LOOKUP(Tabela2[[#This Row],[RESUMO]],Tabela3[Grupo],Tabela3[Meus produtos])</f>
        <v>Não</v>
      </c>
      <c r="C1381" s="30" t="s">
        <v>1121</v>
      </c>
      <c r="D1381" t="s">
        <v>21238</v>
      </c>
      <c r="E1381" t="s">
        <v>11853</v>
      </c>
      <c r="F1381" s="30" t="s">
        <v>12926</v>
      </c>
      <c r="G1381">
        <v>13.21</v>
      </c>
      <c r="H1381">
        <v>4.2</v>
      </c>
      <c r="I1381">
        <v>7</v>
      </c>
      <c r="J1381">
        <v>0</v>
      </c>
      <c r="K1381" s="13">
        <v>0.24410000000000001</v>
      </c>
      <c r="L1381" s="13">
        <v>4.2000000000000003E-2</v>
      </c>
      <c r="M1381" s="13">
        <v>0.1321</v>
      </c>
      <c r="N1381" s="13">
        <v>7.0000000000000007E-2</v>
      </c>
      <c r="O1381" s="13">
        <v>0</v>
      </c>
      <c r="P1381" s="12" t="str">
        <f>LEFT(Tabela2[[#This Row],[Código]],2)</f>
        <v>21</v>
      </c>
    </row>
    <row r="1382" spans="2:16" ht="15" customHeight="1" x14ac:dyDescent="0.25">
      <c r="B1382" s="36" t="str">
        <f>LOOKUP(Tabela2[[#This Row],[RESUMO]],Tabela3[Grupo],Tabela3[Meus produtos])</f>
        <v>Não</v>
      </c>
      <c r="C1382" s="30" t="s">
        <v>1122</v>
      </c>
      <c r="D1382" t="s">
        <v>21238</v>
      </c>
      <c r="E1382" t="s">
        <v>11853</v>
      </c>
      <c r="F1382" s="30" t="s">
        <v>12927</v>
      </c>
      <c r="G1382">
        <v>10.39</v>
      </c>
      <c r="H1382">
        <v>4.2</v>
      </c>
      <c r="I1382">
        <v>7</v>
      </c>
      <c r="J1382">
        <v>0</v>
      </c>
      <c r="K1382" s="13">
        <v>0.21590000000000001</v>
      </c>
      <c r="L1382" s="13">
        <v>4.2000000000000003E-2</v>
      </c>
      <c r="M1382" s="13">
        <v>0.10390000000000001</v>
      </c>
      <c r="N1382" s="13">
        <v>7.0000000000000007E-2</v>
      </c>
      <c r="O1382" s="13">
        <v>0</v>
      </c>
      <c r="P1382" s="12" t="str">
        <f>LEFT(Tabela2[[#This Row],[Código]],2)</f>
        <v>21</v>
      </c>
    </row>
    <row r="1383" spans="2:16" ht="15" customHeight="1" x14ac:dyDescent="0.25">
      <c r="B1383" s="36" t="str">
        <f>LOOKUP(Tabela2[[#This Row],[RESUMO]],Tabela3[Grupo],Tabela3[Meus produtos])</f>
        <v>Não</v>
      </c>
      <c r="C1383" s="30" t="s">
        <v>1123</v>
      </c>
      <c r="D1383" t="s">
        <v>21238</v>
      </c>
      <c r="E1383" t="s">
        <v>11853</v>
      </c>
      <c r="F1383" s="30" t="s">
        <v>12928</v>
      </c>
      <c r="G1383">
        <v>12.88</v>
      </c>
      <c r="H1383">
        <v>4.2</v>
      </c>
      <c r="I1383">
        <v>7</v>
      </c>
      <c r="J1383">
        <v>0</v>
      </c>
      <c r="K1383" s="13">
        <v>0.24080000000000001</v>
      </c>
      <c r="L1383" s="13">
        <v>4.2000000000000003E-2</v>
      </c>
      <c r="M1383" s="13">
        <v>0.1288</v>
      </c>
      <c r="N1383" s="13">
        <v>7.0000000000000007E-2</v>
      </c>
      <c r="O1383" s="13">
        <v>0</v>
      </c>
      <c r="P1383" s="12" t="str">
        <f>LEFT(Tabela2[[#This Row],[Código]],2)</f>
        <v>21</v>
      </c>
    </row>
    <row r="1384" spans="2:16" ht="15" customHeight="1" x14ac:dyDescent="0.25">
      <c r="B1384" s="36" t="str">
        <f>LOOKUP(Tabela2[[#This Row],[RESUMO]],Tabela3[Grupo],Tabela3[Meus produtos])</f>
        <v>Não</v>
      </c>
      <c r="C1384" s="30" t="s">
        <v>1124</v>
      </c>
      <c r="D1384" t="s">
        <v>21238</v>
      </c>
      <c r="E1384" t="s">
        <v>11853</v>
      </c>
      <c r="F1384" s="30" t="s">
        <v>12929</v>
      </c>
      <c r="G1384">
        <v>12.6</v>
      </c>
      <c r="H1384">
        <v>4.2</v>
      </c>
      <c r="I1384">
        <v>7</v>
      </c>
      <c r="J1384">
        <v>0</v>
      </c>
      <c r="K1384" s="13">
        <v>0.23800000000000002</v>
      </c>
      <c r="L1384" s="13">
        <v>4.2000000000000003E-2</v>
      </c>
      <c r="M1384" s="13">
        <v>0.126</v>
      </c>
      <c r="N1384" s="13">
        <v>7.0000000000000007E-2</v>
      </c>
      <c r="O1384" s="13">
        <v>0</v>
      </c>
      <c r="P1384" s="12" t="str">
        <f>LEFT(Tabela2[[#This Row],[Código]],2)</f>
        <v>21</v>
      </c>
    </row>
    <row r="1385" spans="2:16" ht="15" customHeight="1" x14ac:dyDescent="0.25">
      <c r="B1385" s="36" t="str">
        <f>LOOKUP(Tabela2[[#This Row],[RESUMO]],Tabela3[Grupo],Tabela3[Meus produtos])</f>
        <v>Não</v>
      </c>
      <c r="C1385" s="30" t="s">
        <v>1125</v>
      </c>
      <c r="D1385" t="s">
        <v>21238</v>
      </c>
      <c r="E1385" t="s">
        <v>11853</v>
      </c>
      <c r="F1385" s="30" t="s">
        <v>12930</v>
      </c>
      <c r="G1385">
        <v>12.88</v>
      </c>
      <c r="H1385">
        <v>4.2</v>
      </c>
      <c r="I1385">
        <v>7</v>
      </c>
      <c r="J1385">
        <v>0</v>
      </c>
      <c r="K1385" s="13">
        <v>0.24080000000000001</v>
      </c>
      <c r="L1385" s="13">
        <v>4.2000000000000003E-2</v>
      </c>
      <c r="M1385" s="13">
        <v>0.1288</v>
      </c>
      <c r="N1385" s="13">
        <v>7.0000000000000007E-2</v>
      </c>
      <c r="O1385" s="13">
        <v>0</v>
      </c>
      <c r="P1385" s="12" t="str">
        <f>LEFT(Tabela2[[#This Row],[Código]],2)</f>
        <v>21</v>
      </c>
    </row>
    <row r="1386" spans="2:16" ht="15" customHeight="1" x14ac:dyDescent="0.25">
      <c r="B1386" s="36" t="str">
        <f>LOOKUP(Tabela2[[#This Row],[RESUMO]],Tabela3[Grupo],Tabela3[Meus produtos])</f>
        <v>Não</v>
      </c>
      <c r="C1386" s="30" t="s">
        <v>1126</v>
      </c>
      <c r="D1386" t="s">
        <v>21238</v>
      </c>
      <c r="E1386" t="s">
        <v>11853</v>
      </c>
      <c r="F1386" s="30" t="s">
        <v>1127</v>
      </c>
      <c r="G1386">
        <v>12.89</v>
      </c>
      <c r="H1386">
        <v>4.2</v>
      </c>
      <c r="I1386">
        <v>7</v>
      </c>
      <c r="J1386">
        <v>0</v>
      </c>
      <c r="K1386" s="13">
        <v>0.24090000000000003</v>
      </c>
      <c r="L1386" s="13">
        <v>4.2000000000000003E-2</v>
      </c>
      <c r="M1386" s="13">
        <v>0.12890000000000001</v>
      </c>
      <c r="N1386" s="13">
        <v>7.0000000000000007E-2</v>
      </c>
      <c r="O1386" s="13">
        <v>0</v>
      </c>
      <c r="P1386" s="12" t="str">
        <f>LEFT(Tabela2[[#This Row],[Código]],2)</f>
        <v>21</v>
      </c>
    </row>
    <row r="1387" spans="2:16" ht="15" customHeight="1" x14ac:dyDescent="0.25">
      <c r="B1387" s="36" t="str">
        <f>LOOKUP(Tabela2[[#This Row],[RESUMO]],Tabela3[Grupo],Tabela3[Meus produtos])</f>
        <v>Não</v>
      </c>
      <c r="C1387" s="30" t="s">
        <v>1128</v>
      </c>
      <c r="D1387" t="s">
        <v>21238</v>
      </c>
      <c r="E1387" t="s">
        <v>11853</v>
      </c>
      <c r="F1387" s="30" t="s">
        <v>12931</v>
      </c>
      <c r="G1387">
        <v>9.89</v>
      </c>
      <c r="H1387">
        <v>4.2</v>
      </c>
      <c r="I1387">
        <v>7</v>
      </c>
      <c r="J1387">
        <v>0</v>
      </c>
      <c r="K1387" s="13">
        <v>0.2109</v>
      </c>
      <c r="L1387" s="13">
        <v>4.2000000000000003E-2</v>
      </c>
      <c r="M1387" s="13">
        <v>9.8900000000000002E-2</v>
      </c>
      <c r="N1387" s="13">
        <v>7.0000000000000007E-2</v>
      </c>
      <c r="O1387" s="13">
        <v>0</v>
      </c>
      <c r="P1387" s="12" t="str">
        <f>LEFT(Tabela2[[#This Row],[Código]],2)</f>
        <v>21</v>
      </c>
    </row>
    <row r="1388" spans="2:16" ht="15" customHeight="1" x14ac:dyDescent="0.25">
      <c r="B1388" s="36" t="str">
        <f>LOOKUP(Tabela2[[#This Row],[RESUMO]],Tabela3[Grupo],Tabela3[Meus produtos])</f>
        <v>Não</v>
      </c>
      <c r="C1388" s="30" t="s">
        <v>1129</v>
      </c>
      <c r="D1388" t="s">
        <v>21238</v>
      </c>
      <c r="E1388" t="s">
        <v>11853</v>
      </c>
      <c r="F1388" s="30" t="s">
        <v>12932</v>
      </c>
      <c r="G1388">
        <v>12.88</v>
      </c>
      <c r="H1388">
        <v>4.2</v>
      </c>
      <c r="I1388">
        <v>7</v>
      </c>
      <c r="J1388">
        <v>0</v>
      </c>
      <c r="K1388" s="13">
        <v>0.24080000000000001</v>
      </c>
      <c r="L1388" s="13">
        <v>4.2000000000000003E-2</v>
      </c>
      <c r="M1388" s="13">
        <v>0.1288</v>
      </c>
      <c r="N1388" s="13">
        <v>7.0000000000000007E-2</v>
      </c>
      <c r="O1388" s="13">
        <v>0</v>
      </c>
      <c r="P1388" s="12" t="str">
        <f>LEFT(Tabela2[[#This Row],[Código]],2)</f>
        <v>21</v>
      </c>
    </row>
    <row r="1389" spans="2:16" ht="15" customHeight="1" x14ac:dyDescent="0.25">
      <c r="B1389" s="36" t="str">
        <f>LOOKUP(Tabela2[[#This Row],[RESUMO]],Tabela3[Grupo],Tabela3[Meus produtos])</f>
        <v>Não</v>
      </c>
      <c r="C1389" s="30" t="s">
        <v>1130</v>
      </c>
      <c r="D1389" t="s">
        <v>21238</v>
      </c>
      <c r="E1389" t="s">
        <v>11853</v>
      </c>
      <c r="F1389" s="30" t="s">
        <v>12933</v>
      </c>
      <c r="G1389">
        <v>17.260000000000002</v>
      </c>
      <c r="H1389">
        <v>4.2</v>
      </c>
      <c r="I1389">
        <v>7</v>
      </c>
      <c r="J1389">
        <v>0</v>
      </c>
      <c r="K1389" s="13">
        <v>0.28460000000000002</v>
      </c>
      <c r="L1389" s="13">
        <v>4.2000000000000003E-2</v>
      </c>
      <c r="M1389" s="13">
        <v>0.1726</v>
      </c>
      <c r="N1389" s="13">
        <v>7.0000000000000007E-2</v>
      </c>
      <c r="O1389" s="13">
        <v>0</v>
      </c>
      <c r="P1389" s="12" t="str">
        <f>LEFT(Tabela2[[#This Row],[Código]],2)</f>
        <v>21</v>
      </c>
    </row>
    <row r="1390" spans="2:16" ht="15" customHeight="1" x14ac:dyDescent="0.25">
      <c r="B1390" s="36" t="str">
        <f>LOOKUP(Tabela2[[#This Row],[RESUMO]],Tabela3[Grupo],Tabela3[Meus produtos])</f>
        <v>Não</v>
      </c>
      <c r="C1390" s="30" t="s">
        <v>1131</v>
      </c>
      <c r="D1390" t="s">
        <v>21238</v>
      </c>
      <c r="E1390" t="s">
        <v>11853</v>
      </c>
      <c r="F1390" s="30" t="s">
        <v>12934</v>
      </c>
      <c r="G1390">
        <v>12.88</v>
      </c>
      <c r="H1390">
        <v>4.2</v>
      </c>
      <c r="I1390">
        <v>7</v>
      </c>
      <c r="J1390">
        <v>0</v>
      </c>
      <c r="K1390" s="13">
        <v>0.24080000000000001</v>
      </c>
      <c r="L1390" s="13">
        <v>4.2000000000000003E-2</v>
      </c>
      <c r="M1390" s="13">
        <v>0.1288</v>
      </c>
      <c r="N1390" s="13">
        <v>7.0000000000000007E-2</v>
      </c>
      <c r="O1390" s="13">
        <v>0</v>
      </c>
      <c r="P1390" s="12" t="str">
        <f>LEFT(Tabela2[[#This Row],[Código]],2)</f>
        <v>21</v>
      </c>
    </row>
    <row r="1391" spans="2:16" ht="15" customHeight="1" x14ac:dyDescent="0.25">
      <c r="B1391" s="36" t="str">
        <f>LOOKUP(Tabela2[[#This Row],[RESUMO]],Tabela3[Grupo],Tabela3[Meus produtos])</f>
        <v>Não</v>
      </c>
      <c r="C1391" s="30" t="s">
        <v>1132</v>
      </c>
      <c r="D1391" t="s">
        <v>21238</v>
      </c>
      <c r="E1391" t="s">
        <v>11853</v>
      </c>
      <c r="F1391" s="30" t="s">
        <v>12935</v>
      </c>
      <c r="G1391">
        <v>12.32</v>
      </c>
      <c r="H1391">
        <v>4.2</v>
      </c>
      <c r="I1391">
        <v>7</v>
      </c>
      <c r="J1391">
        <v>0</v>
      </c>
      <c r="K1391" s="13">
        <v>0.23520000000000002</v>
      </c>
      <c r="L1391" s="13">
        <v>4.2000000000000003E-2</v>
      </c>
      <c r="M1391" s="13">
        <v>0.1232</v>
      </c>
      <c r="N1391" s="13">
        <v>7.0000000000000007E-2</v>
      </c>
      <c r="O1391" s="13">
        <v>0</v>
      </c>
      <c r="P1391" s="12" t="str">
        <f>LEFT(Tabela2[[#This Row],[Código]],2)</f>
        <v>21</v>
      </c>
    </row>
    <row r="1392" spans="2:16" ht="15" customHeight="1" x14ac:dyDescent="0.25">
      <c r="B1392" s="36" t="str">
        <f>LOOKUP(Tabela2[[#This Row],[RESUMO]],Tabela3[Grupo],Tabela3[Meus produtos])</f>
        <v>Não</v>
      </c>
      <c r="C1392" s="30" t="s">
        <v>1133</v>
      </c>
      <c r="D1392" t="s">
        <v>21238</v>
      </c>
      <c r="E1392" t="s">
        <v>11853</v>
      </c>
      <c r="F1392" s="30" t="s">
        <v>12936</v>
      </c>
      <c r="G1392">
        <v>12.88</v>
      </c>
      <c r="H1392">
        <v>4.2</v>
      </c>
      <c r="I1392">
        <v>7</v>
      </c>
      <c r="J1392">
        <v>0</v>
      </c>
      <c r="K1392" s="13">
        <v>0.24080000000000001</v>
      </c>
      <c r="L1392" s="13">
        <v>4.2000000000000003E-2</v>
      </c>
      <c r="M1392" s="13">
        <v>0.1288</v>
      </c>
      <c r="N1392" s="13">
        <v>7.0000000000000007E-2</v>
      </c>
      <c r="O1392" s="13">
        <v>0</v>
      </c>
      <c r="P1392" s="12" t="str">
        <f>LEFT(Tabela2[[#This Row],[Código]],2)</f>
        <v>21</v>
      </c>
    </row>
    <row r="1393" spans="2:16" ht="15" customHeight="1" x14ac:dyDescent="0.25">
      <c r="B1393" s="36" t="str">
        <f>LOOKUP(Tabela2[[#This Row],[RESUMO]],Tabela3[Grupo],Tabela3[Meus produtos])</f>
        <v>Não</v>
      </c>
      <c r="C1393" s="30" t="s">
        <v>1134</v>
      </c>
      <c r="D1393" t="s">
        <v>21238</v>
      </c>
      <c r="E1393" t="s">
        <v>11853</v>
      </c>
      <c r="F1393" s="30" t="s">
        <v>12937</v>
      </c>
      <c r="G1393">
        <v>12.32</v>
      </c>
      <c r="H1393">
        <v>4.2</v>
      </c>
      <c r="I1393">
        <v>7</v>
      </c>
      <c r="J1393">
        <v>0</v>
      </c>
      <c r="K1393" s="13">
        <v>0.23520000000000002</v>
      </c>
      <c r="L1393" s="13">
        <v>4.2000000000000003E-2</v>
      </c>
      <c r="M1393" s="13">
        <v>0.1232</v>
      </c>
      <c r="N1393" s="13">
        <v>7.0000000000000007E-2</v>
      </c>
      <c r="O1393" s="13">
        <v>0</v>
      </c>
      <c r="P1393" s="12" t="str">
        <f>LEFT(Tabela2[[#This Row],[Código]],2)</f>
        <v>21</v>
      </c>
    </row>
    <row r="1394" spans="2:16" ht="15" customHeight="1" x14ac:dyDescent="0.25">
      <c r="B1394" s="36" t="str">
        <f>LOOKUP(Tabela2[[#This Row],[RESUMO]],Tabela3[Grupo],Tabela3[Meus produtos])</f>
        <v>Não</v>
      </c>
      <c r="C1394" s="30" t="s">
        <v>1135</v>
      </c>
      <c r="D1394" t="s">
        <v>21238</v>
      </c>
      <c r="E1394" t="s">
        <v>11853</v>
      </c>
      <c r="F1394" s="30" t="s">
        <v>12938</v>
      </c>
      <c r="G1394">
        <v>12.88</v>
      </c>
      <c r="H1394">
        <v>4.2</v>
      </c>
      <c r="I1394">
        <v>7</v>
      </c>
      <c r="J1394">
        <v>0</v>
      </c>
      <c r="K1394" s="13">
        <v>0.24080000000000001</v>
      </c>
      <c r="L1394" s="13">
        <v>4.2000000000000003E-2</v>
      </c>
      <c r="M1394" s="13">
        <v>0.1288</v>
      </c>
      <c r="N1394" s="13">
        <v>7.0000000000000007E-2</v>
      </c>
      <c r="O1394" s="13">
        <v>0</v>
      </c>
      <c r="P1394" s="12" t="str">
        <f>LEFT(Tabela2[[#This Row],[Código]],2)</f>
        <v>21</v>
      </c>
    </row>
    <row r="1395" spans="2:16" ht="15" customHeight="1" x14ac:dyDescent="0.25">
      <c r="B1395" s="36" t="str">
        <f>LOOKUP(Tabela2[[#This Row],[RESUMO]],Tabela3[Grupo],Tabela3[Meus produtos])</f>
        <v>Não</v>
      </c>
      <c r="C1395" s="30" t="s">
        <v>1136</v>
      </c>
      <c r="D1395" t="s">
        <v>21238</v>
      </c>
      <c r="E1395" t="s">
        <v>11853</v>
      </c>
      <c r="F1395" s="30" t="s">
        <v>12939</v>
      </c>
      <c r="G1395">
        <v>14.91</v>
      </c>
      <c r="H1395">
        <v>4.2</v>
      </c>
      <c r="I1395">
        <v>7</v>
      </c>
      <c r="J1395">
        <v>0</v>
      </c>
      <c r="K1395" s="13">
        <v>0.2611</v>
      </c>
      <c r="L1395" s="13">
        <v>4.2000000000000003E-2</v>
      </c>
      <c r="M1395" s="13">
        <v>0.14910000000000001</v>
      </c>
      <c r="N1395" s="13">
        <v>7.0000000000000007E-2</v>
      </c>
      <c r="O1395" s="13">
        <v>0</v>
      </c>
      <c r="P1395" s="12" t="str">
        <f>LEFT(Tabela2[[#This Row],[Código]],2)</f>
        <v>21</v>
      </c>
    </row>
    <row r="1396" spans="2:16" ht="15" customHeight="1" x14ac:dyDescent="0.25">
      <c r="B1396" s="36" t="str">
        <f>LOOKUP(Tabela2[[#This Row],[RESUMO]],Tabela3[Grupo],Tabela3[Meus produtos])</f>
        <v>Não</v>
      </c>
      <c r="C1396" s="30" t="s">
        <v>1137</v>
      </c>
      <c r="D1396" t="s">
        <v>21238</v>
      </c>
      <c r="E1396" t="s">
        <v>11853</v>
      </c>
      <c r="F1396" s="30" t="s">
        <v>12940</v>
      </c>
      <c r="G1396">
        <v>14.08</v>
      </c>
      <c r="H1396">
        <v>4.2</v>
      </c>
      <c r="I1396">
        <v>7</v>
      </c>
      <c r="J1396">
        <v>0</v>
      </c>
      <c r="K1396" s="13">
        <v>0.25280000000000002</v>
      </c>
      <c r="L1396" s="13">
        <v>4.2000000000000003E-2</v>
      </c>
      <c r="M1396" s="13">
        <v>0.14080000000000001</v>
      </c>
      <c r="N1396" s="13">
        <v>7.0000000000000007E-2</v>
      </c>
      <c r="O1396" s="13">
        <v>0</v>
      </c>
      <c r="P1396" s="12" t="str">
        <f>LEFT(Tabela2[[#This Row],[Código]],2)</f>
        <v>21</v>
      </c>
    </row>
    <row r="1397" spans="2:16" ht="15" customHeight="1" x14ac:dyDescent="0.25">
      <c r="B1397" s="36" t="str">
        <f>LOOKUP(Tabela2[[#This Row],[RESUMO]],Tabela3[Grupo],Tabela3[Meus produtos])</f>
        <v>Não</v>
      </c>
      <c r="C1397" s="30" t="s">
        <v>1138</v>
      </c>
      <c r="D1397" t="s">
        <v>21238</v>
      </c>
      <c r="E1397" t="s">
        <v>11853</v>
      </c>
      <c r="F1397" s="30" t="s">
        <v>12941</v>
      </c>
      <c r="G1397">
        <v>14.91</v>
      </c>
      <c r="H1397">
        <v>4.2</v>
      </c>
      <c r="I1397">
        <v>7</v>
      </c>
      <c r="J1397">
        <v>0</v>
      </c>
      <c r="K1397" s="13">
        <v>0.2611</v>
      </c>
      <c r="L1397" s="13">
        <v>4.2000000000000003E-2</v>
      </c>
      <c r="M1397" s="13">
        <v>0.14910000000000001</v>
      </c>
      <c r="N1397" s="13">
        <v>7.0000000000000007E-2</v>
      </c>
      <c r="O1397" s="13">
        <v>0</v>
      </c>
      <c r="P1397" s="12" t="str">
        <f>LEFT(Tabela2[[#This Row],[Código]],2)</f>
        <v>21</v>
      </c>
    </row>
    <row r="1398" spans="2:16" ht="15" customHeight="1" x14ac:dyDescent="0.25">
      <c r="B1398" s="36" t="str">
        <f>LOOKUP(Tabela2[[#This Row],[RESUMO]],Tabela3[Grupo],Tabela3[Meus produtos])</f>
        <v>Não</v>
      </c>
      <c r="C1398" s="30" t="s">
        <v>1139</v>
      </c>
      <c r="D1398" t="s">
        <v>21238</v>
      </c>
      <c r="E1398" t="s">
        <v>11853</v>
      </c>
      <c r="F1398" s="30" t="s">
        <v>12942</v>
      </c>
      <c r="G1398">
        <v>14.08</v>
      </c>
      <c r="H1398">
        <v>4.2</v>
      </c>
      <c r="I1398">
        <v>7</v>
      </c>
      <c r="J1398">
        <v>0</v>
      </c>
      <c r="K1398" s="13">
        <v>0.25280000000000002</v>
      </c>
      <c r="L1398" s="13">
        <v>4.2000000000000003E-2</v>
      </c>
      <c r="M1398" s="13">
        <v>0.14080000000000001</v>
      </c>
      <c r="N1398" s="13">
        <v>7.0000000000000007E-2</v>
      </c>
      <c r="O1398" s="13">
        <v>0</v>
      </c>
      <c r="P1398" s="12" t="str">
        <f>LEFT(Tabela2[[#This Row],[Código]],2)</f>
        <v>21</v>
      </c>
    </row>
    <row r="1399" spans="2:16" ht="15" customHeight="1" x14ac:dyDescent="0.25">
      <c r="B1399" s="36" t="str">
        <f>LOOKUP(Tabela2[[#This Row],[RESUMO]],Tabela3[Grupo],Tabela3[Meus produtos])</f>
        <v>Não</v>
      </c>
      <c r="C1399" s="30" t="s">
        <v>1140</v>
      </c>
      <c r="D1399" t="s">
        <v>21238</v>
      </c>
      <c r="E1399" t="s">
        <v>11853</v>
      </c>
      <c r="F1399" s="30" t="s">
        <v>12943</v>
      </c>
      <c r="G1399">
        <v>14.08</v>
      </c>
      <c r="H1399">
        <v>4.2</v>
      </c>
      <c r="I1399">
        <v>7</v>
      </c>
      <c r="J1399">
        <v>0</v>
      </c>
      <c r="K1399" s="13">
        <v>0.25280000000000002</v>
      </c>
      <c r="L1399" s="13">
        <v>4.2000000000000003E-2</v>
      </c>
      <c r="M1399" s="13">
        <v>0.14080000000000001</v>
      </c>
      <c r="N1399" s="13">
        <v>7.0000000000000007E-2</v>
      </c>
      <c r="O1399" s="13">
        <v>0</v>
      </c>
      <c r="P1399" s="12" t="str">
        <f>LEFT(Tabela2[[#This Row],[Código]],2)</f>
        <v>21</v>
      </c>
    </row>
    <row r="1400" spans="2:16" ht="15" customHeight="1" x14ac:dyDescent="0.25">
      <c r="B1400" s="36" t="str">
        <f>LOOKUP(Tabela2[[#This Row],[RESUMO]],Tabela3[Grupo],Tabela3[Meus produtos])</f>
        <v>Não</v>
      </c>
      <c r="C1400" s="30" t="s">
        <v>1141</v>
      </c>
      <c r="D1400" t="s">
        <v>21238</v>
      </c>
      <c r="E1400" t="s">
        <v>11853</v>
      </c>
      <c r="F1400" s="30" t="s">
        <v>12944</v>
      </c>
      <c r="G1400">
        <v>6.53</v>
      </c>
      <c r="H1400">
        <v>4.28</v>
      </c>
      <c r="I1400">
        <v>7</v>
      </c>
      <c r="J1400">
        <v>0</v>
      </c>
      <c r="K1400" s="13">
        <v>0.17810000000000001</v>
      </c>
      <c r="L1400" s="13">
        <v>4.2800000000000005E-2</v>
      </c>
      <c r="M1400" s="13">
        <v>6.5299999999999997E-2</v>
      </c>
      <c r="N1400" s="13">
        <v>7.0000000000000007E-2</v>
      </c>
      <c r="O1400" s="13">
        <v>0</v>
      </c>
      <c r="P1400" s="12" t="str">
        <f>LEFT(Tabela2[[#This Row],[Código]],2)</f>
        <v>21</v>
      </c>
    </row>
    <row r="1401" spans="2:16" ht="15" customHeight="1" x14ac:dyDescent="0.25">
      <c r="B1401" s="36" t="str">
        <f>LOOKUP(Tabela2[[#This Row],[RESUMO]],Tabela3[Grupo],Tabela3[Meus produtos])</f>
        <v>Não</v>
      </c>
      <c r="C1401" s="30" t="s">
        <v>1142</v>
      </c>
      <c r="D1401" t="s">
        <v>21238</v>
      </c>
      <c r="E1401" t="s">
        <v>11853</v>
      </c>
      <c r="F1401" s="30" t="s">
        <v>12945</v>
      </c>
      <c r="G1401">
        <v>6.5</v>
      </c>
      <c r="H1401">
        <v>4.28</v>
      </c>
      <c r="I1401">
        <v>7</v>
      </c>
      <c r="J1401">
        <v>0</v>
      </c>
      <c r="K1401" s="13">
        <v>0.17780000000000001</v>
      </c>
      <c r="L1401" s="13">
        <v>4.2800000000000005E-2</v>
      </c>
      <c r="M1401" s="13">
        <v>6.5000000000000002E-2</v>
      </c>
      <c r="N1401" s="13">
        <v>7.0000000000000007E-2</v>
      </c>
      <c r="O1401" s="13">
        <v>0</v>
      </c>
      <c r="P1401" s="12" t="str">
        <f>LEFT(Tabela2[[#This Row],[Código]],2)</f>
        <v>21</v>
      </c>
    </row>
    <row r="1402" spans="2:16" ht="15" customHeight="1" x14ac:dyDescent="0.25">
      <c r="B1402" s="36" t="str">
        <f>LOOKUP(Tabela2[[#This Row],[RESUMO]],Tabela3[Grupo],Tabela3[Meus produtos])</f>
        <v>Não</v>
      </c>
      <c r="C1402" s="30" t="s">
        <v>1143</v>
      </c>
      <c r="D1402" t="s">
        <v>21238</v>
      </c>
      <c r="E1402" t="s">
        <v>11853</v>
      </c>
      <c r="F1402" s="30" t="s">
        <v>12946</v>
      </c>
      <c r="G1402">
        <v>18.48</v>
      </c>
      <c r="H1402">
        <v>4.2</v>
      </c>
      <c r="I1402">
        <v>7</v>
      </c>
      <c r="J1402">
        <v>0</v>
      </c>
      <c r="K1402" s="13">
        <v>0.29680000000000001</v>
      </c>
      <c r="L1402" s="13">
        <v>4.2000000000000003E-2</v>
      </c>
      <c r="M1402" s="13">
        <v>0.18479999999999999</v>
      </c>
      <c r="N1402" s="13">
        <v>7.0000000000000007E-2</v>
      </c>
      <c r="O1402" s="13">
        <v>0</v>
      </c>
      <c r="P1402" s="12" t="str">
        <f>LEFT(Tabela2[[#This Row],[Código]],2)</f>
        <v>21</v>
      </c>
    </row>
    <row r="1403" spans="2:16" ht="15" customHeight="1" x14ac:dyDescent="0.25">
      <c r="B1403" s="36" t="str">
        <f>LOOKUP(Tabela2[[#This Row],[RESUMO]],Tabela3[Grupo],Tabela3[Meus produtos])</f>
        <v>Não</v>
      </c>
      <c r="C1403" s="30" t="s">
        <v>1144</v>
      </c>
      <c r="D1403" t="s">
        <v>21238</v>
      </c>
      <c r="E1403" t="s">
        <v>11853</v>
      </c>
      <c r="F1403" s="30" t="s">
        <v>12947</v>
      </c>
      <c r="G1403">
        <v>18.48</v>
      </c>
      <c r="H1403">
        <v>4.2</v>
      </c>
      <c r="I1403">
        <v>7</v>
      </c>
      <c r="J1403">
        <v>0</v>
      </c>
      <c r="K1403" s="13">
        <v>0.29680000000000001</v>
      </c>
      <c r="L1403" s="13">
        <v>4.2000000000000003E-2</v>
      </c>
      <c r="M1403" s="13">
        <v>0.18479999999999999</v>
      </c>
      <c r="N1403" s="13">
        <v>7.0000000000000007E-2</v>
      </c>
      <c r="O1403" s="13">
        <v>0</v>
      </c>
      <c r="P1403" s="12" t="str">
        <f>LEFT(Tabela2[[#This Row],[Código]],2)</f>
        <v>21</v>
      </c>
    </row>
    <row r="1404" spans="2:16" ht="15" customHeight="1" x14ac:dyDescent="0.25">
      <c r="B1404" s="36" t="str">
        <f>LOOKUP(Tabela2[[#This Row],[RESUMO]],Tabela3[Grupo],Tabela3[Meus produtos])</f>
        <v>Não</v>
      </c>
      <c r="C1404" s="30" t="s">
        <v>1144</v>
      </c>
      <c r="D1404" t="s">
        <v>124</v>
      </c>
      <c r="E1404" t="s">
        <v>11853</v>
      </c>
      <c r="F1404" s="30" t="s">
        <v>21343</v>
      </c>
      <c r="G1404">
        <v>22.33</v>
      </c>
      <c r="H1404">
        <v>8.0500000000000007</v>
      </c>
      <c r="I1404">
        <v>7</v>
      </c>
      <c r="J1404">
        <v>0</v>
      </c>
      <c r="K1404" s="13">
        <v>0.37379999999999997</v>
      </c>
      <c r="L1404" s="13">
        <v>8.0500000000000002E-2</v>
      </c>
      <c r="M1404" s="13">
        <v>0.22329999999999997</v>
      </c>
      <c r="N1404" s="13">
        <v>7.0000000000000007E-2</v>
      </c>
      <c r="O1404" s="13">
        <v>0</v>
      </c>
      <c r="P1404" s="12" t="str">
        <f>LEFT(Tabela2[[#This Row],[Código]],2)</f>
        <v>21</v>
      </c>
    </row>
    <row r="1405" spans="2:16" ht="15" customHeight="1" x14ac:dyDescent="0.25">
      <c r="B1405" s="36" t="str">
        <f>LOOKUP(Tabela2[[#This Row],[RESUMO]],Tabela3[Grupo],Tabela3[Meus produtos])</f>
        <v>Não</v>
      </c>
      <c r="C1405" s="30" t="s">
        <v>1144</v>
      </c>
      <c r="D1405" t="s">
        <v>127</v>
      </c>
      <c r="E1405" t="s">
        <v>11853</v>
      </c>
      <c r="F1405" s="30" t="s">
        <v>21344</v>
      </c>
      <c r="G1405">
        <v>31.58</v>
      </c>
      <c r="H1405">
        <v>17.3</v>
      </c>
      <c r="I1405">
        <v>7</v>
      </c>
      <c r="J1405">
        <v>0</v>
      </c>
      <c r="K1405" s="13">
        <v>0.55879999999999996</v>
      </c>
      <c r="L1405" s="13">
        <v>0.17300000000000001</v>
      </c>
      <c r="M1405" s="13">
        <v>0.31579999999999997</v>
      </c>
      <c r="N1405" s="13">
        <v>7.0000000000000007E-2</v>
      </c>
      <c r="O1405" s="13">
        <v>0</v>
      </c>
      <c r="P1405" s="12" t="str">
        <f>LEFT(Tabela2[[#This Row],[Código]],2)</f>
        <v>21</v>
      </c>
    </row>
    <row r="1406" spans="2:16" ht="15" customHeight="1" x14ac:dyDescent="0.25">
      <c r="B1406" s="36" t="str">
        <f>LOOKUP(Tabela2[[#This Row],[RESUMO]],Tabela3[Grupo],Tabela3[Meus produtos])</f>
        <v>Não</v>
      </c>
      <c r="C1406" s="30" t="s">
        <v>1145</v>
      </c>
      <c r="D1406" t="s">
        <v>21238</v>
      </c>
      <c r="E1406" t="s">
        <v>11853</v>
      </c>
      <c r="F1406" s="30" t="s">
        <v>12948</v>
      </c>
      <c r="G1406">
        <v>21.45</v>
      </c>
      <c r="H1406">
        <v>4.2</v>
      </c>
      <c r="I1406">
        <v>7</v>
      </c>
      <c r="J1406">
        <v>0</v>
      </c>
      <c r="K1406" s="13">
        <v>0.32650000000000001</v>
      </c>
      <c r="L1406" s="13">
        <v>4.2000000000000003E-2</v>
      </c>
      <c r="M1406" s="13">
        <v>0.2145</v>
      </c>
      <c r="N1406" s="13">
        <v>7.0000000000000007E-2</v>
      </c>
      <c r="O1406" s="13">
        <v>0</v>
      </c>
      <c r="P1406" s="12" t="str">
        <f>LEFT(Tabela2[[#This Row],[Código]],2)</f>
        <v>21</v>
      </c>
    </row>
    <row r="1407" spans="2:16" ht="15" customHeight="1" x14ac:dyDescent="0.25">
      <c r="B1407" s="36" t="str">
        <f>LOOKUP(Tabela2[[#This Row],[RESUMO]],Tabela3[Grupo],Tabela3[Meus produtos])</f>
        <v>Não</v>
      </c>
      <c r="C1407" s="30" t="s">
        <v>1146</v>
      </c>
      <c r="D1407" t="s">
        <v>21238</v>
      </c>
      <c r="E1407" t="s">
        <v>11853</v>
      </c>
      <c r="F1407" s="30" t="s">
        <v>12949</v>
      </c>
      <c r="G1407">
        <v>19.989999999999998</v>
      </c>
      <c r="H1407">
        <v>4.2</v>
      </c>
      <c r="I1407">
        <v>7</v>
      </c>
      <c r="J1407">
        <v>0</v>
      </c>
      <c r="K1407" s="13">
        <v>0.31190000000000001</v>
      </c>
      <c r="L1407" s="13">
        <v>4.2000000000000003E-2</v>
      </c>
      <c r="M1407" s="13">
        <v>0.19989999999999999</v>
      </c>
      <c r="N1407" s="13">
        <v>7.0000000000000007E-2</v>
      </c>
      <c r="O1407" s="13">
        <v>0</v>
      </c>
      <c r="P1407" s="12" t="str">
        <f>LEFT(Tabela2[[#This Row],[Código]],2)</f>
        <v>21</v>
      </c>
    </row>
    <row r="1408" spans="2:16" ht="15" customHeight="1" x14ac:dyDescent="0.25">
      <c r="B1408" s="36" t="str">
        <f>LOOKUP(Tabela2[[#This Row],[RESUMO]],Tabela3[Grupo],Tabela3[Meus produtos])</f>
        <v>Não</v>
      </c>
      <c r="C1408" s="30" t="s">
        <v>1147</v>
      </c>
      <c r="D1408" t="s">
        <v>21238</v>
      </c>
      <c r="E1408" t="s">
        <v>11853</v>
      </c>
      <c r="F1408" s="30" t="s">
        <v>1148</v>
      </c>
      <c r="G1408">
        <v>19.989999999999998</v>
      </c>
      <c r="H1408">
        <v>4.2</v>
      </c>
      <c r="I1408">
        <v>7</v>
      </c>
      <c r="J1408">
        <v>0</v>
      </c>
      <c r="K1408" s="13">
        <v>0.31190000000000001</v>
      </c>
      <c r="L1408" s="13">
        <v>4.2000000000000003E-2</v>
      </c>
      <c r="M1408" s="13">
        <v>0.19989999999999999</v>
      </c>
      <c r="N1408" s="13">
        <v>7.0000000000000007E-2</v>
      </c>
      <c r="O1408" s="13">
        <v>0</v>
      </c>
      <c r="P1408" s="12" t="str">
        <f>LEFT(Tabela2[[#This Row],[Código]],2)</f>
        <v>21</v>
      </c>
    </row>
    <row r="1409" spans="2:16" ht="15" customHeight="1" x14ac:dyDescent="0.25">
      <c r="B1409" s="36" t="str">
        <f>LOOKUP(Tabela2[[#This Row],[RESUMO]],Tabela3[Grupo],Tabela3[Meus produtos])</f>
        <v>Não</v>
      </c>
      <c r="C1409" s="30" t="s">
        <v>1149</v>
      </c>
      <c r="D1409" t="s">
        <v>21238</v>
      </c>
      <c r="E1409" t="s">
        <v>11853</v>
      </c>
      <c r="F1409" s="30" t="s">
        <v>12950</v>
      </c>
      <c r="G1409">
        <v>18.48</v>
      </c>
      <c r="H1409">
        <v>4.2</v>
      </c>
      <c r="I1409">
        <v>7</v>
      </c>
      <c r="J1409">
        <v>0</v>
      </c>
      <c r="K1409" s="13">
        <v>0.29680000000000001</v>
      </c>
      <c r="L1409" s="13">
        <v>4.2000000000000003E-2</v>
      </c>
      <c r="M1409" s="13">
        <v>0.18479999999999999</v>
      </c>
      <c r="N1409" s="13">
        <v>7.0000000000000007E-2</v>
      </c>
      <c r="O1409" s="13">
        <v>0</v>
      </c>
      <c r="P1409" s="12" t="str">
        <f>LEFT(Tabela2[[#This Row],[Código]],2)</f>
        <v>21</v>
      </c>
    </row>
    <row r="1410" spans="2:16" ht="15" customHeight="1" x14ac:dyDescent="0.25">
      <c r="B1410" s="36" t="str">
        <f>LOOKUP(Tabela2[[#This Row],[RESUMO]],Tabela3[Grupo],Tabela3[Meus produtos])</f>
        <v>Não</v>
      </c>
      <c r="C1410" s="30" t="s">
        <v>1150</v>
      </c>
      <c r="D1410" t="s">
        <v>21238</v>
      </c>
      <c r="E1410" t="s">
        <v>11853</v>
      </c>
      <c r="F1410" s="30" t="s">
        <v>12951</v>
      </c>
      <c r="G1410">
        <v>19.989999999999998</v>
      </c>
      <c r="H1410">
        <v>4.2</v>
      </c>
      <c r="I1410">
        <v>7</v>
      </c>
      <c r="J1410">
        <v>0</v>
      </c>
      <c r="K1410" s="13">
        <v>0.31190000000000001</v>
      </c>
      <c r="L1410" s="13">
        <v>4.2000000000000003E-2</v>
      </c>
      <c r="M1410" s="13">
        <v>0.19989999999999999</v>
      </c>
      <c r="N1410" s="13">
        <v>7.0000000000000007E-2</v>
      </c>
      <c r="O1410" s="13">
        <v>0</v>
      </c>
      <c r="P1410" s="12" t="str">
        <f>LEFT(Tabela2[[#This Row],[Código]],2)</f>
        <v>21</v>
      </c>
    </row>
    <row r="1411" spans="2:16" ht="15" customHeight="1" x14ac:dyDescent="0.25">
      <c r="B1411" s="36" t="str">
        <f>LOOKUP(Tabela2[[#This Row],[RESUMO]],Tabela3[Grupo],Tabela3[Meus produtos])</f>
        <v>Não</v>
      </c>
      <c r="C1411" s="30" t="s">
        <v>1151</v>
      </c>
      <c r="D1411" t="s">
        <v>21238</v>
      </c>
      <c r="E1411" t="s">
        <v>11853</v>
      </c>
      <c r="F1411" s="30" t="s">
        <v>12952</v>
      </c>
      <c r="G1411">
        <v>19.989999999999998</v>
      </c>
      <c r="H1411">
        <v>4.2</v>
      </c>
      <c r="I1411">
        <v>7</v>
      </c>
      <c r="J1411">
        <v>0</v>
      </c>
      <c r="K1411" s="13">
        <v>0.31190000000000001</v>
      </c>
      <c r="L1411" s="13">
        <v>4.2000000000000003E-2</v>
      </c>
      <c r="M1411" s="13">
        <v>0.19989999999999999</v>
      </c>
      <c r="N1411" s="13">
        <v>7.0000000000000007E-2</v>
      </c>
      <c r="O1411" s="13">
        <v>0</v>
      </c>
      <c r="P1411" s="12" t="str">
        <f>LEFT(Tabela2[[#This Row],[Código]],2)</f>
        <v>21</v>
      </c>
    </row>
    <row r="1412" spans="2:16" ht="15" customHeight="1" x14ac:dyDescent="0.25">
      <c r="B1412" s="36" t="str">
        <f>LOOKUP(Tabela2[[#This Row],[RESUMO]],Tabela3[Grupo],Tabela3[Meus produtos])</f>
        <v>Não</v>
      </c>
      <c r="C1412" s="30" t="s">
        <v>1152</v>
      </c>
      <c r="D1412" t="s">
        <v>21238</v>
      </c>
      <c r="E1412" t="s">
        <v>11853</v>
      </c>
      <c r="F1412" s="30" t="s">
        <v>12953</v>
      </c>
      <c r="G1412">
        <v>19.989999999999998</v>
      </c>
      <c r="H1412">
        <v>4.2</v>
      </c>
      <c r="I1412">
        <v>7</v>
      </c>
      <c r="J1412">
        <v>0</v>
      </c>
      <c r="K1412" s="13">
        <v>0.31190000000000001</v>
      </c>
      <c r="L1412" s="13">
        <v>4.2000000000000003E-2</v>
      </c>
      <c r="M1412" s="13">
        <v>0.19989999999999999</v>
      </c>
      <c r="N1412" s="13">
        <v>7.0000000000000007E-2</v>
      </c>
      <c r="O1412" s="13">
        <v>0</v>
      </c>
      <c r="P1412" s="12" t="str">
        <f>LEFT(Tabela2[[#This Row],[Código]],2)</f>
        <v>21</v>
      </c>
    </row>
    <row r="1413" spans="2:16" ht="15" customHeight="1" x14ac:dyDescent="0.25">
      <c r="B1413" s="36" t="str">
        <f>LOOKUP(Tabela2[[#This Row],[RESUMO]],Tabela3[Grupo],Tabela3[Meus produtos])</f>
        <v>Não</v>
      </c>
      <c r="C1413" s="30" t="s">
        <v>1153</v>
      </c>
      <c r="D1413" t="s">
        <v>21238</v>
      </c>
      <c r="E1413" t="s">
        <v>11853</v>
      </c>
      <c r="F1413" s="30" t="s">
        <v>12954</v>
      </c>
      <c r="G1413">
        <v>6.53</v>
      </c>
      <c r="H1413">
        <v>4.26</v>
      </c>
      <c r="I1413">
        <v>7</v>
      </c>
      <c r="J1413">
        <v>0</v>
      </c>
      <c r="K1413" s="13">
        <v>0.1779</v>
      </c>
      <c r="L1413" s="13">
        <v>4.2599999999999999E-2</v>
      </c>
      <c r="M1413" s="13">
        <v>6.5299999999999997E-2</v>
      </c>
      <c r="N1413" s="13">
        <v>7.0000000000000007E-2</v>
      </c>
      <c r="O1413" s="13">
        <v>0</v>
      </c>
      <c r="P1413" s="12" t="str">
        <f>LEFT(Tabela2[[#This Row],[Código]],2)</f>
        <v>22</v>
      </c>
    </row>
    <row r="1414" spans="2:16" ht="15" customHeight="1" x14ac:dyDescent="0.25">
      <c r="B1414" s="36" t="str">
        <f>LOOKUP(Tabela2[[#This Row],[RESUMO]],Tabela3[Grupo],Tabela3[Meus produtos])</f>
        <v>Não</v>
      </c>
      <c r="C1414" s="30" t="s">
        <v>1153</v>
      </c>
      <c r="D1414" t="s">
        <v>124</v>
      </c>
      <c r="E1414" t="s">
        <v>11853</v>
      </c>
      <c r="F1414" s="30" t="s">
        <v>21345</v>
      </c>
      <c r="G1414">
        <v>6.47</v>
      </c>
      <c r="H1414">
        <v>4.2</v>
      </c>
      <c r="I1414">
        <v>7</v>
      </c>
      <c r="J1414">
        <v>0</v>
      </c>
      <c r="K1414" s="13">
        <v>0.1767</v>
      </c>
      <c r="L1414" s="13">
        <v>4.2000000000000003E-2</v>
      </c>
      <c r="M1414" s="13">
        <v>6.4699999999999994E-2</v>
      </c>
      <c r="N1414" s="13">
        <v>7.0000000000000007E-2</v>
      </c>
      <c r="O1414" s="13">
        <v>0</v>
      </c>
      <c r="P1414" s="12" t="str">
        <f>LEFT(Tabela2[[#This Row],[Código]],2)</f>
        <v>22</v>
      </c>
    </row>
    <row r="1415" spans="2:16" ht="15" customHeight="1" x14ac:dyDescent="0.25">
      <c r="B1415" s="36" t="str">
        <f>LOOKUP(Tabela2[[#This Row],[RESUMO]],Tabela3[Grupo],Tabela3[Meus produtos])</f>
        <v>Não</v>
      </c>
      <c r="C1415" s="30" t="s">
        <v>1153</v>
      </c>
      <c r="D1415" t="s">
        <v>127</v>
      </c>
      <c r="E1415" t="s">
        <v>11853</v>
      </c>
      <c r="F1415" s="30" t="s">
        <v>21346</v>
      </c>
      <c r="G1415">
        <v>6.47</v>
      </c>
      <c r="H1415">
        <v>4.2</v>
      </c>
      <c r="I1415">
        <v>7</v>
      </c>
      <c r="J1415">
        <v>0</v>
      </c>
      <c r="K1415" s="13">
        <v>0.1767</v>
      </c>
      <c r="L1415" s="13">
        <v>4.2000000000000003E-2</v>
      </c>
      <c r="M1415" s="13">
        <v>6.4699999999999994E-2</v>
      </c>
      <c r="N1415" s="13">
        <v>7.0000000000000007E-2</v>
      </c>
      <c r="O1415" s="13">
        <v>0</v>
      </c>
      <c r="P1415" s="12" t="str">
        <f>LEFT(Tabela2[[#This Row],[Código]],2)</f>
        <v>22</v>
      </c>
    </row>
    <row r="1416" spans="2:16" ht="15" customHeight="1" x14ac:dyDescent="0.25">
      <c r="B1416" s="36" t="str">
        <f>LOOKUP(Tabela2[[#This Row],[RESUMO]],Tabela3[Grupo],Tabela3[Meus produtos])</f>
        <v>Não</v>
      </c>
      <c r="C1416" s="30" t="s">
        <v>1154</v>
      </c>
      <c r="D1416" t="s">
        <v>21238</v>
      </c>
      <c r="E1416" t="s">
        <v>11853</v>
      </c>
      <c r="F1416" s="30" t="s">
        <v>12955</v>
      </c>
      <c r="G1416">
        <v>6.47</v>
      </c>
      <c r="H1416">
        <v>4.2</v>
      </c>
      <c r="I1416">
        <v>18</v>
      </c>
      <c r="J1416">
        <v>0</v>
      </c>
      <c r="K1416" s="13">
        <v>0.28669999999999995</v>
      </c>
      <c r="L1416" s="13">
        <v>4.2000000000000003E-2</v>
      </c>
      <c r="M1416" s="13">
        <v>6.4699999999999994E-2</v>
      </c>
      <c r="N1416" s="13">
        <v>0.18</v>
      </c>
      <c r="O1416" s="13">
        <v>0</v>
      </c>
      <c r="P1416" s="12" t="str">
        <f>LEFT(Tabela2[[#This Row],[Código]],2)</f>
        <v>22</v>
      </c>
    </row>
    <row r="1417" spans="2:16" ht="15" customHeight="1" x14ac:dyDescent="0.25">
      <c r="B1417" s="36" t="str">
        <f>LOOKUP(Tabela2[[#This Row],[RESUMO]],Tabela3[Grupo],Tabela3[Meus produtos])</f>
        <v>Não</v>
      </c>
      <c r="C1417" s="30" t="s">
        <v>1155</v>
      </c>
      <c r="D1417" t="s">
        <v>21238</v>
      </c>
      <c r="E1417" t="s">
        <v>11853</v>
      </c>
      <c r="F1417" s="30" t="s">
        <v>12956</v>
      </c>
      <c r="G1417">
        <v>23.01</v>
      </c>
      <c r="H1417">
        <v>14.87</v>
      </c>
      <c r="I1417">
        <v>18</v>
      </c>
      <c r="J1417">
        <v>0</v>
      </c>
      <c r="K1417" s="13">
        <v>0.55879999999999996</v>
      </c>
      <c r="L1417" s="13">
        <v>0.1487</v>
      </c>
      <c r="M1417" s="13">
        <v>0.23010000000000003</v>
      </c>
      <c r="N1417" s="13">
        <v>0.18</v>
      </c>
      <c r="O1417" s="13">
        <v>0</v>
      </c>
      <c r="P1417" s="12" t="str">
        <f>LEFT(Tabela2[[#This Row],[Código]],2)</f>
        <v>22</v>
      </c>
    </row>
    <row r="1418" spans="2:16" ht="15" customHeight="1" x14ac:dyDescent="0.25">
      <c r="B1418" s="36" t="str">
        <f>LOOKUP(Tabela2[[#This Row],[RESUMO]],Tabela3[Grupo],Tabela3[Meus produtos])</f>
        <v>Não</v>
      </c>
      <c r="C1418" s="30" t="s">
        <v>1155</v>
      </c>
      <c r="D1418" t="s">
        <v>124</v>
      </c>
      <c r="E1418" t="s">
        <v>11853</v>
      </c>
      <c r="F1418" s="30" t="s">
        <v>21347</v>
      </c>
      <c r="G1418">
        <v>23.01</v>
      </c>
      <c r="H1418">
        <v>14.87</v>
      </c>
      <c r="I1418">
        <v>18</v>
      </c>
      <c r="J1418">
        <v>0</v>
      </c>
      <c r="K1418" s="13">
        <v>0.55879999999999996</v>
      </c>
      <c r="L1418" s="13">
        <v>0.1487</v>
      </c>
      <c r="M1418" s="13">
        <v>0.23010000000000003</v>
      </c>
      <c r="N1418" s="13">
        <v>0.18</v>
      </c>
      <c r="O1418" s="13">
        <v>0</v>
      </c>
      <c r="P1418" s="12" t="str">
        <f>LEFT(Tabela2[[#This Row],[Código]],2)</f>
        <v>22</v>
      </c>
    </row>
    <row r="1419" spans="2:16" ht="15" customHeight="1" x14ac:dyDescent="0.25">
      <c r="B1419" s="36" t="str">
        <f>LOOKUP(Tabela2[[#This Row],[RESUMO]],Tabela3[Grupo],Tabela3[Meus produtos])</f>
        <v>Não</v>
      </c>
      <c r="C1419" s="30" t="s">
        <v>21847</v>
      </c>
      <c r="D1419" t="s">
        <v>21238</v>
      </c>
      <c r="E1419" t="s">
        <v>11853</v>
      </c>
      <c r="F1419" s="30" t="s">
        <v>21848</v>
      </c>
      <c r="G1419">
        <v>15.81</v>
      </c>
      <c r="H1419">
        <v>13.54</v>
      </c>
      <c r="I1419">
        <v>18</v>
      </c>
      <c r="J1419">
        <v>0</v>
      </c>
      <c r="K1419" s="13">
        <v>0.47349999999999998</v>
      </c>
      <c r="L1419" s="13">
        <v>0.13539999999999999</v>
      </c>
      <c r="M1419" s="13">
        <v>0.15810000000000002</v>
      </c>
      <c r="N1419" s="13">
        <v>0.18</v>
      </c>
      <c r="O1419" s="13">
        <v>0</v>
      </c>
      <c r="P1419" s="12" t="str">
        <f>LEFT(Tabela2[[#This Row],[Código]],2)</f>
        <v>22</v>
      </c>
    </row>
    <row r="1420" spans="2:16" ht="15" customHeight="1" x14ac:dyDescent="0.25">
      <c r="B1420" s="36" t="str">
        <f>LOOKUP(Tabela2[[#This Row],[RESUMO]],Tabela3[Grupo],Tabela3[Meus produtos])</f>
        <v>Não</v>
      </c>
      <c r="C1420" s="30" t="s">
        <v>21849</v>
      </c>
      <c r="D1420" t="s">
        <v>21238</v>
      </c>
      <c r="E1420" t="s">
        <v>11853</v>
      </c>
      <c r="F1420" s="30" t="s">
        <v>56</v>
      </c>
      <c r="G1420">
        <v>12.88</v>
      </c>
      <c r="H1420">
        <v>5.45</v>
      </c>
      <c r="I1420">
        <v>18</v>
      </c>
      <c r="J1420">
        <v>0</v>
      </c>
      <c r="K1420" s="13">
        <v>0.36329999999999996</v>
      </c>
      <c r="L1420" s="13">
        <v>5.45E-2</v>
      </c>
      <c r="M1420" s="13">
        <v>0.1288</v>
      </c>
      <c r="N1420" s="13">
        <v>0.18</v>
      </c>
      <c r="O1420" s="13">
        <v>0</v>
      </c>
      <c r="P1420" s="12" t="str">
        <f>LEFT(Tabela2[[#This Row],[Código]],2)</f>
        <v>22</v>
      </c>
    </row>
    <row r="1421" spans="2:16" ht="15" customHeight="1" x14ac:dyDescent="0.25">
      <c r="B1421" s="36" t="str">
        <f>LOOKUP(Tabela2[[#This Row],[RESUMO]],Tabela3[Grupo],Tabela3[Meus produtos])</f>
        <v>Não</v>
      </c>
      <c r="C1421" s="30" t="s">
        <v>21849</v>
      </c>
      <c r="D1421" t="s">
        <v>124</v>
      </c>
      <c r="E1421" t="s">
        <v>11853</v>
      </c>
      <c r="F1421" s="30" t="s">
        <v>56</v>
      </c>
      <c r="G1421">
        <v>20.88</v>
      </c>
      <c r="H1421">
        <v>13.45</v>
      </c>
      <c r="I1421">
        <v>18</v>
      </c>
      <c r="J1421">
        <v>0</v>
      </c>
      <c r="K1421" s="13">
        <v>0.52329999999999988</v>
      </c>
      <c r="L1421" s="13">
        <v>0.13449999999999998</v>
      </c>
      <c r="M1421" s="13">
        <v>0.20879999999999999</v>
      </c>
      <c r="N1421" s="13">
        <v>0.18</v>
      </c>
      <c r="O1421" s="13">
        <v>0</v>
      </c>
      <c r="P1421" s="12" t="str">
        <f>LEFT(Tabela2[[#This Row],[Código]],2)</f>
        <v>22</v>
      </c>
    </row>
    <row r="1422" spans="2:16" ht="15" customHeight="1" x14ac:dyDescent="0.25">
      <c r="B1422" s="36" t="str">
        <f>LOOKUP(Tabela2[[#This Row],[RESUMO]],Tabela3[Grupo],Tabela3[Meus produtos])</f>
        <v>Não</v>
      </c>
      <c r="C1422" s="30" t="s">
        <v>21849</v>
      </c>
      <c r="D1422" t="s">
        <v>127</v>
      </c>
      <c r="E1422" t="s">
        <v>11853</v>
      </c>
      <c r="F1422" s="30" t="s">
        <v>56</v>
      </c>
      <c r="G1422">
        <v>20.88</v>
      </c>
      <c r="H1422">
        <v>13.45</v>
      </c>
      <c r="I1422">
        <v>18</v>
      </c>
      <c r="J1422">
        <v>0</v>
      </c>
      <c r="K1422" s="13">
        <v>0.52329999999999988</v>
      </c>
      <c r="L1422" s="13">
        <v>0.13449999999999998</v>
      </c>
      <c r="M1422" s="13">
        <v>0.20879999999999999</v>
      </c>
      <c r="N1422" s="13">
        <v>0.18</v>
      </c>
      <c r="O1422" s="13">
        <v>0</v>
      </c>
      <c r="P1422" s="12" t="str">
        <f>LEFT(Tabela2[[#This Row],[Código]],2)</f>
        <v>22</v>
      </c>
    </row>
    <row r="1423" spans="2:16" ht="15" customHeight="1" x14ac:dyDescent="0.25">
      <c r="B1423" s="36" t="str">
        <f>LOOKUP(Tabela2[[#This Row],[RESUMO]],Tabela3[Grupo],Tabela3[Meus produtos])</f>
        <v>Não</v>
      </c>
      <c r="C1423" s="30" t="s">
        <v>21849</v>
      </c>
      <c r="D1423" t="s">
        <v>1057</v>
      </c>
      <c r="E1423" t="s">
        <v>11853</v>
      </c>
      <c r="F1423" s="30" t="s">
        <v>56</v>
      </c>
      <c r="G1423">
        <v>22.13</v>
      </c>
      <c r="H1423">
        <v>14.7</v>
      </c>
      <c r="I1423">
        <v>18</v>
      </c>
      <c r="J1423">
        <v>0</v>
      </c>
      <c r="K1423" s="13">
        <v>0.54830000000000001</v>
      </c>
      <c r="L1423" s="13">
        <v>0.14699999999999999</v>
      </c>
      <c r="M1423" s="13">
        <v>0.2213</v>
      </c>
      <c r="N1423" s="13">
        <v>0.18</v>
      </c>
      <c r="O1423" s="13">
        <v>0</v>
      </c>
      <c r="P1423" s="12" t="str">
        <f>LEFT(Tabela2[[#This Row],[Código]],2)</f>
        <v>22</v>
      </c>
    </row>
    <row r="1424" spans="2:16" ht="15" customHeight="1" x14ac:dyDescent="0.25">
      <c r="B1424" s="36" t="str">
        <f>LOOKUP(Tabela2[[#This Row],[RESUMO]],Tabela3[Grupo],Tabela3[Meus produtos])</f>
        <v>Não</v>
      </c>
      <c r="C1424" s="30" t="s">
        <v>21849</v>
      </c>
      <c r="D1424" t="s">
        <v>1156</v>
      </c>
      <c r="E1424" t="s">
        <v>11853</v>
      </c>
      <c r="F1424" s="30" t="s">
        <v>56</v>
      </c>
      <c r="G1424">
        <v>22.13</v>
      </c>
      <c r="H1424">
        <v>14.7</v>
      </c>
      <c r="I1424">
        <v>18</v>
      </c>
      <c r="J1424">
        <v>0</v>
      </c>
      <c r="K1424" s="13">
        <v>0.54830000000000001</v>
      </c>
      <c r="L1424" s="13">
        <v>0.14699999999999999</v>
      </c>
      <c r="M1424" s="13">
        <v>0.2213</v>
      </c>
      <c r="N1424" s="13">
        <v>0.18</v>
      </c>
      <c r="O1424" s="13">
        <v>0</v>
      </c>
      <c r="P1424" s="12" t="str">
        <f>LEFT(Tabela2[[#This Row],[Código]],2)</f>
        <v>22</v>
      </c>
    </row>
    <row r="1425" spans="2:16" ht="15" customHeight="1" x14ac:dyDescent="0.25">
      <c r="B1425" s="36" t="str">
        <f>LOOKUP(Tabela2[[#This Row],[RESUMO]],Tabela3[Grupo],Tabela3[Meus produtos])</f>
        <v>Não</v>
      </c>
      <c r="C1425" s="30" t="s">
        <v>1158</v>
      </c>
      <c r="D1425" t="s">
        <v>21238</v>
      </c>
      <c r="E1425" t="s">
        <v>11853</v>
      </c>
      <c r="F1425" s="30" t="s">
        <v>12957</v>
      </c>
      <c r="G1425">
        <v>15.81</v>
      </c>
      <c r="H1425">
        <v>13.54</v>
      </c>
      <c r="I1425">
        <v>22</v>
      </c>
      <c r="J1425">
        <v>0</v>
      </c>
      <c r="K1425" s="13">
        <v>0.51349999999999996</v>
      </c>
      <c r="L1425" s="13">
        <v>0.13539999999999999</v>
      </c>
      <c r="M1425" s="13">
        <v>0.15810000000000002</v>
      </c>
      <c r="N1425" s="13">
        <v>0.22</v>
      </c>
      <c r="O1425" s="13">
        <v>0</v>
      </c>
      <c r="P1425" s="12" t="str">
        <f>LEFT(Tabela2[[#This Row],[Código]],2)</f>
        <v>22</v>
      </c>
    </row>
    <row r="1426" spans="2:16" ht="15" customHeight="1" x14ac:dyDescent="0.25">
      <c r="B1426" s="36" t="str">
        <f>LOOKUP(Tabela2[[#This Row],[RESUMO]],Tabela3[Grupo],Tabela3[Meus produtos])</f>
        <v>Não</v>
      </c>
      <c r="C1426" s="30" t="s">
        <v>1158</v>
      </c>
      <c r="D1426" t="s">
        <v>124</v>
      </c>
      <c r="E1426" t="s">
        <v>11853</v>
      </c>
      <c r="F1426" s="30" t="s">
        <v>21348</v>
      </c>
      <c r="G1426">
        <v>15.81</v>
      </c>
      <c r="H1426">
        <v>13.54</v>
      </c>
      <c r="I1426">
        <v>22</v>
      </c>
      <c r="J1426">
        <v>0</v>
      </c>
      <c r="K1426" s="13">
        <v>0.51349999999999996</v>
      </c>
      <c r="L1426" s="13">
        <v>0.13539999999999999</v>
      </c>
      <c r="M1426" s="13">
        <v>0.15810000000000002</v>
      </c>
      <c r="N1426" s="13">
        <v>0.22</v>
      </c>
      <c r="O1426" s="13">
        <v>0</v>
      </c>
      <c r="P1426" s="12" t="str">
        <f>LEFT(Tabela2[[#This Row],[Código]],2)</f>
        <v>22</v>
      </c>
    </row>
    <row r="1427" spans="2:16" ht="15" customHeight="1" x14ac:dyDescent="0.25">
      <c r="B1427" s="36" t="str">
        <f>LOOKUP(Tabela2[[#This Row],[RESUMO]],Tabela3[Grupo],Tabela3[Meus produtos])</f>
        <v>Não</v>
      </c>
      <c r="C1427" s="30" t="s">
        <v>1159</v>
      </c>
      <c r="D1427" t="s">
        <v>21238</v>
      </c>
      <c r="E1427" t="s">
        <v>11853</v>
      </c>
      <c r="F1427" s="30" t="s">
        <v>12958</v>
      </c>
      <c r="G1427">
        <v>31.96</v>
      </c>
      <c r="H1427">
        <v>13.29</v>
      </c>
      <c r="I1427">
        <v>25</v>
      </c>
      <c r="J1427">
        <v>0</v>
      </c>
      <c r="K1427" s="13">
        <v>0.70250000000000001</v>
      </c>
      <c r="L1427" s="13">
        <v>0.13289999999999999</v>
      </c>
      <c r="M1427" s="13">
        <v>0.3196</v>
      </c>
      <c r="N1427" s="13">
        <v>0.25</v>
      </c>
      <c r="O1427" s="13">
        <v>0</v>
      </c>
      <c r="P1427" s="12" t="str">
        <f>LEFT(Tabela2[[#This Row],[Código]],2)</f>
        <v>22</v>
      </c>
    </row>
    <row r="1428" spans="2:16" ht="15" customHeight="1" x14ac:dyDescent="0.25">
      <c r="B1428" s="36" t="str">
        <f>LOOKUP(Tabela2[[#This Row],[RESUMO]],Tabela3[Grupo],Tabela3[Meus produtos])</f>
        <v>Não</v>
      </c>
      <c r="C1428" s="30" t="s">
        <v>1160</v>
      </c>
      <c r="D1428" t="s">
        <v>21238</v>
      </c>
      <c r="E1428" t="s">
        <v>11853</v>
      </c>
      <c r="F1428" s="30" t="s">
        <v>12959</v>
      </c>
      <c r="G1428">
        <v>31.96</v>
      </c>
      <c r="H1428">
        <v>13.29</v>
      </c>
      <c r="I1428">
        <v>25</v>
      </c>
      <c r="J1428">
        <v>0</v>
      </c>
      <c r="K1428" s="13">
        <v>0.70250000000000001</v>
      </c>
      <c r="L1428" s="13">
        <v>0.13289999999999999</v>
      </c>
      <c r="M1428" s="13">
        <v>0.3196</v>
      </c>
      <c r="N1428" s="13">
        <v>0.25</v>
      </c>
      <c r="O1428" s="13">
        <v>0</v>
      </c>
      <c r="P1428" s="12" t="str">
        <f>LEFT(Tabela2[[#This Row],[Código]],2)</f>
        <v>22</v>
      </c>
    </row>
    <row r="1429" spans="2:16" ht="15" customHeight="1" x14ac:dyDescent="0.25">
      <c r="B1429" s="36" t="str">
        <f>LOOKUP(Tabela2[[#This Row],[RESUMO]],Tabela3[Grupo],Tabela3[Meus produtos])</f>
        <v>Não</v>
      </c>
      <c r="C1429" s="30" t="s">
        <v>1161</v>
      </c>
      <c r="D1429" t="s">
        <v>21238</v>
      </c>
      <c r="E1429" t="s">
        <v>11853</v>
      </c>
      <c r="F1429" s="30" t="s">
        <v>12960</v>
      </c>
      <c r="G1429">
        <v>36.549999999999997</v>
      </c>
      <c r="H1429">
        <v>13.29</v>
      </c>
      <c r="I1429">
        <v>25</v>
      </c>
      <c r="J1429">
        <v>0</v>
      </c>
      <c r="K1429" s="13">
        <v>0.74839999999999995</v>
      </c>
      <c r="L1429" s="13">
        <v>0.13289999999999999</v>
      </c>
      <c r="M1429" s="13">
        <v>0.36549999999999999</v>
      </c>
      <c r="N1429" s="13">
        <v>0.25</v>
      </c>
      <c r="O1429" s="13">
        <v>0</v>
      </c>
      <c r="P1429" s="12" t="str">
        <f>LEFT(Tabela2[[#This Row],[Código]],2)</f>
        <v>22</v>
      </c>
    </row>
    <row r="1430" spans="2:16" ht="15" customHeight="1" x14ac:dyDescent="0.25">
      <c r="B1430" s="36" t="str">
        <f>LOOKUP(Tabela2[[#This Row],[RESUMO]],Tabela3[Grupo],Tabela3[Meus produtos])</f>
        <v>Não</v>
      </c>
      <c r="C1430" s="30" t="s">
        <v>1161</v>
      </c>
      <c r="D1430" t="s">
        <v>124</v>
      </c>
      <c r="E1430" t="s">
        <v>11853</v>
      </c>
      <c r="F1430" s="30" t="s">
        <v>21349</v>
      </c>
      <c r="G1430">
        <v>44.13</v>
      </c>
      <c r="H1430">
        <v>20.87</v>
      </c>
      <c r="I1430">
        <v>25</v>
      </c>
      <c r="J1430">
        <v>0</v>
      </c>
      <c r="K1430" s="13">
        <v>0.9</v>
      </c>
      <c r="L1430" s="13">
        <v>0.2087</v>
      </c>
      <c r="M1430" s="13">
        <v>0.44130000000000003</v>
      </c>
      <c r="N1430" s="13">
        <v>0.25</v>
      </c>
      <c r="O1430" s="13">
        <v>0</v>
      </c>
      <c r="P1430" s="12" t="str">
        <f>LEFT(Tabela2[[#This Row],[Código]],2)</f>
        <v>22</v>
      </c>
    </row>
    <row r="1431" spans="2:16" ht="15" customHeight="1" x14ac:dyDescent="0.25">
      <c r="B1431" s="36" t="str">
        <f>LOOKUP(Tabela2[[#This Row],[RESUMO]],Tabela3[Grupo],Tabela3[Meus produtos])</f>
        <v>Não</v>
      </c>
      <c r="C1431" s="30" t="s">
        <v>21850</v>
      </c>
      <c r="D1431" t="s">
        <v>21238</v>
      </c>
      <c r="E1431" t="s">
        <v>11853</v>
      </c>
      <c r="F1431" s="30" t="s">
        <v>21851</v>
      </c>
      <c r="G1431">
        <v>31.96</v>
      </c>
      <c r="H1431">
        <v>13.29</v>
      </c>
      <c r="I1431">
        <v>25</v>
      </c>
      <c r="J1431">
        <v>0</v>
      </c>
      <c r="K1431" s="13">
        <v>0.70250000000000001</v>
      </c>
      <c r="L1431" s="13">
        <v>0.13289999999999999</v>
      </c>
      <c r="M1431" s="13">
        <v>0.3196</v>
      </c>
      <c r="N1431" s="13">
        <v>0.25</v>
      </c>
      <c r="O1431" s="13">
        <v>0</v>
      </c>
      <c r="P1431" s="12" t="str">
        <f>LEFT(Tabela2[[#This Row],[Código]],2)</f>
        <v>22</v>
      </c>
    </row>
    <row r="1432" spans="2:16" ht="15" customHeight="1" x14ac:dyDescent="0.25">
      <c r="B1432" s="36" t="str">
        <f>LOOKUP(Tabela2[[#This Row],[RESUMO]],Tabela3[Grupo],Tabela3[Meus produtos])</f>
        <v>Não</v>
      </c>
      <c r="C1432" s="30" t="s">
        <v>21850</v>
      </c>
      <c r="D1432" t="s">
        <v>124</v>
      </c>
      <c r="E1432" t="s">
        <v>11853</v>
      </c>
      <c r="F1432" s="30" t="s">
        <v>21851</v>
      </c>
      <c r="G1432">
        <v>39.54</v>
      </c>
      <c r="H1432">
        <v>20.87</v>
      </c>
      <c r="I1432">
        <v>25</v>
      </c>
      <c r="J1432">
        <v>0</v>
      </c>
      <c r="K1432" s="13">
        <v>0.85409999999999997</v>
      </c>
      <c r="L1432" s="13">
        <v>0.2087</v>
      </c>
      <c r="M1432" s="13">
        <v>0.39539999999999997</v>
      </c>
      <c r="N1432" s="13">
        <v>0.25</v>
      </c>
      <c r="O1432" s="13">
        <v>0</v>
      </c>
      <c r="P1432" s="12" t="str">
        <f>LEFT(Tabela2[[#This Row],[Código]],2)</f>
        <v>22</v>
      </c>
    </row>
    <row r="1433" spans="2:16" ht="15" customHeight="1" x14ac:dyDescent="0.25">
      <c r="B1433" s="36" t="str">
        <f>LOOKUP(Tabela2[[#This Row],[RESUMO]],Tabela3[Grupo],Tabela3[Meus produtos])</f>
        <v>Não</v>
      </c>
      <c r="C1433" s="30" t="s">
        <v>21852</v>
      </c>
      <c r="D1433" t="s">
        <v>21238</v>
      </c>
      <c r="E1433" t="s">
        <v>11853</v>
      </c>
      <c r="F1433" s="30" t="s">
        <v>12</v>
      </c>
      <c r="G1433">
        <v>31.96</v>
      </c>
      <c r="H1433">
        <v>13.29</v>
      </c>
      <c r="I1433">
        <v>25</v>
      </c>
      <c r="J1433">
        <v>0</v>
      </c>
      <c r="K1433" s="13">
        <v>0.70250000000000001</v>
      </c>
      <c r="L1433" s="13">
        <v>0.13289999999999999</v>
      </c>
      <c r="M1433" s="13">
        <v>0.3196</v>
      </c>
      <c r="N1433" s="13">
        <v>0.25</v>
      </c>
      <c r="O1433" s="13">
        <v>0</v>
      </c>
      <c r="P1433" s="12" t="str">
        <f>LEFT(Tabela2[[#This Row],[Código]],2)</f>
        <v>22</v>
      </c>
    </row>
    <row r="1434" spans="2:16" ht="15" customHeight="1" x14ac:dyDescent="0.25">
      <c r="B1434" s="36" t="str">
        <f>LOOKUP(Tabela2[[#This Row],[RESUMO]],Tabela3[Grupo],Tabela3[Meus produtos])</f>
        <v>Não</v>
      </c>
      <c r="C1434" s="30" t="s">
        <v>21852</v>
      </c>
      <c r="D1434" t="s">
        <v>124</v>
      </c>
      <c r="E1434" t="s">
        <v>11853</v>
      </c>
      <c r="F1434" s="30" t="s">
        <v>12</v>
      </c>
      <c r="G1434">
        <v>39.54</v>
      </c>
      <c r="H1434">
        <v>20.87</v>
      </c>
      <c r="I1434">
        <v>25</v>
      </c>
      <c r="J1434">
        <v>0</v>
      </c>
      <c r="K1434" s="13">
        <v>0.85409999999999997</v>
      </c>
      <c r="L1434" s="13">
        <v>0.2087</v>
      </c>
      <c r="M1434" s="13">
        <v>0.39539999999999997</v>
      </c>
      <c r="N1434" s="13">
        <v>0.25</v>
      </c>
      <c r="O1434" s="13">
        <v>0</v>
      </c>
      <c r="P1434" s="12" t="str">
        <f>LEFT(Tabela2[[#This Row],[Código]],2)</f>
        <v>22</v>
      </c>
    </row>
    <row r="1435" spans="2:16" ht="15" customHeight="1" x14ac:dyDescent="0.25">
      <c r="B1435" s="36" t="str">
        <f>LOOKUP(Tabela2[[#This Row],[RESUMO]],Tabela3[Grupo],Tabela3[Meus produtos])</f>
        <v>Não</v>
      </c>
      <c r="C1435" s="30" t="s">
        <v>21853</v>
      </c>
      <c r="D1435" t="s">
        <v>21238</v>
      </c>
      <c r="E1435" t="s">
        <v>11853</v>
      </c>
      <c r="F1435" s="30" t="s">
        <v>1163</v>
      </c>
      <c r="G1435">
        <v>31.96</v>
      </c>
      <c r="H1435">
        <v>13.29</v>
      </c>
      <c r="I1435">
        <v>25</v>
      </c>
      <c r="J1435">
        <v>0</v>
      </c>
      <c r="K1435" s="13">
        <v>0.70250000000000001</v>
      </c>
      <c r="L1435" s="13">
        <v>0.13289999999999999</v>
      </c>
      <c r="M1435" s="13">
        <v>0.3196</v>
      </c>
      <c r="N1435" s="13">
        <v>0.25</v>
      </c>
      <c r="O1435" s="13">
        <v>0</v>
      </c>
      <c r="P1435" s="12" t="str">
        <f>LEFT(Tabela2[[#This Row],[Código]],2)</f>
        <v>22</v>
      </c>
    </row>
    <row r="1436" spans="2:16" ht="15" customHeight="1" x14ac:dyDescent="0.25">
      <c r="B1436" s="36" t="str">
        <f>LOOKUP(Tabela2[[#This Row],[RESUMO]],Tabela3[Grupo],Tabela3[Meus produtos])</f>
        <v>Não</v>
      </c>
      <c r="C1436" s="30" t="s">
        <v>21854</v>
      </c>
      <c r="D1436" t="s">
        <v>21238</v>
      </c>
      <c r="E1436" t="s">
        <v>11853</v>
      </c>
      <c r="F1436" s="30" t="s">
        <v>21855</v>
      </c>
      <c r="G1436">
        <v>31.96</v>
      </c>
      <c r="H1436">
        <v>13.29</v>
      </c>
      <c r="I1436">
        <v>25</v>
      </c>
      <c r="J1436">
        <v>0</v>
      </c>
      <c r="K1436" s="13">
        <v>0.70250000000000001</v>
      </c>
      <c r="L1436" s="13">
        <v>0.13289999999999999</v>
      </c>
      <c r="M1436" s="13">
        <v>0.3196</v>
      </c>
      <c r="N1436" s="13">
        <v>0.25</v>
      </c>
      <c r="O1436" s="13">
        <v>0</v>
      </c>
      <c r="P1436" s="12" t="str">
        <f>LEFT(Tabela2[[#This Row],[Código]],2)</f>
        <v>22</v>
      </c>
    </row>
    <row r="1437" spans="2:16" ht="15" customHeight="1" x14ac:dyDescent="0.25">
      <c r="B1437" s="36" t="str">
        <f>LOOKUP(Tabela2[[#This Row],[RESUMO]],Tabela3[Grupo],Tabela3[Meus produtos])</f>
        <v>Não</v>
      </c>
      <c r="C1437" s="30" t="s">
        <v>21854</v>
      </c>
      <c r="D1437" t="s">
        <v>124</v>
      </c>
      <c r="E1437" t="s">
        <v>11853</v>
      </c>
      <c r="F1437" s="30" t="s">
        <v>21855</v>
      </c>
      <c r="G1437">
        <v>39.54</v>
      </c>
      <c r="H1437">
        <v>20.87</v>
      </c>
      <c r="I1437">
        <v>25</v>
      </c>
      <c r="J1437">
        <v>0</v>
      </c>
      <c r="K1437" s="13">
        <v>0.85409999999999997</v>
      </c>
      <c r="L1437" s="13">
        <v>0.2087</v>
      </c>
      <c r="M1437" s="13">
        <v>0.39539999999999997</v>
      </c>
      <c r="N1437" s="13">
        <v>0.25</v>
      </c>
      <c r="O1437" s="13">
        <v>0</v>
      </c>
      <c r="P1437" s="12" t="str">
        <f>LEFT(Tabela2[[#This Row],[Código]],2)</f>
        <v>22</v>
      </c>
    </row>
    <row r="1438" spans="2:16" ht="15" customHeight="1" x14ac:dyDescent="0.25">
      <c r="B1438" s="36" t="str">
        <f>LOOKUP(Tabela2[[#This Row],[RESUMO]],Tabela3[Grupo],Tabela3[Meus produtos])</f>
        <v>Não</v>
      </c>
      <c r="C1438" s="30" t="s">
        <v>1162</v>
      </c>
      <c r="D1438" t="s">
        <v>21238</v>
      </c>
      <c r="E1438" t="s">
        <v>11853</v>
      </c>
      <c r="F1438" s="30" t="s">
        <v>1163</v>
      </c>
      <c r="G1438">
        <v>31.96</v>
      </c>
      <c r="H1438">
        <v>13.29</v>
      </c>
      <c r="I1438">
        <v>25</v>
      </c>
      <c r="J1438">
        <v>0</v>
      </c>
      <c r="K1438" s="13">
        <v>0.70250000000000001</v>
      </c>
      <c r="L1438" s="13">
        <v>0.13289999999999999</v>
      </c>
      <c r="M1438" s="13">
        <v>0.3196</v>
      </c>
      <c r="N1438" s="13">
        <v>0.25</v>
      </c>
      <c r="O1438" s="13">
        <v>0</v>
      </c>
      <c r="P1438" s="12" t="str">
        <f>LEFT(Tabela2[[#This Row],[Código]],2)</f>
        <v>22</v>
      </c>
    </row>
    <row r="1439" spans="2:16" ht="15" customHeight="1" x14ac:dyDescent="0.25">
      <c r="B1439" s="36" t="str">
        <f>LOOKUP(Tabela2[[#This Row],[RESUMO]],Tabela3[Grupo],Tabela3[Meus produtos])</f>
        <v>Não</v>
      </c>
      <c r="C1439" s="30" t="s">
        <v>1164</v>
      </c>
      <c r="D1439" t="s">
        <v>21238</v>
      </c>
      <c r="E1439" t="s">
        <v>11853</v>
      </c>
      <c r="F1439" s="30" t="s">
        <v>12961</v>
      </c>
      <c r="G1439">
        <v>31.96</v>
      </c>
      <c r="H1439">
        <v>13.29</v>
      </c>
      <c r="I1439">
        <v>25</v>
      </c>
      <c r="J1439">
        <v>0</v>
      </c>
      <c r="K1439" s="13">
        <v>0.70250000000000001</v>
      </c>
      <c r="L1439" s="13">
        <v>0.13289999999999999</v>
      </c>
      <c r="M1439" s="13">
        <v>0.3196</v>
      </c>
      <c r="N1439" s="13">
        <v>0.25</v>
      </c>
      <c r="O1439" s="13">
        <v>0</v>
      </c>
      <c r="P1439" s="12" t="str">
        <f>LEFT(Tabela2[[#This Row],[Código]],2)</f>
        <v>22</v>
      </c>
    </row>
    <row r="1440" spans="2:16" ht="15" customHeight="1" x14ac:dyDescent="0.25">
      <c r="B1440" s="36" t="str">
        <f>LOOKUP(Tabela2[[#This Row],[RESUMO]],Tabela3[Grupo],Tabela3[Meus produtos])</f>
        <v>Não</v>
      </c>
      <c r="C1440" s="30" t="s">
        <v>1165</v>
      </c>
      <c r="D1440" t="s">
        <v>21238</v>
      </c>
      <c r="E1440" t="s">
        <v>11853</v>
      </c>
      <c r="F1440" s="30" t="s">
        <v>12962</v>
      </c>
      <c r="G1440">
        <v>6.68</v>
      </c>
      <c r="H1440">
        <v>4.41</v>
      </c>
      <c r="I1440">
        <v>25</v>
      </c>
      <c r="J1440">
        <v>0</v>
      </c>
      <c r="K1440" s="13">
        <v>0.3609</v>
      </c>
      <c r="L1440" s="13">
        <v>4.41E-2</v>
      </c>
      <c r="M1440" s="13">
        <v>6.6799999999999998E-2</v>
      </c>
      <c r="N1440" s="13">
        <v>0.25</v>
      </c>
      <c r="O1440" s="13">
        <v>0</v>
      </c>
      <c r="P1440" s="12" t="str">
        <f>LEFT(Tabela2[[#This Row],[Código]],2)</f>
        <v>22</v>
      </c>
    </row>
    <row r="1441" spans="2:16" ht="15" customHeight="1" x14ac:dyDescent="0.25">
      <c r="B1441" s="36" t="str">
        <f>LOOKUP(Tabela2[[#This Row],[RESUMO]],Tabela3[Grupo],Tabela3[Meus produtos])</f>
        <v>Não</v>
      </c>
      <c r="C1441" s="30" t="s">
        <v>1166</v>
      </c>
      <c r="D1441" t="s">
        <v>21238</v>
      </c>
      <c r="E1441" t="s">
        <v>11853</v>
      </c>
      <c r="F1441" s="30" t="s">
        <v>12963</v>
      </c>
      <c r="G1441">
        <v>6.68</v>
      </c>
      <c r="H1441">
        <v>4.41</v>
      </c>
      <c r="I1441">
        <v>25</v>
      </c>
      <c r="J1441">
        <v>0</v>
      </c>
      <c r="K1441" s="13">
        <v>0.3609</v>
      </c>
      <c r="L1441" s="13">
        <v>4.41E-2</v>
      </c>
      <c r="M1441" s="13">
        <v>6.6799999999999998E-2</v>
      </c>
      <c r="N1441" s="13">
        <v>0.25</v>
      </c>
      <c r="O1441" s="13">
        <v>0</v>
      </c>
      <c r="P1441" s="12" t="str">
        <f>LEFT(Tabela2[[#This Row],[Código]],2)</f>
        <v>22</v>
      </c>
    </row>
    <row r="1442" spans="2:16" ht="15" customHeight="1" x14ac:dyDescent="0.25">
      <c r="B1442" s="36" t="str">
        <f>LOOKUP(Tabela2[[#This Row],[RESUMO]],Tabela3[Grupo],Tabela3[Meus produtos])</f>
        <v>Não</v>
      </c>
      <c r="C1442" s="30" t="s">
        <v>1167</v>
      </c>
      <c r="D1442" t="s">
        <v>21238</v>
      </c>
      <c r="E1442" t="s">
        <v>11853</v>
      </c>
      <c r="F1442" s="30" t="s">
        <v>1168</v>
      </c>
      <c r="G1442">
        <v>6.62</v>
      </c>
      <c r="H1442">
        <v>4.3499999999999996</v>
      </c>
      <c r="I1442">
        <v>18</v>
      </c>
      <c r="J1442">
        <v>0</v>
      </c>
      <c r="K1442" s="13">
        <v>0.28969999999999996</v>
      </c>
      <c r="L1442" s="13">
        <v>4.3499999999999997E-2</v>
      </c>
      <c r="M1442" s="13">
        <v>6.6199999999999995E-2</v>
      </c>
      <c r="N1442" s="13">
        <v>0.18</v>
      </c>
      <c r="O1442" s="13">
        <v>0</v>
      </c>
      <c r="P1442" s="12" t="str">
        <f>LEFT(Tabela2[[#This Row],[Código]],2)</f>
        <v>22</v>
      </c>
    </row>
    <row r="1443" spans="2:16" ht="15" customHeight="1" x14ac:dyDescent="0.25">
      <c r="B1443" s="36" t="str">
        <f>LOOKUP(Tabela2[[#This Row],[RESUMO]],Tabela3[Grupo],Tabela3[Meus produtos])</f>
        <v>Não</v>
      </c>
      <c r="C1443" s="30" t="s">
        <v>1169</v>
      </c>
      <c r="D1443" t="s">
        <v>21238</v>
      </c>
      <c r="E1443" t="s">
        <v>11853</v>
      </c>
      <c r="F1443" s="30" t="s">
        <v>12964</v>
      </c>
      <c r="G1443">
        <v>6.62</v>
      </c>
      <c r="H1443">
        <v>4.3499999999999996</v>
      </c>
      <c r="I1443">
        <v>18</v>
      </c>
      <c r="J1443">
        <v>0</v>
      </c>
      <c r="K1443" s="13">
        <v>0.28969999999999996</v>
      </c>
      <c r="L1443" s="13">
        <v>4.3499999999999997E-2</v>
      </c>
      <c r="M1443" s="13">
        <v>6.6199999999999995E-2</v>
      </c>
      <c r="N1443" s="13">
        <v>0.18</v>
      </c>
      <c r="O1443" s="13">
        <v>0</v>
      </c>
      <c r="P1443" s="12" t="str">
        <f>LEFT(Tabela2[[#This Row],[Código]],2)</f>
        <v>22</v>
      </c>
    </row>
    <row r="1444" spans="2:16" ht="15" customHeight="1" x14ac:dyDescent="0.25">
      <c r="B1444" s="36" t="str">
        <f>LOOKUP(Tabela2[[#This Row],[RESUMO]],Tabela3[Grupo],Tabela3[Meus produtos])</f>
        <v>Não</v>
      </c>
      <c r="C1444" s="30" t="s">
        <v>1169</v>
      </c>
      <c r="D1444" t="s">
        <v>124</v>
      </c>
      <c r="E1444" t="s">
        <v>11853</v>
      </c>
      <c r="F1444" s="30" t="s">
        <v>21350</v>
      </c>
      <c r="G1444">
        <v>6.74</v>
      </c>
      <c r="H1444">
        <v>4.47</v>
      </c>
      <c r="I1444">
        <v>18</v>
      </c>
      <c r="J1444">
        <v>0</v>
      </c>
      <c r="K1444" s="13">
        <v>0.29210000000000003</v>
      </c>
      <c r="L1444" s="13">
        <v>4.4699999999999997E-2</v>
      </c>
      <c r="M1444" s="13">
        <v>6.7400000000000002E-2</v>
      </c>
      <c r="N1444" s="13">
        <v>0.18</v>
      </c>
      <c r="O1444" s="13">
        <v>0</v>
      </c>
      <c r="P1444" s="12" t="str">
        <f>LEFT(Tabela2[[#This Row],[Código]],2)</f>
        <v>22</v>
      </c>
    </row>
    <row r="1445" spans="2:16" ht="15" customHeight="1" x14ac:dyDescent="0.25">
      <c r="B1445" s="36" t="str">
        <f>LOOKUP(Tabela2[[#This Row],[RESUMO]],Tabela3[Grupo],Tabela3[Meus produtos])</f>
        <v>Não</v>
      </c>
      <c r="C1445" s="30" t="s">
        <v>1170</v>
      </c>
      <c r="D1445" t="s">
        <v>21238</v>
      </c>
      <c r="E1445" t="s">
        <v>11853</v>
      </c>
      <c r="F1445" s="30" t="s">
        <v>12965</v>
      </c>
      <c r="G1445">
        <v>15.45</v>
      </c>
      <c r="H1445">
        <v>13.45</v>
      </c>
      <c r="I1445">
        <v>25</v>
      </c>
      <c r="J1445">
        <v>0</v>
      </c>
      <c r="K1445" s="13">
        <v>0.53899999999999992</v>
      </c>
      <c r="L1445" s="13">
        <v>0.13449999999999998</v>
      </c>
      <c r="M1445" s="13">
        <v>0.1545</v>
      </c>
      <c r="N1445" s="13">
        <v>0.25</v>
      </c>
      <c r="O1445" s="13">
        <v>0</v>
      </c>
      <c r="P1445" s="12" t="str">
        <f>LEFT(Tabela2[[#This Row],[Código]],2)</f>
        <v>22</v>
      </c>
    </row>
    <row r="1446" spans="2:16" ht="15" customHeight="1" x14ac:dyDescent="0.25">
      <c r="B1446" s="36" t="str">
        <f>LOOKUP(Tabela2[[#This Row],[RESUMO]],Tabela3[Grupo],Tabela3[Meus produtos])</f>
        <v>Não</v>
      </c>
      <c r="C1446" s="30" t="s">
        <v>1170</v>
      </c>
      <c r="D1446" t="s">
        <v>124</v>
      </c>
      <c r="E1446" t="s">
        <v>11853</v>
      </c>
      <c r="F1446" s="30" t="s">
        <v>21351</v>
      </c>
      <c r="G1446">
        <v>15.45</v>
      </c>
      <c r="H1446">
        <v>13.45</v>
      </c>
      <c r="I1446">
        <v>25</v>
      </c>
      <c r="J1446">
        <v>0</v>
      </c>
      <c r="K1446" s="13">
        <v>0.53899999999999992</v>
      </c>
      <c r="L1446" s="13">
        <v>0.13449999999999998</v>
      </c>
      <c r="M1446" s="13">
        <v>0.1545</v>
      </c>
      <c r="N1446" s="13">
        <v>0.25</v>
      </c>
      <c r="O1446" s="13">
        <v>0</v>
      </c>
      <c r="P1446" s="12" t="str">
        <f>LEFT(Tabela2[[#This Row],[Código]],2)</f>
        <v>22</v>
      </c>
    </row>
    <row r="1447" spans="2:16" ht="15" customHeight="1" x14ac:dyDescent="0.25">
      <c r="B1447" s="36" t="str">
        <f>LOOKUP(Tabela2[[#This Row],[RESUMO]],Tabela3[Grupo],Tabela3[Meus produtos])</f>
        <v>Não</v>
      </c>
      <c r="C1447" s="30" t="s">
        <v>1170</v>
      </c>
      <c r="D1447" t="s">
        <v>127</v>
      </c>
      <c r="E1447" t="s">
        <v>11853</v>
      </c>
      <c r="F1447" s="30" t="s">
        <v>21352</v>
      </c>
      <c r="G1447">
        <v>19.670000000000002</v>
      </c>
      <c r="H1447">
        <v>17.670000000000002</v>
      </c>
      <c r="I1447">
        <v>25</v>
      </c>
      <c r="J1447">
        <v>0</v>
      </c>
      <c r="K1447" s="13">
        <v>0.62340000000000007</v>
      </c>
      <c r="L1447" s="13">
        <v>0.17670000000000002</v>
      </c>
      <c r="M1447" s="13">
        <v>0.19670000000000001</v>
      </c>
      <c r="N1447" s="13">
        <v>0.25</v>
      </c>
      <c r="O1447" s="13">
        <v>0</v>
      </c>
      <c r="P1447" s="12" t="str">
        <f>LEFT(Tabela2[[#This Row],[Código]],2)</f>
        <v>22</v>
      </c>
    </row>
    <row r="1448" spans="2:16" ht="15" customHeight="1" x14ac:dyDescent="0.25">
      <c r="B1448" s="36" t="str">
        <f>LOOKUP(Tabela2[[#This Row],[RESUMO]],Tabela3[Grupo],Tabela3[Meus produtos])</f>
        <v>Não</v>
      </c>
      <c r="C1448" s="30" t="s">
        <v>1171</v>
      </c>
      <c r="D1448" t="s">
        <v>21238</v>
      </c>
      <c r="E1448" t="s">
        <v>11853</v>
      </c>
      <c r="F1448" s="30" t="s">
        <v>12966</v>
      </c>
      <c r="G1448">
        <v>24.95</v>
      </c>
      <c r="H1448">
        <v>13.45</v>
      </c>
      <c r="I1448">
        <v>12</v>
      </c>
      <c r="J1448">
        <v>0</v>
      </c>
      <c r="K1448" s="13">
        <v>0.504</v>
      </c>
      <c r="L1448" s="13">
        <v>0.13449999999999998</v>
      </c>
      <c r="M1448" s="13">
        <v>0.2495</v>
      </c>
      <c r="N1448" s="13">
        <v>0.12</v>
      </c>
      <c r="O1448" s="13">
        <v>0</v>
      </c>
      <c r="P1448" s="12" t="str">
        <f>LEFT(Tabela2[[#This Row],[Código]],2)</f>
        <v>22</v>
      </c>
    </row>
    <row r="1449" spans="2:16" ht="15" customHeight="1" x14ac:dyDescent="0.25">
      <c r="B1449" s="36" t="str">
        <f>LOOKUP(Tabela2[[#This Row],[RESUMO]],Tabela3[Grupo],Tabela3[Meus produtos])</f>
        <v>Não</v>
      </c>
      <c r="C1449" s="30" t="s">
        <v>1171</v>
      </c>
      <c r="D1449" t="s">
        <v>124</v>
      </c>
      <c r="E1449" t="s">
        <v>11853</v>
      </c>
      <c r="F1449" s="30" t="s">
        <v>21351</v>
      </c>
      <c r="G1449">
        <v>24.95</v>
      </c>
      <c r="H1449">
        <v>13.45</v>
      </c>
      <c r="I1449">
        <v>12</v>
      </c>
      <c r="J1449">
        <v>0</v>
      </c>
      <c r="K1449" s="13">
        <v>0.504</v>
      </c>
      <c r="L1449" s="13">
        <v>0.13449999999999998</v>
      </c>
      <c r="M1449" s="13">
        <v>0.2495</v>
      </c>
      <c r="N1449" s="13">
        <v>0.12</v>
      </c>
      <c r="O1449" s="13">
        <v>0</v>
      </c>
      <c r="P1449" s="12" t="str">
        <f>LEFT(Tabela2[[#This Row],[Código]],2)</f>
        <v>22</v>
      </c>
    </row>
    <row r="1450" spans="2:16" ht="15" customHeight="1" x14ac:dyDescent="0.25">
      <c r="B1450" s="36" t="str">
        <f>LOOKUP(Tabela2[[#This Row],[RESUMO]],Tabela3[Grupo],Tabela3[Meus produtos])</f>
        <v>Não</v>
      </c>
      <c r="C1450" s="30" t="s">
        <v>1171</v>
      </c>
      <c r="D1450" t="s">
        <v>127</v>
      </c>
      <c r="E1450" t="s">
        <v>11853</v>
      </c>
      <c r="F1450" s="30" t="s">
        <v>21352</v>
      </c>
      <c r="G1450">
        <v>29.17</v>
      </c>
      <c r="H1450">
        <v>17.670000000000002</v>
      </c>
      <c r="I1450">
        <v>12</v>
      </c>
      <c r="J1450">
        <v>0</v>
      </c>
      <c r="K1450" s="13">
        <v>0.58840000000000003</v>
      </c>
      <c r="L1450" s="13">
        <v>0.17670000000000002</v>
      </c>
      <c r="M1450" s="13">
        <v>0.29170000000000001</v>
      </c>
      <c r="N1450" s="13">
        <v>0.12</v>
      </c>
      <c r="O1450" s="13">
        <v>0</v>
      </c>
      <c r="P1450" s="12" t="str">
        <f>LEFT(Tabela2[[#This Row],[Código]],2)</f>
        <v>22</v>
      </c>
    </row>
    <row r="1451" spans="2:16" ht="15" customHeight="1" x14ac:dyDescent="0.25">
      <c r="B1451" s="36" t="str">
        <f>LOOKUP(Tabela2[[#This Row],[RESUMO]],Tabela3[Grupo],Tabela3[Meus produtos])</f>
        <v>Não</v>
      </c>
      <c r="C1451" s="30" t="s">
        <v>1172</v>
      </c>
      <c r="D1451" t="s">
        <v>21238</v>
      </c>
      <c r="E1451" t="s">
        <v>11853</v>
      </c>
      <c r="F1451" s="30" t="s">
        <v>12967</v>
      </c>
      <c r="G1451">
        <v>19.670000000000002</v>
      </c>
      <c r="H1451">
        <v>17.670000000000002</v>
      </c>
      <c r="I1451">
        <v>18</v>
      </c>
      <c r="J1451">
        <v>0</v>
      </c>
      <c r="K1451" s="13">
        <v>0.55340000000000011</v>
      </c>
      <c r="L1451" s="13">
        <v>0.17670000000000002</v>
      </c>
      <c r="M1451" s="13">
        <v>0.19670000000000001</v>
      </c>
      <c r="N1451" s="13">
        <v>0.18</v>
      </c>
      <c r="O1451" s="13">
        <v>0</v>
      </c>
      <c r="P1451" s="12" t="str">
        <f>LEFT(Tabela2[[#This Row],[Código]],2)</f>
        <v>22</v>
      </c>
    </row>
    <row r="1452" spans="2:16" ht="15" customHeight="1" x14ac:dyDescent="0.25">
      <c r="B1452" s="36" t="str">
        <f>LOOKUP(Tabela2[[#This Row],[RESUMO]],Tabela3[Grupo],Tabela3[Meus produtos])</f>
        <v>Não</v>
      </c>
      <c r="C1452" s="30" t="s">
        <v>1172</v>
      </c>
      <c r="D1452" t="s">
        <v>124</v>
      </c>
      <c r="E1452" t="s">
        <v>11853</v>
      </c>
      <c r="F1452" s="30" t="s">
        <v>21351</v>
      </c>
      <c r="G1452">
        <v>15.45</v>
      </c>
      <c r="H1452">
        <v>13.45</v>
      </c>
      <c r="I1452">
        <v>18</v>
      </c>
      <c r="J1452">
        <v>0</v>
      </c>
      <c r="K1452" s="13">
        <v>0.46899999999999997</v>
      </c>
      <c r="L1452" s="13">
        <v>0.13449999999999998</v>
      </c>
      <c r="M1452" s="13">
        <v>0.1545</v>
      </c>
      <c r="N1452" s="13">
        <v>0.18</v>
      </c>
      <c r="O1452" s="13">
        <v>0</v>
      </c>
      <c r="P1452" s="12" t="str">
        <f>LEFT(Tabela2[[#This Row],[Código]],2)</f>
        <v>22</v>
      </c>
    </row>
    <row r="1453" spans="2:16" ht="15" customHeight="1" x14ac:dyDescent="0.25">
      <c r="B1453" s="36" t="str">
        <f>LOOKUP(Tabela2[[#This Row],[RESUMO]],Tabela3[Grupo],Tabela3[Meus produtos])</f>
        <v>Não</v>
      </c>
      <c r="C1453" s="30" t="s">
        <v>1173</v>
      </c>
      <c r="D1453" t="s">
        <v>21238</v>
      </c>
      <c r="E1453" t="s">
        <v>11853</v>
      </c>
      <c r="F1453" s="30" t="s">
        <v>12968</v>
      </c>
      <c r="G1453">
        <v>29.17</v>
      </c>
      <c r="H1453">
        <v>17.670000000000002</v>
      </c>
      <c r="I1453">
        <v>18</v>
      </c>
      <c r="J1453">
        <v>0</v>
      </c>
      <c r="K1453" s="13">
        <v>0.64840000000000009</v>
      </c>
      <c r="L1453" s="13">
        <v>0.17670000000000002</v>
      </c>
      <c r="M1453" s="13">
        <v>0.29170000000000001</v>
      </c>
      <c r="N1453" s="13">
        <v>0.18</v>
      </c>
      <c r="O1453" s="13">
        <v>0</v>
      </c>
      <c r="P1453" s="12" t="str">
        <f>LEFT(Tabela2[[#This Row],[Código]],2)</f>
        <v>22</v>
      </c>
    </row>
    <row r="1454" spans="2:16" ht="15" customHeight="1" x14ac:dyDescent="0.25">
      <c r="B1454" s="36" t="str">
        <f>LOOKUP(Tabela2[[#This Row],[RESUMO]],Tabela3[Grupo],Tabela3[Meus produtos])</f>
        <v>Não</v>
      </c>
      <c r="C1454" s="30" t="s">
        <v>1173</v>
      </c>
      <c r="D1454" t="s">
        <v>124</v>
      </c>
      <c r="E1454" t="s">
        <v>11853</v>
      </c>
      <c r="F1454" s="30" t="s">
        <v>21351</v>
      </c>
      <c r="G1454">
        <v>24.95</v>
      </c>
      <c r="H1454">
        <v>13.45</v>
      </c>
      <c r="I1454">
        <v>18</v>
      </c>
      <c r="J1454">
        <v>0</v>
      </c>
      <c r="K1454" s="13">
        <v>0.56400000000000006</v>
      </c>
      <c r="L1454" s="13">
        <v>0.13449999999999998</v>
      </c>
      <c r="M1454" s="13">
        <v>0.2495</v>
      </c>
      <c r="N1454" s="13">
        <v>0.18</v>
      </c>
      <c r="O1454" s="13">
        <v>0</v>
      </c>
      <c r="P1454" s="12" t="str">
        <f>LEFT(Tabela2[[#This Row],[Código]],2)</f>
        <v>22</v>
      </c>
    </row>
    <row r="1455" spans="2:16" ht="15" customHeight="1" x14ac:dyDescent="0.25">
      <c r="B1455" s="36" t="str">
        <f>LOOKUP(Tabela2[[#This Row],[RESUMO]],Tabela3[Grupo],Tabela3[Meus produtos])</f>
        <v>Não</v>
      </c>
      <c r="C1455" s="30" t="s">
        <v>1174</v>
      </c>
      <c r="D1455" t="s">
        <v>21238</v>
      </c>
      <c r="E1455" t="s">
        <v>11853</v>
      </c>
      <c r="F1455" s="30" t="s">
        <v>12969</v>
      </c>
      <c r="G1455">
        <v>19.920000000000002</v>
      </c>
      <c r="H1455">
        <v>8.42</v>
      </c>
      <c r="I1455">
        <v>18</v>
      </c>
      <c r="J1455">
        <v>0</v>
      </c>
      <c r="K1455" s="13">
        <v>0.46339999999999998</v>
      </c>
      <c r="L1455" s="13">
        <v>8.4199999999999997E-2</v>
      </c>
      <c r="M1455" s="13">
        <v>0.19920000000000002</v>
      </c>
      <c r="N1455" s="13">
        <v>0.18</v>
      </c>
      <c r="O1455" s="13">
        <v>0</v>
      </c>
      <c r="P1455" s="12" t="str">
        <f>LEFT(Tabela2[[#This Row],[Código]],2)</f>
        <v>22</v>
      </c>
    </row>
    <row r="1456" spans="2:16" ht="15" customHeight="1" x14ac:dyDescent="0.25">
      <c r="B1456" s="36" t="str">
        <f>LOOKUP(Tabela2[[#This Row],[RESUMO]],Tabela3[Grupo],Tabela3[Meus produtos])</f>
        <v>Não</v>
      </c>
      <c r="C1456" s="30" t="s">
        <v>1175</v>
      </c>
      <c r="D1456" t="s">
        <v>21238</v>
      </c>
      <c r="E1456" t="s">
        <v>11853</v>
      </c>
      <c r="F1456" s="30" t="s">
        <v>12970</v>
      </c>
      <c r="G1456">
        <v>6.84</v>
      </c>
      <c r="H1456">
        <v>4.57</v>
      </c>
      <c r="I1456">
        <v>25</v>
      </c>
      <c r="J1456">
        <v>0</v>
      </c>
      <c r="K1456" s="13">
        <v>0.36409999999999998</v>
      </c>
      <c r="L1456" s="13">
        <v>4.5700000000000005E-2</v>
      </c>
      <c r="M1456" s="13">
        <v>6.8400000000000002E-2</v>
      </c>
      <c r="N1456" s="13">
        <v>0.25</v>
      </c>
      <c r="O1456" s="13">
        <v>0</v>
      </c>
      <c r="P1456" s="12" t="str">
        <f>LEFT(Tabela2[[#This Row],[Código]],2)</f>
        <v>22</v>
      </c>
    </row>
    <row r="1457" spans="2:16" ht="15" customHeight="1" x14ac:dyDescent="0.25">
      <c r="B1457" s="36" t="str">
        <f>LOOKUP(Tabela2[[#This Row],[RESUMO]],Tabela3[Grupo],Tabela3[Meus produtos])</f>
        <v>Não</v>
      </c>
      <c r="C1457" s="30" t="s">
        <v>1176</v>
      </c>
      <c r="D1457" t="s">
        <v>21238</v>
      </c>
      <c r="E1457" t="s">
        <v>11853</v>
      </c>
      <c r="F1457" s="30" t="s">
        <v>12971</v>
      </c>
      <c r="G1457">
        <v>6.74</v>
      </c>
      <c r="H1457">
        <v>4.57</v>
      </c>
      <c r="I1457">
        <v>25</v>
      </c>
      <c r="J1457">
        <v>0</v>
      </c>
      <c r="K1457" s="13">
        <v>0.36309999999999998</v>
      </c>
      <c r="L1457" s="13">
        <v>4.5700000000000005E-2</v>
      </c>
      <c r="M1457" s="13">
        <v>6.7400000000000002E-2</v>
      </c>
      <c r="N1457" s="13">
        <v>0.25</v>
      </c>
      <c r="O1457" s="13">
        <v>0</v>
      </c>
      <c r="P1457" s="12" t="str">
        <f>LEFT(Tabela2[[#This Row],[Código]],2)</f>
        <v>22</v>
      </c>
    </row>
    <row r="1458" spans="2:16" ht="15" customHeight="1" x14ac:dyDescent="0.25">
      <c r="B1458" s="36" t="str">
        <f>LOOKUP(Tabela2[[#This Row],[RESUMO]],Tabela3[Grupo],Tabela3[Meus produtos])</f>
        <v>Não</v>
      </c>
      <c r="C1458" s="30" t="s">
        <v>1177</v>
      </c>
      <c r="D1458" t="s">
        <v>21238</v>
      </c>
      <c r="E1458" t="s">
        <v>11853</v>
      </c>
      <c r="F1458" s="30" t="s">
        <v>12972</v>
      </c>
      <c r="G1458">
        <v>6.84</v>
      </c>
      <c r="H1458">
        <v>4.57</v>
      </c>
      <c r="I1458">
        <v>25</v>
      </c>
      <c r="J1458">
        <v>0</v>
      </c>
      <c r="K1458" s="13">
        <v>0.36409999999999998</v>
      </c>
      <c r="L1458" s="13">
        <v>4.5700000000000005E-2</v>
      </c>
      <c r="M1458" s="13">
        <v>6.8400000000000002E-2</v>
      </c>
      <c r="N1458" s="13">
        <v>0.25</v>
      </c>
      <c r="O1458" s="13">
        <v>0</v>
      </c>
      <c r="P1458" s="12" t="str">
        <f>LEFT(Tabela2[[#This Row],[Código]],2)</f>
        <v>22</v>
      </c>
    </row>
    <row r="1459" spans="2:16" ht="15" customHeight="1" x14ac:dyDescent="0.25">
      <c r="B1459" s="36" t="str">
        <f>LOOKUP(Tabela2[[#This Row],[RESUMO]],Tabela3[Grupo],Tabela3[Meus produtos])</f>
        <v>Não</v>
      </c>
      <c r="C1459" s="30" t="s">
        <v>1178</v>
      </c>
      <c r="D1459" t="s">
        <v>21238</v>
      </c>
      <c r="E1459" t="s">
        <v>11853</v>
      </c>
      <c r="F1459" s="30" t="s">
        <v>12973</v>
      </c>
      <c r="G1459">
        <v>6.84</v>
      </c>
      <c r="H1459">
        <v>4.57</v>
      </c>
      <c r="I1459">
        <v>25</v>
      </c>
      <c r="J1459">
        <v>0</v>
      </c>
      <c r="K1459" s="13">
        <v>0.36409999999999998</v>
      </c>
      <c r="L1459" s="13">
        <v>4.5700000000000005E-2</v>
      </c>
      <c r="M1459" s="13">
        <v>6.8400000000000002E-2</v>
      </c>
      <c r="N1459" s="13">
        <v>0.25</v>
      </c>
      <c r="O1459" s="13">
        <v>0</v>
      </c>
      <c r="P1459" s="12" t="str">
        <f>LEFT(Tabela2[[#This Row],[Código]],2)</f>
        <v>22</v>
      </c>
    </row>
    <row r="1460" spans="2:16" ht="15" customHeight="1" x14ac:dyDescent="0.25">
      <c r="B1460" s="36" t="str">
        <f>LOOKUP(Tabela2[[#This Row],[RESUMO]],Tabela3[Grupo],Tabela3[Meus produtos])</f>
        <v>Não</v>
      </c>
      <c r="C1460" s="30" t="s">
        <v>1179</v>
      </c>
      <c r="D1460" t="s">
        <v>21238</v>
      </c>
      <c r="E1460" t="s">
        <v>11853</v>
      </c>
      <c r="F1460" s="30" t="s">
        <v>12974</v>
      </c>
      <c r="G1460">
        <v>6.79</v>
      </c>
      <c r="H1460">
        <v>4.5199999999999996</v>
      </c>
      <c r="I1460">
        <v>25</v>
      </c>
      <c r="J1460">
        <v>0</v>
      </c>
      <c r="K1460" s="13">
        <v>0.36309999999999998</v>
      </c>
      <c r="L1460" s="13">
        <v>4.5199999999999997E-2</v>
      </c>
      <c r="M1460" s="13">
        <v>6.7900000000000002E-2</v>
      </c>
      <c r="N1460" s="13">
        <v>0.25</v>
      </c>
      <c r="O1460" s="13">
        <v>0</v>
      </c>
      <c r="P1460" s="12" t="str">
        <f>LEFT(Tabela2[[#This Row],[Código]],2)</f>
        <v>22</v>
      </c>
    </row>
    <row r="1461" spans="2:16" ht="15" customHeight="1" x14ac:dyDescent="0.25">
      <c r="B1461" s="36" t="str">
        <f>LOOKUP(Tabela2[[#This Row],[RESUMO]],Tabela3[Grupo],Tabela3[Meus produtos])</f>
        <v>Não</v>
      </c>
      <c r="C1461" s="30" t="s">
        <v>1179</v>
      </c>
      <c r="D1461" t="s">
        <v>124</v>
      </c>
      <c r="E1461" t="s">
        <v>11853</v>
      </c>
      <c r="F1461" s="30" t="s">
        <v>21353</v>
      </c>
      <c r="G1461">
        <v>6.84</v>
      </c>
      <c r="H1461">
        <v>4.57</v>
      </c>
      <c r="I1461">
        <v>25</v>
      </c>
      <c r="J1461">
        <v>0</v>
      </c>
      <c r="K1461" s="13">
        <v>0.36409999999999998</v>
      </c>
      <c r="L1461" s="13">
        <v>4.5700000000000005E-2</v>
      </c>
      <c r="M1461" s="13">
        <v>6.8400000000000002E-2</v>
      </c>
      <c r="N1461" s="13">
        <v>0.25</v>
      </c>
      <c r="O1461" s="13">
        <v>0</v>
      </c>
      <c r="P1461" s="12" t="str">
        <f>LEFT(Tabela2[[#This Row],[Código]],2)</f>
        <v>22</v>
      </c>
    </row>
    <row r="1462" spans="2:16" ht="15" customHeight="1" x14ac:dyDescent="0.25">
      <c r="B1462" s="36" t="str">
        <f>LOOKUP(Tabela2[[#This Row],[RESUMO]],Tabela3[Grupo],Tabela3[Meus produtos])</f>
        <v>Não</v>
      </c>
      <c r="C1462" s="30" t="s">
        <v>1180</v>
      </c>
      <c r="D1462" t="s">
        <v>21238</v>
      </c>
      <c r="E1462" t="s">
        <v>11853</v>
      </c>
      <c r="F1462" s="30" t="s">
        <v>12975</v>
      </c>
      <c r="G1462">
        <v>6.84</v>
      </c>
      <c r="H1462">
        <v>4.57</v>
      </c>
      <c r="I1462">
        <v>25</v>
      </c>
      <c r="J1462">
        <v>0</v>
      </c>
      <c r="K1462" s="13">
        <v>0.36409999999999998</v>
      </c>
      <c r="L1462" s="13">
        <v>4.5700000000000005E-2</v>
      </c>
      <c r="M1462" s="13">
        <v>6.8400000000000002E-2</v>
      </c>
      <c r="N1462" s="13">
        <v>0.25</v>
      </c>
      <c r="O1462" s="13">
        <v>0</v>
      </c>
      <c r="P1462" s="12" t="str">
        <f>LEFT(Tabela2[[#This Row],[Código]],2)</f>
        <v>22</v>
      </c>
    </row>
    <row r="1463" spans="2:16" ht="15" customHeight="1" x14ac:dyDescent="0.25">
      <c r="B1463" s="36" t="str">
        <f>LOOKUP(Tabela2[[#This Row],[RESUMO]],Tabela3[Grupo],Tabela3[Meus produtos])</f>
        <v>Não</v>
      </c>
      <c r="C1463" s="30" t="s">
        <v>1181</v>
      </c>
      <c r="D1463" t="s">
        <v>21238</v>
      </c>
      <c r="E1463" t="s">
        <v>11853</v>
      </c>
      <c r="F1463" s="30" t="s">
        <v>12976</v>
      </c>
      <c r="G1463">
        <v>6.84</v>
      </c>
      <c r="H1463">
        <v>4.57</v>
      </c>
      <c r="I1463">
        <v>25</v>
      </c>
      <c r="J1463">
        <v>0</v>
      </c>
      <c r="K1463" s="13">
        <v>0.36409999999999998</v>
      </c>
      <c r="L1463" s="13">
        <v>4.5700000000000005E-2</v>
      </c>
      <c r="M1463" s="13">
        <v>6.8400000000000002E-2</v>
      </c>
      <c r="N1463" s="13">
        <v>0.25</v>
      </c>
      <c r="O1463" s="13">
        <v>0</v>
      </c>
      <c r="P1463" s="12" t="str">
        <f>LEFT(Tabela2[[#This Row],[Código]],2)</f>
        <v>22</v>
      </c>
    </row>
    <row r="1464" spans="2:16" ht="15" customHeight="1" x14ac:dyDescent="0.25">
      <c r="B1464" s="36" t="str">
        <f>LOOKUP(Tabela2[[#This Row],[RESUMO]],Tabela3[Grupo],Tabela3[Meus produtos])</f>
        <v>Não</v>
      </c>
      <c r="C1464" s="30" t="s">
        <v>1182</v>
      </c>
      <c r="D1464" t="s">
        <v>21238</v>
      </c>
      <c r="E1464" t="s">
        <v>11853</v>
      </c>
      <c r="F1464" s="30" t="s">
        <v>12977</v>
      </c>
      <c r="G1464">
        <v>6.84</v>
      </c>
      <c r="H1464">
        <v>4.57</v>
      </c>
      <c r="I1464">
        <v>25</v>
      </c>
      <c r="J1464">
        <v>0</v>
      </c>
      <c r="K1464" s="13">
        <v>0.36409999999999998</v>
      </c>
      <c r="L1464" s="13">
        <v>4.5700000000000005E-2</v>
      </c>
      <c r="M1464" s="13">
        <v>6.8400000000000002E-2</v>
      </c>
      <c r="N1464" s="13">
        <v>0.25</v>
      </c>
      <c r="O1464" s="13">
        <v>0</v>
      </c>
      <c r="P1464" s="12" t="str">
        <f>LEFT(Tabela2[[#This Row],[Código]],2)</f>
        <v>22</v>
      </c>
    </row>
    <row r="1465" spans="2:16" ht="15" customHeight="1" x14ac:dyDescent="0.25">
      <c r="B1465" s="36" t="str">
        <f>LOOKUP(Tabela2[[#This Row],[RESUMO]],Tabela3[Grupo],Tabela3[Meus produtos])</f>
        <v>Não</v>
      </c>
      <c r="C1465" s="30" t="s">
        <v>1183</v>
      </c>
      <c r="D1465" t="s">
        <v>21238</v>
      </c>
      <c r="E1465" t="s">
        <v>11853</v>
      </c>
      <c r="F1465" s="30" t="s">
        <v>12978</v>
      </c>
      <c r="G1465">
        <v>28.85</v>
      </c>
      <c r="H1465">
        <v>17.350000000000001</v>
      </c>
      <c r="I1465">
        <v>25</v>
      </c>
      <c r="J1465">
        <v>0</v>
      </c>
      <c r="K1465" s="13">
        <v>0.71200000000000008</v>
      </c>
      <c r="L1465" s="13">
        <v>0.17350000000000002</v>
      </c>
      <c r="M1465" s="13">
        <v>0.28850000000000003</v>
      </c>
      <c r="N1465" s="13">
        <v>0.25</v>
      </c>
      <c r="O1465" s="13">
        <v>0</v>
      </c>
      <c r="P1465" s="12" t="str">
        <f>LEFT(Tabela2[[#This Row],[Código]],2)</f>
        <v>22</v>
      </c>
    </row>
    <row r="1466" spans="2:16" ht="15" customHeight="1" x14ac:dyDescent="0.25">
      <c r="B1466" s="36" t="str">
        <f>LOOKUP(Tabela2[[#This Row],[RESUMO]],Tabela3[Grupo],Tabela3[Meus produtos])</f>
        <v>Não</v>
      </c>
      <c r="C1466" s="30" t="s">
        <v>1183</v>
      </c>
      <c r="D1466" t="s">
        <v>124</v>
      </c>
      <c r="E1466" t="s">
        <v>11853</v>
      </c>
      <c r="F1466" s="30" t="s">
        <v>21354</v>
      </c>
      <c r="G1466">
        <v>29.17</v>
      </c>
      <c r="H1466">
        <v>17.670000000000002</v>
      </c>
      <c r="I1466">
        <v>25</v>
      </c>
      <c r="J1466">
        <v>0</v>
      </c>
      <c r="K1466" s="13">
        <v>0.71840000000000004</v>
      </c>
      <c r="L1466" s="13">
        <v>0.17670000000000002</v>
      </c>
      <c r="M1466" s="13">
        <v>0.29170000000000001</v>
      </c>
      <c r="N1466" s="13">
        <v>0.25</v>
      </c>
      <c r="O1466" s="13">
        <v>0</v>
      </c>
      <c r="P1466" s="12" t="str">
        <f>LEFT(Tabela2[[#This Row],[Código]],2)</f>
        <v>22</v>
      </c>
    </row>
    <row r="1467" spans="2:16" ht="15" customHeight="1" x14ac:dyDescent="0.25">
      <c r="B1467" s="36" t="str">
        <f>LOOKUP(Tabela2[[#This Row],[RESUMO]],Tabela3[Grupo],Tabela3[Meus produtos])</f>
        <v>Não</v>
      </c>
      <c r="C1467" s="30" t="s">
        <v>1183</v>
      </c>
      <c r="D1467" t="s">
        <v>127</v>
      </c>
      <c r="E1467" t="s">
        <v>11853</v>
      </c>
      <c r="F1467" s="30" t="s">
        <v>21355</v>
      </c>
      <c r="G1467">
        <v>25.2</v>
      </c>
      <c r="H1467">
        <v>13.7</v>
      </c>
      <c r="I1467">
        <v>25</v>
      </c>
      <c r="J1467">
        <v>0</v>
      </c>
      <c r="K1467" s="13">
        <v>0.63900000000000001</v>
      </c>
      <c r="L1467" s="13">
        <v>0.13699999999999998</v>
      </c>
      <c r="M1467" s="13">
        <v>0.252</v>
      </c>
      <c r="N1467" s="13">
        <v>0.25</v>
      </c>
      <c r="O1467" s="13">
        <v>0</v>
      </c>
      <c r="P1467" s="12" t="str">
        <f>LEFT(Tabela2[[#This Row],[Código]],2)</f>
        <v>22</v>
      </c>
    </row>
    <row r="1468" spans="2:16" ht="15" customHeight="1" x14ac:dyDescent="0.25">
      <c r="B1468" s="36" t="str">
        <f>LOOKUP(Tabela2[[#This Row],[RESUMO]],Tabela3[Grupo],Tabela3[Meus produtos])</f>
        <v>Não</v>
      </c>
      <c r="C1468" s="30" t="s">
        <v>1184</v>
      </c>
      <c r="D1468" t="s">
        <v>21238</v>
      </c>
      <c r="E1468" t="s">
        <v>11853</v>
      </c>
      <c r="F1468" s="30" t="s">
        <v>12979</v>
      </c>
      <c r="G1468">
        <v>11.63</v>
      </c>
      <c r="H1468">
        <v>4.2</v>
      </c>
      <c r="I1468">
        <v>7</v>
      </c>
      <c r="J1468">
        <v>0</v>
      </c>
      <c r="K1468" s="13">
        <v>0.22830000000000003</v>
      </c>
      <c r="L1468" s="13">
        <v>4.2000000000000003E-2</v>
      </c>
      <c r="M1468" s="13">
        <v>0.11630000000000001</v>
      </c>
      <c r="N1468" s="13">
        <v>7.0000000000000007E-2</v>
      </c>
      <c r="O1468" s="13">
        <v>0</v>
      </c>
      <c r="P1468" s="12" t="str">
        <f>LEFT(Tabela2[[#This Row],[Código]],2)</f>
        <v>22</v>
      </c>
    </row>
    <row r="1469" spans="2:16" ht="15" customHeight="1" x14ac:dyDescent="0.25">
      <c r="B1469" s="36" t="str">
        <f>LOOKUP(Tabela2[[#This Row],[RESUMO]],Tabela3[Grupo],Tabela3[Meus produtos])</f>
        <v>Não</v>
      </c>
      <c r="C1469" s="30" t="s">
        <v>1185</v>
      </c>
      <c r="D1469" t="s">
        <v>21238</v>
      </c>
      <c r="E1469" t="s">
        <v>11853</v>
      </c>
      <c r="F1469" s="30" t="s">
        <v>12980</v>
      </c>
      <c r="G1469">
        <v>6.29</v>
      </c>
      <c r="H1469">
        <v>4.2</v>
      </c>
      <c r="I1469">
        <v>0</v>
      </c>
      <c r="J1469">
        <v>0</v>
      </c>
      <c r="K1469" s="13">
        <v>0.10489999999999999</v>
      </c>
      <c r="L1469" s="13">
        <v>4.2000000000000003E-2</v>
      </c>
      <c r="M1469" s="13">
        <v>6.2899999999999998E-2</v>
      </c>
      <c r="N1469" s="13">
        <v>0</v>
      </c>
      <c r="O1469" s="13">
        <v>0</v>
      </c>
      <c r="P1469" s="12" t="str">
        <f>LEFT(Tabela2[[#This Row],[Código]],2)</f>
        <v>23</v>
      </c>
    </row>
    <row r="1470" spans="2:16" ht="15" customHeight="1" x14ac:dyDescent="0.25">
      <c r="B1470" s="36" t="str">
        <f>LOOKUP(Tabela2[[#This Row],[RESUMO]],Tabela3[Grupo],Tabela3[Meus produtos])</f>
        <v>Não</v>
      </c>
      <c r="C1470" s="30" t="s">
        <v>1186</v>
      </c>
      <c r="D1470" t="s">
        <v>21238</v>
      </c>
      <c r="E1470" t="s">
        <v>11853</v>
      </c>
      <c r="F1470" s="30" t="s">
        <v>12981</v>
      </c>
      <c r="G1470">
        <v>6.29</v>
      </c>
      <c r="H1470">
        <v>4.2</v>
      </c>
      <c r="I1470">
        <v>0</v>
      </c>
      <c r="J1470">
        <v>0</v>
      </c>
      <c r="K1470" s="13">
        <v>0.10489999999999999</v>
      </c>
      <c r="L1470" s="13">
        <v>4.2000000000000003E-2</v>
      </c>
      <c r="M1470" s="13">
        <v>6.2899999999999998E-2</v>
      </c>
      <c r="N1470" s="13">
        <v>0</v>
      </c>
      <c r="O1470" s="13">
        <v>0</v>
      </c>
      <c r="P1470" s="12" t="str">
        <f>LEFT(Tabela2[[#This Row],[Código]],2)</f>
        <v>23</v>
      </c>
    </row>
    <row r="1471" spans="2:16" ht="15" customHeight="1" x14ac:dyDescent="0.25">
      <c r="B1471" s="36" t="str">
        <f>LOOKUP(Tabela2[[#This Row],[RESUMO]],Tabela3[Grupo],Tabela3[Meus produtos])</f>
        <v>Não</v>
      </c>
      <c r="C1471" s="30" t="s">
        <v>1187</v>
      </c>
      <c r="D1471" t="s">
        <v>21238</v>
      </c>
      <c r="E1471" t="s">
        <v>11853</v>
      </c>
      <c r="F1471" s="30" t="s">
        <v>12982</v>
      </c>
      <c r="G1471">
        <v>6.29</v>
      </c>
      <c r="H1471">
        <v>4.2</v>
      </c>
      <c r="I1471">
        <v>0</v>
      </c>
      <c r="J1471">
        <v>0</v>
      </c>
      <c r="K1471" s="13">
        <v>0.10489999999999999</v>
      </c>
      <c r="L1471" s="13">
        <v>4.2000000000000003E-2</v>
      </c>
      <c r="M1471" s="13">
        <v>6.2899999999999998E-2</v>
      </c>
      <c r="N1471" s="13">
        <v>0</v>
      </c>
      <c r="O1471" s="13">
        <v>0</v>
      </c>
      <c r="P1471" s="12" t="str">
        <f>LEFT(Tabela2[[#This Row],[Código]],2)</f>
        <v>23</v>
      </c>
    </row>
    <row r="1472" spans="2:16" ht="15" customHeight="1" x14ac:dyDescent="0.25">
      <c r="B1472" s="36" t="str">
        <f>LOOKUP(Tabela2[[#This Row],[RESUMO]],Tabela3[Grupo],Tabela3[Meus produtos])</f>
        <v>Não</v>
      </c>
      <c r="C1472" s="30" t="s">
        <v>1188</v>
      </c>
      <c r="D1472" t="s">
        <v>21238</v>
      </c>
      <c r="E1472" t="s">
        <v>11853</v>
      </c>
      <c r="F1472" s="30" t="s">
        <v>12983</v>
      </c>
      <c r="G1472">
        <v>6.29</v>
      </c>
      <c r="H1472">
        <v>4.2</v>
      </c>
      <c r="I1472">
        <v>0</v>
      </c>
      <c r="J1472">
        <v>0</v>
      </c>
      <c r="K1472" s="13">
        <v>0.10489999999999999</v>
      </c>
      <c r="L1472" s="13">
        <v>4.2000000000000003E-2</v>
      </c>
      <c r="M1472" s="13">
        <v>6.2899999999999998E-2</v>
      </c>
      <c r="N1472" s="13">
        <v>0</v>
      </c>
      <c r="O1472" s="13">
        <v>0</v>
      </c>
      <c r="P1472" s="12" t="str">
        <f>LEFT(Tabela2[[#This Row],[Código]],2)</f>
        <v>23</v>
      </c>
    </row>
    <row r="1473" spans="2:16" ht="15" customHeight="1" x14ac:dyDescent="0.25">
      <c r="B1473" s="36" t="str">
        <f>LOOKUP(Tabela2[[#This Row],[RESUMO]],Tabela3[Grupo],Tabela3[Meus produtos])</f>
        <v>Não</v>
      </c>
      <c r="C1473" s="30" t="s">
        <v>1189</v>
      </c>
      <c r="D1473" t="s">
        <v>21238</v>
      </c>
      <c r="E1473" t="s">
        <v>11853</v>
      </c>
      <c r="F1473" s="30" t="s">
        <v>12984</v>
      </c>
      <c r="G1473">
        <v>6.29</v>
      </c>
      <c r="H1473">
        <v>4.2</v>
      </c>
      <c r="I1473">
        <v>0</v>
      </c>
      <c r="J1473">
        <v>0</v>
      </c>
      <c r="K1473" s="13">
        <v>0.10489999999999999</v>
      </c>
      <c r="L1473" s="13">
        <v>4.2000000000000003E-2</v>
      </c>
      <c r="M1473" s="13">
        <v>6.2899999999999998E-2</v>
      </c>
      <c r="N1473" s="13">
        <v>0</v>
      </c>
      <c r="O1473" s="13">
        <v>0</v>
      </c>
      <c r="P1473" s="12" t="str">
        <f>LEFT(Tabela2[[#This Row],[Código]],2)</f>
        <v>23</v>
      </c>
    </row>
    <row r="1474" spans="2:16" ht="15" customHeight="1" x14ac:dyDescent="0.25">
      <c r="B1474" s="36" t="str">
        <f>LOOKUP(Tabela2[[#This Row],[RESUMO]],Tabela3[Grupo],Tabela3[Meus produtos])</f>
        <v>Não</v>
      </c>
      <c r="C1474" s="30" t="s">
        <v>1190</v>
      </c>
      <c r="D1474" t="s">
        <v>21238</v>
      </c>
      <c r="E1474" t="s">
        <v>11853</v>
      </c>
      <c r="F1474" s="30" t="s">
        <v>12985</v>
      </c>
      <c r="G1474">
        <v>6.29</v>
      </c>
      <c r="H1474">
        <v>4.2</v>
      </c>
      <c r="I1474">
        <v>0</v>
      </c>
      <c r="J1474">
        <v>0</v>
      </c>
      <c r="K1474" s="13">
        <v>0.10489999999999999</v>
      </c>
      <c r="L1474" s="13">
        <v>4.2000000000000003E-2</v>
      </c>
      <c r="M1474" s="13">
        <v>6.2899999999999998E-2</v>
      </c>
      <c r="N1474" s="13">
        <v>0</v>
      </c>
      <c r="O1474" s="13">
        <v>0</v>
      </c>
      <c r="P1474" s="12" t="str">
        <f>LEFT(Tabela2[[#This Row],[Código]],2)</f>
        <v>23</v>
      </c>
    </row>
    <row r="1475" spans="2:16" ht="15" customHeight="1" x14ac:dyDescent="0.25">
      <c r="B1475" s="36" t="str">
        <f>LOOKUP(Tabela2[[#This Row],[RESUMO]],Tabela3[Grupo],Tabela3[Meus produtos])</f>
        <v>Não</v>
      </c>
      <c r="C1475" s="30" t="s">
        <v>1191</v>
      </c>
      <c r="D1475" t="s">
        <v>21238</v>
      </c>
      <c r="E1475" t="s">
        <v>11853</v>
      </c>
      <c r="F1475" s="30" t="s">
        <v>12986</v>
      </c>
      <c r="G1475">
        <v>6.29</v>
      </c>
      <c r="H1475">
        <v>4.2</v>
      </c>
      <c r="I1475">
        <v>0</v>
      </c>
      <c r="J1475">
        <v>0</v>
      </c>
      <c r="K1475" s="13">
        <v>0.10489999999999999</v>
      </c>
      <c r="L1475" s="13">
        <v>4.2000000000000003E-2</v>
      </c>
      <c r="M1475" s="13">
        <v>6.2899999999999998E-2</v>
      </c>
      <c r="N1475" s="13">
        <v>0</v>
      </c>
      <c r="O1475" s="13">
        <v>0</v>
      </c>
      <c r="P1475" s="12" t="str">
        <f>LEFT(Tabela2[[#This Row],[Código]],2)</f>
        <v>23</v>
      </c>
    </row>
    <row r="1476" spans="2:16" ht="15" customHeight="1" x14ac:dyDescent="0.25">
      <c r="B1476" s="36" t="str">
        <f>LOOKUP(Tabela2[[#This Row],[RESUMO]],Tabela3[Grupo],Tabela3[Meus produtos])</f>
        <v>Não</v>
      </c>
      <c r="C1476" s="30" t="s">
        <v>1192</v>
      </c>
      <c r="D1476" t="s">
        <v>21238</v>
      </c>
      <c r="E1476" t="s">
        <v>11853</v>
      </c>
      <c r="F1476" s="30" t="s">
        <v>12987</v>
      </c>
      <c r="G1476">
        <v>6.29</v>
      </c>
      <c r="H1476">
        <v>4.2</v>
      </c>
      <c r="I1476">
        <v>0</v>
      </c>
      <c r="J1476">
        <v>0</v>
      </c>
      <c r="K1476" s="13">
        <v>0.10489999999999999</v>
      </c>
      <c r="L1476" s="13">
        <v>4.2000000000000003E-2</v>
      </c>
      <c r="M1476" s="13">
        <v>6.2899999999999998E-2</v>
      </c>
      <c r="N1476" s="13">
        <v>0</v>
      </c>
      <c r="O1476" s="13">
        <v>0</v>
      </c>
      <c r="P1476" s="12" t="str">
        <f>LEFT(Tabela2[[#This Row],[Código]],2)</f>
        <v>23</v>
      </c>
    </row>
    <row r="1477" spans="2:16" ht="15" customHeight="1" x14ac:dyDescent="0.25">
      <c r="B1477" s="36" t="str">
        <f>LOOKUP(Tabela2[[#This Row],[RESUMO]],Tabela3[Grupo],Tabela3[Meus produtos])</f>
        <v>Não</v>
      </c>
      <c r="C1477" s="30" t="s">
        <v>1193</v>
      </c>
      <c r="D1477" t="s">
        <v>21238</v>
      </c>
      <c r="E1477" t="s">
        <v>11853</v>
      </c>
      <c r="F1477" s="30" t="s">
        <v>12988</v>
      </c>
      <c r="G1477">
        <v>6.29</v>
      </c>
      <c r="H1477">
        <v>4.2</v>
      </c>
      <c r="I1477">
        <v>0</v>
      </c>
      <c r="J1477">
        <v>0</v>
      </c>
      <c r="K1477" s="13">
        <v>0.10489999999999999</v>
      </c>
      <c r="L1477" s="13">
        <v>4.2000000000000003E-2</v>
      </c>
      <c r="M1477" s="13">
        <v>6.2899999999999998E-2</v>
      </c>
      <c r="N1477" s="13">
        <v>0</v>
      </c>
      <c r="O1477" s="13">
        <v>0</v>
      </c>
      <c r="P1477" s="12" t="str">
        <f>LEFT(Tabela2[[#This Row],[Código]],2)</f>
        <v>23</v>
      </c>
    </row>
    <row r="1478" spans="2:16" ht="15" customHeight="1" x14ac:dyDescent="0.25">
      <c r="B1478" s="36" t="str">
        <f>LOOKUP(Tabela2[[#This Row],[RESUMO]],Tabela3[Grupo],Tabela3[Meus produtos])</f>
        <v>Não</v>
      </c>
      <c r="C1478" s="30" t="s">
        <v>1194</v>
      </c>
      <c r="D1478" t="s">
        <v>21238</v>
      </c>
      <c r="E1478" t="s">
        <v>11853</v>
      </c>
      <c r="F1478" s="30" t="s">
        <v>12989</v>
      </c>
      <c r="G1478">
        <v>6.29</v>
      </c>
      <c r="H1478">
        <v>4.2</v>
      </c>
      <c r="I1478">
        <v>0</v>
      </c>
      <c r="J1478">
        <v>0</v>
      </c>
      <c r="K1478" s="13">
        <v>0.10489999999999999</v>
      </c>
      <c r="L1478" s="13">
        <v>4.2000000000000003E-2</v>
      </c>
      <c r="M1478" s="13">
        <v>6.2899999999999998E-2</v>
      </c>
      <c r="N1478" s="13">
        <v>0</v>
      </c>
      <c r="O1478" s="13">
        <v>0</v>
      </c>
      <c r="P1478" s="12" t="str">
        <f>LEFT(Tabela2[[#This Row],[Código]],2)</f>
        <v>23</v>
      </c>
    </row>
    <row r="1479" spans="2:16" ht="15" customHeight="1" x14ac:dyDescent="0.25">
      <c r="B1479" s="36" t="str">
        <f>LOOKUP(Tabela2[[#This Row],[RESUMO]],Tabela3[Grupo],Tabela3[Meus produtos])</f>
        <v>Não</v>
      </c>
      <c r="C1479" s="30" t="s">
        <v>1195</v>
      </c>
      <c r="D1479" t="s">
        <v>21238</v>
      </c>
      <c r="E1479" t="s">
        <v>11853</v>
      </c>
      <c r="F1479" s="30" t="s">
        <v>12990</v>
      </c>
      <c r="G1479">
        <v>6.29</v>
      </c>
      <c r="H1479">
        <v>4.2</v>
      </c>
      <c r="I1479">
        <v>0</v>
      </c>
      <c r="J1479">
        <v>0</v>
      </c>
      <c r="K1479" s="13">
        <v>0.10489999999999999</v>
      </c>
      <c r="L1479" s="13">
        <v>4.2000000000000003E-2</v>
      </c>
      <c r="M1479" s="13">
        <v>6.2899999999999998E-2</v>
      </c>
      <c r="N1479" s="13">
        <v>0</v>
      </c>
      <c r="O1479" s="13">
        <v>0</v>
      </c>
      <c r="P1479" s="12" t="str">
        <f>LEFT(Tabela2[[#This Row],[Código]],2)</f>
        <v>23</v>
      </c>
    </row>
    <row r="1480" spans="2:16" ht="15" customHeight="1" x14ac:dyDescent="0.25">
      <c r="B1480" s="36" t="str">
        <f>LOOKUP(Tabela2[[#This Row],[RESUMO]],Tabela3[Grupo],Tabela3[Meus produtos])</f>
        <v>Não</v>
      </c>
      <c r="C1480" s="30" t="s">
        <v>1196</v>
      </c>
      <c r="D1480" t="s">
        <v>21238</v>
      </c>
      <c r="E1480" t="s">
        <v>11853</v>
      </c>
      <c r="F1480" s="30" t="s">
        <v>12991</v>
      </c>
      <c r="G1480">
        <v>6.29</v>
      </c>
      <c r="H1480">
        <v>4.2</v>
      </c>
      <c r="I1480">
        <v>0</v>
      </c>
      <c r="J1480">
        <v>0</v>
      </c>
      <c r="K1480" s="13">
        <v>0.10489999999999999</v>
      </c>
      <c r="L1480" s="13">
        <v>4.2000000000000003E-2</v>
      </c>
      <c r="M1480" s="13">
        <v>6.2899999999999998E-2</v>
      </c>
      <c r="N1480" s="13">
        <v>0</v>
      </c>
      <c r="O1480" s="13">
        <v>0</v>
      </c>
      <c r="P1480" s="12" t="str">
        <f>LEFT(Tabela2[[#This Row],[Código]],2)</f>
        <v>23</v>
      </c>
    </row>
    <row r="1481" spans="2:16" ht="15" customHeight="1" x14ac:dyDescent="0.25">
      <c r="B1481" s="36" t="str">
        <f>LOOKUP(Tabela2[[#This Row],[RESUMO]],Tabela3[Grupo],Tabela3[Meus produtos])</f>
        <v>Não</v>
      </c>
      <c r="C1481" s="30" t="s">
        <v>1197</v>
      </c>
      <c r="D1481" t="s">
        <v>21238</v>
      </c>
      <c r="E1481" t="s">
        <v>11853</v>
      </c>
      <c r="F1481" s="30" t="s">
        <v>12992</v>
      </c>
      <c r="G1481">
        <v>6.29</v>
      </c>
      <c r="H1481">
        <v>4.2</v>
      </c>
      <c r="I1481">
        <v>0</v>
      </c>
      <c r="J1481">
        <v>0</v>
      </c>
      <c r="K1481" s="13">
        <v>0.10489999999999999</v>
      </c>
      <c r="L1481" s="13">
        <v>4.2000000000000003E-2</v>
      </c>
      <c r="M1481" s="13">
        <v>6.2899999999999998E-2</v>
      </c>
      <c r="N1481" s="13">
        <v>0</v>
      </c>
      <c r="O1481" s="13">
        <v>0</v>
      </c>
      <c r="P1481" s="12" t="str">
        <f>LEFT(Tabela2[[#This Row],[Código]],2)</f>
        <v>23</v>
      </c>
    </row>
    <row r="1482" spans="2:16" ht="15" customHeight="1" x14ac:dyDescent="0.25">
      <c r="B1482" s="36" t="str">
        <f>LOOKUP(Tabela2[[#This Row],[RESUMO]],Tabela3[Grupo],Tabela3[Meus produtos])</f>
        <v>Não</v>
      </c>
      <c r="C1482" s="30" t="s">
        <v>1198</v>
      </c>
      <c r="D1482" t="s">
        <v>21238</v>
      </c>
      <c r="E1482" t="s">
        <v>11853</v>
      </c>
      <c r="F1482" s="30" t="s">
        <v>12993</v>
      </c>
      <c r="G1482">
        <v>6.29</v>
      </c>
      <c r="H1482">
        <v>4.2</v>
      </c>
      <c r="I1482">
        <v>0</v>
      </c>
      <c r="J1482">
        <v>0</v>
      </c>
      <c r="K1482" s="13">
        <v>0.10489999999999999</v>
      </c>
      <c r="L1482" s="13">
        <v>4.2000000000000003E-2</v>
      </c>
      <c r="M1482" s="13">
        <v>6.2899999999999998E-2</v>
      </c>
      <c r="N1482" s="13">
        <v>0</v>
      </c>
      <c r="O1482" s="13">
        <v>0</v>
      </c>
      <c r="P1482" s="12" t="str">
        <f>LEFT(Tabela2[[#This Row],[Código]],2)</f>
        <v>23</v>
      </c>
    </row>
    <row r="1483" spans="2:16" ht="15" customHeight="1" x14ac:dyDescent="0.25">
      <c r="B1483" s="36" t="str">
        <f>LOOKUP(Tabela2[[#This Row],[RESUMO]],Tabela3[Grupo],Tabela3[Meus produtos])</f>
        <v>Não</v>
      </c>
      <c r="C1483" s="30" t="s">
        <v>1199</v>
      </c>
      <c r="D1483" t="s">
        <v>21238</v>
      </c>
      <c r="E1483" t="s">
        <v>11853</v>
      </c>
      <c r="F1483" s="30" t="s">
        <v>12994</v>
      </c>
      <c r="G1483">
        <v>6.29</v>
      </c>
      <c r="H1483">
        <v>4.2</v>
      </c>
      <c r="I1483">
        <v>0</v>
      </c>
      <c r="J1483">
        <v>0</v>
      </c>
      <c r="K1483" s="13">
        <v>0.10489999999999999</v>
      </c>
      <c r="L1483" s="13">
        <v>4.2000000000000003E-2</v>
      </c>
      <c r="M1483" s="13">
        <v>6.2899999999999998E-2</v>
      </c>
      <c r="N1483" s="13">
        <v>0</v>
      </c>
      <c r="O1483" s="13">
        <v>0</v>
      </c>
      <c r="P1483" s="12" t="str">
        <f>LEFT(Tabela2[[#This Row],[Código]],2)</f>
        <v>23</v>
      </c>
    </row>
    <row r="1484" spans="2:16" ht="15" customHeight="1" x14ac:dyDescent="0.25">
      <c r="B1484" s="36" t="str">
        <f>LOOKUP(Tabela2[[#This Row],[RESUMO]],Tabela3[Grupo],Tabela3[Meus produtos])</f>
        <v>Não</v>
      </c>
      <c r="C1484" s="30" t="s">
        <v>1200</v>
      </c>
      <c r="D1484" t="s">
        <v>21238</v>
      </c>
      <c r="E1484" t="s">
        <v>11853</v>
      </c>
      <c r="F1484" s="30" t="s">
        <v>12995</v>
      </c>
      <c r="G1484">
        <v>6.29</v>
      </c>
      <c r="H1484">
        <v>4.2</v>
      </c>
      <c r="I1484">
        <v>0</v>
      </c>
      <c r="J1484">
        <v>0</v>
      </c>
      <c r="K1484" s="13">
        <v>0.10489999999999999</v>
      </c>
      <c r="L1484" s="13">
        <v>4.2000000000000003E-2</v>
      </c>
      <c r="M1484" s="13">
        <v>6.2899999999999998E-2</v>
      </c>
      <c r="N1484" s="13">
        <v>0</v>
      </c>
      <c r="O1484" s="13">
        <v>0</v>
      </c>
      <c r="P1484" s="12" t="str">
        <f>LEFT(Tabela2[[#This Row],[Código]],2)</f>
        <v>23</v>
      </c>
    </row>
    <row r="1485" spans="2:16" ht="15" customHeight="1" x14ac:dyDescent="0.25">
      <c r="B1485" s="36" t="str">
        <f>LOOKUP(Tabela2[[#This Row],[RESUMO]],Tabela3[Grupo],Tabela3[Meus produtos])</f>
        <v>Não</v>
      </c>
      <c r="C1485" s="30" t="s">
        <v>1201</v>
      </c>
      <c r="D1485" t="s">
        <v>21238</v>
      </c>
      <c r="E1485" t="s">
        <v>11853</v>
      </c>
      <c r="F1485" s="30" t="s">
        <v>12996</v>
      </c>
      <c r="G1485">
        <v>6.29</v>
      </c>
      <c r="H1485">
        <v>4.2</v>
      </c>
      <c r="I1485">
        <v>0</v>
      </c>
      <c r="J1485">
        <v>0</v>
      </c>
      <c r="K1485" s="13">
        <v>0.10489999999999999</v>
      </c>
      <c r="L1485" s="13">
        <v>4.2000000000000003E-2</v>
      </c>
      <c r="M1485" s="13">
        <v>6.2899999999999998E-2</v>
      </c>
      <c r="N1485" s="13">
        <v>0</v>
      </c>
      <c r="O1485" s="13">
        <v>0</v>
      </c>
      <c r="P1485" s="12" t="str">
        <f>LEFT(Tabela2[[#This Row],[Código]],2)</f>
        <v>23</v>
      </c>
    </row>
    <row r="1486" spans="2:16" ht="15" customHeight="1" x14ac:dyDescent="0.25">
      <c r="B1486" s="36" t="str">
        <f>LOOKUP(Tabela2[[#This Row],[RESUMO]],Tabela3[Grupo],Tabela3[Meus produtos])</f>
        <v>Não</v>
      </c>
      <c r="C1486" s="30" t="s">
        <v>1202</v>
      </c>
      <c r="D1486" t="s">
        <v>21238</v>
      </c>
      <c r="E1486" t="s">
        <v>11853</v>
      </c>
      <c r="F1486" s="30" t="s">
        <v>12997</v>
      </c>
      <c r="G1486">
        <v>6.29</v>
      </c>
      <c r="H1486">
        <v>4.2</v>
      </c>
      <c r="I1486">
        <v>0</v>
      </c>
      <c r="J1486">
        <v>0</v>
      </c>
      <c r="K1486" s="13">
        <v>0.10489999999999999</v>
      </c>
      <c r="L1486" s="13">
        <v>4.2000000000000003E-2</v>
      </c>
      <c r="M1486" s="13">
        <v>6.2899999999999998E-2</v>
      </c>
      <c r="N1486" s="13">
        <v>0</v>
      </c>
      <c r="O1486" s="13">
        <v>0</v>
      </c>
      <c r="P1486" s="12" t="str">
        <f>LEFT(Tabela2[[#This Row],[Código]],2)</f>
        <v>23</v>
      </c>
    </row>
    <row r="1487" spans="2:16" ht="15" customHeight="1" x14ac:dyDescent="0.25">
      <c r="B1487" s="36" t="str">
        <f>LOOKUP(Tabela2[[#This Row],[RESUMO]],Tabela3[Grupo],Tabela3[Meus produtos])</f>
        <v>Não</v>
      </c>
      <c r="C1487" s="30" t="s">
        <v>1203</v>
      </c>
      <c r="D1487" t="s">
        <v>21238</v>
      </c>
      <c r="E1487" t="s">
        <v>11853</v>
      </c>
      <c r="F1487" s="30" t="s">
        <v>12998</v>
      </c>
      <c r="G1487">
        <v>6.29</v>
      </c>
      <c r="H1487">
        <v>4.2</v>
      </c>
      <c r="I1487">
        <v>0</v>
      </c>
      <c r="J1487">
        <v>0</v>
      </c>
      <c r="K1487" s="13">
        <v>0.10489999999999999</v>
      </c>
      <c r="L1487" s="13">
        <v>4.2000000000000003E-2</v>
      </c>
      <c r="M1487" s="13">
        <v>6.2899999999999998E-2</v>
      </c>
      <c r="N1487" s="13">
        <v>0</v>
      </c>
      <c r="O1487" s="13">
        <v>0</v>
      </c>
      <c r="P1487" s="12" t="str">
        <f>LEFT(Tabela2[[#This Row],[Código]],2)</f>
        <v>23</v>
      </c>
    </row>
    <row r="1488" spans="2:16" ht="15" customHeight="1" x14ac:dyDescent="0.25">
      <c r="B1488" s="36" t="str">
        <f>LOOKUP(Tabela2[[#This Row],[RESUMO]],Tabela3[Grupo],Tabela3[Meus produtos])</f>
        <v>Não</v>
      </c>
      <c r="C1488" s="30" t="s">
        <v>1204</v>
      </c>
      <c r="D1488" t="s">
        <v>21238</v>
      </c>
      <c r="E1488" t="s">
        <v>11853</v>
      </c>
      <c r="F1488" s="30" t="s">
        <v>12999</v>
      </c>
      <c r="G1488">
        <v>6.29</v>
      </c>
      <c r="H1488">
        <v>4.2</v>
      </c>
      <c r="I1488">
        <v>0</v>
      </c>
      <c r="J1488">
        <v>0</v>
      </c>
      <c r="K1488" s="13">
        <v>0.10489999999999999</v>
      </c>
      <c r="L1488" s="13">
        <v>4.2000000000000003E-2</v>
      </c>
      <c r="M1488" s="13">
        <v>6.2899999999999998E-2</v>
      </c>
      <c r="N1488" s="13">
        <v>0</v>
      </c>
      <c r="O1488" s="13">
        <v>0</v>
      </c>
      <c r="P1488" s="12" t="str">
        <f>LEFT(Tabela2[[#This Row],[Código]],2)</f>
        <v>23</v>
      </c>
    </row>
    <row r="1489" spans="2:16" ht="15" customHeight="1" x14ac:dyDescent="0.25">
      <c r="B1489" s="36" t="str">
        <f>LOOKUP(Tabela2[[#This Row],[RESUMO]],Tabela3[Grupo],Tabela3[Meus produtos])</f>
        <v>Não</v>
      </c>
      <c r="C1489" s="30" t="s">
        <v>1205</v>
      </c>
      <c r="D1489" t="s">
        <v>21238</v>
      </c>
      <c r="E1489" t="s">
        <v>11853</v>
      </c>
      <c r="F1489" s="30" t="s">
        <v>13000</v>
      </c>
      <c r="G1489">
        <v>6.29</v>
      </c>
      <c r="H1489">
        <v>4.2</v>
      </c>
      <c r="I1489">
        <v>0</v>
      </c>
      <c r="J1489">
        <v>0</v>
      </c>
      <c r="K1489" s="13">
        <v>0.10489999999999999</v>
      </c>
      <c r="L1489" s="13">
        <v>4.2000000000000003E-2</v>
      </c>
      <c r="M1489" s="13">
        <v>6.2899999999999998E-2</v>
      </c>
      <c r="N1489" s="13">
        <v>0</v>
      </c>
      <c r="O1489" s="13">
        <v>0</v>
      </c>
      <c r="P1489" s="12" t="str">
        <f>LEFT(Tabela2[[#This Row],[Código]],2)</f>
        <v>23</v>
      </c>
    </row>
    <row r="1490" spans="2:16" ht="15" customHeight="1" x14ac:dyDescent="0.25">
      <c r="B1490" s="36" t="str">
        <f>LOOKUP(Tabela2[[#This Row],[RESUMO]],Tabela3[Grupo],Tabela3[Meus produtos])</f>
        <v>Não</v>
      </c>
      <c r="C1490" s="30" t="s">
        <v>1206</v>
      </c>
      <c r="D1490" t="s">
        <v>21238</v>
      </c>
      <c r="E1490" t="s">
        <v>11853</v>
      </c>
      <c r="F1490" s="30" t="s">
        <v>13001</v>
      </c>
      <c r="G1490">
        <v>6.29</v>
      </c>
      <c r="H1490">
        <v>4.2</v>
      </c>
      <c r="I1490">
        <v>0</v>
      </c>
      <c r="J1490">
        <v>0</v>
      </c>
      <c r="K1490" s="13">
        <v>0.10489999999999999</v>
      </c>
      <c r="L1490" s="13">
        <v>4.2000000000000003E-2</v>
      </c>
      <c r="M1490" s="13">
        <v>6.2899999999999998E-2</v>
      </c>
      <c r="N1490" s="13">
        <v>0</v>
      </c>
      <c r="O1490" s="13">
        <v>0</v>
      </c>
      <c r="P1490" s="12" t="str">
        <f>LEFT(Tabela2[[#This Row],[Código]],2)</f>
        <v>23</v>
      </c>
    </row>
    <row r="1491" spans="2:16" ht="15" customHeight="1" x14ac:dyDescent="0.25">
      <c r="B1491" s="36" t="str">
        <f>LOOKUP(Tabela2[[#This Row],[RESUMO]],Tabela3[Grupo],Tabela3[Meus produtos])</f>
        <v>Não</v>
      </c>
      <c r="C1491" s="30" t="s">
        <v>1207</v>
      </c>
      <c r="D1491" t="s">
        <v>21238</v>
      </c>
      <c r="E1491" t="s">
        <v>11853</v>
      </c>
      <c r="F1491" s="30" t="s">
        <v>13002</v>
      </c>
      <c r="G1491">
        <v>6.29</v>
      </c>
      <c r="H1491">
        <v>4.2</v>
      </c>
      <c r="I1491">
        <v>0</v>
      </c>
      <c r="J1491">
        <v>0</v>
      </c>
      <c r="K1491" s="13">
        <v>0.10489999999999999</v>
      </c>
      <c r="L1491" s="13">
        <v>4.2000000000000003E-2</v>
      </c>
      <c r="M1491" s="13">
        <v>6.2899999999999998E-2</v>
      </c>
      <c r="N1491" s="13">
        <v>0</v>
      </c>
      <c r="O1491" s="13">
        <v>0</v>
      </c>
      <c r="P1491" s="12" t="str">
        <f>LEFT(Tabela2[[#This Row],[Código]],2)</f>
        <v>23</v>
      </c>
    </row>
    <row r="1492" spans="2:16" ht="15" customHeight="1" x14ac:dyDescent="0.25">
      <c r="B1492" s="36" t="str">
        <f>LOOKUP(Tabela2[[#This Row],[RESUMO]],Tabela3[Grupo],Tabela3[Meus produtos])</f>
        <v>Não</v>
      </c>
      <c r="C1492" s="30" t="s">
        <v>1208</v>
      </c>
      <c r="D1492" t="s">
        <v>21238</v>
      </c>
      <c r="E1492" t="s">
        <v>11853</v>
      </c>
      <c r="F1492" s="30" t="s">
        <v>13003</v>
      </c>
      <c r="G1492">
        <v>6.29</v>
      </c>
      <c r="H1492">
        <v>4.2</v>
      </c>
      <c r="I1492">
        <v>0</v>
      </c>
      <c r="J1492">
        <v>0</v>
      </c>
      <c r="K1492" s="13">
        <v>0.10489999999999999</v>
      </c>
      <c r="L1492" s="13">
        <v>4.2000000000000003E-2</v>
      </c>
      <c r="M1492" s="13">
        <v>6.2899999999999998E-2</v>
      </c>
      <c r="N1492" s="13">
        <v>0</v>
      </c>
      <c r="O1492" s="13">
        <v>0</v>
      </c>
      <c r="P1492" s="12" t="str">
        <f>LEFT(Tabela2[[#This Row],[Código]],2)</f>
        <v>23</v>
      </c>
    </row>
    <row r="1493" spans="2:16" ht="15" customHeight="1" x14ac:dyDescent="0.25">
      <c r="B1493" s="36" t="str">
        <f>LOOKUP(Tabela2[[#This Row],[RESUMO]],Tabela3[Grupo],Tabela3[Meus produtos])</f>
        <v>Não</v>
      </c>
      <c r="C1493" s="30" t="s">
        <v>1209</v>
      </c>
      <c r="D1493" t="s">
        <v>21238</v>
      </c>
      <c r="E1493" t="s">
        <v>11853</v>
      </c>
      <c r="F1493" s="30" t="s">
        <v>13004</v>
      </c>
      <c r="G1493">
        <v>6.29</v>
      </c>
      <c r="H1493">
        <v>4.2</v>
      </c>
      <c r="I1493">
        <v>0</v>
      </c>
      <c r="J1493">
        <v>0</v>
      </c>
      <c r="K1493" s="13">
        <v>0.10489999999999999</v>
      </c>
      <c r="L1493" s="13">
        <v>4.2000000000000003E-2</v>
      </c>
      <c r="M1493" s="13">
        <v>6.2899999999999998E-2</v>
      </c>
      <c r="N1493" s="13">
        <v>0</v>
      </c>
      <c r="O1493" s="13">
        <v>0</v>
      </c>
      <c r="P1493" s="12" t="str">
        <f>LEFT(Tabela2[[#This Row],[Código]],2)</f>
        <v>23</v>
      </c>
    </row>
    <row r="1494" spans="2:16" ht="15" customHeight="1" x14ac:dyDescent="0.25">
      <c r="B1494" s="36" t="str">
        <f>LOOKUP(Tabela2[[#This Row],[RESUMO]],Tabela3[Grupo],Tabela3[Meus produtos])</f>
        <v>Não</v>
      </c>
      <c r="C1494" s="30" t="s">
        <v>1210</v>
      </c>
      <c r="D1494" t="s">
        <v>21238</v>
      </c>
      <c r="E1494" t="s">
        <v>11853</v>
      </c>
      <c r="F1494" s="30" t="s">
        <v>13005</v>
      </c>
      <c r="G1494">
        <v>6.29</v>
      </c>
      <c r="H1494">
        <v>4.2</v>
      </c>
      <c r="I1494">
        <v>0</v>
      </c>
      <c r="J1494">
        <v>0</v>
      </c>
      <c r="K1494" s="13">
        <v>0.10489999999999999</v>
      </c>
      <c r="L1494" s="13">
        <v>4.2000000000000003E-2</v>
      </c>
      <c r="M1494" s="13">
        <v>6.2899999999999998E-2</v>
      </c>
      <c r="N1494" s="13">
        <v>0</v>
      </c>
      <c r="O1494" s="13">
        <v>0</v>
      </c>
      <c r="P1494" s="12" t="str">
        <f>LEFT(Tabela2[[#This Row],[Código]],2)</f>
        <v>23</v>
      </c>
    </row>
    <row r="1495" spans="2:16" ht="15" customHeight="1" x14ac:dyDescent="0.25">
      <c r="B1495" s="36" t="str">
        <f>LOOKUP(Tabela2[[#This Row],[RESUMO]],Tabela3[Grupo],Tabela3[Meus produtos])</f>
        <v>Não</v>
      </c>
      <c r="C1495" s="30" t="s">
        <v>1211</v>
      </c>
      <c r="D1495" t="s">
        <v>21238</v>
      </c>
      <c r="E1495" t="s">
        <v>11853</v>
      </c>
      <c r="F1495" s="30" t="s">
        <v>13006</v>
      </c>
      <c r="G1495">
        <v>6.29</v>
      </c>
      <c r="H1495">
        <v>4.2</v>
      </c>
      <c r="I1495">
        <v>0</v>
      </c>
      <c r="J1495">
        <v>0</v>
      </c>
      <c r="K1495" s="13">
        <v>0.10489999999999999</v>
      </c>
      <c r="L1495" s="13">
        <v>4.2000000000000003E-2</v>
      </c>
      <c r="M1495" s="13">
        <v>6.2899999999999998E-2</v>
      </c>
      <c r="N1495" s="13">
        <v>0</v>
      </c>
      <c r="O1495" s="13">
        <v>0</v>
      </c>
      <c r="P1495" s="12" t="str">
        <f>LEFT(Tabela2[[#This Row],[Código]],2)</f>
        <v>23</v>
      </c>
    </row>
    <row r="1496" spans="2:16" ht="15" customHeight="1" x14ac:dyDescent="0.25">
      <c r="B1496" s="36" t="str">
        <f>LOOKUP(Tabela2[[#This Row],[RESUMO]],Tabela3[Grupo],Tabela3[Meus produtos])</f>
        <v>Não</v>
      </c>
      <c r="C1496" s="30" t="s">
        <v>1212</v>
      </c>
      <c r="D1496" t="s">
        <v>21238</v>
      </c>
      <c r="E1496" t="s">
        <v>11853</v>
      </c>
      <c r="F1496" s="30" t="s">
        <v>13007</v>
      </c>
      <c r="G1496">
        <v>6.55</v>
      </c>
      <c r="H1496">
        <v>4.3499999999999996</v>
      </c>
      <c r="I1496">
        <v>0</v>
      </c>
      <c r="J1496">
        <v>0</v>
      </c>
      <c r="K1496" s="13">
        <v>0.109</v>
      </c>
      <c r="L1496" s="13">
        <v>4.3499999999999997E-2</v>
      </c>
      <c r="M1496" s="13">
        <v>6.5500000000000003E-2</v>
      </c>
      <c r="N1496" s="13">
        <v>0</v>
      </c>
      <c r="O1496" s="13">
        <v>0</v>
      </c>
      <c r="P1496" s="12" t="str">
        <f>LEFT(Tabela2[[#This Row],[Código]],2)</f>
        <v>23</v>
      </c>
    </row>
    <row r="1497" spans="2:16" ht="15" customHeight="1" x14ac:dyDescent="0.25">
      <c r="B1497" s="36" t="str">
        <f>LOOKUP(Tabela2[[#This Row],[RESUMO]],Tabela3[Grupo],Tabela3[Meus produtos])</f>
        <v>Não</v>
      </c>
      <c r="C1497" s="30" t="s">
        <v>1213</v>
      </c>
      <c r="D1497" t="s">
        <v>21238</v>
      </c>
      <c r="E1497" t="s">
        <v>11853</v>
      </c>
      <c r="F1497" s="30" t="s">
        <v>13008</v>
      </c>
      <c r="G1497">
        <v>6.32</v>
      </c>
      <c r="H1497">
        <v>4.2</v>
      </c>
      <c r="I1497">
        <v>0</v>
      </c>
      <c r="J1497">
        <v>0</v>
      </c>
      <c r="K1497" s="13">
        <v>0.10520000000000002</v>
      </c>
      <c r="L1497" s="13">
        <v>4.2000000000000003E-2</v>
      </c>
      <c r="M1497" s="13">
        <v>6.3200000000000006E-2</v>
      </c>
      <c r="N1497" s="13">
        <v>0</v>
      </c>
      <c r="O1497" s="13">
        <v>0</v>
      </c>
      <c r="P1497" s="12" t="str">
        <f>LEFT(Tabela2[[#This Row],[Código]],2)</f>
        <v>23</v>
      </c>
    </row>
    <row r="1498" spans="2:16" ht="15" customHeight="1" x14ac:dyDescent="0.25">
      <c r="B1498" s="36" t="str">
        <f>LOOKUP(Tabela2[[#This Row],[RESUMO]],Tabela3[Grupo],Tabela3[Meus produtos])</f>
        <v>Não</v>
      </c>
      <c r="C1498" s="30" t="s">
        <v>1213</v>
      </c>
      <c r="D1498" t="s">
        <v>124</v>
      </c>
      <c r="E1498" t="s">
        <v>11853</v>
      </c>
      <c r="F1498" s="30" t="s">
        <v>13008</v>
      </c>
      <c r="G1498">
        <v>6.47</v>
      </c>
      <c r="H1498">
        <v>4.3499999999999996</v>
      </c>
      <c r="I1498">
        <v>0</v>
      </c>
      <c r="J1498">
        <v>0</v>
      </c>
      <c r="K1498" s="13">
        <v>0.10819999999999999</v>
      </c>
      <c r="L1498" s="13">
        <v>4.3499999999999997E-2</v>
      </c>
      <c r="M1498" s="13">
        <v>6.4699999999999994E-2</v>
      </c>
      <c r="N1498" s="13">
        <v>0</v>
      </c>
      <c r="O1498" s="13">
        <v>0</v>
      </c>
      <c r="P1498" s="12" t="str">
        <f>LEFT(Tabela2[[#This Row],[Código]],2)</f>
        <v>23</v>
      </c>
    </row>
    <row r="1499" spans="2:16" ht="15" customHeight="1" x14ac:dyDescent="0.25">
      <c r="B1499" s="36" t="str">
        <f>LOOKUP(Tabela2[[#This Row],[RESUMO]],Tabela3[Grupo],Tabela3[Meus produtos])</f>
        <v>Não</v>
      </c>
      <c r="C1499" s="30" t="s">
        <v>1214</v>
      </c>
      <c r="D1499" t="s">
        <v>21238</v>
      </c>
      <c r="E1499" t="s">
        <v>11853</v>
      </c>
      <c r="F1499" s="30" t="s">
        <v>13009</v>
      </c>
      <c r="G1499">
        <v>6.32</v>
      </c>
      <c r="H1499">
        <v>4.2</v>
      </c>
      <c r="I1499">
        <v>0</v>
      </c>
      <c r="J1499">
        <v>0</v>
      </c>
      <c r="K1499" s="13">
        <v>0.10520000000000002</v>
      </c>
      <c r="L1499" s="13">
        <v>4.2000000000000003E-2</v>
      </c>
      <c r="M1499" s="13">
        <v>6.3200000000000006E-2</v>
      </c>
      <c r="N1499" s="13">
        <v>0</v>
      </c>
      <c r="O1499" s="13">
        <v>0</v>
      </c>
      <c r="P1499" s="12" t="str">
        <f>LEFT(Tabela2[[#This Row],[Código]],2)</f>
        <v>23</v>
      </c>
    </row>
    <row r="1500" spans="2:16" ht="15" customHeight="1" x14ac:dyDescent="0.25">
      <c r="B1500" s="36" t="str">
        <f>LOOKUP(Tabela2[[#This Row],[RESUMO]],Tabela3[Grupo],Tabela3[Meus produtos])</f>
        <v>Não</v>
      </c>
      <c r="C1500" s="30" t="s">
        <v>1215</v>
      </c>
      <c r="D1500" t="s">
        <v>21238</v>
      </c>
      <c r="E1500" t="s">
        <v>11853</v>
      </c>
      <c r="F1500" s="30" t="s">
        <v>13010</v>
      </c>
      <c r="G1500">
        <v>6.55</v>
      </c>
      <c r="H1500">
        <v>4.3499999999999996</v>
      </c>
      <c r="I1500">
        <v>0</v>
      </c>
      <c r="J1500">
        <v>0</v>
      </c>
      <c r="K1500" s="13">
        <v>0.109</v>
      </c>
      <c r="L1500" s="13">
        <v>4.3499999999999997E-2</v>
      </c>
      <c r="M1500" s="13">
        <v>6.5500000000000003E-2</v>
      </c>
      <c r="N1500" s="13">
        <v>0</v>
      </c>
      <c r="O1500" s="13">
        <v>0</v>
      </c>
      <c r="P1500" s="12" t="str">
        <f>LEFT(Tabela2[[#This Row],[Código]],2)</f>
        <v>23</v>
      </c>
    </row>
    <row r="1501" spans="2:16" ht="15" customHeight="1" x14ac:dyDescent="0.25">
      <c r="B1501" s="36" t="str">
        <f>LOOKUP(Tabela2[[#This Row],[RESUMO]],Tabela3[Grupo],Tabela3[Meus produtos])</f>
        <v>Não</v>
      </c>
      <c r="C1501" s="30" t="s">
        <v>1216</v>
      </c>
      <c r="D1501" t="s">
        <v>21238</v>
      </c>
      <c r="E1501" t="s">
        <v>11853</v>
      </c>
      <c r="F1501" s="30" t="s">
        <v>13011</v>
      </c>
      <c r="G1501">
        <v>6.23</v>
      </c>
      <c r="H1501">
        <v>4.2</v>
      </c>
      <c r="I1501">
        <v>0</v>
      </c>
      <c r="J1501">
        <v>0</v>
      </c>
      <c r="K1501" s="13">
        <v>0.1043</v>
      </c>
      <c r="L1501" s="13">
        <v>4.2000000000000003E-2</v>
      </c>
      <c r="M1501" s="13">
        <v>6.2300000000000001E-2</v>
      </c>
      <c r="N1501" s="13">
        <v>0</v>
      </c>
      <c r="O1501" s="13">
        <v>0</v>
      </c>
      <c r="P1501" s="12" t="str">
        <f>LEFT(Tabela2[[#This Row],[Código]],2)</f>
        <v>23</v>
      </c>
    </row>
    <row r="1502" spans="2:16" ht="15" customHeight="1" x14ac:dyDescent="0.25">
      <c r="B1502" s="36" t="str">
        <f>LOOKUP(Tabela2[[#This Row],[RESUMO]],Tabela3[Grupo],Tabela3[Meus produtos])</f>
        <v>Não</v>
      </c>
      <c r="C1502" s="30" t="s">
        <v>1217</v>
      </c>
      <c r="D1502" t="s">
        <v>21238</v>
      </c>
      <c r="E1502" t="s">
        <v>11853</v>
      </c>
      <c r="F1502" s="30" t="s">
        <v>1218</v>
      </c>
      <c r="G1502">
        <v>6.23</v>
      </c>
      <c r="H1502">
        <v>4.2</v>
      </c>
      <c r="I1502">
        <v>0</v>
      </c>
      <c r="J1502">
        <v>0</v>
      </c>
      <c r="K1502" s="13">
        <v>0.1043</v>
      </c>
      <c r="L1502" s="13">
        <v>4.2000000000000003E-2</v>
      </c>
      <c r="M1502" s="13">
        <v>6.2300000000000001E-2</v>
      </c>
      <c r="N1502" s="13">
        <v>0</v>
      </c>
      <c r="O1502" s="13">
        <v>0</v>
      </c>
      <c r="P1502" s="12" t="str">
        <f>LEFT(Tabela2[[#This Row],[Código]],2)</f>
        <v>23</v>
      </c>
    </row>
    <row r="1503" spans="2:16" ht="15" customHeight="1" x14ac:dyDescent="0.25">
      <c r="B1503" s="36" t="str">
        <f>LOOKUP(Tabela2[[#This Row],[RESUMO]],Tabela3[Grupo],Tabela3[Meus produtos])</f>
        <v>Não</v>
      </c>
      <c r="C1503" s="30" t="s">
        <v>1219</v>
      </c>
      <c r="D1503" t="s">
        <v>21238</v>
      </c>
      <c r="E1503" t="s">
        <v>11853</v>
      </c>
      <c r="F1503" s="30" t="s">
        <v>13012</v>
      </c>
      <c r="G1503">
        <v>6.23</v>
      </c>
      <c r="H1503">
        <v>4.2</v>
      </c>
      <c r="I1503">
        <v>0</v>
      </c>
      <c r="J1503">
        <v>0</v>
      </c>
      <c r="K1503" s="13">
        <v>0.1043</v>
      </c>
      <c r="L1503" s="13">
        <v>4.2000000000000003E-2</v>
      </c>
      <c r="M1503" s="13">
        <v>6.2300000000000001E-2</v>
      </c>
      <c r="N1503" s="13">
        <v>0</v>
      </c>
      <c r="O1503" s="13">
        <v>0</v>
      </c>
      <c r="P1503" s="12" t="str">
        <f>LEFT(Tabela2[[#This Row],[Código]],2)</f>
        <v>23</v>
      </c>
    </row>
    <row r="1504" spans="2:16" ht="15" customHeight="1" x14ac:dyDescent="0.25">
      <c r="B1504" s="36" t="str">
        <f>LOOKUP(Tabela2[[#This Row],[RESUMO]],Tabela3[Grupo],Tabela3[Meus produtos])</f>
        <v>Não</v>
      </c>
      <c r="C1504" s="30" t="s">
        <v>1219</v>
      </c>
      <c r="D1504" t="s">
        <v>124</v>
      </c>
      <c r="E1504" t="s">
        <v>11853</v>
      </c>
      <c r="F1504" s="30" t="s">
        <v>21356</v>
      </c>
      <c r="G1504">
        <v>6.38</v>
      </c>
      <c r="H1504">
        <v>4.3499999999999996</v>
      </c>
      <c r="I1504">
        <v>0</v>
      </c>
      <c r="J1504">
        <v>0</v>
      </c>
      <c r="K1504" s="13">
        <v>0.10729999999999999</v>
      </c>
      <c r="L1504" s="13">
        <v>4.3499999999999997E-2</v>
      </c>
      <c r="M1504" s="13">
        <v>6.3799999999999996E-2</v>
      </c>
      <c r="N1504" s="13">
        <v>0</v>
      </c>
      <c r="O1504" s="13">
        <v>0</v>
      </c>
      <c r="P1504" s="12" t="str">
        <f>LEFT(Tabela2[[#This Row],[Código]],2)</f>
        <v>23</v>
      </c>
    </row>
    <row r="1505" spans="2:16" ht="15" customHeight="1" x14ac:dyDescent="0.25">
      <c r="B1505" s="36" t="str">
        <f>LOOKUP(Tabela2[[#This Row],[RESUMO]],Tabela3[Grupo],Tabela3[Meus produtos])</f>
        <v>Não</v>
      </c>
      <c r="C1505" s="30" t="s">
        <v>1220</v>
      </c>
      <c r="D1505" t="s">
        <v>21238</v>
      </c>
      <c r="E1505" t="s">
        <v>11853</v>
      </c>
      <c r="F1505" s="30" t="s">
        <v>13013</v>
      </c>
      <c r="G1505">
        <v>6.32</v>
      </c>
      <c r="H1505">
        <v>4.2</v>
      </c>
      <c r="I1505">
        <v>0</v>
      </c>
      <c r="J1505">
        <v>0</v>
      </c>
      <c r="K1505" s="13">
        <v>0.10520000000000002</v>
      </c>
      <c r="L1505" s="13">
        <v>4.2000000000000003E-2</v>
      </c>
      <c r="M1505" s="13">
        <v>6.3200000000000006E-2</v>
      </c>
      <c r="N1505" s="13">
        <v>0</v>
      </c>
      <c r="O1505" s="13">
        <v>0</v>
      </c>
      <c r="P1505" s="12" t="str">
        <f>LEFT(Tabela2[[#This Row],[Código]],2)</f>
        <v>23</v>
      </c>
    </row>
    <row r="1506" spans="2:16" ht="15" customHeight="1" x14ac:dyDescent="0.25">
      <c r="B1506" s="36" t="str">
        <f>LOOKUP(Tabela2[[#This Row],[RESUMO]],Tabela3[Grupo],Tabela3[Meus produtos])</f>
        <v>Não</v>
      </c>
      <c r="C1506" s="30" t="s">
        <v>1220</v>
      </c>
      <c r="D1506" t="s">
        <v>124</v>
      </c>
      <c r="E1506" t="s">
        <v>11853</v>
      </c>
      <c r="F1506" s="30" t="s">
        <v>21357</v>
      </c>
      <c r="G1506">
        <v>6.47</v>
      </c>
      <c r="H1506">
        <v>4.3499999999999996</v>
      </c>
      <c r="I1506">
        <v>0</v>
      </c>
      <c r="J1506">
        <v>0</v>
      </c>
      <c r="K1506" s="13">
        <v>0.10819999999999999</v>
      </c>
      <c r="L1506" s="13">
        <v>4.3499999999999997E-2</v>
      </c>
      <c r="M1506" s="13">
        <v>6.4699999999999994E-2</v>
      </c>
      <c r="N1506" s="13">
        <v>0</v>
      </c>
      <c r="O1506" s="13">
        <v>0</v>
      </c>
      <c r="P1506" s="12" t="str">
        <f>LEFT(Tabela2[[#This Row],[Código]],2)</f>
        <v>23</v>
      </c>
    </row>
    <row r="1507" spans="2:16" ht="15" customHeight="1" x14ac:dyDescent="0.25">
      <c r="B1507" s="36" t="str">
        <f>LOOKUP(Tabela2[[#This Row],[RESUMO]],Tabela3[Grupo],Tabela3[Meus produtos])</f>
        <v>Não</v>
      </c>
      <c r="C1507" s="30" t="s">
        <v>1221</v>
      </c>
      <c r="D1507" t="s">
        <v>21238</v>
      </c>
      <c r="E1507" t="s">
        <v>11853</v>
      </c>
      <c r="F1507" s="30" t="s">
        <v>13014</v>
      </c>
      <c r="G1507">
        <v>6.4</v>
      </c>
      <c r="H1507">
        <v>4.2</v>
      </c>
      <c r="I1507">
        <v>32</v>
      </c>
      <c r="J1507">
        <v>0</v>
      </c>
      <c r="K1507" s="13">
        <v>0.42600000000000005</v>
      </c>
      <c r="L1507" s="13">
        <v>4.2000000000000003E-2</v>
      </c>
      <c r="M1507" s="13">
        <v>6.4000000000000001E-2</v>
      </c>
      <c r="N1507" s="13">
        <v>0.32</v>
      </c>
      <c r="O1507" s="13">
        <v>0</v>
      </c>
      <c r="P1507" s="12" t="str">
        <f>LEFT(Tabela2[[#This Row],[Código]],2)</f>
        <v>24</v>
      </c>
    </row>
    <row r="1508" spans="2:16" ht="15" customHeight="1" x14ac:dyDescent="0.25">
      <c r="B1508" s="36" t="str">
        <f>LOOKUP(Tabela2[[#This Row],[RESUMO]],Tabela3[Grupo],Tabela3[Meus produtos])</f>
        <v>Não</v>
      </c>
      <c r="C1508" s="30" t="s">
        <v>1222</v>
      </c>
      <c r="D1508" t="s">
        <v>21238</v>
      </c>
      <c r="E1508" t="s">
        <v>11853</v>
      </c>
      <c r="F1508" s="30" t="s">
        <v>13015</v>
      </c>
      <c r="G1508">
        <v>6.4</v>
      </c>
      <c r="H1508">
        <v>4.2</v>
      </c>
      <c r="I1508">
        <v>32</v>
      </c>
      <c r="J1508">
        <v>0</v>
      </c>
      <c r="K1508" s="13">
        <v>0.42600000000000005</v>
      </c>
      <c r="L1508" s="13">
        <v>4.2000000000000003E-2</v>
      </c>
      <c r="M1508" s="13">
        <v>6.4000000000000001E-2</v>
      </c>
      <c r="N1508" s="13">
        <v>0.32</v>
      </c>
      <c r="O1508" s="13">
        <v>0</v>
      </c>
      <c r="P1508" s="12" t="str">
        <f>LEFT(Tabela2[[#This Row],[Código]],2)</f>
        <v>24</v>
      </c>
    </row>
    <row r="1509" spans="2:16" ht="15" customHeight="1" x14ac:dyDescent="0.25">
      <c r="B1509" s="36" t="str">
        <f>LOOKUP(Tabela2[[#This Row],[RESUMO]],Tabela3[Grupo],Tabela3[Meus produtos])</f>
        <v>Não</v>
      </c>
      <c r="C1509" s="30" t="s">
        <v>1223</v>
      </c>
      <c r="D1509" t="s">
        <v>21238</v>
      </c>
      <c r="E1509" t="s">
        <v>11853</v>
      </c>
      <c r="F1509" s="30" t="s">
        <v>13016</v>
      </c>
      <c r="G1509">
        <v>6.4</v>
      </c>
      <c r="H1509">
        <v>4.2</v>
      </c>
      <c r="I1509">
        <v>32</v>
      </c>
      <c r="J1509">
        <v>0</v>
      </c>
      <c r="K1509" s="13">
        <v>0.42600000000000005</v>
      </c>
      <c r="L1509" s="13">
        <v>4.2000000000000003E-2</v>
      </c>
      <c r="M1509" s="13">
        <v>6.4000000000000001E-2</v>
      </c>
      <c r="N1509" s="13">
        <v>0.32</v>
      </c>
      <c r="O1509" s="13">
        <v>0</v>
      </c>
      <c r="P1509" s="12" t="str">
        <f>LEFT(Tabela2[[#This Row],[Código]],2)</f>
        <v>24</v>
      </c>
    </row>
    <row r="1510" spans="2:16" ht="15" customHeight="1" x14ac:dyDescent="0.25">
      <c r="B1510" s="36" t="str">
        <f>LOOKUP(Tabela2[[#This Row],[RESUMO]],Tabela3[Grupo],Tabela3[Meus produtos])</f>
        <v>Não</v>
      </c>
      <c r="C1510" s="30" t="s">
        <v>1224</v>
      </c>
      <c r="D1510" t="s">
        <v>21238</v>
      </c>
      <c r="E1510" t="s">
        <v>11853</v>
      </c>
      <c r="F1510" s="30" t="s">
        <v>13017</v>
      </c>
      <c r="G1510">
        <v>6.35</v>
      </c>
      <c r="H1510">
        <v>4.2</v>
      </c>
      <c r="I1510">
        <v>32</v>
      </c>
      <c r="J1510">
        <v>0</v>
      </c>
      <c r="K1510" s="13">
        <v>0.42549999999999999</v>
      </c>
      <c r="L1510" s="13">
        <v>4.2000000000000003E-2</v>
      </c>
      <c r="M1510" s="13">
        <v>6.3500000000000001E-2</v>
      </c>
      <c r="N1510" s="13">
        <v>0.32</v>
      </c>
      <c r="O1510" s="13">
        <v>0</v>
      </c>
      <c r="P1510" s="12" t="str">
        <f>LEFT(Tabela2[[#This Row],[Código]],2)</f>
        <v>24</v>
      </c>
    </row>
    <row r="1511" spans="2:16" ht="15" customHeight="1" x14ac:dyDescent="0.25">
      <c r="B1511" s="36" t="str">
        <f>LOOKUP(Tabela2[[#This Row],[RESUMO]],Tabela3[Grupo],Tabela3[Meus produtos])</f>
        <v>Não</v>
      </c>
      <c r="C1511" s="30" t="s">
        <v>1225</v>
      </c>
      <c r="D1511" t="s">
        <v>21238</v>
      </c>
      <c r="E1511" t="s">
        <v>11853</v>
      </c>
      <c r="F1511" s="30" t="s">
        <v>13018</v>
      </c>
      <c r="G1511">
        <v>6.4</v>
      </c>
      <c r="H1511">
        <v>4.2</v>
      </c>
      <c r="I1511">
        <v>32</v>
      </c>
      <c r="J1511">
        <v>0</v>
      </c>
      <c r="K1511" s="13">
        <v>0.42600000000000005</v>
      </c>
      <c r="L1511" s="13">
        <v>4.2000000000000003E-2</v>
      </c>
      <c r="M1511" s="13">
        <v>6.4000000000000001E-2</v>
      </c>
      <c r="N1511" s="13">
        <v>0.32</v>
      </c>
      <c r="O1511" s="13">
        <v>0</v>
      </c>
      <c r="P1511" s="12" t="str">
        <f>LEFT(Tabela2[[#This Row],[Código]],2)</f>
        <v>24</v>
      </c>
    </row>
    <row r="1512" spans="2:16" ht="15" customHeight="1" x14ac:dyDescent="0.25">
      <c r="B1512" s="36" t="str">
        <f>LOOKUP(Tabela2[[#This Row],[RESUMO]],Tabela3[Grupo],Tabela3[Meus produtos])</f>
        <v>Não</v>
      </c>
      <c r="C1512" s="30" t="s">
        <v>1226</v>
      </c>
      <c r="D1512" t="s">
        <v>21238</v>
      </c>
      <c r="E1512" t="s">
        <v>11853</v>
      </c>
      <c r="F1512" s="30" t="s">
        <v>13019</v>
      </c>
      <c r="G1512">
        <v>6.77</v>
      </c>
      <c r="H1512">
        <v>4.57</v>
      </c>
      <c r="I1512">
        <v>32</v>
      </c>
      <c r="J1512">
        <v>0</v>
      </c>
      <c r="K1512" s="13">
        <v>0.43340000000000001</v>
      </c>
      <c r="L1512" s="13">
        <v>4.5700000000000005E-2</v>
      </c>
      <c r="M1512" s="13">
        <v>6.7699999999999996E-2</v>
      </c>
      <c r="N1512" s="13">
        <v>0.32</v>
      </c>
      <c r="O1512" s="13">
        <v>0</v>
      </c>
      <c r="P1512" s="12" t="str">
        <f>LEFT(Tabela2[[#This Row],[Código]],2)</f>
        <v>24</v>
      </c>
    </row>
    <row r="1513" spans="2:16" ht="15" customHeight="1" x14ac:dyDescent="0.25">
      <c r="B1513" s="36" t="str">
        <f>LOOKUP(Tabela2[[#This Row],[RESUMO]],Tabela3[Grupo],Tabela3[Meus produtos])</f>
        <v>Não</v>
      </c>
      <c r="C1513" s="30" t="s">
        <v>1227</v>
      </c>
      <c r="D1513" t="s">
        <v>21238</v>
      </c>
      <c r="E1513" t="s">
        <v>11853</v>
      </c>
      <c r="F1513" s="30" t="s">
        <v>13020</v>
      </c>
      <c r="G1513">
        <v>6.77</v>
      </c>
      <c r="H1513">
        <v>4.57</v>
      </c>
      <c r="I1513">
        <v>32</v>
      </c>
      <c r="J1513">
        <v>0</v>
      </c>
      <c r="K1513" s="13">
        <v>0.43340000000000001</v>
      </c>
      <c r="L1513" s="13">
        <v>4.5700000000000005E-2</v>
      </c>
      <c r="M1513" s="13">
        <v>6.7699999999999996E-2</v>
      </c>
      <c r="N1513" s="13">
        <v>0.32</v>
      </c>
      <c r="O1513" s="13">
        <v>0</v>
      </c>
      <c r="P1513" s="12" t="str">
        <f>LEFT(Tabela2[[#This Row],[Código]],2)</f>
        <v>24</v>
      </c>
    </row>
    <row r="1514" spans="2:16" ht="15" customHeight="1" x14ac:dyDescent="0.25">
      <c r="B1514" s="36" t="str">
        <f>LOOKUP(Tabela2[[#This Row],[RESUMO]],Tabela3[Grupo],Tabela3[Meus produtos])</f>
        <v>Não</v>
      </c>
      <c r="C1514" s="30" t="s">
        <v>1228</v>
      </c>
      <c r="D1514" t="s">
        <v>21238</v>
      </c>
      <c r="E1514" t="s">
        <v>11853</v>
      </c>
      <c r="F1514" s="30" t="s">
        <v>13021</v>
      </c>
      <c r="G1514">
        <v>6.77</v>
      </c>
      <c r="H1514">
        <v>4.57</v>
      </c>
      <c r="I1514">
        <v>32</v>
      </c>
      <c r="J1514">
        <v>0</v>
      </c>
      <c r="K1514" s="13">
        <v>0.43340000000000001</v>
      </c>
      <c r="L1514" s="13">
        <v>4.5700000000000005E-2</v>
      </c>
      <c r="M1514" s="13">
        <v>6.7699999999999996E-2</v>
      </c>
      <c r="N1514" s="13">
        <v>0.32</v>
      </c>
      <c r="O1514" s="13">
        <v>0</v>
      </c>
      <c r="P1514" s="12" t="str">
        <f>LEFT(Tabela2[[#This Row],[Código]],2)</f>
        <v>24</v>
      </c>
    </row>
    <row r="1515" spans="2:16" ht="15" customHeight="1" x14ac:dyDescent="0.25">
      <c r="B1515" s="36" t="str">
        <f>LOOKUP(Tabela2[[#This Row],[RESUMO]],Tabela3[Grupo],Tabela3[Meus produtos])</f>
        <v>Não</v>
      </c>
      <c r="C1515" s="30" t="s">
        <v>1229</v>
      </c>
      <c r="D1515" t="s">
        <v>21238</v>
      </c>
      <c r="E1515" t="s">
        <v>11853</v>
      </c>
      <c r="F1515" s="30" t="s">
        <v>13022</v>
      </c>
      <c r="G1515">
        <v>6.77</v>
      </c>
      <c r="H1515">
        <v>4.57</v>
      </c>
      <c r="I1515">
        <v>32</v>
      </c>
      <c r="J1515">
        <v>0</v>
      </c>
      <c r="K1515" s="13">
        <v>0.43340000000000001</v>
      </c>
      <c r="L1515" s="13">
        <v>4.5700000000000005E-2</v>
      </c>
      <c r="M1515" s="13">
        <v>6.7699999999999996E-2</v>
      </c>
      <c r="N1515" s="13">
        <v>0.32</v>
      </c>
      <c r="O1515" s="13">
        <v>0</v>
      </c>
      <c r="P1515" s="12" t="str">
        <f>LEFT(Tabela2[[#This Row],[Código]],2)</f>
        <v>24</v>
      </c>
    </row>
    <row r="1516" spans="2:16" ht="15" customHeight="1" x14ac:dyDescent="0.25">
      <c r="B1516" s="36" t="str">
        <f>LOOKUP(Tabela2[[#This Row],[RESUMO]],Tabela3[Grupo],Tabela3[Meus produtos])</f>
        <v>Não</v>
      </c>
      <c r="C1516" s="30" t="s">
        <v>1230</v>
      </c>
      <c r="D1516" t="s">
        <v>21238</v>
      </c>
      <c r="E1516" t="s">
        <v>11853</v>
      </c>
      <c r="F1516" s="30" t="s">
        <v>13023</v>
      </c>
      <c r="G1516">
        <v>6.77</v>
      </c>
      <c r="H1516">
        <v>4.57</v>
      </c>
      <c r="I1516">
        <v>32</v>
      </c>
      <c r="J1516">
        <v>0</v>
      </c>
      <c r="K1516" s="13">
        <v>0.43340000000000001</v>
      </c>
      <c r="L1516" s="13">
        <v>4.5700000000000005E-2</v>
      </c>
      <c r="M1516" s="13">
        <v>6.7699999999999996E-2</v>
      </c>
      <c r="N1516" s="13">
        <v>0.32</v>
      </c>
      <c r="O1516" s="13">
        <v>0</v>
      </c>
      <c r="P1516" s="12" t="str">
        <f>LEFT(Tabela2[[#This Row],[Código]],2)</f>
        <v>24</v>
      </c>
    </row>
    <row r="1517" spans="2:16" ht="15" customHeight="1" x14ac:dyDescent="0.25">
      <c r="B1517" s="36" t="str">
        <f>LOOKUP(Tabela2[[#This Row],[RESUMO]],Tabela3[Grupo],Tabela3[Meus produtos])</f>
        <v>Não</v>
      </c>
      <c r="C1517" s="30" t="s">
        <v>1231</v>
      </c>
      <c r="D1517" t="s">
        <v>21238</v>
      </c>
      <c r="E1517" t="s">
        <v>11853</v>
      </c>
      <c r="F1517" s="30" t="s">
        <v>13024</v>
      </c>
      <c r="G1517">
        <v>6.4</v>
      </c>
      <c r="H1517">
        <v>4.2</v>
      </c>
      <c r="I1517">
        <v>32</v>
      </c>
      <c r="J1517">
        <v>0</v>
      </c>
      <c r="K1517" s="13">
        <v>0.42600000000000005</v>
      </c>
      <c r="L1517" s="13">
        <v>4.2000000000000003E-2</v>
      </c>
      <c r="M1517" s="13">
        <v>6.4000000000000001E-2</v>
      </c>
      <c r="N1517" s="13">
        <v>0.32</v>
      </c>
      <c r="O1517" s="13">
        <v>0</v>
      </c>
      <c r="P1517" s="12" t="str">
        <f>LEFT(Tabela2[[#This Row],[Código]],2)</f>
        <v>24</v>
      </c>
    </row>
    <row r="1518" spans="2:16" ht="15" customHeight="1" x14ac:dyDescent="0.25">
      <c r="B1518" s="36" t="str">
        <f>LOOKUP(Tabela2[[#This Row],[RESUMO]],Tabela3[Grupo],Tabela3[Meus produtos])</f>
        <v>Não</v>
      </c>
      <c r="C1518" s="30" t="s">
        <v>1232</v>
      </c>
      <c r="D1518" t="s">
        <v>21238</v>
      </c>
      <c r="E1518" t="s">
        <v>11853</v>
      </c>
      <c r="F1518" s="30" t="s">
        <v>13025</v>
      </c>
      <c r="G1518">
        <v>10.49</v>
      </c>
      <c r="H1518">
        <v>8.2200000000000006</v>
      </c>
      <c r="I1518">
        <v>32</v>
      </c>
      <c r="J1518">
        <v>0</v>
      </c>
      <c r="K1518" s="13">
        <v>0.5071</v>
      </c>
      <c r="L1518" s="13">
        <v>8.2200000000000009E-2</v>
      </c>
      <c r="M1518" s="13">
        <v>0.10490000000000001</v>
      </c>
      <c r="N1518" s="13">
        <v>0.32</v>
      </c>
      <c r="O1518" s="13">
        <v>0</v>
      </c>
      <c r="P1518" s="12" t="str">
        <f>LEFT(Tabela2[[#This Row],[Código]],2)</f>
        <v>24</v>
      </c>
    </row>
    <row r="1519" spans="2:16" ht="15" customHeight="1" x14ac:dyDescent="0.25">
      <c r="B1519" s="36" t="str">
        <f>LOOKUP(Tabela2[[#This Row],[RESUMO]],Tabela3[Grupo],Tabela3[Meus produtos])</f>
        <v>Não</v>
      </c>
      <c r="C1519" s="30" t="s">
        <v>1232</v>
      </c>
      <c r="D1519" t="s">
        <v>124</v>
      </c>
      <c r="E1519" t="s">
        <v>11853</v>
      </c>
      <c r="F1519" s="30" t="s">
        <v>21358</v>
      </c>
      <c r="G1519">
        <v>10.62</v>
      </c>
      <c r="H1519">
        <v>8.35</v>
      </c>
      <c r="I1519">
        <v>32</v>
      </c>
      <c r="J1519">
        <v>0</v>
      </c>
      <c r="K1519" s="13">
        <v>0.50970000000000004</v>
      </c>
      <c r="L1519" s="13">
        <v>8.3499999999999991E-2</v>
      </c>
      <c r="M1519" s="13">
        <v>0.10619999999999999</v>
      </c>
      <c r="N1519" s="13">
        <v>0.32</v>
      </c>
      <c r="O1519" s="13">
        <v>0</v>
      </c>
      <c r="P1519" s="12" t="str">
        <f>LEFT(Tabela2[[#This Row],[Código]],2)</f>
        <v>24</v>
      </c>
    </row>
    <row r="1520" spans="2:16" ht="15" customHeight="1" x14ac:dyDescent="0.25">
      <c r="B1520" s="36" t="str">
        <f>LOOKUP(Tabela2[[#This Row],[RESUMO]],Tabela3[Grupo],Tabela3[Meus produtos])</f>
        <v>Não</v>
      </c>
      <c r="C1520" s="30" t="s">
        <v>1233</v>
      </c>
      <c r="D1520" t="s">
        <v>21238</v>
      </c>
      <c r="E1520" t="s">
        <v>11853</v>
      </c>
      <c r="F1520" s="30" t="s">
        <v>13026</v>
      </c>
      <c r="G1520">
        <v>10.62</v>
      </c>
      <c r="H1520">
        <v>8.35</v>
      </c>
      <c r="I1520">
        <v>32</v>
      </c>
      <c r="J1520">
        <v>0</v>
      </c>
      <c r="K1520" s="13">
        <v>0.50970000000000004</v>
      </c>
      <c r="L1520" s="13">
        <v>8.3499999999999991E-2</v>
      </c>
      <c r="M1520" s="13">
        <v>0.10619999999999999</v>
      </c>
      <c r="N1520" s="13">
        <v>0.32</v>
      </c>
      <c r="O1520" s="13">
        <v>0</v>
      </c>
      <c r="P1520" s="12" t="str">
        <f>LEFT(Tabela2[[#This Row],[Código]],2)</f>
        <v>24</v>
      </c>
    </row>
    <row r="1521" spans="2:16" ht="15" customHeight="1" x14ac:dyDescent="0.25">
      <c r="B1521" s="36" t="str">
        <f>LOOKUP(Tabela2[[#This Row],[RESUMO]],Tabela3[Grupo],Tabela3[Meus produtos])</f>
        <v>Não</v>
      </c>
      <c r="C1521" s="30" t="s">
        <v>1233</v>
      </c>
      <c r="D1521" t="s">
        <v>124</v>
      </c>
      <c r="E1521" t="s">
        <v>11853</v>
      </c>
      <c r="F1521" s="30" t="s">
        <v>21359</v>
      </c>
      <c r="G1521">
        <v>10.49</v>
      </c>
      <c r="H1521">
        <v>8.2200000000000006</v>
      </c>
      <c r="I1521">
        <v>32</v>
      </c>
      <c r="J1521">
        <v>0</v>
      </c>
      <c r="K1521" s="13">
        <v>0.5071</v>
      </c>
      <c r="L1521" s="13">
        <v>8.2200000000000009E-2</v>
      </c>
      <c r="M1521" s="13">
        <v>0.10490000000000001</v>
      </c>
      <c r="N1521" s="13">
        <v>0.32</v>
      </c>
      <c r="O1521" s="13">
        <v>0</v>
      </c>
      <c r="P1521" s="12" t="str">
        <f>LEFT(Tabela2[[#This Row],[Código]],2)</f>
        <v>24</v>
      </c>
    </row>
    <row r="1522" spans="2:16" ht="15" customHeight="1" x14ac:dyDescent="0.25">
      <c r="B1522" s="36" t="str">
        <f>LOOKUP(Tabela2[[#This Row],[RESUMO]],Tabela3[Grupo],Tabela3[Meus produtos])</f>
        <v>Não</v>
      </c>
      <c r="C1522" s="30" t="s">
        <v>1234</v>
      </c>
      <c r="D1522" t="s">
        <v>21238</v>
      </c>
      <c r="E1522" t="s">
        <v>11853</v>
      </c>
      <c r="F1522" s="30" t="s">
        <v>13027</v>
      </c>
      <c r="G1522">
        <v>10.49</v>
      </c>
      <c r="H1522">
        <v>8.2200000000000006</v>
      </c>
      <c r="I1522">
        <v>32</v>
      </c>
      <c r="J1522">
        <v>0</v>
      </c>
      <c r="K1522" s="13">
        <v>0.5071</v>
      </c>
      <c r="L1522" s="13">
        <v>8.2200000000000009E-2</v>
      </c>
      <c r="M1522" s="13">
        <v>0.10490000000000001</v>
      </c>
      <c r="N1522" s="13">
        <v>0.32</v>
      </c>
      <c r="O1522" s="13">
        <v>0</v>
      </c>
      <c r="P1522" s="12" t="str">
        <f>LEFT(Tabela2[[#This Row],[Código]],2)</f>
        <v>24</v>
      </c>
    </row>
    <row r="1523" spans="2:16" ht="15" customHeight="1" x14ac:dyDescent="0.25">
      <c r="B1523" s="36" t="str">
        <f>LOOKUP(Tabela2[[#This Row],[RESUMO]],Tabela3[Grupo],Tabela3[Meus produtos])</f>
        <v>Não</v>
      </c>
      <c r="C1523" s="30" t="s">
        <v>1234</v>
      </c>
      <c r="D1523" t="s">
        <v>124</v>
      </c>
      <c r="E1523" t="s">
        <v>11853</v>
      </c>
      <c r="F1523" s="30" t="s">
        <v>21360</v>
      </c>
      <c r="G1523">
        <v>10.62</v>
      </c>
      <c r="H1523">
        <v>8.35</v>
      </c>
      <c r="I1523">
        <v>32</v>
      </c>
      <c r="J1523">
        <v>0</v>
      </c>
      <c r="K1523" s="13">
        <v>0.50970000000000004</v>
      </c>
      <c r="L1523" s="13">
        <v>8.3499999999999991E-2</v>
      </c>
      <c r="M1523" s="13">
        <v>0.10619999999999999</v>
      </c>
      <c r="N1523" s="13">
        <v>0.32</v>
      </c>
      <c r="O1523" s="13">
        <v>0</v>
      </c>
      <c r="P1523" s="12" t="str">
        <f>LEFT(Tabela2[[#This Row],[Código]],2)</f>
        <v>24</v>
      </c>
    </row>
    <row r="1524" spans="2:16" ht="15" customHeight="1" x14ac:dyDescent="0.25">
      <c r="B1524" s="36" t="str">
        <f>LOOKUP(Tabela2[[#This Row],[RESUMO]],Tabela3[Grupo],Tabela3[Meus produtos])</f>
        <v>Não</v>
      </c>
      <c r="C1524" s="30" t="s">
        <v>1235</v>
      </c>
      <c r="D1524" t="s">
        <v>21238</v>
      </c>
      <c r="E1524" t="s">
        <v>11853</v>
      </c>
      <c r="F1524" s="30" t="s">
        <v>13028</v>
      </c>
      <c r="G1524">
        <v>6.84</v>
      </c>
      <c r="H1524">
        <v>4.57</v>
      </c>
      <c r="I1524">
        <v>32</v>
      </c>
      <c r="J1524">
        <v>0</v>
      </c>
      <c r="K1524" s="13">
        <v>0.43410000000000004</v>
      </c>
      <c r="L1524" s="13">
        <v>4.5700000000000005E-2</v>
      </c>
      <c r="M1524" s="13">
        <v>6.8400000000000002E-2</v>
      </c>
      <c r="N1524" s="13">
        <v>0.32</v>
      </c>
      <c r="O1524" s="13">
        <v>0</v>
      </c>
      <c r="P1524" s="12" t="str">
        <f>LEFT(Tabela2[[#This Row],[Código]],2)</f>
        <v>24</v>
      </c>
    </row>
    <row r="1525" spans="2:16" ht="15" customHeight="1" x14ac:dyDescent="0.25">
      <c r="B1525" s="36" t="str">
        <f>LOOKUP(Tabela2[[#This Row],[RESUMO]],Tabela3[Grupo],Tabela3[Meus produtos])</f>
        <v>Não</v>
      </c>
      <c r="C1525" s="30" t="s">
        <v>1236</v>
      </c>
      <c r="D1525" t="s">
        <v>21238</v>
      </c>
      <c r="E1525" t="s">
        <v>11853</v>
      </c>
      <c r="F1525" s="30" t="s">
        <v>13029</v>
      </c>
      <c r="G1525">
        <v>6.84</v>
      </c>
      <c r="H1525">
        <v>4.57</v>
      </c>
      <c r="I1525">
        <v>32</v>
      </c>
      <c r="J1525">
        <v>0</v>
      </c>
      <c r="K1525" s="13">
        <v>0.43410000000000004</v>
      </c>
      <c r="L1525" s="13">
        <v>4.5700000000000005E-2</v>
      </c>
      <c r="M1525" s="13">
        <v>6.8400000000000002E-2</v>
      </c>
      <c r="N1525" s="13">
        <v>0.32</v>
      </c>
      <c r="O1525" s="13">
        <v>0</v>
      </c>
      <c r="P1525" s="12" t="str">
        <f>LEFT(Tabela2[[#This Row],[Código]],2)</f>
        <v>24</v>
      </c>
    </row>
    <row r="1526" spans="2:16" ht="15" customHeight="1" x14ac:dyDescent="0.25">
      <c r="B1526" s="36" t="str">
        <f>LOOKUP(Tabela2[[#This Row],[RESUMO]],Tabela3[Grupo],Tabela3[Meus produtos])</f>
        <v>Não</v>
      </c>
      <c r="C1526" s="30" t="s">
        <v>1237</v>
      </c>
      <c r="D1526" t="s">
        <v>21238</v>
      </c>
      <c r="E1526" t="s">
        <v>11853</v>
      </c>
      <c r="F1526" s="30" t="s">
        <v>13030</v>
      </c>
      <c r="G1526">
        <v>6.77</v>
      </c>
      <c r="H1526">
        <v>4.57</v>
      </c>
      <c r="I1526">
        <v>32</v>
      </c>
      <c r="J1526">
        <v>0</v>
      </c>
      <c r="K1526" s="13">
        <v>0.43340000000000001</v>
      </c>
      <c r="L1526" s="13">
        <v>4.5700000000000005E-2</v>
      </c>
      <c r="M1526" s="13">
        <v>6.7699999999999996E-2</v>
      </c>
      <c r="N1526" s="13">
        <v>0.32</v>
      </c>
      <c r="O1526" s="13">
        <v>0</v>
      </c>
      <c r="P1526" s="12" t="str">
        <f>LEFT(Tabela2[[#This Row],[Código]],2)</f>
        <v>24</v>
      </c>
    </row>
    <row r="1527" spans="2:16" ht="15" customHeight="1" x14ac:dyDescent="0.25">
      <c r="B1527" s="36" t="str">
        <f>LOOKUP(Tabela2[[#This Row],[RESUMO]],Tabela3[Grupo],Tabela3[Meus produtos])</f>
        <v>Não</v>
      </c>
      <c r="C1527" s="30" t="s">
        <v>1238</v>
      </c>
      <c r="D1527" t="s">
        <v>21238</v>
      </c>
      <c r="E1527" t="s">
        <v>11853</v>
      </c>
      <c r="F1527" s="30" t="s">
        <v>13031</v>
      </c>
      <c r="G1527">
        <v>6.77</v>
      </c>
      <c r="H1527">
        <v>4.57</v>
      </c>
      <c r="I1527">
        <v>32</v>
      </c>
      <c r="J1527">
        <v>0</v>
      </c>
      <c r="K1527" s="13">
        <v>0.43340000000000001</v>
      </c>
      <c r="L1527" s="13">
        <v>4.5700000000000005E-2</v>
      </c>
      <c r="M1527" s="13">
        <v>6.7699999999999996E-2</v>
      </c>
      <c r="N1527" s="13">
        <v>0.32</v>
      </c>
      <c r="O1527" s="13">
        <v>0</v>
      </c>
      <c r="P1527" s="12" t="str">
        <f>LEFT(Tabela2[[#This Row],[Código]],2)</f>
        <v>24</v>
      </c>
    </row>
    <row r="1528" spans="2:16" ht="15" customHeight="1" x14ac:dyDescent="0.25">
      <c r="B1528" s="36" t="str">
        <f>LOOKUP(Tabela2[[#This Row],[RESUMO]],Tabela3[Grupo],Tabela3[Meus produtos])</f>
        <v>Não</v>
      </c>
      <c r="C1528" s="30" t="s">
        <v>1239</v>
      </c>
      <c r="D1528" t="s">
        <v>21238</v>
      </c>
      <c r="E1528" t="s">
        <v>11853</v>
      </c>
      <c r="F1528" s="30" t="s">
        <v>13032</v>
      </c>
      <c r="G1528">
        <v>6.82</v>
      </c>
      <c r="H1528">
        <v>4.57</v>
      </c>
      <c r="I1528">
        <v>32</v>
      </c>
      <c r="J1528">
        <v>0</v>
      </c>
      <c r="K1528" s="13">
        <v>0.43390000000000001</v>
      </c>
      <c r="L1528" s="13">
        <v>4.5700000000000005E-2</v>
      </c>
      <c r="M1528" s="13">
        <v>6.8199999999999997E-2</v>
      </c>
      <c r="N1528" s="13">
        <v>0.32</v>
      </c>
      <c r="O1528" s="13">
        <v>0</v>
      </c>
      <c r="P1528" s="12" t="str">
        <f>LEFT(Tabela2[[#This Row],[Código]],2)</f>
        <v>24</v>
      </c>
    </row>
    <row r="1529" spans="2:16" ht="15" customHeight="1" x14ac:dyDescent="0.25">
      <c r="B1529" s="36" t="str">
        <f>LOOKUP(Tabela2[[#This Row],[RESUMO]],Tabela3[Grupo],Tabela3[Meus produtos])</f>
        <v>Não</v>
      </c>
      <c r="C1529" s="30" t="s">
        <v>1240</v>
      </c>
      <c r="D1529" t="s">
        <v>21238</v>
      </c>
      <c r="E1529" t="s">
        <v>11853</v>
      </c>
      <c r="F1529" s="30" t="s">
        <v>13033</v>
      </c>
      <c r="G1529">
        <v>6.26</v>
      </c>
      <c r="H1529">
        <v>4.2</v>
      </c>
      <c r="I1529">
        <v>0</v>
      </c>
      <c r="J1529">
        <v>0</v>
      </c>
      <c r="K1529" s="13">
        <v>0.1046</v>
      </c>
      <c r="L1529" s="13">
        <v>4.2000000000000003E-2</v>
      </c>
      <c r="M1529" s="13">
        <v>6.2600000000000003E-2</v>
      </c>
      <c r="N1529" s="13">
        <v>0</v>
      </c>
      <c r="O1529" s="13">
        <v>0</v>
      </c>
      <c r="P1529" s="12" t="str">
        <f>LEFT(Tabela2[[#This Row],[Código]],2)</f>
        <v>25</v>
      </c>
    </row>
    <row r="1530" spans="2:16" ht="15" customHeight="1" x14ac:dyDescent="0.25">
      <c r="B1530" s="36" t="str">
        <f>LOOKUP(Tabela2[[#This Row],[RESUMO]],Tabela3[Grupo],Tabela3[Meus produtos])</f>
        <v>Não</v>
      </c>
      <c r="C1530" s="30" t="s">
        <v>1241</v>
      </c>
      <c r="D1530" t="s">
        <v>21238</v>
      </c>
      <c r="E1530" t="s">
        <v>11853</v>
      </c>
      <c r="F1530" s="30" t="s">
        <v>13034</v>
      </c>
      <c r="G1530">
        <v>6.26</v>
      </c>
      <c r="H1530">
        <v>4.2</v>
      </c>
      <c r="I1530">
        <v>0</v>
      </c>
      <c r="J1530">
        <v>0</v>
      </c>
      <c r="K1530" s="13">
        <v>0.1046</v>
      </c>
      <c r="L1530" s="13">
        <v>4.2000000000000003E-2</v>
      </c>
      <c r="M1530" s="13">
        <v>6.2600000000000003E-2</v>
      </c>
      <c r="N1530" s="13">
        <v>0</v>
      </c>
      <c r="O1530" s="13">
        <v>0</v>
      </c>
      <c r="P1530" s="12" t="str">
        <f>LEFT(Tabela2[[#This Row],[Código]],2)</f>
        <v>25</v>
      </c>
    </row>
    <row r="1531" spans="2:16" ht="15" customHeight="1" x14ac:dyDescent="0.25">
      <c r="B1531" s="36" t="str">
        <f>LOOKUP(Tabela2[[#This Row],[RESUMO]],Tabela3[Grupo],Tabela3[Meus produtos])</f>
        <v>Não</v>
      </c>
      <c r="C1531" s="30" t="s">
        <v>1242</v>
      </c>
      <c r="D1531" t="s">
        <v>21238</v>
      </c>
      <c r="E1531" t="s">
        <v>11853</v>
      </c>
      <c r="F1531" s="30" t="s">
        <v>1243</v>
      </c>
      <c r="G1531">
        <v>6.26</v>
      </c>
      <c r="H1531">
        <v>4.2</v>
      </c>
      <c r="I1531">
        <v>7</v>
      </c>
      <c r="J1531">
        <v>0</v>
      </c>
      <c r="K1531" s="13">
        <v>0.17460000000000001</v>
      </c>
      <c r="L1531" s="13">
        <v>4.2000000000000003E-2</v>
      </c>
      <c r="M1531" s="13">
        <v>6.2600000000000003E-2</v>
      </c>
      <c r="N1531" s="13">
        <v>7.0000000000000007E-2</v>
      </c>
      <c r="O1531" s="13">
        <v>0</v>
      </c>
      <c r="P1531" s="12" t="str">
        <f>LEFT(Tabela2[[#This Row],[Código]],2)</f>
        <v>25</v>
      </c>
    </row>
    <row r="1532" spans="2:16" ht="15" customHeight="1" x14ac:dyDescent="0.25">
      <c r="B1532" s="36" t="str">
        <f>LOOKUP(Tabela2[[#This Row],[RESUMO]],Tabela3[Grupo],Tabela3[Meus produtos])</f>
        <v>Não</v>
      </c>
      <c r="C1532" s="30" t="s">
        <v>1244</v>
      </c>
      <c r="D1532" t="s">
        <v>21238</v>
      </c>
      <c r="E1532" t="s">
        <v>11853</v>
      </c>
      <c r="F1532" s="30" t="s">
        <v>13035</v>
      </c>
      <c r="G1532">
        <v>10.050000000000001</v>
      </c>
      <c r="H1532">
        <v>4.2</v>
      </c>
      <c r="I1532">
        <v>12</v>
      </c>
      <c r="J1532">
        <v>0</v>
      </c>
      <c r="K1532" s="13">
        <v>0.26250000000000001</v>
      </c>
      <c r="L1532" s="13">
        <v>4.2000000000000003E-2</v>
      </c>
      <c r="M1532" s="13">
        <v>0.10050000000000001</v>
      </c>
      <c r="N1532" s="13">
        <v>0.12</v>
      </c>
      <c r="O1532" s="13">
        <v>0</v>
      </c>
      <c r="P1532" s="12" t="str">
        <f>LEFT(Tabela2[[#This Row],[Código]],2)</f>
        <v>25</v>
      </c>
    </row>
    <row r="1533" spans="2:16" ht="15" customHeight="1" x14ac:dyDescent="0.25">
      <c r="B1533" s="36" t="str">
        <f>LOOKUP(Tabela2[[#This Row],[RESUMO]],Tabela3[Grupo],Tabela3[Meus produtos])</f>
        <v>Não</v>
      </c>
      <c r="C1533" s="30" t="s">
        <v>1244</v>
      </c>
      <c r="D1533" t="s">
        <v>124</v>
      </c>
      <c r="E1533" t="s">
        <v>11853</v>
      </c>
      <c r="F1533" s="30" t="s">
        <v>21361</v>
      </c>
      <c r="G1533">
        <v>10.050000000000001</v>
      </c>
      <c r="H1533">
        <v>4.2</v>
      </c>
      <c r="I1533">
        <v>12</v>
      </c>
      <c r="J1533">
        <v>0</v>
      </c>
      <c r="K1533" s="13">
        <v>0.26250000000000001</v>
      </c>
      <c r="L1533" s="13">
        <v>4.2000000000000003E-2</v>
      </c>
      <c r="M1533" s="13">
        <v>0.10050000000000001</v>
      </c>
      <c r="N1533" s="13">
        <v>0.12</v>
      </c>
      <c r="O1533" s="13">
        <v>0</v>
      </c>
      <c r="P1533" s="12" t="str">
        <f>LEFT(Tabela2[[#This Row],[Código]],2)</f>
        <v>25</v>
      </c>
    </row>
    <row r="1534" spans="2:16" ht="15" customHeight="1" x14ac:dyDescent="0.25">
      <c r="B1534" s="36" t="str">
        <f>LOOKUP(Tabela2[[#This Row],[RESUMO]],Tabela3[Grupo],Tabela3[Meus produtos])</f>
        <v>Não</v>
      </c>
      <c r="C1534" s="30" t="s">
        <v>1245</v>
      </c>
      <c r="D1534" t="s">
        <v>21238</v>
      </c>
      <c r="E1534" t="s">
        <v>11853</v>
      </c>
      <c r="F1534" s="30" t="s">
        <v>13036</v>
      </c>
      <c r="G1534">
        <v>6.26</v>
      </c>
      <c r="H1534">
        <v>4.2</v>
      </c>
      <c r="I1534">
        <v>0</v>
      </c>
      <c r="J1534">
        <v>0</v>
      </c>
      <c r="K1534" s="13">
        <v>0.1046</v>
      </c>
      <c r="L1534" s="13">
        <v>4.2000000000000003E-2</v>
      </c>
      <c r="M1534" s="13">
        <v>6.2600000000000003E-2</v>
      </c>
      <c r="N1534" s="13">
        <v>0</v>
      </c>
      <c r="O1534" s="13">
        <v>0</v>
      </c>
      <c r="P1534" s="12" t="str">
        <f>LEFT(Tabela2[[#This Row],[Código]],2)</f>
        <v>25</v>
      </c>
    </row>
    <row r="1535" spans="2:16" ht="15" customHeight="1" x14ac:dyDescent="0.25">
      <c r="B1535" s="36" t="str">
        <f>LOOKUP(Tabela2[[#This Row],[RESUMO]],Tabela3[Grupo],Tabela3[Meus produtos])</f>
        <v>Não</v>
      </c>
      <c r="C1535" s="30" t="s">
        <v>1246</v>
      </c>
      <c r="D1535" t="s">
        <v>21238</v>
      </c>
      <c r="E1535" t="s">
        <v>11853</v>
      </c>
      <c r="F1535" s="30" t="s">
        <v>13037</v>
      </c>
      <c r="G1535">
        <v>6.2</v>
      </c>
      <c r="H1535">
        <v>4.2</v>
      </c>
      <c r="I1535">
        <v>0</v>
      </c>
      <c r="J1535">
        <v>0</v>
      </c>
      <c r="K1535" s="13">
        <v>0.10400000000000001</v>
      </c>
      <c r="L1535" s="13">
        <v>4.2000000000000003E-2</v>
      </c>
      <c r="M1535" s="13">
        <v>6.2E-2</v>
      </c>
      <c r="N1535" s="13">
        <v>0</v>
      </c>
      <c r="O1535" s="13">
        <v>0</v>
      </c>
      <c r="P1535" s="12" t="str">
        <f>LEFT(Tabela2[[#This Row],[Código]],2)</f>
        <v>25</v>
      </c>
    </row>
    <row r="1536" spans="2:16" ht="15" customHeight="1" x14ac:dyDescent="0.25">
      <c r="B1536" s="36" t="str">
        <f>LOOKUP(Tabela2[[#This Row],[RESUMO]],Tabela3[Grupo],Tabela3[Meus produtos])</f>
        <v>Não</v>
      </c>
      <c r="C1536" s="30" t="s">
        <v>1246</v>
      </c>
      <c r="D1536" t="s">
        <v>124</v>
      </c>
      <c r="E1536" t="s">
        <v>11853</v>
      </c>
      <c r="F1536" s="30" t="s">
        <v>21362</v>
      </c>
      <c r="G1536">
        <v>6.2</v>
      </c>
      <c r="H1536">
        <v>4.2</v>
      </c>
      <c r="I1536">
        <v>0</v>
      </c>
      <c r="J1536">
        <v>0</v>
      </c>
      <c r="K1536" s="13">
        <v>0.10400000000000001</v>
      </c>
      <c r="L1536" s="13">
        <v>4.2000000000000003E-2</v>
      </c>
      <c r="M1536" s="13">
        <v>6.2E-2</v>
      </c>
      <c r="N1536" s="13">
        <v>0</v>
      </c>
      <c r="O1536" s="13">
        <v>0</v>
      </c>
      <c r="P1536" s="12" t="str">
        <f>LEFT(Tabela2[[#This Row],[Código]],2)</f>
        <v>25</v>
      </c>
    </row>
    <row r="1537" spans="2:16" ht="15" customHeight="1" x14ac:dyDescent="0.25">
      <c r="B1537" s="36" t="str">
        <f>LOOKUP(Tabela2[[#This Row],[RESUMO]],Tabela3[Grupo],Tabela3[Meus produtos])</f>
        <v>Não</v>
      </c>
      <c r="C1537" s="30" t="s">
        <v>1247</v>
      </c>
      <c r="D1537" t="s">
        <v>21238</v>
      </c>
      <c r="E1537" t="s">
        <v>11853</v>
      </c>
      <c r="F1537" s="30" t="s">
        <v>13038</v>
      </c>
      <c r="G1537">
        <v>6.2</v>
      </c>
      <c r="H1537">
        <v>4.2</v>
      </c>
      <c r="I1537">
        <v>0</v>
      </c>
      <c r="J1537">
        <v>0</v>
      </c>
      <c r="K1537" s="13">
        <v>0.10400000000000001</v>
      </c>
      <c r="L1537" s="13">
        <v>4.2000000000000003E-2</v>
      </c>
      <c r="M1537" s="13">
        <v>6.2E-2</v>
      </c>
      <c r="N1537" s="13">
        <v>0</v>
      </c>
      <c r="O1537" s="13">
        <v>0</v>
      </c>
      <c r="P1537" s="12" t="str">
        <f>LEFT(Tabela2[[#This Row],[Código]],2)</f>
        <v>25</v>
      </c>
    </row>
    <row r="1538" spans="2:16" ht="15" customHeight="1" x14ac:dyDescent="0.25">
      <c r="B1538" s="36" t="str">
        <f>LOOKUP(Tabela2[[#This Row],[RESUMO]],Tabela3[Grupo],Tabela3[Meus produtos])</f>
        <v>Não</v>
      </c>
      <c r="C1538" s="30" t="s">
        <v>1248</v>
      </c>
      <c r="D1538" t="s">
        <v>21238</v>
      </c>
      <c r="E1538" t="s">
        <v>11853</v>
      </c>
      <c r="F1538" s="30" t="s">
        <v>13039</v>
      </c>
      <c r="G1538">
        <v>6.26</v>
      </c>
      <c r="H1538">
        <v>4.2</v>
      </c>
      <c r="I1538">
        <v>0</v>
      </c>
      <c r="J1538">
        <v>0</v>
      </c>
      <c r="K1538" s="13">
        <v>0.1046</v>
      </c>
      <c r="L1538" s="13">
        <v>4.2000000000000003E-2</v>
      </c>
      <c r="M1538" s="13">
        <v>6.2600000000000003E-2</v>
      </c>
      <c r="N1538" s="13">
        <v>0</v>
      </c>
      <c r="O1538" s="13">
        <v>0</v>
      </c>
      <c r="P1538" s="12" t="str">
        <f>LEFT(Tabela2[[#This Row],[Código]],2)</f>
        <v>25</v>
      </c>
    </row>
    <row r="1539" spans="2:16" ht="15" customHeight="1" x14ac:dyDescent="0.25">
      <c r="B1539" s="36" t="str">
        <f>LOOKUP(Tabela2[[#This Row],[RESUMO]],Tabela3[Grupo],Tabela3[Meus produtos])</f>
        <v>Não</v>
      </c>
      <c r="C1539" s="30" t="s">
        <v>1249</v>
      </c>
      <c r="D1539" t="s">
        <v>21238</v>
      </c>
      <c r="E1539" t="s">
        <v>11853</v>
      </c>
      <c r="F1539" s="30" t="s">
        <v>13040</v>
      </c>
      <c r="G1539">
        <v>6.26</v>
      </c>
      <c r="H1539">
        <v>4.2</v>
      </c>
      <c r="I1539">
        <v>0</v>
      </c>
      <c r="J1539">
        <v>0</v>
      </c>
      <c r="K1539" s="13">
        <v>0.1046</v>
      </c>
      <c r="L1539" s="13">
        <v>4.2000000000000003E-2</v>
      </c>
      <c r="M1539" s="13">
        <v>6.2600000000000003E-2</v>
      </c>
      <c r="N1539" s="13">
        <v>0</v>
      </c>
      <c r="O1539" s="13">
        <v>0</v>
      </c>
      <c r="P1539" s="12" t="str">
        <f>LEFT(Tabela2[[#This Row],[Código]],2)</f>
        <v>25</v>
      </c>
    </row>
    <row r="1540" spans="2:16" ht="15" customHeight="1" x14ac:dyDescent="0.25">
      <c r="B1540" s="36" t="str">
        <f>LOOKUP(Tabela2[[#This Row],[RESUMO]],Tabela3[Grupo],Tabela3[Meus produtos])</f>
        <v>Não</v>
      </c>
      <c r="C1540" s="30" t="s">
        <v>1250</v>
      </c>
      <c r="D1540" t="s">
        <v>21238</v>
      </c>
      <c r="E1540" t="s">
        <v>11853</v>
      </c>
      <c r="F1540" s="30" t="s">
        <v>13041</v>
      </c>
      <c r="G1540">
        <v>6.26</v>
      </c>
      <c r="H1540">
        <v>4.2</v>
      </c>
      <c r="I1540">
        <v>8</v>
      </c>
      <c r="J1540">
        <v>0</v>
      </c>
      <c r="K1540" s="13">
        <v>0.18459999999999999</v>
      </c>
      <c r="L1540" s="13">
        <v>4.2000000000000003E-2</v>
      </c>
      <c r="M1540" s="13">
        <v>6.2600000000000003E-2</v>
      </c>
      <c r="N1540" s="13">
        <v>0.08</v>
      </c>
      <c r="O1540" s="13">
        <v>0</v>
      </c>
      <c r="P1540" s="12" t="str">
        <f>LEFT(Tabela2[[#This Row],[Código]],2)</f>
        <v>25</v>
      </c>
    </row>
    <row r="1541" spans="2:16" ht="15" customHeight="1" x14ac:dyDescent="0.25">
      <c r="B1541" s="36" t="str">
        <f>LOOKUP(Tabela2[[#This Row],[RESUMO]],Tabela3[Grupo],Tabela3[Meus produtos])</f>
        <v>Não</v>
      </c>
      <c r="C1541" s="30" t="s">
        <v>1251</v>
      </c>
      <c r="D1541" t="s">
        <v>21238</v>
      </c>
      <c r="E1541" t="s">
        <v>11853</v>
      </c>
      <c r="F1541" s="30" t="s">
        <v>13042</v>
      </c>
      <c r="G1541">
        <v>6.26</v>
      </c>
      <c r="H1541">
        <v>4.2</v>
      </c>
      <c r="I1541">
        <v>8</v>
      </c>
      <c r="J1541">
        <v>0</v>
      </c>
      <c r="K1541" s="13">
        <v>0.18459999999999999</v>
      </c>
      <c r="L1541" s="13">
        <v>4.2000000000000003E-2</v>
      </c>
      <c r="M1541" s="13">
        <v>6.2600000000000003E-2</v>
      </c>
      <c r="N1541" s="13">
        <v>0.08</v>
      </c>
      <c r="O1541" s="13">
        <v>0</v>
      </c>
      <c r="P1541" s="12" t="str">
        <f>LEFT(Tabela2[[#This Row],[Código]],2)</f>
        <v>25</v>
      </c>
    </row>
    <row r="1542" spans="2:16" ht="15" customHeight="1" x14ac:dyDescent="0.25">
      <c r="B1542" s="36" t="str">
        <f>LOOKUP(Tabela2[[#This Row],[RESUMO]],Tabela3[Grupo],Tabela3[Meus produtos])</f>
        <v>Não</v>
      </c>
      <c r="C1542" s="30" t="s">
        <v>1252</v>
      </c>
      <c r="D1542" t="s">
        <v>21238</v>
      </c>
      <c r="E1542" t="s">
        <v>11853</v>
      </c>
      <c r="F1542" s="30" t="s">
        <v>13043</v>
      </c>
      <c r="G1542">
        <v>6.26</v>
      </c>
      <c r="H1542">
        <v>4.2</v>
      </c>
      <c r="I1542">
        <v>0</v>
      </c>
      <c r="J1542">
        <v>0</v>
      </c>
      <c r="K1542" s="13">
        <v>0.1046</v>
      </c>
      <c r="L1542" s="13">
        <v>4.2000000000000003E-2</v>
      </c>
      <c r="M1542" s="13">
        <v>6.2600000000000003E-2</v>
      </c>
      <c r="N1542" s="13">
        <v>0</v>
      </c>
      <c r="O1542" s="13">
        <v>0</v>
      </c>
      <c r="P1542" s="12" t="str">
        <f>LEFT(Tabela2[[#This Row],[Código]],2)</f>
        <v>25</v>
      </c>
    </row>
    <row r="1543" spans="2:16" ht="15" customHeight="1" x14ac:dyDescent="0.25">
      <c r="B1543" s="36" t="str">
        <f>LOOKUP(Tabela2[[#This Row],[RESUMO]],Tabela3[Grupo],Tabela3[Meus produtos])</f>
        <v>Não</v>
      </c>
      <c r="C1543" s="30" t="s">
        <v>1253</v>
      </c>
      <c r="D1543" t="s">
        <v>21238</v>
      </c>
      <c r="E1543" t="s">
        <v>11853</v>
      </c>
      <c r="F1543" s="30" t="s">
        <v>13044</v>
      </c>
      <c r="G1543">
        <v>6.26</v>
      </c>
      <c r="H1543">
        <v>4.2</v>
      </c>
      <c r="I1543">
        <v>0</v>
      </c>
      <c r="J1543">
        <v>0</v>
      </c>
      <c r="K1543" s="13">
        <v>0.1046</v>
      </c>
      <c r="L1543" s="13">
        <v>4.2000000000000003E-2</v>
      </c>
      <c r="M1543" s="13">
        <v>6.2600000000000003E-2</v>
      </c>
      <c r="N1543" s="13">
        <v>0</v>
      </c>
      <c r="O1543" s="13">
        <v>0</v>
      </c>
      <c r="P1543" s="12" t="str">
        <f>LEFT(Tabela2[[#This Row],[Código]],2)</f>
        <v>25</v>
      </c>
    </row>
    <row r="1544" spans="2:16" ht="15" customHeight="1" x14ac:dyDescent="0.25">
      <c r="B1544" s="36" t="str">
        <f>LOOKUP(Tabela2[[#This Row],[RESUMO]],Tabela3[Grupo],Tabela3[Meus produtos])</f>
        <v>Não</v>
      </c>
      <c r="C1544" s="30" t="s">
        <v>1254</v>
      </c>
      <c r="D1544" t="s">
        <v>21238</v>
      </c>
      <c r="E1544" t="s">
        <v>11853</v>
      </c>
      <c r="F1544" s="30" t="s">
        <v>13045</v>
      </c>
      <c r="G1544">
        <v>6.26</v>
      </c>
      <c r="H1544">
        <v>4.2</v>
      </c>
      <c r="I1544">
        <v>0</v>
      </c>
      <c r="J1544">
        <v>0</v>
      </c>
      <c r="K1544" s="13">
        <v>0.1046</v>
      </c>
      <c r="L1544" s="13">
        <v>4.2000000000000003E-2</v>
      </c>
      <c r="M1544" s="13">
        <v>6.2600000000000003E-2</v>
      </c>
      <c r="N1544" s="13">
        <v>0</v>
      </c>
      <c r="O1544" s="13">
        <v>0</v>
      </c>
      <c r="P1544" s="12" t="str">
        <f>LEFT(Tabela2[[#This Row],[Código]],2)</f>
        <v>25</v>
      </c>
    </row>
    <row r="1545" spans="2:16" ht="15" customHeight="1" x14ac:dyDescent="0.25">
      <c r="B1545" s="36" t="str">
        <f>LOOKUP(Tabela2[[#This Row],[RESUMO]],Tabela3[Grupo],Tabela3[Meus produtos])</f>
        <v>Não</v>
      </c>
      <c r="C1545" s="30" t="s">
        <v>1255</v>
      </c>
      <c r="D1545" t="s">
        <v>21238</v>
      </c>
      <c r="E1545" t="s">
        <v>11853</v>
      </c>
      <c r="F1545" s="30" t="s">
        <v>13046</v>
      </c>
      <c r="G1545">
        <v>6.26</v>
      </c>
      <c r="H1545">
        <v>4.2</v>
      </c>
      <c r="I1545">
        <v>0</v>
      </c>
      <c r="J1545">
        <v>0</v>
      </c>
      <c r="K1545" s="13">
        <v>0.1046</v>
      </c>
      <c r="L1545" s="13">
        <v>4.2000000000000003E-2</v>
      </c>
      <c r="M1545" s="13">
        <v>6.2600000000000003E-2</v>
      </c>
      <c r="N1545" s="13">
        <v>0</v>
      </c>
      <c r="O1545" s="13">
        <v>0</v>
      </c>
      <c r="P1545" s="12" t="str">
        <f>LEFT(Tabela2[[#This Row],[Código]],2)</f>
        <v>25</v>
      </c>
    </row>
    <row r="1546" spans="2:16" ht="15" customHeight="1" x14ac:dyDescent="0.25">
      <c r="B1546" s="36" t="str">
        <f>LOOKUP(Tabela2[[#This Row],[RESUMO]],Tabela3[Grupo],Tabela3[Meus produtos])</f>
        <v>Não</v>
      </c>
      <c r="C1546" s="30" t="s">
        <v>1256</v>
      </c>
      <c r="D1546" t="s">
        <v>21238</v>
      </c>
      <c r="E1546" t="s">
        <v>11853</v>
      </c>
      <c r="F1546" s="30" t="s">
        <v>4523</v>
      </c>
      <c r="G1546">
        <v>6.26</v>
      </c>
      <c r="H1546">
        <v>4.2</v>
      </c>
      <c r="I1546">
        <v>0</v>
      </c>
      <c r="J1546">
        <v>0</v>
      </c>
      <c r="K1546" s="13">
        <v>0.1046</v>
      </c>
      <c r="L1546" s="13">
        <v>4.2000000000000003E-2</v>
      </c>
      <c r="M1546" s="13">
        <v>6.2600000000000003E-2</v>
      </c>
      <c r="N1546" s="13">
        <v>0</v>
      </c>
      <c r="O1546" s="13">
        <v>0</v>
      </c>
      <c r="P1546" s="12" t="str">
        <f>LEFT(Tabela2[[#This Row],[Código]],2)</f>
        <v>25</v>
      </c>
    </row>
    <row r="1547" spans="2:16" ht="15" customHeight="1" x14ac:dyDescent="0.25">
      <c r="B1547" s="36" t="str">
        <f>LOOKUP(Tabela2[[#This Row],[RESUMO]],Tabela3[Grupo],Tabela3[Meus produtos])</f>
        <v>Não</v>
      </c>
      <c r="C1547" s="30" t="s">
        <v>1257</v>
      </c>
      <c r="D1547" t="s">
        <v>21238</v>
      </c>
      <c r="E1547" t="s">
        <v>11853</v>
      </c>
      <c r="F1547" s="30" t="s">
        <v>13047</v>
      </c>
      <c r="G1547">
        <v>6.26</v>
      </c>
      <c r="H1547">
        <v>4.2</v>
      </c>
      <c r="I1547">
        <v>0</v>
      </c>
      <c r="J1547">
        <v>0</v>
      </c>
      <c r="K1547" s="13">
        <v>0.1046</v>
      </c>
      <c r="L1547" s="13">
        <v>4.2000000000000003E-2</v>
      </c>
      <c r="M1547" s="13">
        <v>6.2600000000000003E-2</v>
      </c>
      <c r="N1547" s="13">
        <v>0</v>
      </c>
      <c r="O1547" s="13">
        <v>0</v>
      </c>
      <c r="P1547" s="12" t="str">
        <f>LEFT(Tabela2[[#This Row],[Código]],2)</f>
        <v>25</v>
      </c>
    </row>
    <row r="1548" spans="2:16" ht="15" customHeight="1" x14ac:dyDescent="0.25">
      <c r="B1548" s="36" t="str">
        <f>LOOKUP(Tabela2[[#This Row],[RESUMO]],Tabela3[Grupo],Tabela3[Meus produtos])</f>
        <v>Não</v>
      </c>
      <c r="C1548" s="30" t="s">
        <v>1258</v>
      </c>
      <c r="D1548" t="s">
        <v>21238</v>
      </c>
      <c r="E1548" t="s">
        <v>11853</v>
      </c>
      <c r="F1548" s="30" t="s">
        <v>13048</v>
      </c>
      <c r="G1548">
        <v>6.26</v>
      </c>
      <c r="H1548">
        <v>4.2</v>
      </c>
      <c r="I1548">
        <v>0</v>
      </c>
      <c r="J1548">
        <v>0</v>
      </c>
      <c r="K1548" s="13">
        <v>0.1046</v>
      </c>
      <c r="L1548" s="13">
        <v>4.2000000000000003E-2</v>
      </c>
      <c r="M1548" s="13">
        <v>6.2600000000000003E-2</v>
      </c>
      <c r="N1548" s="13">
        <v>0</v>
      </c>
      <c r="O1548" s="13">
        <v>0</v>
      </c>
      <c r="P1548" s="12" t="str">
        <f>LEFT(Tabela2[[#This Row],[Código]],2)</f>
        <v>25</v>
      </c>
    </row>
    <row r="1549" spans="2:16" ht="15" customHeight="1" x14ac:dyDescent="0.25">
      <c r="B1549" s="36" t="str">
        <f>LOOKUP(Tabela2[[#This Row],[RESUMO]],Tabela3[Grupo],Tabela3[Meus produtos])</f>
        <v>Não</v>
      </c>
      <c r="C1549" s="30" t="s">
        <v>1259</v>
      </c>
      <c r="D1549" t="s">
        <v>21238</v>
      </c>
      <c r="E1549" t="s">
        <v>11853</v>
      </c>
      <c r="F1549" s="30" t="s">
        <v>13049</v>
      </c>
      <c r="G1549">
        <v>6.26</v>
      </c>
      <c r="H1549">
        <v>4.2</v>
      </c>
      <c r="I1549">
        <v>0</v>
      </c>
      <c r="J1549">
        <v>0</v>
      </c>
      <c r="K1549" s="13">
        <v>0.1046</v>
      </c>
      <c r="L1549" s="13">
        <v>4.2000000000000003E-2</v>
      </c>
      <c r="M1549" s="13">
        <v>6.2600000000000003E-2</v>
      </c>
      <c r="N1549" s="13">
        <v>0</v>
      </c>
      <c r="O1549" s="13">
        <v>0</v>
      </c>
      <c r="P1549" s="12" t="str">
        <f>LEFT(Tabela2[[#This Row],[Código]],2)</f>
        <v>25</v>
      </c>
    </row>
    <row r="1550" spans="2:16" ht="15" customHeight="1" x14ac:dyDescent="0.25">
      <c r="B1550" s="36" t="str">
        <f>LOOKUP(Tabela2[[#This Row],[RESUMO]],Tabela3[Grupo],Tabela3[Meus produtos])</f>
        <v>Não</v>
      </c>
      <c r="C1550" s="30" t="s">
        <v>1260</v>
      </c>
      <c r="D1550" t="s">
        <v>21238</v>
      </c>
      <c r="E1550" t="s">
        <v>11853</v>
      </c>
      <c r="F1550" s="30" t="s">
        <v>13050</v>
      </c>
      <c r="G1550">
        <v>6.26</v>
      </c>
      <c r="H1550">
        <v>4.2</v>
      </c>
      <c r="I1550">
        <v>0</v>
      </c>
      <c r="J1550">
        <v>0</v>
      </c>
      <c r="K1550" s="13">
        <v>0.1046</v>
      </c>
      <c r="L1550" s="13">
        <v>4.2000000000000003E-2</v>
      </c>
      <c r="M1550" s="13">
        <v>6.2600000000000003E-2</v>
      </c>
      <c r="N1550" s="13">
        <v>0</v>
      </c>
      <c r="O1550" s="13">
        <v>0</v>
      </c>
      <c r="P1550" s="12" t="str">
        <f>LEFT(Tabela2[[#This Row],[Código]],2)</f>
        <v>25</v>
      </c>
    </row>
    <row r="1551" spans="2:16" ht="15" customHeight="1" x14ac:dyDescent="0.25">
      <c r="B1551" s="36" t="str">
        <f>LOOKUP(Tabela2[[#This Row],[RESUMO]],Tabela3[Grupo],Tabela3[Meus produtos])</f>
        <v>Não</v>
      </c>
      <c r="C1551" s="30" t="s">
        <v>1261</v>
      </c>
      <c r="D1551" t="s">
        <v>21238</v>
      </c>
      <c r="E1551" t="s">
        <v>11853</v>
      </c>
      <c r="F1551" s="30" t="s">
        <v>13051</v>
      </c>
      <c r="G1551">
        <v>6.26</v>
      </c>
      <c r="H1551">
        <v>4.2</v>
      </c>
      <c r="I1551">
        <v>0</v>
      </c>
      <c r="J1551">
        <v>0</v>
      </c>
      <c r="K1551" s="13">
        <v>0.1046</v>
      </c>
      <c r="L1551" s="13">
        <v>4.2000000000000003E-2</v>
      </c>
      <c r="M1551" s="13">
        <v>6.2600000000000003E-2</v>
      </c>
      <c r="N1551" s="13">
        <v>0</v>
      </c>
      <c r="O1551" s="13">
        <v>0</v>
      </c>
      <c r="P1551" s="12" t="str">
        <f>LEFT(Tabela2[[#This Row],[Código]],2)</f>
        <v>25</v>
      </c>
    </row>
    <row r="1552" spans="2:16" ht="15" customHeight="1" x14ac:dyDescent="0.25">
      <c r="B1552" s="36" t="str">
        <f>LOOKUP(Tabela2[[#This Row],[RESUMO]],Tabela3[Grupo],Tabela3[Meus produtos])</f>
        <v>Não</v>
      </c>
      <c r="C1552" s="30" t="s">
        <v>1262</v>
      </c>
      <c r="D1552" t="s">
        <v>21238</v>
      </c>
      <c r="E1552" t="s">
        <v>11853</v>
      </c>
      <c r="F1552" s="30" t="s">
        <v>13052</v>
      </c>
      <c r="G1552">
        <v>6.26</v>
      </c>
      <c r="H1552">
        <v>4.2</v>
      </c>
      <c r="I1552">
        <v>0</v>
      </c>
      <c r="J1552">
        <v>0</v>
      </c>
      <c r="K1552" s="13">
        <v>0.1046</v>
      </c>
      <c r="L1552" s="13">
        <v>4.2000000000000003E-2</v>
      </c>
      <c r="M1552" s="13">
        <v>6.2600000000000003E-2</v>
      </c>
      <c r="N1552" s="13">
        <v>0</v>
      </c>
      <c r="O1552" s="13">
        <v>0</v>
      </c>
      <c r="P1552" s="12" t="str">
        <f>LEFT(Tabela2[[#This Row],[Código]],2)</f>
        <v>25</v>
      </c>
    </row>
    <row r="1553" spans="2:16" ht="15" customHeight="1" x14ac:dyDescent="0.25">
      <c r="B1553" s="36" t="str">
        <f>LOOKUP(Tabela2[[#This Row],[RESUMO]],Tabela3[Grupo],Tabela3[Meus produtos])</f>
        <v>Não</v>
      </c>
      <c r="C1553" s="30" t="s">
        <v>1263</v>
      </c>
      <c r="D1553" t="s">
        <v>21238</v>
      </c>
      <c r="E1553" t="s">
        <v>11853</v>
      </c>
      <c r="F1553" s="30" t="s">
        <v>13053</v>
      </c>
      <c r="G1553">
        <v>6.26</v>
      </c>
      <c r="H1553">
        <v>4.2</v>
      </c>
      <c r="I1553">
        <v>0</v>
      </c>
      <c r="J1553">
        <v>0</v>
      </c>
      <c r="K1553" s="13">
        <v>0.1046</v>
      </c>
      <c r="L1553" s="13">
        <v>4.2000000000000003E-2</v>
      </c>
      <c r="M1553" s="13">
        <v>6.2600000000000003E-2</v>
      </c>
      <c r="N1553" s="13">
        <v>0</v>
      </c>
      <c r="O1553" s="13">
        <v>0</v>
      </c>
      <c r="P1553" s="12" t="str">
        <f>LEFT(Tabela2[[#This Row],[Código]],2)</f>
        <v>25</v>
      </c>
    </row>
    <row r="1554" spans="2:16" ht="15" customHeight="1" x14ac:dyDescent="0.25">
      <c r="B1554" s="36" t="str">
        <f>LOOKUP(Tabela2[[#This Row],[RESUMO]],Tabela3[Grupo],Tabela3[Meus produtos])</f>
        <v>Não</v>
      </c>
      <c r="C1554" s="30" t="s">
        <v>1264</v>
      </c>
      <c r="D1554" t="s">
        <v>21238</v>
      </c>
      <c r="E1554" t="s">
        <v>11853</v>
      </c>
      <c r="F1554" s="30" t="s">
        <v>13054</v>
      </c>
      <c r="G1554">
        <v>6.2</v>
      </c>
      <c r="H1554">
        <v>4.2</v>
      </c>
      <c r="I1554">
        <v>0</v>
      </c>
      <c r="J1554">
        <v>0</v>
      </c>
      <c r="K1554" s="13">
        <v>0.10400000000000001</v>
      </c>
      <c r="L1554" s="13">
        <v>4.2000000000000003E-2</v>
      </c>
      <c r="M1554" s="13">
        <v>6.2E-2</v>
      </c>
      <c r="N1554" s="13">
        <v>0</v>
      </c>
      <c r="O1554" s="13">
        <v>0</v>
      </c>
      <c r="P1554" s="12" t="str">
        <f>LEFT(Tabela2[[#This Row],[Código]],2)</f>
        <v>25</v>
      </c>
    </row>
    <row r="1555" spans="2:16" ht="15" customHeight="1" x14ac:dyDescent="0.25">
      <c r="B1555" s="36" t="str">
        <f>LOOKUP(Tabela2[[#This Row],[RESUMO]],Tabela3[Grupo],Tabela3[Meus produtos])</f>
        <v>Não</v>
      </c>
      <c r="C1555" s="30" t="s">
        <v>1265</v>
      </c>
      <c r="D1555" t="s">
        <v>21238</v>
      </c>
      <c r="E1555" t="s">
        <v>11853</v>
      </c>
      <c r="F1555" s="30" t="s">
        <v>13055</v>
      </c>
      <c r="G1555">
        <v>6.2</v>
      </c>
      <c r="H1555">
        <v>4.2</v>
      </c>
      <c r="I1555">
        <v>0</v>
      </c>
      <c r="J1555">
        <v>0</v>
      </c>
      <c r="K1555" s="13">
        <v>0.10400000000000001</v>
      </c>
      <c r="L1555" s="13">
        <v>4.2000000000000003E-2</v>
      </c>
      <c r="M1555" s="13">
        <v>6.2E-2</v>
      </c>
      <c r="N1555" s="13">
        <v>0</v>
      </c>
      <c r="O1555" s="13">
        <v>0</v>
      </c>
      <c r="P1555" s="12" t="str">
        <f>LEFT(Tabela2[[#This Row],[Código]],2)</f>
        <v>25</v>
      </c>
    </row>
    <row r="1556" spans="2:16" ht="15" customHeight="1" x14ac:dyDescent="0.25">
      <c r="B1556" s="36" t="str">
        <f>LOOKUP(Tabela2[[#This Row],[RESUMO]],Tabela3[Grupo],Tabela3[Meus produtos])</f>
        <v>Não</v>
      </c>
      <c r="C1556" s="30" t="s">
        <v>1266</v>
      </c>
      <c r="D1556" t="s">
        <v>21238</v>
      </c>
      <c r="E1556" t="s">
        <v>11853</v>
      </c>
      <c r="F1556" s="30" t="s">
        <v>13056</v>
      </c>
      <c r="G1556">
        <v>6.2</v>
      </c>
      <c r="H1556">
        <v>4.2</v>
      </c>
      <c r="I1556">
        <v>0</v>
      </c>
      <c r="J1556">
        <v>0</v>
      </c>
      <c r="K1556" s="13">
        <v>0.10400000000000001</v>
      </c>
      <c r="L1556" s="13">
        <v>4.2000000000000003E-2</v>
      </c>
      <c r="M1556" s="13">
        <v>6.2E-2</v>
      </c>
      <c r="N1556" s="13">
        <v>0</v>
      </c>
      <c r="O1556" s="13">
        <v>0</v>
      </c>
      <c r="P1556" s="12" t="str">
        <f>LEFT(Tabela2[[#This Row],[Código]],2)</f>
        <v>25</v>
      </c>
    </row>
    <row r="1557" spans="2:16" ht="15" customHeight="1" x14ac:dyDescent="0.25">
      <c r="B1557" s="36" t="str">
        <f>LOOKUP(Tabela2[[#This Row],[RESUMO]],Tabela3[Grupo],Tabela3[Meus produtos])</f>
        <v>Não</v>
      </c>
      <c r="C1557" s="30" t="s">
        <v>1267</v>
      </c>
      <c r="D1557" t="s">
        <v>21238</v>
      </c>
      <c r="E1557" t="s">
        <v>11853</v>
      </c>
      <c r="F1557" s="30" t="s">
        <v>13057</v>
      </c>
      <c r="G1557">
        <v>6.2</v>
      </c>
      <c r="H1557">
        <v>4.2</v>
      </c>
      <c r="I1557">
        <v>0</v>
      </c>
      <c r="J1557">
        <v>0</v>
      </c>
      <c r="K1557" s="13">
        <v>0.10400000000000001</v>
      </c>
      <c r="L1557" s="13">
        <v>4.2000000000000003E-2</v>
      </c>
      <c r="M1557" s="13">
        <v>6.2E-2</v>
      </c>
      <c r="N1557" s="13">
        <v>0</v>
      </c>
      <c r="O1557" s="13">
        <v>0</v>
      </c>
      <c r="P1557" s="12" t="str">
        <f>LEFT(Tabela2[[#This Row],[Código]],2)</f>
        <v>25</v>
      </c>
    </row>
    <row r="1558" spans="2:16" ht="15" customHeight="1" x14ac:dyDescent="0.25">
      <c r="B1558" s="36" t="str">
        <f>LOOKUP(Tabela2[[#This Row],[RESUMO]],Tabela3[Grupo],Tabela3[Meus produtos])</f>
        <v>Não</v>
      </c>
      <c r="C1558" s="30" t="s">
        <v>1268</v>
      </c>
      <c r="D1558" t="s">
        <v>21238</v>
      </c>
      <c r="E1558" t="s">
        <v>11853</v>
      </c>
      <c r="F1558" s="30" t="s">
        <v>13058</v>
      </c>
      <c r="G1558">
        <v>6.26</v>
      </c>
      <c r="H1558">
        <v>4.2</v>
      </c>
      <c r="I1558">
        <v>0</v>
      </c>
      <c r="J1558">
        <v>0</v>
      </c>
      <c r="K1558" s="13">
        <v>0.1046</v>
      </c>
      <c r="L1558" s="13">
        <v>4.2000000000000003E-2</v>
      </c>
      <c r="M1558" s="13">
        <v>6.2600000000000003E-2</v>
      </c>
      <c r="N1558" s="13">
        <v>0</v>
      </c>
      <c r="O1558" s="13">
        <v>0</v>
      </c>
      <c r="P1558" s="12" t="str">
        <f>LEFT(Tabela2[[#This Row],[Código]],2)</f>
        <v>25</v>
      </c>
    </row>
    <row r="1559" spans="2:16" ht="15" customHeight="1" x14ac:dyDescent="0.25">
      <c r="B1559" s="36" t="str">
        <f>LOOKUP(Tabela2[[#This Row],[RESUMO]],Tabela3[Grupo],Tabela3[Meus produtos])</f>
        <v>Não</v>
      </c>
      <c r="C1559" s="30" t="s">
        <v>1269</v>
      </c>
      <c r="D1559" t="s">
        <v>21238</v>
      </c>
      <c r="E1559" t="s">
        <v>11853</v>
      </c>
      <c r="F1559" s="30" t="s">
        <v>13059</v>
      </c>
      <c r="G1559">
        <v>6.26</v>
      </c>
      <c r="H1559">
        <v>4.2</v>
      </c>
      <c r="I1559">
        <v>0</v>
      </c>
      <c r="J1559">
        <v>0</v>
      </c>
      <c r="K1559" s="13">
        <v>0.1046</v>
      </c>
      <c r="L1559" s="13">
        <v>4.2000000000000003E-2</v>
      </c>
      <c r="M1559" s="13">
        <v>6.2600000000000003E-2</v>
      </c>
      <c r="N1559" s="13">
        <v>0</v>
      </c>
      <c r="O1559" s="13">
        <v>0</v>
      </c>
      <c r="P1559" s="12" t="str">
        <f>LEFT(Tabela2[[#This Row],[Código]],2)</f>
        <v>25</v>
      </c>
    </row>
    <row r="1560" spans="2:16" ht="15" customHeight="1" x14ac:dyDescent="0.25">
      <c r="B1560" s="36" t="str">
        <f>LOOKUP(Tabela2[[#This Row],[RESUMO]],Tabela3[Grupo],Tabela3[Meus produtos])</f>
        <v>Não</v>
      </c>
      <c r="C1560" s="30" t="s">
        <v>1270</v>
      </c>
      <c r="D1560" t="s">
        <v>21238</v>
      </c>
      <c r="E1560" t="s">
        <v>11853</v>
      </c>
      <c r="F1560" s="30" t="s">
        <v>13060</v>
      </c>
      <c r="G1560">
        <v>6.26</v>
      </c>
      <c r="H1560">
        <v>4.2</v>
      </c>
      <c r="I1560">
        <v>0</v>
      </c>
      <c r="J1560">
        <v>0</v>
      </c>
      <c r="K1560" s="13">
        <v>0.1046</v>
      </c>
      <c r="L1560" s="13">
        <v>4.2000000000000003E-2</v>
      </c>
      <c r="M1560" s="13">
        <v>6.2600000000000003E-2</v>
      </c>
      <c r="N1560" s="13">
        <v>0</v>
      </c>
      <c r="O1560" s="13">
        <v>0</v>
      </c>
      <c r="P1560" s="12" t="str">
        <f>LEFT(Tabela2[[#This Row],[Código]],2)</f>
        <v>25</v>
      </c>
    </row>
    <row r="1561" spans="2:16" ht="15" customHeight="1" x14ac:dyDescent="0.25">
      <c r="B1561" s="36" t="str">
        <f>LOOKUP(Tabela2[[#This Row],[RESUMO]],Tabela3[Grupo],Tabela3[Meus produtos])</f>
        <v>Não</v>
      </c>
      <c r="C1561" s="30" t="s">
        <v>1271</v>
      </c>
      <c r="D1561" t="s">
        <v>21238</v>
      </c>
      <c r="E1561" t="s">
        <v>11853</v>
      </c>
      <c r="F1561" s="30" t="s">
        <v>13061</v>
      </c>
      <c r="G1561">
        <v>6.26</v>
      </c>
      <c r="H1561">
        <v>4.2</v>
      </c>
      <c r="I1561">
        <v>0</v>
      </c>
      <c r="J1561">
        <v>0</v>
      </c>
      <c r="K1561" s="13">
        <v>0.1046</v>
      </c>
      <c r="L1561" s="13">
        <v>4.2000000000000003E-2</v>
      </c>
      <c r="M1561" s="13">
        <v>6.2600000000000003E-2</v>
      </c>
      <c r="N1561" s="13">
        <v>0</v>
      </c>
      <c r="O1561" s="13">
        <v>0</v>
      </c>
      <c r="P1561" s="12" t="str">
        <f>LEFT(Tabela2[[#This Row],[Código]],2)</f>
        <v>25</v>
      </c>
    </row>
    <row r="1562" spans="2:16" ht="15" customHeight="1" x14ac:dyDescent="0.25">
      <c r="B1562" s="36" t="str">
        <f>LOOKUP(Tabela2[[#This Row],[RESUMO]],Tabela3[Grupo],Tabela3[Meus produtos])</f>
        <v>Não</v>
      </c>
      <c r="C1562" s="30" t="s">
        <v>1272</v>
      </c>
      <c r="D1562" t="s">
        <v>21238</v>
      </c>
      <c r="E1562" t="s">
        <v>11853</v>
      </c>
      <c r="F1562" s="30" t="s">
        <v>13062</v>
      </c>
      <c r="G1562">
        <v>6.26</v>
      </c>
      <c r="H1562">
        <v>4.2</v>
      </c>
      <c r="I1562">
        <v>0</v>
      </c>
      <c r="J1562">
        <v>0</v>
      </c>
      <c r="K1562" s="13">
        <v>0.1046</v>
      </c>
      <c r="L1562" s="13">
        <v>4.2000000000000003E-2</v>
      </c>
      <c r="M1562" s="13">
        <v>6.2600000000000003E-2</v>
      </c>
      <c r="N1562" s="13">
        <v>0</v>
      </c>
      <c r="O1562" s="13">
        <v>0</v>
      </c>
      <c r="P1562" s="12" t="str">
        <f>LEFT(Tabela2[[#This Row],[Código]],2)</f>
        <v>25</v>
      </c>
    </row>
    <row r="1563" spans="2:16" ht="15" customHeight="1" x14ac:dyDescent="0.25">
      <c r="B1563" s="36" t="str">
        <f>LOOKUP(Tabela2[[#This Row],[RESUMO]],Tabela3[Grupo],Tabela3[Meus produtos])</f>
        <v>Não</v>
      </c>
      <c r="C1563" s="30" t="s">
        <v>1273</v>
      </c>
      <c r="D1563" t="s">
        <v>21238</v>
      </c>
      <c r="E1563" t="s">
        <v>11853</v>
      </c>
      <c r="F1563" s="30" t="s">
        <v>13063</v>
      </c>
      <c r="G1563">
        <v>6.26</v>
      </c>
      <c r="H1563">
        <v>4.2</v>
      </c>
      <c r="I1563">
        <v>0</v>
      </c>
      <c r="J1563">
        <v>0</v>
      </c>
      <c r="K1563" s="13">
        <v>0.1046</v>
      </c>
      <c r="L1563" s="13">
        <v>4.2000000000000003E-2</v>
      </c>
      <c r="M1563" s="13">
        <v>6.2600000000000003E-2</v>
      </c>
      <c r="N1563" s="13">
        <v>0</v>
      </c>
      <c r="O1563" s="13">
        <v>0</v>
      </c>
      <c r="P1563" s="12" t="str">
        <f>LEFT(Tabela2[[#This Row],[Código]],2)</f>
        <v>25</v>
      </c>
    </row>
    <row r="1564" spans="2:16" ht="15" customHeight="1" x14ac:dyDescent="0.25">
      <c r="B1564" s="36" t="str">
        <f>LOOKUP(Tabela2[[#This Row],[RESUMO]],Tabela3[Grupo],Tabela3[Meus produtos])</f>
        <v>Não</v>
      </c>
      <c r="C1564" s="30" t="s">
        <v>1274</v>
      </c>
      <c r="D1564" t="s">
        <v>21238</v>
      </c>
      <c r="E1564" t="s">
        <v>11853</v>
      </c>
      <c r="F1564" s="30" t="s">
        <v>13064</v>
      </c>
      <c r="G1564">
        <v>6.26</v>
      </c>
      <c r="H1564">
        <v>4.2</v>
      </c>
      <c r="I1564">
        <v>0</v>
      </c>
      <c r="J1564">
        <v>0</v>
      </c>
      <c r="K1564" s="13">
        <v>0.1046</v>
      </c>
      <c r="L1564" s="13">
        <v>4.2000000000000003E-2</v>
      </c>
      <c r="M1564" s="13">
        <v>6.2600000000000003E-2</v>
      </c>
      <c r="N1564" s="13">
        <v>0</v>
      </c>
      <c r="O1564" s="13">
        <v>0</v>
      </c>
      <c r="P1564" s="12" t="str">
        <f>LEFT(Tabela2[[#This Row],[Código]],2)</f>
        <v>25</v>
      </c>
    </row>
    <row r="1565" spans="2:16" ht="15" customHeight="1" x14ac:dyDescent="0.25">
      <c r="B1565" s="36" t="str">
        <f>LOOKUP(Tabela2[[#This Row],[RESUMO]],Tabela3[Grupo],Tabela3[Meus produtos])</f>
        <v>Não</v>
      </c>
      <c r="C1565" s="30" t="s">
        <v>1275</v>
      </c>
      <c r="D1565" t="s">
        <v>21238</v>
      </c>
      <c r="E1565" t="s">
        <v>11853</v>
      </c>
      <c r="F1565" s="30" t="s">
        <v>13065</v>
      </c>
      <c r="G1565">
        <v>6.29</v>
      </c>
      <c r="H1565">
        <v>4.2</v>
      </c>
      <c r="I1565">
        <v>0</v>
      </c>
      <c r="J1565">
        <v>0</v>
      </c>
      <c r="K1565" s="13">
        <v>0.10489999999999999</v>
      </c>
      <c r="L1565" s="13">
        <v>4.2000000000000003E-2</v>
      </c>
      <c r="M1565" s="13">
        <v>6.2899999999999998E-2</v>
      </c>
      <c r="N1565" s="13">
        <v>0</v>
      </c>
      <c r="O1565" s="13">
        <v>0</v>
      </c>
      <c r="P1565" s="12" t="str">
        <f>LEFT(Tabela2[[#This Row],[Código]],2)</f>
        <v>25</v>
      </c>
    </row>
    <row r="1566" spans="2:16" ht="15" customHeight="1" x14ac:dyDescent="0.25">
      <c r="B1566" s="36" t="str">
        <f>LOOKUP(Tabela2[[#This Row],[RESUMO]],Tabela3[Grupo],Tabela3[Meus produtos])</f>
        <v>Não</v>
      </c>
      <c r="C1566" s="30" t="s">
        <v>1276</v>
      </c>
      <c r="D1566" t="s">
        <v>21238</v>
      </c>
      <c r="E1566" t="s">
        <v>11853</v>
      </c>
      <c r="F1566" s="30" t="s">
        <v>13066</v>
      </c>
      <c r="G1566">
        <v>6.29</v>
      </c>
      <c r="H1566">
        <v>4.2</v>
      </c>
      <c r="I1566">
        <v>0</v>
      </c>
      <c r="J1566">
        <v>0</v>
      </c>
      <c r="K1566" s="13">
        <v>0.10489999999999999</v>
      </c>
      <c r="L1566" s="13">
        <v>4.2000000000000003E-2</v>
      </c>
      <c r="M1566" s="13">
        <v>6.2899999999999998E-2</v>
      </c>
      <c r="N1566" s="13">
        <v>0</v>
      </c>
      <c r="O1566" s="13">
        <v>0</v>
      </c>
      <c r="P1566" s="12" t="str">
        <f>LEFT(Tabela2[[#This Row],[Código]],2)</f>
        <v>25</v>
      </c>
    </row>
    <row r="1567" spans="2:16" ht="15" customHeight="1" x14ac:dyDescent="0.25">
      <c r="B1567" s="36" t="str">
        <f>LOOKUP(Tabela2[[#This Row],[RESUMO]],Tabela3[Grupo],Tabela3[Meus produtos])</f>
        <v>Não</v>
      </c>
      <c r="C1567" s="30" t="s">
        <v>1277</v>
      </c>
      <c r="D1567" t="s">
        <v>21238</v>
      </c>
      <c r="E1567" t="s">
        <v>11853</v>
      </c>
      <c r="F1567" s="30" t="s">
        <v>13067</v>
      </c>
      <c r="G1567">
        <v>6.26</v>
      </c>
      <c r="H1567">
        <v>4.2</v>
      </c>
      <c r="I1567">
        <v>0</v>
      </c>
      <c r="J1567">
        <v>0</v>
      </c>
      <c r="K1567" s="13">
        <v>0.1046</v>
      </c>
      <c r="L1567" s="13">
        <v>4.2000000000000003E-2</v>
      </c>
      <c r="M1567" s="13">
        <v>6.2600000000000003E-2</v>
      </c>
      <c r="N1567" s="13">
        <v>0</v>
      </c>
      <c r="O1567" s="13">
        <v>0</v>
      </c>
      <c r="P1567" s="12" t="str">
        <f>LEFT(Tabela2[[#This Row],[Código]],2)</f>
        <v>25</v>
      </c>
    </row>
    <row r="1568" spans="2:16" ht="15" customHeight="1" x14ac:dyDescent="0.25">
      <c r="B1568" s="36" t="str">
        <f>LOOKUP(Tabela2[[#This Row],[RESUMO]],Tabela3[Grupo],Tabela3[Meus produtos])</f>
        <v>Não</v>
      </c>
      <c r="C1568" s="30" t="s">
        <v>1278</v>
      </c>
      <c r="D1568" t="s">
        <v>21238</v>
      </c>
      <c r="E1568" t="s">
        <v>11853</v>
      </c>
      <c r="F1568" s="30" t="s">
        <v>13068</v>
      </c>
      <c r="G1568">
        <v>6.26</v>
      </c>
      <c r="H1568">
        <v>4.2</v>
      </c>
      <c r="I1568">
        <v>0</v>
      </c>
      <c r="J1568">
        <v>0</v>
      </c>
      <c r="K1568" s="13">
        <v>0.1046</v>
      </c>
      <c r="L1568" s="13">
        <v>4.2000000000000003E-2</v>
      </c>
      <c r="M1568" s="13">
        <v>6.2600000000000003E-2</v>
      </c>
      <c r="N1568" s="13">
        <v>0</v>
      </c>
      <c r="O1568" s="13">
        <v>0</v>
      </c>
      <c r="P1568" s="12" t="str">
        <f>LEFT(Tabela2[[#This Row],[Código]],2)</f>
        <v>25</v>
      </c>
    </row>
    <row r="1569" spans="2:16" ht="15" customHeight="1" x14ac:dyDescent="0.25">
      <c r="B1569" s="36" t="str">
        <f>LOOKUP(Tabela2[[#This Row],[RESUMO]],Tabela3[Grupo],Tabela3[Meus produtos])</f>
        <v>Não</v>
      </c>
      <c r="C1569" s="30" t="s">
        <v>1279</v>
      </c>
      <c r="D1569" t="s">
        <v>21238</v>
      </c>
      <c r="E1569" t="s">
        <v>11853</v>
      </c>
      <c r="F1569" s="30" t="s">
        <v>13069</v>
      </c>
      <c r="G1569">
        <v>6.29</v>
      </c>
      <c r="H1569">
        <v>4.2</v>
      </c>
      <c r="I1569">
        <v>0</v>
      </c>
      <c r="J1569">
        <v>0</v>
      </c>
      <c r="K1569" s="13">
        <v>0.10489999999999999</v>
      </c>
      <c r="L1569" s="13">
        <v>4.2000000000000003E-2</v>
      </c>
      <c r="M1569" s="13">
        <v>6.2899999999999998E-2</v>
      </c>
      <c r="N1569" s="13">
        <v>0</v>
      </c>
      <c r="O1569" s="13">
        <v>0</v>
      </c>
      <c r="P1569" s="12" t="str">
        <f>LEFT(Tabela2[[#This Row],[Código]],2)</f>
        <v>25</v>
      </c>
    </row>
    <row r="1570" spans="2:16" ht="15" customHeight="1" x14ac:dyDescent="0.25">
      <c r="B1570" s="36" t="str">
        <f>LOOKUP(Tabela2[[#This Row],[RESUMO]],Tabela3[Grupo],Tabela3[Meus produtos])</f>
        <v>Não</v>
      </c>
      <c r="C1570" s="30" t="s">
        <v>1280</v>
      </c>
      <c r="D1570" t="s">
        <v>21238</v>
      </c>
      <c r="E1570" t="s">
        <v>11853</v>
      </c>
      <c r="F1570" s="30" t="s">
        <v>13070</v>
      </c>
      <c r="G1570">
        <v>6.26</v>
      </c>
      <c r="H1570">
        <v>4.2</v>
      </c>
      <c r="I1570">
        <v>0</v>
      </c>
      <c r="J1570">
        <v>0</v>
      </c>
      <c r="K1570" s="13">
        <v>0.1046</v>
      </c>
      <c r="L1570" s="13">
        <v>4.2000000000000003E-2</v>
      </c>
      <c r="M1570" s="13">
        <v>6.2600000000000003E-2</v>
      </c>
      <c r="N1570" s="13">
        <v>0</v>
      </c>
      <c r="O1570" s="13">
        <v>0</v>
      </c>
      <c r="P1570" s="12" t="str">
        <f>LEFT(Tabela2[[#This Row],[Código]],2)</f>
        <v>25</v>
      </c>
    </row>
    <row r="1571" spans="2:16" ht="15" customHeight="1" x14ac:dyDescent="0.25">
      <c r="B1571" s="36" t="str">
        <f>LOOKUP(Tabela2[[#This Row],[RESUMO]],Tabela3[Grupo],Tabela3[Meus produtos])</f>
        <v>Não</v>
      </c>
      <c r="C1571" s="30" t="s">
        <v>1281</v>
      </c>
      <c r="D1571" t="s">
        <v>21238</v>
      </c>
      <c r="E1571" t="s">
        <v>11853</v>
      </c>
      <c r="F1571" s="30" t="s">
        <v>13071</v>
      </c>
      <c r="G1571">
        <v>6.26</v>
      </c>
      <c r="H1571">
        <v>4.2</v>
      </c>
      <c r="I1571">
        <v>0</v>
      </c>
      <c r="J1571">
        <v>0</v>
      </c>
      <c r="K1571" s="13">
        <v>0.1046</v>
      </c>
      <c r="L1571" s="13">
        <v>4.2000000000000003E-2</v>
      </c>
      <c r="M1571" s="13">
        <v>6.2600000000000003E-2</v>
      </c>
      <c r="N1571" s="13">
        <v>0</v>
      </c>
      <c r="O1571" s="13">
        <v>0</v>
      </c>
      <c r="P1571" s="12" t="str">
        <f>LEFT(Tabela2[[#This Row],[Código]],2)</f>
        <v>25</v>
      </c>
    </row>
    <row r="1572" spans="2:16" ht="15" customHeight="1" x14ac:dyDescent="0.25">
      <c r="B1572" s="36" t="str">
        <f>LOOKUP(Tabela2[[#This Row],[RESUMO]],Tabela3[Grupo],Tabela3[Meus produtos])</f>
        <v>Não</v>
      </c>
      <c r="C1572" s="30" t="s">
        <v>1282</v>
      </c>
      <c r="D1572" t="s">
        <v>21238</v>
      </c>
      <c r="E1572" t="s">
        <v>11853</v>
      </c>
      <c r="F1572" s="30" t="s">
        <v>13072</v>
      </c>
      <c r="G1572">
        <v>6.26</v>
      </c>
      <c r="H1572">
        <v>4.2</v>
      </c>
      <c r="I1572">
        <v>0</v>
      </c>
      <c r="J1572">
        <v>0</v>
      </c>
      <c r="K1572" s="13">
        <v>0.1046</v>
      </c>
      <c r="L1572" s="13">
        <v>4.2000000000000003E-2</v>
      </c>
      <c r="M1572" s="13">
        <v>6.2600000000000003E-2</v>
      </c>
      <c r="N1572" s="13">
        <v>0</v>
      </c>
      <c r="O1572" s="13">
        <v>0</v>
      </c>
      <c r="P1572" s="12" t="str">
        <f>LEFT(Tabela2[[#This Row],[Código]],2)</f>
        <v>25</v>
      </c>
    </row>
    <row r="1573" spans="2:16" ht="15" customHeight="1" x14ac:dyDescent="0.25">
      <c r="B1573" s="36" t="str">
        <f>LOOKUP(Tabela2[[#This Row],[RESUMO]],Tabela3[Grupo],Tabela3[Meus produtos])</f>
        <v>Não</v>
      </c>
      <c r="C1573" s="30" t="s">
        <v>1283</v>
      </c>
      <c r="D1573" t="s">
        <v>21238</v>
      </c>
      <c r="E1573" t="s">
        <v>11853</v>
      </c>
      <c r="F1573" s="30" t="s">
        <v>13073</v>
      </c>
      <c r="G1573">
        <v>6.26</v>
      </c>
      <c r="H1573">
        <v>4.2</v>
      </c>
      <c r="I1573">
        <v>0</v>
      </c>
      <c r="J1573">
        <v>0</v>
      </c>
      <c r="K1573" s="13">
        <v>0.1046</v>
      </c>
      <c r="L1573" s="13">
        <v>4.2000000000000003E-2</v>
      </c>
      <c r="M1573" s="13">
        <v>6.2600000000000003E-2</v>
      </c>
      <c r="N1573" s="13">
        <v>0</v>
      </c>
      <c r="O1573" s="13">
        <v>0</v>
      </c>
      <c r="P1573" s="12" t="str">
        <f>LEFT(Tabela2[[#This Row],[Código]],2)</f>
        <v>25</v>
      </c>
    </row>
    <row r="1574" spans="2:16" ht="15" customHeight="1" x14ac:dyDescent="0.25">
      <c r="B1574" s="36" t="str">
        <f>LOOKUP(Tabela2[[#This Row],[RESUMO]],Tabela3[Grupo],Tabela3[Meus produtos])</f>
        <v>Não</v>
      </c>
      <c r="C1574" s="30" t="s">
        <v>1284</v>
      </c>
      <c r="D1574" t="s">
        <v>21238</v>
      </c>
      <c r="E1574" t="s">
        <v>11853</v>
      </c>
      <c r="F1574" s="30" t="s">
        <v>13074</v>
      </c>
      <c r="G1574">
        <v>6.26</v>
      </c>
      <c r="H1574">
        <v>4.2</v>
      </c>
      <c r="I1574">
        <v>0</v>
      </c>
      <c r="J1574">
        <v>0</v>
      </c>
      <c r="K1574" s="13">
        <v>0.1046</v>
      </c>
      <c r="L1574" s="13">
        <v>4.2000000000000003E-2</v>
      </c>
      <c r="M1574" s="13">
        <v>6.2600000000000003E-2</v>
      </c>
      <c r="N1574" s="13">
        <v>0</v>
      </c>
      <c r="O1574" s="13">
        <v>0</v>
      </c>
      <c r="P1574" s="12" t="str">
        <f>LEFT(Tabela2[[#This Row],[Código]],2)</f>
        <v>25</v>
      </c>
    </row>
    <row r="1575" spans="2:16" ht="15" customHeight="1" x14ac:dyDescent="0.25">
      <c r="B1575" s="36" t="str">
        <f>LOOKUP(Tabela2[[#This Row],[RESUMO]],Tabela3[Grupo],Tabela3[Meus produtos])</f>
        <v>Não</v>
      </c>
      <c r="C1575" s="30" t="s">
        <v>1285</v>
      </c>
      <c r="D1575" t="s">
        <v>21238</v>
      </c>
      <c r="E1575" t="s">
        <v>11853</v>
      </c>
      <c r="F1575" s="30" t="s">
        <v>13075</v>
      </c>
      <c r="G1575">
        <v>6.26</v>
      </c>
      <c r="H1575">
        <v>4.2</v>
      </c>
      <c r="I1575">
        <v>0</v>
      </c>
      <c r="J1575">
        <v>0</v>
      </c>
      <c r="K1575" s="13">
        <v>0.1046</v>
      </c>
      <c r="L1575" s="13">
        <v>4.2000000000000003E-2</v>
      </c>
      <c r="M1575" s="13">
        <v>6.2600000000000003E-2</v>
      </c>
      <c r="N1575" s="13">
        <v>0</v>
      </c>
      <c r="O1575" s="13">
        <v>0</v>
      </c>
      <c r="P1575" s="12" t="str">
        <f>LEFT(Tabela2[[#This Row],[Código]],2)</f>
        <v>25</v>
      </c>
    </row>
    <row r="1576" spans="2:16" ht="15" customHeight="1" x14ac:dyDescent="0.25">
      <c r="B1576" s="36" t="str">
        <f>LOOKUP(Tabela2[[#This Row],[RESUMO]],Tabela3[Grupo],Tabela3[Meus produtos])</f>
        <v>Não</v>
      </c>
      <c r="C1576" s="30" t="s">
        <v>1286</v>
      </c>
      <c r="D1576" t="s">
        <v>21238</v>
      </c>
      <c r="E1576" t="s">
        <v>11853</v>
      </c>
      <c r="F1576" s="30" t="s">
        <v>13076</v>
      </c>
      <c r="G1576">
        <v>6.26</v>
      </c>
      <c r="H1576">
        <v>4.2</v>
      </c>
      <c r="I1576">
        <v>0</v>
      </c>
      <c r="J1576">
        <v>0</v>
      </c>
      <c r="K1576" s="13">
        <v>0.1046</v>
      </c>
      <c r="L1576" s="13">
        <v>4.2000000000000003E-2</v>
      </c>
      <c r="M1576" s="13">
        <v>6.2600000000000003E-2</v>
      </c>
      <c r="N1576" s="13">
        <v>0</v>
      </c>
      <c r="O1576" s="13">
        <v>0</v>
      </c>
      <c r="P1576" s="12" t="str">
        <f>LEFT(Tabela2[[#This Row],[Código]],2)</f>
        <v>25</v>
      </c>
    </row>
    <row r="1577" spans="2:16" ht="15" customHeight="1" x14ac:dyDescent="0.25">
      <c r="B1577" s="36" t="str">
        <f>LOOKUP(Tabela2[[#This Row],[RESUMO]],Tabela3[Grupo],Tabela3[Meus produtos])</f>
        <v>Não</v>
      </c>
      <c r="C1577" s="30" t="s">
        <v>1287</v>
      </c>
      <c r="D1577" t="s">
        <v>21238</v>
      </c>
      <c r="E1577" t="s">
        <v>11853</v>
      </c>
      <c r="F1577" s="30" t="s">
        <v>13077</v>
      </c>
      <c r="G1577">
        <v>6.26</v>
      </c>
      <c r="H1577">
        <v>4.2</v>
      </c>
      <c r="I1577">
        <v>0</v>
      </c>
      <c r="J1577">
        <v>0</v>
      </c>
      <c r="K1577" s="13">
        <v>0.1046</v>
      </c>
      <c r="L1577" s="13">
        <v>4.2000000000000003E-2</v>
      </c>
      <c r="M1577" s="13">
        <v>6.2600000000000003E-2</v>
      </c>
      <c r="N1577" s="13">
        <v>0</v>
      </c>
      <c r="O1577" s="13">
        <v>0</v>
      </c>
      <c r="P1577" s="12" t="str">
        <f>LEFT(Tabela2[[#This Row],[Código]],2)</f>
        <v>25</v>
      </c>
    </row>
    <row r="1578" spans="2:16" ht="15" customHeight="1" x14ac:dyDescent="0.25">
      <c r="B1578" s="36" t="str">
        <f>LOOKUP(Tabela2[[#This Row],[RESUMO]],Tabela3[Grupo],Tabela3[Meus produtos])</f>
        <v>Não</v>
      </c>
      <c r="C1578" s="30" t="s">
        <v>1288</v>
      </c>
      <c r="D1578" t="s">
        <v>21238</v>
      </c>
      <c r="E1578" t="s">
        <v>11853</v>
      </c>
      <c r="F1578" s="30" t="s">
        <v>13078</v>
      </c>
      <c r="G1578">
        <v>6.26</v>
      </c>
      <c r="H1578">
        <v>4.2</v>
      </c>
      <c r="I1578">
        <v>0</v>
      </c>
      <c r="J1578">
        <v>0</v>
      </c>
      <c r="K1578" s="13">
        <v>0.1046</v>
      </c>
      <c r="L1578" s="13">
        <v>4.2000000000000003E-2</v>
      </c>
      <c r="M1578" s="13">
        <v>6.2600000000000003E-2</v>
      </c>
      <c r="N1578" s="13">
        <v>0</v>
      </c>
      <c r="O1578" s="13">
        <v>0</v>
      </c>
      <c r="P1578" s="12" t="str">
        <f>LEFT(Tabela2[[#This Row],[Código]],2)</f>
        <v>25</v>
      </c>
    </row>
    <row r="1579" spans="2:16" ht="15" customHeight="1" x14ac:dyDescent="0.25">
      <c r="B1579" s="36" t="str">
        <f>LOOKUP(Tabela2[[#This Row],[RESUMO]],Tabela3[Grupo],Tabela3[Meus produtos])</f>
        <v>Não</v>
      </c>
      <c r="C1579" s="30" t="s">
        <v>1289</v>
      </c>
      <c r="D1579" t="s">
        <v>21238</v>
      </c>
      <c r="E1579" t="s">
        <v>11853</v>
      </c>
      <c r="F1579" s="30" t="s">
        <v>13079</v>
      </c>
      <c r="G1579">
        <v>6.26</v>
      </c>
      <c r="H1579">
        <v>4.2</v>
      </c>
      <c r="I1579">
        <v>0</v>
      </c>
      <c r="J1579">
        <v>0</v>
      </c>
      <c r="K1579" s="13">
        <v>0.1046</v>
      </c>
      <c r="L1579" s="13">
        <v>4.2000000000000003E-2</v>
      </c>
      <c r="M1579" s="13">
        <v>6.2600000000000003E-2</v>
      </c>
      <c r="N1579" s="13">
        <v>0</v>
      </c>
      <c r="O1579" s="13">
        <v>0</v>
      </c>
      <c r="P1579" s="12" t="str">
        <f>LEFT(Tabela2[[#This Row],[Código]],2)</f>
        <v>25</v>
      </c>
    </row>
    <row r="1580" spans="2:16" ht="15" customHeight="1" x14ac:dyDescent="0.25">
      <c r="B1580" s="36" t="str">
        <f>LOOKUP(Tabela2[[#This Row],[RESUMO]],Tabela3[Grupo],Tabela3[Meus produtos])</f>
        <v>Não</v>
      </c>
      <c r="C1580" s="30" t="s">
        <v>1290</v>
      </c>
      <c r="D1580" t="s">
        <v>21238</v>
      </c>
      <c r="E1580" t="s">
        <v>11853</v>
      </c>
      <c r="F1580" s="30" t="s">
        <v>13080</v>
      </c>
      <c r="G1580">
        <v>6.26</v>
      </c>
      <c r="H1580">
        <v>4.2</v>
      </c>
      <c r="I1580">
        <v>0</v>
      </c>
      <c r="J1580">
        <v>0</v>
      </c>
      <c r="K1580" s="13">
        <v>0.1046</v>
      </c>
      <c r="L1580" s="13">
        <v>4.2000000000000003E-2</v>
      </c>
      <c r="M1580" s="13">
        <v>6.2600000000000003E-2</v>
      </c>
      <c r="N1580" s="13">
        <v>0</v>
      </c>
      <c r="O1580" s="13">
        <v>0</v>
      </c>
      <c r="P1580" s="12" t="str">
        <f>LEFT(Tabela2[[#This Row],[Código]],2)</f>
        <v>25</v>
      </c>
    </row>
    <row r="1581" spans="2:16" ht="15" customHeight="1" x14ac:dyDescent="0.25">
      <c r="B1581" s="36" t="str">
        <f>LOOKUP(Tabela2[[#This Row],[RESUMO]],Tabela3[Grupo],Tabela3[Meus produtos])</f>
        <v>Não</v>
      </c>
      <c r="C1581" s="30" t="s">
        <v>1291</v>
      </c>
      <c r="D1581" t="s">
        <v>21238</v>
      </c>
      <c r="E1581" t="s">
        <v>11853</v>
      </c>
      <c r="F1581" s="30" t="s">
        <v>13081</v>
      </c>
      <c r="G1581">
        <v>6.26</v>
      </c>
      <c r="H1581">
        <v>4.2</v>
      </c>
      <c r="I1581">
        <v>0</v>
      </c>
      <c r="J1581">
        <v>0</v>
      </c>
      <c r="K1581" s="13">
        <v>0.1046</v>
      </c>
      <c r="L1581" s="13">
        <v>4.2000000000000003E-2</v>
      </c>
      <c r="M1581" s="13">
        <v>6.2600000000000003E-2</v>
      </c>
      <c r="N1581" s="13">
        <v>0</v>
      </c>
      <c r="O1581" s="13">
        <v>0</v>
      </c>
      <c r="P1581" s="12" t="str">
        <f>LEFT(Tabela2[[#This Row],[Código]],2)</f>
        <v>25</v>
      </c>
    </row>
    <row r="1582" spans="2:16" ht="15" customHeight="1" x14ac:dyDescent="0.25">
      <c r="B1582" s="36" t="str">
        <f>LOOKUP(Tabela2[[#This Row],[RESUMO]],Tabela3[Grupo],Tabela3[Meus produtos])</f>
        <v>Não</v>
      </c>
      <c r="C1582" s="30" t="s">
        <v>1292</v>
      </c>
      <c r="D1582" t="s">
        <v>21238</v>
      </c>
      <c r="E1582" t="s">
        <v>11853</v>
      </c>
      <c r="F1582" s="30" t="s">
        <v>13082</v>
      </c>
      <c r="G1582">
        <v>6.26</v>
      </c>
      <c r="H1582">
        <v>4.2</v>
      </c>
      <c r="I1582">
        <v>0</v>
      </c>
      <c r="J1582">
        <v>0</v>
      </c>
      <c r="K1582" s="13">
        <v>0.1046</v>
      </c>
      <c r="L1582" s="13">
        <v>4.2000000000000003E-2</v>
      </c>
      <c r="M1582" s="13">
        <v>6.2600000000000003E-2</v>
      </c>
      <c r="N1582" s="13">
        <v>0</v>
      </c>
      <c r="O1582" s="13">
        <v>0</v>
      </c>
      <c r="P1582" s="12" t="str">
        <f>LEFT(Tabela2[[#This Row],[Código]],2)</f>
        <v>25</v>
      </c>
    </row>
    <row r="1583" spans="2:16" ht="15" customHeight="1" x14ac:dyDescent="0.25">
      <c r="B1583" s="36" t="str">
        <f>LOOKUP(Tabela2[[#This Row],[RESUMO]],Tabela3[Grupo],Tabela3[Meus produtos])</f>
        <v>Não</v>
      </c>
      <c r="C1583" s="30" t="s">
        <v>1293</v>
      </c>
      <c r="D1583" t="s">
        <v>21238</v>
      </c>
      <c r="E1583" t="s">
        <v>11853</v>
      </c>
      <c r="F1583" s="30" t="s">
        <v>13083</v>
      </c>
      <c r="G1583">
        <v>6.26</v>
      </c>
      <c r="H1583">
        <v>4.2</v>
      </c>
      <c r="I1583">
        <v>0</v>
      </c>
      <c r="J1583">
        <v>0</v>
      </c>
      <c r="K1583" s="13">
        <v>0.1046</v>
      </c>
      <c r="L1583" s="13">
        <v>4.2000000000000003E-2</v>
      </c>
      <c r="M1583" s="13">
        <v>6.2600000000000003E-2</v>
      </c>
      <c r="N1583" s="13">
        <v>0</v>
      </c>
      <c r="O1583" s="13">
        <v>0</v>
      </c>
      <c r="P1583" s="12" t="str">
        <f>LEFT(Tabela2[[#This Row],[Código]],2)</f>
        <v>25</v>
      </c>
    </row>
    <row r="1584" spans="2:16" ht="15" customHeight="1" x14ac:dyDescent="0.25">
      <c r="B1584" s="36" t="str">
        <f>LOOKUP(Tabela2[[#This Row],[RESUMO]],Tabela3[Grupo],Tabela3[Meus produtos])</f>
        <v>Não</v>
      </c>
      <c r="C1584" s="30" t="s">
        <v>1294</v>
      </c>
      <c r="D1584" t="s">
        <v>21238</v>
      </c>
      <c r="E1584" t="s">
        <v>11853</v>
      </c>
      <c r="F1584" s="30" t="s">
        <v>13084</v>
      </c>
      <c r="G1584">
        <v>6.26</v>
      </c>
      <c r="H1584">
        <v>4.2</v>
      </c>
      <c r="I1584">
        <v>0</v>
      </c>
      <c r="J1584">
        <v>0</v>
      </c>
      <c r="K1584" s="13">
        <v>0.1046</v>
      </c>
      <c r="L1584" s="13">
        <v>4.2000000000000003E-2</v>
      </c>
      <c r="M1584" s="13">
        <v>6.2600000000000003E-2</v>
      </c>
      <c r="N1584" s="13">
        <v>0</v>
      </c>
      <c r="O1584" s="13">
        <v>0</v>
      </c>
      <c r="P1584" s="12" t="str">
        <f>LEFT(Tabela2[[#This Row],[Código]],2)</f>
        <v>25</v>
      </c>
    </row>
    <row r="1585" spans="2:16" ht="15" customHeight="1" x14ac:dyDescent="0.25">
      <c r="B1585" s="36" t="str">
        <f>LOOKUP(Tabela2[[#This Row],[RESUMO]],Tabela3[Grupo],Tabela3[Meus produtos])</f>
        <v>Não</v>
      </c>
      <c r="C1585" s="30" t="s">
        <v>1295</v>
      </c>
      <c r="D1585" t="s">
        <v>21238</v>
      </c>
      <c r="E1585" t="s">
        <v>11853</v>
      </c>
      <c r="F1585" s="30" t="s">
        <v>1296</v>
      </c>
      <c r="G1585">
        <v>6.26</v>
      </c>
      <c r="H1585">
        <v>4.2</v>
      </c>
      <c r="I1585">
        <v>0</v>
      </c>
      <c r="J1585">
        <v>0</v>
      </c>
      <c r="K1585" s="13">
        <v>0.1046</v>
      </c>
      <c r="L1585" s="13">
        <v>4.2000000000000003E-2</v>
      </c>
      <c r="M1585" s="13">
        <v>6.2600000000000003E-2</v>
      </c>
      <c r="N1585" s="13">
        <v>0</v>
      </c>
      <c r="O1585" s="13">
        <v>0</v>
      </c>
      <c r="P1585" s="12" t="str">
        <f>LEFT(Tabela2[[#This Row],[Código]],2)</f>
        <v>25</v>
      </c>
    </row>
    <row r="1586" spans="2:16" ht="15" customHeight="1" x14ac:dyDescent="0.25">
      <c r="B1586" s="36" t="str">
        <f>LOOKUP(Tabela2[[#This Row],[RESUMO]],Tabela3[Grupo],Tabela3[Meus produtos])</f>
        <v>Não</v>
      </c>
      <c r="C1586" s="30" t="s">
        <v>1297</v>
      </c>
      <c r="D1586" t="s">
        <v>21238</v>
      </c>
      <c r="E1586" t="s">
        <v>11853</v>
      </c>
      <c r="F1586" s="30" t="s">
        <v>13085</v>
      </c>
      <c r="G1586">
        <v>6.26</v>
      </c>
      <c r="H1586">
        <v>4.2</v>
      </c>
      <c r="I1586">
        <v>0</v>
      </c>
      <c r="J1586">
        <v>0</v>
      </c>
      <c r="K1586" s="13">
        <v>0.1046</v>
      </c>
      <c r="L1586" s="13">
        <v>4.2000000000000003E-2</v>
      </c>
      <c r="M1586" s="13">
        <v>6.2600000000000003E-2</v>
      </c>
      <c r="N1586" s="13">
        <v>0</v>
      </c>
      <c r="O1586" s="13">
        <v>0</v>
      </c>
      <c r="P1586" s="12" t="str">
        <f>LEFT(Tabela2[[#This Row],[Código]],2)</f>
        <v>25</v>
      </c>
    </row>
    <row r="1587" spans="2:16" ht="15" customHeight="1" x14ac:dyDescent="0.25">
      <c r="B1587" s="36" t="str">
        <f>LOOKUP(Tabela2[[#This Row],[RESUMO]],Tabela3[Grupo],Tabela3[Meus produtos])</f>
        <v>Não</v>
      </c>
      <c r="C1587" s="30" t="s">
        <v>1298</v>
      </c>
      <c r="D1587" t="s">
        <v>21238</v>
      </c>
      <c r="E1587" t="s">
        <v>11853</v>
      </c>
      <c r="F1587" s="30" t="s">
        <v>13086</v>
      </c>
      <c r="G1587">
        <v>6.26</v>
      </c>
      <c r="H1587">
        <v>4.2</v>
      </c>
      <c r="I1587">
        <v>0</v>
      </c>
      <c r="J1587">
        <v>0</v>
      </c>
      <c r="K1587" s="13">
        <v>0.1046</v>
      </c>
      <c r="L1587" s="13">
        <v>4.2000000000000003E-2</v>
      </c>
      <c r="M1587" s="13">
        <v>6.2600000000000003E-2</v>
      </c>
      <c r="N1587" s="13">
        <v>0</v>
      </c>
      <c r="O1587" s="13">
        <v>0</v>
      </c>
      <c r="P1587" s="12" t="str">
        <f>LEFT(Tabela2[[#This Row],[Código]],2)</f>
        <v>25</v>
      </c>
    </row>
    <row r="1588" spans="2:16" ht="15" customHeight="1" x14ac:dyDescent="0.25">
      <c r="B1588" s="36" t="str">
        <f>LOOKUP(Tabela2[[#This Row],[RESUMO]],Tabela3[Grupo],Tabela3[Meus produtos])</f>
        <v>Não</v>
      </c>
      <c r="C1588" s="30" t="s">
        <v>1299</v>
      </c>
      <c r="D1588" t="s">
        <v>21238</v>
      </c>
      <c r="E1588" t="s">
        <v>11853</v>
      </c>
      <c r="F1588" s="30" t="s">
        <v>13087</v>
      </c>
      <c r="G1588">
        <v>6.26</v>
      </c>
      <c r="H1588">
        <v>4.2</v>
      </c>
      <c r="I1588">
        <v>0</v>
      </c>
      <c r="J1588">
        <v>0</v>
      </c>
      <c r="K1588" s="13">
        <v>0.1046</v>
      </c>
      <c r="L1588" s="13">
        <v>4.2000000000000003E-2</v>
      </c>
      <c r="M1588" s="13">
        <v>6.2600000000000003E-2</v>
      </c>
      <c r="N1588" s="13">
        <v>0</v>
      </c>
      <c r="O1588" s="13">
        <v>0</v>
      </c>
      <c r="P1588" s="12" t="str">
        <f>LEFT(Tabela2[[#This Row],[Código]],2)</f>
        <v>25</v>
      </c>
    </row>
    <row r="1589" spans="2:16" ht="15" customHeight="1" x14ac:dyDescent="0.25">
      <c r="B1589" s="36" t="str">
        <f>LOOKUP(Tabela2[[#This Row],[RESUMO]],Tabela3[Grupo],Tabela3[Meus produtos])</f>
        <v>Não</v>
      </c>
      <c r="C1589" s="30" t="s">
        <v>1300</v>
      </c>
      <c r="D1589" t="s">
        <v>21238</v>
      </c>
      <c r="E1589" t="s">
        <v>11853</v>
      </c>
      <c r="F1589" s="30" t="s">
        <v>13088</v>
      </c>
      <c r="G1589">
        <v>8.32</v>
      </c>
      <c r="H1589">
        <v>4.2</v>
      </c>
      <c r="I1589">
        <v>12</v>
      </c>
      <c r="J1589">
        <v>0</v>
      </c>
      <c r="K1589" s="13">
        <v>0.2452</v>
      </c>
      <c r="L1589" s="13">
        <v>4.2000000000000003E-2</v>
      </c>
      <c r="M1589" s="13">
        <v>8.3199999999999996E-2</v>
      </c>
      <c r="N1589" s="13">
        <v>0.12</v>
      </c>
      <c r="O1589" s="13">
        <v>0</v>
      </c>
      <c r="P1589" s="12" t="str">
        <f>LEFT(Tabela2[[#This Row],[Código]],2)</f>
        <v>25</v>
      </c>
    </row>
    <row r="1590" spans="2:16" ht="15" customHeight="1" x14ac:dyDescent="0.25">
      <c r="B1590" s="36" t="str">
        <f>LOOKUP(Tabela2[[#This Row],[RESUMO]],Tabela3[Grupo],Tabela3[Meus produtos])</f>
        <v>Não</v>
      </c>
      <c r="C1590" s="30" t="s">
        <v>1301</v>
      </c>
      <c r="D1590" t="s">
        <v>21238</v>
      </c>
      <c r="E1590" t="s">
        <v>11853</v>
      </c>
      <c r="F1590" s="30" t="s">
        <v>13089</v>
      </c>
      <c r="G1590">
        <v>8.32</v>
      </c>
      <c r="H1590">
        <v>4.2</v>
      </c>
      <c r="I1590">
        <v>12</v>
      </c>
      <c r="J1590">
        <v>0</v>
      </c>
      <c r="K1590" s="13">
        <v>0.2452</v>
      </c>
      <c r="L1590" s="13">
        <v>4.2000000000000003E-2</v>
      </c>
      <c r="M1590" s="13">
        <v>8.3199999999999996E-2</v>
      </c>
      <c r="N1590" s="13">
        <v>0.12</v>
      </c>
      <c r="O1590" s="13">
        <v>0</v>
      </c>
      <c r="P1590" s="12" t="str">
        <f>LEFT(Tabela2[[#This Row],[Código]],2)</f>
        <v>25</v>
      </c>
    </row>
    <row r="1591" spans="2:16" ht="15" customHeight="1" x14ac:dyDescent="0.25">
      <c r="B1591" s="36" t="str">
        <f>LOOKUP(Tabela2[[#This Row],[RESUMO]],Tabela3[Grupo],Tabela3[Meus produtos])</f>
        <v>Não</v>
      </c>
      <c r="C1591" s="30" t="s">
        <v>1302</v>
      </c>
      <c r="D1591" t="s">
        <v>21238</v>
      </c>
      <c r="E1591" t="s">
        <v>11853</v>
      </c>
      <c r="F1591" s="30" t="s">
        <v>13090</v>
      </c>
      <c r="G1591">
        <v>8.32</v>
      </c>
      <c r="H1591">
        <v>4.2</v>
      </c>
      <c r="I1591">
        <v>12</v>
      </c>
      <c r="J1591">
        <v>0</v>
      </c>
      <c r="K1591" s="13">
        <v>0.2452</v>
      </c>
      <c r="L1591" s="13">
        <v>4.2000000000000003E-2</v>
      </c>
      <c r="M1591" s="13">
        <v>8.3199999999999996E-2</v>
      </c>
      <c r="N1591" s="13">
        <v>0.12</v>
      </c>
      <c r="O1591" s="13">
        <v>0</v>
      </c>
      <c r="P1591" s="12" t="str">
        <f>LEFT(Tabela2[[#This Row],[Código]],2)</f>
        <v>25</v>
      </c>
    </row>
    <row r="1592" spans="2:16" ht="15" customHeight="1" x14ac:dyDescent="0.25">
      <c r="B1592" s="36" t="str">
        <f>LOOKUP(Tabela2[[#This Row],[RESUMO]],Tabela3[Grupo],Tabela3[Meus produtos])</f>
        <v>Não</v>
      </c>
      <c r="C1592" s="30" t="s">
        <v>1303</v>
      </c>
      <c r="D1592" t="s">
        <v>21238</v>
      </c>
      <c r="E1592" t="s">
        <v>11853</v>
      </c>
      <c r="F1592" s="30" t="s">
        <v>13091</v>
      </c>
      <c r="G1592">
        <v>6.32</v>
      </c>
      <c r="H1592">
        <v>4.26</v>
      </c>
      <c r="I1592">
        <v>12</v>
      </c>
      <c r="J1592">
        <v>0</v>
      </c>
      <c r="K1592" s="13">
        <v>0.2258</v>
      </c>
      <c r="L1592" s="13">
        <v>4.2599999999999999E-2</v>
      </c>
      <c r="M1592" s="13">
        <v>6.3200000000000006E-2</v>
      </c>
      <c r="N1592" s="13">
        <v>0.12</v>
      </c>
      <c r="O1592" s="13">
        <v>0</v>
      </c>
      <c r="P1592" s="12" t="str">
        <f>LEFT(Tabela2[[#This Row],[Código]],2)</f>
        <v>25</v>
      </c>
    </row>
    <row r="1593" spans="2:16" ht="15" customHeight="1" x14ac:dyDescent="0.25">
      <c r="B1593" s="36" t="str">
        <f>LOOKUP(Tabela2[[#This Row],[RESUMO]],Tabela3[Grupo],Tabela3[Meus produtos])</f>
        <v>Não</v>
      </c>
      <c r="C1593" s="30" t="s">
        <v>1304</v>
      </c>
      <c r="D1593" t="s">
        <v>21238</v>
      </c>
      <c r="E1593" t="s">
        <v>11853</v>
      </c>
      <c r="F1593" s="30" t="s">
        <v>13092</v>
      </c>
      <c r="G1593">
        <v>6.26</v>
      </c>
      <c r="H1593">
        <v>4.2</v>
      </c>
      <c r="I1593">
        <v>12</v>
      </c>
      <c r="J1593">
        <v>0</v>
      </c>
      <c r="K1593" s="13">
        <v>0.22459999999999999</v>
      </c>
      <c r="L1593" s="13">
        <v>4.2000000000000003E-2</v>
      </c>
      <c r="M1593" s="13">
        <v>6.2600000000000003E-2</v>
      </c>
      <c r="N1593" s="13">
        <v>0.12</v>
      </c>
      <c r="O1593" s="13">
        <v>0</v>
      </c>
      <c r="P1593" s="12" t="str">
        <f>LEFT(Tabela2[[#This Row],[Código]],2)</f>
        <v>25</v>
      </c>
    </row>
    <row r="1594" spans="2:16" ht="15" customHeight="1" x14ac:dyDescent="0.25">
      <c r="B1594" s="36" t="str">
        <f>LOOKUP(Tabela2[[#This Row],[RESUMO]],Tabela3[Grupo],Tabela3[Meus produtos])</f>
        <v>Não</v>
      </c>
      <c r="C1594" s="30" t="s">
        <v>1305</v>
      </c>
      <c r="D1594" t="s">
        <v>21238</v>
      </c>
      <c r="E1594" t="s">
        <v>11853</v>
      </c>
      <c r="F1594" s="30" t="s">
        <v>13093</v>
      </c>
      <c r="G1594">
        <v>6.26</v>
      </c>
      <c r="H1594">
        <v>4.2</v>
      </c>
      <c r="I1594">
        <v>12</v>
      </c>
      <c r="J1594">
        <v>0</v>
      </c>
      <c r="K1594" s="13">
        <v>0.22459999999999999</v>
      </c>
      <c r="L1594" s="13">
        <v>4.2000000000000003E-2</v>
      </c>
      <c r="M1594" s="13">
        <v>6.2600000000000003E-2</v>
      </c>
      <c r="N1594" s="13">
        <v>0.12</v>
      </c>
      <c r="O1594" s="13">
        <v>0</v>
      </c>
      <c r="P1594" s="12" t="str">
        <f>LEFT(Tabela2[[#This Row],[Código]],2)</f>
        <v>25</v>
      </c>
    </row>
    <row r="1595" spans="2:16" ht="15" customHeight="1" x14ac:dyDescent="0.25">
      <c r="B1595" s="36" t="str">
        <f>LOOKUP(Tabela2[[#This Row],[RESUMO]],Tabela3[Grupo],Tabela3[Meus produtos])</f>
        <v>Não</v>
      </c>
      <c r="C1595" s="30" t="s">
        <v>1306</v>
      </c>
      <c r="D1595" t="s">
        <v>21238</v>
      </c>
      <c r="E1595" t="s">
        <v>11853</v>
      </c>
      <c r="F1595" s="30" t="s">
        <v>13094</v>
      </c>
      <c r="G1595">
        <v>6.26</v>
      </c>
      <c r="H1595">
        <v>4.2</v>
      </c>
      <c r="I1595">
        <v>12</v>
      </c>
      <c r="J1595">
        <v>0</v>
      </c>
      <c r="K1595" s="13">
        <v>0.22459999999999999</v>
      </c>
      <c r="L1595" s="13">
        <v>4.2000000000000003E-2</v>
      </c>
      <c r="M1595" s="13">
        <v>6.2600000000000003E-2</v>
      </c>
      <c r="N1595" s="13">
        <v>0.12</v>
      </c>
      <c r="O1595" s="13">
        <v>0</v>
      </c>
      <c r="P1595" s="12" t="str">
        <f>LEFT(Tabela2[[#This Row],[Código]],2)</f>
        <v>25</v>
      </c>
    </row>
    <row r="1596" spans="2:16" ht="15" customHeight="1" x14ac:dyDescent="0.25">
      <c r="B1596" s="36" t="str">
        <f>LOOKUP(Tabela2[[#This Row],[RESUMO]],Tabela3[Grupo],Tabela3[Meus produtos])</f>
        <v>Não</v>
      </c>
      <c r="C1596" s="30" t="s">
        <v>1307</v>
      </c>
      <c r="D1596" t="s">
        <v>21238</v>
      </c>
      <c r="E1596" t="s">
        <v>11853</v>
      </c>
      <c r="F1596" s="30" t="s">
        <v>13095</v>
      </c>
      <c r="G1596">
        <v>6.32</v>
      </c>
      <c r="H1596">
        <v>4.26</v>
      </c>
      <c r="I1596">
        <v>12</v>
      </c>
      <c r="J1596">
        <v>0</v>
      </c>
      <c r="K1596" s="13">
        <v>0.2258</v>
      </c>
      <c r="L1596" s="13">
        <v>4.2599999999999999E-2</v>
      </c>
      <c r="M1596" s="13">
        <v>6.3200000000000006E-2</v>
      </c>
      <c r="N1596" s="13">
        <v>0.12</v>
      </c>
      <c r="O1596" s="13">
        <v>0</v>
      </c>
      <c r="P1596" s="12" t="str">
        <f>LEFT(Tabela2[[#This Row],[Código]],2)</f>
        <v>25</v>
      </c>
    </row>
    <row r="1597" spans="2:16" ht="15" customHeight="1" x14ac:dyDescent="0.25">
      <c r="B1597" s="36" t="str">
        <f>LOOKUP(Tabela2[[#This Row],[RESUMO]],Tabela3[Grupo],Tabela3[Meus produtos])</f>
        <v>Não</v>
      </c>
      <c r="C1597" s="30" t="s">
        <v>1308</v>
      </c>
      <c r="D1597" t="s">
        <v>21238</v>
      </c>
      <c r="E1597" t="s">
        <v>11853</v>
      </c>
      <c r="F1597" s="30" t="s">
        <v>13096</v>
      </c>
      <c r="G1597">
        <v>6.32</v>
      </c>
      <c r="H1597">
        <v>4.26</v>
      </c>
      <c r="I1597">
        <v>12</v>
      </c>
      <c r="J1597">
        <v>0</v>
      </c>
      <c r="K1597" s="13">
        <v>0.2258</v>
      </c>
      <c r="L1597" s="13">
        <v>4.2599999999999999E-2</v>
      </c>
      <c r="M1597" s="13">
        <v>6.3200000000000006E-2</v>
      </c>
      <c r="N1597" s="13">
        <v>0.12</v>
      </c>
      <c r="O1597" s="13">
        <v>0</v>
      </c>
      <c r="P1597" s="12" t="str">
        <f>LEFT(Tabela2[[#This Row],[Código]],2)</f>
        <v>25</v>
      </c>
    </row>
    <row r="1598" spans="2:16" ht="15" customHeight="1" x14ac:dyDescent="0.25">
      <c r="B1598" s="36" t="str">
        <f>LOOKUP(Tabela2[[#This Row],[RESUMO]],Tabela3[Grupo],Tabela3[Meus produtos])</f>
        <v>Não</v>
      </c>
      <c r="C1598" s="30" t="s">
        <v>1309</v>
      </c>
      <c r="D1598" t="s">
        <v>21238</v>
      </c>
      <c r="E1598" t="s">
        <v>11853</v>
      </c>
      <c r="F1598" s="30" t="s">
        <v>13097</v>
      </c>
      <c r="G1598">
        <v>6.26</v>
      </c>
      <c r="H1598">
        <v>4.2</v>
      </c>
      <c r="I1598">
        <v>0</v>
      </c>
      <c r="J1598">
        <v>0</v>
      </c>
      <c r="K1598" s="13">
        <v>0.1046</v>
      </c>
      <c r="L1598" s="13">
        <v>4.2000000000000003E-2</v>
      </c>
      <c r="M1598" s="13">
        <v>6.2600000000000003E-2</v>
      </c>
      <c r="N1598" s="13">
        <v>0</v>
      </c>
      <c r="O1598" s="13">
        <v>0</v>
      </c>
      <c r="P1598" s="12" t="str">
        <f>LEFT(Tabela2[[#This Row],[Código]],2)</f>
        <v>25</v>
      </c>
    </row>
    <row r="1599" spans="2:16" ht="15" customHeight="1" x14ac:dyDescent="0.25">
      <c r="B1599" s="36" t="str">
        <f>LOOKUP(Tabela2[[#This Row],[RESUMO]],Tabela3[Grupo],Tabela3[Meus produtos])</f>
        <v>Não</v>
      </c>
      <c r="C1599" s="30" t="s">
        <v>1310</v>
      </c>
      <c r="D1599" t="s">
        <v>21238</v>
      </c>
      <c r="E1599" t="s">
        <v>11853</v>
      </c>
      <c r="F1599" s="30" t="s">
        <v>13098</v>
      </c>
      <c r="G1599">
        <v>6.26</v>
      </c>
      <c r="H1599">
        <v>4.2</v>
      </c>
      <c r="I1599">
        <v>0</v>
      </c>
      <c r="J1599">
        <v>0</v>
      </c>
      <c r="K1599" s="13">
        <v>0.1046</v>
      </c>
      <c r="L1599" s="13">
        <v>4.2000000000000003E-2</v>
      </c>
      <c r="M1599" s="13">
        <v>6.2600000000000003E-2</v>
      </c>
      <c r="N1599" s="13">
        <v>0</v>
      </c>
      <c r="O1599" s="13">
        <v>0</v>
      </c>
      <c r="P1599" s="12" t="str">
        <f>LEFT(Tabela2[[#This Row],[Código]],2)</f>
        <v>25</v>
      </c>
    </row>
    <row r="1600" spans="2:16" ht="15" customHeight="1" x14ac:dyDescent="0.25">
      <c r="B1600" s="36" t="str">
        <f>LOOKUP(Tabela2[[#This Row],[RESUMO]],Tabela3[Grupo],Tabela3[Meus produtos])</f>
        <v>Não</v>
      </c>
      <c r="C1600" s="30" t="s">
        <v>1311</v>
      </c>
      <c r="D1600" t="s">
        <v>21238</v>
      </c>
      <c r="E1600" t="s">
        <v>11853</v>
      </c>
      <c r="F1600" s="30" t="s">
        <v>13099</v>
      </c>
      <c r="G1600">
        <v>6.26</v>
      </c>
      <c r="H1600">
        <v>4.2</v>
      </c>
      <c r="I1600">
        <v>0</v>
      </c>
      <c r="J1600">
        <v>0</v>
      </c>
      <c r="K1600" s="13">
        <v>0.1046</v>
      </c>
      <c r="L1600" s="13">
        <v>4.2000000000000003E-2</v>
      </c>
      <c r="M1600" s="13">
        <v>6.2600000000000003E-2</v>
      </c>
      <c r="N1600" s="13">
        <v>0</v>
      </c>
      <c r="O1600" s="13">
        <v>0</v>
      </c>
      <c r="P1600" s="12" t="str">
        <f>LEFT(Tabela2[[#This Row],[Código]],2)</f>
        <v>25</v>
      </c>
    </row>
    <row r="1601" spans="2:16" ht="15" customHeight="1" x14ac:dyDescent="0.25">
      <c r="B1601" s="36" t="str">
        <f>LOOKUP(Tabela2[[#This Row],[RESUMO]],Tabela3[Grupo],Tabela3[Meus produtos])</f>
        <v>Não</v>
      </c>
      <c r="C1601" s="30" t="s">
        <v>1312</v>
      </c>
      <c r="D1601" t="s">
        <v>21238</v>
      </c>
      <c r="E1601" t="s">
        <v>11853</v>
      </c>
      <c r="F1601" s="30" t="s">
        <v>13100</v>
      </c>
      <c r="G1601">
        <v>6.26</v>
      </c>
      <c r="H1601">
        <v>4.2</v>
      </c>
      <c r="I1601">
        <v>0</v>
      </c>
      <c r="J1601">
        <v>0</v>
      </c>
      <c r="K1601" s="13">
        <v>0.1046</v>
      </c>
      <c r="L1601" s="13">
        <v>4.2000000000000003E-2</v>
      </c>
      <c r="M1601" s="13">
        <v>6.2600000000000003E-2</v>
      </c>
      <c r="N1601" s="13">
        <v>0</v>
      </c>
      <c r="O1601" s="13">
        <v>0</v>
      </c>
      <c r="P1601" s="12" t="str">
        <f>LEFT(Tabela2[[#This Row],[Código]],2)</f>
        <v>25</v>
      </c>
    </row>
    <row r="1602" spans="2:16" ht="15" customHeight="1" x14ac:dyDescent="0.25">
      <c r="B1602" s="36" t="str">
        <f>LOOKUP(Tabela2[[#This Row],[RESUMO]],Tabela3[Grupo],Tabela3[Meus produtos])</f>
        <v>Não</v>
      </c>
      <c r="C1602" s="30" t="s">
        <v>1313</v>
      </c>
      <c r="D1602" t="s">
        <v>21238</v>
      </c>
      <c r="E1602" t="s">
        <v>11853</v>
      </c>
      <c r="F1602" s="30" t="s">
        <v>13101</v>
      </c>
      <c r="G1602">
        <v>6.26</v>
      </c>
      <c r="H1602">
        <v>4.2</v>
      </c>
      <c r="I1602">
        <v>0</v>
      </c>
      <c r="J1602">
        <v>0</v>
      </c>
      <c r="K1602" s="13">
        <v>0.1046</v>
      </c>
      <c r="L1602" s="13">
        <v>4.2000000000000003E-2</v>
      </c>
      <c r="M1602" s="13">
        <v>6.2600000000000003E-2</v>
      </c>
      <c r="N1602" s="13">
        <v>0</v>
      </c>
      <c r="O1602" s="13">
        <v>0</v>
      </c>
      <c r="P1602" s="12" t="str">
        <f>LEFT(Tabela2[[#This Row],[Código]],2)</f>
        <v>25</v>
      </c>
    </row>
    <row r="1603" spans="2:16" ht="15" customHeight="1" x14ac:dyDescent="0.25">
      <c r="B1603" s="36" t="str">
        <f>LOOKUP(Tabela2[[#This Row],[RESUMO]],Tabela3[Grupo],Tabela3[Meus produtos])</f>
        <v>Não</v>
      </c>
      <c r="C1603" s="30" t="s">
        <v>1314</v>
      </c>
      <c r="D1603" t="s">
        <v>21238</v>
      </c>
      <c r="E1603" t="s">
        <v>11853</v>
      </c>
      <c r="F1603" s="30" t="s">
        <v>13102</v>
      </c>
      <c r="G1603">
        <v>6.26</v>
      </c>
      <c r="H1603">
        <v>4.2</v>
      </c>
      <c r="I1603">
        <v>0</v>
      </c>
      <c r="J1603">
        <v>0</v>
      </c>
      <c r="K1603" s="13">
        <v>0.1046</v>
      </c>
      <c r="L1603" s="13">
        <v>4.2000000000000003E-2</v>
      </c>
      <c r="M1603" s="13">
        <v>6.2600000000000003E-2</v>
      </c>
      <c r="N1603" s="13">
        <v>0</v>
      </c>
      <c r="O1603" s="13">
        <v>0</v>
      </c>
      <c r="P1603" s="12" t="str">
        <f>LEFT(Tabela2[[#This Row],[Código]],2)</f>
        <v>25</v>
      </c>
    </row>
    <row r="1604" spans="2:16" ht="15" customHeight="1" x14ac:dyDescent="0.25">
      <c r="B1604" s="36" t="str">
        <f>LOOKUP(Tabela2[[#This Row],[RESUMO]],Tabela3[Grupo],Tabela3[Meus produtos])</f>
        <v>Não</v>
      </c>
      <c r="C1604" s="30" t="s">
        <v>1315</v>
      </c>
      <c r="D1604" t="s">
        <v>21238</v>
      </c>
      <c r="E1604" t="s">
        <v>11853</v>
      </c>
      <c r="F1604" s="30" t="s">
        <v>13103</v>
      </c>
      <c r="G1604">
        <v>6.26</v>
      </c>
      <c r="H1604">
        <v>4.2</v>
      </c>
      <c r="I1604">
        <v>0</v>
      </c>
      <c r="J1604">
        <v>0</v>
      </c>
      <c r="K1604" s="13">
        <v>0.1046</v>
      </c>
      <c r="L1604" s="13">
        <v>4.2000000000000003E-2</v>
      </c>
      <c r="M1604" s="13">
        <v>6.2600000000000003E-2</v>
      </c>
      <c r="N1604" s="13">
        <v>0</v>
      </c>
      <c r="O1604" s="13">
        <v>0</v>
      </c>
      <c r="P1604" s="12" t="str">
        <f>LEFT(Tabela2[[#This Row],[Código]],2)</f>
        <v>25</v>
      </c>
    </row>
    <row r="1605" spans="2:16" ht="15" customHeight="1" x14ac:dyDescent="0.25">
      <c r="B1605" s="36" t="str">
        <f>LOOKUP(Tabela2[[#This Row],[RESUMO]],Tabela3[Grupo],Tabela3[Meus produtos])</f>
        <v>Não</v>
      </c>
      <c r="C1605" s="30" t="s">
        <v>1316</v>
      </c>
      <c r="D1605" t="s">
        <v>21238</v>
      </c>
      <c r="E1605" t="s">
        <v>11853</v>
      </c>
      <c r="F1605" s="30" t="s">
        <v>13104</v>
      </c>
      <c r="G1605">
        <v>6.26</v>
      </c>
      <c r="H1605">
        <v>4.2</v>
      </c>
      <c r="I1605">
        <v>0</v>
      </c>
      <c r="J1605">
        <v>0</v>
      </c>
      <c r="K1605" s="13">
        <v>0.1046</v>
      </c>
      <c r="L1605" s="13">
        <v>4.2000000000000003E-2</v>
      </c>
      <c r="M1605" s="13">
        <v>6.2600000000000003E-2</v>
      </c>
      <c r="N1605" s="13">
        <v>0</v>
      </c>
      <c r="O1605" s="13">
        <v>0</v>
      </c>
      <c r="P1605" s="12" t="str">
        <f>LEFT(Tabela2[[#This Row],[Código]],2)</f>
        <v>25</v>
      </c>
    </row>
    <row r="1606" spans="2:16" ht="15" customHeight="1" x14ac:dyDescent="0.25">
      <c r="B1606" s="36" t="str">
        <f>LOOKUP(Tabela2[[#This Row],[RESUMO]],Tabela3[Grupo],Tabela3[Meus produtos])</f>
        <v>Não</v>
      </c>
      <c r="C1606" s="30" t="s">
        <v>1317</v>
      </c>
      <c r="D1606" t="s">
        <v>21238</v>
      </c>
      <c r="E1606" t="s">
        <v>11853</v>
      </c>
      <c r="F1606" s="30" t="s">
        <v>13105</v>
      </c>
      <c r="G1606">
        <v>6.26</v>
      </c>
      <c r="H1606">
        <v>4.2</v>
      </c>
      <c r="I1606">
        <v>0</v>
      </c>
      <c r="J1606">
        <v>0</v>
      </c>
      <c r="K1606" s="13">
        <v>0.1046</v>
      </c>
      <c r="L1606" s="13">
        <v>4.2000000000000003E-2</v>
      </c>
      <c r="M1606" s="13">
        <v>6.2600000000000003E-2</v>
      </c>
      <c r="N1606" s="13">
        <v>0</v>
      </c>
      <c r="O1606" s="13">
        <v>0</v>
      </c>
      <c r="P1606" s="12" t="str">
        <f>LEFT(Tabela2[[#This Row],[Código]],2)</f>
        <v>25</v>
      </c>
    </row>
    <row r="1607" spans="2:16" ht="15" customHeight="1" x14ac:dyDescent="0.25">
      <c r="B1607" s="36" t="str">
        <f>LOOKUP(Tabela2[[#This Row],[RESUMO]],Tabela3[Grupo],Tabela3[Meus produtos])</f>
        <v>Não</v>
      </c>
      <c r="C1607" s="30" t="s">
        <v>1318</v>
      </c>
      <c r="D1607" t="s">
        <v>21238</v>
      </c>
      <c r="E1607" t="s">
        <v>11853</v>
      </c>
      <c r="F1607" s="30" t="s">
        <v>13106</v>
      </c>
      <c r="G1607">
        <v>6.26</v>
      </c>
      <c r="H1607">
        <v>4.2</v>
      </c>
      <c r="I1607">
        <v>0</v>
      </c>
      <c r="J1607">
        <v>0</v>
      </c>
      <c r="K1607" s="13">
        <v>0.1046</v>
      </c>
      <c r="L1607" s="13">
        <v>4.2000000000000003E-2</v>
      </c>
      <c r="M1607" s="13">
        <v>6.2600000000000003E-2</v>
      </c>
      <c r="N1607" s="13">
        <v>0</v>
      </c>
      <c r="O1607" s="13">
        <v>0</v>
      </c>
      <c r="P1607" s="12" t="str">
        <f>LEFT(Tabela2[[#This Row],[Código]],2)</f>
        <v>25</v>
      </c>
    </row>
    <row r="1608" spans="2:16" ht="15" customHeight="1" x14ac:dyDescent="0.25">
      <c r="B1608" s="36" t="str">
        <f>LOOKUP(Tabela2[[#This Row],[RESUMO]],Tabela3[Grupo],Tabela3[Meus produtos])</f>
        <v>Não</v>
      </c>
      <c r="C1608" s="30" t="s">
        <v>1319</v>
      </c>
      <c r="D1608" t="s">
        <v>21238</v>
      </c>
      <c r="E1608" t="s">
        <v>11853</v>
      </c>
      <c r="F1608" s="30" t="s">
        <v>13107</v>
      </c>
      <c r="G1608">
        <v>6.26</v>
      </c>
      <c r="H1608">
        <v>4.2</v>
      </c>
      <c r="I1608">
        <v>0</v>
      </c>
      <c r="J1608">
        <v>0</v>
      </c>
      <c r="K1608" s="13">
        <v>0.1046</v>
      </c>
      <c r="L1608" s="13">
        <v>4.2000000000000003E-2</v>
      </c>
      <c r="M1608" s="13">
        <v>6.2600000000000003E-2</v>
      </c>
      <c r="N1608" s="13">
        <v>0</v>
      </c>
      <c r="O1608" s="13">
        <v>0</v>
      </c>
      <c r="P1608" s="12" t="str">
        <f>LEFT(Tabela2[[#This Row],[Código]],2)</f>
        <v>25</v>
      </c>
    </row>
    <row r="1609" spans="2:16" ht="15" customHeight="1" x14ac:dyDescent="0.25">
      <c r="B1609" s="36" t="str">
        <f>LOOKUP(Tabela2[[#This Row],[RESUMO]],Tabela3[Grupo],Tabela3[Meus produtos])</f>
        <v>Não</v>
      </c>
      <c r="C1609" s="30" t="s">
        <v>1320</v>
      </c>
      <c r="D1609" t="s">
        <v>21238</v>
      </c>
      <c r="E1609" t="s">
        <v>11853</v>
      </c>
      <c r="F1609" s="30" t="s">
        <v>13108</v>
      </c>
      <c r="G1609">
        <v>6.26</v>
      </c>
      <c r="H1609">
        <v>4.2</v>
      </c>
      <c r="I1609">
        <v>0</v>
      </c>
      <c r="J1609">
        <v>0</v>
      </c>
      <c r="K1609" s="13">
        <v>0.1046</v>
      </c>
      <c r="L1609" s="13">
        <v>4.2000000000000003E-2</v>
      </c>
      <c r="M1609" s="13">
        <v>6.2600000000000003E-2</v>
      </c>
      <c r="N1609" s="13">
        <v>0</v>
      </c>
      <c r="O1609" s="13">
        <v>0</v>
      </c>
      <c r="P1609" s="12" t="str">
        <f>LEFT(Tabela2[[#This Row],[Código]],2)</f>
        <v>25</v>
      </c>
    </row>
    <row r="1610" spans="2:16" ht="15" customHeight="1" x14ac:dyDescent="0.25">
      <c r="B1610" s="36" t="str">
        <f>LOOKUP(Tabela2[[#This Row],[RESUMO]],Tabela3[Grupo],Tabela3[Meus produtos])</f>
        <v>Não</v>
      </c>
      <c r="C1610" s="30" t="s">
        <v>1321</v>
      </c>
      <c r="D1610" t="s">
        <v>21238</v>
      </c>
      <c r="E1610" t="s">
        <v>11853</v>
      </c>
      <c r="F1610" s="30" t="s">
        <v>13109</v>
      </c>
      <c r="G1610">
        <v>6.26</v>
      </c>
      <c r="H1610">
        <v>4.2</v>
      </c>
      <c r="I1610">
        <v>0</v>
      </c>
      <c r="J1610">
        <v>0</v>
      </c>
      <c r="K1610" s="13">
        <v>0.1046</v>
      </c>
      <c r="L1610" s="13">
        <v>4.2000000000000003E-2</v>
      </c>
      <c r="M1610" s="13">
        <v>6.2600000000000003E-2</v>
      </c>
      <c r="N1610" s="13">
        <v>0</v>
      </c>
      <c r="O1610" s="13">
        <v>0</v>
      </c>
      <c r="P1610" s="12" t="str">
        <f>LEFT(Tabela2[[#This Row],[Código]],2)</f>
        <v>25</v>
      </c>
    </row>
    <row r="1611" spans="2:16" ht="15" customHeight="1" x14ac:dyDescent="0.25">
      <c r="B1611" s="36" t="str">
        <f>LOOKUP(Tabela2[[#This Row],[RESUMO]],Tabela3[Grupo],Tabela3[Meus produtos])</f>
        <v>Não</v>
      </c>
      <c r="C1611" s="30" t="s">
        <v>1322</v>
      </c>
      <c r="D1611" t="s">
        <v>21238</v>
      </c>
      <c r="E1611" t="s">
        <v>11853</v>
      </c>
      <c r="F1611" s="30" t="s">
        <v>13110</v>
      </c>
      <c r="G1611">
        <v>6.26</v>
      </c>
      <c r="H1611">
        <v>4.2</v>
      </c>
      <c r="I1611">
        <v>0</v>
      </c>
      <c r="J1611">
        <v>0</v>
      </c>
      <c r="K1611" s="13">
        <v>0.1046</v>
      </c>
      <c r="L1611" s="13">
        <v>4.2000000000000003E-2</v>
      </c>
      <c r="M1611" s="13">
        <v>6.2600000000000003E-2</v>
      </c>
      <c r="N1611" s="13">
        <v>0</v>
      </c>
      <c r="O1611" s="13">
        <v>0</v>
      </c>
      <c r="P1611" s="12" t="str">
        <f>LEFT(Tabela2[[#This Row],[Código]],2)</f>
        <v>25</v>
      </c>
    </row>
    <row r="1612" spans="2:16" ht="15" customHeight="1" x14ac:dyDescent="0.25">
      <c r="B1612" s="36" t="str">
        <f>LOOKUP(Tabela2[[#This Row],[RESUMO]],Tabela3[Grupo],Tabela3[Meus produtos])</f>
        <v>Não</v>
      </c>
      <c r="C1612" s="30" t="s">
        <v>1323</v>
      </c>
      <c r="D1612" t="s">
        <v>21238</v>
      </c>
      <c r="E1612" t="s">
        <v>11853</v>
      </c>
      <c r="F1612" s="30" t="s">
        <v>13111</v>
      </c>
      <c r="G1612">
        <v>6.26</v>
      </c>
      <c r="H1612">
        <v>4.2</v>
      </c>
      <c r="I1612">
        <v>0</v>
      </c>
      <c r="J1612">
        <v>0</v>
      </c>
      <c r="K1612" s="13">
        <v>0.1046</v>
      </c>
      <c r="L1612" s="13">
        <v>4.2000000000000003E-2</v>
      </c>
      <c r="M1612" s="13">
        <v>6.2600000000000003E-2</v>
      </c>
      <c r="N1612" s="13">
        <v>0</v>
      </c>
      <c r="O1612" s="13">
        <v>0</v>
      </c>
      <c r="P1612" s="12" t="str">
        <f>LEFT(Tabela2[[#This Row],[Código]],2)</f>
        <v>25</v>
      </c>
    </row>
    <row r="1613" spans="2:16" ht="15" customHeight="1" x14ac:dyDescent="0.25">
      <c r="B1613" s="36" t="str">
        <f>LOOKUP(Tabela2[[#This Row],[RESUMO]],Tabela3[Grupo],Tabela3[Meus produtos])</f>
        <v>Não</v>
      </c>
      <c r="C1613" s="30" t="s">
        <v>1324</v>
      </c>
      <c r="D1613" t="s">
        <v>21238</v>
      </c>
      <c r="E1613" t="s">
        <v>11853</v>
      </c>
      <c r="F1613" s="30" t="s">
        <v>13112</v>
      </c>
      <c r="G1613">
        <v>6.26</v>
      </c>
      <c r="H1613">
        <v>4.2</v>
      </c>
      <c r="I1613">
        <v>0</v>
      </c>
      <c r="J1613">
        <v>0</v>
      </c>
      <c r="K1613" s="13">
        <v>0.1046</v>
      </c>
      <c r="L1613" s="13">
        <v>4.2000000000000003E-2</v>
      </c>
      <c r="M1613" s="13">
        <v>6.2600000000000003E-2</v>
      </c>
      <c r="N1613" s="13">
        <v>0</v>
      </c>
      <c r="O1613" s="13">
        <v>0</v>
      </c>
      <c r="P1613" s="12" t="str">
        <f>LEFT(Tabela2[[#This Row],[Código]],2)</f>
        <v>25</v>
      </c>
    </row>
    <row r="1614" spans="2:16" ht="15" customHeight="1" x14ac:dyDescent="0.25">
      <c r="B1614" s="36" t="str">
        <f>LOOKUP(Tabela2[[#This Row],[RESUMO]],Tabela3[Grupo],Tabela3[Meus produtos])</f>
        <v>Não</v>
      </c>
      <c r="C1614" s="30" t="s">
        <v>1325</v>
      </c>
      <c r="D1614" t="s">
        <v>21238</v>
      </c>
      <c r="E1614" t="s">
        <v>11853</v>
      </c>
      <c r="F1614" s="30" t="s">
        <v>13113</v>
      </c>
      <c r="G1614">
        <v>6.26</v>
      </c>
      <c r="H1614">
        <v>4.2</v>
      </c>
      <c r="I1614">
        <v>0</v>
      </c>
      <c r="J1614">
        <v>0</v>
      </c>
      <c r="K1614" s="13">
        <v>0.1046</v>
      </c>
      <c r="L1614" s="13">
        <v>4.2000000000000003E-2</v>
      </c>
      <c r="M1614" s="13">
        <v>6.2600000000000003E-2</v>
      </c>
      <c r="N1614" s="13">
        <v>0</v>
      </c>
      <c r="O1614" s="13">
        <v>0</v>
      </c>
      <c r="P1614" s="12" t="str">
        <f>LEFT(Tabela2[[#This Row],[Código]],2)</f>
        <v>25</v>
      </c>
    </row>
    <row r="1615" spans="2:16" ht="15" customHeight="1" x14ac:dyDescent="0.25">
      <c r="B1615" s="36" t="str">
        <f>LOOKUP(Tabela2[[#This Row],[RESUMO]],Tabela3[Grupo],Tabela3[Meus produtos])</f>
        <v>Não</v>
      </c>
      <c r="C1615" s="30" t="s">
        <v>1326</v>
      </c>
      <c r="D1615" t="s">
        <v>21238</v>
      </c>
      <c r="E1615" t="s">
        <v>11853</v>
      </c>
      <c r="F1615" s="30" t="s">
        <v>1327</v>
      </c>
      <c r="G1615">
        <v>6.26</v>
      </c>
      <c r="H1615">
        <v>4.2</v>
      </c>
      <c r="I1615">
        <v>0</v>
      </c>
      <c r="J1615">
        <v>0</v>
      </c>
      <c r="K1615" s="13">
        <v>0.1046</v>
      </c>
      <c r="L1615" s="13">
        <v>4.2000000000000003E-2</v>
      </c>
      <c r="M1615" s="13">
        <v>6.2600000000000003E-2</v>
      </c>
      <c r="N1615" s="13">
        <v>0</v>
      </c>
      <c r="O1615" s="13">
        <v>0</v>
      </c>
      <c r="P1615" s="12" t="str">
        <f>LEFT(Tabela2[[#This Row],[Código]],2)</f>
        <v>25</v>
      </c>
    </row>
    <row r="1616" spans="2:16" ht="15" customHeight="1" x14ac:dyDescent="0.25">
      <c r="B1616" s="36" t="str">
        <f>LOOKUP(Tabela2[[#This Row],[RESUMO]],Tabela3[Grupo],Tabela3[Meus produtos])</f>
        <v>Não</v>
      </c>
      <c r="C1616" s="30" t="s">
        <v>1328</v>
      </c>
      <c r="D1616" t="s">
        <v>21238</v>
      </c>
      <c r="E1616" t="s">
        <v>11853</v>
      </c>
      <c r="F1616" s="30" t="s">
        <v>1329</v>
      </c>
      <c r="G1616">
        <v>6.26</v>
      </c>
      <c r="H1616">
        <v>4.2</v>
      </c>
      <c r="I1616">
        <v>0</v>
      </c>
      <c r="J1616">
        <v>0</v>
      </c>
      <c r="K1616" s="13">
        <v>0.1046</v>
      </c>
      <c r="L1616" s="13">
        <v>4.2000000000000003E-2</v>
      </c>
      <c r="M1616" s="13">
        <v>6.2600000000000003E-2</v>
      </c>
      <c r="N1616" s="13">
        <v>0</v>
      </c>
      <c r="O1616" s="13">
        <v>0</v>
      </c>
      <c r="P1616" s="12" t="str">
        <f>LEFT(Tabela2[[#This Row],[Código]],2)</f>
        <v>25</v>
      </c>
    </row>
    <row r="1617" spans="2:16" ht="15" customHeight="1" x14ac:dyDescent="0.25">
      <c r="B1617" s="36" t="str">
        <f>LOOKUP(Tabela2[[#This Row],[RESUMO]],Tabela3[Grupo],Tabela3[Meus produtos])</f>
        <v>Não</v>
      </c>
      <c r="C1617" s="30" t="s">
        <v>1330</v>
      </c>
      <c r="D1617" t="s">
        <v>21238</v>
      </c>
      <c r="E1617" t="s">
        <v>11853</v>
      </c>
      <c r="F1617" s="30" t="s">
        <v>13114</v>
      </c>
      <c r="G1617">
        <v>6.26</v>
      </c>
      <c r="H1617">
        <v>4.2</v>
      </c>
      <c r="I1617">
        <v>0</v>
      </c>
      <c r="J1617">
        <v>0</v>
      </c>
      <c r="K1617" s="13">
        <v>0.1046</v>
      </c>
      <c r="L1617" s="13">
        <v>4.2000000000000003E-2</v>
      </c>
      <c r="M1617" s="13">
        <v>6.2600000000000003E-2</v>
      </c>
      <c r="N1617" s="13">
        <v>0</v>
      </c>
      <c r="O1617" s="13">
        <v>0</v>
      </c>
      <c r="P1617" s="12" t="str">
        <f>LEFT(Tabela2[[#This Row],[Código]],2)</f>
        <v>25</v>
      </c>
    </row>
    <row r="1618" spans="2:16" ht="15" customHeight="1" x14ac:dyDescent="0.25">
      <c r="B1618" s="36" t="str">
        <f>LOOKUP(Tabela2[[#This Row],[RESUMO]],Tabela3[Grupo],Tabela3[Meus produtos])</f>
        <v>Não</v>
      </c>
      <c r="C1618" s="30" t="s">
        <v>1331</v>
      </c>
      <c r="D1618" t="s">
        <v>21238</v>
      </c>
      <c r="E1618" t="s">
        <v>11853</v>
      </c>
      <c r="F1618" s="30" t="s">
        <v>13115</v>
      </c>
      <c r="G1618">
        <v>6.23</v>
      </c>
      <c r="H1618">
        <v>4.2</v>
      </c>
      <c r="I1618">
        <v>18</v>
      </c>
      <c r="J1618">
        <v>0</v>
      </c>
      <c r="K1618" s="13">
        <v>0.2843</v>
      </c>
      <c r="L1618" s="13">
        <v>4.2000000000000003E-2</v>
      </c>
      <c r="M1618" s="13">
        <v>6.2300000000000001E-2</v>
      </c>
      <c r="N1618" s="13">
        <v>0.18</v>
      </c>
      <c r="O1618" s="13">
        <v>0</v>
      </c>
      <c r="P1618" s="12" t="str">
        <f>LEFT(Tabela2[[#This Row],[Código]],2)</f>
        <v>26</v>
      </c>
    </row>
    <row r="1619" spans="2:16" ht="15" customHeight="1" x14ac:dyDescent="0.25">
      <c r="B1619" s="36" t="str">
        <f>LOOKUP(Tabela2[[#This Row],[RESUMO]],Tabela3[Grupo],Tabela3[Meus produtos])</f>
        <v>Não</v>
      </c>
      <c r="C1619" s="30" t="s">
        <v>11807</v>
      </c>
      <c r="D1619" t="s">
        <v>21238</v>
      </c>
      <c r="E1619" t="s">
        <v>11853</v>
      </c>
      <c r="F1619" s="30" t="s">
        <v>13116</v>
      </c>
      <c r="G1619">
        <v>6.23</v>
      </c>
      <c r="H1619">
        <v>4.2</v>
      </c>
      <c r="I1619">
        <v>18</v>
      </c>
      <c r="J1619">
        <v>0</v>
      </c>
      <c r="K1619" s="13">
        <v>0.2843</v>
      </c>
      <c r="L1619" s="13">
        <v>4.2000000000000003E-2</v>
      </c>
      <c r="M1619" s="13">
        <v>6.2300000000000001E-2</v>
      </c>
      <c r="N1619" s="13">
        <v>0.18</v>
      </c>
      <c r="O1619" s="13">
        <v>0</v>
      </c>
      <c r="P1619" s="12" t="str">
        <f>LEFT(Tabela2[[#This Row],[Código]],2)</f>
        <v>26</v>
      </c>
    </row>
    <row r="1620" spans="2:16" ht="15" customHeight="1" x14ac:dyDescent="0.25">
      <c r="B1620" s="36" t="str">
        <f>LOOKUP(Tabela2[[#This Row],[RESUMO]],Tabela3[Grupo],Tabela3[Meus produtos])</f>
        <v>Não</v>
      </c>
      <c r="C1620" s="30" t="s">
        <v>11808</v>
      </c>
      <c r="D1620" t="s">
        <v>21238</v>
      </c>
      <c r="E1620" t="s">
        <v>11853</v>
      </c>
      <c r="F1620" s="30" t="s">
        <v>13117</v>
      </c>
      <c r="G1620">
        <v>6.23</v>
      </c>
      <c r="H1620">
        <v>4.2</v>
      </c>
      <c r="I1620">
        <v>18</v>
      </c>
      <c r="J1620">
        <v>0</v>
      </c>
      <c r="K1620" s="13">
        <v>0.2843</v>
      </c>
      <c r="L1620" s="13">
        <v>4.2000000000000003E-2</v>
      </c>
      <c r="M1620" s="13">
        <v>6.2300000000000001E-2</v>
      </c>
      <c r="N1620" s="13">
        <v>0.18</v>
      </c>
      <c r="O1620" s="13">
        <v>0</v>
      </c>
      <c r="P1620" s="12" t="str">
        <f>LEFT(Tabela2[[#This Row],[Código]],2)</f>
        <v>26</v>
      </c>
    </row>
    <row r="1621" spans="2:16" ht="15" customHeight="1" x14ac:dyDescent="0.25">
      <c r="B1621" s="36" t="str">
        <f>LOOKUP(Tabela2[[#This Row],[RESUMO]],Tabela3[Grupo],Tabela3[Meus produtos])</f>
        <v>Não</v>
      </c>
      <c r="C1621" s="30" t="s">
        <v>1332</v>
      </c>
      <c r="D1621" t="s">
        <v>21238</v>
      </c>
      <c r="E1621" t="s">
        <v>11853</v>
      </c>
      <c r="F1621" s="30" t="s">
        <v>13118</v>
      </c>
      <c r="G1621">
        <v>6.23</v>
      </c>
      <c r="H1621">
        <v>4.2</v>
      </c>
      <c r="I1621">
        <v>18</v>
      </c>
      <c r="J1621">
        <v>0</v>
      </c>
      <c r="K1621" s="13">
        <v>0.2843</v>
      </c>
      <c r="L1621" s="13">
        <v>4.2000000000000003E-2</v>
      </c>
      <c r="M1621" s="13">
        <v>6.2300000000000001E-2</v>
      </c>
      <c r="N1621" s="13">
        <v>0.18</v>
      </c>
      <c r="O1621" s="13">
        <v>0</v>
      </c>
      <c r="P1621" s="12" t="str">
        <f>LEFT(Tabela2[[#This Row],[Código]],2)</f>
        <v>26</v>
      </c>
    </row>
    <row r="1622" spans="2:16" ht="15" customHeight="1" x14ac:dyDescent="0.25">
      <c r="B1622" s="36" t="str">
        <f>LOOKUP(Tabela2[[#This Row],[RESUMO]],Tabela3[Grupo],Tabela3[Meus produtos])</f>
        <v>Não</v>
      </c>
      <c r="C1622" s="30" t="s">
        <v>1333</v>
      </c>
      <c r="D1622" t="s">
        <v>21238</v>
      </c>
      <c r="E1622" t="s">
        <v>11853</v>
      </c>
      <c r="F1622" s="30" t="s">
        <v>13119</v>
      </c>
      <c r="G1622">
        <v>6.23</v>
      </c>
      <c r="H1622">
        <v>4.2</v>
      </c>
      <c r="I1622">
        <v>18</v>
      </c>
      <c r="J1622">
        <v>0</v>
      </c>
      <c r="K1622" s="13">
        <v>0.2843</v>
      </c>
      <c r="L1622" s="13">
        <v>4.2000000000000003E-2</v>
      </c>
      <c r="M1622" s="13">
        <v>6.2300000000000001E-2</v>
      </c>
      <c r="N1622" s="13">
        <v>0.18</v>
      </c>
      <c r="O1622" s="13">
        <v>0</v>
      </c>
      <c r="P1622" s="12" t="str">
        <f>LEFT(Tabela2[[#This Row],[Código]],2)</f>
        <v>26</v>
      </c>
    </row>
    <row r="1623" spans="2:16" ht="15" customHeight="1" x14ac:dyDescent="0.25">
      <c r="B1623" s="36" t="str">
        <f>LOOKUP(Tabela2[[#This Row],[RESUMO]],Tabela3[Grupo],Tabela3[Meus produtos])</f>
        <v>Não</v>
      </c>
      <c r="C1623" s="30" t="s">
        <v>1334</v>
      </c>
      <c r="D1623" t="s">
        <v>21238</v>
      </c>
      <c r="E1623" t="s">
        <v>11853</v>
      </c>
      <c r="F1623" s="30" t="s">
        <v>13120</v>
      </c>
      <c r="G1623">
        <v>6.23</v>
      </c>
      <c r="H1623">
        <v>4.2</v>
      </c>
      <c r="I1623">
        <v>18</v>
      </c>
      <c r="J1623">
        <v>0</v>
      </c>
      <c r="K1623" s="13">
        <v>0.2843</v>
      </c>
      <c r="L1623" s="13">
        <v>4.2000000000000003E-2</v>
      </c>
      <c r="M1623" s="13">
        <v>6.2300000000000001E-2</v>
      </c>
      <c r="N1623" s="13">
        <v>0.18</v>
      </c>
      <c r="O1623" s="13">
        <v>0</v>
      </c>
      <c r="P1623" s="12" t="str">
        <f>LEFT(Tabela2[[#This Row],[Código]],2)</f>
        <v>26</v>
      </c>
    </row>
    <row r="1624" spans="2:16" ht="15" customHeight="1" x14ac:dyDescent="0.25">
      <c r="B1624" s="36" t="str">
        <f>LOOKUP(Tabela2[[#This Row],[RESUMO]],Tabela3[Grupo],Tabela3[Meus produtos])</f>
        <v>Não</v>
      </c>
      <c r="C1624" s="30" t="s">
        <v>1335</v>
      </c>
      <c r="D1624" t="s">
        <v>21238</v>
      </c>
      <c r="E1624" t="s">
        <v>11853</v>
      </c>
      <c r="F1624" s="30" t="s">
        <v>13121</v>
      </c>
      <c r="G1624">
        <v>6.23</v>
      </c>
      <c r="H1624">
        <v>4.2</v>
      </c>
      <c r="I1624">
        <v>18</v>
      </c>
      <c r="J1624">
        <v>0</v>
      </c>
      <c r="K1624" s="13">
        <v>0.2843</v>
      </c>
      <c r="L1624" s="13">
        <v>4.2000000000000003E-2</v>
      </c>
      <c r="M1624" s="13">
        <v>6.2300000000000001E-2</v>
      </c>
      <c r="N1624" s="13">
        <v>0.18</v>
      </c>
      <c r="O1624" s="13">
        <v>0</v>
      </c>
      <c r="P1624" s="12" t="str">
        <f>LEFT(Tabela2[[#This Row],[Código]],2)</f>
        <v>26</v>
      </c>
    </row>
    <row r="1625" spans="2:16" ht="15" customHeight="1" x14ac:dyDescent="0.25">
      <c r="B1625" s="36" t="str">
        <f>LOOKUP(Tabela2[[#This Row],[RESUMO]],Tabela3[Grupo],Tabela3[Meus produtos])</f>
        <v>Não</v>
      </c>
      <c r="C1625" s="30" t="s">
        <v>1336</v>
      </c>
      <c r="D1625" t="s">
        <v>21238</v>
      </c>
      <c r="E1625" t="s">
        <v>11853</v>
      </c>
      <c r="F1625" s="30" t="s">
        <v>13122</v>
      </c>
      <c r="G1625">
        <v>6.23</v>
      </c>
      <c r="H1625">
        <v>4.2</v>
      </c>
      <c r="I1625">
        <v>18</v>
      </c>
      <c r="J1625">
        <v>0</v>
      </c>
      <c r="K1625" s="13">
        <v>0.2843</v>
      </c>
      <c r="L1625" s="13">
        <v>4.2000000000000003E-2</v>
      </c>
      <c r="M1625" s="13">
        <v>6.2300000000000001E-2</v>
      </c>
      <c r="N1625" s="13">
        <v>0.18</v>
      </c>
      <c r="O1625" s="13">
        <v>0</v>
      </c>
      <c r="P1625" s="12" t="str">
        <f>LEFT(Tabela2[[#This Row],[Código]],2)</f>
        <v>26</v>
      </c>
    </row>
    <row r="1626" spans="2:16" ht="15" customHeight="1" x14ac:dyDescent="0.25">
      <c r="B1626" s="36" t="str">
        <f>LOOKUP(Tabela2[[#This Row],[RESUMO]],Tabela3[Grupo],Tabela3[Meus produtos])</f>
        <v>Não</v>
      </c>
      <c r="C1626" s="30" t="s">
        <v>1337</v>
      </c>
      <c r="D1626" t="s">
        <v>21238</v>
      </c>
      <c r="E1626" t="s">
        <v>11853</v>
      </c>
      <c r="F1626" s="30" t="s">
        <v>13123</v>
      </c>
      <c r="G1626">
        <v>6.23</v>
      </c>
      <c r="H1626">
        <v>4.2</v>
      </c>
      <c r="I1626">
        <v>18</v>
      </c>
      <c r="J1626">
        <v>0</v>
      </c>
      <c r="K1626" s="13">
        <v>0.2843</v>
      </c>
      <c r="L1626" s="13">
        <v>4.2000000000000003E-2</v>
      </c>
      <c r="M1626" s="13">
        <v>6.2300000000000001E-2</v>
      </c>
      <c r="N1626" s="13">
        <v>0.18</v>
      </c>
      <c r="O1626" s="13">
        <v>0</v>
      </c>
      <c r="P1626" s="12" t="str">
        <f>LEFT(Tabela2[[#This Row],[Código]],2)</f>
        <v>26</v>
      </c>
    </row>
    <row r="1627" spans="2:16" ht="15" customHeight="1" x14ac:dyDescent="0.25">
      <c r="B1627" s="36" t="str">
        <f>LOOKUP(Tabela2[[#This Row],[RESUMO]],Tabela3[Grupo],Tabela3[Meus produtos])</f>
        <v>Não</v>
      </c>
      <c r="C1627" s="30" t="s">
        <v>1338</v>
      </c>
      <c r="D1627" t="s">
        <v>21238</v>
      </c>
      <c r="E1627" t="s">
        <v>11853</v>
      </c>
      <c r="F1627" s="30" t="s">
        <v>13124</v>
      </c>
      <c r="G1627">
        <v>6.23</v>
      </c>
      <c r="H1627">
        <v>4.2</v>
      </c>
      <c r="I1627">
        <v>18</v>
      </c>
      <c r="J1627">
        <v>0</v>
      </c>
      <c r="K1627" s="13">
        <v>0.2843</v>
      </c>
      <c r="L1627" s="13">
        <v>4.2000000000000003E-2</v>
      </c>
      <c r="M1627" s="13">
        <v>6.2300000000000001E-2</v>
      </c>
      <c r="N1627" s="13">
        <v>0.18</v>
      </c>
      <c r="O1627" s="13">
        <v>0</v>
      </c>
      <c r="P1627" s="12" t="str">
        <f>LEFT(Tabela2[[#This Row],[Código]],2)</f>
        <v>26</v>
      </c>
    </row>
    <row r="1628" spans="2:16" ht="15" customHeight="1" x14ac:dyDescent="0.25">
      <c r="B1628" s="36" t="str">
        <f>LOOKUP(Tabela2[[#This Row],[RESUMO]],Tabela3[Grupo],Tabela3[Meus produtos])</f>
        <v>Não</v>
      </c>
      <c r="C1628" s="30" t="s">
        <v>1339</v>
      </c>
      <c r="D1628" t="s">
        <v>21238</v>
      </c>
      <c r="E1628" t="s">
        <v>11853</v>
      </c>
      <c r="F1628" s="30" t="s">
        <v>13125</v>
      </c>
      <c r="G1628">
        <v>6.23</v>
      </c>
      <c r="H1628">
        <v>4.2</v>
      </c>
      <c r="I1628">
        <v>18</v>
      </c>
      <c r="J1628">
        <v>0</v>
      </c>
      <c r="K1628" s="13">
        <v>0.2843</v>
      </c>
      <c r="L1628" s="13">
        <v>4.2000000000000003E-2</v>
      </c>
      <c r="M1628" s="13">
        <v>6.2300000000000001E-2</v>
      </c>
      <c r="N1628" s="13">
        <v>0.18</v>
      </c>
      <c r="O1628" s="13">
        <v>0</v>
      </c>
      <c r="P1628" s="12" t="str">
        <f>LEFT(Tabela2[[#This Row],[Código]],2)</f>
        <v>26</v>
      </c>
    </row>
    <row r="1629" spans="2:16" ht="15" customHeight="1" x14ac:dyDescent="0.25">
      <c r="B1629" s="36" t="str">
        <f>LOOKUP(Tabela2[[#This Row],[RESUMO]],Tabela3[Grupo],Tabela3[Meus produtos])</f>
        <v>Não</v>
      </c>
      <c r="C1629" s="30" t="s">
        <v>1340</v>
      </c>
      <c r="D1629" t="s">
        <v>21238</v>
      </c>
      <c r="E1629" t="s">
        <v>11853</v>
      </c>
      <c r="F1629" s="30" t="s">
        <v>13126</v>
      </c>
      <c r="G1629">
        <v>6.23</v>
      </c>
      <c r="H1629">
        <v>4.2</v>
      </c>
      <c r="I1629">
        <v>18</v>
      </c>
      <c r="J1629">
        <v>0</v>
      </c>
      <c r="K1629" s="13">
        <v>0.2843</v>
      </c>
      <c r="L1629" s="13">
        <v>4.2000000000000003E-2</v>
      </c>
      <c r="M1629" s="13">
        <v>6.2300000000000001E-2</v>
      </c>
      <c r="N1629" s="13">
        <v>0.18</v>
      </c>
      <c r="O1629" s="13">
        <v>0</v>
      </c>
      <c r="P1629" s="12" t="str">
        <f>LEFT(Tabela2[[#This Row],[Código]],2)</f>
        <v>26</v>
      </c>
    </row>
    <row r="1630" spans="2:16" ht="15" customHeight="1" x14ac:dyDescent="0.25">
      <c r="B1630" s="36" t="str">
        <f>LOOKUP(Tabela2[[#This Row],[RESUMO]],Tabela3[Grupo],Tabela3[Meus produtos])</f>
        <v>Não</v>
      </c>
      <c r="C1630" s="30" t="s">
        <v>1341</v>
      </c>
      <c r="D1630" t="s">
        <v>21238</v>
      </c>
      <c r="E1630" t="s">
        <v>11853</v>
      </c>
      <c r="F1630" s="30" t="s">
        <v>13127</v>
      </c>
      <c r="G1630">
        <v>6.23</v>
      </c>
      <c r="H1630">
        <v>4.2</v>
      </c>
      <c r="I1630">
        <v>18</v>
      </c>
      <c r="J1630">
        <v>0</v>
      </c>
      <c r="K1630" s="13">
        <v>0.2843</v>
      </c>
      <c r="L1630" s="13">
        <v>4.2000000000000003E-2</v>
      </c>
      <c r="M1630" s="13">
        <v>6.2300000000000001E-2</v>
      </c>
      <c r="N1630" s="13">
        <v>0.18</v>
      </c>
      <c r="O1630" s="13">
        <v>0</v>
      </c>
      <c r="P1630" s="12" t="str">
        <f>LEFT(Tabela2[[#This Row],[Código]],2)</f>
        <v>26</v>
      </c>
    </row>
    <row r="1631" spans="2:16" ht="15" customHeight="1" x14ac:dyDescent="0.25">
      <c r="B1631" s="36" t="str">
        <f>LOOKUP(Tabela2[[#This Row],[RESUMO]],Tabela3[Grupo],Tabela3[Meus produtos])</f>
        <v>Não</v>
      </c>
      <c r="C1631" s="30" t="s">
        <v>1342</v>
      </c>
      <c r="D1631" t="s">
        <v>21238</v>
      </c>
      <c r="E1631" t="s">
        <v>11853</v>
      </c>
      <c r="F1631" s="30" t="s">
        <v>13128</v>
      </c>
      <c r="G1631">
        <v>6.26</v>
      </c>
      <c r="H1631">
        <v>4.2</v>
      </c>
      <c r="I1631">
        <v>18</v>
      </c>
      <c r="J1631">
        <v>0</v>
      </c>
      <c r="K1631" s="13">
        <v>0.28459999999999996</v>
      </c>
      <c r="L1631" s="13">
        <v>4.2000000000000003E-2</v>
      </c>
      <c r="M1631" s="13">
        <v>6.2600000000000003E-2</v>
      </c>
      <c r="N1631" s="13">
        <v>0.18</v>
      </c>
      <c r="O1631" s="13">
        <v>0</v>
      </c>
      <c r="P1631" s="12" t="str">
        <f>LEFT(Tabela2[[#This Row],[Código]],2)</f>
        <v>26</v>
      </c>
    </row>
    <row r="1632" spans="2:16" ht="15" customHeight="1" x14ac:dyDescent="0.25">
      <c r="B1632" s="36" t="str">
        <f>LOOKUP(Tabela2[[#This Row],[RESUMO]],Tabela3[Grupo],Tabela3[Meus produtos])</f>
        <v>Não</v>
      </c>
      <c r="C1632" s="30" t="s">
        <v>1343</v>
      </c>
      <c r="D1632" t="s">
        <v>21238</v>
      </c>
      <c r="E1632" t="s">
        <v>11853</v>
      </c>
      <c r="F1632" s="30" t="s">
        <v>13129</v>
      </c>
      <c r="G1632">
        <v>6.23</v>
      </c>
      <c r="H1632">
        <v>4.2</v>
      </c>
      <c r="I1632">
        <v>18</v>
      </c>
      <c r="J1632">
        <v>0</v>
      </c>
      <c r="K1632" s="13">
        <v>0.2843</v>
      </c>
      <c r="L1632" s="13">
        <v>4.2000000000000003E-2</v>
      </c>
      <c r="M1632" s="13">
        <v>6.2300000000000001E-2</v>
      </c>
      <c r="N1632" s="13">
        <v>0.18</v>
      </c>
      <c r="O1632" s="13">
        <v>0</v>
      </c>
      <c r="P1632" s="12" t="str">
        <f>LEFT(Tabela2[[#This Row],[Código]],2)</f>
        <v>26</v>
      </c>
    </row>
    <row r="1633" spans="2:16" ht="15" customHeight="1" x14ac:dyDescent="0.25">
      <c r="B1633" s="36" t="str">
        <f>LOOKUP(Tabela2[[#This Row],[RESUMO]],Tabela3[Grupo],Tabela3[Meus produtos])</f>
        <v>Não</v>
      </c>
      <c r="C1633" s="30" t="s">
        <v>1344</v>
      </c>
      <c r="D1633" t="s">
        <v>21238</v>
      </c>
      <c r="E1633" t="s">
        <v>11853</v>
      </c>
      <c r="F1633" s="30" t="s">
        <v>13130</v>
      </c>
      <c r="G1633">
        <v>6.23</v>
      </c>
      <c r="H1633">
        <v>4.2</v>
      </c>
      <c r="I1633">
        <v>18</v>
      </c>
      <c r="J1633">
        <v>0</v>
      </c>
      <c r="K1633" s="13">
        <v>0.2843</v>
      </c>
      <c r="L1633" s="13">
        <v>4.2000000000000003E-2</v>
      </c>
      <c r="M1633" s="13">
        <v>6.2300000000000001E-2</v>
      </c>
      <c r="N1633" s="13">
        <v>0.18</v>
      </c>
      <c r="O1633" s="13">
        <v>0</v>
      </c>
      <c r="P1633" s="12" t="str">
        <f>LEFT(Tabela2[[#This Row],[Código]],2)</f>
        <v>26</v>
      </c>
    </row>
    <row r="1634" spans="2:16" ht="15" customHeight="1" x14ac:dyDescent="0.25">
      <c r="B1634" s="36" t="str">
        <f>LOOKUP(Tabela2[[#This Row],[RESUMO]],Tabela3[Grupo],Tabela3[Meus produtos])</f>
        <v>Não</v>
      </c>
      <c r="C1634" s="30" t="s">
        <v>1345</v>
      </c>
      <c r="D1634" t="s">
        <v>21238</v>
      </c>
      <c r="E1634" t="s">
        <v>11853</v>
      </c>
      <c r="F1634" s="30" t="s">
        <v>13131</v>
      </c>
      <c r="G1634">
        <v>6.23</v>
      </c>
      <c r="H1634">
        <v>4.2</v>
      </c>
      <c r="I1634">
        <v>18</v>
      </c>
      <c r="J1634">
        <v>0</v>
      </c>
      <c r="K1634" s="13">
        <v>0.2843</v>
      </c>
      <c r="L1634" s="13">
        <v>4.2000000000000003E-2</v>
      </c>
      <c r="M1634" s="13">
        <v>6.2300000000000001E-2</v>
      </c>
      <c r="N1634" s="13">
        <v>0.18</v>
      </c>
      <c r="O1634" s="13">
        <v>0</v>
      </c>
      <c r="P1634" s="12" t="str">
        <f>LEFT(Tabela2[[#This Row],[Código]],2)</f>
        <v>26</v>
      </c>
    </row>
    <row r="1635" spans="2:16" ht="15" customHeight="1" x14ac:dyDescent="0.25">
      <c r="B1635" s="36" t="str">
        <f>LOOKUP(Tabela2[[#This Row],[RESUMO]],Tabela3[Grupo],Tabela3[Meus produtos])</f>
        <v>Não</v>
      </c>
      <c r="C1635" s="30" t="s">
        <v>1346</v>
      </c>
      <c r="D1635" t="s">
        <v>21238</v>
      </c>
      <c r="E1635" t="s">
        <v>11853</v>
      </c>
      <c r="F1635" s="30" t="s">
        <v>13132</v>
      </c>
      <c r="G1635">
        <v>6.23</v>
      </c>
      <c r="H1635">
        <v>4.2</v>
      </c>
      <c r="I1635">
        <v>18</v>
      </c>
      <c r="J1635">
        <v>0</v>
      </c>
      <c r="K1635" s="13">
        <v>0.2843</v>
      </c>
      <c r="L1635" s="13">
        <v>4.2000000000000003E-2</v>
      </c>
      <c r="M1635" s="13">
        <v>6.2300000000000001E-2</v>
      </c>
      <c r="N1635" s="13">
        <v>0.18</v>
      </c>
      <c r="O1635" s="13">
        <v>0</v>
      </c>
      <c r="P1635" s="12" t="str">
        <f>LEFT(Tabela2[[#This Row],[Código]],2)</f>
        <v>26</v>
      </c>
    </row>
    <row r="1636" spans="2:16" ht="15" customHeight="1" x14ac:dyDescent="0.25">
      <c r="B1636" s="36" t="str">
        <f>LOOKUP(Tabela2[[#This Row],[RESUMO]],Tabela3[Grupo],Tabela3[Meus produtos])</f>
        <v>Não</v>
      </c>
      <c r="C1636" s="30" t="s">
        <v>1347</v>
      </c>
      <c r="D1636" t="s">
        <v>21238</v>
      </c>
      <c r="E1636" t="s">
        <v>11853</v>
      </c>
      <c r="F1636" s="30" t="s">
        <v>13133</v>
      </c>
      <c r="G1636">
        <v>6.23</v>
      </c>
      <c r="H1636">
        <v>4.2</v>
      </c>
      <c r="I1636">
        <v>18</v>
      </c>
      <c r="J1636">
        <v>0</v>
      </c>
      <c r="K1636" s="13">
        <v>0.2843</v>
      </c>
      <c r="L1636" s="13">
        <v>4.2000000000000003E-2</v>
      </c>
      <c r="M1636" s="13">
        <v>6.2300000000000001E-2</v>
      </c>
      <c r="N1636" s="13">
        <v>0.18</v>
      </c>
      <c r="O1636" s="13">
        <v>0</v>
      </c>
      <c r="P1636" s="12" t="str">
        <f>LEFT(Tabela2[[#This Row],[Código]],2)</f>
        <v>26</v>
      </c>
    </row>
    <row r="1637" spans="2:16" ht="15" customHeight="1" x14ac:dyDescent="0.25">
      <c r="B1637" s="36" t="str">
        <f>LOOKUP(Tabela2[[#This Row],[RESUMO]],Tabela3[Grupo],Tabela3[Meus produtos])</f>
        <v>Não</v>
      </c>
      <c r="C1637" s="30" t="s">
        <v>1348</v>
      </c>
      <c r="D1637" t="s">
        <v>21238</v>
      </c>
      <c r="E1637" t="s">
        <v>11853</v>
      </c>
      <c r="F1637" s="30" t="s">
        <v>13134</v>
      </c>
      <c r="G1637">
        <v>6.23</v>
      </c>
      <c r="H1637">
        <v>4.2</v>
      </c>
      <c r="I1637">
        <v>18</v>
      </c>
      <c r="J1637">
        <v>0</v>
      </c>
      <c r="K1637" s="13">
        <v>0.2843</v>
      </c>
      <c r="L1637" s="13">
        <v>4.2000000000000003E-2</v>
      </c>
      <c r="M1637" s="13">
        <v>6.2300000000000001E-2</v>
      </c>
      <c r="N1637" s="13">
        <v>0.18</v>
      </c>
      <c r="O1637" s="13">
        <v>0</v>
      </c>
      <c r="P1637" s="12" t="str">
        <f>LEFT(Tabela2[[#This Row],[Código]],2)</f>
        <v>26</v>
      </c>
    </row>
    <row r="1638" spans="2:16" ht="15" customHeight="1" x14ac:dyDescent="0.25">
      <c r="B1638" s="36" t="str">
        <f>LOOKUP(Tabela2[[#This Row],[RESUMO]],Tabela3[Grupo],Tabela3[Meus produtos])</f>
        <v>Não</v>
      </c>
      <c r="C1638" s="30" t="s">
        <v>1349</v>
      </c>
      <c r="D1638" t="s">
        <v>21238</v>
      </c>
      <c r="E1638" t="s">
        <v>11853</v>
      </c>
      <c r="F1638" s="30" t="s">
        <v>13135</v>
      </c>
      <c r="G1638">
        <v>6.26</v>
      </c>
      <c r="H1638">
        <v>4.2</v>
      </c>
      <c r="I1638">
        <v>18</v>
      </c>
      <c r="J1638">
        <v>0</v>
      </c>
      <c r="K1638" s="13">
        <v>0.28459999999999996</v>
      </c>
      <c r="L1638" s="13">
        <v>4.2000000000000003E-2</v>
      </c>
      <c r="M1638" s="13">
        <v>6.2600000000000003E-2</v>
      </c>
      <c r="N1638" s="13">
        <v>0.18</v>
      </c>
      <c r="O1638" s="13">
        <v>0</v>
      </c>
      <c r="P1638" s="12" t="str">
        <f>LEFT(Tabela2[[#This Row],[Código]],2)</f>
        <v>26</v>
      </c>
    </row>
    <row r="1639" spans="2:16" ht="15" customHeight="1" x14ac:dyDescent="0.25">
      <c r="B1639" s="36" t="str">
        <f>LOOKUP(Tabela2[[#This Row],[RESUMO]],Tabela3[Grupo],Tabela3[Meus produtos])</f>
        <v>Não</v>
      </c>
      <c r="C1639" s="30" t="s">
        <v>1350</v>
      </c>
      <c r="D1639" t="s">
        <v>21238</v>
      </c>
      <c r="E1639" t="s">
        <v>11853</v>
      </c>
      <c r="F1639" s="30" t="s">
        <v>13136</v>
      </c>
      <c r="G1639">
        <v>6.26</v>
      </c>
      <c r="H1639">
        <v>4.2</v>
      </c>
      <c r="I1639">
        <v>18</v>
      </c>
      <c r="J1639">
        <v>0</v>
      </c>
      <c r="K1639" s="13">
        <v>0.28459999999999996</v>
      </c>
      <c r="L1639" s="13">
        <v>4.2000000000000003E-2</v>
      </c>
      <c r="M1639" s="13">
        <v>6.2600000000000003E-2</v>
      </c>
      <c r="N1639" s="13">
        <v>0.18</v>
      </c>
      <c r="O1639" s="13">
        <v>0</v>
      </c>
      <c r="P1639" s="12" t="str">
        <f>LEFT(Tabela2[[#This Row],[Código]],2)</f>
        <v>26</v>
      </c>
    </row>
    <row r="1640" spans="2:16" ht="15" customHeight="1" x14ac:dyDescent="0.25">
      <c r="B1640" s="36" t="str">
        <f>LOOKUP(Tabela2[[#This Row],[RESUMO]],Tabela3[Grupo],Tabela3[Meus produtos])</f>
        <v>Não</v>
      </c>
      <c r="C1640" s="30" t="s">
        <v>1351</v>
      </c>
      <c r="D1640" t="s">
        <v>21238</v>
      </c>
      <c r="E1640" t="s">
        <v>11853</v>
      </c>
      <c r="F1640" s="30" t="s">
        <v>13137</v>
      </c>
      <c r="G1640">
        <v>6.23</v>
      </c>
      <c r="H1640">
        <v>4.2</v>
      </c>
      <c r="I1640">
        <v>18</v>
      </c>
      <c r="J1640">
        <v>0</v>
      </c>
      <c r="K1640" s="13">
        <v>0.2843</v>
      </c>
      <c r="L1640" s="13">
        <v>4.2000000000000003E-2</v>
      </c>
      <c r="M1640" s="13">
        <v>6.2300000000000001E-2</v>
      </c>
      <c r="N1640" s="13">
        <v>0.18</v>
      </c>
      <c r="O1640" s="13">
        <v>0</v>
      </c>
      <c r="P1640" s="12" t="str">
        <f>LEFT(Tabela2[[#This Row],[Código]],2)</f>
        <v>26</v>
      </c>
    </row>
    <row r="1641" spans="2:16" ht="15" customHeight="1" x14ac:dyDescent="0.25">
      <c r="B1641" s="36" t="str">
        <f>LOOKUP(Tabela2[[#This Row],[RESUMO]],Tabela3[Grupo],Tabela3[Meus produtos])</f>
        <v>Não</v>
      </c>
      <c r="C1641" s="30" t="s">
        <v>1352</v>
      </c>
      <c r="D1641" t="s">
        <v>21238</v>
      </c>
      <c r="E1641" t="s">
        <v>11853</v>
      </c>
      <c r="F1641" s="30" t="s">
        <v>13138</v>
      </c>
      <c r="G1641">
        <v>6.23</v>
      </c>
      <c r="H1641">
        <v>4.2</v>
      </c>
      <c r="I1641">
        <v>18</v>
      </c>
      <c r="J1641">
        <v>0</v>
      </c>
      <c r="K1641" s="13">
        <v>0.2843</v>
      </c>
      <c r="L1641" s="13">
        <v>4.2000000000000003E-2</v>
      </c>
      <c r="M1641" s="13">
        <v>6.2300000000000001E-2</v>
      </c>
      <c r="N1641" s="13">
        <v>0.18</v>
      </c>
      <c r="O1641" s="13">
        <v>0</v>
      </c>
      <c r="P1641" s="12" t="str">
        <f>LEFT(Tabela2[[#This Row],[Código]],2)</f>
        <v>26</v>
      </c>
    </row>
    <row r="1642" spans="2:16" ht="15" customHeight="1" x14ac:dyDescent="0.25">
      <c r="B1642" s="36" t="str">
        <f>LOOKUP(Tabela2[[#This Row],[RESUMO]],Tabela3[Grupo],Tabela3[Meus produtos])</f>
        <v>Não</v>
      </c>
      <c r="C1642" s="30" t="s">
        <v>1353</v>
      </c>
      <c r="D1642" t="s">
        <v>21238</v>
      </c>
      <c r="E1642" t="s">
        <v>11853</v>
      </c>
      <c r="F1642" s="30" t="s">
        <v>13139</v>
      </c>
      <c r="G1642">
        <v>6.23</v>
      </c>
      <c r="H1642">
        <v>4.2</v>
      </c>
      <c r="I1642">
        <v>18</v>
      </c>
      <c r="J1642">
        <v>0</v>
      </c>
      <c r="K1642" s="13">
        <v>0.2843</v>
      </c>
      <c r="L1642" s="13">
        <v>4.2000000000000003E-2</v>
      </c>
      <c r="M1642" s="13">
        <v>6.2300000000000001E-2</v>
      </c>
      <c r="N1642" s="13">
        <v>0.18</v>
      </c>
      <c r="O1642" s="13">
        <v>0</v>
      </c>
      <c r="P1642" s="12" t="str">
        <f>LEFT(Tabela2[[#This Row],[Código]],2)</f>
        <v>26</v>
      </c>
    </row>
    <row r="1643" spans="2:16" ht="15" customHeight="1" x14ac:dyDescent="0.25">
      <c r="B1643" s="36" t="str">
        <f>LOOKUP(Tabela2[[#This Row],[RESUMO]],Tabela3[Grupo],Tabela3[Meus produtos])</f>
        <v>Não</v>
      </c>
      <c r="C1643" s="30" t="s">
        <v>1354</v>
      </c>
      <c r="D1643" t="s">
        <v>21238</v>
      </c>
      <c r="E1643" t="s">
        <v>11853</v>
      </c>
      <c r="F1643" s="30" t="s">
        <v>13140</v>
      </c>
      <c r="G1643">
        <v>6.23</v>
      </c>
      <c r="H1643">
        <v>4.2</v>
      </c>
      <c r="I1643">
        <v>18</v>
      </c>
      <c r="J1643">
        <v>0</v>
      </c>
      <c r="K1643" s="13">
        <v>0.2843</v>
      </c>
      <c r="L1643" s="13">
        <v>4.2000000000000003E-2</v>
      </c>
      <c r="M1643" s="13">
        <v>6.2300000000000001E-2</v>
      </c>
      <c r="N1643" s="13">
        <v>0.18</v>
      </c>
      <c r="O1643" s="13">
        <v>0</v>
      </c>
      <c r="P1643" s="12" t="str">
        <f>LEFT(Tabela2[[#This Row],[Código]],2)</f>
        <v>26</v>
      </c>
    </row>
    <row r="1644" spans="2:16" ht="15" customHeight="1" x14ac:dyDescent="0.25">
      <c r="B1644" s="36" t="str">
        <f>LOOKUP(Tabela2[[#This Row],[RESUMO]],Tabela3[Grupo],Tabela3[Meus produtos])</f>
        <v>Não</v>
      </c>
      <c r="C1644" s="30" t="s">
        <v>1355</v>
      </c>
      <c r="D1644" t="s">
        <v>21238</v>
      </c>
      <c r="E1644" t="s">
        <v>11853</v>
      </c>
      <c r="F1644" s="30" t="s">
        <v>13141</v>
      </c>
      <c r="G1644">
        <v>6.23</v>
      </c>
      <c r="H1644">
        <v>4.2</v>
      </c>
      <c r="I1644">
        <v>18</v>
      </c>
      <c r="J1644">
        <v>0</v>
      </c>
      <c r="K1644" s="13">
        <v>0.2843</v>
      </c>
      <c r="L1644" s="13">
        <v>4.2000000000000003E-2</v>
      </c>
      <c r="M1644" s="13">
        <v>6.2300000000000001E-2</v>
      </c>
      <c r="N1644" s="13">
        <v>0.18</v>
      </c>
      <c r="O1644" s="13">
        <v>0</v>
      </c>
      <c r="P1644" s="12" t="str">
        <f>LEFT(Tabela2[[#This Row],[Código]],2)</f>
        <v>26</v>
      </c>
    </row>
    <row r="1645" spans="2:16" ht="15" customHeight="1" x14ac:dyDescent="0.25">
      <c r="B1645" s="36" t="str">
        <f>LOOKUP(Tabela2[[#This Row],[RESUMO]],Tabela3[Grupo],Tabela3[Meus produtos])</f>
        <v>Não</v>
      </c>
      <c r="C1645" s="30" t="s">
        <v>1356</v>
      </c>
      <c r="D1645" t="s">
        <v>21238</v>
      </c>
      <c r="E1645" t="s">
        <v>11853</v>
      </c>
      <c r="F1645" s="30" t="s">
        <v>13142</v>
      </c>
      <c r="G1645">
        <v>6.23</v>
      </c>
      <c r="H1645">
        <v>4.2</v>
      </c>
      <c r="I1645">
        <v>18</v>
      </c>
      <c r="J1645">
        <v>0</v>
      </c>
      <c r="K1645" s="13">
        <v>0.2843</v>
      </c>
      <c r="L1645" s="13">
        <v>4.2000000000000003E-2</v>
      </c>
      <c r="M1645" s="13">
        <v>6.2300000000000001E-2</v>
      </c>
      <c r="N1645" s="13">
        <v>0.18</v>
      </c>
      <c r="O1645" s="13">
        <v>0</v>
      </c>
      <c r="P1645" s="12" t="str">
        <f>LEFT(Tabela2[[#This Row],[Código]],2)</f>
        <v>26</v>
      </c>
    </row>
    <row r="1646" spans="2:16" ht="15" customHeight="1" x14ac:dyDescent="0.25">
      <c r="B1646" s="36" t="str">
        <f>LOOKUP(Tabela2[[#This Row],[RESUMO]],Tabela3[Grupo],Tabela3[Meus produtos])</f>
        <v>Não</v>
      </c>
      <c r="C1646" s="30" t="s">
        <v>1357</v>
      </c>
      <c r="D1646" t="s">
        <v>21238</v>
      </c>
      <c r="E1646" t="s">
        <v>11853</v>
      </c>
      <c r="F1646" s="30" t="s">
        <v>13143</v>
      </c>
      <c r="G1646">
        <v>6.23</v>
      </c>
      <c r="H1646">
        <v>4.2</v>
      </c>
      <c r="I1646">
        <v>18</v>
      </c>
      <c r="J1646">
        <v>0</v>
      </c>
      <c r="K1646" s="13">
        <v>0.2843</v>
      </c>
      <c r="L1646" s="13">
        <v>4.2000000000000003E-2</v>
      </c>
      <c r="M1646" s="13">
        <v>6.2300000000000001E-2</v>
      </c>
      <c r="N1646" s="13">
        <v>0.18</v>
      </c>
      <c r="O1646" s="13">
        <v>0</v>
      </c>
      <c r="P1646" s="12" t="str">
        <f>LEFT(Tabela2[[#This Row],[Código]],2)</f>
        <v>26</v>
      </c>
    </row>
    <row r="1647" spans="2:16" ht="15" customHeight="1" x14ac:dyDescent="0.25">
      <c r="B1647" s="36" t="str">
        <f>LOOKUP(Tabela2[[#This Row],[RESUMO]],Tabela3[Grupo],Tabela3[Meus produtos])</f>
        <v>Não</v>
      </c>
      <c r="C1647" s="30" t="s">
        <v>1358</v>
      </c>
      <c r="D1647" t="s">
        <v>21238</v>
      </c>
      <c r="E1647" t="s">
        <v>11853</v>
      </c>
      <c r="F1647" s="30" t="s">
        <v>13144</v>
      </c>
      <c r="G1647">
        <v>6.23</v>
      </c>
      <c r="H1647">
        <v>4.2</v>
      </c>
      <c r="I1647">
        <v>18</v>
      </c>
      <c r="J1647">
        <v>0</v>
      </c>
      <c r="K1647" s="13">
        <v>0.2843</v>
      </c>
      <c r="L1647" s="13">
        <v>4.2000000000000003E-2</v>
      </c>
      <c r="M1647" s="13">
        <v>6.2300000000000001E-2</v>
      </c>
      <c r="N1647" s="13">
        <v>0.18</v>
      </c>
      <c r="O1647" s="13">
        <v>0</v>
      </c>
      <c r="P1647" s="12" t="str">
        <f>LEFT(Tabela2[[#This Row],[Código]],2)</f>
        <v>26</v>
      </c>
    </row>
    <row r="1648" spans="2:16" ht="15" customHeight="1" x14ac:dyDescent="0.25">
      <c r="B1648" s="36" t="str">
        <f>LOOKUP(Tabela2[[#This Row],[RESUMO]],Tabela3[Grupo],Tabela3[Meus produtos])</f>
        <v>Não</v>
      </c>
      <c r="C1648" s="30" t="s">
        <v>1359</v>
      </c>
      <c r="D1648" t="s">
        <v>21238</v>
      </c>
      <c r="E1648" t="s">
        <v>11853</v>
      </c>
      <c r="F1648" s="30" t="s">
        <v>13145</v>
      </c>
      <c r="G1648">
        <v>6.23</v>
      </c>
      <c r="H1648">
        <v>4.2</v>
      </c>
      <c r="I1648">
        <v>18</v>
      </c>
      <c r="J1648">
        <v>0</v>
      </c>
      <c r="K1648" s="13">
        <v>0.2843</v>
      </c>
      <c r="L1648" s="13">
        <v>4.2000000000000003E-2</v>
      </c>
      <c r="M1648" s="13">
        <v>6.2300000000000001E-2</v>
      </c>
      <c r="N1648" s="13">
        <v>0.18</v>
      </c>
      <c r="O1648" s="13">
        <v>0</v>
      </c>
      <c r="P1648" s="12" t="str">
        <f>LEFT(Tabela2[[#This Row],[Código]],2)</f>
        <v>26</v>
      </c>
    </row>
    <row r="1649" spans="2:16" ht="15" customHeight="1" x14ac:dyDescent="0.25">
      <c r="B1649" s="36" t="str">
        <f>LOOKUP(Tabela2[[#This Row],[RESUMO]],Tabela3[Grupo],Tabela3[Meus produtos])</f>
        <v>Não</v>
      </c>
      <c r="C1649" s="30" t="s">
        <v>1360</v>
      </c>
      <c r="D1649" t="s">
        <v>21238</v>
      </c>
      <c r="E1649" t="s">
        <v>11853</v>
      </c>
      <c r="F1649" s="30" t="s">
        <v>13146</v>
      </c>
      <c r="G1649">
        <v>6.23</v>
      </c>
      <c r="H1649">
        <v>4.2</v>
      </c>
      <c r="I1649">
        <v>18</v>
      </c>
      <c r="J1649">
        <v>0</v>
      </c>
      <c r="K1649" s="13">
        <v>0.2843</v>
      </c>
      <c r="L1649" s="13">
        <v>4.2000000000000003E-2</v>
      </c>
      <c r="M1649" s="13">
        <v>6.2300000000000001E-2</v>
      </c>
      <c r="N1649" s="13">
        <v>0.18</v>
      </c>
      <c r="O1649" s="13">
        <v>0</v>
      </c>
      <c r="P1649" s="12" t="str">
        <f>LEFT(Tabela2[[#This Row],[Código]],2)</f>
        <v>26</v>
      </c>
    </row>
    <row r="1650" spans="2:16" ht="15" customHeight="1" x14ac:dyDescent="0.25">
      <c r="B1650" s="36" t="str">
        <f>LOOKUP(Tabela2[[#This Row],[RESUMO]],Tabela3[Grupo],Tabela3[Meus produtos])</f>
        <v>Não</v>
      </c>
      <c r="C1650" s="30" t="s">
        <v>1361</v>
      </c>
      <c r="D1650" t="s">
        <v>21238</v>
      </c>
      <c r="E1650" t="s">
        <v>11853</v>
      </c>
      <c r="F1650" s="30" t="s">
        <v>13147</v>
      </c>
      <c r="G1650">
        <v>6.23</v>
      </c>
      <c r="H1650">
        <v>4.2</v>
      </c>
      <c r="I1650">
        <v>18</v>
      </c>
      <c r="J1650">
        <v>0</v>
      </c>
      <c r="K1650" s="13">
        <v>0.2843</v>
      </c>
      <c r="L1650" s="13">
        <v>4.2000000000000003E-2</v>
      </c>
      <c r="M1650" s="13">
        <v>6.2300000000000001E-2</v>
      </c>
      <c r="N1650" s="13">
        <v>0.18</v>
      </c>
      <c r="O1650" s="13">
        <v>0</v>
      </c>
      <c r="P1650" s="12" t="str">
        <f>LEFT(Tabela2[[#This Row],[Código]],2)</f>
        <v>26</v>
      </c>
    </row>
    <row r="1651" spans="2:16" ht="15" customHeight="1" x14ac:dyDescent="0.25">
      <c r="B1651" s="36" t="str">
        <f>LOOKUP(Tabela2[[#This Row],[RESUMO]],Tabela3[Grupo],Tabela3[Meus produtos])</f>
        <v>Não</v>
      </c>
      <c r="C1651" s="30" t="s">
        <v>1362</v>
      </c>
      <c r="D1651" t="s">
        <v>21238</v>
      </c>
      <c r="E1651" t="s">
        <v>11853</v>
      </c>
      <c r="F1651" s="30" t="s">
        <v>13148</v>
      </c>
      <c r="G1651">
        <v>6.26</v>
      </c>
      <c r="H1651">
        <v>4.2</v>
      </c>
      <c r="I1651">
        <v>18</v>
      </c>
      <c r="J1651">
        <v>0</v>
      </c>
      <c r="K1651" s="13">
        <v>0.28459999999999996</v>
      </c>
      <c r="L1651" s="13">
        <v>4.2000000000000003E-2</v>
      </c>
      <c r="M1651" s="13">
        <v>6.2600000000000003E-2</v>
      </c>
      <c r="N1651" s="13">
        <v>0.18</v>
      </c>
      <c r="O1651" s="13">
        <v>0</v>
      </c>
      <c r="P1651" s="12" t="str">
        <f>LEFT(Tabela2[[#This Row],[Código]],2)</f>
        <v>26</v>
      </c>
    </row>
    <row r="1652" spans="2:16" ht="15" customHeight="1" x14ac:dyDescent="0.25">
      <c r="B1652" s="36" t="str">
        <f>LOOKUP(Tabela2[[#This Row],[RESUMO]],Tabela3[Grupo],Tabela3[Meus produtos])</f>
        <v>Não</v>
      </c>
      <c r="C1652" s="30" t="s">
        <v>1363</v>
      </c>
      <c r="D1652" t="s">
        <v>21238</v>
      </c>
      <c r="E1652" t="s">
        <v>11853</v>
      </c>
      <c r="F1652" s="30" t="s">
        <v>13149</v>
      </c>
      <c r="G1652">
        <v>6.23</v>
      </c>
      <c r="H1652">
        <v>4.2</v>
      </c>
      <c r="I1652">
        <v>18</v>
      </c>
      <c r="J1652">
        <v>0</v>
      </c>
      <c r="K1652" s="13">
        <v>0.2843</v>
      </c>
      <c r="L1652" s="13">
        <v>4.2000000000000003E-2</v>
      </c>
      <c r="M1652" s="13">
        <v>6.2300000000000001E-2</v>
      </c>
      <c r="N1652" s="13">
        <v>0.18</v>
      </c>
      <c r="O1652" s="13">
        <v>0</v>
      </c>
      <c r="P1652" s="12" t="str">
        <f>LEFT(Tabela2[[#This Row],[Código]],2)</f>
        <v>26</v>
      </c>
    </row>
    <row r="1653" spans="2:16" ht="15" customHeight="1" x14ac:dyDescent="0.25">
      <c r="B1653" s="36" t="str">
        <f>LOOKUP(Tabela2[[#This Row],[RESUMO]],Tabela3[Grupo],Tabela3[Meus produtos])</f>
        <v>Não</v>
      </c>
      <c r="C1653" s="30" t="s">
        <v>1364</v>
      </c>
      <c r="D1653" t="s">
        <v>21238</v>
      </c>
      <c r="E1653" t="s">
        <v>11853</v>
      </c>
      <c r="F1653" s="30" t="s">
        <v>13150</v>
      </c>
      <c r="G1653">
        <v>6.23</v>
      </c>
      <c r="H1653">
        <v>4.2</v>
      </c>
      <c r="I1653">
        <v>18</v>
      </c>
      <c r="J1653">
        <v>0</v>
      </c>
      <c r="K1653" s="13">
        <v>0.2843</v>
      </c>
      <c r="L1653" s="13">
        <v>4.2000000000000003E-2</v>
      </c>
      <c r="M1653" s="13">
        <v>6.2300000000000001E-2</v>
      </c>
      <c r="N1653" s="13">
        <v>0.18</v>
      </c>
      <c r="O1653" s="13">
        <v>0</v>
      </c>
      <c r="P1653" s="12" t="str">
        <f>LEFT(Tabela2[[#This Row],[Código]],2)</f>
        <v>26</v>
      </c>
    </row>
    <row r="1654" spans="2:16" ht="15" customHeight="1" x14ac:dyDescent="0.25">
      <c r="B1654" s="36" t="str">
        <f>LOOKUP(Tabela2[[#This Row],[RESUMO]],Tabela3[Grupo],Tabela3[Meus produtos])</f>
        <v>Não</v>
      </c>
      <c r="C1654" s="30" t="s">
        <v>1365</v>
      </c>
      <c r="D1654" t="s">
        <v>21238</v>
      </c>
      <c r="E1654" t="s">
        <v>11853</v>
      </c>
      <c r="F1654" s="30" t="s">
        <v>13151</v>
      </c>
      <c r="G1654">
        <v>6.26</v>
      </c>
      <c r="H1654">
        <v>4.2</v>
      </c>
      <c r="I1654">
        <v>8</v>
      </c>
      <c r="J1654">
        <v>0</v>
      </c>
      <c r="K1654" s="13">
        <v>0.18459999999999999</v>
      </c>
      <c r="L1654" s="13">
        <v>4.2000000000000003E-2</v>
      </c>
      <c r="M1654" s="13">
        <v>6.2600000000000003E-2</v>
      </c>
      <c r="N1654" s="13">
        <v>0.08</v>
      </c>
      <c r="O1654" s="13">
        <v>0</v>
      </c>
      <c r="P1654" s="12" t="str">
        <f>LEFT(Tabela2[[#This Row],[Código]],2)</f>
        <v>26</v>
      </c>
    </row>
    <row r="1655" spans="2:16" ht="15" customHeight="1" x14ac:dyDescent="0.25">
      <c r="B1655" s="36" t="str">
        <f>LOOKUP(Tabela2[[#This Row],[RESUMO]],Tabela3[Grupo],Tabela3[Meus produtos])</f>
        <v>Não</v>
      </c>
      <c r="C1655" s="30" t="s">
        <v>1366</v>
      </c>
      <c r="D1655" t="s">
        <v>21238</v>
      </c>
      <c r="E1655" t="s">
        <v>11853</v>
      </c>
      <c r="F1655" s="30" t="s">
        <v>13152</v>
      </c>
      <c r="G1655">
        <v>6.26</v>
      </c>
      <c r="H1655">
        <v>4.2</v>
      </c>
      <c r="I1655">
        <v>18</v>
      </c>
      <c r="J1655">
        <v>0</v>
      </c>
      <c r="K1655" s="13">
        <v>0.28459999999999996</v>
      </c>
      <c r="L1655" s="13">
        <v>4.2000000000000003E-2</v>
      </c>
      <c r="M1655" s="13">
        <v>6.2600000000000003E-2</v>
      </c>
      <c r="N1655" s="13">
        <v>0.18</v>
      </c>
      <c r="O1655" s="13">
        <v>0</v>
      </c>
      <c r="P1655" s="12" t="str">
        <f>LEFT(Tabela2[[#This Row],[Código]],2)</f>
        <v>26</v>
      </c>
    </row>
    <row r="1656" spans="2:16" ht="15" customHeight="1" x14ac:dyDescent="0.25">
      <c r="B1656" s="36" t="str">
        <f>LOOKUP(Tabela2[[#This Row],[RESUMO]],Tabela3[Grupo],Tabela3[Meus produtos])</f>
        <v>Não</v>
      </c>
      <c r="C1656" s="30" t="s">
        <v>1367</v>
      </c>
      <c r="D1656" t="s">
        <v>21238</v>
      </c>
      <c r="E1656" t="s">
        <v>11853</v>
      </c>
      <c r="F1656" s="30" t="s">
        <v>13153</v>
      </c>
      <c r="G1656">
        <v>6.26</v>
      </c>
      <c r="H1656">
        <v>4.2</v>
      </c>
      <c r="I1656">
        <v>18</v>
      </c>
      <c r="J1656">
        <v>0</v>
      </c>
      <c r="K1656" s="13">
        <v>0.28459999999999996</v>
      </c>
      <c r="L1656" s="13">
        <v>4.2000000000000003E-2</v>
      </c>
      <c r="M1656" s="13">
        <v>6.2600000000000003E-2</v>
      </c>
      <c r="N1656" s="13">
        <v>0.18</v>
      </c>
      <c r="O1656" s="13">
        <v>0</v>
      </c>
      <c r="P1656" s="12" t="str">
        <f>LEFT(Tabela2[[#This Row],[Código]],2)</f>
        <v>26</v>
      </c>
    </row>
    <row r="1657" spans="2:16" ht="15" customHeight="1" x14ac:dyDescent="0.25">
      <c r="B1657" s="36" t="str">
        <f>LOOKUP(Tabela2[[#This Row],[RESUMO]],Tabela3[Grupo],Tabela3[Meus produtos])</f>
        <v>Não</v>
      </c>
      <c r="C1657" s="30" t="s">
        <v>1368</v>
      </c>
      <c r="D1657" t="s">
        <v>21238</v>
      </c>
      <c r="E1657" t="s">
        <v>11853</v>
      </c>
      <c r="F1657" s="30" t="s">
        <v>13154</v>
      </c>
      <c r="G1657">
        <v>6.26</v>
      </c>
      <c r="H1657">
        <v>4.2</v>
      </c>
      <c r="I1657">
        <v>18</v>
      </c>
      <c r="J1657">
        <v>0</v>
      </c>
      <c r="K1657" s="13">
        <v>0.28459999999999996</v>
      </c>
      <c r="L1657" s="13">
        <v>4.2000000000000003E-2</v>
      </c>
      <c r="M1657" s="13">
        <v>6.2600000000000003E-2</v>
      </c>
      <c r="N1657" s="13">
        <v>0.18</v>
      </c>
      <c r="O1657" s="13">
        <v>0</v>
      </c>
      <c r="P1657" s="12" t="str">
        <f>LEFT(Tabela2[[#This Row],[Código]],2)</f>
        <v>26</v>
      </c>
    </row>
    <row r="1658" spans="2:16" ht="15" customHeight="1" x14ac:dyDescent="0.25">
      <c r="B1658" s="36" t="str">
        <f>LOOKUP(Tabela2[[#This Row],[RESUMO]],Tabela3[Grupo],Tabela3[Meus produtos])</f>
        <v>Não</v>
      </c>
      <c r="C1658" s="30" t="s">
        <v>1369</v>
      </c>
      <c r="D1658" t="s">
        <v>21238</v>
      </c>
      <c r="E1658" t="s">
        <v>11853</v>
      </c>
      <c r="F1658" s="30" t="s">
        <v>13155</v>
      </c>
      <c r="G1658">
        <v>6.26</v>
      </c>
      <c r="H1658">
        <v>4.2</v>
      </c>
      <c r="I1658">
        <v>18</v>
      </c>
      <c r="J1658">
        <v>0</v>
      </c>
      <c r="K1658" s="13">
        <v>0.28459999999999996</v>
      </c>
      <c r="L1658" s="13">
        <v>4.2000000000000003E-2</v>
      </c>
      <c r="M1658" s="13">
        <v>6.2600000000000003E-2</v>
      </c>
      <c r="N1658" s="13">
        <v>0.18</v>
      </c>
      <c r="O1658" s="13">
        <v>0</v>
      </c>
      <c r="P1658" s="12" t="str">
        <f>LEFT(Tabela2[[#This Row],[Código]],2)</f>
        <v>26</v>
      </c>
    </row>
    <row r="1659" spans="2:16" ht="15" customHeight="1" x14ac:dyDescent="0.25">
      <c r="B1659" s="36" t="str">
        <f>LOOKUP(Tabela2[[#This Row],[RESUMO]],Tabela3[Grupo],Tabela3[Meus produtos])</f>
        <v>Não</v>
      </c>
      <c r="C1659" s="30" t="s">
        <v>1370</v>
      </c>
      <c r="D1659" t="s">
        <v>21238</v>
      </c>
      <c r="E1659" t="s">
        <v>11853</v>
      </c>
      <c r="F1659" s="30" t="s">
        <v>13156</v>
      </c>
      <c r="G1659">
        <v>6.26</v>
      </c>
      <c r="H1659">
        <v>4.2</v>
      </c>
      <c r="I1659">
        <v>18</v>
      </c>
      <c r="J1659">
        <v>0</v>
      </c>
      <c r="K1659" s="13">
        <v>0.28459999999999996</v>
      </c>
      <c r="L1659" s="13">
        <v>4.2000000000000003E-2</v>
      </c>
      <c r="M1659" s="13">
        <v>6.2600000000000003E-2</v>
      </c>
      <c r="N1659" s="13">
        <v>0.18</v>
      </c>
      <c r="O1659" s="13">
        <v>0</v>
      </c>
      <c r="P1659" s="12" t="str">
        <f>LEFT(Tabela2[[#This Row],[Código]],2)</f>
        <v>26</v>
      </c>
    </row>
    <row r="1660" spans="2:16" ht="15" customHeight="1" x14ac:dyDescent="0.25">
      <c r="B1660" s="36" t="str">
        <f>LOOKUP(Tabela2[[#This Row],[RESUMO]],Tabela3[Grupo],Tabela3[Meus produtos])</f>
        <v>Não</v>
      </c>
      <c r="C1660" s="30" t="s">
        <v>1371</v>
      </c>
      <c r="D1660" t="s">
        <v>21238</v>
      </c>
      <c r="E1660" t="s">
        <v>11853</v>
      </c>
      <c r="F1660" s="30" t="s">
        <v>13157</v>
      </c>
      <c r="G1660">
        <v>6.26</v>
      </c>
      <c r="H1660">
        <v>4.2</v>
      </c>
      <c r="I1660">
        <v>18</v>
      </c>
      <c r="J1660">
        <v>0</v>
      </c>
      <c r="K1660" s="13">
        <v>0.28459999999999996</v>
      </c>
      <c r="L1660" s="13">
        <v>4.2000000000000003E-2</v>
      </c>
      <c r="M1660" s="13">
        <v>6.2600000000000003E-2</v>
      </c>
      <c r="N1660" s="13">
        <v>0.18</v>
      </c>
      <c r="O1660" s="13">
        <v>0</v>
      </c>
      <c r="P1660" s="12" t="str">
        <f>LEFT(Tabela2[[#This Row],[Código]],2)</f>
        <v>26</v>
      </c>
    </row>
    <row r="1661" spans="2:16" ht="15" customHeight="1" x14ac:dyDescent="0.25">
      <c r="B1661" s="36" t="str">
        <f>LOOKUP(Tabela2[[#This Row],[RESUMO]],Tabela3[Grupo],Tabela3[Meus produtos])</f>
        <v>Não</v>
      </c>
      <c r="C1661" s="30" t="s">
        <v>1372</v>
      </c>
      <c r="D1661" t="s">
        <v>21238</v>
      </c>
      <c r="E1661" t="s">
        <v>11853</v>
      </c>
      <c r="F1661" s="30" t="s">
        <v>13158</v>
      </c>
      <c r="G1661">
        <v>6.26</v>
      </c>
      <c r="H1661">
        <v>4.2</v>
      </c>
      <c r="I1661">
        <v>18</v>
      </c>
      <c r="J1661">
        <v>0</v>
      </c>
      <c r="K1661" s="13">
        <v>0.28459999999999996</v>
      </c>
      <c r="L1661" s="13">
        <v>4.2000000000000003E-2</v>
      </c>
      <c r="M1661" s="13">
        <v>6.2600000000000003E-2</v>
      </c>
      <c r="N1661" s="13">
        <v>0.18</v>
      </c>
      <c r="O1661" s="13">
        <v>0</v>
      </c>
      <c r="P1661" s="12" t="str">
        <f>LEFT(Tabela2[[#This Row],[Código]],2)</f>
        <v>26</v>
      </c>
    </row>
    <row r="1662" spans="2:16" ht="15" customHeight="1" x14ac:dyDescent="0.25">
      <c r="B1662" s="36" t="str">
        <f>LOOKUP(Tabela2[[#This Row],[RESUMO]],Tabela3[Grupo],Tabela3[Meus produtos])</f>
        <v>Não</v>
      </c>
      <c r="C1662" s="30" t="s">
        <v>1373</v>
      </c>
      <c r="D1662" t="s">
        <v>21238</v>
      </c>
      <c r="E1662" t="s">
        <v>11853</v>
      </c>
      <c r="F1662" s="30" t="s">
        <v>13159</v>
      </c>
      <c r="G1662">
        <v>6.26</v>
      </c>
      <c r="H1662">
        <v>4.2</v>
      </c>
      <c r="I1662">
        <v>18</v>
      </c>
      <c r="J1662">
        <v>0</v>
      </c>
      <c r="K1662" s="13">
        <v>0.28459999999999996</v>
      </c>
      <c r="L1662" s="13">
        <v>4.2000000000000003E-2</v>
      </c>
      <c r="M1662" s="13">
        <v>6.2600000000000003E-2</v>
      </c>
      <c r="N1662" s="13">
        <v>0.18</v>
      </c>
      <c r="O1662" s="13">
        <v>0</v>
      </c>
      <c r="P1662" s="12" t="str">
        <f>LEFT(Tabela2[[#This Row],[Código]],2)</f>
        <v>26</v>
      </c>
    </row>
    <row r="1663" spans="2:16" ht="15" customHeight="1" x14ac:dyDescent="0.25">
      <c r="B1663" s="36" t="str">
        <f>LOOKUP(Tabela2[[#This Row],[RESUMO]],Tabela3[Grupo],Tabela3[Meus produtos])</f>
        <v>Não</v>
      </c>
      <c r="C1663" s="30" t="s">
        <v>1374</v>
      </c>
      <c r="D1663" t="s">
        <v>21238</v>
      </c>
      <c r="E1663" t="s">
        <v>11853</v>
      </c>
      <c r="F1663" s="30" t="s">
        <v>13160</v>
      </c>
      <c r="G1663">
        <v>6.26</v>
      </c>
      <c r="H1663">
        <v>4.2</v>
      </c>
      <c r="I1663">
        <v>18</v>
      </c>
      <c r="J1663">
        <v>0</v>
      </c>
      <c r="K1663" s="13">
        <v>0.28459999999999996</v>
      </c>
      <c r="L1663" s="13">
        <v>4.2000000000000003E-2</v>
      </c>
      <c r="M1663" s="13">
        <v>6.2600000000000003E-2</v>
      </c>
      <c r="N1663" s="13">
        <v>0.18</v>
      </c>
      <c r="O1663" s="13">
        <v>0</v>
      </c>
      <c r="P1663" s="12" t="str">
        <f>LEFT(Tabela2[[#This Row],[Código]],2)</f>
        <v>26</v>
      </c>
    </row>
    <row r="1664" spans="2:16" ht="15" customHeight="1" x14ac:dyDescent="0.25">
      <c r="B1664" s="36" t="str">
        <f>LOOKUP(Tabela2[[#This Row],[RESUMO]],Tabela3[Grupo],Tabela3[Meus produtos])</f>
        <v>Não</v>
      </c>
      <c r="C1664" s="30" t="s">
        <v>1375</v>
      </c>
      <c r="D1664" t="s">
        <v>21238</v>
      </c>
      <c r="E1664" t="s">
        <v>11853</v>
      </c>
      <c r="F1664" s="30" t="s">
        <v>13161</v>
      </c>
      <c r="G1664">
        <v>6.23</v>
      </c>
      <c r="H1664">
        <v>4.2</v>
      </c>
      <c r="I1664">
        <v>18</v>
      </c>
      <c r="J1664">
        <v>0</v>
      </c>
      <c r="K1664" s="13">
        <v>0.2843</v>
      </c>
      <c r="L1664" s="13">
        <v>4.2000000000000003E-2</v>
      </c>
      <c r="M1664" s="13">
        <v>6.2300000000000001E-2</v>
      </c>
      <c r="N1664" s="13">
        <v>0.18</v>
      </c>
      <c r="O1664" s="13">
        <v>0</v>
      </c>
      <c r="P1664" s="12" t="str">
        <f>LEFT(Tabela2[[#This Row],[Código]],2)</f>
        <v>26</v>
      </c>
    </row>
    <row r="1665" spans="2:16" ht="15" customHeight="1" x14ac:dyDescent="0.25">
      <c r="B1665" s="36" t="str">
        <f>LOOKUP(Tabela2[[#This Row],[RESUMO]],Tabela3[Grupo],Tabela3[Meus produtos])</f>
        <v>Não</v>
      </c>
      <c r="C1665" s="30" t="s">
        <v>1376</v>
      </c>
      <c r="D1665" t="s">
        <v>21238</v>
      </c>
      <c r="E1665" t="s">
        <v>11853</v>
      </c>
      <c r="F1665" s="30" t="s">
        <v>13162</v>
      </c>
      <c r="G1665">
        <v>6.26</v>
      </c>
      <c r="H1665">
        <v>4.2</v>
      </c>
      <c r="I1665">
        <v>18</v>
      </c>
      <c r="J1665">
        <v>0</v>
      </c>
      <c r="K1665" s="13">
        <v>0.28459999999999996</v>
      </c>
      <c r="L1665" s="13">
        <v>4.2000000000000003E-2</v>
      </c>
      <c r="M1665" s="13">
        <v>6.2600000000000003E-2</v>
      </c>
      <c r="N1665" s="13">
        <v>0.18</v>
      </c>
      <c r="O1665" s="13">
        <v>0</v>
      </c>
      <c r="P1665" s="12" t="str">
        <f>LEFT(Tabela2[[#This Row],[Código]],2)</f>
        <v>26</v>
      </c>
    </row>
    <row r="1666" spans="2:16" ht="15" customHeight="1" x14ac:dyDescent="0.25">
      <c r="B1666" s="36" t="str">
        <f>LOOKUP(Tabela2[[#This Row],[RESUMO]],Tabela3[Grupo],Tabela3[Meus produtos])</f>
        <v>Não</v>
      </c>
      <c r="C1666" s="30" t="s">
        <v>1377</v>
      </c>
      <c r="D1666" t="s">
        <v>21238</v>
      </c>
      <c r="E1666" t="s">
        <v>11853</v>
      </c>
      <c r="F1666" s="30" t="s">
        <v>13163</v>
      </c>
      <c r="G1666">
        <v>6.26</v>
      </c>
      <c r="H1666">
        <v>4.2</v>
      </c>
      <c r="I1666">
        <v>18</v>
      </c>
      <c r="J1666">
        <v>0</v>
      </c>
      <c r="K1666" s="13">
        <v>0.28459999999999996</v>
      </c>
      <c r="L1666" s="13">
        <v>4.2000000000000003E-2</v>
      </c>
      <c r="M1666" s="13">
        <v>6.2600000000000003E-2</v>
      </c>
      <c r="N1666" s="13">
        <v>0.18</v>
      </c>
      <c r="O1666" s="13">
        <v>0</v>
      </c>
      <c r="P1666" s="12" t="str">
        <f>LEFT(Tabela2[[#This Row],[Código]],2)</f>
        <v>26</v>
      </c>
    </row>
    <row r="1667" spans="2:16" ht="15" customHeight="1" x14ac:dyDescent="0.25">
      <c r="B1667" s="36" t="str">
        <f>LOOKUP(Tabela2[[#This Row],[RESUMO]],Tabela3[Grupo],Tabela3[Meus produtos])</f>
        <v>Não</v>
      </c>
      <c r="C1667" s="30" t="s">
        <v>1378</v>
      </c>
      <c r="D1667" t="s">
        <v>21238</v>
      </c>
      <c r="E1667" t="s">
        <v>11853</v>
      </c>
      <c r="F1667" s="30" t="s">
        <v>1379</v>
      </c>
      <c r="G1667">
        <v>6.26</v>
      </c>
      <c r="H1667">
        <v>4.2</v>
      </c>
      <c r="I1667">
        <v>18</v>
      </c>
      <c r="J1667">
        <v>0</v>
      </c>
      <c r="K1667" s="13">
        <v>0.28459999999999996</v>
      </c>
      <c r="L1667" s="13">
        <v>4.2000000000000003E-2</v>
      </c>
      <c r="M1667" s="13">
        <v>6.2600000000000003E-2</v>
      </c>
      <c r="N1667" s="13">
        <v>0.18</v>
      </c>
      <c r="O1667" s="13">
        <v>0</v>
      </c>
      <c r="P1667" s="12" t="str">
        <f>LEFT(Tabela2[[#This Row],[Código]],2)</f>
        <v>26</v>
      </c>
    </row>
    <row r="1668" spans="2:16" ht="15" customHeight="1" x14ac:dyDescent="0.25">
      <c r="B1668" s="36" t="str">
        <f>LOOKUP(Tabela2[[#This Row],[RESUMO]],Tabela3[Grupo],Tabela3[Meus produtos])</f>
        <v>Não</v>
      </c>
      <c r="C1668" s="30" t="s">
        <v>1380</v>
      </c>
      <c r="D1668" t="s">
        <v>21238</v>
      </c>
      <c r="E1668" t="s">
        <v>11853</v>
      </c>
      <c r="F1668" s="30" t="s">
        <v>13163</v>
      </c>
      <c r="G1668">
        <v>6.26</v>
      </c>
      <c r="H1668">
        <v>4.2</v>
      </c>
      <c r="I1668">
        <v>18</v>
      </c>
      <c r="J1668">
        <v>0</v>
      </c>
      <c r="K1668" s="13">
        <v>0.28459999999999996</v>
      </c>
      <c r="L1668" s="13">
        <v>4.2000000000000003E-2</v>
      </c>
      <c r="M1668" s="13">
        <v>6.2600000000000003E-2</v>
      </c>
      <c r="N1668" s="13">
        <v>0.18</v>
      </c>
      <c r="O1668" s="13">
        <v>0</v>
      </c>
      <c r="P1668" s="12" t="str">
        <f>LEFT(Tabela2[[#This Row],[Código]],2)</f>
        <v>26</v>
      </c>
    </row>
    <row r="1669" spans="2:16" ht="15" customHeight="1" x14ac:dyDescent="0.25">
      <c r="B1669" s="36" t="str">
        <f>LOOKUP(Tabela2[[#This Row],[RESUMO]],Tabela3[Grupo],Tabela3[Meus produtos])</f>
        <v>Não</v>
      </c>
      <c r="C1669" s="30" t="s">
        <v>1381</v>
      </c>
      <c r="D1669" t="s">
        <v>21238</v>
      </c>
      <c r="E1669" t="s">
        <v>11853</v>
      </c>
      <c r="F1669" s="30" t="s">
        <v>13164</v>
      </c>
      <c r="G1669">
        <v>11.8</v>
      </c>
      <c r="H1669">
        <v>9.8000000000000007</v>
      </c>
      <c r="I1669">
        <v>25</v>
      </c>
      <c r="J1669">
        <v>0</v>
      </c>
      <c r="K1669" s="13">
        <v>0.46600000000000003</v>
      </c>
      <c r="L1669" s="13">
        <v>9.8000000000000004E-2</v>
      </c>
      <c r="M1669" s="13">
        <v>0.11800000000000001</v>
      </c>
      <c r="N1669" s="13">
        <v>0.25</v>
      </c>
      <c r="O1669" s="13">
        <v>0</v>
      </c>
      <c r="P1669" s="12" t="str">
        <f>LEFT(Tabela2[[#This Row],[Código]],2)</f>
        <v>27</v>
      </c>
    </row>
    <row r="1670" spans="2:16" ht="15" customHeight="1" x14ac:dyDescent="0.25">
      <c r="B1670" s="36" t="str">
        <f>LOOKUP(Tabela2[[#This Row],[RESUMO]],Tabela3[Grupo],Tabela3[Meus produtos])</f>
        <v>Não</v>
      </c>
      <c r="C1670" s="30" t="s">
        <v>1382</v>
      </c>
      <c r="D1670" t="s">
        <v>21238</v>
      </c>
      <c r="E1670" t="s">
        <v>11853</v>
      </c>
      <c r="F1670" s="30" t="s">
        <v>13165</v>
      </c>
      <c r="G1670">
        <v>11.8</v>
      </c>
      <c r="H1670">
        <v>9.8000000000000007</v>
      </c>
      <c r="I1670">
        <v>25</v>
      </c>
      <c r="J1670">
        <v>0</v>
      </c>
      <c r="K1670" s="13">
        <v>0.46600000000000003</v>
      </c>
      <c r="L1670" s="13">
        <v>9.8000000000000004E-2</v>
      </c>
      <c r="M1670" s="13">
        <v>0.11800000000000001</v>
      </c>
      <c r="N1670" s="13">
        <v>0.25</v>
      </c>
      <c r="O1670" s="13">
        <v>0</v>
      </c>
      <c r="P1670" s="12" t="str">
        <f>LEFT(Tabela2[[#This Row],[Código]],2)</f>
        <v>27</v>
      </c>
    </row>
    <row r="1671" spans="2:16" ht="15" customHeight="1" x14ac:dyDescent="0.25">
      <c r="B1671" s="36" t="str">
        <f>LOOKUP(Tabela2[[#This Row],[RESUMO]],Tabela3[Grupo],Tabela3[Meus produtos])</f>
        <v>Não</v>
      </c>
      <c r="C1671" s="30" t="s">
        <v>1383</v>
      </c>
      <c r="D1671" t="s">
        <v>21238</v>
      </c>
      <c r="E1671" t="s">
        <v>11853</v>
      </c>
      <c r="F1671" s="30" t="s">
        <v>13166</v>
      </c>
      <c r="G1671">
        <v>11.8</v>
      </c>
      <c r="H1671">
        <v>9.8000000000000007</v>
      </c>
      <c r="I1671">
        <v>25</v>
      </c>
      <c r="J1671">
        <v>0</v>
      </c>
      <c r="K1671" s="13">
        <v>0.46600000000000003</v>
      </c>
      <c r="L1671" s="13">
        <v>9.8000000000000004E-2</v>
      </c>
      <c r="M1671" s="13">
        <v>0.11800000000000001</v>
      </c>
      <c r="N1671" s="13">
        <v>0.25</v>
      </c>
      <c r="O1671" s="13">
        <v>0</v>
      </c>
      <c r="P1671" s="12" t="str">
        <f>LEFT(Tabela2[[#This Row],[Código]],2)</f>
        <v>27</v>
      </c>
    </row>
    <row r="1672" spans="2:16" ht="15" customHeight="1" x14ac:dyDescent="0.25">
      <c r="B1672" s="36" t="str">
        <f>LOOKUP(Tabela2[[#This Row],[RESUMO]],Tabela3[Grupo],Tabela3[Meus produtos])</f>
        <v>Não</v>
      </c>
      <c r="C1672" s="30" t="s">
        <v>1384</v>
      </c>
      <c r="D1672" t="s">
        <v>21238</v>
      </c>
      <c r="E1672" t="s">
        <v>11853</v>
      </c>
      <c r="F1672" s="30" t="s">
        <v>13167</v>
      </c>
      <c r="G1672">
        <v>6.2</v>
      </c>
      <c r="H1672">
        <v>4.2</v>
      </c>
      <c r="I1672">
        <v>25</v>
      </c>
      <c r="J1672">
        <v>0</v>
      </c>
      <c r="K1672" s="13">
        <v>0.35399999999999998</v>
      </c>
      <c r="L1672" s="13">
        <v>4.2000000000000003E-2</v>
      </c>
      <c r="M1672" s="13">
        <v>6.2E-2</v>
      </c>
      <c r="N1672" s="13">
        <v>0.25</v>
      </c>
      <c r="O1672" s="13">
        <v>0</v>
      </c>
      <c r="P1672" s="12" t="str">
        <f>LEFT(Tabela2[[#This Row],[Código]],2)</f>
        <v>27</v>
      </c>
    </row>
    <row r="1673" spans="2:16" ht="15" customHeight="1" x14ac:dyDescent="0.25">
      <c r="B1673" s="36" t="str">
        <f>LOOKUP(Tabela2[[#This Row],[RESUMO]],Tabela3[Grupo],Tabela3[Meus produtos])</f>
        <v>Não</v>
      </c>
      <c r="C1673" s="30" t="s">
        <v>1385</v>
      </c>
      <c r="D1673" t="s">
        <v>21238</v>
      </c>
      <c r="E1673" t="s">
        <v>11853</v>
      </c>
      <c r="F1673" s="30" t="s">
        <v>13168</v>
      </c>
      <c r="G1673">
        <v>6.2</v>
      </c>
      <c r="H1673">
        <v>4.2</v>
      </c>
      <c r="I1673">
        <v>25</v>
      </c>
      <c r="J1673">
        <v>0</v>
      </c>
      <c r="K1673" s="13">
        <v>0.35399999999999998</v>
      </c>
      <c r="L1673" s="13">
        <v>4.2000000000000003E-2</v>
      </c>
      <c r="M1673" s="13">
        <v>6.2E-2</v>
      </c>
      <c r="N1673" s="13">
        <v>0.25</v>
      </c>
      <c r="O1673" s="13">
        <v>0</v>
      </c>
      <c r="P1673" s="12" t="str">
        <f>LEFT(Tabela2[[#This Row],[Código]],2)</f>
        <v>27</v>
      </c>
    </row>
    <row r="1674" spans="2:16" ht="15" customHeight="1" x14ac:dyDescent="0.25">
      <c r="B1674" s="36" t="str">
        <f>LOOKUP(Tabela2[[#This Row],[RESUMO]],Tabela3[Grupo],Tabela3[Meus produtos])</f>
        <v>Não</v>
      </c>
      <c r="C1674" s="30" t="s">
        <v>1386</v>
      </c>
      <c r="D1674" t="s">
        <v>21238</v>
      </c>
      <c r="E1674" t="s">
        <v>11853</v>
      </c>
      <c r="F1674" s="30" t="s">
        <v>13169</v>
      </c>
      <c r="G1674">
        <v>6.2</v>
      </c>
      <c r="H1674">
        <v>4.2</v>
      </c>
      <c r="I1674">
        <v>25</v>
      </c>
      <c r="J1674">
        <v>0</v>
      </c>
      <c r="K1674" s="13">
        <v>0.35399999999999998</v>
      </c>
      <c r="L1674" s="13">
        <v>4.2000000000000003E-2</v>
      </c>
      <c r="M1674" s="13">
        <v>6.2E-2</v>
      </c>
      <c r="N1674" s="13">
        <v>0.25</v>
      </c>
      <c r="O1674" s="13">
        <v>0</v>
      </c>
      <c r="P1674" s="12" t="str">
        <f>LEFT(Tabela2[[#This Row],[Código]],2)</f>
        <v>27</v>
      </c>
    </row>
    <row r="1675" spans="2:16" ht="15" customHeight="1" x14ac:dyDescent="0.25">
      <c r="B1675" s="36" t="str">
        <f>LOOKUP(Tabela2[[#This Row],[RESUMO]],Tabela3[Grupo],Tabela3[Meus produtos])</f>
        <v>Não</v>
      </c>
      <c r="C1675" s="30" t="s">
        <v>1387</v>
      </c>
      <c r="D1675" t="s">
        <v>21238</v>
      </c>
      <c r="E1675" t="s">
        <v>11853</v>
      </c>
      <c r="F1675" s="30" t="s">
        <v>13170</v>
      </c>
      <c r="G1675">
        <v>6.2</v>
      </c>
      <c r="H1675">
        <v>4.2</v>
      </c>
      <c r="I1675">
        <v>16.25</v>
      </c>
      <c r="J1675">
        <v>0</v>
      </c>
      <c r="K1675" s="13">
        <v>0.26650000000000001</v>
      </c>
      <c r="L1675" s="13">
        <v>4.2000000000000003E-2</v>
      </c>
      <c r="M1675" s="13">
        <v>6.2E-2</v>
      </c>
      <c r="N1675" s="13">
        <v>0.16250000000000001</v>
      </c>
      <c r="O1675" s="13">
        <v>0</v>
      </c>
      <c r="P1675" s="12" t="str">
        <f>LEFT(Tabela2[[#This Row],[Código]],2)</f>
        <v>27</v>
      </c>
    </row>
    <row r="1676" spans="2:16" ht="15" customHeight="1" x14ac:dyDescent="0.25">
      <c r="B1676" s="36" t="str">
        <f>LOOKUP(Tabela2[[#This Row],[RESUMO]],Tabela3[Grupo],Tabela3[Meus produtos])</f>
        <v>Não</v>
      </c>
      <c r="C1676" s="30" t="s">
        <v>22549</v>
      </c>
      <c r="D1676" t="s">
        <v>21238</v>
      </c>
      <c r="E1676" t="s">
        <v>11853</v>
      </c>
      <c r="F1676" s="30" t="s">
        <v>22550</v>
      </c>
      <c r="G1676">
        <v>6.2</v>
      </c>
      <c r="H1676">
        <v>4.2</v>
      </c>
      <c r="I1676">
        <v>25</v>
      </c>
      <c r="J1676">
        <v>0</v>
      </c>
      <c r="K1676" s="13">
        <v>0.35399999999999998</v>
      </c>
      <c r="L1676" s="13">
        <v>4.2000000000000003E-2</v>
      </c>
      <c r="M1676" s="13">
        <v>6.2E-2</v>
      </c>
      <c r="N1676" s="13">
        <v>0.25</v>
      </c>
      <c r="O1676" s="13">
        <v>0</v>
      </c>
      <c r="P1676" s="12" t="str">
        <f>LEFT(Tabela2[[#This Row],[Código]],2)</f>
        <v>27</v>
      </c>
    </row>
    <row r="1677" spans="2:16" ht="15" customHeight="1" x14ac:dyDescent="0.25">
      <c r="B1677" s="36" t="str">
        <f>LOOKUP(Tabela2[[#This Row],[RESUMO]],Tabela3[Grupo],Tabela3[Meus produtos])</f>
        <v>Não</v>
      </c>
      <c r="C1677" s="30" t="s">
        <v>22551</v>
      </c>
      <c r="D1677" t="s">
        <v>21238</v>
      </c>
      <c r="E1677" t="s">
        <v>11853</v>
      </c>
      <c r="F1677" s="30" t="s">
        <v>22552</v>
      </c>
      <c r="G1677">
        <v>6.2</v>
      </c>
      <c r="H1677">
        <v>4.2</v>
      </c>
      <c r="I1677">
        <v>25</v>
      </c>
      <c r="J1677">
        <v>0</v>
      </c>
      <c r="K1677" s="13">
        <v>0.35399999999999998</v>
      </c>
      <c r="L1677" s="13">
        <v>4.2000000000000003E-2</v>
      </c>
      <c r="M1677" s="13">
        <v>6.2E-2</v>
      </c>
      <c r="N1677" s="13">
        <v>0.25</v>
      </c>
      <c r="O1677" s="13">
        <v>0</v>
      </c>
      <c r="P1677" s="12" t="str">
        <f>LEFT(Tabela2[[#This Row],[Código]],2)</f>
        <v>27</v>
      </c>
    </row>
    <row r="1678" spans="2:16" ht="15" customHeight="1" x14ac:dyDescent="0.25">
      <c r="B1678" s="36" t="str">
        <f>LOOKUP(Tabela2[[#This Row],[RESUMO]],Tabela3[Grupo],Tabela3[Meus produtos])</f>
        <v>Não</v>
      </c>
      <c r="C1678" s="30" t="s">
        <v>1388</v>
      </c>
      <c r="D1678" t="s">
        <v>21238</v>
      </c>
      <c r="E1678" t="s">
        <v>11853</v>
      </c>
      <c r="F1678" s="30" t="s">
        <v>13171</v>
      </c>
      <c r="G1678">
        <v>6.2</v>
      </c>
      <c r="H1678">
        <v>4.2</v>
      </c>
      <c r="I1678">
        <v>25</v>
      </c>
      <c r="J1678">
        <v>0</v>
      </c>
      <c r="K1678" s="13">
        <v>0.35399999999999998</v>
      </c>
      <c r="L1678" s="13">
        <v>4.2000000000000003E-2</v>
      </c>
      <c r="M1678" s="13">
        <v>6.2E-2</v>
      </c>
      <c r="N1678" s="13">
        <v>0.25</v>
      </c>
      <c r="O1678" s="13">
        <v>0</v>
      </c>
      <c r="P1678" s="12" t="str">
        <f>LEFT(Tabela2[[#This Row],[Código]],2)</f>
        <v>27</v>
      </c>
    </row>
    <row r="1679" spans="2:16" ht="15" customHeight="1" x14ac:dyDescent="0.25">
      <c r="B1679" s="36" t="str">
        <f>LOOKUP(Tabela2[[#This Row],[RESUMO]],Tabela3[Grupo],Tabela3[Meus produtos])</f>
        <v>Não</v>
      </c>
      <c r="C1679" s="30" t="s">
        <v>1389</v>
      </c>
      <c r="D1679" t="s">
        <v>21238</v>
      </c>
      <c r="E1679" t="s">
        <v>11853</v>
      </c>
      <c r="F1679" s="30" t="s">
        <v>13172</v>
      </c>
      <c r="G1679">
        <v>6.2</v>
      </c>
      <c r="H1679">
        <v>4.2</v>
      </c>
      <c r="I1679">
        <v>25</v>
      </c>
      <c r="J1679">
        <v>0</v>
      </c>
      <c r="K1679" s="13">
        <v>0.35399999999999998</v>
      </c>
      <c r="L1679" s="13">
        <v>4.2000000000000003E-2</v>
      </c>
      <c r="M1679" s="13">
        <v>6.2E-2</v>
      </c>
      <c r="N1679" s="13">
        <v>0.25</v>
      </c>
      <c r="O1679" s="13">
        <v>0</v>
      </c>
      <c r="P1679" s="12" t="str">
        <f>LEFT(Tabela2[[#This Row],[Código]],2)</f>
        <v>27</v>
      </c>
    </row>
    <row r="1680" spans="2:16" ht="15" customHeight="1" x14ac:dyDescent="0.25">
      <c r="B1680" s="36" t="str">
        <f>LOOKUP(Tabela2[[#This Row],[RESUMO]],Tabela3[Grupo],Tabela3[Meus produtos])</f>
        <v>Não</v>
      </c>
      <c r="C1680" s="30" t="s">
        <v>1390</v>
      </c>
      <c r="D1680" t="s">
        <v>21238</v>
      </c>
      <c r="E1680" t="s">
        <v>11853</v>
      </c>
      <c r="F1680" s="30" t="s">
        <v>13173</v>
      </c>
      <c r="G1680">
        <v>6.2</v>
      </c>
      <c r="H1680">
        <v>4.2</v>
      </c>
      <c r="I1680">
        <v>25</v>
      </c>
      <c r="J1680">
        <v>0</v>
      </c>
      <c r="K1680" s="13">
        <v>0.35399999999999998</v>
      </c>
      <c r="L1680" s="13">
        <v>4.2000000000000003E-2</v>
      </c>
      <c r="M1680" s="13">
        <v>6.2E-2</v>
      </c>
      <c r="N1680" s="13">
        <v>0.25</v>
      </c>
      <c r="O1680" s="13">
        <v>0</v>
      </c>
      <c r="P1680" s="12" t="str">
        <f>LEFT(Tabela2[[#This Row],[Código]],2)</f>
        <v>27</v>
      </c>
    </row>
    <row r="1681" spans="2:16" ht="15" customHeight="1" x14ac:dyDescent="0.25">
      <c r="B1681" s="36" t="str">
        <f>LOOKUP(Tabela2[[#This Row],[RESUMO]],Tabela3[Grupo],Tabela3[Meus produtos])</f>
        <v>Não</v>
      </c>
      <c r="C1681" s="30" t="s">
        <v>1391</v>
      </c>
      <c r="D1681" t="s">
        <v>21238</v>
      </c>
      <c r="E1681" t="s">
        <v>11853</v>
      </c>
      <c r="F1681" s="30" t="s">
        <v>13174</v>
      </c>
      <c r="G1681">
        <v>6.2</v>
      </c>
      <c r="H1681">
        <v>4.2</v>
      </c>
      <c r="I1681">
        <v>25</v>
      </c>
      <c r="J1681">
        <v>0</v>
      </c>
      <c r="K1681" s="13">
        <v>0.35399999999999998</v>
      </c>
      <c r="L1681" s="13">
        <v>4.2000000000000003E-2</v>
      </c>
      <c r="M1681" s="13">
        <v>6.2E-2</v>
      </c>
      <c r="N1681" s="13">
        <v>0.25</v>
      </c>
      <c r="O1681" s="13">
        <v>0</v>
      </c>
      <c r="P1681" s="12" t="str">
        <f>LEFT(Tabela2[[#This Row],[Código]],2)</f>
        <v>27</v>
      </c>
    </row>
    <row r="1682" spans="2:16" ht="15" customHeight="1" x14ac:dyDescent="0.25">
      <c r="B1682" s="36" t="str">
        <f>LOOKUP(Tabela2[[#This Row],[RESUMO]],Tabela3[Grupo],Tabela3[Meus produtos])</f>
        <v>Não</v>
      </c>
      <c r="C1682" s="30" t="s">
        <v>1392</v>
      </c>
      <c r="D1682" t="s">
        <v>21238</v>
      </c>
      <c r="E1682" t="s">
        <v>11853</v>
      </c>
      <c r="F1682" s="30" t="s">
        <v>13175</v>
      </c>
      <c r="G1682">
        <v>6.2</v>
      </c>
      <c r="H1682">
        <v>4.2</v>
      </c>
      <c r="I1682">
        <v>25</v>
      </c>
      <c r="J1682">
        <v>0</v>
      </c>
      <c r="K1682" s="13">
        <v>0.35399999999999998</v>
      </c>
      <c r="L1682" s="13">
        <v>4.2000000000000003E-2</v>
      </c>
      <c r="M1682" s="13">
        <v>6.2E-2</v>
      </c>
      <c r="N1682" s="13">
        <v>0.25</v>
      </c>
      <c r="O1682" s="13">
        <v>0</v>
      </c>
      <c r="P1682" s="12" t="str">
        <f>LEFT(Tabela2[[#This Row],[Código]],2)</f>
        <v>27</v>
      </c>
    </row>
    <row r="1683" spans="2:16" ht="15" customHeight="1" x14ac:dyDescent="0.25">
      <c r="B1683" s="36" t="str">
        <f>LOOKUP(Tabela2[[#This Row],[RESUMO]],Tabela3[Grupo],Tabela3[Meus produtos])</f>
        <v>Não</v>
      </c>
      <c r="C1683" s="30" t="s">
        <v>1393</v>
      </c>
      <c r="D1683" t="s">
        <v>21238</v>
      </c>
      <c r="E1683" t="s">
        <v>11853</v>
      </c>
      <c r="F1683" s="30" t="s">
        <v>13176</v>
      </c>
      <c r="G1683">
        <v>6.2</v>
      </c>
      <c r="H1683">
        <v>4.2</v>
      </c>
      <c r="I1683">
        <v>25</v>
      </c>
      <c r="J1683">
        <v>0</v>
      </c>
      <c r="K1683" s="13">
        <v>0.35399999999999998</v>
      </c>
      <c r="L1683" s="13">
        <v>4.2000000000000003E-2</v>
      </c>
      <c r="M1683" s="13">
        <v>6.2E-2</v>
      </c>
      <c r="N1683" s="13">
        <v>0.25</v>
      </c>
      <c r="O1683" s="13">
        <v>0</v>
      </c>
      <c r="P1683" s="12" t="str">
        <f>LEFT(Tabela2[[#This Row],[Código]],2)</f>
        <v>27</v>
      </c>
    </row>
    <row r="1684" spans="2:16" ht="15" customHeight="1" x14ac:dyDescent="0.25">
      <c r="B1684" s="36" t="str">
        <f>LOOKUP(Tabela2[[#This Row],[RESUMO]],Tabela3[Grupo],Tabela3[Meus produtos])</f>
        <v>Não</v>
      </c>
      <c r="C1684" s="30" t="s">
        <v>1394</v>
      </c>
      <c r="D1684" t="s">
        <v>21238</v>
      </c>
      <c r="E1684" t="s">
        <v>11853</v>
      </c>
      <c r="F1684" s="30" t="s">
        <v>13177</v>
      </c>
      <c r="G1684">
        <v>6.2</v>
      </c>
      <c r="H1684">
        <v>4.2</v>
      </c>
      <c r="I1684">
        <v>25</v>
      </c>
      <c r="J1684">
        <v>0</v>
      </c>
      <c r="K1684" s="13">
        <v>0.35399999999999998</v>
      </c>
      <c r="L1684" s="13">
        <v>4.2000000000000003E-2</v>
      </c>
      <c r="M1684" s="13">
        <v>6.2E-2</v>
      </c>
      <c r="N1684" s="13">
        <v>0.25</v>
      </c>
      <c r="O1684" s="13">
        <v>0</v>
      </c>
      <c r="P1684" s="12" t="str">
        <f>LEFT(Tabela2[[#This Row],[Código]],2)</f>
        <v>27</v>
      </c>
    </row>
    <row r="1685" spans="2:16" ht="15" customHeight="1" x14ac:dyDescent="0.25">
      <c r="B1685" s="36" t="str">
        <f>LOOKUP(Tabela2[[#This Row],[RESUMO]],Tabela3[Grupo],Tabela3[Meus produtos])</f>
        <v>Não</v>
      </c>
      <c r="C1685" s="30" t="s">
        <v>22583</v>
      </c>
      <c r="D1685" t="s">
        <v>21238</v>
      </c>
      <c r="E1685" t="s">
        <v>11853</v>
      </c>
      <c r="F1685" s="30" t="s">
        <v>22584</v>
      </c>
      <c r="G1685">
        <v>7.69</v>
      </c>
      <c r="H1685">
        <v>4.2</v>
      </c>
      <c r="I1685">
        <v>25</v>
      </c>
      <c r="J1685">
        <v>0</v>
      </c>
      <c r="K1685" s="13">
        <v>0.36890000000000001</v>
      </c>
      <c r="L1685" s="13">
        <v>4.2000000000000003E-2</v>
      </c>
      <c r="M1685" s="13">
        <v>7.690000000000001E-2</v>
      </c>
      <c r="N1685" s="13">
        <v>0.25</v>
      </c>
      <c r="O1685" s="13">
        <v>0</v>
      </c>
      <c r="P1685" s="12" t="str">
        <f>LEFT(Tabela2[[#This Row],[Código]],2)</f>
        <v>27</v>
      </c>
    </row>
    <row r="1686" spans="2:16" ht="15" customHeight="1" x14ac:dyDescent="0.25">
      <c r="B1686" s="36" t="str">
        <f>LOOKUP(Tabela2[[#This Row],[RESUMO]],Tabela3[Grupo],Tabela3[Meus produtos])</f>
        <v>Não</v>
      </c>
      <c r="C1686" s="30" t="s">
        <v>22585</v>
      </c>
      <c r="D1686" t="s">
        <v>21238</v>
      </c>
      <c r="E1686" t="s">
        <v>11853</v>
      </c>
      <c r="F1686" s="30" t="s">
        <v>12</v>
      </c>
      <c r="G1686">
        <v>6.2</v>
      </c>
      <c r="H1686">
        <v>4.2</v>
      </c>
      <c r="I1686">
        <v>25</v>
      </c>
      <c r="J1686">
        <v>0</v>
      </c>
      <c r="K1686" s="13">
        <v>0.35399999999999998</v>
      </c>
      <c r="L1686" s="13">
        <v>4.2000000000000003E-2</v>
      </c>
      <c r="M1686" s="13">
        <v>6.2E-2</v>
      </c>
      <c r="N1686" s="13">
        <v>0.25</v>
      </c>
      <c r="O1686" s="13">
        <v>0</v>
      </c>
      <c r="P1686" s="12" t="str">
        <f>LEFT(Tabela2[[#This Row],[Código]],2)</f>
        <v>27</v>
      </c>
    </row>
    <row r="1687" spans="2:16" ht="15" customHeight="1" x14ac:dyDescent="0.25">
      <c r="B1687" s="36" t="str">
        <f>LOOKUP(Tabela2[[#This Row],[RESUMO]],Tabela3[Grupo],Tabela3[Meus produtos])</f>
        <v>Não</v>
      </c>
      <c r="C1687" s="30" t="s">
        <v>1395</v>
      </c>
      <c r="D1687" t="s">
        <v>21238</v>
      </c>
      <c r="E1687" t="s">
        <v>11853</v>
      </c>
      <c r="F1687" s="30" t="s">
        <v>13178</v>
      </c>
      <c r="G1687">
        <v>6.2</v>
      </c>
      <c r="H1687">
        <v>4.2</v>
      </c>
      <c r="I1687">
        <v>25</v>
      </c>
      <c r="J1687">
        <v>0</v>
      </c>
      <c r="K1687" s="13">
        <v>0.35399999999999998</v>
      </c>
      <c r="L1687" s="13">
        <v>4.2000000000000003E-2</v>
      </c>
      <c r="M1687" s="13">
        <v>6.2E-2</v>
      </c>
      <c r="N1687" s="13">
        <v>0.25</v>
      </c>
      <c r="O1687" s="13">
        <v>0</v>
      </c>
      <c r="P1687" s="12" t="str">
        <f>LEFT(Tabela2[[#This Row],[Código]],2)</f>
        <v>27</v>
      </c>
    </row>
    <row r="1688" spans="2:16" ht="15" customHeight="1" x14ac:dyDescent="0.25">
      <c r="B1688" s="36" t="str">
        <f>LOOKUP(Tabela2[[#This Row],[RESUMO]],Tabela3[Grupo],Tabela3[Meus produtos])</f>
        <v>Não</v>
      </c>
      <c r="C1688" s="30" t="s">
        <v>1396</v>
      </c>
      <c r="D1688" t="s">
        <v>21238</v>
      </c>
      <c r="E1688" t="s">
        <v>11853</v>
      </c>
      <c r="F1688" s="30" t="s">
        <v>13179</v>
      </c>
      <c r="G1688">
        <v>6.2</v>
      </c>
      <c r="H1688">
        <v>4.2</v>
      </c>
      <c r="I1688">
        <v>25</v>
      </c>
      <c r="J1688">
        <v>0</v>
      </c>
      <c r="K1688" s="13">
        <v>0.35399999999999998</v>
      </c>
      <c r="L1688" s="13">
        <v>4.2000000000000003E-2</v>
      </c>
      <c r="M1688" s="13">
        <v>6.2E-2</v>
      </c>
      <c r="N1688" s="13">
        <v>0.25</v>
      </c>
      <c r="O1688" s="13">
        <v>0</v>
      </c>
      <c r="P1688" s="12" t="str">
        <f>LEFT(Tabela2[[#This Row],[Código]],2)</f>
        <v>27</v>
      </c>
    </row>
    <row r="1689" spans="2:16" ht="15" customHeight="1" x14ac:dyDescent="0.25">
      <c r="B1689" s="36" t="str">
        <f>LOOKUP(Tabela2[[#This Row],[RESUMO]],Tabela3[Grupo],Tabela3[Meus produtos])</f>
        <v>Não</v>
      </c>
      <c r="C1689" s="30" t="s">
        <v>1397</v>
      </c>
      <c r="D1689" t="s">
        <v>21238</v>
      </c>
      <c r="E1689" t="s">
        <v>11853</v>
      </c>
      <c r="F1689" s="30" t="s">
        <v>13180</v>
      </c>
      <c r="G1689">
        <v>6.2</v>
      </c>
      <c r="H1689">
        <v>4.2</v>
      </c>
      <c r="I1689">
        <v>25</v>
      </c>
      <c r="J1689">
        <v>0</v>
      </c>
      <c r="K1689" s="13">
        <v>0.35399999999999998</v>
      </c>
      <c r="L1689" s="13">
        <v>4.2000000000000003E-2</v>
      </c>
      <c r="M1689" s="13">
        <v>6.2E-2</v>
      </c>
      <c r="N1689" s="13">
        <v>0.25</v>
      </c>
      <c r="O1689" s="13">
        <v>0</v>
      </c>
      <c r="P1689" s="12" t="str">
        <f>LEFT(Tabela2[[#This Row],[Código]],2)</f>
        <v>27</v>
      </c>
    </row>
    <row r="1690" spans="2:16" ht="15" customHeight="1" x14ac:dyDescent="0.25">
      <c r="B1690" s="36" t="str">
        <f>LOOKUP(Tabela2[[#This Row],[RESUMO]],Tabela3[Grupo],Tabela3[Meus produtos])</f>
        <v>Não</v>
      </c>
      <c r="C1690" s="30" t="s">
        <v>1398</v>
      </c>
      <c r="D1690" t="s">
        <v>21238</v>
      </c>
      <c r="E1690" t="s">
        <v>11853</v>
      </c>
      <c r="F1690" s="30" t="s">
        <v>13181</v>
      </c>
      <c r="G1690">
        <v>8.0399999999999991</v>
      </c>
      <c r="H1690">
        <v>6.04</v>
      </c>
      <c r="I1690">
        <v>25</v>
      </c>
      <c r="J1690">
        <v>0</v>
      </c>
      <c r="K1690" s="13">
        <v>0.39079999999999998</v>
      </c>
      <c r="L1690" s="13">
        <v>6.0400000000000002E-2</v>
      </c>
      <c r="M1690" s="13">
        <v>8.0399999999999985E-2</v>
      </c>
      <c r="N1690" s="13">
        <v>0.25</v>
      </c>
      <c r="O1690" s="13">
        <v>0</v>
      </c>
      <c r="P1690" s="12" t="str">
        <f>LEFT(Tabela2[[#This Row],[Código]],2)</f>
        <v>27</v>
      </c>
    </row>
    <row r="1691" spans="2:16" ht="15" customHeight="1" x14ac:dyDescent="0.25">
      <c r="B1691" s="36" t="str">
        <f>LOOKUP(Tabela2[[#This Row],[RESUMO]],Tabela3[Grupo],Tabela3[Meus produtos])</f>
        <v>Não</v>
      </c>
      <c r="C1691" s="30" t="s">
        <v>1399</v>
      </c>
      <c r="D1691" t="s">
        <v>21238</v>
      </c>
      <c r="E1691" t="s">
        <v>11853</v>
      </c>
      <c r="F1691" s="30" t="s">
        <v>13182</v>
      </c>
      <c r="G1691">
        <v>8.0399999999999991</v>
      </c>
      <c r="H1691">
        <v>6.04</v>
      </c>
      <c r="I1691">
        <v>25</v>
      </c>
      <c r="J1691">
        <v>0</v>
      </c>
      <c r="K1691" s="13">
        <v>0.39079999999999998</v>
      </c>
      <c r="L1691" s="13">
        <v>6.0400000000000002E-2</v>
      </c>
      <c r="M1691" s="13">
        <v>8.0399999999999985E-2</v>
      </c>
      <c r="N1691" s="13">
        <v>0.25</v>
      </c>
      <c r="O1691" s="13">
        <v>0</v>
      </c>
      <c r="P1691" s="12" t="str">
        <f>LEFT(Tabela2[[#This Row],[Código]],2)</f>
        <v>27</v>
      </c>
    </row>
    <row r="1692" spans="2:16" ht="15" customHeight="1" x14ac:dyDescent="0.25">
      <c r="B1692" s="36" t="str">
        <f>LOOKUP(Tabela2[[#This Row],[RESUMO]],Tabela3[Grupo],Tabela3[Meus produtos])</f>
        <v>Não</v>
      </c>
      <c r="C1692" s="30" t="s">
        <v>1400</v>
      </c>
      <c r="D1692" t="s">
        <v>21238</v>
      </c>
      <c r="E1692" t="s">
        <v>11853</v>
      </c>
      <c r="F1692" s="30" t="s">
        <v>13183</v>
      </c>
      <c r="G1692">
        <v>6.2</v>
      </c>
      <c r="H1692">
        <v>4.2</v>
      </c>
      <c r="I1692">
        <v>25</v>
      </c>
      <c r="J1692">
        <v>0</v>
      </c>
      <c r="K1692" s="13">
        <v>0.35399999999999998</v>
      </c>
      <c r="L1692" s="13">
        <v>4.2000000000000003E-2</v>
      </c>
      <c r="M1692" s="13">
        <v>6.2E-2</v>
      </c>
      <c r="N1692" s="13">
        <v>0.25</v>
      </c>
      <c r="O1692" s="13">
        <v>0</v>
      </c>
      <c r="P1692" s="12" t="str">
        <f>LEFT(Tabela2[[#This Row],[Código]],2)</f>
        <v>27</v>
      </c>
    </row>
    <row r="1693" spans="2:16" ht="15" customHeight="1" x14ac:dyDescent="0.25">
      <c r="B1693" s="36" t="str">
        <f>LOOKUP(Tabela2[[#This Row],[RESUMO]],Tabela3[Grupo],Tabela3[Meus produtos])</f>
        <v>Não</v>
      </c>
      <c r="C1693" s="30" t="s">
        <v>1401</v>
      </c>
      <c r="D1693" t="s">
        <v>21238</v>
      </c>
      <c r="E1693" t="s">
        <v>11853</v>
      </c>
      <c r="F1693" s="30" t="s">
        <v>13184</v>
      </c>
      <c r="G1693">
        <v>6.2</v>
      </c>
      <c r="H1693">
        <v>4.2</v>
      </c>
      <c r="I1693">
        <v>25</v>
      </c>
      <c r="J1693">
        <v>0</v>
      </c>
      <c r="K1693" s="13">
        <v>0.35399999999999998</v>
      </c>
      <c r="L1693" s="13">
        <v>4.2000000000000003E-2</v>
      </c>
      <c r="M1693" s="13">
        <v>6.2E-2</v>
      </c>
      <c r="N1693" s="13">
        <v>0.25</v>
      </c>
      <c r="O1693" s="13">
        <v>0</v>
      </c>
      <c r="P1693" s="12" t="str">
        <f>LEFT(Tabela2[[#This Row],[Código]],2)</f>
        <v>27</v>
      </c>
    </row>
    <row r="1694" spans="2:16" ht="15" customHeight="1" x14ac:dyDescent="0.25">
      <c r="B1694" s="36" t="str">
        <f>LOOKUP(Tabela2[[#This Row],[RESUMO]],Tabela3[Grupo],Tabela3[Meus produtos])</f>
        <v>Não</v>
      </c>
      <c r="C1694" s="30" t="s">
        <v>1402</v>
      </c>
      <c r="D1694" t="s">
        <v>21238</v>
      </c>
      <c r="E1694" t="s">
        <v>11853</v>
      </c>
      <c r="F1694" s="30" t="s">
        <v>1403</v>
      </c>
      <c r="G1694">
        <v>9.07</v>
      </c>
      <c r="H1694">
        <v>7.07</v>
      </c>
      <c r="I1694">
        <v>25</v>
      </c>
      <c r="J1694">
        <v>0</v>
      </c>
      <c r="K1694" s="13">
        <v>0.41139999999999999</v>
      </c>
      <c r="L1694" s="13">
        <v>7.0699999999999999E-2</v>
      </c>
      <c r="M1694" s="13">
        <v>9.0700000000000003E-2</v>
      </c>
      <c r="N1694" s="13">
        <v>0.25</v>
      </c>
      <c r="O1694" s="13">
        <v>0</v>
      </c>
      <c r="P1694" s="12" t="str">
        <f>LEFT(Tabela2[[#This Row],[Código]],2)</f>
        <v>27</v>
      </c>
    </row>
    <row r="1695" spans="2:16" ht="15" customHeight="1" x14ac:dyDescent="0.25">
      <c r="B1695" s="36" t="str">
        <f>LOOKUP(Tabela2[[#This Row],[RESUMO]],Tabela3[Grupo],Tabela3[Meus produtos])</f>
        <v>Não</v>
      </c>
      <c r="C1695" s="30" t="s">
        <v>1404</v>
      </c>
      <c r="D1695" t="s">
        <v>21238</v>
      </c>
      <c r="E1695" t="s">
        <v>11853</v>
      </c>
      <c r="F1695" s="30" t="s">
        <v>13185</v>
      </c>
      <c r="G1695">
        <v>9.07</v>
      </c>
      <c r="H1695">
        <v>7.07</v>
      </c>
      <c r="I1695">
        <v>25</v>
      </c>
      <c r="J1695">
        <v>0</v>
      </c>
      <c r="K1695" s="13">
        <v>0.41139999999999999</v>
      </c>
      <c r="L1695" s="13">
        <v>7.0699999999999999E-2</v>
      </c>
      <c r="M1695" s="13">
        <v>9.0700000000000003E-2</v>
      </c>
      <c r="N1695" s="13">
        <v>0.25</v>
      </c>
      <c r="O1695" s="13">
        <v>0</v>
      </c>
      <c r="P1695" s="12" t="str">
        <f>LEFT(Tabela2[[#This Row],[Código]],2)</f>
        <v>27</v>
      </c>
    </row>
    <row r="1696" spans="2:16" ht="15" customHeight="1" x14ac:dyDescent="0.25">
      <c r="B1696" s="36" t="str">
        <f>LOOKUP(Tabela2[[#This Row],[RESUMO]],Tabela3[Grupo],Tabela3[Meus produtos])</f>
        <v>Não</v>
      </c>
      <c r="C1696" s="30" t="s">
        <v>1405</v>
      </c>
      <c r="D1696" t="s">
        <v>21238</v>
      </c>
      <c r="E1696" t="s">
        <v>11853</v>
      </c>
      <c r="F1696" s="30" t="s">
        <v>13186</v>
      </c>
      <c r="G1696">
        <v>9.07</v>
      </c>
      <c r="H1696">
        <v>7.07</v>
      </c>
      <c r="I1696">
        <v>25</v>
      </c>
      <c r="J1696">
        <v>0</v>
      </c>
      <c r="K1696" s="13">
        <v>0.41139999999999999</v>
      </c>
      <c r="L1696" s="13">
        <v>7.0699999999999999E-2</v>
      </c>
      <c r="M1696" s="13">
        <v>9.0700000000000003E-2</v>
      </c>
      <c r="N1696" s="13">
        <v>0.25</v>
      </c>
      <c r="O1696" s="13">
        <v>0</v>
      </c>
      <c r="P1696" s="12" t="str">
        <f>LEFT(Tabela2[[#This Row],[Código]],2)</f>
        <v>27</v>
      </c>
    </row>
    <row r="1697" spans="2:16" ht="15" customHeight="1" x14ac:dyDescent="0.25">
      <c r="B1697" s="36" t="str">
        <f>LOOKUP(Tabela2[[#This Row],[RESUMO]],Tabela3[Grupo],Tabela3[Meus produtos])</f>
        <v>Não</v>
      </c>
      <c r="C1697" s="30" t="s">
        <v>1406</v>
      </c>
      <c r="D1697" t="s">
        <v>21238</v>
      </c>
      <c r="E1697" t="s">
        <v>11853</v>
      </c>
      <c r="F1697" s="30" t="s">
        <v>13187</v>
      </c>
      <c r="G1697">
        <v>6.2</v>
      </c>
      <c r="H1697">
        <v>4.2</v>
      </c>
      <c r="I1697">
        <v>25</v>
      </c>
      <c r="J1697">
        <v>0</v>
      </c>
      <c r="K1697" s="13">
        <v>0.35399999999999998</v>
      </c>
      <c r="L1697" s="13">
        <v>4.2000000000000003E-2</v>
      </c>
      <c r="M1697" s="13">
        <v>6.2E-2</v>
      </c>
      <c r="N1697" s="13">
        <v>0.25</v>
      </c>
      <c r="O1697" s="13">
        <v>0</v>
      </c>
      <c r="P1697" s="12" t="str">
        <f>LEFT(Tabela2[[#This Row],[Código]],2)</f>
        <v>27</v>
      </c>
    </row>
    <row r="1698" spans="2:16" ht="15" customHeight="1" x14ac:dyDescent="0.25">
      <c r="B1698" s="36" t="str">
        <f>LOOKUP(Tabela2[[#This Row],[RESUMO]],Tabela3[Grupo],Tabela3[Meus produtos])</f>
        <v>Não</v>
      </c>
      <c r="C1698" s="30" t="s">
        <v>1407</v>
      </c>
      <c r="D1698" t="s">
        <v>21238</v>
      </c>
      <c r="E1698" t="s">
        <v>11853</v>
      </c>
      <c r="F1698" s="30" t="s">
        <v>13188</v>
      </c>
      <c r="G1698">
        <v>15.45</v>
      </c>
      <c r="H1698">
        <v>13.45</v>
      </c>
      <c r="I1698">
        <v>25</v>
      </c>
      <c r="J1698">
        <v>0</v>
      </c>
      <c r="K1698" s="13">
        <v>0.53899999999999992</v>
      </c>
      <c r="L1698" s="13">
        <v>0.13449999999999998</v>
      </c>
      <c r="M1698" s="13">
        <v>0.1545</v>
      </c>
      <c r="N1698" s="13">
        <v>0.25</v>
      </c>
      <c r="O1698" s="13">
        <v>0</v>
      </c>
      <c r="P1698" s="12" t="str">
        <f>LEFT(Tabela2[[#This Row],[Código]],2)</f>
        <v>27</v>
      </c>
    </row>
    <row r="1699" spans="2:16" ht="15" customHeight="1" x14ac:dyDescent="0.25">
      <c r="B1699" s="36" t="str">
        <f>LOOKUP(Tabela2[[#This Row],[RESUMO]],Tabela3[Grupo],Tabela3[Meus produtos])</f>
        <v>Não</v>
      </c>
      <c r="C1699" s="30" t="s">
        <v>1408</v>
      </c>
      <c r="D1699" t="s">
        <v>21238</v>
      </c>
      <c r="E1699" t="s">
        <v>11853</v>
      </c>
      <c r="F1699" s="30" t="s">
        <v>13189</v>
      </c>
      <c r="G1699">
        <v>6.2</v>
      </c>
      <c r="H1699">
        <v>4.2</v>
      </c>
      <c r="I1699">
        <v>25</v>
      </c>
      <c r="J1699">
        <v>0</v>
      </c>
      <c r="K1699" s="13">
        <v>0.35399999999999998</v>
      </c>
      <c r="L1699" s="13">
        <v>4.2000000000000003E-2</v>
      </c>
      <c r="M1699" s="13">
        <v>6.2E-2</v>
      </c>
      <c r="N1699" s="13">
        <v>0.25</v>
      </c>
      <c r="O1699" s="13">
        <v>0</v>
      </c>
      <c r="P1699" s="12" t="str">
        <f>LEFT(Tabela2[[#This Row],[Código]],2)</f>
        <v>27</v>
      </c>
    </row>
    <row r="1700" spans="2:16" ht="15" customHeight="1" x14ac:dyDescent="0.25">
      <c r="B1700" s="36" t="str">
        <f>LOOKUP(Tabela2[[#This Row],[RESUMO]],Tabela3[Grupo],Tabela3[Meus produtos])</f>
        <v>Não</v>
      </c>
      <c r="C1700" s="30" t="s">
        <v>1409</v>
      </c>
      <c r="D1700" t="s">
        <v>21238</v>
      </c>
      <c r="E1700" t="s">
        <v>11853</v>
      </c>
      <c r="F1700" s="30" t="s">
        <v>13190</v>
      </c>
      <c r="G1700">
        <v>6.2</v>
      </c>
      <c r="H1700">
        <v>4.2</v>
      </c>
      <c r="I1700">
        <v>25</v>
      </c>
      <c r="J1700">
        <v>0</v>
      </c>
      <c r="K1700" s="13">
        <v>0.35399999999999998</v>
      </c>
      <c r="L1700" s="13">
        <v>4.2000000000000003E-2</v>
      </c>
      <c r="M1700" s="13">
        <v>6.2E-2</v>
      </c>
      <c r="N1700" s="13">
        <v>0.25</v>
      </c>
      <c r="O1700" s="13">
        <v>0</v>
      </c>
      <c r="P1700" s="12" t="str">
        <f>LEFT(Tabela2[[#This Row],[Código]],2)</f>
        <v>27</v>
      </c>
    </row>
    <row r="1701" spans="2:16" ht="15" customHeight="1" x14ac:dyDescent="0.25">
      <c r="B1701" s="36" t="str">
        <f>LOOKUP(Tabela2[[#This Row],[RESUMO]],Tabela3[Grupo],Tabela3[Meus produtos])</f>
        <v>Não</v>
      </c>
      <c r="C1701" s="30" t="s">
        <v>1410</v>
      </c>
      <c r="D1701" t="s">
        <v>21238</v>
      </c>
      <c r="E1701" t="s">
        <v>11853</v>
      </c>
      <c r="F1701" s="30" t="s">
        <v>13191</v>
      </c>
      <c r="G1701">
        <v>15.45</v>
      </c>
      <c r="H1701">
        <v>13.45</v>
      </c>
      <c r="I1701">
        <v>25</v>
      </c>
      <c r="J1701">
        <v>0</v>
      </c>
      <c r="K1701" s="13">
        <v>0.53899999999999992</v>
      </c>
      <c r="L1701" s="13">
        <v>0.13449999999999998</v>
      </c>
      <c r="M1701" s="13">
        <v>0.1545</v>
      </c>
      <c r="N1701" s="13">
        <v>0.25</v>
      </c>
      <c r="O1701" s="13">
        <v>0</v>
      </c>
      <c r="P1701" s="12" t="str">
        <f>LEFT(Tabela2[[#This Row],[Código]],2)</f>
        <v>27</v>
      </c>
    </row>
    <row r="1702" spans="2:16" ht="15" customHeight="1" x14ac:dyDescent="0.25">
      <c r="B1702" s="36" t="str">
        <f>LOOKUP(Tabela2[[#This Row],[RESUMO]],Tabela3[Grupo],Tabela3[Meus produtos])</f>
        <v>Não</v>
      </c>
      <c r="C1702" s="30" t="s">
        <v>1411</v>
      </c>
      <c r="D1702" t="s">
        <v>21238</v>
      </c>
      <c r="E1702" t="s">
        <v>11853</v>
      </c>
      <c r="F1702" s="30" t="s">
        <v>13192</v>
      </c>
      <c r="G1702">
        <v>9.07</v>
      </c>
      <c r="H1702">
        <v>7.07</v>
      </c>
      <c r="I1702">
        <v>25</v>
      </c>
      <c r="J1702">
        <v>0</v>
      </c>
      <c r="K1702" s="13">
        <v>0.41139999999999999</v>
      </c>
      <c r="L1702" s="13">
        <v>7.0699999999999999E-2</v>
      </c>
      <c r="M1702" s="13">
        <v>9.0700000000000003E-2</v>
      </c>
      <c r="N1702" s="13">
        <v>0.25</v>
      </c>
      <c r="O1702" s="13">
        <v>0</v>
      </c>
      <c r="P1702" s="12" t="str">
        <f>LEFT(Tabela2[[#This Row],[Código]],2)</f>
        <v>27</v>
      </c>
    </row>
    <row r="1703" spans="2:16" ht="15" customHeight="1" x14ac:dyDescent="0.25">
      <c r="B1703" s="36" t="str">
        <f>LOOKUP(Tabela2[[#This Row],[RESUMO]],Tabela3[Grupo],Tabela3[Meus produtos])</f>
        <v>Não</v>
      </c>
      <c r="C1703" s="30" t="s">
        <v>1412</v>
      </c>
      <c r="D1703" t="s">
        <v>21238</v>
      </c>
      <c r="E1703" t="s">
        <v>11853</v>
      </c>
      <c r="F1703" s="30" t="s">
        <v>13193</v>
      </c>
      <c r="G1703">
        <v>9.07</v>
      </c>
      <c r="H1703">
        <v>7.07</v>
      </c>
      <c r="I1703">
        <v>25</v>
      </c>
      <c r="J1703">
        <v>0</v>
      </c>
      <c r="K1703" s="13">
        <v>0.41139999999999999</v>
      </c>
      <c r="L1703" s="13">
        <v>7.0699999999999999E-2</v>
      </c>
      <c r="M1703" s="13">
        <v>9.0700000000000003E-2</v>
      </c>
      <c r="N1703" s="13">
        <v>0.25</v>
      </c>
      <c r="O1703" s="13">
        <v>0</v>
      </c>
      <c r="P1703" s="12" t="str">
        <f>LEFT(Tabela2[[#This Row],[Código]],2)</f>
        <v>27</v>
      </c>
    </row>
    <row r="1704" spans="2:16" ht="15" customHeight="1" x14ac:dyDescent="0.25">
      <c r="B1704" s="36" t="str">
        <f>LOOKUP(Tabela2[[#This Row],[RESUMO]],Tabela3[Grupo],Tabela3[Meus produtos])</f>
        <v>Não</v>
      </c>
      <c r="C1704" s="30" t="s">
        <v>1412</v>
      </c>
      <c r="D1704" t="s">
        <v>124</v>
      </c>
      <c r="E1704" t="s">
        <v>11853</v>
      </c>
      <c r="F1704" s="30" t="s">
        <v>21363</v>
      </c>
      <c r="G1704">
        <v>6.2</v>
      </c>
      <c r="H1704">
        <v>4.2</v>
      </c>
      <c r="I1704">
        <v>25</v>
      </c>
      <c r="J1704">
        <v>0</v>
      </c>
      <c r="K1704" s="13">
        <v>0.35399999999999998</v>
      </c>
      <c r="L1704" s="13">
        <v>4.2000000000000003E-2</v>
      </c>
      <c r="M1704" s="13">
        <v>6.2E-2</v>
      </c>
      <c r="N1704" s="13">
        <v>0.25</v>
      </c>
      <c r="O1704" s="13">
        <v>0</v>
      </c>
      <c r="P1704" s="12" t="str">
        <f>LEFT(Tabela2[[#This Row],[Código]],2)</f>
        <v>27</v>
      </c>
    </row>
    <row r="1705" spans="2:16" ht="15" customHeight="1" x14ac:dyDescent="0.25">
      <c r="B1705" s="36" t="str">
        <f>LOOKUP(Tabela2[[#This Row],[RESUMO]],Tabela3[Grupo],Tabela3[Meus produtos])</f>
        <v>Não</v>
      </c>
      <c r="C1705" s="30" t="s">
        <v>1412</v>
      </c>
      <c r="D1705" t="s">
        <v>127</v>
      </c>
      <c r="E1705" t="s">
        <v>11853</v>
      </c>
      <c r="F1705" s="30" t="s">
        <v>21364</v>
      </c>
      <c r="G1705">
        <v>6.2</v>
      </c>
      <c r="H1705">
        <v>4.2</v>
      </c>
      <c r="I1705">
        <v>25</v>
      </c>
      <c r="J1705">
        <v>0</v>
      </c>
      <c r="K1705" s="13">
        <v>0.35399999999999998</v>
      </c>
      <c r="L1705" s="13">
        <v>4.2000000000000003E-2</v>
      </c>
      <c r="M1705" s="13">
        <v>6.2E-2</v>
      </c>
      <c r="N1705" s="13">
        <v>0.25</v>
      </c>
      <c r="O1705" s="13">
        <v>0</v>
      </c>
      <c r="P1705" s="12" t="str">
        <f>LEFT(Tabela2[[#This Row],[Código]],2)</f>
        <v>27</v>
      </c>
    </row>
    <row r="1706" spans="2:16" ht="15" customHeight="1" x14ac:dyDescent="0.25">
      <c r="B1706" s="36" t="str">
        <f>LOOKUP(Tabela2[[#This Row],[RESUMO]],Tabela3[Grupo],Tabela3[Meus produtos])</f>
        <v>Não</v>
      </c>
      <c r="C1706" s="30" t="s">
        <v>1413</v>
      </c>
      <c r="D1706" t="s">
        <v>21238</v>
      </c>
      <c r="E1706" t="s">
        <v>11853</v>
      </c>
      <c r="F1706" s="30" t="s">
        <v>13194</v>
      </c>
      <c r="G1706">
        <v>15.45</v>
      </c>
      <c r="H1706">
        <v>13.45</v>
      </c>
      <c r="I1706">
        <v>25</v>
      </c>
      <c r="J1706">
        <v>0</v>
      </c>
      <c r="K1706" s="13">
        <v>0.53899999999999992</v>
      </c>
      <c r="L1706" s="13">
        <v>0.13449999999999998</v>
      </c>
      <c r="M1706" s="13">
        <v>0.1545</v>
      </c>
      <c r="N1706" s="13">
        <v>0.25</v>
      </c>
      <c r="O1706" s="13">
        <v>0</v>
      </c>
      <c r="P1706" s="12" t="str">
        <f>LEFT(Tabela2[[#This Row],[Código]],2)</f>
        <v>27</v>
      </c>
    </row>
    <row r="1707" spans="2:16" ht="15" customHeight="1" x14ac:dyDescent="0.25">
      <c r="B1707" s="36" t="str">
        <f>LOOKUP(Tabela2[[#This Row],[RESUMO]],Tabela3[Grupo],Tabela3[Meus produtos])</f>
        <v>Não</v>
      </c>
      <c r="C1707" s="30" t="s">
        <v>1414</v>
      </c>
      <c r="D1707" t="s">
        <v>21238</v>
      </c>
      <c r="E1707" t="s">
        <v>11853</v>
      </c>
      <c r="F1707" s="30" t="s">
        <v>13195</v>
      </c>
      <c r="G1707">
        <v>6.2</v>
      </c>
      <c r="H1707">
        <v>4.2</v>
      </c>
      <c r="I1707">
        <v>25</v>
      </c>
      <c r="J1707">
        <v>0</v>
      </c>
      <c r="K1707" s="13">
        <v>0.35399999999999998</v>
      </c>
      <c r="L1707" s="13">
        <v>4.2000000000000003E-2</v>
      </c>
      <c r="M1707" s="13">
        <v>6.2E-2</v>
      </c>
      <c r="N1707" s="13">
        <v>0.25</v>
      </c>
      <c r="O1707" s="13">
        <v>0</v>
      </c>
      <c r="P1707" s="12" t="str">
        <f>LEFT(Tabela2[[#This Row],[Código]],2)</f>
        <v>27</v>
      </c>
    </row>
    <row r="1708" spans="2:16" ht="15" customHeight="1" x14ac:dyDescent="0.25">
      <c r="B1708" s="36" t="str">
        <f>LOOKUP(Tabela2[[#This Row],[RESUMO]],Tabela3[Grupo],Tabela3[Meus produtos])</f>
        <v>Não</v>
      </c>
      <c r="C1708" s="30" t="s">
        <v>1415</v>
      </c>
      <c r="D1708" t="s">
        <v>21238</v>
      </c>
      <c r="E1708" t="s">
        <v>11853</v>
      </c>
      <c r="F1708" s="30" t="s">
        <v>13196</v>
      </c>
      <c r="G1708">
        <v>15.45</v>
      </c>
      <c r="H1708">
        <v>13.45</v>
      </c>
      <c r="I1708">
        <v>12</v>
      </c>
      <c r="J1708">
        <v>0</v>
      </c>
      <c r="K1708" s="13">
        <v>0.40899999999999997</v>
      </c>
      <c r="L1708" s="13">
        <v>0.13449999999999998</v>
      </c>
      <c r="M1708" s="13">
        <v>0.1545</v>
      </c>
      <c r="N1708" s="13">
        <v>0.12</v>
      </c>
      <c r="O1708" s="13">
        <v>0</v>
      </c>
      <c r="P1708" s="12" t="str">
        <f>LEFT(Tabela2[[#This Row],[Código]],2)</f>
        <v>27</v>
      </c>
    </row>
    <row r="1709" spans="2:16" ht="15" customHeight="1" x14ac:dyDescent="0.25">
      <c r="B1709" s="36" t="str">
        <f>LOOKUP(Tabela2[[#This Row],[RESUMO]],Tabela3[Grupo],Tabela3[Meus produtos])</f>
        <v>Não</v>
      </c>
      <c r="C1709" s="30" t="s">
        <v>1416</v>
      </c>
      <c r="D1709" t="s">
        <v>21238</v>
      </c>
      <c r="E1709" t="s">
        <v>11853</v>
      </c>
      <c r="F1709" s="30" t="s">
        <v>13197</v>
      </c>
      <c r="G1709">
        <v>6.2</v>
      </c>
      <c r="H1709">
        <v>4.2</v>
      </c>
      <c r="I1709">
        <v>25</v>
      </c>
      <c r="J1709">
        <v>0</v>
      </c>
      <c r="K1709" s="13">
        <v>0.35399999999999998</v>
      </c>
      <c r="L1709" s="13">
        <v>4.2000000000000003E-2</v>
      </c>
      <c r="M1709" s="13">
        <v>6.2E-2</v>
      </c>
      <c r="N1709" s="13">
        <v>0.25</v>
      </c>
      <c r="O1709" s="13">
        <v>0</v>
      </c>
      <c r="P1709" s="12" t="str">
        <f>LEFT(Tabela2[[#This Row],[Código]],2)</f>
        <v>27</v>
      </c>
    </row>
    <row r="1710" spans="2:16" ht="15" customHeight="1" x14ac:dyDescent="0.25">
      <c r="B1710" s="36" t="str">
        <f>LOOKUP(Tabela2[[#This Row],[RESUMO]],Tabela3[Grupo],Tabela3[Meus produtos])</f>
        <v>Não</v>
      </c>
      <c r="C1710" s="30" t="s">
        <v>1417</v>
      </c>
      <c r="D1710" t="s">
        <v>21238</v>
      </c>
      <c r="E1710" t="s">
        <v>11853</v>
      </c>
      <c r="F1710" s="30" t="s">
        <v>13198</v>
      </c>
      <c r="G1710">
        <v>6.2</v>
      </c>
      <c r="H1710">
        <v>4.2</v>
      </c>
      <c r="I1710">
        <v>25</v>
      </c>
      <c r="J1710">
        <v>0</v>
      </c>
      <c r="K1710" s="13">
        <v>0.35399999999999998</v>
      </c>
      <c r="L1710" s="13">
        <v>4.2000000000000003E-2</v>
      </c>
      <c r="M1710" s="13">
        <v>6.2E-2</v>
      </c>
      <c r="N1710" s="13">
        <v>0.25</v>
      </c>
      <c r="O1710" s="13">
        <v>0</v>
      </c>
      <c r="P1710" s="12" t="str">
        <f>LEFT(Tabela2[[#This Row],[Código]],2)</f>
        <v>27</v>
      </c>
    </row>
    <row r="1711" spans="2:16" ht="15" customHeight="1" x14ac:dyDescent="0.25">
      <c r="B1711" s="36" t="str">
        <f>LOOKUP(Tabela2[[#This Row],[RESUMO]],Tabela3[Grupo],Tabela3[Meus produtos])</f>
        <v>Não</v>
      </c>
      <c r="C1711" s="30" t="s">
        <v>1418</v>
      </c>
      <c r="D1711" t="s">
        <v>21238</v>
      </c>
      <c r="E1711" t="s">
        <v>11853</v>
      </c>
      <c r="F1711" s="30" t="s">
        <v>13199</v>
      </c>
      <c r="G1711">
        <v>6.2</v>
      </c>
      <c r="H1711">
        <v>4.2</v>
      </c>
      <c r="I1711">
        <v>25</v>
      </c>
      <c r="J1711">
        <v>0</v>
      </c>
      <c r="K1711" s="13">
        <v>0.35399999999999998</v>
      </c>
      <c r="L1711" s="13">
        <v>4.2000000000000003E-2</v>
      </c>
      <c r="M1711" s="13">
        <v>6.2E-2</v>
      </c>
      <c r="N1711" s="13">
        <v>0.25</v>
      </c>
      <c r="O1711" s="13">
        <v>0</v>
      </c>
      <c r="P1711" s="12" t="str">
        <f>LEFT(Tabela2[[#This Row],[Código]],2)</f>
        <v>27</v>
      </c>
    </row>
    <row r="1712" spans="2:16" ht="15" customHeight="1" x14ac:dyDescent="0.25">
      <c r="B1712" s="36" t="str">
        <f>LOOKUP(Tabela2[[#This Row],[RESUMO]],Tabela3[Grupo],Tabela3[Meus produtos])</f>
        <v>Não</v>
      </c>
      <c r="C1712" s="30" t="s">
        <v>1419</v>
      </c>
      <c r="D1712" t="s">
        <v>21238</v>
      </c>
      <c r="E1712" t="s">
        <v>11853</v>
      </c>
      <c r="F1712" s="30" t="s">
        <v>13200</v>
      </c>
      <c r="G1712">
        <v>6.29</v>
      </c>
      <c r="H1712">
        <v>4.2</v>
      </c>
      <c r="I1712">
        <v>25</v>
      </c>
      <c r="J1712">
        <v>0</v>
      </c>
      <c r="K1712" s="13">
        <v>0.35489999999999999</v>
      </c>
      <c r="L1712" s="13">
        <v>4.2000000000000003E-2</v>
      </c>
      <c r="M1712" s="13">
        <v>6.2899999999999998E-2</v>
      </c>
      <c r="N1712" s="13">
        <v>0.25</v>
      </c>
      <c r="O1712" s="13">
        <v>0</v>
      </c>
      <c r="P1712" s="12" t="str">
        <f>LEFT(Tabela2[[#This Row],[Código]],2)</f>
        <v>27</v>
      </c>
    </row>
    <row r="1713" spans="2:16" ht="15" customHeight="1" x14ac:dyDescent="0.25">
      <c r="B1713" s="36" t="str">
        <f>LOOKUP(Tabela2[[#This Row],[RESUMO]],Tabela3[Grupo],Tabela3[Meus produtos])</f>
        <v>Não</v>
      </c>
      <c r="C1713" s="30" t="s">
        <v>1420</v>
      </c>
      <c r="D1713" t="s">
        <v>21238</v>
      </c>
      <c r="E1713" t="s">
        <v>11853</v>
      </c>
      <c r="F1713" s="30" t="s">
        <v>13201</v>
      </c>
      <c r="G1713">
        <v>12.65</v>
      </c>
      <c r="H1713">
        <v>4.2</v>
      </c>
      <c r="I1713">
        <v>25</v>
      </c>
      <c r="J1713">
        <v>0</v>
      </c>
      <c r="K1713" s="13">
        <v>0.41849999999999998</v>
      </c>
      <c r="L1713" s="13">
        <v>4.2000000000000003E-2</v>
      </c>
      <c r="M1713" s="13">
        <v>0.1265</v>
      </c>
      <c r="N1713" s="13">
        <v>0.25</v>
      </c>
      <c r="O1713" s="13">
        <v>0</v>
      </c>
      <c r="P1713" s="12" t="str">
        <f>LEFT(Tabela2[[#This Row],[Código]],2)</f>
        <v>27</v>
      </c>
    </row>
    <row r="1714" spans="2:16" ht="15" customHeight="1" x14ac:dyDescent="0.25">
      <c r="B1714" s="36" t="str">
        <f>LOOKUP(Tabela2[[#This Row],[RESUMO]],Tabela3[Grupo],Tabela3[Meus produtos])</f>
        <v>Não</v>
      </c>
      <c r="C1714" s="30" t="s">
        <v>1421</v>
      </c>
      <c r="D1714" t="s">
        <v>21238</v>
      </c>
      <c r="E1714" t="s">
        <v>11853</v>
      </c>
      <c r="F1714" s="30" t="s">
        <v>13202</v>
      </c>
      <c r="G1714">
        <v>9.07</v>
      </c>
      <c r="H1714">
        <v>7.07</v>
      </c>
      <c r="I1714">
        <v>25</v>
      </c>
      <c r="J1714">
        <v>0</v>
      </c>
      <c r="K1714" s="13">
        <v>0.41139999999999999</v>
      </c>
      <c r="L1714" s="13">
        <v>7.0699999999999999E-2</v>
      </c>
      <c r="M1714" s="13">
        <v>9.0700000000000003E-2</v>
      </c>
      <c r="N1714" s="13">
        <v>0.25</v>
      </c>
      <c r="O1714" s="13">
        <v>0</v>
      </c>
      <c r="P1714" s="12" t="str">
        <f>LEFT(Tabela2[[#This Row],[Código]],2)</f>
        <v>27</v>
      </c>
    </row>
    <row r="1715" spans="2:16" ht="15" customHeight="1" x14ac:dyDescent="0.25">
      <c r="B1715" s="36" t="str">
        <f>LOOKUP(Tabela2[[#This Row],[RESUMO]],Tabela3[Grupo],Tabela3[Meus produtos])</f>
        <v>Não</v>
      </c>
      <c r="C1715" s="30" t="s">
        <v>1422</v>
      </c>
      <c r="D1715" t="s">
        <v>21238</v>
      </c>
      <c r="E1715" t="s">
        <v>11853</v>
      </c>
      <c r="F1715" s="30" t="s">
        <v>13203</v>
      </c>
      <c r="G1715">
        <v>9.07</v>
      </c>
      <c r="H1715">
        <v>7.07</v>
      </c>
      <c r="I1715">
        <v>25</v>
      </c>
      <c r="J1715">
        <v>0</v>
      </c>
      <c r="K1715" s="13">
        <v>0.41139999999999999</v>
      </c>
      <c r="L1715" s="13">
        <v>7.0699999999999999E-2</v>
      </c>
      <c r="M1715" s="13">
        <v>9.0700000000000003E-2</v>
      </c>
      <c r="N1715" s="13">
        <v>0.25</v>
      </c>
      <c r="O1715" s="13">
        <v>0</v>
      </c>
      <c r="P1715" s="12" t="str">
        <f>LEFT(Tabela2[[#This Row],[Código]],2)</f>
        <v>27</v>
      </c>
    </row>
    <row r="1716" spans="2:16" ht="15" customHeight="1" x14ac:dyDescent="0.25">
      <c r="B1716" s="36" t="str">
        <f>LOOKUP(Tabela2[[#This Row],[RESUMO]],Tabela3[Grupo],Tabela3[Meus produtos])</f>
        <v>Não</v>
      </c>
      <c r="C1716" s="30" t="s">
        <v>1423</v>
      </c>
      <c r="D1716" t="s">
        <v>21238</v>
      </c>
      <c r="E1716" t="s">
        <v>11853</v>
      </c>
      <c r="F1716" s="30" t="s">
        <v>13204</v>
      </c>
      <c r="G1716">
        <v>9.07</v>
      </c>
      <c r="H1716">
        <v>7.07</v>
      </c>
      <c r="I1716">
        <v>25</v>
      </c>
      <c r="J1716">
        <v>0</v>
      </c>
      <c r="K1716" s="13">
        <v>0.41139999999999999</v>
      </c>
      <c r="L1716" s="13">
        <v>7.0699999999999999E-2</v>
      </c>
      <c r="M1716" s="13">
        <v>9.0700000000000003E-2</v>
      </c>
      <c r="N1716" s="13">
        <v>0.25</v>
      </c>
      <c r="O1716" s="13">
        <v>0</v>
      </c>
      <c r="P1716" s="12" t="str">
        <f>LEFT(Tabela2[[#This Row],[Código]],2)</f>
        <v>27</v>
      </c>
    </row>
    <row r="1717" spans="2:16" ht="15" customHeight="1" x14ac:dyDescent="0.25">
      <c r="B1717" s="36" t="str">
        <f>LOOKUP(Tabela2[[#This Row],[RESUMO]],Tabela3[Grupo],Tabela3[Meus produtos])</f>
        <v>Não</v>
      </c>
      <c r="C1717" s="30" t="s">
        <v>1424</v>
      </c>
      <c r="D1717" t="s">
        <v>21238</v>
      </c>
      <c r="E1717" t="s">
        <v>11853</v>
      </c>
      <c r="F1717" s="30" t="s">
        <v>13205</v>
      </c>
      <c r="G1717">
        <v>9.07</v>
      </c>
      <c r="H1717">
        <v>7.07</v>
      </c>
      <c r="I1717">
        <v>25</v>
      </c>
      <c r="J1717">
        <v>0</v>
      </c>
      <c r="K1717" s="13">
        <v>0.41139999999999999</v>
      </c>
      <c r="L1717" s="13">
        <v>7.0699999999999999E-2</v>
      </c>
      <c r="M1717" s="13">
        <v>9.0700000000000003E-2</v>
      </c>
      <c r="N1717" s="13">
        <v>0.25</v>
      </c>
      <c r="O1717" s="13">
        <v>0</v>
      </c>
      <c r="P1717" s="12" t="str">
        <f>LEFT(Tabela2[[#This Row],[Código]],2)</f>
        <v>27</v>
      </c>
    </row>
    <row r="1718" spans="2:16" ht="15" customHeight="1" x14ac:dyDescent="0.25">
      <c r="B1718" s="36" t="str">
        <f>LOOKUP(Tabela2[[#This Row],[RESUMO]],Tabela3[Grupo],Tabela3[Meus produtos])</f>
        <v>Não</v>
      </c>
      <c r="C1718" s="30" t="s">
        <v>1424</v>
      </c>
      <c r="D1718" t="s">
        <v>124</v>
      </c>
      <c r="E1718" t="s">
        <v>11853</v>
      </c>
      <c r="F1718" s="30" t="s">
        <v>21363</v>
      </c>
      <c r="G1718">
        <v>6.2</v>
      </c>
      <c r="H1718">
        <v>4.2</v>
      </c>
      <c r="I1718">
        <v>25</v>
      </c>
      <c r="J1718">
        <v>0</v>
      </c>
      <c r="K1718" s="13">
        <v>0.35399999999999998</v>
      </c>
      <c r="L1718" s="13">
        <v>4.2000000000000003E-2</v>
      </c>
      <c r="M1718" s="13">
        <v>6.2E-2</v>
      </c>
      <c r="N1718" s="13">
        <v>0.25</v>
      </c>
      <c r="O1718" s="13">
        <v>0</v>
      </c>
      <c r="P1718" s="12" t="str">
        <f>LEFT(Tabela2[[#This Row],[Código]],2)</f>
        <v>27</v>
      </c>
    </row>
    <row r="1719" spans="2:16" ht="15" customHeight="1" x14ac:dyDescent="0.25">
      <c r="B1719" s="36" t="str">
        <f>LOOKUP(Tabela2[[#This Row],[RESUMO]],Tabela3[Grupo],Tabela3[Meus produtos])</f>
        <v>Não</v>
      </c>
      <c r="C1719" s="30" t="s">
        <v>1424</v>
      </c>
      <c r="D1719" t="s">
        <v>127</v>
      </c>
      <c r="E1719" t="s">
        <v>11853</v>
      </c>
      <c r="F1719" s="30" t="s">
        <v>21364</v>
      </c>
      <c r="G1719">
        <v>6.2</v>
      </c>
      <c r="H1719">
        <v>4.2</v>
      </c>
      <c r="I1719">
        <v>25</v>
      </c>
      <c r="J1719">
        <v>0</v>
      </c>
      <c r="K1719" s="13">
        <v>0.35399999999999998</v>
      </c>
      <c r="L1719" s="13">
        <v>4.2000000000000003E-2</v>
      </c>
      <c r="M1719" s="13">
        <v>6.2E-2</v>
      </c>
      <c r="N1719" s="13">
        <v>0.25</v>
      </c>
      <c r="O1719" s="13">
        <v>0</v>
      </c>
      <c r="P1719" s="12" t="str">
        <f>LEFT(Tabela2[[#This Row],[Código]],2)</f>
        <v>27</v>
      </c>
    </row>
    <row r="1720" spans="2:16" ht="15" customHeight="1" x14ac:dyDescent="0.25">
      <c r="B1720" s="36" t="str">
        <f>LOOKUP(Tabela2[[#This Row],[RESUMO]],Tabela3[Grupo],Tabela3[Meus produtos])</f>
        <v>Não</v>
      </c>
      <c r="C1720" s="30" t="s">
        <v>1425</v>
      </c>
      <c r="D1720" t="s">
        <v>21238</v>
      </c>
      <c r="E1720" t="s">
        <v>11853</v>
      </c>
      <c r="F1720" s="30" t="s">
        <v>13206</v>
      </c>
      <c r="G1720">
        <v>6.2</v>
      </c>
      <c r="H1720">
        <v>4.2</v>
      </c>
      <c r="I1720">
        <v>25</v>
      </c>
      <c r="J1720">
        <v>0</v>
      </c>
      <c r="K1720" s="13">
        <v>0.35399999999999998</v>
      </c>
      <c r="L1720" s="13">
        <v>4.2000000000000003E-2</v>
      </c>
      <c r="M1720" s="13">
        <v>6.2E-2</v>
      </c>
      <c r="N1720" s="13">
        <v>0.25</v>
      </c>
      <c r="O1720" s="13">
        <v>0</v>
      </c>
      <c r="P1720" s="12" t="str">
        <f>LEFT(Tabela2[[#This Row],[Código]],2)</f>
        <v>27</v>
      </c>
    </row>
    <row r="1721" spans="2:16" ht="15" customHeight="1" x14ac:dyDescent="0.25">
      <c r="B1721" s="36" t="str">
        <f>LOOKUP(Tabela2[[#This Row],[RESUMO]],Tabela3[Grupo],Tabela3[Meus produtos])</f>
        <v>Não</v>
      </c>
      <c r="C1721" s="30" t="s">
        <v>1425</v>
      </c>
      <c r="D1721" t="s">
        <v>124</v>
      </c>
      <c r="E1721" t="s">
        <v>11853</v>
      </c>
      <c r="F1721" s="30" t="s">
        <v>21365</v>
      </c>
      <c r="G1721">
        <v>9.07</v>
      </c>
      <c r="H1721">
        <v>7.07</v>
      </c>
      <c r="I1721">
        <v>25</v>
      </c>
      <c r="J1721">
        <v>0</v>
      </c>
      <c r="K1721" s="13">
        <v>0.41139999999999999</v>
      </c>
      <c r="L1721" s="13">
        <v>7.0699999999999999E-2</v>
      </c>
      <c r="M1721" s="13">
        <v>9.0700000000000003E-2</v>
      </c>
      <c r="N1721" s="13">
        <v>0.25</v>
      </c>
      <c r="O1721" s="13">
        <v>0</v>
      </c>
      <c r="P1721" s="12" t="str">
        <f>LEFT(Tabela2[[#This Row],[Código]],2)</f>
        <v>27</v>
      </c>
    </row>
    <row r="1722" spans="2:16" ht="15" customHeight="1" x14ac:dyDescent="0.25">
      <c r="B1722" s="36" t="str">
        <f>LOOKUP(Tabela2[[#This Row],[RESUMO]],Tabela3[Grupo],Tabela3[Meus produtos])</f>
        <v>Não</v>
      </c>
      <c r="C1722" s="30" t="s">
        <v>1426</v>
      </c>
      <c r="D1722" t="s">
        <v>21238</v>
      </c>
      <c r="E1722" t="s">
        <v>11853</v>
      </c>
      <c r="F1722" s="30" t="s">
        <v>13207</v>
      </c>
      <c r="G1722">
        <v>6.2</v>
      </c>
      <c r="H1722">
        <v>4.2</v>
      </c>
      <c r="I1722">
        <v>25</v>
      </c>
      <c r="J1722">
        <v>0</v>
      </c>
      <c r="K1722" s="13">
        <v>0.35399999999999998</v>
      </c>
      <c r="L1722" s="13">
        <v>4.2000000000000003E-2</v>
      </c>
      <c r="M1722" s="13">
        <v>6.2E-2</v>
      </c>
      <c r="N1722" s="13">
        <v>0.25</v>
      </c>
      <c r="O1722" s="13">
        <v>0</v>
      </c>
      <c r="P1722" s="12" t="str">
        <f>LEFT(Tabela2[[#This Row],[Código]],2)</f>
        <v>27</v>
      </c>
    </row>
    <row r="1723" spans="2:16" ht="15" customHeight="1" x14ac:dyDescent="0.25">
      <c r="B1723" s="36" t="str">
        <f>LOOKUP(Tabela2[[#This Row],[RESUMO]],Tabela3[Grupo],Tabela3[Meus produtos])</f>
        <v>Não</v>
      </c>
      <c r="C1723" s="30" t="s">
        <v>1427</v>
      </c>
      <c r="D1723" t="s">
        <v>21238</v>
      </c>
      <c r="E1723" t="s">
        <v>11853</v>
      </c>
      <c r="F1723" s="30" t="s">
        <v>13208</v>
      </c>
      <c r="G1723">
        <v>6.2</v>
      </c>
      <c r="H1723">
        <v>4.2</v>
      </c>
      <c r="I1723">
        <v>25</v>
      </c>
      <c r="J1723">
        <v>0</v>
      </c>
      <c r="K1723" s="13">
        <v>0.35399999999999998</v>
      </c>
      <c r="L1723" s="13">
        <v>4.2000000000000003E-2</v>
      </c>
      <c r="M1723" s="13">
        <v>6.2E-2</v>
      </c>
      <c r="N1723" s="13">
        <v>0.25</v>
      </c>
      <c r="O1723" s="13">
        <v>0</v>
      </c>
      <c r="P1723" s="12" t="str">
        <f>LEFT(Tabela2[[#This Row],[Código]],2)</f>
        <v>27</v>
      </c>
    </row>
    <row r="1724" spans="2:16" ht="15" customHeight="1" x14ac:dyDescent="0.25">
      <c r="B1724" s="36" t="str">
        <f>LOOKUP(Tabela2[[#This Row],[RESUMO]],Tabela3[Grupo],Tabela3[Meus produtos])</f>
        <v>Não</v>
      </c>
      <c r="C1724" s="30" t="s">
        <v>1428</v>
      </c>
      <c r="D1724" t="s">
        <v>21238</v>
      </c>
      <c r="E1724" t="s">
        <v>11853</v>
      </c>
      <c r="F1724" s="30" t="s">
        <v>13209</v>
      </c>
      <c r="G1724">
        <v>6.2</v>
      </c>
      <c r="H1724">
        <v>4.2</v>
      </c>
      <c r="I1724">
        <v>15</v>
      </c>
      <c r="J1724">
        <v>0</v>
      </c>
      <c r="K1724" s="13">
        <v>0.254</v>
      </c>
      <c r="L1724" s="13">
        <v>4.2000000000000003E-2</v>
      </c>
      <c r="M1724" s="13">
        <v>6.2E-2</v>
      </c>
      <c r="N1724" s="13">
        <v>0.15</v>
      </c>
      <c r="O1724" s="13">
        <v>0</v>
      </c>
      <c r="P1724" s="12" t="str">
        <f>LEFT(Tabela2[[#This Row],[Código]],2)</f>
        <v>27</v>
      </c>
    </row>
    <row r="1725" spans="2:16" ht="15" customHeight="1" x14ac:dyDescent="0.25">
      <c r="B1725" s="36" t="str">
        <f>LOOKUP(Tabela2[[#This Row],[RESUMO]],Tabela3[Grupo],Tabela3[Meus produtos])</f>
        <v>Não</v>
      </c>
      <c r="C1725" s="30" t="s">
        <v>1429</v>
      </c>
      <c r="D1725" t="s">
        <v>21238</v>
      </c>
      <c r="E1725" t="s">
        <v>11853</v>
      </c>
      <c r="F1725" s="30" t="s">
        <v>13210</v>
      </c>
      <c r="G1725">
        <v>11.8</v>
      </c>
      <c r="H1725">
        <v>9.8000000000000007</v>
      </c>
      <c r="I1725">
        <v>25</v>
      </c>
      <c r="J1725">
        <v>0</v>
      </c>
      <c r="K1725" s="13">
        <v>0.46600000000000003</v>
      </c>
      <c r="L1725" s="13">
        <v>9.8000000000000004E-2</v>
      </c>
      <c r="M1725" s="13">
        <v>0.11800000000000001</v>
      </c>
      <c r="N1725" s="13">
        <v>0.25</v>
      </c>
      <c r="O1725" s="13">
        <v>0</v>
      </c>
      <c r="P1725" s="12" t="str">
        <f>LEFT(Tabela2[[#This Row],[Código]],2)</f>
        <v>27</v>
      </c>
    </row>
    <row r="1726" spans="2:16" ht="15" customHeight="1" x14ac:dyDescent="0.25">
      <c r="B1726" s="36" t="str">
        <f>LOOKUP(Tabela2[[#This Row],[RESUMO]],Tabela3[Grupo],Tabela3[Meus produtos])</f>
        <v>Não</v>
      </c>
      <c r="C1726" s="30" t="s">
        <v>1430</v>
      </c>
      <c r="D1726" t="s">
        <v>21238</v>
      </c>
      <c r="E1726" t="s">
        <v>11853</v>
      </c>
      <c r="F1726" s="30" t="s">
        <v>13211</v>
      </c>
      <c r="G1726">
        <v>11.8</v>
      </c>
      <c r="H1726">
        <v>9.8000000000000007</v>
      </c>
      <c r="I1726">
        <v>25</v>
      </c>
      <c r="J1726">
        <v>0</v>
      </c>
      <c r="K1726" s="13">
        <v>0.46600000000000003</v>
      </c>
      <c r="L1726" s="13">
        <v>9.8000000000000004E-2</v>
      </c>
      <c r="M1726" s="13">
        <v>0.11800000000000001</v>
      </c>
      <c r="N1726" s="13">
        <v>0.25</v>
      </c>
      <c r="O1726" s="13">
        <v>0</v>
      </c>
      <c r="P1726" s="12" t="str">
        <f>LEFT(Tabela2[[#This Row],[Código]],2)</f>
        <v>27</v>
      </c>
    </row>
    <row r="1727" spans="2:16" ht="15" customHeight="1" x14ac:dyDescent="0.25">
      <c r="B1727" s="36" t="str">
        <f>LOOKUP(Tabela2[[#This Row],[RESUMO]],Tabela3[Grupo],Tabela3[Meus produtos])</f>
        <v>Não</v>
      </c>
      <c r="C1727" s="30" t="s">
        <v>1431</v>
      </c>
      <c r="D1727" t="s">
        <v>21238</v>
      </c>
      <c r="E1727" t="s">
        <v>11853</v>
      </c>
      <c r="F1727" s="30" t="s">
        <v>13212</v>
      </c>
      <c r="G1727">
        <v>11.8</v>
      </c>
      <c r="H1727">
        <v>9.8000000000000007</v>
      </c>
      <c r="I1727">
        <v>25</v>
      </c>
      <c r="J1727">
        <v>0</v>
      </c>
      <c r="K1727" s="13">
        <v>0.46600000000000003</v>
      </c>
      <c r="L1727" s="13">
        <v>9.8000000000000004E-2</v>
      </c>
      <c r="M1727" s="13">
        <v>0.11800000000000001</v>
      </c>
      <c r="N1727" s="13">
        <v>0.25</v>
      </c>
      <c r="O1727" s="13">
        <v>0</v>
      </c>
      <c r="P1727" s="12" t="str">
        <f>LEFT(Tabela2[[#This Row],[Código]],2)</f>
        <v>27</v>
      </c>
    </row>
    <row r="1728" spans="2:16" ht="15" customHeight="1" x14ac:dyDescent="0.25">
      <c r="B1728" s="36" t="str">
        <f>LOOKUP(Tabela2[[#This Row],[RESUMO]],Tabela3[Grupo],Tabela3[Meus produtos])</f>
        <v>Não</v>
      </c>
      <c r="C1728" s="30" t="s">
        <v>1432</v>
      </c>
      <c r="D1728" t="s">
        <v>21238</v>
      </c>
      <c r="E1728" t="s">
        <v>11853</v>
      </c>
      <c r="F1728" s="30" t="s">
        <v>13213</v>
      </c>
      <c r="G1728">
        <v>11.8</v>
      </c>
      <c r="H1728">
        <v>9.8000000000000007</v>
      </c>
      <c r="I1728">
        <v>25</v>
      </c>
      <c r="J1728">
        <v>0</v>
      </c>
      <c r="K1728" s="13">
        <v>0.46600000000000003</v>
      </c>
      <c r="L1728" s="13">
        <v>9.8000000000000004E-2</v>
      </c>
      <c r="M1728" s="13">
        <v>0.11800000000000001</v>
      </c>
      <c r="N1728" s="13">
        <v>0.25</v>
      </c>
      <c r="O1728" s="13">
        <v>0</v>
      </c>
      <c r="P1728" s="12" t="str">
        <f>LEFT(Tabela2[[#This Row],[Código]],2)</f>
        <v>27</v>
      </c>
    </row>
    <row r="1729" spans="2:16" ht="15" customHeight="1" x14ac:dyDescent="0.25">
      <c r="B1729" s="36" t="str">
        <f>LOOKUP(Tabela2[[#This Row],[RESUMO]],Tabela3[Grupo],Tabela3[Meus produtos])</f>
        <v>Não</v>
      </c>
      <c r="C1729" s="30" t="s">
        <v>1433</v>
      </c>
      <c r="D1729" t="s">
        <v>21238</v>
      </c>
      <c r="E1729" t="s">
        <v>11853</v>
      </c>
      <c r="F1729" s="30" t="s">
        <v>13214</v>
      </c>
      <c r="G1729">
        <v>15.45</v>
      </c>
      <c r="H1729">
        <v>13.45</v>
      </c>
      <c r="I1729">
        <v>12</v>
      </c>
      <c r="J1729">
        <v>0</v>
      </c>
      <c r="K1729" s="13">
        <v>0.40899999999999997</v>
      </c>
      <c r="L1729" s="13">
        <v>0.13449999999999998</v>
      </c>
      <c r="M1729" s="13">
        <v>0.1545</v>
      </c>
      <c r="N1729" s="13">
        <v>0.12</v>
      </c>
      <c r="O1729" s="13">
        <v>0</v>
      </c>
      <c r="P1729" s="12" t="str">
        <f>LEFT(Tabela2[[#This Row],[Código]],2)</f>
        <v>27</v>
      </c>
    </row>
    <row r="1730" spans="2:16" ht="15" customHeight="1" x14ac:dyDescent="0.25">
      <c r="B1730" s="36" t="str">
        <f>LOOKUP(Tabela2[[#This Row],[RESUMO]],Tabela3[Grupo],Tabela3[Meus produtos])</f>
        <v>Não</v>
      </c>
      <c r="C1730" s="30" t="s">
        <v>1434</v>
      </c>
      <c r="D1730" t="s">
        <v>21238</v>
      </c>
      <c r="E1730" t="s">
        <v>11853</v>
      </c>
      <c r="F1730" s="30" t="s">
        <v>13215</v>
      </c>
      <c r="G1730">
        <v>6.2</v>
      </c>
      <c r="H1730">
        <v>4.2</v>
      </c>
      <c r="I1730">
        <v>25</v>
      </c>
      <c r="J1730">
        <v>0</v>
      </c>
      <c r="K1730" s="13">
        <v>0.35399999999999998</v>
      </c>
      <c r="L1730" s="13">
        <v>4.2000000000000003E-2</v>
      </c>
      <c r="M1730" s="13">
        <v>6.2E-2</v>
      </c>
      <c r="N1730" s="13">
        <v>0.25</v>
      </c>
      <c r="O1730" s="13">
        <v>0</v>
      </c>
      <c r="P1730" s="12" t="str">
        <f>LEFT(Tabela2[[#This Row],[Código]],2)</f>
        <v>27</v>
      </c>
    </row>
    <row r="1731" spans="2:16" ht="15" customHeight="1" x14ac:dyDescent="0.25">
      <c r="B1731" s="36" t="str">
        <f>LOOKUP(Tabela2[[#This Row],[RESUMO]],Tabela3[Grupo],Tabela3[Meus produtos])</f>
        <v>Não</v>
      </c>
      <c r="C1731" s="30" t="s">
        <v>1435</v>
      </c>
      <c r="D1731" t="s">
        <v>21238</v>
      </c>
      <c r="E1731" t="s">
        <v>11853</v>
      </c>
      <c r="F1731" s="30" t="s">
        <v>13216</v>
      </c>
      <c r="G1731">
        <v>6.2</v>
      </c>
      <c r="H1731">
        <v>4.2</v>
      </c>
      <c r="I1731">
        <v>15</v>
      </c>
      <c r="J1731">
        <v>0</v>
      </c>
      <c r="K1731" s="13">
        <v>0.254</v>
      </c>
      <c r="L1731" s="13">
        <v>4.2000000000000003E-2</v>
      </c>
      <c r="M1731" s="13">
        <v>6.2E-2</v>
      </c>
      <c r="N1731" s="13">
        <v>0.15</v>
      </c>
      <c r="O1731" s="13">
        <v>0</v>
      </c>
      <c r="P1731" s="12" t="str">
        <f>LEFT(Tabela2[[#This Row],[Código]],2)</f>
        <v>27</v>
      </c>
    </row>
    <row r="1732" spans="2:16" ht="15" customHeight="1" x14ac:dyDescent="0.25">
      <c r="B1732" s="36" t="str">
        <f>LOOKUP(Tabela2[[#This Row],[RESUMO]],Tabela3[Grupo],Tabela3[Meus produtos])</f>
        <v>Não</v>
      </c>
      <c r="C1732" s="30" t="s">
        <v>1436</v>
      </c>
      <c r="D1732" t="s">
        <v>21238</v>
      </c>
      <c r="E1732" t="s">
        <v>11853</v>
      </c>
      <c r="F1732" s="30" t="s">
        <v>13217</v>
      </c>
      <c r="G1732">
        <v>6.2</v>
      </c>
      <c r="H1732">
        <v>4.2</v>
      </c>
      <c r="I1732">
        <v>25</v>
      </c>
      <c r="J1732">
        <v>0</v>
      </c>
      <c r="K1732" s="13">
        <v>0.35399999999999998</v>
      </c>
      <c r="L1732" s="13">
        <v>4.2000000000000003E-2</v>
      </c>
      <c r="M1732" s="13">
        <v>6.2E-2</v>
      </c>
      <c r="N1732" s="13">
        <v>0.25</v>
      </c>
      <c r="O1732" s="13">
        <v>0</v>
      </c>
      <c r="P1732" s="12" t="str">
        <f>LEFT(Tabela2[[#This Row],[Código]],2)</f>
        <v>27</v>
      </c>
    </row>
    <row r="1733" spans="2:16" ht="15" customHeight="1" x14ac:dyDescent="0.25">
      <c r="B1733" s="36" t="str">
        <f>LOOKUP(Tabela2[[#This Row],[RESUMO]],Tabela3[Grupo],Tabela3[Meus produtos])</f>
        <v>Não</v>
      </c>
      <c r="C1733" s="30" t="s">
        <v>1437</v>
      </c>
      <c r="D1733" t="s">
        <v>21238</v>
      </c>
      <c r="E1733" t="s">
        <v>11853</v>
      </c>
      <c r="F1733" s="30" t="s">
        <v>13218</v>
      </c>
      <c r="G1733">
        <v>11.8</v>
      </c>
      <c r="H1733">
        <v>9.8000000000000007</v>
      </c>
      <c r="I1733">
        <v>25</v>
      </c>
      <c r="J1733">
        <v>0</v>
      </c>
      <c r="K1733" s="13">
        <v>0.46600000000000003</v>
      </c>
      <c r="L1733" s="13">
        <v>9.8000000000000004E-2</v>
      </c>
      <c r="M1733" s="13">
        <v>0.11800000000000001</v>
      </c>
      <c r="N1733" s="13">
        <v>0.25</v>
      </c>
      <c r="O1733" s="13">
        <v>0</v>
      </c>
      <c r="P1733" s="12" t="str">
        <f>LEFT(Tabela2[[#This Row],[Código]],2)</f>
        <v>27</v>
      </c>
    </row>
    <row r="1734" spans="2:16" ht="15" customHeight="1" x14ac:dyDescent="0.25">
      <c r="B1734" s="36" t="str">
        <f>LOOKUP(Tabela2[[#This Row],[RESUMO]],Tabela3[Grupo],Tabela3[Meus produtos])</f>
        <v>Não</v>
      </c>
      <c r="C1734" s="30" t="s">
        <v>1438</v>
      </c>
      <c r="D1734" t="s">
        <v>21238</v>
      </c>
      <c r="E1734" t="s">
        <v>11853</v>
      </c>
      <c r="F1734" s="30" t="s">
        <v>13219</v>
      </c>
      <c r="G1734">
        <v>17.46</v>
      </c>
      <c r="H1734">
        <v>11.61</v>
      </c>
      <c r="I1734">
        <v>25</v>
      </c>
      <c r="J1734">
        <v>0</v>
      </c>
      <c r="K1734" s="13">
        <v>0.54069999999999996</v>
      </c>
      <c r="L1734" s="13">
        <v>0.11609999999999999</v>
      </c>
      <c r="M1734" s="13">
        <v>0.17460000000000001</v>
      </c>
      <c r="N1734" s="13">
        <v>0.25</v>
      </c>
      <c r="O1734" s="13">
        <v>0</v>
      </c>
      <c r="P1734" s="12" t="str">
        <f>LEFT(Tabela2[[#This Row],[Código]],2)</f>
        <v>27</v>
      </c>
    </row>
    <row r="1735" spans="2:16" ht="15" customHeight="1" x14ac:dyDescent="0.25">
      <c r="B1735" s="36" t="str">
        <f>LOOKUP(Tabela2[[#This Row],[RESUMO]],Tabela3[Grupo],Tabela3[Meus produtos])</f>
        <v>Não</v>
      </c>
      <c r="C1735" s="30" t="s">
        <v>1439</v>
      </c>
      <c r="D1735" t="s">
        <v>21238</v>
      </c>
      <c r="E1735" t="s">
        <v>11853</v>
      </c>
      <c r="F1735" s="30" t="s">
        <v>13220</v>
      </c>
      <c r="G1735">
        <v>10.050000000000001</v>
      </c>
      <c r="H1735">
        <v>4.2</v>
      </c>
      <c r="I1735">
        <v>25</v>
      </c>
      <c r="J1735">
        <v>0</v>
      </c>
      <c r="K1735" s="13">
        <v>0.39250000000000002</v>
      </c>
      <c r="L1735" s="13">
        <v>4.2000000000000003E-2</v>
      </c>
      <c r="M1735" s="13">
        <v>0.10050000000000001</v>
      </c>
      <c r="N1735" s="13">
        <v>0.25</v>
      </c>
      <c r="O1735" s="13">
        <v>0</v>
      </c>
      <c r="P1735" s="12" t="str">
        <f>LEFT(Tabela2[[#This Row],[Código]],2)</f>
        <v>27</v>
      </c>
    </row>
    <row r="1736" spans="2:16" ht="15" customHeight="1" x14ac:dyDescent="0.25">
      <c r="B1736" s="36" t="str">
        <f>LOOKUP(Tabela2[[#This Row],[RESUMO]],Tabela3[Grupo],Tabela3[Meus produtos])</f>
        <v>Não</v>
      </c>
      <c r="C1736" s="30" t="s">
        <v>1440</v>
      </c>
      <c r="D1736" t="s">
        <v>21238</v>
      </c>
      <c r="E1736" t="s">
        <v>11853</v>
      </c>
      <c r="F1736" s="30" t="s">
        <v>13221</v>
      </c>
      <c r="G1736">
        <v>10.050000000000001</v>
      </c>
      <c r="H1736">
        <v>4.2</v>
      </c>
      <c r="I1736">
        <v>25</v>
      </c>
      <c r="J1736">
        <v>0</v>
      </c>
      <c r="K1736" s="13">
        <v>0.39250000000000002</v>
      </c>
      <c r="L1736" s="13">
        <v>4.2000000000000003E-2</v>
      </c>
      <c r="M1736" s="13">
        <v>0.10050000000000001</v>
      </c>
      <c r="N1736" s="13">
        <v>0.25</v>
      </c>
      <c r="O1736" s="13">
        <v>0</v>
      </c>
      <c r="P1736" s="12" t="str">
        <f>LEFT(Tabela2[[#This Row],[Código]],2)</f>
        <v>27</v>
      </c>
    </row>
    <row r="1737" spans="2:16" ht="15" customHeight="1" x14ac:dyDescent="0.25">
      <c r="B1737" s="36" t="str">
        <f>LOOKUP(Tabela2[[#This Row],[RESUMO]],Tabela3[Grupo],Tabela3[Meus produtos])</f>
        <v>Não</v>
      </c>
      <c r="C1737" s="30" t="s">
        <v>1441</v>
      </c>
      <c r="D1737" t="s">
        <v>21238</v>
      </c>
      <c r="E1737" t="s">
        <v>11853</v>
      </c>
      <c r="F1737" s="30" t="s">
        <v>13222</v>
      </c>
      <c r="G1737">
        <v>7.69</v>
      </c>
      <c r="H1737">
        <v>5.69</v>
      </c>
      <c r="I1737">
        <v>25</v>
      </c>
      <c r="J1737">
        <v>0</v>
      </c>
      <c r="K1737" s="13">
        <v>0.38380000000000003</v>
      </c>
      <c r="L1737" s="13">
        <v>5.6900000000000006E-2</v>
      </c>
      <c r="M1737" s="13">
        <v>7.690000000000001E-2</v>
      </c>
      <c r="N1737" s="13">
        <v>0.25</v>
      </c>
      <c r="O1737" s="13">
        <v>0</v>
      </c>
      <c r="P1737" s="12" t="str">
        <f>LEFT(Tabela2[[#This Row],[Código]],2)</f>
        <v>27</v>
      </c>
    </row>
    <row r="1738" spans="2:16" ht="15" customHeight="1" x14ac:dyDescent="0.25">
      <c r="B1738" s="36" t="str">
        <f>LOOKUP(Tabela2[[#This Row],[RESUMO]],Tabela3[Grupo],Tabela3[Meus produtos])</f>
        <v>Não</v>
      </c>
      <c r="C1738" s="30" t="s">
        <v>1442</v>
      </c>
      <c r="D1738" t="s">
        <v>21238</v>
      </c>
      <c r="E1738" t="s">
        <v>11853</v>
      </c>
      <c r="F1738" s="30" t="s">
        <v>13223</v>
      </c>
      <c r="G1738">
        <v>8.4499999999999993</v>
      </c>
      <c r="H1738">
        <v>5.69</v>
      </c>
      <c r="I1738">
        <v>25</v>
      </c>
      <c r="J1738">
        <v>0</v>
      </c>
      <c r="K1738" s="13">
        <v>0.39139999999999997</v>
      </c>
      <c r="L1738" s="13">
        <v>5.6900000000000006E-2</v>
      </c>
      <c r="M1738" s="13">
        <v>8.4499999999999992E-2</v>
      </c>
      <c r="N1738" s="13">
        <v>0.25</v>
      </c>
      <c r="O1738" s="13">
        <v>0</v>
      </c>
      <c r="P1738" s="12" t="str">
        <f>LEFT(Tabela2[[#This Row],[Código]],2)</f>
        <v>27</v>
      </c>
    </row>
    <row r="1739" spans="2:16" ht="15" customHeight="1" x14ac:dyDescent="0.25">
      <c r="B1739" s="36" t="str">
        <f>LOOKUP(Tabela2[[#This Row],[RESUMO]],Tabela3[Grupo],Tabela3[Meus produtos])</f>
        <v>Não</v>
      </c>
      <c r="C1739" s="30" t="s">
        <v>1443</v>
      </c>
      <c r="D1739" t="s">
        <v>21238</v>
      </c>
      <c r="E1739" t="s">
        <v>11853</v>
      </c>
      <c r="F1739" s="30" t="s">
        <v>13224</v>
      </c>
      <c r="G1739">
        <v>6.2</v>
      </c>
      <c r="H1739">
        <v>4.2</v>
      </c>
      <c r="I1739">
        <v>25</v>
      </c>
      <c r="J1739">
        <v>0</v>
      </c>
      <c r="K1739" s="13">
        <v>0.35399999999999998</v>
      </c>
      <c r="L1739" s="13">
        <v>4.2000000000000003E-2</v>
      </c>
      <c r="M1739" s="13">
        <v>6.2E-2</v>
      </c>
      <c r="N1739" s="13">
        <v>0.25</v>
      </c>
      <c r="O1739" s="13">
        <v>0</v>
      </c>
      <c r="P1739" s="12" t="str">
        <f>LEFT(Tabela2[[#This Row],[Código]],2)</f>
        <v>27</v>
      </c>
    </row>
    <row r="1740" spans="2:16" ht="15" customHeight="1" x14ac:dyDescent="0.25">
      <c r="B1740" s="36" t="str">
        <f>LOOKUP(Tabela2[[#This Row],[RESUMO]],Tabela3[Grupo],Tabela3[Meus produtos])</f>
        <v>Não</v>
      </c>
      <c r="C1740" s="30" t="s">
        <v>1444</v>
      </c>
      <c r="D1740" t="s">
        <v>21238</v>
      </c>
      <c r="E1740" t="s">
        <v>11853</v>
      </c>
      <c r="F1740" s="30" t="s">
        <v>13225</v>
      </c>
      <c r="G1740">
        <v>7.69</v>
      </c>
      <c r="H1740">
        <v>5.69</v>
      </c>
      <c r="I1740">
        <v>25</v>
      </c>
      <c r="J1740">
        <v>0</v>
      </c>
      <c r="K1740" s="13">
        <v>0.38380000000000003</v>
      </c>
      <c r="L1740" s="13">
        <v>5.6900000000000006E-2</v>
      </c>
      <c r="M1740" s="13">
        <v>7.690000000000001E-2</v>
      </c>
      <c r="N1740" s="13">
        <v>0.25</v>
      </c>
      <c r="O1740" s="13">
        <v>0</v>
      </c>
      <c r="P1740" s="12" t="str">
        <f>LEFT(Tabela2[[#This Row],[Código]],2)</f>
        <v>27</v>
      </c>
    </row>
    <row r="1741" spans="2:16" ht="15" customHeight="1" x14ac:dyDescent="0.25">
      <c r="B1741" s="36" t="str">
        <f>LOOKUP(Tabela2[[#This Row],[RESUMO]],Tabela3[Grupo],Tabela3[Meus produtos])</f>
        <v>Não</v>
      </c>
      <c r="C1741" s="30" t="s">
        <v>1445</v>
      </c>
      <c r="D1741" t="s">
        <v>21238</v>
      </c>
      <c r="E1741" t="s">
        <v>11853</v>
      </c>
      <c r="F1741" s="30" t="s">
        <v>13226</v>
      </c>
      <c r="G1741">
        <v>6.2</v>
      </c>
      <c r="H1741">
        <v>4.2</v>
      </c>
      <c r="I1741">
        <v>12</v>
      </c>
      <c r="J1741">
        <v>0</v>
      </c>
      <c r="K1741" s="13">
        <v>0.224</v>
      </c>
      <c r="L1741" s="13">
        <v>4.2000000000000003E-2</v>
      </c>
      <c r="M1741" s="13">
        <v>6.2E-2</v>
      </c>
      <c r="N1741" s="13">
        <v>0.12</v>
      </c>
      <c r="O1741" s="13">
        <v>0</v>
      </c>
      <c r="P1741" s="12" t="str">
        <f>LEFT(Tabela2[[#This Row],[Código]],2)</f>
        <v>27</v>
      </c>
    </row>
    <row r="1742" spans="2:16" ht="15" customHeight="1" x14ac:dyDescent="0.25">
      <c r="B1742" s="36" t="str">
        <f>LOOKUP(Tabela2[[#This Row],[RESUMO]],Tabela3[Grupo],Tabela3[Meus produtos])</f>
        <v>Não</v>
      </c>
      <c r="C1742" s="30" t="s">
        <v>1446</v>
      </c>
      <c r="D1742" t="s">
        <v>21238</v>
      </c>
      <c r="E1742" t="s">
        <v>11853</v>
      </c>
      <c r="F1742" s="30" t="s">
        <v>13227</v>
      </c>
      <c r="G1742">
        <v>6.2</v>
      </c>
      <c r="H1742">
        <v>4.2</v>
      </c>
      <c r="I1742">
        <v>25</v>
      </c>
      <c r="J1742">
        <v>0</v>
      </c>
      <c r="K1742" s="13">
        <v>0.35399999999999998</v>
      </c>
      <c r="L1742" s="13">
        <v>4.2000000000000003E-2</v>
      </c>
      <c r="M1742" s="13">
        <v>6.2E-2</v>
      </c>
      <c r="N1742" s="13">
        <v>0.25</v>
      </c>
      <c r="O1742" s="13">
        <v>0</v>
      </c>
      <c r="P1742" s="12" t="str">
        <f>LEFT(Tabela2[[#This Row],[Código]],2)</f>
        <v>27</v>
      </c>
    </row>
    <row r="1743" spans="2:16" ht="15" customHeight="1" x14ac:dyDescent="0.25">
      <c r="B1743" s="36" t="str">
        <f>LOOKUP(Tabela2[[#This Row],[RESUMO]],Tabela3[Grupo],Tabela3[Meus produtos])</f>
        <v>Não</v>
      </c>
      <c r="C1743" s="30" t="s">
        <v>1447</v>
      </c>
      <c r="D1743" t="s">
        <v>21238</v>
      </c>
      <c r="E1743" t="s">
        <v>11853</v>
      </c>
      <c r="F1743" s="30" t="s">
        <v>13228</v>
      </c>
      <c r="G1743">
        <v>6.2</v>
      </c>
      <c r="H1743">
        <v>4.2</v>
      </c>
      <c r="I1743">
        <v>25</v>
      </c>
      <c r="J1743">
        <v>0</v>
      </c>
      <c r="K1743" s="13">
        <v>0.35399999999999998</v>
      </c>
      <c r="L1743" s="13">
        <v>4.2000000000000003E-2</v>
      </c>
      <c r="M1743" s="13">
        <v>6.2E-2</v>
      </c>
      <c r="N1743" s="13">
        <v>0.25</v>
      </c>
      <c r="O1743" s="13">
        <v>0</v>
      </c>
      <c r="P1743" s="12" t="str">
        <f>LEFT(Tabela2[[#This Row],[Código]],2)</f>
        <v>27</v>
      </c>
    </row>
    <row r="1744" spans="2:16" ht="15" customHeight="1" x14ac:dyDescent="0.25">
      <c r="B1744" s="36" t="str">
        <f>LOOKUP(Tabela2[[#This Row],[RESUMO]],Tabela3[Grupo],Tabela3[Meus produtos])</f>
        <v>Não</v>
      </c>
      <c r="C1744" s="30" t="s">
        <v>1448</v>
      </c>
      <c r="D1744" t="s">
        <v>21238</v>
      </c>
      <c r="E1744" t="s">
        <v>11853</v>
      </c>
      <c r="F1744" s="30" t="s">
        <v>13229</v>
      </c>
      <c r="G1744">
        <v>6.2</v>
      </c>
      <c r="H1744">
        <v>4.2</v>
      </c>
      <c r="I1744">
        <v>25</v>
      </c>
      <c r="J1744">
        <v>0</v>
      </c>
      <c r="K1744" s="13">
        <v>0.35399999999999998</v>
      </c>
      <c r="L1744" s="13">
        <v>4.2000000000000003E-2</v>
      </c>
      <c r="M1744" s="13">
        <v>6.2E-2</v>
      </c>
      <c r="N1744" s="13">
        <v>0.25</v>
      </c>
      <c r="O1744" s="13">
        <v>0</v>
      </c>
      <c r="P1744" s="12" t="str">
        <f>LEFT(Tabela2[[#This Row],[Código]],2)</f>
        <v>27</v>
      </c>
    </row>
    <row r="1745" spans="2:16" ht="15" customHeight="1" x14ac:dyDescent="0.25">
      <c r="B1745" s="36" t="str">
        <f>LOOKUP(Tabela2[[#This Row],[RESUMO]],Tabela3[Grupo],Tabela3[Meus produtos])</f>
        <v>Não</v>
      </c>
      <c r="C1745" s="30" t="s">
        <v>1449</v>
      </c>
      <c r="D1745" t="s">
        <v>21238</v>
      </c>
      <c r="E1745" t="s">
        <v>11853</v>
      </c>
      <c r="F1745" s="30" t="s">
        <v>13230</v>
      </c>
      <c r="G1745">
        <v>6.32</v>
      </c>
      <c r="H1745">
        <v>4.2</v>
      </c>
      <c r="I1745">
        <v>0</v>
      </c>
      <c r="J1745">
        <v>0</v>
      </c>
      <c r="K1745" s="13">
        <v>0.10520000000000002</v>
      </c>
      <c r="L1745" s="13">
        <v>4.2000000000000003E-2</v>
      </c>
      <c r="M1745" s="13">
        <v>6.3200000000000006E-2</v>
      </c>
      <c r="N1745" s="13">
        <v>0</v>
      </c>
      <c r="O1745" s="13">
        <v>0</v>
      </c>
      <c r="P1745" s="12" t="str">
        <f>LEFT(Tabela2[[#This Row],[Código]],2)</f>
        <v>28</v>
      </c>
    </row>
    <row r="1746" spans="2:16" ht="15" customHeight="1" x14ac:dyDescent="0.25">
      <c r="B1746" s="36" t="str">
        <f>LOOKUP(Tabela2[[#This Row],[RESUMO]],Tabela3[Grupo],Tabela3[Meus produtos])</f>
        <v>Não</v>
      </c>
      <c r="C1746" s="30" t="s">
        <v>1450</v>
      </c>
      <c r="D1746" t="s">
        <v>21238</v>
      </c>
      <c r="E1746" t="s">
        <v>11853</v>
      </c>
      <c r="F1746" s="30" t="s">
        <v>13231</v>
      </c>
      <c r="G1746">
        <v>6.23</v>
      </c>
      <c r="H1746">
        <v>4.2</v>
      </c>
      <c r="I1746">
        <v>0</v>
      </c>
      <c r="J1746">
        <v>0</v>
      </c>
      <c r="K1746" s="13">
        <v>0.1043</v>
      </c>
      <c r="L1746" s="13">
        <v>4.2000000000000003E-2</v>
      </c>
      <c r="M1746" s="13">
        <v>6.2300000000000001E-2</v>
      </c>
      <c r="N1746" s="13">
        <v>0</v>
      </c>
      <c r="O1746" s="13">
        <v>0</v>
      </c>
      <c r="P1746" s="12" t="str">
        <f>LEFT(Tabela2[[#This Row],[Código]],2)</f>
        <v>28</v>
      </c>
    </row>
    <row r="1747" spans="2:16" ht="15" customHeight="1" x14ac:dyDescent="0.25">
      <c r="B1747" s="36" t="str">
        <f>LOOKUP(Tabela2[[#This Row],[RESUMO]],Tabela3[Grupo],Tabela3[Meus produtos])</f>
        <v>Não</v>
      </c>
      <c r="C1747" s="30" t="s">
        <v>1451</v>
      </c>
      <c r="D1747" t="s">
        <v>21238</v>
      </c>
      <c r="E1747" t="s">
        <v>11853</v>
      </c>
      <c r="F1747" s="30" t="s">
        <v>13232</v>
      </c>
      <c r="G1747">
        <v>6.23</v>
      </c>
      <c r="H1747">
        <v>4.2</v>
      </c>
      <c r="I1747">
        <v>0</v>
      </c>
      <c r="J1747">
        <v>0</v>
      </c>
      <c r="K1747" s="13">
        <v>0.1043</v>
      </c>
      <c r="L1747" s="13">
        <v>4.2000000000000003E-2</v>
      </c>
      <c r="M1747" s="13">
        <v>6.2300000000000001E-2</v>
      </c>
      <c r="N1747" s="13">
        <v>0</v>
      </c>
      <c r="O1747" s="13">
        <v>0</v>
      </c>
      <c r="P1747" s="12" t="str">
        <f>LEFT(Tabela2[[#This Row],[Código]],2)</f>
        <v>28</v>
      </c>
    </row>
    <row r="1748" spans="2:16" ht="15" customHeight="1" x14ac:dyDescent="0.25">
      <c r="B1748" s="36" t="str">
        <f>LOOKUP(Tabela2[[#This Row],[RESUMO]],Tabela3[Grupo],Tabela3[Meus produtos])</f>
        <v>Não</v>
      </c>
      <c r="C1748" s="30" t="s">
        <v>1452</v>
      </c>
      <c r="D1748" t="s">
        <v>21238</v>
      </c>
      <c r="E1748" t="s">
        <v>11853</v>
      </c>
      <c r="F1748" s="30" t="s">
        <v>13233</v>
      </c>
      <c r="G1748">
        <v>6.23</v>
      </c>
      <c r="H1748">
        <v>4.2</v>
      </c>
      <c r="I1748">
        <v>0</v>
      </c>
      <c r="J1748">
        <v>0</v>
      </c>
      <c r="K1748" s="13">
        <v>0.1043</v>
      </c>
      <c r="L1748" s="13">
        <v>4.2000000000000003E-2</v>
      </c>
      <c r="M1748" s="13">
        <v>6.2300000000000001E-2</v>
      </c>
      <c r="N1748" s="13">
        <v>0</v>
      </c>
      <c r="O1748" s="13">
        <v>0</v>
      </c>
      <c r="P1748" s="12" t="str">
        <f>LEFT(Tabela2[[#This Row],[Código]],2)</f>
        <v>28</v>
      </c>
    </row>
    <row r="1749" spans="2:16" ht="15" customHeight="1" x14ac:dyDescent="0.25">
      <c r="B1749" s="36" t="str">
        <f>LOOKUP(Tabela2[[#This Row],[RESUMO]],Tabela3[Grupo],Tabela3[Meus produtos])</f>
        <v>Não</v>
      </c>
      <c r="C1749" s="30" t="s">
        <v>1453</v>
      </c>
      <c r="D1749" t="s">
        <v>21238</v>
      </c>
      <c r="E1749" t="s">
        <v>11853</v>
      </c>
      <c r="F1749" s="30" t="s">
        <v>13234</v>
      </c>
      <c r="G1749">
        <v>6.23</v>
      </c>
      <c r="H1749">
        <v>4.2</v>
      </c>
      <c r="I1749">
        <v>0</v>
      </c>
      <c r="J1749">
        <v>0</v>
      </c>
      <c r="K1749" s="13">
        <v>0.1043</v>
      </c>
      <c r="L1749" s="13">
        <v>4.2000000000000003E-2</v>
      </c>
      <c r="M1749" s="13">
        <v>6.2300000000000001E-2</v>
      </c>
      <c r="N1749" s="13">
        <v>0</v>
      </c>
      <c r="O1749" s="13">
        <v>0</v>
      </c>
      <c r="P1749" s="12" t="str">
        <f>LEFT(Tabela2[[#This Row],[Código]],2)</f>
        <v>28</v>
      </c>
    </row>
    <row r="1750" spans="2:16" ht="15" customHeight="1" x14ac:dyDescent="0.25">
      <c r="B1750" s="36" t="str">
        <f>LOOKUP(Tabela2[[#This Row],[RESUMO]],Tabela3[Grupo],Tabela3[Meus produtos])</f>
        <v>Não</v>
      </c>
      <c r="C1750" s="30" t="s">
        <v>1454</v>
      </c>
      <c r="D1750" t="s">
        <v>21238</v>
      </c>
      <c r="E1750" t="s">
        <v>11853</v>
      </c>
      <c r="F1750" s="30" t="s">
        <v>13235</v>
      </c>
      <c r="G1750">
        <v>6.23</v>
      </c>
      <c r="H1750">
        <v>4.2</v>
      </c>
      <c r="I1750">
        <v>0</v>
      </c>
      <c r="J1750">
        <v>0</v>
      </c>
      <c r="K1750" s="13">
        <v>0.1043</v>
      </c>
      <c r="L1750" s="13">
        <v>4.2000000000000003E-2</v>
      </c>
      <c r="M1750" s="13">
        <v>6.2300000000000001E-2</v>
      </c>
      <c r="N1750" s="13">
        <v>0</v>
      </c>
      <c r="O1750" s="13">
        <v>0</v>
      </c>
      <c r="P1750" s="12" t="str">
        <f>LEFT(Tabela2[[#This Row],[Código]],2)</f>
        <v>28</v>
      </c>
    </row>
    <row r="1751" spans="2:16" ht="15" customHeight="1" x14ac:dyDescent="0.25">
      <c r="B1751" s="36" t="str">
        <f>LOOKUP(Tabela2[[#This Row],[RESUMO]],Tabela3[Grupo],Tabela3[Meus produtos])</f>
        <v>Não</v>
      </c>
      <c r="C1751" s="30" t="s">
        <v>1455</v>
      </c>
      <c r="D1751" t="s">
        <v>21238</v>
      </c>
      <c r="E1751" t="s">
        <v>11853</v>
      </c>
      <c r="F1751" s="30" t="s">
        <v>13236</v>
      </c>
      <c r="G1751">
        <v>6.32</v>
      </c>
      <c r="H1751">
        <v>4.2</v>
      </c>
      <c r="I1751">
        <v>0</v>
      </c>
      <c r="J1751">
        <v>0</v>
      </c>
      <c r="K1751" s="13">
        <v>0.10520000000000002</v>
      </c>
      <c r="L1751" s="13">
        <v>4.2000000000000003E-2</v>
      </c>
      <c r="M1751" s="13">
        <v>6.3200000000000006E-2</v>
      </c>
      <c r="N1751" s="13">
        <v>0</v>
      </c>
      <c r="O1751" s="13">
        <v>0</v>
      </c>
      <c r="P1751" s="12" t="str">
        <f>LEFT(Tabela2[[#This Row],[Código]],2)</f>
        <v>28</v>
      </c>
    </row>
    <row r="1752" spans="2:16" ht="15" customHeight="1" x14ac:dyDescent="0.25">
      <c r="B1752" s="36" t="str">
        <f>LOOKUP(Tabela2[[#This Row],[RESUMO]],Tabela3[Grupo],Tabela3[Meus produtos])</f>
        <v>Não</v>
      </c>
      <c r="C1752" s="30" t="s">
        <v>1456</v>
      </c>
      <c r="D1752" t="s">
        <v>21238</v>
      </c>
      <c r="E1752" t="s">
        <v>11853</v>
      </c>
      <c r="F1752" s="30" t="s">
        <v>13237</v>
      </c>
      <c r="G1752">
        <v>6.32</v>
      </c>
      <c r="H1752">
        <v>4.2</v>
      </c>
      <c r="I1752">
        <v>0</v>
      </c>
      <c r="J1752">
        <v>0</v>
      </c>
      <c r="K1752" s="13">
        <v>0.10520000000000002</v>
      </c>
      <c r="L1752" s="13">
        <v>4.2000000000000003E-2</v>
      </c>
      <c r="M1752" s="13">
        <v>6.3200000000000006E-2</v>
      </c>
      <c r="N1752" s="13">
        <v>0</v>
      </c>
      <c r="O1752" s="13">
        <v>0</v>
      </c>
      <c r="P1752" s="12" t="str">
        <f>LEFT(Tabela2[[#This Row],[Código]],2)</f>
        <v>28</v>
      </c>
    </row>
    <row r="1753" spans="2:16" ht="15" customHeight="1" x14ac:dyDescent="0.25">
      <c r="B1753" s="36" t="str">
        <f>LOOKUP(Tabela2[[#This Row],[RESUMO]],Tabela3[Grupo],Tabela3[Meus produtos])</f>
        <v>Não</v>
      </c>
      <c r="C1753" s="30" t="s">
        <v>1457</v>
      </c>
      <c r="D1753" t="s">
        <v>21238</v>
      </c>
      <c r="E1753" t="s">
        <v>11853</v>
      </c>
      <c r="F1753" s="30" t="s">
        <v>13238</v>
      </c>
      <c r="G1753">
        <v>6.29</v>
      </c>
      <c r="H1753">
        <v>4.2</v>
      </c>
      <c r="I1753">
        <v>0</v>
      </c>
      <c r="J1753">
        <v>0</v>
      </c>
      <c r="K1753" s="13">
        <v>0.10489999999999999</v>
      </c>
      <c r="L1753" s="13">
        <v>4.2000000000000003E-2</v>
      </c>
      <c r="M1753" s="13">
        <v>6.2899999999999998E-2</v>
      </c>
      <c r="N1753" s="13">
        <v>0</v>
      </c>
      <c r="O1753" s="13">
        <v>0</v>
      </c>
      <c r="P1753" s="12" t="str">
        <f>LEFT(Tabela2[[#This Row],[Código]],2)</f>
        <v>28</v>
      </c>
    </row>
    <row r="1754" spans="2:16" ht="15" customHeight="1" x14ac:dyDescent="0.25">
      <c r="B1754" s="36" t="str">
        <f>LOOKUP(Tabela2[[#This Row],[RESUMO]],Tabela3[Grupo],Tabela3[Meus produtos])</f>
        <v>Não</v>
      </c>
      <c r="C1754" s="30" t="s">
        <v>1458</v>
      </c>
      <c r="D1754" t="s">
        <v>21238</v>
      </c>
      <c r="E1754" t="s">
        <v>11853</v>
      </c>
      <c r="F1754" s="30" t="s">
        <v>13239</v>
      </c>
      <c r="G1754">
        <v>6.29</v>
      </c>
      <c r="H1754">
        <v>4.2</v>
      </c>
      <c r="I1754">
        <v>0</v>
      </c>
      <c r="J1754">
        <v>0</v>
      </c>
      <c r="K1754" s="13">
        <v>0.10489999999999999</v>
      </c>
      <c r="L1754" s="13">
        <v>4.2000000000000003E-2</v>
      </c>
      <c r="M1754" s="13">
        <v>6.2899999999999998E-2</v>
      </c>
      <c r="N1754" s="13">
        <v>0</v>
      </c>
      <c r="O1754" s="13">
        <v>0</v>
      </c>
      <c r="P1754" s="12" t="str">
        <f>LEFT(Tabela2[[#This Row],[Código]],2)</f>
        <v>28</v>
      </c>
    </row>
    <row r="1755" spans="2:16" ht="15" customHeight="1" x14ac:dyDescent="0.25">
      <c r="B1755" s="36" t="str">
        <f>LOOKUP(Tabela2[[#This Row],[RESUMO]],Tabela3[Grupo],Tabela3[Meus produtos])</f>
        <v>Não</v>
      </c>
      <c r="C1755" s="30" t="s">
        <v>1459</v>
      </c>
      <c r="D1755" t="s">
        <v>21238</v>
      </c>
      <c r="E1755" t="s">
        <v>11853</v>
      </c>
      <c r="F1755" s="30" t="s">
        <v>13240</v>
      </c>
      <c r="G1755">
        <v>6.23</v>
      </c>
      <c r="H1755">
        <v>4.2</v>
      </c>
      <c r="I1755">
        <v>0</v>
      </c>
      <c r="J1755">
        <v>0</v>
      </c>
      <c r="K1755" s="13">
        <v>0.1043</v>
      </c>
      <c r="L1755" s="13">
        <v>4.2000000000000003E-2</v>
      </c>
      <c r="M1755" s="13">
        <v>6.2300000000000001E-2</v>
      </c>
      <c r="N1755" s="13">
        <v>0</v>
      </c>
      <c r="O1755" s="13">
        <v>0</v>
      </c>
      <c r="P1755" s="12" t="str">
        <f>LEFT(Tabela2[[#This Row],[Código]],2)</f>
        <v>28</v>
      </c>
    </row>
    <row r="1756" spans="2:16" ht="15" customHeight="1" x14ac:dyDescent="0.25">
      <c r="B1756" s="36" t="str">
        <f>LOOKUP(Tabela2[[#This Row],[RESUMO]],Tabela3[Grupo],Tabela3[Meus produtos])</f>
        <v>Não</v>
      </c>
      <c r="C1756" s="30" t="s">
        <v>1460</v>
      </c>
      <c r="D1756" t="s">
        <v>21238</v>
      </c>
      <c r="E1756" t="s">
        <v>11853</v>
      </c>
      <c r="F1756" s="30" t="s">
        <v>13241</v>
      </c>
      <c r="G1756">
        <v>6.23</v>
      </c>
      <c r="H1756">
        <v>4.2</v>
      </c>
      <c r="I1756">
        <v>0</v>
      </c>
      <c r="J1756">
        <v>0</v>
      </c>
      <c r="K1756" s="13">
        <v>0.1043</v>
      </c>
      <c r="L1756" s="13">
        <v>4.2000000000000003E-2</v>
      </c>
      <c r="M1756" s="13">
        <v>6.2300000000000001E-2</v>
      </c>
      <c r="N1756" s="13">
        <v>0</v>
      </c>
      <c r="O1756" s="13">
        <v>0</v>
      </c>
      <c r="P1756" s="12" t="str">
        <f>LEFT(Tabela2[[#This Row],[Código]],2)</f>
        <v>28</v>
      </c>
    </row>
    <row r="1757" spans="2:16" ht="15" customHeight="1" x14ac:dyDescent="0.25">
      <c r="B1757" s="36" t="str">
        <f>LOOKUP(Tabela2[[#This Row],[RESUMO]],Tabela3[Grupo],Tabela3[Meus produtos])</f>
        <v>Não</v>
      </c>
      <c r="C1757" s="30" t="s">
        <v>1461</v>
      </c>
      <c r="D1757" t="s">
        <v>21238</v>
      </c>
      <c r="E1757" t="s">
        <v>11853</v>
      </c>
      <c r="F1757" s="30" t="s">
        <v>13242</v>
      </c>
      <c r="G1757">
        <v>6.29</v>
      </c>
      <c r="H1757">
        <v>4.2</v>
      </c>
      <c r="I1757">
        <v>0</v>
      </c>
      <c r="J1757">
        <v>0</v>
      </c>
      <c r="K1757" s="13">
        <v>0.10489999999999999</v>
      </c>
      <c r="L1757" s="13">
        <v>4.2000000000000003E-2</v>
      </c>
      <c r="M1757" s="13">
        <v>6.2899999999999998E-2</v>
      </c>
      <c r="N1757" s="13">
        <v>0</v>
      </c>
      <c r="O1757" s="13">
        <v>0</v>
      </c>
      <c r="P1757" s="12" t="str">
        <f>LEFT(Tabela2[[#This Row],[Código]],2)</f>
        <v>28</v>
      </c>
    </row>
    <row r="1758" spans="2:16" ht="15" customHeight="1" x14ac:dyDescent="0.25">
      <c r="B1758" s="36" t="str">
        <f>LOOKUP(Tabela2[[#This Row],[RESUMO]],Tabela3[Grupo],Tabela3[Meus produtos])</f>
        <v>Não</v>
      </c>
      <c r="C1758" s="30" t="s">
        <v>1462</v>
      </c>
      <c r="D1758" t="s">
        <v>21238</v>
      </c>
      <c r="E1758" t="s">
        <v>11853</v>
      </c>
      <c r="F1758" s="30" t="s">
        <v>13243</v>
      </c>
      <c r="G1758">
        <v>6.29</v>
      </c>
      <c r="H1758">
        <v>4.2</v>
      </c>
      <c r="I1758">
        <v>0</v>
      </c>
      <c r="J1758">
        <v>0</v>
      </c>
      <c r="K1758" s="13">
        <v>0.10489999999999999</v>
      </c>
      <c r="L1758" s="13">
        <v>4.2000000000000003E-2</v>
      </c>
      <c r="M1758" s="13">
        <v>6.2899999999999998E-2</v>
      </c>
      <c r="N1758" s="13">
        <v>0</v>
      </c>
      <c r="O1758" s="13">
        <v>0</v>
      </c>
      <c r="P1758" s="12" t="str">
        <f>LEFT(Tabela2[[#This Row],[Código]],2)</f>
        <v>28</v>
      </c>
    </row>
    <row r="1759" spans="2:16" ht="15" customHeight="1" x14ac:dyDescent="0.25">
      <c r="B1759" s="36" t="str">
        <f>LOOKUP(Tabela2[[#This Row],[RESUMO]],Tabela3[Grupo],Tabela3[Meus produtos])</f>
        <v>Não</v>
      </c>
      <c r="C1759" s="30" t="s">
        <v>1463</v>
      </c>
      <c r="D1759" t="s">
        <v>21238</v>
      </c>
      <c r="E1759" t="s">
        <v>11853</v>
      </c>
      <c r="F1759" s="30" t="s">
        <v>13244</v>
      </c>
      <c r="G1759">
        <v>6.23</v>
      </c>
      <c r="H1759">
        <v>4.2</v>
      </c>
      <c r="I1759">
        <v>0</v>
      </c>
      <c r="J1759">
        <v>0</v>
      </c>
      <c r="K1759" s="13">
        <v>0.1043</v>
      </c>
      <c r="L1759" s="13">
        <v>4.2000000000000003E-2</v>
      </c>
      <c r="M1759" s="13">
        <v>6.2300000000000001E-2</v>
      </c>
      <c r="N1759" s="13">
        <v>0</v>
      </c>
      <c r="O1759" s="13">
        <v>0</v>
      </c>
      <c r="P1759" s="12" t="str">
        <f>LEFT(Tabela2[[#This Row],[Código]],2)</f>
        <v>28</v>
      </c>
    </row>
    <row r="1760" spans="2:16" ht="15" customHeight="1" x14ac:dyDescent="0.25">
      <c r="B1760" s="36" t="str">
        <f>LOOKUP(Tabela2[[#This Row],[RESUMO]],Tabela3[Grupo],Tabela3[Meus produtos])</f>
        <v>Não</v>
      </c>
      <c r="C1760" s="30" t="s">
        <v>1464</v>
      </c>
      <c r="D1760" t="s">
        <v>21238</v>
      </c>
      <c r="E1760" t="s">
        <v>11853</v>
      </c>
      <c r="F1760" s="30" t="s">
        <v>13245</v>
      </c>
      <c r="G1760">
        <v>6.29</v>
      </c>
      <c r="H1760">
        <v>4.2</v>
      </c>
      <c r="I1760">
        <v>0</v>
      </c>
      <c r="J1760">
        <v>0</v>
      </c>
      <c r="K1760" s="13">
        <v>0.10489999999999999</v>
      </c>
      <c r="L1760" s="13">
        <v>4.2000000000000003E-2</v>
      </c>
      <c r="M1760" s="13">
        <v>6.2899999999999998E-2</v>
      </c>
      <c r="N1760" s="13">
        <v>0</v>
      </c>
      <c r="O1760" s="13">
        <v>0</v>
      </c>
      <c r="P1760" s="12" t="str">
        <f>LEFT(Tabela2[[#This Row],[Código]],2)</f>
        <v>28</v>
      </c>
    </row>
    <row r="1761" spans="2:16" ht="15" customHeight="1" x14ac:dyDescent="0.25">
      <c r="B1761" s="36" t="str">
        <f>LOOKUP(Tabela2[[#This Row],[RESUMO]],Tabela3[Grupo],Tabela3[Meus produtos])</f>
        <v>Não</v>
      </c>
      <c r="C1761" s="30" t="s">
        <v>1465</v>
      </c>
      <c r="D1761" t="s">
        <v>21238</v>
      </c>
      <c r="E1761" t="s">
        <v>11853</v>
      </c>
      <c r="F1761" s="30" t="s">
        <v>13246</v>
      </c>
      <c r="G1761">
        <v>6.29</v>
      </c>
      <c r="H1761">
        <v>4.2</v>
      </c>
      <c r="I1761">
        <v>0</v>
      </c>
      <c r="J1761">
        <v>0</v>
      </c>
      <c r="K1761" s="13">
        <v>0.10489999999999999</v>
      </c>
      <c r="L1761" s="13">
        <v>4.2000000000000003E-2</v>
      </c>
      <c r="M1761" s="13">
        <v>6.2899999999999998E-2</v>
      </c>
      <c r="N1761" s="13">
        <v>0</v>
      </c>
      <c r="O1761" s="13">
        <v>0</v>
      </c>
      <c r="P1761" s="12" t="str">
        <f>LEFT(Tabela2[[#This Row],[Código]],2)</f>
        <v>28</v>
      </c>
    </row>
    <row r="1762" spans="2:16" ht="15" customHeight="1" x14ac:dyDescent="0.25">
      <c r="B1762" s="36" t="str">
        <f>LOOKUP(Tabela2[[#This Row],[RESUMO]],Tabela3[Grupo],Tabela3[Meus produtos])</f>
        <v>Não</v>
      </c>
      <c r="C1762" s="30" t="s">
        <v>1466</v>
      </c>
      <c r="D1762" t="s">
        <v>21238</v>
      </c>
      <c r="E1762" t="s">
        <v>11853</v>
      </c>
      <c r="F1762" s="30" t="s">
        <v>13247</v>
      </c>
      <c r="G1762">
        <v>6.23</v>
      </c>
      <c r="H1762">
        <v>4.2</v>
      </c>
      <c r="I1762">
        <v>0</v>
      </c>
      <c r="J1762">
        <v>0</v>
      </c>
      <c r="K1762" s="13">
        <v>0.1043</v>
      </c>
      <c r="L1762" s="13">
        <v>4.2000000000000003E-2</v>
      </c>
      <c r="M1762" s="13">
        <v>6.2300000000000001E-2</v>
      </c>
      <c r="N1762" s="13">
        <v>0</v>
      </c>
      <c r="O1762" s="13">
        <v>0</v>
      </c>
      <c r="P1762" s="12" t="str">
        <f>LEFT(Tabela2[[#This Row],[Código]],2)</f>
        <v>28</v>
      </c>
    </row>
    <row r="1763" spans="2:16" ht="15" customHeight="1" x14ac:dyDescent="0.25">
      <c r="B1763" s="36" t="str">
        <f>LOOKUP(Tabela2[[#This Row],[RESUMO]],Tabela3[Grupo],Tabela3[Meus produtos])</f>
        <v>Não</v>
      </c>
      <c r="C1763" s="30" t="s">
        <v>1467</v>
      </c>
      <c r="D1763" t="s">
        <v>21238</v>
      </c>
      <c r="E1763" t="s">
        <v>11853</v>
      </c>
      <c r="F1763" s="30" t="s">
        <v>13248</v>
      </c>
      <c r="G1763">
        <v>6.23</v>
      </c>
      <c r="H1763">
        <v>4.2</v>
      </c>
      <c r="I1763">
        <v>0</v>
      </c>
      <c r="J1763">
        <v>0</v>
      </c>
      <c r="K1763" s="13">
        <v>0.1043</v>
      </c>
      <c r="L1763" s="13">
        <v>4.2000000000000003E-2</v>
      </c>
      <c r="M1763" s="13">
        <v>6.2300000000000001E-2</v>
      </c>
      <c r="N1763" s="13">
        <v>0</v>
      </c>
      <c r="O1763" s="13">
        <v>0</v>
      </c>
      <c r="P1763" s="12" t="str">
        <f>LEFT(Tabela2[[#This Row],[Código]],2)</f>
        <v>28</v>
      </c>
    </row>
    <row r="1764" spans="2:16" ht="15" customHeight="1" x14ac:dyDescent="0.25">
      <c r="B1764" s="36" t="str">
        <f>LOOKUP(Tabela2[[#This Row],[RESUMO]],Tabela3[Grupo],Tabela3[Meus produtos])</f>
        <v>Não</v>
      </c>
      <c r="C1764" s="30" t="s">
        <v>1468</v>
      </c>
      <c r="D1764" t="s">
        <v>21238</v>
      </c>
      <c r="E1764" t="s">
        <v>11853</v>
      </c>
      <c r="F1764" s="30" t="s">
        <v>13249</v>
      </c>
      <c r="G1764">
        <v>6.23</v>
      </c>
      <c r="H1764">
        <v>4.2</v>
      </c>
      <c r="I1764">
        <v>0</v>
      </c>
      <c r="J1764">
        <v>0</v>
      </c>
      <c r="K1764" s="13">
        <v>0.1043</v>
      </c>
      <c r="L1764" s="13">
        <v>4.2000000000000003E-2</v>
      </c>
      <c r="M1764" s="13">
        <v>6.2300000000000001E-2</v>
      </c>
      <c r="N1764" s="13">
        <v>0</v>
      </c>
      <c r="O1764" s="13">
        <v>0</v>
      </c>
      <c r="P1764" s="12" t="str">
        <f>LEFT(Tabela2[[#This Row],[Código]],2)</f>
        <v>28</v>
      </c>
    </row>
    <row r="1765" spans="2:16" ht="15" customHeight="1" x14ac:dyDescent="0.25">
      <c r="B1765" s="36" t="str">
        <f>LOOKUP(Tabela2[[#This Row],[RESUMO]],Tabela3[Grupo],Tabela3[Meus produtos])</f>
        <v>Não</v>
      </c>
      <c r="C1765" s="30" t="s">
        <v>1469</v>
      </c>
      <c r="D1765" t="s">
        <v>21238</v>
      </c>
      <c r="E1765" t="s">
        <v>11853</v>
      </c>
      <c r="F1765" s="30" t="s">
        <v>13250</v>
      </c>
      <c r="G1765">
        <v>6.23</v>
      </c>
      <c r="H1765">
        <v>4.2</v>
      </c>
      <c r="I1765">
        <v>0</v>
      </c>
      <c r="J1765">
        <v>0</v>
      </c>
      <c r="K1765" s="13">
        <v>0.1043</v>
      </c>
      <c r="L1765" s="13">
        <v>4.2000000000000003E-2</v>
      </c>
      <c r="M1765" s="13">
        <v>6.2300000000000001E-2</v>
      </c>
      <c r="N1765" s="13">
        <v>0</v>
      </c>
      <c r="O1765" s="13">
        <v>0</v>
      </c>
      <c r="P1765" s="12" t="str">
        <f>LEFT(Tabela2[[#This Row],[Código]],2)</f>
        <v>28</v>
      </c>
    </row>
    <row r="1766" spans="2:16" ht="15" customHeight="1" x14ac:dyDescent="0.25">
      <c r="B1766" s="36" t="str">
        <f>LOOKUP(Tabela2[[#This Row],[RESUMO]],Tabela3[Grupo],Tabela3[Meus produtos])</f>
        <v>Não</v>
      </c>
      <c r="C1766" s="30" t="s">
        <v>1470</v>
      </c>
      <c r="D1766" t="s">
        <v>21238</v>
      </c>
      <c r="E1766" t="s">
        <v>11853</v>
      </c>
      <c r="F1766" s="30" t="s">
        <v>13251</v>
      </c>
      <c r="G1766">
        <v>6.23</v>
      </c>
      <c r="H1766">
        <v>4.2</v>
      </c>
      <c r="I1766">
        <v>0</v>
      </c>
      <c r="J1766">
        <v>0</v>
      </c>
      <c r="K1766" s="13">
        <v>0.1043</v>
      </c>
      <c r="L1766" s="13">
        <v>4.2000000000000003E-2</v>
      </c>
      <c r="M1766" s="13">
        <v>6.2300000000000001E-2</v>
      </c>
      <c r="N1766" s="13">
        <v>0</v>
      </c>
      <c r="O1766" s="13">
        <v>0</v>
      </c>
      <c r="P1766" s="12" t="str">
        <f>LEFT(Tabela2[[#This Row],[Código]],2)</f>
        <v>28</v>
      </c>
    </row>
    <row r="1767" spans="2:16" ht="15" customHeight="1" x14ac:dyDescent="0.25">
      <c r="B1767" s="36" t="str">
        <f>LOOKUP(Tabela2[[#This Row],[RESUMO]],Tabela3[Grupo],Tabela3[Meus produtos])</f>
        <v>Não</v>
      </c>
      <c r="C1767" s="30" t="s">
        <v>1471</v>
      </c>
      <c r="D1767" t="s">
        <v>21238</v>
      </c>
      <c r="E1767" t="s">
        <v>11853</v>
      </c>
      <c r="F1767" s="30" t="s">
        <v>13252</v>
      </c>
      <c r="G1767">
        <v>6.23</v>
      </c>
      <c r="H1767">
        <v>4.2</v>
      </c>
      <c r="I1767">
        <v>0</v>
      </c>
      <c r="J1767">
        <v>0</v>
      </c>
      <c r="K1767" s="13">
        <v>0.1043</v>
      </c>
      <c r="L1767" s="13">
        <v>4.2000000000000003E-2</v>
      </c>
      <c r="M1767" s="13">
        <v>6.2300000000000001E-2</v>
      </c>
      <c r="N1767" s="13">
        <v>0</v>
      </c>
      <c r="O1767" s="13">
        <v>0</v>
      </c>
      <c r="P1767" s="12" t="str">
        <f>LEFT(Tabela2[[#This Row],[Código]],2)</f>
        <v>28</v>
      </c>
    </row>
    <row r="1768" spans="2:16" ht="15" customHeight="1" x14ac:dyDescent="0.25">
      <c r="B1768" s="36" t="str">
        <f>LOOKUP(Tabela2[[#This Row],[RESUMO]],Tabela3[Grupo],Tabela3[Meus produtos])</f>
        <v>Não</v>
      </c>
      <c r="C1768" s="30" t="s">
        <v>1472</v>
      </c>
      <c r="D1768" t="s">
        <v>21238</v>
      </c>
      <c r="E1768" t="s">
        <v>11853</v>
      </c>
      <c r="F1768" s="30" t="s">
        <v>13253</v>
      </c>
      <c r="G1768">
        <v>6.23</v>
      </c>
      <c r="H1768">
        <v>4.2</v>
      </c>
      <c r="I1768">
        <v>0</v>
      </c>
      <c r="J1768">
        <v>0</v>
      </c>
      <c r="K1768" s="13">
        <v>0.1043</v>
      </c>
      <c r="L1768" s="13">
        <v>4.2000000000000003E-2</v>
      </c>
      <c r="M1768" s="13">
        <v>6.2300000000000001E-2</v>
      </c>
      <c r="N1768" s="13">
        <v>0</v>
      </c>
      <c r="O1768" s="13">
        <v>0</v>
      </c>
      <c r="P1768" s="12" t="str">
        <f>LEFT(Tabela2[[#This Row],[Código]],2)</f>
        <v>28</v>
      </c>
    </row>
    <row r="1769" spans="2:16" ht="15" customHeight="1" x14ac:dyDescent="0.25">
      <c r="B1769" s="36" t="str">
        <f>LOOKUP(Tabela2[[#This Row],[RESUMO]],Tabela3[Grupo],Tabela3[Meus produtos])</f>
        <v>Não</v>
      </c>
      <c r="C1769" s="30" t="s">
        <v>1473</v>
      </c>
      <c r="D1769" t="s">
        <v>21238</v>
      </c>
      <c r="E1769" t="s">
        <v>11853</v>
      </c>
      <c r="F1769" s="30" t="s">
        <v>13254</v>
      </c>
      <c r="G1769">
        <v>6.23</v>
      </c>
      <c r="H1769">
        <v>4.2</v>
      </c>
      <c r="I1769">
        <v>0</v>
      </c>
      <c r="J1769">
        <v>0</v>
      </c>
      <c r="K1769" s="13">
        <v>0.1043</v>
      </c>
      <c r="L1769" s="13">
        <v>4.2000000000000003E-2</v>
      </c>
      <c r="M1769" s="13">
        <v>6.2300000000000001E-2</v>
      </c>
      <c r="N1769" s="13">
        <v>0</v>
      </c>
      <c r="O1769" s="13">
        <v>0</v>
      </c>
      <c r="P1769" s="12" t="str">
        <f>LEFT(Tabela2[[#This Row],[Código]],2)</f>
        <v>28</v>
      </c>
    </row>
    <row r="1770" spans="2:16" ht="15" customHeight="1" x14ac:dyDescent="0.25">
      <c r="B1770" s="36" t="str">
        <f>LOOKUP(Tabela2[[#This Row],[RESUMO]],Tabela3[Grupo],Tabela3[Meus produtos])</f>
        <v>Não</v>
      </c>
      <c r="C1770" s="30" t="s">
        <v>1474</v>
      </c>
      <c r="D1770" t="s">
        <v>21238</v>
      </c>
      <c r="E1770" t="s">
        <v>11853</v>
      </c>
      <c r="F1770" s="30" t="s">
        <v>13255</v>
      </c>
      <c r="G1770">
        <v>6.23</v>
      </c>
      <c r="H1770">
        <v>4.2</v>
      </c>
      <c r="I1770">
        <v>0</v>
      </c>
      <c r="J1770">
        <v>0</v>
      </c>
      <c r="K1770" s="13">
        <v>0.1043</v>
      </c>
      <c r="L1770" s="13">
        <v>4.2000000000000003E-2</v>
      </c>
      <c r="M1770" s="13">
        <v>6.2300000000000001E-2</v>
      </c>
      <c r="N1770" s="13">
        <v>0</v>
      </c>
      <c r="O1770" s="13">
        <v>0</v>
      </c>
      <c r="P1770" s="12" t="str">
        <f>LEFT(Tabela2[[#This Row],[Código]],2)</f>
        <v>28</v>
      </c>
    </row>
    <row r="1771" spans="2:16" ht="15" customHeight="1" x14ac:dyDescent="0.25">
      <c r="B1771" s="36" t="str">
        <f>LOOKUP(Tabela2[[#This Row],[RESUMO]],Tabela3[Grupo],Tabela3[Meus produtos])</f>
        <v>Não</v>
      </c>
      <c r="C1771" s="30" t="s">
        <v>1475</v>
      </c>
      <c r="D1771" t="s">
        <v>21238</v>
      </c>
      <c r="E1771" t="s">
        <v>11853</v>
      </c>
      <c r="F1771" s="30" t="s">
        <v>13256</v>
      </c>
      <c r="G1771">
        <v>6.23</v>
      </c>
      <c r="H1771">
        <v>4.2</v>
      </c>
      <c r="I1771">
        <v>0</v>
      </c>
      <c r="J1771">
        <v>0</v>
      </c>
      <c r="K1771" s="13">
        <v>0.1043</v>
      </c>
      <c r="L1771" s="13">
        <v>4.2000000000000003E-2</v>
      </c>
      <c r="M1771" s="13">
        <v>6.2300000000000001E-2</v>
      </c>
      <c r="N1771" s="13">
        <v>0</v>
      </c>
      <c r="O1771" s="13">
        <v>0</v>
      </c>
      <c r="P1771" s="12" t="str">
        <f>LEFT(Tabela2[[#This Row],[Código]],2)</f>
        <v>28</v>
      </c>
    </row>
    <row r="1772" spans="2:16" ht="15" customHeight="1" x14ac:dyDescent="0.25">
      <c r="B1772" s="36" t="str">
        <f>LOOKUP(Tabela2[[#This Row],[RESUMO]],Tabela3[Grupo],Tabela3[Meus produtos])</f>
        <v>Não</v>
      </c>
      <c r="C1772" s="30" t="s">
        <v>1476</v>
      </c>
      <c r="D1772" t="s">
        <v>21238</v>
      </c>
      <c r="E1772" t="s">
        <v>11853</v>
      </c>
      <c r="F1772" s="30" t="s">
        <v>13257</v>
      </c>
      <c r="G1772">
        <v>6.23</v>
      </c>
      <c r="H1772">
        <v>4.2</v>
      </c>
      <c r="I1772">
        <v>0</v>
      </c>
      <c r="J1772">
        <v>0</v>
      </c>
      <c r="K1772" s="13">
        <v>0.1043</v>
      </c>
      <c r="L1772" s="13">
        <v>4.2000000000000003E-2</v>
      </c>
      <c r="M1772" s="13">
        <v>6.2300000000000001E-2</v>
      </c>
      <c r="N1772" s="13">
        <v>0</v>
      </c>
      <c r="O1772" s="13">
        <v>0</v>
      </c>
      <c r="P1772" s="12" t="str">
        <f>LEFT(Tabela2[[#This Row],[Código]],2)</f>
        <v>28</v>
      </c>
    </row>
    <row r="1773" spans="2:16" ht="15" customHeight="1" x14ac:dyDescent="0.25">
      <c r="B1773" s="36" t="str">
        <f>LOOKUP(Tabela2[[#This Row],[RESUMO]],Tabela3[Grupo],Tabela3[Meus produtos])</f>
        <v>Não</v>
      </c>
      <c r="C1773" s="30" t="s">
        <v>1477</v>
      </c>
      <c r="D1773" t="s">
        <v>21238</v>
      </c>
      <c r="E1773" t="s">
        <v>11853</v>
      </c>
      <c r="F1773" s="30" t="s">
        <v>13258</v>
      </c>
      <c r="G1773">
        <v>6.23</v>
      </c>
      <c r="H1773">
        <v>4.2</v>
      </c>
      <c r="I1773">
        <v>0</v>
      </c>
      <c r="J1773">
        <v>0</v>
      </c>
      <c r="K1773" s="13">
        <v>0.1043</v>
      </c>
      <c r="L1773" s="13">
        <v>4.2000000000000003E-2</v>
      </c>
      <c r="M1773" s="13">
        <v>6.2300000000000001E-2</v>
      </c>
      <c r="N1773" s="13">
        <v>0</v>
      </c>
      <c r="O1773" s="13">
        <v>0</v>
      </c>
      <c r="P1773" s="12" t="str">
        <f>LEFT(Tabela2[[#This Row],[Código]],2)</f>
        <v>28</v>
      </c>
    </row>
    <row r="1774" spans="2:16" ht="15" customHeight="1" x14ac:dyDescent="0.25">
      <c r="B1774" s="36" t="str">
        <f>LOOKUP(Tabela2[[#This Row],[RESUMO]],Tabela3[Grupo],Tabela3[Meus produtos])</f>
        <v>Não</v>
      </c>
      <c r="C1774" s="30" t="s">
        <v>1478</v>
      </c>
      <c r="D1774" t="s">
        <v>21238</v>
      </c>
      <c r="E1774" t="s">
        <v>11853</v>
      </c>
      <c r="F1774" s="30" t="s">
        <v>13259</v>
      </c>
      <c r="G1774">
        <v>6.23</v>
      </c>
      <c r="H1774">
        <v>4.2</v>
      </c>
      <c r="I1774">
        <v>0</v>
      </c>
      <c r="J1774">
        <v>0</v>
      </c>
      <c r="K1774" s="13">
        <v>0.1043</v>
      </c>
      <c r="L1774" s="13">
        <v>4.2000000000000003E-2</v>
      </c>
      <c r="M1774" s="13">
        <v>6.2300000000000001E-2</v>
      </c>
      <c r="N1774" s="13">
        <v>0</v>
      </c>
      <c r="O1774" s="13">
        <v>0</v>
      </c>
      <c r="P1774" s="12" t="str">
        <f>LEFT(Tabela2[[#This Row],[Código]],2)</f>
        <v>28</v>
      </c>
    </row>
    <row r="1775" spans="2:16" ht="15" customHeight="1" x14ac:dyDescent="0.25">
      <c r="B1775" s="36" t="str">
        <f>LOOKUP(Tabela2[[#This Row],[RESUMO]],Tabela3[Grupo],Tabela3[Meus produtos])</f>
        <v>Não</v>
      </c>
      <c r="C1775" s="30" t="s">
        <v>1479</v>
      </c>
      <c r="D1775" t="s">
        <v>21238</v>
      </c>
      <c r="E1775" t="s">
        <v>11853</v>
      </c>
      <c r="F1775" s="30" t="s">
        <v>13260</v>
      </c>
      <c r="G1775">
        <v>6.29</v>
      </c>
      <c r="H1775">
        <v>4.2</v>
      </c>
      <c r="I1775">
        <v>0</v>
      </c>
      <c r="J1775">
        <v>0</v>
      </c>
      <c r="K1775" s="13">
        <v>0.10489999999999999</v>
      </c>
      <c r="L1775" s="13">
        <v>4.2000000000000003E-2</v>
      </c>
      <c r="M1775" s="13">
        <v>6.2899999999999998E-2</v>
      </c>
      <c r="N1775" s="13">
        <v>0</v>
      </c>
      <c r="O1775" s="13">
        <v>0</v>
      </c>
      <c r="P1775" s="12" t="str">
        <f>LEFT(Tabela2[[#This Row],[Código]],2)</f>
        <v>28</v>
      </c>
    </row>
    <row r="1776" spans="2:16" ht="15" customHeight="1" x14ac:dyDescent="0.25">
      <c r="B1776" s="36" t="str">
        <f>LOOKUP(Tabela2[[#This Row],[RESUMO]],Tabela3[Grupo],Tabela3[Meus produtos])</f>
        <v>Não</v>
      </c>
      <c r="C1776" s="30" t="s">
        <v>1480</v>
      </c>
      <c r="D1776" t="s">
        <v>21238</v>
      </c>
      <c r="E1776" t="s">
        <v>11853</v>
      </c>
      <c r="F1776" s="30" t="s">
        <v>13261</v>
      </c>
      <c r="G1776">
        <v>6.32</v>
      </c>
      <c r="H1776">
        <v>4.2</v>
      </c>
      <c r="I1776">
        <v>0</v>
      </c>
      <c r="J1776">
        <v>0</v>
      </c>
      <c r="K1776" s="13">
        <v>0.10520000000000002</v>
      </c>
      <c r="L1776" s="13">
        <v>4.2000000000000003E-2</v>
      </c>
      <c r="M1776" s="13">
        <v>6.3200000000000006E-2</v>
      </c>
      <c r="N1776" s="13">
        <v>0</v>
      </c>
      <c r="O1776" s="13">
        <v>0</v>
      </c>
      <c r="P1776" s="12" t="str">
        <f>LEFT(Tabela2[[#This Row],[Código]],2)</f>
        <v>28</v>
      </c>
    </row>
    <row r="1777" spans="2:16" ht="15" customHeight="1" x14ac:dyDescent="0.25">
      <c r="B1777" s="36" t="str">
        <f>LOOKUP(Tabela2[[#This Row],[RESUMO]],Tabela3[Grupo],Tabela3[Meus produtos])</f>
        <v>Não</v>
      </c>
      <c r="C1777" s="30" t="s">
        <v>1481</v>
      </c>
      <c r="D1777" t="s">
        <v>21238</v>
      </c>
      <c r="E1777" t="s">
        <v>11853</v>
      </c>
      <c r="F1777" s="30" t="s">
        <v>13262</v>
      </c>
      <c r="G1777">
        <v>6.35</v>
      </c>
      <c r="H1777">
        <v>4.2</v>
      </c>
      <c r="I1777">
        <v>0</v>
      </c>
      <c r="J1777">
        <v>0</v>
      </c>
      <c r="K1777" s="13">
        <v>0.10550000000000001</v>
      </c>
      <c r="L1777" s="13">
        <v>4.2000000000000003E-2</v>
      </c>
      <c r="M1777" s="13">
        <v>6.3500000000000001E-2</v>
      </c>
      <c r="N1777" s="13">
        <v>0</v>
      </c>
      <c r="O1777" s="13">
        <v>0</v>
      </c>
      <c r="P1777" s="12" t="str">
        <f>LEFT(Tabela2[[#This Row],[Código]],2)</f>
        <v>28</v>
      </c>
    </row>
    <row r="1778" spans="2:16" ht="15" customHeight="1" x14ac:dyDescent="0.25">
      <c r="B1778" s="36" t="str">
        <f>LOOKUP(Tabela2[[#This Row],[RESUMO]],Tabela3[Grupo],Tabela3[Meus produtos])</f>
        <v>Não</v>
      </c>
      <c r="C1778" s="30" t="s">
        <v>1482</v>
      </c>
      <c r="D1778" t="s">
        <v>21238</v>
      </c>
      <c r="E1778" t="s">
        <v>11853</v>
      </c>
      <c r="F1778" s="30" t="s">
        <v>13263</v>
      </c>
      <c r="G1778">
        <v>6.26</v>
      </c>
      <c r="H1778">
        <v>4.2</v>
      </c>
      <c r="I1778">
        <v>0</v>
      </c>
      <c r="J1778">
        <v>0</v>
      </c>
      <c r="K1778" s="13">
        <v>0.1046</v>
      </c>
      <c r="L1778" s="13">
        <v>4.2000000000000003E-2</v>
      </c>
      <c r="M1778" s="13">
        <v>6.2600000000000003E-2</v>
      </c>
      <c r="N1778" s="13">
        <v>0</v>
      </c>
      <c r="O1778" s="13">
        <v>0</v>
      </c>
      <c r="P1778" s="12" t="str">
        <f>LEFT(Tabela2[[#This Row],[Código]],2)</f>
        <v>28</v>
      </c>
    </row>
    <row r="1779" spans="2:16" ht="15" customHeight="1" x14ac:dyDescent="0.25">
      <c r="B1779" s="36" t="str">
        <f>LOOKUP(Tabela2[[#This Row],[RESUMO]],Tabela3[Grupo],Tabela3[Meus produtos])</f>
        <v>Não</v>
      </c>
      <c r="C1779" s="30" t="s">
        <v>1483</v>
      </c>
      <c r="D1779" t="s">
        <v>21238</v>
      </c>
      <c r="E1779" t="s">
        <v>11853</v>
      </c>
      <c r="F1779" s="30" t="s">
        <v>13264</v>
      </c>
      <c r="G1779">
        <v>6.26</v>
      </c>
      <c r="H1779">
        <v>4.2</v>
      </c>
      <c r="I1779">
        <v>0</v>
      </c>
      <c r="J1779">
        <v>0</v>
      </c>
      <c r="K1779" s="13">
        <v>0.1046</v>
      </c>
      <c r="L1779" s="13">
        <v>4.2000000000000003E-2</v>
      </c>
      <c r="M1779" s="13">
        <v>6.2600000000000003E-2</v>
      </c>
      <c r="N1779" s="13">
        <v>0</v>
      </c>
      <c r="O1779" s="13">
        <v>0</v>
      </c>
      <c r="P1779" s="12" t="str">
        <f>LEFT(Tabela2[[#This Row],[Código]],2)</f>
        <v>28</v>
      </c>
    </row>
    <row r="1780" spans="2:16" ht="15" customHeight="1" x14ac:dyDescent="0.25">
      <c r="B1780" s="36" t="str">
        <f>LOOKUP(Tabela2[[#This Row],[RESUMO]],Tabela3[Grupo],Tabela3[Meus produtos])</f>
        <v>Não</v>
      </c>
      <c r="C1780" s="30" t="s">
        <v>1484</v>
      </c>
      <c r="D1780" t="s">
        <v>21238</v>
      </c>
      <c r="E1780" t="s">
        <v>11853</v>
      </c>
      <c r="F1780" s="30" t="s">
        <v>13265</v>
      </c>
      <c r="G1780">
        <v>6.35</v>
      </c>
      <c r="H1780">
        <v>4.2</v>
      </c>
      <c r="I1780">
        <v>0</v>
      </c>
      <c r="J1780">
        <v>0</v>
      </c>
      <c r="K1780" s="13">
        <v>0.10550000000000001</v>
      </c>
      <c r="L1780" s="13">
        <v>4.2000000000000003E-2</v>
      </c>
      <c r="M1780" s="13">
        <v>6.3500000000000001E-2</v>
      </c>
      <c r="N1780" s="13">
        <v>0</v>
      </c>
      <c r="O1780" s="13">
        <v>0</v>
      </c>
      <c r="P1780" s="12" t="str">
        <f>LEFT(Tabela2[[#This Row],[Código]],2)</f>
        <v>28</v>
      </c>
    </row>
    <row r="1781" spans="2:16" ht="15" customHeight="1" x14ac:dyDescent="0.25">
      <c r="B1781" s="36" t="str">
        <f>LOOKUP(Tabela2[[#This Row],[RESUMO]],Tabela3[Grupo],Tabela3[Meus produtos])</f>
        <v>Não</v>
      </c>
      <c r="C1781" s="30" t="s">
        <v>1485</v>
      </c>
      <c r="D1781" t="s">
        <v>21238</v>
      </c>
      <c r="E1781" t="s">
        <v>11853</v>
      </c>
      <c r="F1781" s="30" t="s">
        <v>13266</v>
      </c>
      <c r="G1781">
        <v>6.35</v>
      </c>
      <c r="H1781">
        <v>4.2</v>
      </c>
      <c r="I1781">
        <v>0</v>
      </c>
      <c r="J1781">
        <v>0</v>
      </c>
      <c r="K1781" s="13">
        <v>0.10550000000000001</v>
      </c>
      <c r="L1781" s="13">
        <v>4.2000000000000003E-2</v>
      </c>
      <c r="M1781" s="13">
        <v>6.3500000000000001E-2</v>
      </c>
      <c r="N1781" s="13">
        <v>0</v>
      </c>
      <c r="O1781" s="13">
        <v>0</v>
      </c>
      <c r="P1781" s="12" t="str">
        <f>LEFT(Tabela2[[#This Row],[Código]],2)</f>
        <v>28</v>
      </c>
    </row>
    <row r="1782" spans="2:16" ht="15" customHeight="1" x14ac:dyDescent="0.25">
      <c r="B1782" s="36" t="str">
        <f>LOOKUP(Tabela2[[#This Row],[RESUMO]],Tabela3[Grupo],Tabela3[Meus produtos])</f>
        <v>Não</v>
      </c>
      <c r="C1782" s="30" t="s">
        <v>1486</v>
      </c>
      <c r="D1782" t="s">
        <v>21238</v>
      </c>
      <c r="E1782" t="s">
        <v>11853</v>
      </c>
      <c r="F1782" s="30" t="s">
        <v>13267</v>
      </c>
      <c r="G1782">
        <v>6.23</v>
      </c>
      <c r="H1782">
        <v>4.2</v>
      </c>
      <c r="I1782">
        <v>0</v>
      </c>
      <c r="J1782">
        <v>0</v>
      </c>
      <c r="K1782" s="13">
        <v>0.1043</v>
      </c>
      <c r="L1782" s="13">
        <v>4.2000000000000003E-2</v>
      </c>
      <c r="M1782" s="13">
        <v>6.2300000000000001E-2</v>
      </c>
      <c r="N1782" s="13">
        <v>0</v>
      </c>
      <c r="O1782" s="13">
        <v>0</v>
      </c>
      <c r="P1782" s="12" t="str">
        <f>LEFT(Tabela2[[#This Row],[Código]],2)</f>
        <v>28</v>
      </c>
    </row>
    <row r="1783" spans="2:16" ht="15" customHeight="1" x14ac:dyDescent="0.25">
      <c r="B1783" s="36" t="str">
        <f>LOOKUP(Tabela2[[#This Row],[RESUMO]],Tabela3[Grupo],Tabela3[Meus produtos])</f>
        <v>Não</v>
      </c>
      <c r="C1783" s="30" t="s">
        <v>1487</v>
      </c>
      <c r="D1783" t="s">
        <v>21238</v>
      </c>
      <c r="E1783" t="s">
        <v>11853</v>
      </c>
      <c r="F1783" s="30" t="s">
        <v>13268</v>
      </c>
      <c r="G1783">
        <v>6.35</v>
      </c>
      <c r="H1783">
        <v>4.2</v>
      </c>
      <c r="I1783">
        <v>0</v>
      </c>
      <c r="J1783">
        <v>0</v>
      </c>
      <c r="K1783" s="13">
        <v>0.10550000000000001</v>
      </c>
      <c r="L1783" s="13">
        <v>4.2000000000000003E-2</v>
      </c>
      <c r="M1783" s="13">
        <v>6.3500000000000001E-2</v>
      </c>
      <c r="N1783" s="13">
        <v>0</v>
      </c>
      <c r="O1783" s="13">
        <v>0</v>
      </c>
      <c r="P1783" s="12" t="str">
        <f>LEFT(Tabela2[[#This Row],[Código]],2)</f>
        <v>28</v>
      </c>
    </row>
    <row r="1784" spans="2:16" ht="15" customHeight="1" x14ac:dyDescent="0.25">
      <c r="B1784" s="36" t="str">
        <f>LOOKUP(Tabela2[[#This Row],[RESUMO]],Tabela3[Grupo],Tabela3[Meus produtos])</f>
        <v>Não</v>
      </c>
      <c r="C1784" s="30" t="s">
        <v>1488</v>
      </c>
      <c r="D1784" t="s">
        <v>21238</v>
      </c>
      <c r="E1784" t="s">
        <v>11853</v>
      </c>
      <c r="F1784" s="30" t="s">
        <v>13269</v>
      </c>
      <c r="G1784">
        <v>6.26</v>
      </c>
      <c r="H1784">
        <v>4.2</v>
      </c>
      <c r="I1784">
        <v>0</v>
      </c>
      <c r="J1784">
        <v>0</v>
      </c>
      <c r="K1784" s="13">
        <v>0.1046</v>
      </c>
      <c r="L1784" s="13">
        <v>4.2000000000000003E-2</v>
      </c>
      <c r="M1784" s="13">
        <v>6.2600000000000003E-2</v>
      </c>
      <c r="N1784" s="13">
        <v>0</v>
      </c>
      <c r="O1784" s="13">
        <v>0</v>
      </c>
      <c r="P1784" s="12" t="str">
        <f>LEFT(Tabela2[[#This Row],[Código]],2)</f>
        <v>28</v>
      </c>
    </row>
    <row r="1785" spans="2:16" ht="15" customHeight="1" x14ac:dyDescent="0.25">
      <c r="B1785" s="36" t="str">
        <f>LOOKUP(Tabela2[[#This Row],[RESUMO]],Tabela3[Grupo],Tabela3[Meus produtos])</f>
        <v>Não</v>
      </c>
      <c r="C1785" s="30" t="s">
        <v>1489</v>
      </c>
      <c r="D1785" t="s">
        <v>21238</v>
      </c>
      <c r="E1785" t="s">
        <v>11853</v>
      </c>
      <c r="F1785" s="30" t="s">
        <v>13270</v>
      </c>
      <c r="G1785">
        <v>6.23</v>
      </c>
      <c r="H1785">
        <v>4.2</v>
      </c>
      <c r="I1785">
        <v>0</v>
      </c>
      <c r="J1785">
        <v>0</v>
      </c>
      <c r="K1785" s="13">
        <v>0.1043</v>
      </c>
      <c r="L1785" s="13">
        <v>4.2000000000000003E-2</v>
      </c>
      <c r="M1785" s="13">
        <v>6.2300000000000001E-2</v>
      </c>
      <c r="N1785" s="13">
        <v>0</v>
      </c>
      <c r="O1785" s="13">
        <v>0</v>
      </c>
      <c r="P1785" s="12" t="str">
        <f>LEFT(Tabela2[[#This Row],[Código]],2)</f>
        <v>28</v>
      </c>
    </row>
    <row r="1786" spans="2:16" ht="15" customHeight="1" x14ac:dyDescent="0.25">
      <c r="B1786" s="36" t="str">
        <f>LOOKUP(Tabela2[[#This Row],[RESUMO]],Tabela3[Grupo],Tabela3[Meus produtos])</f>
        <v>Não</v>
      </c>
      <c r="C1786" s="30" t="s">
        <v>1490</v>
      </c>
      <c r="D1786" t="s">
        <v>21238</v>
      </c>
      <c r="E1786" t="s">
        <v>11853</v>
      </c>
      <c r="F1786" s="30" t="s">
        <v>13271</v>
      </c>
      <c r="G1786">
        <v>6.23</v>
      </c>
      <c r="H1786">
        <v>4.2</v>
      </c>
      <c r="I1786">
        <v>0</v>
      </c>
      <c r="J1786">
        <v>0</v>
      </c>
      <c r="K1786" s="13">
        <v>0.1043</v>
      </c>
      <c r="L1786" s="13">
        <v>4.2000000000000003E-2</v>
      </c>
      <c r="M1786" s="13">
        <v>6.2300000000000001E-2</v>
      </c>
      <c r="N1786" s="13">
        <v>0</v>
      </c>
      <c r="O1786" s="13">
        <v>0</v>
      </c>
      <c r="P1786" s="12" t="str">
        <f>LEFT(Tabela2[[#This Row],[Código]],2)</f>
        <v>28</v>
      </c>
    </row>
    <row r="1787" spans="2:16" ht="15" customHeight="1" x14ac:dyDescent="0.25">
      <c r="B1787" s="36" t="str">
        <f>LOOKUP(Tabela2[[#This Row],[RESUMO]],Tabela3[Grupo],Tabela3[Meus produtos])</f>
        <v>Não</v>
      </c>
      <c r="C1787" s="30" t="s">
        <v>1491</v>
      </c>
      <c r="D1787" t="s">
        <v>21238</v>
      </c>
      <c r="E1787" t="s">
        <v>11853</v>
      </c>
      <c r="F1787" s="30" t="s">
        <v>13272</v>
      </c>
      <c r="G1787">
        <v>6.23</v>
      </c>
      <c r="H1787">
        <v>4.2</v>
      </c>
      <c r="I1787">
        <v>0</v>
      </c>
      <c r="J1787">
        <v>0</v>
      </c>
      <c r="K1787" s="13">
        <v>0.1043</v>
      </c>
      <c r="L1787" s="13">
        <v>4.2000000000000003E-2</v>
      </c>
      <c r="M1787" s="13">
        <v>6.2300000000000001E-2</v>
      </c>
      <c r="N1787" s="13">
        <v>0</v>
      </c>
      <c r="O1787" s="13">
        <v>0</v>
      </c>
      <c r="P1787" s="12" t="str">
        <f>LEFT(Tabela2[[#This Row],[Código]],2)</f>
        <v>28</v>
      </c>
    </row>
    <row r="1788" spans="2:16" ht="15" customHeight="1" x14ac:dyDescent="0.25">
      <c r="B1788" s="36" t="str">
        <f>LOOKUP(Tabela2[[#This Row],[RESUMO]],Tabela3[Grupo],Tabela3[Meus produtos])</f>
        <v>Não</v>
      </c>
      <c r="C1788" s="30" t="s">
        <v>1492</v>
      </c>
      <c r="D1788" t="s">
        <v>21238</v>
      </c>
      <c r="E1788" t="s">
        <v>11853</v>
      </c>
      <c r="F1788" s="30" t="s">
        <v>13273</v>
      </c>
      <c r="G1788">
        <v>6.35</v>
      </c>
      <c r="H1788">
        <v>4.2</v>
      </c>
      <c r="I1788">
        <v>0</v>
      </c>
      <c r="J1788">
        <v>0</v>
      </c>
      <c r="K1788" s="13">
        <v>0.10550000000000001</v>
      </c>
      <c r="L1788" s="13">
        <v>4.2000000000000003E-2</v>
      </c>
      <c r="M1788" s="13">
        <v>6.3500000000000001E-2</v>
      </c>
      <c r="N1788" s="13">
        <v>0</v>
      </c>
      <c r="O1788" s="13">
        <v>0</v>
      </c>
      <c r="P1788" s="12" t="str">
        <f>LEFT(Tabela2[[#This Row],[Código]],2)</f>
        <v>28</v>
      </c>
    </row>
    <row r="1789" spans="2:16" ht="15" customHeight="1" x14ac:dyDescent="0.25">
      <c r="B1789" s="36" t="str">
        <f>LOOKUP(Tabela2[[#This Row],[RESUMO]],Tabela3[Grupo],Tabela3[Meus produtos])</f>
        <v>Não</v>
      </c>
      <c r="C1789" s="30" t="s">
        <v>1493</v>
      </c>
      <c r="D1789" t="s">
        <v>21238</v>
      </c>
      <c r="E1789" t="s">
        <v>11853</v>
      </c>
      <c r="F1789" s="30" t="s">
        <v>13274</v>
      </c>
      <c r="G1789">
        <v>6.35</v>
      </c>
      <c r="H1789">
        <v>4.2</v>
      </c>
      <c r="I1789">
        <v>0</v>
      </c>
      <c r="J1789">
        <v>0</v>
      </c>
      <c r="K1789" s="13">
        <v>0.10550000000000001</v>
      </c>
      <c r="L1789" s="13">
        <v>4.2000000000000003E-2</v>
      </c>
      <c r="M1789" s="13">
        <v>6.3500000000000001E-2</v>
      </c>
      <c r="N1789" s="13">
        <v>0</v>
      </c>
      <c r="O1789" s="13">
        <v>0</v>
      </c>
      <c r="P1789" s="12" t="str">
        <f>LEFT(Tabela2[[#This Row],[Código]],2)</f>
        <v>28</v>
      </c>
    </row>
    <row r="1790" spans="2:16" ht="15" customHeight="1" x14ac:dyDescent="0.25">
      <c r="B1790" s="36" t="str">
        <f>LOOKUP(Tabela2[[#This Row],[RESUMO]],Tabela3[Grupo],Tabela3[Meus produtos])</f>
        <v>Não</v>
      </c>
      <c r="C1790" s="30" t="s">
        <v>1494</v>
      </c>
      <c r="D1790" t="s">
        <v>21238</v>
      </c>
      <c r="E1790" t="s">
        <v>11853</v>
      </c>
      <c r="F1790" s="30" t="s">
        <v>13275</v>
      </c>
      <c r="G1790">
        <v>6.35</v>
      </c>
      <c r="H1790">
        <v>4.2</v>
      </c>
      <c r="I1790">
        <v>0</v>
      </c>
      <c r="J1790">
        <v>0</v>
      </c>
      <c r="K1790" s="13">
        <v>0.10550000000000001</v>
      </c>
      <c r="L1790" s="13">
        <v>4.2000000000000003E-2</v>
      </c>
      <c r="M1790" s="13">
        <v>6.3500000000000001E-2</v>
      </c>
      <c r="N1790" s="13">
        <v>0</v>
      </c>
      <c r="O1790" s="13">
        <v>0</v>
      </c>
      <c r="P1790" s="12" t="str">
        <f>LEFT(Tabela2[[#This Row],[Código]],2)</f>
        <v>28</v>
      </c>
    </row>
    <row r="1791" spans="2:16" ht="15" customHeight="1" x14ac:dyDescent="0.25">
      <c r="B1791" s="36" t="str">
        <f>LOOKUP(Tabela2[[#This Row],[RESUMO]],Tabela3[Grupo],Tabela3[Meus produtos])</f>
        <v>Não</v>
      </c>
      <c r="C1791" s="30" t="s">
        <v>21856</v>
      </c>
      <c r="D1791" t="s">
        <v>21238</v>
      </c>
      <c r="E1791" t="s">
        <v>11853</v>
      </c>
      <c r="F1791" s="30" t="s">
        <v>21857</v>
      </c>
      <c r="G1791">
        <v>6.23</v>
      </c>
      <c r="H1791">
        <v>4.2</v>
      </c>
      <c r="I1791">
        <v>0</v>
      </c>
      <c r="J1791">
        <v>0</v>
      </c>
      <c r="K1791" s="13">
        <v>0.1043</v>
      </c>
      <c r="L1791" s="13">
        <v>4.2000000000000003E-2</v>
      </c>
      <c r="M1791" s="13">
        <v>6.2300000000000001E-2</v>
      </c>
      <c r="N1791" s="13">
        <v>0</v>
      </c>
      <c r="O1791" s="13">
        <v>0</v>
      </c>
      <c r="P1791" s="12" t="str">
        <f>LEFT(Tabela2[[#This Row],[Código]],2)</f>
        <v>28</v>
      </c>
    </row>
    <row r="1792" spans="2:16" ht="15" customHeight="1" x14ac:dyDescent="0.25">
      <c r="B1792" s="36" t="str">
        <f>LOOKUP(Tabela2[[#This Row],[RESUMO]],Tabela3[Grupo],Tabela3[Meus produtos])</f>
        <v>Não</v>
      </c>
      <c r="C1792" s="30" t="s">
        <v>1495</v>
      </c>
      <c r="D1792" t="s">
        <v>21238</v>
      </c>
      <c r="E1792" t="s">
        <v>11853</v>
      </c>
      <c r="F1792" s="30" t="s">
        <v>13276</v>
      </c>
      <c r="G1792">
        <v>6.23</v>
      </c>
      <c r="H1792">
        <v>4.2</v>
      </c>
      <c r="I1792">
        <v>0</v>
      </c>
      <c r="J1792">
        <v>0</v>
      </c>
      <c r="K1792" s="13">
        <v>0.1043</v>
      </c>
      <c r="L1792" s="13">
        <v>4.2000000000000003E-2</v>
      </c>
      <c r="M1792" s="13">
        <v>6.2300000000000001E-2</v>
      </c>
      <c r="N1792" s="13">
        <v>0</v>
      </c>
      <c r="O1792" s="13">
        <v>0</v>
      </c>
      <c r="P1792" s="12" t="str">
        <f>LEFT(Tabela2[[#This Row],[Código]],2)</f>
        <v>28</v>
      </c>
    </row>
    <row r="1793" spans="2:16" ht="15" customHeight="1" x14ac:dyDescent="0.25">
      <c r="B1793" s="36" t="str">
        <f>LOOKUP(Tabela2[[#This Row],[RESUMO]],Tabela3[Grupo],Tabela3[Meus produtos])</f>
        <v>Não</v>
      </c>
      <c r="C1793" s="30" t="s">
        <v>1496</v>
      </c>
      <c r="D1793" t="s">
        <v>21238</v>
      </c>
      <c r="E1793" t="s">
        <v>11853</v>
      </c>
      <c r="F1793" s="30" t="s">
        <v>13277</v>
      </c>
      <c r="G1793">
        <v>6.23</v>
      </c>
      <c r="H1793">
        <v>4.2</v>
      </c>
      <c r="I1793">
        <v>0</v>
      </c>
      <c r="J1793">
        <v>0</v>
      </c>
      <c r="K1793" s="13">
        <v>0.1043</v>
      </c>
      <c r="L1793" s="13">
        <v>4.2000000000000003E-2</v>
      </c>
      <c r="M1793" s="13">
        <v>6.2300000000000001E-2</v>
      </c>
      <c r="N1793" s="13">
        <v>0</v>
      </c>
      <c r="O1793" s="13">
        <v>0</v>
      </c>
      <c r="P1793" s="12" t="str">
        <f>LEFT(Tabela2[[#This Row],[Código]],2)</f>
        <v>28</v>
      </c>
    </row>
    <row r="1794" spans="2:16" ht="15" customHeight="1" x14ac:dyDescent="0.25">
      <c r="B1794" s="36" t="str">
        <f>LOOKUP(Tabela2[[#This Row],[RESUMO]],Tabela3[Grupo],Tabela3[Meus produtos])</f>
        <v>Não</v>
      </c>
      <c r="C1794" s="30" t="s">
        <v>1497</v>
      </c>
      <c r="D1794" t="s">
        <v>21238</v>
      </c>
      <c r="E1794" t="s">
        <v>11853</v>
      </c>
      <c r="F1794" s="30" t="s">
        <v>13278</v>
      </c>
      <c r="G1794">
        <v>6.35</v>
      </c>
      <c r="H1794">
        <v>4.2</v>
      </c>
      <c r="I1794">
        <v>0</v>
      </c>
      <c r="J1794">
        <v>0</v>
      </c>
      <c r="K1794" s="13">
        <v>0.10550000000000001</v>
      </c>
      <c r="L1794" s="13">
        <v>4.2000000000000003E-2</v>
      </c>
      <c r="M1794" s="13">
        <v>6.3500000000000001E-2</v>
      </c>
      <c r="N1794" s="13">
        <v>0</v>
      </c>
      <c r="O1794" s="13">
        <v>0</v>
      </c>
      <c r="P1794" s="12" t="str">
        <f>LEFT(Tabela2[[#This Row],[Código]],2)</f>
        <v>28</v>
      </c>
    </row>
    <row r="1795" spans="2:16" ht="15" customHeight="1" x14ac:dyDescent="0.25">
      <c r="B1795" s="36" t="str">
        <f>LOOKUP(Tabela2[[#This Row],[RESUMO]],Tabela3[Grupo],Tabela3[Meus produtos])</f>
        <v>Não</v>
      </c>
      <c r="C1795" s="30" t="s">
        <v>1498</v>
      </c>
      <c r="D1795" t="s">
        <v>21238</v>
      </c>
      <c r="E1795" t="s">
        <v>11853</v>
      </c>
      <c r="F1795" s="30" t="s">
        <v>13279</v>
      </c>
      <c r="G1795">
        <v>6.35</v>
      </c>
      <c r="H1795">
        <v>4.2</v>
      </c>
      <c r="I1795">
        <v>0</v>
      </c>
      <c r="J1795">
        <v>0</v>
      </c>
      <c r="K1795" s="13">
        <v>0.10550000000000001</v>
      </c>
      <c r="L1795" s="13">
        <v>4.2000000000000003E-2</v>
      </c>
      <c r="M1795" s="13">
        <v>6.3500000000000001E-2</v>
      </c>
      <c r="N1795" s="13">
        <v>0</v>
      </c>
      <c r="O1795" s="13">
        <v>0</v>
      </c>
      <c r="P1795" s="12" t="str">
        <f>LEFT(Tabela2[[#This Row],[Código]],2)</f>
        <v>28</v>
      </c>
    </row>
    <row r="1796" spans="2:16" ht="15" customHeight="1" x14ac:dyDescent="0.25">
      <c r="B1796" s="36" t="str">
        <f>LOOKUP(Tabela2[[#This Row],[RESUMO]],Tabela3[Grupo],Tabela3[Meus produtos])</f>
        <v>Não</v>
      </c>
      <c r="C1796" s="30" t="s">
        <v>1499</v>
      </c>
      <c r="D1796" t="s">
        <v>21238</v>
      </c>
      <c r="E1796" t="s">
        <v>11853</v>
      </c>
      <c r="F1796" s="30" t="s">
        <v>13280</v>
      </c>
      <c r="G1796">
        <v>6.23</v>
      </c>
      <c r="H1796">
        <v>4.2</v>
      </c>
      <c r="I1796">
        <v>0</v>
      </c>
      <c r="J1796">
        <v>0</v>
      </c>
      <c r="K1796" s="13">
        <v>0.1043</v>
      </c>
      <c r="L1796" s="13">
        <v>4.2000000000000003E-2</v>
      </c>
      <c r="M1796" s="13">
        <v>6.2300000000000001E-2</v>
      </c>
      <c r="N1796" s="13">
        <v>0</v>
      </c>
      <c r="O1796" s="13">
        <v>0</v>
      </c>
      <c r="P1796" s="12" t="str">
        <f>LEFT(Tabela2[[#This Row],[Código]],2)</f>
        <v>28</v>
      </c>
    </row>
    <row r="1797" spans="2:16" ht="15" customHeight="1" x14ac:dyDescent="0.25">
      <c r="B1797" s="36" t="str">
        <f>LOOKUP(Tabela2[[#This Row],[RESUMO]],Tabela3[Grupo],Tabela3[Meus produtos])</f>
        <v>Não</v>
      </c>
      <c r="C1797" s="30" t="s">
        <v>1500</v>
      </c>
      <c r="D1797" t="s">
        <v>21238</v>
      </c>
      <c r="E1797" t="s">
        <v>11853</v>
      </c>
      <c r="F1797" s="30" t="s">
        <v>13281</v>
      </c>
      <c r="G1797">
        <v>6.26</v>
      </c>
      <c r="H1797">
        <v>4.2</v>
      </c>
      <c r="I1797">
        <v>0</v>
      </c>
      <c r="J1797">
        <v>0</v>
      </c>
      <c r="K1797" s="13">
        <v>0.1046</v>
      </c>
      <c r="L1797" s="13">
        <v>4.2000000000000003E-2</v>
      </c>
      <c r="M1797" s="13">
        <v>6.2600000000000003E-2</v>
      </c>
      <c r="N1797" s="13">
        <v>0</v>
      </c>
      <c r="O1797" s="13">
        <v>0</v>
      </c>
      <c r="P1797" s="12" t="str">
        <f>LEFT(Tabela2[[#This Row],[Código]],2)</f>
        <v>28</v>
      </c>
    </row>
    <row r="1798" spans="2:16" ht="15" customHeight="1" x14ac:dyDescent="0.25">
      <c r="B1798" s="36" t="str">
        <f>LOOKUP(Tabela2[[#This Row],[RESUMO]],Tabela3[Grupo],Tabela3[Meus produtos])</f>
        <v>Não</v>
      </c>
      <c r="C1798" s="30" t="s">
        <v>1501</v>
      </c>
      <c r="D1798" t="s">
        <v>21238</v>
      </c>
      <c r="E1798" t="s">
        <v>11853</v>
      </c>
      <c r="F1798" s="30" t="s">
        <v>13282</v>
      </c>
      <c r="G1798">
        <v>6.35</v>
      </c>
      <c r="H1798">
        <v>4.2</v>
      </c>
      <c r="I1798">
        <v>0</v>
      </c>
      <c r="J1798">
        <v>0</v>
      </c>
      <c r="K1798" s="13">
        <v>0.10550000000000001</v>
      </c>
      <c r="L1798" s="13">
        <v>4.2000000000000003E-2</v>
      </c>
      <c r="M1798" s="13">
        <v>6.3500000000000001E-2</v>
      </c>
      <c r="N1798" s="13">
        <v>0</v>
      </c>
      <c r="O1798" s="13">
        <v>0</v>
      </c>
      <c r="P1798" s="12" t="str">
        <f>LEFT(Tabela2[[#This Row],[Código]],2)</f>
        <v>28</v>
      </c>
    </row>
    <row r="1799" spans="2:16" ht="15" customHeight="1" x14ac:dyDescent="0.25">
      <c r="B1799" s="36" t="str">
        <f>LOOKUP(Tabela2[[#This Row],[RESUMO]],Tabela3[Grupo],Tabela3[Meus produtos])</f>
        <v>Não</v>
      </c>
      <c r="C1799" s="30" t="s">
        <v>1502</v>
      </c>
      <c r="D1799" t="s">
        <v>21238</v>
      </c>
      <c r="E1799" t="s">
        <v>11853</v>
      </c>
      <c r="F1799" s="30" t="s">
        <v>13283</v>
      </c>
      <c r="G1799">
        <v>6.23</v>
      </c>
      <c r="H1799">
        <v>4.2</v>
      </c>
      <c r="I1799">
        <v>0</v>
      </c>
      <c r="J1799">
        <v>0</v>
      </c>
      <c r="K1799" s="13">
        <v>0.1043</v>
      </c>
      <c r="L1799" s="13">
        <v>4.2000000000000003E-2</v>
      </c>
      <c r="M1799" s="13">
        <v>6.2300000000000001E-2</v>
      </c>
      <c r="N1799" s="13">
        <v>0</v>
      </c>
      <c r="O1799" s="13">
        <v>0</v>
      </c>
      <c r="P1799" s="12" t="str">
        <f>LEFT(Tabela2[[#This Row],[Código]],2)</f>
        <v>28</v>
      </c>
    </row>
    <row r="1800" spans="2:16" ht="15" customHeight="1" x14ac:dyDescent="0.25">
      <c r="B1800" s="36" t="str">
        <f>LOOKUP(Tabela2[[#This Row],[RESUMO]],Tabela3[Grupo],Tabela3[Meus produtos])</f>
        <v>Não</v>
      </c>
      <c r="C1800" s="30" t="s">
        <v>1503</v>
      </c>
      <c r="D1800" t="s">
        <v>21238</v>
      </c>
      <c r="E1800" t="s">
        <v>11853</v>
      </c>
      <c r="F1800" s="30" t="s">
        <v>13284</v>
      </c>
      <c r="G1800">
        <v>6.35</v>
      </c>
      <c r="H1800">
        <v>4.2</v>
      </c>
      <c r="I1800">
        <v>0</v>
      </c>
      <c r="J1800">
        <v>0</v>
      </c>
      <c r="K1800" s="13">
        <v>0.10550000000000001</v>
      </c>
      <c r="L1800" s="13">
        <v>4.2000000000000003E-2</v>
      </c>
      <c r="M1800" s="13">
        <v>6.3500000000000001E-2</v>
      </c>
      <c r="N1800" s="13">
        <v>0</v>
      </c>
      <c r="O1800" s="13">
        <v>0</v>
      </c>
      <c r="P1800" s="12" t="str">
        <f>LEFT(Tabela2[[#This Row],[Código]],2)</f>
        <v>28</v>
      </c>
    </row>
    <row r="1801" spans="2:16" ht="15" customHeight="1" x14ac:dyDescent="0.25">
      <c r="B1801" s="36" t="str">
        <f>LOOKUP(Tabela2[[#This Row],[RESUMO]],Tabela3[Grupo],Tabela3[Meus produtos])</f>
        <v>Não</v>
      </c>
      <c r="C1801" s="30" t="s">
        <v>1504</v>
      </c>
      <c r="D1801" t="s">
        <v>21238</v>
      </c>
      <c r="E1801" t="s">
        <v>11853</v>
      </c>
      <c r="F1801" s="30" t="s">
        <v>13285</v>
      </c>
      <c r="G1801">
        <v>6.23</v>
      </c>
      <c r="H1801">
        <v>4.2</v>
      </c>
      <c r="I1801">
        <v>0</v>
      </c>
      <c r="J1801">
        <v>0</v>
      </c>
      <c r="K1801" s="13">
        <v>0.1043</v>
      </c>
      <c r="L1801" s="13">
        <v>4.2000000000000003E-2</v>
      </c>
      <c r="M1801" s="13">
        <v>6.2300000000000001E-2</v>
      </c>
      <c r="N1801" s="13">
        <v>0</v>
      </c>
      <c r="O1801" s="13">
        <v>0</v>
      </c>
      <c r="P1801" s="12" t="str">
        <f>LEFT(Tabela2[[#This Row],[Código]],2)</f>
        <v>28</v>
      </c>
    </row>
    <row r="1802" spans="2:16" ht="15" customHeight="1" x14ac:dyDescent="0.25">
      <c r="B1802" s="36" t="str">
        <f>LOOKUP(Tabela2[[#This Row],[RESUMO]],Tabela3[Grupo],Tabela3[Meus produtos])</f>
        <v>Não</v>
      </c>
      <c r="C1802" s="30" t="s">
        <v>1505</v>
      </c>
      <c r="D1802" t="s">
        <v>21238</v>
      </c>
      <c r="E1802" t="s">
        <v>11853</v>
      </c>
      <c r="F1802" s="30" t="s">
        <v>13286</v>
      </c>
      <c r="G1802">
        <v>6.35</v>
      </c>
      <c r="H1802">
        <v>4.2</v>
      </c>
      <c r="I1802">
        <v>0</v>
      </c>
      <c r="J1802">
        <v>0</v>
      </c>
      <c r="K1802" s="13">
        <v>0.10550000000000001</v>
      </c>
      <c r="L1802" s="13">
        <v>4.2000000000000003E-2</v>
      </c>
      <c r="M1802" s="13">
        <v>6.3500000000000001E-2</v>
      </c>
      <c r="N1802" s="13">
        <v>0</v>
      </c>
      <c r="O1802" s="13">
        <v>0</v>
      </c>
      <c r="P1802" s="12" t="str">
        <f>LEFT(Tabela2[[#This Row],[Código]],2)</f>
        <v>28</v>
      </c>
    </row>
    <row r="1803" spans="2:16" ht="15" customHeight="1" x14ac:dyDescent="0.25">
      <c r="B1803" s="36" t="str">
        <f>LOOKUP(Tabela2[[#This Row],[RESUMO]],Tabela3[Grupo],Tabela3[Meus produtos])</f>
        <v>Não</v>
      </c>
      <c r="C1803" s="30" t="s">
        <v>1506</v>
      </c>
      <c r="D1803" t="s">
        <v>21238</v>
      </c>
      <c r="E1803" t="s">
        <v>11853</v>
      </c>
      <c r="F1803" s="30" t="s">
        <v>13287</v>
      </c>
      <c r="G1803">
        <v>6.23</v>
      </c>
      <c r="H1803">
        <v>4.2</v>
      </c>
      <c r="I1803">
        <v>0</v>
      </c>
      <c r="J1803">
        <v>0</v>
      </c>
      <c r="K1803" s="13">
        <v>0.1043</v>
      </c>
      <c r="L1803" s="13">
        <v>4.2000000000000003E-2</v>
      </c>
      <c r="M1803" s="13">
        <v>6.2300000000000001E-2</v>
      </c>
      <c r="N1803" s="13">
        <v>0</v>
      </c>
      <c r="O1803" s="13">
        <v>0</v>
      </c>
      <c r="P1803" s="12" t="str">
        <f>LEFT(Tabela2[[#This Row],[Código]],2)</f>
        <v>28</v>
      </c>
    </row>
    <row r="1804" spans="2:16" ht="15" customHeight="1" x14ac:dyDescent="0.25">
      <c r="B1804" s="36" t="str">
        <f>LOOKUP(Tabela2[[#This Row],[RESUMO]],Tabela3[Grupo],Tabela3[Meus produtos])</f>
        <v>Não</v>
      </c>
      <c r="C1804" s="30" t="s">
        <v>21858</v>
      </c>
      <c r="D1804" t="s">
        <v>21238</v>
      </c>
      <c r="E1804" t="s">
        <v>11853</v>
      </c>
      <c r="F1804" s="30" t="s">
        <v>21859</v>
      </c>
      <c r="G1804">
        <v>6.23</v>
      </c>
      <c r="H1804">
        <v>4.2</v>
      </c>
      <c r="I1804">
        <v>0</v>
      </c>
      <c r="J1804">
        <v>0</v>
      </c>
      <c r="K1804" s="13">
        <v>0.1043</v>
      </c>
      <c r="L1804" s="13">
        <v>4.2000000000000003E-2</v>
      </c>
      <c r="M1804" s="13">
        <v>6.2300000000000001E-2</v>
      </c>
      <c r="N1804" s="13">
        <v>0</v>
      </c>
      <c r="O1804" s="13">
        <v>0</v>
      </c>
      <c r="P1804" s="12" t="str">
        <f>LEFT(Tabela2[[#This Row],[Código]],2)</f>
        <v>28</v>
      </c>
    </row>
    <row r="1805" spans="2:16" ht="15" customHeight="1" x14ac:dyDescent="0.25">
      <c r="B1805" s="36" t="str">
        <f>LOOKUP(Tabela2[[#This Row],[RESUMO]],Tabela3[Grupo],Tabela3[Meus produtos])</f>
        <v>Não</v>
      </c>
      <c r="C1805" s="30" t="s">
        <v>21860</v>
      </c>
      <c r="D1805" t="s">
        <v>21238</v>
      </c>
      <c r="E1805" t="s">
        <v>11853</v>
      </c>
      <c r="F1805" s="30" t="s">
        <v>21861</v>
      </c>
      <c r="G1805">
        <v>6.23</v>
      </c>
      <c r="H1805">
        <v>4.2</v>
      </c>
      <c r="I1805">
        <v>0</v>
      </c>
      <c r="J1805">
        <v>0</v>
      </c>
      <c r="K1805" s="13">
        <v>0.1043</v>
      </c>
      <c r="L1805" s="13">
        <v>4.2000000000000003E-2</v>
      </c>
      <c r="M1805" s="13">
        <v>6.2300000000000001E-2</v>
      </c>
      <c r="N1805" s="13">
        <v>0</v>
      </c>
      <c r="O1805" s="13">
        <v>0</v>
      </c>
      <c r="P1805" s="12" t="str">
        <f>LEFT(Tabela2[[#This Row],[Código]],2)</f>
        <v>28</v>
      </c>
    </row>
    <row r="1806" spans="2:16" ht="15" customHeight="1" x14ac:dyDescent="0.25">
      <c r="B1806" s="36" t="str">
        <f>LOOKUP(Tabela2[[#This Row],[RESUMO]],Tabela3[Grupo],Tabela3[Meus produtos])</f>
        <v>Não</v>
      </c>
      <c r="C1806" s="30" t="s">
        <v>21862</v>
      </c>
      <c r="D1806" t="s">
        <v>21238</v>
      </c>
      <c r="E1806" t="s">
        <v>11853</v>
      </c>
      <c r="F1806" s="30" t="s">
        <v>13288</v>
      </c>
      <c r="G1806">
        <v>6.23</v>
      </c>
      <c r="H1806">
        <v>4.2</v>
      </c>
      <c r="I1806">
        <v>0</v>
      </c>
      <c r="J1806">
        <v>0</v>
      </c>
      <c r="K1806" s="13">
        <v>0.1043</v>
      </c>
      <c r="L1806" s="13">
        <v>4.2000000000000003E-2</v>
      </c>
      <c r="M1806" s="13">
        <v>6.2300000000000001E-2</v>
      </c>
      <c r="N1806" s="13">
        <v>0</v>
      </c>
      <c r="O1806" s="13">
        <v>0</v>
      </c>
      <c r="P1806" s="12" t="str">
        <f>LEFT(Tabela2[[#This Row],[Código]],2)</f>
        <v>28</v>
      </c>
    </row>
    <row r="1807" spans="2:16" ht="15" customHeight="1" x14ac:dyDescent="0.25">
      <c r="B1807" s="36" t="str">
        <f>LOOKUP(Tabela2[[#This Row],[RESUMO]],Tabela3[Grupo],Tabela3[Meus produtos])</f>
        <v>Não</v>
      </c>
      <c r="C1807" s="30" t="s">
        <v>21863</v>
      </c>
      <c r="D1807" t="s">
        <v>21238</v>
      </c>
      <c r="E1807" t="s">
        <v>11853</v>
      </c>
      <c r="F1807" s="30" t="s">
        <v>21864</v>
      </c>
      <c r="G1807">
        <v>6.23</v>
      </c>
      <c r="H1807">
        <v>4.2</v>
      </c>
      <c r="I1807">
        <v>0</v>
      </c>
      <c r="J1807">
        <v>0</v>
      </c>
      <c r="K1807" s="13">
        <v>0.1043</v>
      </c>
      <c r="L1807" s="13">
        <v>4.2000000000000003E-2</v>
      </c>
      <c r="M1807" s="13">
        <v>6.2300000000000001E-2</v>
      </c>
      <c r="N1807" s="13">
        <v>0</v>
      </c>
      <c r="O1807" s="13">
        <v>0</v>
      </c>
      <c r="P1807" s="12" t="str">
        <f>LEFT(Tabela2[[#This Row],[Código]],2)</f>
        <v>28</v>
      </c>
    </row>
    <row r="1808" spans="2:16" ht="15" customHeight="1" x14ac:dyDescent="0.25">
      <c r="B1808" s="36" t="str">
        <f>LOOKUP(Tabela2[[#This Row],[RESUMO]],Tabela3[Grupo],Tabela3[Meus produtos])</f>
        <v>Não</v>
      </c>
      <c r="C1808" s="30" t="s">
        <v>21865</v>
      </c>
      <c r="D1808" t="s">
        <v>21238</v>
      </c>
      <c r="E1808" t="s">
        <v>11853</v>
      </c>
      <c r="F1808" s="30" t="s">
        <v>1507</v>
      </c>
      <c r="G1808">
        <v>6.23</v>
      </c>
      <c r="H1808">
        <v>4.2</v>
      </c>
      <c r="I1808">
        <v>0</v>
      </c>
      <c r="J1808">
        <v>0</v>
      </c>
      <c r="K1808" s="13">
        <v>0.1043</v>
      </c>
      <c r="L1808" s="13">
        <v>4.2000000000000003E-2</v>
      </c>
      <c r="M1808" s="13">
        <v>6.2300000000000001E-2</v>
      </c>
      <c r="N1808" s="13">
        <v>0</v>
      </c>
      <c r="O1808" s="13">
        <v>0</v>
      </c>
      <c r="P1808" s="12" t="str">
        <f>LEFT(Tabela2[[#This Row],[Código]],2)</f>
        <v>28</v>
      </c>
    </row>
    <row r="1809" spans="2:16" ht="15" customHeight="1" x14ac:dyDescent="0.25">
      <c r="B1809" s="36" t="str">
        <f>LOOKUP(Tabela2[[#This Row],[RESUMO]],Tabela3[Grupo],Tabela3[Meus produtos])</f>
        <v>Não</v>
      </c>
      <c r="C1809" s="30" t="s">
        <v>21866</v>
      </c>
      <c r="D1809" t="s">
        <v>21238</v>
      </c>
      <c r="E1809" t="s">
        <v>11853</v>
      </c>
      <c r="F1809" s="30" t="s">
        <v>1508</v>
      </c>
      <c r="G1809">
        <v>6.23</v>
      </c>
      <c r="H1809">
        <v>4.2</v>
      </c>
      <c r="I1809">
        <v>0</v>
      </c>
      <c r="J1809">
        <v>0</v>
      </c>
      <c r="K1809" s="13">
        <v>0.1043</v>
      </c>
      <c r="L1809" s="13">
        <v>4.2000000000000003E-2</v>
      </c>
      <c r="M1809" s="13">
        <v>6.2300000000000001E-2</v>
      </c>
      <c r="N1809" s="13">
        <v>0</v>
      </c>
      <c r="O1809" s="13">
        <v>0</v>
      </c>
      <c r="P1809" s="12" t="str">
        <f>LEFT(Tabela2[[#This Row],[Código]],2)</f>
        <v>28</v>
      </c>
    </row>
    <row r="1810" spans="2:16" ht="15" customHeight="1" x14ac:dyDescent="0.25">
      <c r="B1810" s="36" t="str">
        <f>LOOKUP(Tabela2[[#This Row],[RESUMO]],Tabela3[Grupo],Tabela3[Meus produtos])</f>
        <v>Não</v>
      </c>
      <c r="C1810" s="30" t="s">
        <v>21867</v>
      </c>
      <c r="D1810" t="s">
        <v>21238</v>
      </c>
      <c r="E1810" t="s">
        <v>11853</v>
      </c>
      <c r="F1810" s="30" t="s">
        <v>21868</v>
      </c>
      <c r="G1810">
        <v>6.23</v>
      </c>
      <c r="H1810">
        <v>4.2</v>
      </c>
      <c r="I1810">
        <v>0</v>
      </c>
      <c r="J1810">
        <v>0</v>
      </c>
      <c r="K1810" s="13">
        <v>0.1043</v>
      </c>
      <c r="L1810" s="13">
        <v>4.2000000000000003E-2</v>
      </c>
      <c r="M1810" s="13">
        <v>6.2300000000000001E-2</v>
      </c>
      <c r="N1810" s="13">
        <v>0</v>
      </c>
      <c r="O1810" s="13">
        <v>0</v>
      </c>
      <c r="P1810" s="12" t="str">
        <f>LEFT(Tabela2[[#This Row],[Código]],2)</f>
        <v>28</v>
      </c>
    </row>
    <row r="1811" spans="2:16" ht="15" customHeight="1" x14ac:dyDescent="0.25">
      <c r="B1811" s="36" t="str">
        <f>LOOKUP(Tabela2[[#This Row],[RESUMO]],Tabela3[Grupo],Tabela3[Meus produtos])</f>
        <v>Não</v>
      </c>
      <c r="C1811" s="30" t="s">
        <v>21869</v>
      </c>
      <c r="D1811" t="s">
        <v>21238</v>
      </c>
      <c r="E1811" t="s">
        <v>11853</v>
      </c>
      <c r="F1811" s="30" t="s">
        <v>21870</v>
      </c>
      <c r="G1811">
        <v>6.23</v>
      </c>
      <c r="H1811">
        <v>4.2</v>
      </c>
      <c r="I1811">
        <v>0</v>
      </c>
      <c r="J1811">
        <v>0</v>
      </c>
      <c r="K1811" s="13">
        <v>0.1043</v>
      </c>
      <c r="L1811" s="13">
        <v>4.2000000000000003E-2</v>
      </c>
      <c r="M1811" s="13">
        <v>6.2300000000000001E-2</v>
      </c>
      <c r="N1811" s="13">
        <v>0</v>
      </c>
      <c r="O1811" s="13">
        <v>0</v>
      </c>
      <c r="P1811" s="12" t="str">
        <f>LEFT(Tabela2[[#This Row],[Código]],2)</f>
        <v>28</v>
      </c>
    </row>
    <row r="1812" spans="2:16" ht="15" customHeight="1" x14ac:dyDescent="0.25">
      <c r="B1812" s="36" t="str">
        <f>LOOKUP(Tabela2[[#This Row],[RESUMO]],Tabela3[Grupo],Tabela3[Meus produtos])</f>
        <v>Não</v>
      </c>
      <c r="C1812" s="30" t="s">
        <v>21871</v>
      </c>
      <c r="D1812" t="s">
        <v>21238</v>
      </c>
      <c r="E1812" t="s">
        <v>11853</v>
      </c>
      <c r="F1812" s="30" t="s">
        <v>12</v>
      </c>
      <c r="G1812">
        <v>6.23</v>
      </c>
      <c r="H1812">
        <v>4.2</v>
      </c>
      <c r="I1812">
        <v>0</v>
      </c>
      <c r="J1812">
        <v>0</v>
      </c>
      <c r="K1812" s="13">
        <v>0.1043</v>
      </c>
      <c r="L1812" s="13">
        <v>4.2000000000000003E-2</v>
      </c>
      <c r="M1812" s="13">
        <v>6.2300000000000001E-2</v>
      </c>
      <c r="N1812" s="13">
        <v>0</v>
      </c>
      <c r="O1812" s="13">
        <v>0</v>
      </c>
      <c r="P1812" s="12" t="str">
        <f>LEFT(Tabela2[[#This Row],[Código]],2)</f>
        <v>28</v>
      </c>
    </row>
    <row r="1813" spans="2:16" ht="15" customHeight="1" x14ac:dyDescent="0.25">
      <c r="B1813" s="36" t="str">
        <f>LOOKUP(Tabela2[[#This Row],[RESUMO]],Tabela3[Grupo],Tabela3[Meus produtos])</f>
        <v>Não</v>
      </c>
      <c r="C1813" s="30" t="s">
        <v>21872</v>
      </c>
      <c r="D1813" t="s">
        <v>21238</v>
      </c>
      <c r="E1813" t="s">
        <v>11853</v>
      </c>
      <c r="F1813" s="30" t="s">
        <v>21873</v>
      </c>
      <c r="G1813">
        <v>6.23</v>
      </c>
      <c r="H1813">
        <v>4.2</v>
      </c>
      <c r="I1813">
        <v>0</v>
      </c>
      <c r="J1813">
        <v>0</v>
      </c>
      <c r="K1813" s="13">
        <v>0.1043</v>
      </c>
      <c r="L1813" s="13">
        <v>4.2000000000000003E-2</v>
      </c>
      <c r="M1813" s="13">
        <v>6.2300000000000001E-2</v>
      </c>
      <c r="N1813" s="13">
        <v>0</v>
      </c>
      <c r="O1813" s="13">
        <v>0</v>
      </c>
      <c r="P1813" s="12" t="str">
        <f>LEFT(Tabela2[[#This Row],[Código]],2)</f>
        <v>28</v>
      </c>
    </row>
    <row r="1814" spans="2:16" ht="15" customHeight="1" x14ac:dyDescent="0.25">
      <c r="B1814" s="36" t="str">
        <f>LOOKUP(Tabela2[[#This Row],[RESUMO]],Tabela3[Grupo],Tabela3[Meus produtos])</f>
        <v>Não</v>
      </c>
      <c r="C1814" s="30" t="s">
        <v>1509</v>
      </c>
      <c r="D1814" t="s">
        <v>21238</v>
      </c>
      <c r="E1814" t="s">
        <v>11853</v>
      </c>
      <c r="F1814" s="30" t="s">
        <v>13289</v>
      </c>
      <c r="G1814">
        <v>6.23</v>
      </c>
      <c r="H1814">
        <v>4.2</v>
      </c>
      <c r="I1814">
        <v>0</v>
      </c>
      <c r="J1814">
        <v>0</v>
      </c>
      <c r="K1814" s="13">
        <v>0.1043</v>
      </c>
      <c r="L1814" s="13">
        <v>4.2000000000000003E-2</v>
      </c>
      <c r="M1814" s="13">
        <v>6.2300000000000001E-2</v>
      </c>
      <c r="N1814" s="13">
        <v>0</v>
      </c>
      <c r="O1814" s="13">
        <v>0</v>
      </c>
      <c r="P1814" s="12" t="str">
        <f>LEFT(Tabela2[[#This Row],[Código]],2)</f>
        <v>28</v>
      </c>
    </row>
    <row r="1815" spans="2:16" ht="15" customHeight="1" x14ac:dyDescent="0.25">
      <c r="B1815" s="36" t="str">
        <f>LOOKUP(Tabela2[[#This Row],[RESUMO]],Tabela3[Grupo],Tabela3[Meus produtos])</f>
        <v>Não</v>
      </c>
      <c r="C1815" s="30" t="s">
        <v>1510</v>
      </c>
      <c r="D1815" t="s">
        <v>21238</v>
      </c>
      <c r="E1815" t="s">
        <v>11853</v>
      </c>
      <c r="F1815" s="30" t="s">
        <v>13290</v>
      </c>
      <c r="G1815">
        <v>6.35</v>
      </c>
      <c r="H1815">
        <v>4.2</v>
      </c>
      <c r="I1815">
        <v>0</v>
      </c>
      <c r="J1815">
        <v>0</v>
      </c>
      <c r="K1815" s="13">
        <v>0.10550000000000001</v>
      </c>
      <c r="L1815" s="13">
        <v>4.2000000000000003E-2</v>
      </c>
      <c r="M1815" s="13">
        <v>6.3500000000000001E-2</v>
      </c>
      <c r="N1815" s="13">
        <v>0</v>
      </c>
      <c r="O1815" s="13">
        <v>0</v>
      </c>
      <c r="P1815" s="12" t="str">
        <f>LEFT(Tabela2[[#This Row],[Código]],2)</f>
        <v>28</v>
      </c>
    </row>
    <row r="1816" spans="2:16" ht="15" customHeight="1" x14ac:dyDescent="0.25">
      <c r="B1816" s="36" t="str">
        <f>LOOKUP(Tabela2[[#This Row],[RESUMO]],Tabela3[Grupo],Tabela3[Meus produtos])</f>
        <v>Não</v>
      </c>
      <c r="C1816" s="30" t="s">
        <v>1511</v>
      </c>
      <c r="D1816" t="s">
        <v>21238</v>
      </c>
      <c r="E1816" t="s">
        <v>11853</v>
      </c>
      <c r="F1816" s="30" t="s">
        <v>13291</v>
      </c>
      <c r="G1816">
        <v>6.23</v>
      </c>
      <c r="H1816">
        <v>4.2</v>
      </c>
      <c r="I1816">
        <v>0</v>
      </c>
      <c r="J1816">
        <v>0</v>
      </c>
      <c r="K1816" s="13">
        <v>0.1043</v>
      </c>
      <c r="L1816" s="13">
        <v>4.2000000000000003E-2</v>
      </c>
      <c r="M1816" s="13">
        <v>6.2300000000000001E-2</v>
      </c>
      <c r="N1816" s="13">
        <v>0</v>
      </c>
      <c r="O1816" s="13">
        <v>0</v>
      </c>
      <c r="P1816" s="12" t="str">
        <f>LEFT(Tabela2[[#This Row],[Código]],2)</f>
        <v>28</v>
      </c>
    </row>
    <row r="1817" spans="2:16" ht="15" customHeight="1" x14ac:dyDescent="0.25">
      <c r="B1817" s="36" t="str">
        <f>LOOKUP(Tabela2[[#This Row],[RESUMO]],Tabela3[Grupo],Tabela3[Meus produtos])</f>
        <v>Não</v>
      </c>
      <c r="C1817" s="30" t="s">
        <v>1512</v>
      </c>
      <c r="D1817" t="s">
        <v>21238</v>
      </c>
      <c r="E1817" t="s">
        <v>11853</v>
      </c>
      <c r="F1817" s="30" t="s">
        <v>13292</v>
      </c>
      <c r="G1817">
        <v>6.23</v>
      </c>
      <c r="H1817">
        <v>4.2</v>
      </c>
      <c r="I1817">
        <v>0</v>
      </c>
      <c r="J1817">
        <v>0</v>
      </c>
      <c r="K1817" s="13">
        <v>0.1043</v>
      </c>
      <c r="L1817" s="13">
        <v>4.2000000000000003E-2</v>
      </c>
      <c r="M1817" s="13">
        <v>6.2300000000000001E-2</v>
      </c>
      <c r="N1817" s="13">
        <v>0</v>
      </c>
      <c r="O1817" s="13">
        <v>0</v>
      </c>
      <c r="P1817" s="12" t="str">
        <f>LEFT(Tabela2[[#This Row],[Código]],2)</f>
        <v>28</v>
      </c>
    </row>
    <row r="1818" spans="2:16" ht="15" customHeight="1" x14ac:dyDescent="0.25">
      <c r="B1818" s="36" t="str">
        <f>LOOKUP(Tabela2[[#This Row],[RESUMO]],Tabela3[Grupo],Tabela3[Meus produtos])</f>
        <v>Não</v>
      </c>
      <c r="C1818" s="30" t="s">
        <v>1513</v>
      </c>
      <c r="D1818" t="s">
        <v>21238</v>
      </c>
      <c r="E1818" t="s">
        <v>11853</v>
      </c>
      <c r="F1818" s="30" t="s">
        <v>13293</v>
      </c>
      <c r="G1818">
        <v>6.26</v>
      </c>
      <c r="H1818">
        <v>4.2</v>
      </c>
      <c r="I1818">
        <v>0</v>
      </c>
      <c r="J1818">
        <v>0</v>
      </c>
      <c r="K1818" s="13">
        <v>0.1046</v>
      </c>
      <c r="L1818" s="13">
        <v>4.2000000000000003E-2</v>
      </c>
      <c r="M1818" s="13">
        <v>6.2600000000000003E-2</v>
      </c>
      <c r="N1818" s="13">
        <v>0</v>
      </c>
      <c r="O1818" s="13">
        <v>0</v>
      </c>
      <c r="P1818" s="12" t="str">
        <f>LEFT(Tabela2[[#This Row],[Código]],2)</f>
        <v>28</v>
      </c>
    </row>
    <row r="1819" spans="2:16" ht="15" customHeight="1" x14ac:dyDescent="0.25">
      <c r="B1819" s="36" t="str">
        <f>LOOKUP(Tabela2[[#This Row],[RESUMO]],Tabela3[Grupo],Tabela3[Meus produtos])</f>
        <v>Não</v>
      </c>
      <c r="C1819" s="30" t="s">
        <v>1514</v>
      </c>
      <c r="D1819" t="s">
        <v>21238</v>
      </c>
      <c r="E1819" t="s">
        <v>11853</v>
      </c>
      <c r="F1819" s="30" t="s">
        <v>13294</v>
      </c>
      <c r="G1819">
        <v>6.26</v>
      </c>
      <c r="H1819">
        <v>4.2</v>
      </c>
      <c r="I1819">
        <v>0</v>
      </c>
      <c r="J1819">
        <v>0</v>
      </c>
      <c r="K1819" s="13">
        <v>0.1046</v>
      </c>
      <c r="L1819" s="13">
        <v>4.2000000000000003E-2</v>
      </c>
      <c r="M1819" s="13">
        <v>6.2600000000000003E-2</v>
      </c>
      <c r="N1819" s="13">
        <v>0</v>
      </c>
      <c r="O1819" s="13">
        <v>0</v>
      </c>
      <c r="P1819" s="12" t="str">
        <f>LEFT(Tabela2[[#This Row],[Código]],2)</f>
        <v>28</v>
      </c>
    </row>
    <row r="1820" spans="2:16" ht="15" customHeight="1" x14ac:dyDescent="0.25">
      <c r="B1820" s="36" t="str">
        <f>LOOKUP(Tabela2[[#This Row],[RESUMO]],Tabela3[Grupo],Tabela3[Meus produtos])</f>
        <v>Não</v>
      </c>
      <c r="C1820" s="30" t="s">
        <v>1515</v>
      </c>
      <c r="D1820" t="s">
        <v>21238</v>
      </c>
      <c r="E1820" t="s">
        <v>11853</v>
      </c>
      <c r="F1820" s="30" t="s">
        <v>13295</v>
      </c>
      <c r="G1820">
        <v>6.32</v>
      </c>
      <c r="H1820">
        <v>4.2</v>
      </c>
      <c r="I1820">
        <v>0</v>
      </c>
      <c r="J1820">
        <v>0</v>
      </c>
      <c r="K1820" s="13">
        <v>0.10520000000000002</v>
      </c>
      <c r="L1820" s="13">
        <v>4.2000000000000003E-2</v>
      </c>
      <c r="M1820" s="13">
        <v>6.3200000000000006E-2</v>
      </c>
      <c r="N1820" s="13">
        <v>0</v>
      </c>
      <c r="O1820" s="13">
        <v>0</v>
      </c>
      <c r="P1820" s="12" t="str">
        <f>LEFT(Tabela2[[#This Row],[Código]],2)</f>
        <v>28</v>
      </c>
    </row>
    <row r="1821" spans="2:16" ht="15" customHeight="1" x14ac:dyDescent="0.25">
      <c r="B1821" s="36" t="str">
        <f>LOOKUP(Tabela2[[#This Row],[RESUMO]],Tabela3[Grupo],Tabela3[Meus produtos])</f>
        <v>Não</v>
      </c>
      <c r="C1821" s="30" t="s">
        <v>1516</v>
      </c>
      <c r="D1821" t="s">
        <v>21238</v>
      </c>
      <c r="E1821" t="s">
        <v>11853</v>
      </c>
      <c r="F1821" s="30" t="s">
        <v>13296</v>
      </c>
      <c r="G1821">
        <v>6.32</v>
      </c>
      <c r="H1821">
        <v>4.2</v>
      </c>
      <c r="I1821">
        <v>0</v>
      </c>
      <c r="J1821">
        <v>0</v>
      </c>
      <c r="K1821" s="13">
        <v>0.10520000000000002</v>
      </c>
      <c r="L1821" s="13">
        <v>4.2000000000000003E-2</v>
      </c>
      <c r="M1821" s="13">
        <v>6.3200000000000006E-2</v>
      </c>
      <c r="N1821" s="13">
        <v>0</v>
      </c>
      <c r="O1821" s="13">
        <v>0</v>
      </c>
      <c r="P1821" s="12" t="str">
        <f>LEFT(Tabela2[[#This Row],[Código]],2)</f>
        <v>28</v>
      </c>
    </row>
    <row r="1822" spans="2:16" ht="15" customHeight="1" x14ac:dyDescent="0.25">
      <c r="B1822" s="36" t="str">
        <f>LOOKUP(Tabela2[[#This Row],[RESUMO]],Tabela3[Grupo],Tabela3[Meus produtos])</f>
        <v>Não</v>
      </c>
      <c r="C1822" s="30" t="s">
        <v>1517</v>
      </c>
      <c r="D1822" t="s">
        <v>21238</v>
      </c>
      <c r="E1822" t="s">
        <v>11853</v>
      </c>
      <c r="F1822" s="30" t="s">
        <v>13297</v>
      </c>
      <c r="G1822">
        <v>6.29</v>
      </c>
      <c r="H1822">
        <v>4.2</v>
      </c>
      <c r="I1822">
        <v>0</v>
      </c>
      <c r="J1822">
        <v>0</v>
      </c>
      <c r="K1822" s="13">
        <v>0.10489999999999999</v>
      </c>
      <c r="L1822" s="13">
        <v>4.2000000000000003E-2</v>
      </c>
      <c r="M1822" s="13">
        <v>6.2899999999999998E-2</v>
      </c>
      <c r="N1822" s="13">
        <v>0</v>
      </c>
      <c r="O1822" s="13">
        <v>0</v>
      </c>
      <c r="P1822" s="12" t="str">
        <f>LEFT(Tabela2[[#This Row],[Código]],2)</f>
        <v>28</v>
      </c>
    </row>
    <row r="1823" spans="2:16" ht="15" customHeight="1" x14ac:dyDescent="0.25">
      <c r="B1823" s="36" t="str">
        <f>LOOKUP(Tabela2[[#This Row],[RESUMO]],Tabela3[Grupo],Tabela3[Meus produtos])</f>
        <v>Não</v>
      </c>
      <c r="C1823" s="30" t="s">
        <v>1518</v>
      </c>
      <c r="D1823" t="s">
        <v>21238</v>
      </c>
      <c r="E1823" t="s">
        <v>11853</v>
      </c>
      <c r="F1823" s="30" t="s">
        <v>13298</v>
      </c>
      <c r="G1823">
        <v>6.23</v>
      </c>
      <c r="H1823">
        <v>4.2</v>
      </c>
      <c r="I1823">
        <v>0</v>
      </c>
      <c r="J1823">
        <v>0</v>
      </c>
      <c r="K1823" s="13">
        <v>0.1043</v>
      </c>
      <c r="L1823" s="13">
        <v>4.2000000000000003E-2</v>
      </c>
      <c r="M1823" s="13">
        <v>6.2300000000000001E-2</v>
      </c>
      <c r="N1823" s="13">
        <v>0</v>
      </c>
      <c r="O1823" s="13">
        <v>0</v>
      </c>
      <c r="P1823" s="12" t="str">
        <f>LEFT(Tabela2[[#This Row],[Código]],2)</f>
        <v>28</v>
      </c>
    </row>
    <row r="1824" spans="2:16" ht="15" customHeight="1" x14ac:dyDescent="0.25">
      <c r="B1824" s="36" t="str">
        <f>LOOKUP(Tabela2[[#This Row],[RESUMO]],Tabela3[Grupo],Tabela3[Meus produtos])</f>
        <v>Não</v>
      </c>
      <c r="C1824" s="30" t="s">
        <v>1519</v>
      </c>
      <c r="D1824" t="s">
        <v>21238</v>
      </c>
      <c r="E1824" t="s">
        <v>11853</v>
      </c>
      <c r="F1824" s="30" t="s">
        <v>13299</v>
      </c>
      <c r="G1824">
        <v>6.35</v>
      </c>
      <c r="H1824">
        <v>4.2</v>
      </c>
      <c r="I1824">
        <v>0</v>
      </c>
      <c r="J1824">
        <v>0</v>
      </c>
      <c r="K1824" s="13">
        <v>0.10550000000000001</v>
      </c>
      <c r="L1824" s="13">
        <v>4.2000000000000003E-2</v>
      </c>
      <c r="M1824" s="13">
        <v>6.3500000000000001E-2</v>
      </c>
      <c r="N1824" s="13">
        <v>0</v>
      </c>
      <c r="O1824" s="13">
        <v>0</v>
      </c>
      <c r="P1824" s="12" t="str">
        <f>LEFT(Tabela2[[#This Row],[Código]],2)</f>
        <v>28</v>
      </c>
    </row>
    <row r="1825" spans="2:16" ht="15" customHeight="1" x14ac:dyDescent="0.25">
      <c r="B1825" s="36" t="str">
        <f>LOOKUP(Tabela2[[#This Row],[RESUMO]],Tabela3[Grupo],Tabela3[Meus produtos])</f>
        <v>Não</v>
      </c>
      <c r="C1825" s="30" t="s">
        <v>1520</v>
      </c>
      <c r="D1825" t="s">
        <v>21238</v>
      </c>
      <c r="E1825" t="s">
        <v>11853</v>
      </c>
      <c r="F1825" s="30" t="s">
        <v>13300</v>
      </c>
      <c r="G1825">
        <v>6.23</v>
      </c>
      <c r="H1825">
        <v>4.2</v>
      </c>
      <c r="I1825">
        <v>0</v>
      </c>
      <c r="J1825">
        <v>0</v>
      </c>
      <c r="K1825" s="13">
        <v>0.1043</v>
      </c>
      <c r="L1825" s="13">
        <v>4.2000000000000003E-2</v>
      </c>
      <c r="M1825" s="13">
        <v>6.2300000000000001E-2</v>
      </c>
      <c r="N1825" s="13">
        <v>0</v>
      </c>
      <c r="O1825" s="13">
        <v>0</v>
      </c>
      <c r="P1825" s="12" t="str">
        <f>LEFT(Tabela2[[#This Row],[Código]],2)</f>
        <v>28</v>
      </c>
    </row>
    <row r="1826" spans="2:16" ht="15" customHeight="1" x14ac:dyDescent="0.25">
      <c r="B1826" s="36" t="str">
        <f>LOOKUP(Tabela2[[#This Row],[RESUMO]],Tabela3[Grupo],Tabela3[Meus produtos])</f>
        <v>Não</v>
      </c>
      <c r="C1826" s="30" t="s">
        <v>1521</v>
      </c>
      <c r="D1826" t="s">
        <v>21238</v>
      </c>
      <c r="E1826" t="s">
        <v>11853</v>
      </c>
      <c r="F1826" s="30" t="s">
        <v>13301</v>
      </c>
      <c r="G1826">
        <v>6.23</v>
      </c>
      <c r="H1826">
        <v>4.2</v>
      </c>
      <c r="I1826">
        <v>0</v>
      </c>
      <c r="J1826">
        <v>0</v>
      </c>
      <c r="K1826" s="13">
        <v>0.1043</v>
      </c>
      <c r="L1826" s="13">
        <v>4.2000000000000003E-2</v>
      </c>
      <c r="M1826" s="13">
        <v>6.2300000000000001E-2</v>
      </c>
      <c r="N1826" s="13">
        <v>0</v>
      </c>
      <c r="O1826" s="13">
        <v>0</v>
      </c>
      <c r="P1826" s="12" t="str">
        <f>LEFT(Tabela2[[#This Row],[Código]],2)</f>
        <v>28</v>
      </c>
    </row>
    <row r="1827" spans="2:16" ht="15" customHeight="1" x14ac:dyDescent="0.25">
      <c r="B1827" s="36" t="str">
        <f>LOOKUP(Tabela2[[#This Row],[RESUMO]],Tabela3[Grupo],Tabela3[Meus produtos])</f>
        <v>Não</v>
      </c>
      <c r="C1827" s="30" t="s">
        <v>1522</v>
      </c>
      <c r="D1827" t="s">
        <v>21238</v>
      </c>
      <c r="E1827" t="s">
        <v>11853</v>
      </c>
      <c r="F1827" s="30" t="s">
        <v>13302</v>
      </c>
      <c r="G1827">
        <v>6.23</v>
      </c>
      <c r="H1827">
        <v>4.2</v>
      </c>
      <c r="I1827">
        <v>0</v>
      </c>
      <c r="J1827">
        <v>0</v>
      </c>
      <c r="K1827" s="13">
        <v>0.1043</v>
      </c>
      <c r="L1827" s="13">
        <v>4.2000000000000003E-2</v>
      </c>
      <c r="M1827" s="13">
        <v>6.2300000000000001E-2</v>
      </c>
      <c r="N1827" s="13">
        <v>0</v>
      </c>
      <c r="O1827" s="13">
        <v>0</v>
      </c>
      <c r="P1827" s="12" t="str">
        <f>LEFT(Tabela2[[#This Row],[Código]],2)</f>
        <v>28</v>
      </c>
    </row>
    <row r="1828" spans="2:16" ht="15" customHeight="1" x14ac:dyDescent="0.25">
      <c r="B1828" s="36" t="str">
        <f>LOOKUP(Tabela2[[#This Row],[RESUMO]],Tabela3[Grupo],Tabela3[Meus produtos])</f>
        <v>Não</v>
      </c>
      <c r="C1828" s="30" t="s">
        <v>1523</v>
      </c>
      <c r="D1828" t="s">
        <v>21238</v>
      </c>
      <c r="E1828" t="s">
        <v>11853</v>
      </c>
      <c r="F1828" s="30" t="s">
        <v>13303</v>
      </c>
      <c r="G1828">
        <v>6.35</v>
      </c>
      <c r="H1828">
        <v>4.2</v>
      </c>
      <c r="I1828">
        <v>0</v>
      </c>
      <c r="J1828">
        <v>0</v>
      </c>
      <c r="K1828" s="13">
        <v>0.10550000000000001</v>
      </c>
      <c r="L1828" s="13">
        <v>4.2000000000000003E-2</v>
      </c>
      <c r="M1828" s="13">
        <v>6.3500000000000001E-2</v>
      </c>
      <c r="N1828" s="13">
        <v>0</v>
      </c>
      <c r="O1828" s="13">
        <v>0</v>
      </c>
      <c r="P1828" s="12" t="str">
        <f>LEFT(Tabela2[[#This Row],[Código]],2)</f>
        <v>28</v>
      </c>
    </row>
    <row r="1829" spans="2:16" ht="15" customHeight="1" x14ac:dyDescent="0.25">
      <c r="B1829" s="36" t="str">
        <f>LOOKUP(Tabela2[[#This Row],[RESUMO]],Tabela3[Grupo],Tabela3[Meus produtos])</f>
        <v>Não</v>
      </c>
      <c r="C1829" s="30" t="s">
        <v>1524</v>
      </c>
      <c r="D1829" t="s">
        <v>21238</v>
      </c>
      <c r="E1829" t="s">
        <v>11853</v>
      </c>
      <c r="F1829" s="30" t="s">
        <v>13304</v>
      </c>
      <c r="G1829">
        <v>6.35</v>
      </c>
      <c r="H1829">
        <v>4.2</v>
      </c>
      <c r="I1829">
        <v>0</v>
      </c>
      <c r="J1829">
        <v>0</v>
      </c>
      <c r="K1829" s="13">
        <v>0.10550000000000001</v>
      </c>
      <c r="L1829" s="13">
        <v>4.2000000000000003E-2</v>
      </c>
      <c r="M1829" s="13">
        <v>6.3500000000000001E-2</v>
      </c>
      <c r="N1829" s="13">
        <v>0</v>
      </c>
      <c r="O1829" s="13">
        <v>0</v>
      </c>
      <c r="P1829" s="12" t="str">
        <f>LEFT(Tabela2[[#This Row],[Código]],2)</f>
        <v>28</v>
      </c>
    </row>
    <row r="1830" spans="2:16" ht="15" customHeight="1" x14ac:dyDescent="0.25">
      <c r="B1830" s="36" t="str">
        <f>LOOKUP(Tabela2[[#This Row],[RESUMO]],Tabela3[Grupo],Tabela3[Meus produtos])</f>
        <v>Não</v>
      </c>
      <c r="C1830" s="30" t="s">
        <v>1525</v>
      </c>
      <c r="D1830" t="s">
        <v>21238</v>
      </c>
      <c r="E1830" t="s">
        <v>11853</v>
      </c>
      <c r="F1830" s="30" t="s">
        <v>13305</v>
      </c>
      <c r="G1830">
        <v>6.23</v>
      </c>
      <c r="H1830">
        <v>4.2</v>
      </c>
      <c r="I1830">
        <v>0</v>
      </c>
      <c r="J1830">
        <v>0</v>
      </c>
      <c r="K1830" s="13">
        <v>0.1043</v>
      </c>
      <c r="L1830" s="13">
        <v>4.2000000000000003E-2</v>
      </c>
      <c r="M1830" s="13">
        <v>6.2300000000000001E-2</v>
      </c>
      <c r="N1830" s="13">
        <v>0</v>
      </c>
      <c r="O1830" s="13">
        <v>0</v>
      </c>
      <c r="P1830" s="12" t="str">
        <f>LEFT(Tabela2[[#This Row],[Código]],2)</f>
        <v>28</v>
      </c>
    </row>
    <row r="1831" spans="2:16" ht="15" customHeight="1" x14ac:dyDescent="0.25">
      <c r="B1831" s="36" t="str">
        <f>LOOKUP(Tabela2[[#This Row],[RESUMO]],Tabela3[Grupo],Tabela3[Meus produtos])</f>
        <v>Não</v>
      </c>
      <c r="C1831" s="30" t="s">
        <v>1526</v>
      </c>
      <c r="D1831" t="s">
        <v>21238</v>
      </c>
      <c r="E1831" t="s">
        <v>11853</v>
      </c>
      <c r="F1831" s="30" t="s">
        <v>13306</v>
      </c>
      <c r="G1831">
        <v>6.23</v>
      </c>
      <c r="H1831">
        <v>4.2</v>
      </c>
      <c r="I1831">
        <v>0</v>
      </c>
      <c r="J1831">
        <v>0</v>
      </c>
      <c r="K1831" s="13">
        <v>0.1043</v>
      </c>
      <c r="L1831" s="13">
        <v>4.2000000000000003E-2</v>
      </c>
      <c r="M1831" s="13">
        <v>6.2300000000000001E-2</v>
      </c>
      <c r="N1831" s="13">
        <v>0</v>
      </c>
      <c r="O1831" s="13">
        <v>0</v>
      </c>
      <c r="P1831" s="12" t="str">
        <f>LEFT(Tabela2[[#This Row],[Código]],2)</f>
        <v>28</v>
      </c>
    </row>
    <row r="1832" spans="2:16" ht="15" customHeight="1" x14ac:dyDescent="0.25">
      <c r="B1832" s="36" t="str">
        <f>LOOKUP(Tabela2[[#This Row],[RESUMO]],Tabela3[Grupo],Tabela3[Meus produtos])</f>
        <v>Não</v>
      </c>
      <c r="C1832" s="30" t="s">
        <v>1527</v>
      </c>
      <c r="D1832" t="s">
        <v>21238</v>
      </c>
      <c r="E1832" t="s">
        <v>11853</v>
      </c>
      <c r="F1832" s="30" t="s">
        <v>1528</v>
      </c>
      <c r="G1832">
        <v>6.2</v>
      </c>
      <c r="H1832">
        <v>4.2</v>
      </c>
      <c r="I1832">
        <v>0</v>
      </c>
      <c r="J1832">
        <v>0</v>
      </c>
      <c r="K1832" s="13">
        <v>0.10400000000000001</v>
      </c>
      <c r="L1832" s="13">
        <v>4.2000000000000003E-2</v>
      </c>
      <c r="M1832" s="13">
        <v>6.2E-2</v>
      </c>
      <c r="N1832" s="13">
        <v>0</v>
      </c>
      <c r="O1832" s="13">
        <v>0</v>
      </c>
      <c r="P1832" s="12" t="str">
        <f>LEFT(Tabela2[[#This Row],[Código]],2)</f>
        <v>28</v>
      </c>
    </row>
    <row r="1833" spans="2:16" ht="15" customHeight="1" x14ac:dyDescent="0.25">
      <c r="B1833" s="36" t="str">
        <f>LOOKUP(Tabela2[[#This Row],[RESUMO]],Tabela3[Grupo],Tabela3[Meus produtos])</f>
        <v>Não</v>
      </c>
      <c r="C1833" s="30" t="s">
        <v>1529</v>
      </c>
      <c r="D1833" t="s">
        <v>21238</v>
      </c>
      <c r="E1833" t="s">
        <v>11853</v>
      </c>
      <c r="F1833" s="30" t="s">
        <v>13307</v>
      </c>
      <c r="G1833">
        <v>6.23</v>
      </c>
      <c r="H1833">
        <v>4.2</v>
      </c>
      <c r="I1833">
        <v>0</v>
      </c>
      <c r="J1833">
        <v>0</v>
      </c>
      <c r="K1833" s="13">
        <v>0.1043</v>
      </c>
      <c r="L1833" s="13">
        <v>4.2000000000000003E-2</v>
      </c>
      <c r="M1833" s="13">
        <v>6.2300000000000001E-2</v>
      </c>
      <c r="N1833" s="13">
        <v>0</v>
      </c>
      <c r="O1833" s="13">
        <v>0</v>
      </c>
      <c r="P1833" s="12" t="str">
        <f>LEFT(Tabela2[[#This Row],[Código]],2)</f>
        <v>28</v>
      </c>
    </row>
    <row r="1834" spans="2:16" ht="15" customHeight="1" x14ac:dyDescent="0.25">
      <c r="B1834" s="36" t="str">
        <f>LOOKUP(Tabela2[[#This Row],[RESUMO]],Tabela3[Grupo],Tabela3[Meus produtos])</f>
        <v>Não</v>
      </c>
      <c r="C1834" s="30" t="s">
        <v>1530</v>
      </c>
      <c r="D1834" t="s">
        <v>21238</v>
      </c>
      <c r="E1834" t="s">
        <v>11853</v>
      </c>
      <c r="F1834" s="30" t="s">
        <v>13308</v>
      </c>
      <c r="G1834">
        <v>6.23</v>
      </c>
      <c r="H1834">
        <v>4.2</v>
      </c>
      <c r="I1834">
        <v>0</v>
      </c>
      <c r="J1834">
        <v>0</v>
      </c>
      <c r="K1834" s="13">
        <v>0.1043</v>
      </c>
      <c r="L1834" s="13">
        <v>4.2000000000000003E-2</v>
      </c>
      <c r="M1834" s="13">
        <v>6.2300000000000001E-2</v>
      </c>
      <c r="N1834" s="13">
        <v>0</v>
      </c>
      <c r="O1834" s="13">
        <v>0</v>
      </c>
      <c r="P1834" s="12" t="str">
        <f>LEFT(Tabela2[[#This Row],[Código]],2)</f>
        <v>28</v>
      </c>
    </row>
    <row r="1835" spans="2:16" ht="15" customHeight="1" x14ac:dyDescent="0.25">
      <c r="B1835" s="36" t="str">
        <f>LOOKUP(Tabela2[[#This Row],[RESUMO]],Tabela3[Grupo],Tabela3[Meus produtos])</f>
        <v>Não</v>
      </c>
      <c r="C1835" s="30" t="s">
        <v>1531</v>
      </c>
      <c r="D1835" t="s">
        <v>21238</v>
      </c>
      <c r="E1835" t="s">
        <v>11853</v>
      </c>
      <c r="F1835" s="30" t="s">
        <v>13309</v>
      </c>
      <c r="G1835">
        <v>6.35</v>
      </c>
      <c r="H1835">
        <v>4.2</v>
      </c>
      <c r="I1835">
        <v>0</v>
      </c>
      <c r="J1835">
        <v>0</v>
      </c>
      <c r="K1835" s="13">
        <v>0.10550000000000001</v>
      </c>
      <c r="L1835" s="13">
        <v>4.2000000000000003E-2</v>
      </c>
      <c r="M1835" s="13">
        <v>6.3500000000000001E-2</v>
      </c>
      <c r="N1835" s="13">
        <v>0</v>
      </c>
      <c r="O1835" s="13">
        <v>0</v>
      </c>
      <c r="P1835" s="12" t="str">
        <f>LEFT(Tabela2[[#This Row],[Código]],2)</f>
        <v>28</v>
      </c>
    </row>
    <row r="1836" spans="2:16" ht="15" customHeight="1" x14ac:dyDescent="0.25">
      <c r="B1836" s="36" t="str">
        <f>LOOKUP(Tabela2[[#This Row],[RESUMO]],Tabela3[Grupo],Tabela3[Meus produtos])</f>
        <v>Não</v>
      </c>
      <c r="C1836" s="30" t="s">
        <v>1532</v>
      </c>
      <c r="D1836" t="s">
        <v>21238</v>
      </c>
      <c r="E1836" t="s">
        <v>11853</v>
      </c>
      <c r="F1836" s="30" t="s">
        <v>13310</v>
      </c>
      <c r="G1836">
        <v>6.23</v>
      </c>
      <c r="H1836">
        <v>4.2</v>
      </c>
      <c r="I1836">
        <v>0</v>
      </c>
      <c r="J1836">
        <v>0</v>
      </c>
      <c r="K1836" s="13">
        <v>0.1043</v>
      </c>
      <c r="L1836" s="13">
        <v>4.2000000000000003E-2</v>
      </c>
      <c r="M1836" s="13">
        <v>6.2300000000000001E-2</v>
      </c>
      <c r="N1836" s="13">
        <v>0</v>
      </c>
      <c r="O1836" s="13">
        <v>0</v>
      </c>
      <c r="P1836" s="12" t="str">
        <f>LEFT(Tabela2[[#This Row],[Código]],2)</f>
        <v>28</v>
      </c>
    </row>
    <row r="1837" spans="2:16" ht="15" customHeight="1" x14ac:dyDescent="0.25">
      <c r="B1837" s="36" t="str">
        <f>LOOKUP(Tabela2[[#This Row],[RESUMO]],Tabela3[Grupo],Tabela3[Meus produtos])</f>
        <v>Não</v>
      </c>
      <c r="C1837" s="30" t="s">
        <v>1533</v>
      </c>
      <c r="D1837" t="s">
        <v>21238</v>
      </c>
      <c r="E1837" t="s">
        <v>11853</v>
      </c>
      <c r="F1837" s="30" t="s">
        <v>13311</v>
      </c>
      <c r="G1837">
        <v>6.23</v>
      </c>
      <c r="H1837">
        <v>4.2</v>
      </c>
      <c r="I1837">
        <v>0</v>
      </c>
      <c r="J1837">
        <v>0</v>
      </c>
      <c r="K1837" s="13">
        <v>0.1043</v>
      </c>
      <c r="L1837" s="13">
        <v>4.2000000000000003E-2</v>
      </c>
      <c r="M1837" s="13">
        <v>6.2300000000000001E-2</v>
      </c>
      <c r="N1837" s="13">
        <v>0</v>
      </c>
      <c r="O1837" s="13">
        <v>0</v>
      </c>
      <c r="P1837" s="12" t="str">
        <f>LEFT(Tabela2[[#This Row],[Código]],2)</f>
        <v>28</v>
      </c>
    </row>
    <row r="1838" spans="2:16" ht="15" customHeight="1" x14ac:dyDescent="0.25">
      <c r="B1838" s="36" t="str">
        <f>LOOKUP(Tabela2[[#This Row],[RESUMO]],Tabela3[Grupo],Tabela3[Meus produtos])</f>
        <v>Não</v>
      </c>
      <c r="C1838" s="30" t="s">
        <v>1534</v>
      </c>
      <c r="D1838" t="s">
        <v>21238</v>
      </c>
      <c r="E1838" t="s">
        <v>11853</v>
      </c>
      <c r="F1838" s="30" t="s">
        <v>13312</v>
      </c>
      <c r="G1838">
        <v>6.35</v>
      </c>
      <c r="H1838">
        <v>4.2</v>
      </c>
      <c r="I1838">
        <v>0</v>
      </c>
      <c r="J1838">
        <v>0</v>
      </c>
      <c r="K1838" s="13">
        <v>0.10550000000000001</v>
      </c>
      <c r="L1838" s="13">
        <v>4.2000000000000003E-2</v>
      </c>
      <c r="M1838" s="13">
        <v>6.3500000000000001E-2</v>
      </c>
      <c r="N1838" s="13">
        <v>0</v>
      </c>
      <c r="O1838" s="13">
        <v>0</v>
      </c>
      <c r="P1838" s="12" t="str">
        <f>LEFT(Tabela2[[#This Row],[Código]],2)</f>
        <v>28</v>
      </c>
    </row>
    <row r="1839" spans="2:16" ht="15" customHeight="1" x14ac:dyDescent="0.25">
      <c r="B1839" s="36" t="str">
        <f>LOOKUP(Tabela2[[#This Row],[RESUMO]],Tabela3[Grupo],Tabela3[Meus produtos])</f>
        <v>Não</v>
      </c>
      <c r="C1839" s="30" t="s">
        <v>1535</v>
      </c>
      <c r="D1839" t="s">
        <v>21238</v>
      </c>
      <c r="E1839" t="s">
        <v>11853</v>
      </c>
      <c r="F1839" s="30" t="s">
        <v>13313</v>
      </c>
      <c r="G1839">
        <v>6.35</v>
      </c>
      <c r="H1839">
        <v>4.2</v>
      </c>
      <c r="I1839">
        <v>0</v>
      </c>
      <c r="J1839">
        <v>0</v>
      </c>
      <c r="K1839" s="13">
        <v>0.10550000000000001</v>
      </c>
      <c r="L1839" s="13">
        <v>4.2000000000000003E-2</v>
      </c>
      <c r="M1839" s="13">
        <v>6.3500000000000001E-2</v>
      </c>
      <c r="N1839" s="13">
        <v>0</v>
      </c>
      <c r="O1839" s="13">
        <v>0</v>
      </c>
      <c r="P1839" s="12" t="str">
        <f>LEFT(Tabela2[[#This Row],[Código]],2)</f>
        <v>28</v>
      </c>
    </row>
    <row r="1840" spans="2:16" ht="15" customHeight="1" x14ac:dyDescent="0.25">
      <c r="B1840" s="36" t="str">
        <f>LOOKUP(Tabela2[[#This Row],[RESUMO]],Tabela3[Grupo],Tabela3[Meus produtos])</f>
        <v>Não</v>
      </c>
      <c r="C1840" s="30" t="s">
        <v>1536</v>
      </c>
      <c r="D1840" t="s">
        <v>21238</v>
      </c>
      <c r="E1840" t="s">
        <v>11853</v>
      </c>
      <c r="F1840" s="30" t="s">
        <v>13314</v>
      </c>
      <c r="G1840">
        <v>6.35</v>
      </c>
      <c r="H1840">
        <v>4.2</v>
      </c>
      <c r="I1840">
        <v>0</v>
      </c>
      <c r="J1840">
        <v>0</v>
      </c>
      <c r="K1840" s="13">
        <v>0.10550000000000001</v>
      </c>
      <c r="L1840" s="13">
        <v>4.2000000000000003E-2</v>
      </c>
      <c r="M1840" s="13">
        <v>6.3500000000000001E-2</v>
      </c>
      <c r="N1840" s="13">
        <v>0</v>
      </c>
      <c r="O1840" s="13">
        <v>0</v>
      </c>
      <c r="P1840" s="12" t="str">
        <f>LEFT(Tabela2[[#This Row],[Código]],2)</f>
        <v>28</v>
      </c>
    </row>
    <row r="1841" spans="2:16" ht="15" customHeight="1" x14ac:dyDescent="0.25">
      <c r="B1841" s="36" t="str">
        <f>LOOKUP(Tabela2[[#This Row],[RESUMO]],Tabela3[Grupo],Tabela3[Meus produtos])</f>
        <v>Não</v>
      </c>
      <c r="C1841" s="30" t="s">
        <v>1537</v>
      </c>
      <c r="D1841" t="s">
        <v>21238</v>
      </c>
      <c r="E1841" t="s">
        <v>11853</v>
      </c>
      <c r="F1841" s="30" t="s">
        <v>13315</v>
      </c>
      <c r="G1841">
        <v>6.35</v>
      </c>
      <c r="H1841">
        <v>4.2</v>
      </c>
      <c r="I1841">
        <v>0</v>
      </c>
      <c r="J1841">
        <v>0</v>
      </c>
      <c r="K1841" s="13">
        <v>0.10550000000000001</v>
      </c>
      <c r="L1841" s="13">
        <v>4.2000000000000003E-2</v>
      </c>
      <c r="M1841" s="13">
        <v>6.3500000000000001E-2</v>
      </c>
      <c r="N1841" s="13">
        <v>0</v>
      </c>
      <c r="O1841" s="13">
        <v>0</v>
      </c>
      <c r="P1841" s="12" t="str">
        <f>LEFT(Tabela2[[#This Row],[Código]],2)</f>
        <v>28</v>
      </c>
    </row>
    <row r="1842" spans="2:16" ht="15" customHeight="1" x14ac:dyDescent="0.25">
      <c r="B1842" s="36" t="str">
        <f>LOOKUP(Tabela2[[#This Row],[RESUMO]],Tabela3[Grupo],Tabela3[Meus produtos])</f>
        <v>Não</v>
      </c>
      <c r="C1842" s="30" t="s">
        <v>1538</v>
      </c>
      <c r="D1842" t="s">
        <v>21238</v>
      </c>
      <c r="E1842" t="s">
        <v>11853</v>
      </c>
      <c r="F1842" s="30" t="s">
        <v>13316</v>
      </c>
      <c r="G1842">
        <v>6.35</v>
      </c>
      <c r="H1842">
        <v>4.2</v>
      </c>
      <c r="I1842">
        <v>0</v>
      </c>
      <c r="J1842">
        <v>0</v>
      </c>
      <c r="K1842" s="13">
        <v>0.10550000000000001</v>
      </c>
      <c r="L1842" s="13">
        <v>4.2000000000000003E-2</v>
      </c>
      <c r="M1842" s="13">
        <v>6.3500000000000001E-2</v>
      </c>
      <c r="N1842" s="13">
        <v>0</v>
      </c>
      <c r="O1842" s="13">
        <v>0</v>
      </c>
      <c r="P1842" s="12" t="str">
        <f>LEFT(Tabela2[[#This Row],[Código]],2)</f>
        <v>28</v>
      </c>
    </row>
    <row r="1843" spans="2:16" ht="15" customHeight="1" x14ac:dyDescent="0.25">
      <c r="B1843" s="36" t="str">
        <f>LOOKUP(Tabela2[[#This Row],[RESUMO]],Tabela3[Grupo],Tabela3[Meus produtos])</f>
        <v>Não</v>
      </c>
      <c r="C1843" s="30" t="s">
        <v>1539</v>
      </c>
      <c r="D1843" t="s">
        <v>21238</v>
      </c>
      <c r="E1843" t="s">
        <v>11853</v>
      </c>
      <c r="F1843" s="30" t="s">
        <v>13317</v>
      </c>
      <c r="G1843">
        <v>6.35</v>
      </c>
      <c r="H1843">
        <v>4.2</v>
      </c>
      <c r="I1843">
        <v>0</v>
      </c>
      <c r="J1843">
        <v>0</v>
      </c>
      <c r="K1843" s="13">
        <v>0.10550000000000001</v>
      </c>
      <c r="L1843" s="13">
        <v>4.2000000000000003E-2</v>
      </c>
      <c r="M1843" s="13">
        <v>6.3500000000000001E-2</v>
      </c>
      <c r="N1843" s="13">
        <v>0</v>
      </c>
      <c r="O1843" s="13">
        <v>0</v>
      </c>
      <c r="P1843" s="12" t="str">
        <f>LEFT(Tabela2[[#This Row],[Código]],2)</f>
        <v>28</v>
      </c>
    </row>
    <row r="1844" spans="2:16" ht="15" customHeight="1" x14ac:dyDescent="0.25">
      <c r="B1844" s="36" t="str">
        <f>LOOKUP(Tabela2[[#This Row],[RESUMO]],Tabela3[Grupo],Tabela3[Meus produtos])</f>
        <v>Não</v>
      </c>
      <c r="C1844" s="30" t="s">
        <v>1540</v>
      </c>
      <c r="D1844" t="s">
        <v>21238</v>
      </c>
      <c r="E1844" t="s">
        <v>11853</v>
      </c>
      <c r="F1844" s="30" t="s">
        <v>13318</v>
      </c>
      <c r="G1844">
        <v>6.23</v>
      </c>
      <c r="H1844">
        <v>4.2</v>
      </c>
      <c r="I1844">
        <v>0</v>
      </c>
      <c r="J1844">
        <v>0</v>
      </c>
      <c r="K1844" s="13">
        <v>0.1043</v>
      </c>
      <c r="L1844" s="13">
        <v>4.2000000000000003E-2</v>
      </c>
      <c r="M1844" s="13">
        <v>6.2300000000000001E-2</v>
      </c>
      <c r="N1844" s="13">
        <v>0</v>
      </c>
      <c r="O1844" s="13">
        <v>0</v>
      </c>
      <c r="P1844" s="12" t="str">
        <f>LEFT(Tabela2[[#This Row],[Código]],2)</f>
        <v>28</v>
      </c>
    </row>
    <row r="1845" spans="2:16" ht="15" customHeight="1" x14ac:dyDescent="0.25">
      <c r="B1845" s="36" t="str">
        <f>LOOKUP(Tabela2[[#This Row],[RESUMO]],Tabela3[Grupo],Tabela3[Meus produtos])</f>
        <v>Não</v>
      </c>
      <c r="C1845" s="30" t="s">
        <v>1541</v>
      </c>
      <c r="D1845" t="s">
        <v>21238</v>
      </c>
      <c r="E1845" t="s">
        <v>11853</v>
      </c>
      <c r="F1845" s="30" t="s">
        <v>13319</v>
      </c>
      <c r="G1845">
        <v>6.23</v>
      </c>
      <c r="H1845">
        <v>4.2</v>
      </c>
      <c r="I1845">
        <v>0</v>
      </c>
      <c r="J1845">
        <v>0</v>
      </c>
      <c r="K1845" s="13">
        <v>0.1043</v>
      </c>
      <c r="L1845" s="13">
        <v>4.2000000000000003E-2</v>
      </c>
      <c r="M1845" s="13">
        <v>6.2300000000000001E-2</v>
      </c>
      <c r="N1845" s="13">
        <v>0</v>
      </c>
      <c r="O1845" s="13">
        <v>0</v>
      </c>
      <c r="P1845" s="12" t="str">
        <f>LEFT(Tabela2[[#This Row],[Código]],2)</f>
        <v>28</v>
      </c>
    </row>
    <row r="1846" spans="2:16" ht="15" customHeight="1" x14ac:dyDescent="0.25">
      <c r="B1846" s="36" t="str">
        <f>LOOKUP(Tabela2[[#This Row],[RESUMO]],Tabela3[Grupo],Tabela3[Meus produtos])</f>
        <v>Não</v>
      </c>
      <c r="C1846" s="30" t="s">
        <v>1542</v>
      </c>
      <c r="D1846" t="s">
        <v>21238</v>
      </c>
      <c r="E1846" t="s">
        <v>11853</v>
      </c>
      <c r="F1846" s="30" t="s">
        <v>13320</v>
      </c>
      <c r="G1846">
        <v>6.35</v>
      </c>
      <c r="H1846">
        <v>4.2</v>
      </c>
      <c r="I1846">
        <v>0</v>
      </c>
      <c r="J1846">
        <v>0</v>
      </c>
      <c r="K1846" s="13">
        <v>0.10550000000000001</v>
      </c>
      <c r="L1846" s="13">
        <v>4.2000000000000003E-2</v>
      </c>
      <c r="M1846" s="13">
        <v>6.3500000000000001E-2</v>
      </c>
      <c r="N1846" s="13">
        <v>0</v>
      </c>
      <c r="O1846" s="13">
        <v>0</v>
      </c>
      <c r="P1846" s="12" t="str">
        <f>LEFT(Tabela2[[#This Row],[Código]],2)</f>
        <v>28</v>
      </c>
    </row>
    <row r="1847" spans="2:16" ht="15" customHeight="1" x14ac:dyDescent="0.25">
      <c r="B1847" s="36" t="str">
        <f>LOOKUP(Tabela2[[#This Row],[RESUMO]],Tabela3[Grupo],Tabela3[Meus produtos])</f>
        <v>Não</v>
      </c>
      <c r="C1847" s="30" t="s">
        <v>1543</v>
      </c>
      <c r="D1847" t="s">
        <v>21238</v>
      </c>
      <c r="E1847" t="s">
        <v>11853</v>
      </c>
      <c r="F1847" s="30" t="s">
        <v>13321</v>
      </c>
      <c r="G1847">
        <v>6.35</v>
      </c>
      <c r="H1847">
        <v>4.2</v>
      </c>
      <c r="I1847">
        <v>0</v>
      </c>
      <c r="J1847">
        <v>0</v>
      </c>
      <c r="K1847" s="13">
        <v>0.10550000000000001</v>
      </c>
      <c r="L1847" s="13">
        <v>4.2000000000000003E-2</v>
      </c>
      <c r="M1847" s="13">
        <v>6.3500000000000001E-2</v>
      </c>
      <c r="N1847" s="13">
        <v>0</v>
      </c>
      <c r="O1847" s="13">
        <v>0</v>
      </c>
      <c r="P1847" s="12" t="str">
        <f>LEFT(Tabela2[[#This Row],[Código]],2)</f>
        <v>28</v>
      </c>
    </row>
    <row r="1848" spans="2:16" ht="15" customHeight="1" x14ac:dyDescent="0.25">
      <c r="B1848" s="36" t="str">
        <f>LOOKUP(Tabela2[[#This Row],[RESUMO]],Tabela3[Grupo],Tabela3[Meus produtos])</f>
        <v>Não</v>
      </c>
      <c r="C1848" s="30" t="s">
        <v>1544</v>
      </c>
      <c r="D1848" t="s">
        <v>21238</v>
      </c>
      <c r="E1848" t="s">
        <v>11853</v>
      </c>
      <c r="F1848" s="30" t="s">
        <v>13322</v>
      </c>
      <c r="G1848">
        <v>6.23</v>
      </c>
      <c r="H1848">
        <v>4.2</v>
      </c>
      <c r="I1848">
        <v>0</v>
      </c>
      <c r="J1848">
        <v>0</v>
      </c>
      <c r="K1848" s="13">
        <v>0.1043</v>
      </c>
      <c r="L1848" s="13">
        <v>4.2000000000000003E-2</v>
      </c>
      <c r="M1848" s="13">
        <v>6.2300000000000001E-2</v>
      </c>
      <c r="N1848" s="13">
        <v>0</v>
      </c>
      <c r="O1848" s="13">
        <v>0</v>
      </c>
      <c r="P1848" s="12" t="str">
        <f>LEFT(Tabela2[[#This Row],[Código]],2)</f>
        <v>28</v>
      </c>
    </row>
    <row r="1849" spans="2:16" ht="15" customHeight="1" x14ac:dyDescent="0.25">
      <c r="B1849" s="36" t="str">
        <f>LOOKUP(Tabela2[[#This Row],[RESUMO]],Tabela3[Grupo],Tabela3[Meus produtos])</f>
        <v>Não</v>
      </c>
      <c r="C1849" s="30" t="s">
        <v>1545</v>
      </c>
      <c r="D1849" t="s">
        <v>21238</v>
      </c>
      <c r="E1849" t="s">
        <v>11853</v>
      </c>
      <c r="F1849" s="30" t="s">
        <v>13323</v>
      </c>
      <c r="G1849">
        <v>6.23</v>
      </c>
      <c r="H1849">
        <v>4.2</v>
      </c>
      <c r="I1849">
        <v>0</v>
      </c>
      <c r="J1849">
        <v>0</v>
      </c>
      <c r="K1849" s="13">
        <v>0.1043</v>
      </c>
      <c r="L1849" s="13">
        <v>4.2000000000000003E-2</v>
      </c>
      <c r="M1849" s="13">
        <v>6.2300000000000001E-2</v>
      </c>
      <c r="N1849" s="13">
        <v>0</v>
      </c>
      <c r="O1849" s="13">
        <v>0</v>
      </c>
      <c r="P1849" s="12" t="str">
        <f>LEFT(Tabela2[[#This Row],[Código]],2)</f>
        <v>28</v>
      </c>
    </row>
    <row r="1850" spans="2:16" ht="15" customHeight="1" x14ac:dyDescent="0.25">
      <c r="B1850" s="36" t="str">
        <f>LOOKUP(Tabela2[[#This Row],[RESUMO]],Tabela3[Grupo],Tabela3[Meus produtos])</f>
        <v>Não</v>
      </c>
      <c r="C1850" s="30" t="s">
        <v>1546</v>
      </c>
      <c r="D1850" t="s">
        <v>21238</v>
      </c>
      <c r="E1850" t="s">
        <v>11853</v>
      </c>
      <c r="F1850" s="30" t="s">
        <v>13324</v>
      </c>
      <c r="G1850">
        <v>6.23</v>
      </c>
      <c r="H1850">
        <v>4.2</v>
      </c>
      <c r="I1850">
        <v>0</v>
      </c>
      <c r="J1850">
        <v>0</v>
      </c>
      <c r="K1850" s="13">
        <v>0.1043</v>
      </c>
      <c r="L1850" s="13">
        <v>4.2000000000000003E-2</v>
      </c>
      <c r="M1850" s="13">
        <v>6.2300000000000001E-2</v>
      </c>
      <c r="N1850" s="13">
        <v>0</v>
      </c>
      <c r="O1850" s="13">
        <v>0</v>
      </c>
      <c r="P1850" s="12" t="str">
        <f>LEFT(Tabela2[[#This Row],[Código]],2)</f>
        <v>28</v>
      </c>
    </row>
    <row r="1851" spans="2:16" ht="15" customHeight="1" x14ac:dyDescent="0.25">
      <c r="B1851" s="36" t="str">
        <f>LOOKUP(Tabela2[[#This Row],[RESUMO]],Tabela3[Grupo],Tabela3[Meus produtos])</f>
        <v>Não</v>
      </c>
      <c r="C1851" s="30" t="s">
        <v>1547</v>
      </c>
      <c r="D1851" t="s">
        <v>21238</v>
      </c>
      <c r="E1851" t="s">
        <v>11853</v>
      </c>
      <c r="F1851" s="30" t="s">
        <v>13325</v>
      </c>
      <c r="G1851">
        <v>6.23</v>
      </c>
      <c r="H1851">
        <v>4.2</v>
      </c>
      <c r="I1851">
        <v>0</v>
      </c>
      <c r="J1851">
        <v>0</v>
      </c>
      <c r="K1851" s="13">
        <v>0.1043</v>
      </c>
      <c r="L1851" s="13">
        <v>4.2000000000000003E-2</v>
      </c>
      <c r="M1851" s="13">
        <v>6.2300000000000001E-2</v>
      </c>
      <c r="N1851" s="13">
        <v>0</v>
      </c>
      <c r="O1851" s="13">
        <v>0</v>
      </c>
      <c r="P1851" s="12" t="str">
        <f>LEFT(Tabela2[[#This Row],[Código]],2)</f>
        <v>28</v>
      </c>
    </row>
    <row r="1852" spans="2:16" ht="15" customHeight="1" x14ac:dyDescent="0.25">
      <c r="B1852" s="36" t="str">
        <f>LOOKUP(Tabela2[[#This Row],[RESUMO]],Tabela3[Grupo],Tabela3[Meus produtos])</f>
        <v>Não</v>
      </c>
      <c r="C1852" s="30" t="s">
        <v>1548</v>
      </c>
      <c r="D1852" t="s">
        <v>21238</v>
      </c>
      <c r="E1852" t="s">
        <v>11853</v>
      </c>
      <c r="F1852" s="30" t="s">
        <v>13326</v>
      </c>
      <c r="G1852">
        <v>6.32</v>
      </c>
      <c r="H1852">
        <v>4.2</v>
      </c>
      <c r="I1852">
        <v>0</v>
      </c>
      <c r="J1852">
        <v>0</v>
      </c>
      <c r="K1852" s="13">
        <v>0.10520000000000002</v>
      </c>
      <c r="L1852" s="13">
        <v>4.2000000000000003E-2</v>
      </c>
      <c r="M1852" s="13">
        <v>6.3200000000000006E-2</v>
      </c>
      <c r="N1852" s="13">
        <v>0</v>
      </c>
      <c r="O1852" s="13">
        <v>0</v>
      </c>
      <c r="P1852" s="12" t="str">
        <f>LEFT(Tabela2[[#This Row],[Código]],2)</f>
        <v>28</v>
      </c>
    </row>
    <row r="1853" spans="2:16" ht="15" customHeight="1" x14ac:dyDescent="0.25">
      <c r="B1853" s="36" t="str">
        <f>LOOKUP(Tabela2[[#This Row],[RESUMO]],Tabela3[Grupo],Tabela3[Meus produtos])</f>
        <v>Não</v>
      </c>
      <c r="C1853" s="30" t="s">
        <v>1549</v>
      </c>
      <c r="D1853" t="s">
        <v>21238</v>
      </c>
      <c r="E1853" t="s">
        <v>11853</v>
      </c>
      <c r="F1853" s="30" t="s">
        <v>13327</v>
      </c>
      <c r="G1853">
        <v>6.35</v>
      </c>
      <c r="H1853">
        <v>4.2</v>
      </c>
      <c r="I1853">
        <v>0</v>
      </c>
      <c r="J1853">
        <v>0</v>
      </c>
      <c r="K1853" s="13">
        <v>0.10550000000000001</v>
      </c>
      <c r="L1853" s="13">
        <v>4.2000000000000003E-2</v>
      </c>
      <c r="M1853" s="13">
        <v>6.3500000000000001E-2</v>
      </c>
      <c r="N1853" s="13">
        <v>0</v>
      </c>
      <c r="O1853" s="13">
        <v>0</v>
      </c>
      <c r="P1853" s="12" t="str">
        <f>LEFT(Tabela2[[#This Row],[Código]],2)</f>
        <v>28</v>
      </c>
    </row>
    <row r="1854" spans="2:16" ht="15" customHeight="1" x14ac:dyDescent="0.25">
      <c r="B1854" s="36" t="str">
        <f>LOOKUP(Tabela2[[#This Row],[RESUMO]],Tabela3[Grupo],Tabela3[Meus produtos])</f>
        <v>Não</v>
      </c>
      <c r="C1854" s="30" t="s">
        <v>1550</v>
      </c>
      <c r="D1854" t="s">
        <v>21238</v>
      </c>
      <c r="E1854" t="s">
        <v>11853</v>
      </c>
      <c r="F1854" s="30" t="s">
        <v>13328</v>
      </c>
      <c r="G1854">
        <v>6.35</v>
      </c>
      <c r="H1854">
        <v>4.2</v>
      </c>
      <c r="I1854">
        <v>0</v>
      </c>
      <c r="J1854">
        <v>0</v>
      </c>
      <c r="K1854" s="13">
        <v>0.10550000000000001</v>
      </c>
      <c r="L1854" s="13">
        <v>4.2000000000000003E-2</v>
      </c>
      <c r="M1854" s="13">
        <v>6.3500000000000001E-2</v>
      </c>
      <c r="N1854" s="13">
        <v>0</v>
      </c>
      <c r="O1854" s="13">
        <v>0</v>
      </c>
      <c r="P1854" s="12" t="str">
        <f>LEFT(Tabela2[[#This Row],[Código]],2)</f>
        <v>28</v>
      </c>
    </row>
    <row r="1855" spans="2:16" ht="15" customHeight="1" x14ac:dyDescent="0.25">
      <c r="B1855" s="36" t="str">
        <f>LOOKUP(Tabela2[[#This Row],[RESUMO]],Tabela3[Grupo],Tabela3[Meus produtos])</f>
        <v>Não</v>
      </c>
      <c r="C1855" s="30" t="s">
        <v>1551</v>
      </c>
      <c r="D1855" t="s">
        <v>21238</v>
      </c>
      <c r="E1855" t="s">
        <v>11853</v>
      </c>
      <c r="F1855" s="30" t="s">
        <v>13329</v>
      </c>
      <c r="G1855">
        <v>6.35</v>
      </c>
      <c r="H1855">
        <v>4.2</v>
      </c>
      <c r="I1855">
        <v>0</v>
      </c>
      <c r="J1855">
        <v>0</v>
      </c>
      <c r="K1855" s="13">
        <v>0.10550000000000001</v>
      </c>
      <c r="L1855" s="13">
        <v>4.2000000000000003E-2</v>
      </c>
      <c r="M1855" s="13">
        <v>6.3500000000000001E-2</v>
      </c>
      <c r="N1855" s="13">
        <v>0</v>
      </c>
      <c r="O1855" s="13">
        <v>0</v>
      </c>
      <c r="P1855" s="12" t="str">
        <f>LEFT(Tabela2[[#This Row],[Código]],2)</f>
        <v>28</v>
      </c>
    </row>
    <row r="1856" spans="2:16" ht="15" customHeight="1" x14ac:dyDescent="0.25">
      <c r="B1856" s="36" t="str">
        <f>LOOKUP(Tabela2[[#This Row],[RESUMO]],Tabela3[Grupo],Tabela3[Meus produtos])</f>
        <v>Não</v>
      </c>
      <c r="C1856" s="30" t="s">
        <v>1552</v>
      </c>
      <c r="D1856" t="s">
        <v>21238</v>
      </c>
      <c r="E1856" t="s">
        <v>11853</v>
      </c>
      <c r="F1856" s="30" t="s">
        <v>13330</v>
      </c>
      <c r="G1856">
        <v>6.23</v>
      </c>
      <c r="H1856">
        <v>4.2</v>
      </c>
      <c r="I1856">
        <v>0</v>
      </c>
      <c r="J1856">
        <v>0</v>
      </c>
      <c r="K1856" s="13">
        <v>0.1043</v>
      </c>
      <c r="L1856" s="13">
        <v>4.2000000000000003E-2</v>
      </c>
      <c r="M1856" s="13">
        <v>6.2300000000000001E-2</v>
      </c>
      <c r="N1856" s="13">
        <v>0</v>
      </c>
      <c r="O1856" s="13">
        <v>0</v>
      </c>
      <c r="P1856" s="12" t="str">
        <f>LEFT(Tabela2[[#This Row],[Código]],2)</f>
        <v>28</v>
      </c>
    </row>
    <row r="1857" spans="2:16" ht="15" customHeight="1" x14ac:dyDescent="0.25">
      <c r="B1857" s="36" t="str">
        <f>LOOKUP(Tabela2[[#This Row],[RESUMO]],Tabela3[Grupo],Tabela3[Meus produtos])</f>
        <v>Não</v>
      </c>
      <c r="C1857" s="30" t="s">
        <v>1553</v>
      </c>
      <c r="D1857" t="s">
        <v>21238</v>
      </c>
      <c r="E1857" t="s">
        <v>11853</v>
      </c>
      <c r="F1857" s="30" t="s">
        <v>13331</v>
      </c>
      <c r="G1857">
        <v>6.23</v>
      </c>
      <c r="H1857">
        <v>4.2</v>
      </c>
      <c r="I1857">
        <v>0</v>
      </c>
      <c r="J1857">
        <v>0</v>
      </c>
      <c r="K1857" s="13">
        <v>0.1043</v>
      </c>
      <c r="L1857" s="13">
        <v>4.2000000000000003E-2</v>
      </c>
      <c r="M1857" s="13">
        <v>6.2300000000000001E-2</v>
      </c>
      <c r="N1857" s="13">
        <v>0</v>
      </c>
      <c r="O1857" s="13">
        <v>0</v>
      </c>
      <c r="P1857" s="12" t="str">
        <f>LEFT(Tabela2[[#This Row],[Código]],2)</f>
        <v>28</v>
      </c>
    </row>
    <row r="1858" spans="2:16" ht="15" customHeight="1" x14ac:dyDescent="0.25">
      <c r="B1858" s="36" t="str">
        <f>LOOKUP(Tabela2[[#This Row],[RESUMO]],Tabela3[Grupo],Tabela3[Meus produtos])</f>
        <v>Não</v>
      </c>
      <c r="C1858" s="30" t="s">
        <v>1554</v>
      </c>
      <c r="D1858" t="s">
        <v>21238</v>
      </c>
      <c r="E1858" t="s">
        <v>11853</v>
      </c>
      <c r="F1858" s="30" t="s">
        <v>13332</v>
      </c>
      <c r="G1858">
        <v>6.23</v>
      </c>
      <c r="H1858">
        <v>4.2</v>
      </c>
      <c r="I1858">
        <v>0</v>
      </c>
      <c r="J1858">
        <v>0</v>
      </c>
      <c r="K1858" s="13">
        <v>0.1043</v>
      </c>
      <c r="L1858" s="13">
        <v>4.2000000000000003E-2</v>
      </c>
      <c r="M1858" s="13">
        <v>6.2300000000000001E-2</v>
      </c>
      <c r="N1858" s="13">
        <v>0</v>
      </c>
      <c r="O1858" s="13">
        <v>0</v>
      </c>
      <c r="P1858" s="12" t="str">
        <f>LEFT(Tabela2[[#This Row],[Código]],2)</f>
        <v>28</v>
      </c>
    </row>
    <row r="1859" spans="2:16" ht="15" customHeight="1" x14ac:dyDescent="0.25">
      <c r="B1859" s="36" t="str">
        <f>LOOKUP(Tabela2[[#This Row],[RESUMO]],Tabela3[Grupo],Tabela3[Meus produtos])</f>
        <v>Não</v>
      </c>
      <c r="C1859" s="30" t="s">
        <v>1555</v>
      </c>
      <c r="D1859" t="s">
        <v>21238</v>
      </c>
      <c r="E1859" t="s">
        <v>11853</v>
      </c>
      <c r="F1859" s="30" t="s">
        <v>13333</v>
      </c>
      <c r="G1859">
        <v>6.35</v>
      </c>
      <c r="H1859">
        <v>4.2</v>
      </c>
      <c r="I1859">
        <v>0</v>
      </c>
      <c r="J1859">
        <v>0</v>
      </c>
      <c r="K1859" s="13">
        <v>0.10550000000000001</v>
      </c>
      <c r="L1859" s="13">
        <v>4.2000000000000003E-2</v>
      </c>
      <c r="M1859" s="13">
        <v>6.3500000000000001E-2</v>
      </c>
      <c r="N1859" s="13">
        <v>0</v>
      </c>
      <c r="O1859" s="13">
        <v>0</v>
      </c>
      <c r="P1859" s="12" t="str">
        <f>LEFT(Tabela2[[#This Row],[Código]],2)</f>
        <v>28</v>
      </c>
    </row>
    <row r="1860" spans="2:16" ht="15" customHeight="1" x14ac:dyDescent="0.25">
      <c r="B1860" s="36" t="str">
        <f>LOOKUP(Tabela2[[#This Row],[RESUMO]],Tabela3[Grupo],Tabela3[Meus produtos])</f>
        <v>Não</v>
      </c>
      <c r="C1860" s="30" t="s">
        <v>1556</v>
      </c>
      <c r="D1860" t="s">
        <v>21238</v>
      </c>
      <c r="E1860" t="s">
        <v>11853</v>
      </c>
      <c r="F1860" s="30" t="s">
        <v>13334</v>
      </c>
      <c r="G1860">
        <v>6.23</v>
      </c>
      <c r="H1860">
        <v>4.2</v>
      </c>
      <c r="I1860">
        <v>0</v>
      </c>
      <c r="J1860">
        <v>0</v>
      </c>
      <c r="K1860" s="13">
        <v>0.1043</v>
      </c>
      <c r="L1860" s="13">
        <v>4.2000000000000003E-2</v>
      </c>
      <c r="M1860" s="13">
        <v>6.2300000000000001E-2</v>
      </c>
      <c r="N1860" s="13">
        <v>0</v>
      </c>
      <c r="O1860" s="13">
        <v>0</v>
      </c>
      <c r="P1860" s="12" t="str">
        <f>LEFT(Tabela2[[#This Row],[Código]],2)</f>
        <v>28</v>
      </c>
    </row>
    <row r="1861" spans="2:16" ht="15" customHeight="1" x14ac:dyDescent="0.25">
      <c r="B1861" s="36" t="str">
        <f>LOOKUP(Tabela2[[#This Row],[RESUMO]],Tabela3[Grupo],Tabela3[Meus produtos])</f>
        <v>Não</v>
      </c>
      <c r="C1861" s="30" t="s">
        <v>1557</v>
      </c>
      <c r="D1861" t="s">
        <v>21238</v>
      </c>
      <c r="E1861" t="s">
        <v>11853</v>
      </c>
      <c r="F1861" s="30" t="s">
        <v>13335</v>
      </c>
      <c r="G1861">
        <v>6.23</v>
      </c>
      <c r="H1861">
        <v>4.2</v>
      </c>
      <c r="I1861">
        <v>0</v>
      </c>
      <c r="J1861">
        <v>0</v>
      </c>
      <c r="K1861" s="13">
        <v>0.1043</v>
      </c>
      <c r="L1861" s="13">
        <v>4.2000000000000003E-2</v>
      </c>
      <c r="M1861" s="13">
        <v>6.2300000000000001E-2</v>
      </c>
      <c r="N1861" s="13">
        <v>0</v>
      </c>
      <c r="O1861" s="13">
        <v>0</v>
      </c>
      <c r="P1861" s="12" t="str">
        <f>LEFT(Tabela2[[#This Row],[Código]],2)</f>
        <v>28</v>
      </c>
    </row>
    <row r="1862" spans="2:16" ht="15" customHeight="1" x14ac:dyDescent="0.25">
      <c r="B1862" s="36" t="str">
        <f>LOOKUP(Tabela2[[#This Row],[RESUMO]],Tabela3[Grupo],Tabela3[Meus produtos])</f>
        <v>Não</v>
      </c>
      <c r="C1862" s="30" t="s">
        <v>1558</v>
      </c>
      <c r="D1862" t="s">
        <v>21238</v>
      </c>
      <c r="E1862" t="s">
        <v>11853</v>
      </c>
      <c r="F1862" s="30" t="s">
        <v>13336</v>
      </c>
      <c r="G1862">
        <v>6.35</v>
      </c>
      <c r="H1862">
        <v>4.2</v>
      </c>
      <c r="I1862">
        <v>0</v>
      </c>
      <c r="J1862">
        <v>0</v>
      </c>
      <c r="K1862" s="13">
        <v>0.10550000000000001</v>
      </c>
      <c r="L1862" s="13">
        <v>4.2000000000000003E-2</v>
      </c>
      <c r="M1862" s="13">
        <v>6.3500000000000001E-2</v>
      </c>
      <c r="N1862" s="13">
        <v>0</v>
      </c>
      <c r="O1862" s="13">
        <v>0</v>
      </c>
      <c r="P1862" s="12" t="str">
        <f>LEFT(Tabela2[[#This Row],[Código]],2)</f>
        <v>28</v>
      </c>
    </row>
    <row r="1863" spans="2:16" ht="15" customHeight="1" x14ac:dyDescent="0.25">
      <c r="B1863" s="36" t="str">
        <f>LOOKUP(Tabela2[[#This Row],[RESUMO]],Tabela3[Grupo],Tabela3[Meus produtos])</f>
        <v>Não</v>
      </c>
      <c r="C1863" s="30" t="s">
        <v>1559</v>
      </c>
      <c r="D1863" t="s">
        <v>21238</v>
      </c>
      <c r="E1863" t="s">
        <v>11853</v>
      </c>
      <c r="F1863" s="30" t="s">
        <v>13337</v>
      </c>
      <c r="G1863">
        <v>6.23</v>
      </c>
      <c r="H1863">
        <v>4.2</v>
      </c>
      <c r="I1863">
        <v>0</v>
      </c>
      <c r="J1863">
        <v>0</v>
      </c>
      <c r="K1863" s="13">
        <v>0.1043</v>
      </c>
      <c r="L1863" s="13">
        <v>4.2000000000000003E-2</v>
      </c>
      <c r="M1863" s="13">
        <v>6.2300000000000001E-2</v>
      </c>
      <c r="N1863" s="13">
        <v>0</v>
      </c>
      <c r="O1863" s="13">
        <v>0</v>
      </c>
      <c r="P1863" s="12" t="str">
        <f>LEFT(Tabela2[[#This Row],[Código]],2)</f>
        <v>28</v>
      </c>
    </row>
    <row r="1864" spans="2:16" ht="15" customHeight="1" x14ac:dyDescent="0.25">
      <c r="B1864" s="36" t="str">
        <f>LOOKUP(Tabela2[[#This Row],[RESUMO]],Tabela3[Grupo],Tabela3[Meus produtos])</f>
        <v>Não</v>
      </c>
      <c r="C1864" s="30" t="s">
        <v>1560</v>
      </c>
      <c r="D1864" t="s">
        <v>21238</v>
      </c>
      <c r="E1864" t="s">
        <v>11853</v>
      </c>
      <c r="F1864" s="30" t="s">
        <v>13338</v>
      </c>
      <c r="G1864">
        <v>6.35</v>
      </c>
      <c r="H1864">
        <v>4.2</v>
      </c>
      <c r="I1864">
        <v>0</v>
      </c>
      <c r="J1864">
        <v>0</v>
      </c>
      <c r="K1864" s="13">
        <v>0.10550000000000001</v>
      </c>
      <c r="L1864" s="13">
        <v>4.2000000000000003E-2</v>
      </c>
      <c r="M1864" s="13">
        <v>6.3500000000000001E-2</v>
      </c>
      <c r="N1864" s="13">
        <v>0</v>
      </c>
      <c r="O1864" s="13">
        <v>0</v>
      </c>
      <c r="P1864" s="12" t="str">
        <f>LEFT(Tabela2[[#This Row],[Código]],2)</f>
        <v>28</v>
      </c>
    </row>
    <row r="1865" spans="2:16" ht="15" customHeight="1" x14ac:dyDescent="0.25">
      <c r="B1865" s="36" t="str">
        <f>LOOKUP(Tabela2[[#This Row],[RESUMO]],Tabela3[Grupo],Tabela3[Meus produtos])</f>
        <v>Não</v>
      </c>
      <c r="C1865" s="30" t="s">
        <v>1561</v>
      </c>
      <c r="D1865" t="s">
        <v>21238</v>
      </c>
      <c r="E1865" t="s">
        <v>11853</v>
      </c>
      <c r="F1865" s="30" t="s">
        <v>13339</v>
      </c>
      <c r="G1865">
        <v>6.35</v>
      </c>
      <c r="H1865">
        <v>4.2</v>
      </c>
      <c r="I1865">
        <v>0</v>
      </c>
      <c r="J1865">
        <v>0</v>
      </c>
      <c r="K1865" s="13">
        <v>0.10550000000000001</v>
      </c>
      <c r="L1865" s="13">
        <v>4.2000000000000003E-2</v>
      </c>
      <c r="M1865" s="13">
        <v>6.3500000000000001E-2</v>
      </c>
      <c r="N1865" s="13">
        <v>0</v>
      </c>
      <c r="O1865" s="13">
        <v>0</v>
      </c>
      <c r="P1865" s="12" t="str">
        <f>LEFT(Tabela2[[#This Row],[Código]],2)</f>
        <v>28</v>
      </c>
    </row>
    <row r="1866" spans="2:16" ht="15" customHeight="1" x14ac:dyDescent="0.25">
      <c r="B1866" s="36" t="str">
        <f>LOOKUP(Tabela2[[#This Row],[RESUMO]],Tabela3[Grupo],Tabela3[Meus produtos])</f>
        <v>Não</v>
      </c>
      <c r="C1866" s="30" t="s">
        <v>1562</v>
      </c>
      <c r="D1866" t="s">
        <v>21238</v>
      </c>
      <c r="E1866" t="s">
        <v>11853</v>
      </c>
      <c r="F1866" s="30" t="s">
        <v>13340</v>
      </c>
      <c r="G1866">
        <v>6.23</v>
      </c>
      <c r="H1866">
        <v>4.2</v>
      </c>
      <c r="I1866">
        <v>0</v>
      </c>
      <c r="J1866">
        <v>0</v>
      </c>
      <c r="K1866" s="13">
        <v>0.1043</v>
      </c>
      <c r="L1866" s="13">
        <v>4.2000000000000003E-2</v>
      </c>
      <c r="M1866" s="13">
        <v>6.2300000000000001E-2</v>
      </c>
      <c r="N1866" s="13">
        <v>0</v>
      </c>
      <c r="O1866" s="13">
        <v>0</v>
      </c>
      <c r="P1866" s="12" t="str">
        <f>LEFT(Tabela2[[#This Row],[Código]],2)</f>
        <v>28</v>
      </c>
    </row>
    <row r="1867" spans="2:16" ht="15" customHeight="1" x14ac:dyDescent="0.25">
      <c r="B1867" s="36" t="str">
        <f>LOOKUP(Tabela2[[#This Row],[RESUMO]],Tabela3[Grupo],Tabela3[Meus produtos])</f>
        <v>Não</v>
      </c>
      <c r="C1867" s="30" t="s">
        <v>1563</v>
      </c>
      <c r="D1867" t="s">
        <v>21238</v>
      </c>
      <c r="E1867" t="s">
        <v>11853</v>
      </c>
      <c r="F1867" s="30" t="s">
        <v>13341</v>
      </c>
      <c r="G1867">
        <v>6.23</v>
      </c>
      <c r="H1867">
        <v>4.2</v>
      </c>
      <c r="I1867">
        <v>0</v>
      </c>
      <c r="J1867">
        <v>0</v>
      </c>
      <c r="K1867" s="13">
        <v>0.1043</v>
      </c>
      <c r="L1867" s="13">
        <v>4.2000000000000003E-2</v>
      </c>
      <c r="M1867" s="13">
        <v>6.2300000000000001E-2</v>
      </c>
      <c r="N1867" s="13">
        <v>0</v>
      </c>
      <c r="O1867" s="13">
        <v>0</v>
      </c>
      <c r="P1867" s="12" t="str">
        <f>LEFT(Tabela2[[#This Row],[Código]],2)</f>
        <v>28</v>
      </c>
    </row>
    <row r="1868" spans="2:16" ht="15" customHeight="1" x14ac:dyDescent="0.25">
      <c r="B1868" s="36" t="str">
        <f>LOOKUP(Tabela2[[#This Row],[RESUMO]],Tabela3[Grupo],Tabela3[Meus produtos])</f>
        <v>Não</v>
      </c>
      <c r="C1868" s="30" t="s">
        <v>1564</v>
      </c>
      <c r="D1868" t="s">
        <v>21238</v>
      </c>
      <c r="E1868" t="s">
        <v>11853</v>
      </c>
      <c r="F1868" s="30" t="s">
        <v>13342</v>
      </c>
      <c r="G1868">
        <v>6.23</v>
      </c>
      <c r="H1868">
        <v>4.2</v>
      </c>
      <c r="I1868">
        <v>0</v>
      </c>
      <c r="J1868">
        <v>0</v>
      </c>
      <c r="K1868" s="13">
        <v>0.1043</v>
      </c>
      <c r="L1868" s="13">
        <v>4.2000000000000003E-2</v>
      </c>
      <c r="M1868" s="13">
        <v>6.2300000000000001E-2</v>
      </c>
      <c r="N1868" s="13">
        <v>0</v>
      </c>
      <c r="O1868" s="13">
        <v>0</v>
      </c>
      <c r="P1868" s="12" t="str">
        <f>LEFT(Tabela2[[#This Row],[Código]],2)</f>
        <v>28</v>
      </c>
    </row>
    <row r="1869" spans="2:16" ht="15" customHeight="1" x14ac:dyDescent="0.25">
      <c r="B1869" s="36" t="str">
        <f>LOOKUP(Tabela2[[#This Row],[RESUMO]],Tabela3[Grupo],Tabela3[Meus produtos])</f>
        <v>Não</v>
      </c>
      <c r="C1869" s="30" t="s">
        <v>1565</v>
      </c>
      <c r="D1869" t="s">
        <v>21238</v>
      </c>
      <c r="E1869" t="s">
        <v>11853</v>
      </c>
      <c r="F1869" s="30" t="s">
        <v>13343</v>
      </c>
      <c r="G1869">
        <v>6.23</v>
      </c>
      <c r="H1869">
        <v>4.2</v>
      </c>
      <c r="I1869">
        <v>0</v>
      </c>
      <c r="J1869">
        <v>0</v>
      </c>
      <c r="K1869" s="13">
        <v>0.1043</v>
      </c>
      <c r="L1869" s="13">
        <v>4.2000000000000003E-2</v>
      </c>
      <c r="M1869" s="13">
        <v>6.2300000000000001E-2</v>
      </c>
      <c r="N1869" s="13">
        <v>0</v>
      </c>
      <c r="O1869" s="13">
        <v>0</v>
      </c>
      <c r="P1869" s="12" t="str">
        <f>LEFT(Tabela2[[#This Row],[Código]],2)</f>
        <v>28</v>
      </c>
    </row>
    <row r="1870" spans="2:16" ht="15" customHeight="1" x14ac:dyDescent="0.25">
      <c r="B1870" s="36" t="str">
        <f>LOOKUP(Tabela2[[#This Row],[RESUMO]],Tabela3[Grupo],Tabela3[Meus produtos])</f>
        <v>Não</v>
      </c>
      <c r="C1870" s="30" t="s">
        <v>1566</v>
      </c>
      <c r="D1870" t="s">
        <v>21238</v>
      </c>
      <c r="E1870" t="s">
        <v>11853</v>
      </c>
      <c r="F1870" s="30" t="s">
        <v>13344</v>
      </c>
      <c r="G1870">
        <v>6.35</v>
      </c>
      <c r="H1870">
        <v>4.2</v>
      </c>
      <c r="I1870">
        <v>0</v>
      </c>
      <c r="J1870">
        <v>0</v>
      </c>
      <c r="K1870" s="13">
        <v>0.10550000000000001</v>
      </c>
      <c r="L1870" s="13">
        <v>4.2000000000000003E-2</v>
      </c>
      <c r="M1870" s="13">
        <v>6.3500000000000001E-2</v>
      </c>
      <c r="N1870" s="13">
        <v>0</v>
      </c>
      <c r="O1870" s="13">
        <v>0</v>
      </c>
      <c r="P1870" s="12" t="str">
        <f>LEFT(Tabela2[[#This Row],[Código]],2)</f>
        <v>28</v>
      </c>
    </row>
    <row r="1871" spans="2:16" ht="15" customHeight="1" x14ac:dyDescent="0.25">
      <c r="B1871" s="36" t="str">
        <f>LOOKUP(Tabela2[[#This Row],[RESUMO]],Tabela3[Grupo],Tabela3[Meus produtos])</f>
        <v>Não</v>
      </c>
      <c r="C1871" s="30" t="s">
        <v>1567</v>
      </c>
      <c r="D1871" t="s">
        <v>21238</v>
      </c>
      <c r="E1871" t="s">
        <v>11853</v>
      </c>
      <c r="F1871" s="30" t="s">
        <v>13345</v>
      </c>
      <c r="G1871">
        <v>6.35</v>
      </c>
      <c r="H1871">
        <v>4.2</v>
      </c>
      <c r="I1871">
        <v>0</v>
      </c>
      <c r="J1871">
        <v>0</v>
      </c>
      <c r="K1871" s="13">
        <v>0.10550000000000001</v>
      </c>
      <c r="L1871" s="13">
        <v>4.2000000000000003E-2</v>
      </c>
      <c r="M1871" s="13">
        <v>6.3500000000000001E-2</v>
      </c>
      <c r="N1871" s="13">
        <v>0</v>
      </c>
      <c r="O1871" s="13">
        <v>0</v>
      </c>
      <c r="P1871" s="12" t="str">
        <f>LEFT(Tabela2[[#This Row],[Código]],2)</f>
        <v>28</v>
      </c>
    </row>
    <row r="1872" spans="2:16" ht="15" customHeight="1" x14ac:dyDescent="0.25">
      <c r="B1872" s="36" t="str">
        <f>LOOKUP(Tabela2[[#This Row],[RESUMO]],Tabela3[Grupo],Tabela3[Meus produtos])</f>
        <v>Não</v>
      </c>
      <c r="C1872" s="30" t="s">
        <v>1568</v>
      </c>
      <c r="D1872" t="s">
        <v>21238</v>
      </c>
      <c r="E1872" t="s">
        <v>11853</v>
      </c>
      <c r="F1872" s="30" t="s">
        <v>13346</v>
      </c>
      <c r="G1872">
        <v>6.23</v>
      </c>
      <c r="H1872">
        <v>4.2</v>
      </c>
      <c r="I1872">
        <v>0</v>
      </c>
      <c r="J1872">
        <v>0</v>
      </c>
      <c r="K1872" s="13">
        <v>0.1043</v>
      </c>
      <c r="L1872" s="13">
        <v>4.2000000000000003E-2</v>
      </c>
      <c r="M1872" s="13">
        <v>6.2300000000000001E-2</v>
      </c>
      <c r="N1872" s="13">
        <v>0</v>
      </c>
      <c r="O1872" s="13">
        <v>0</v>
      </c>
      <c r="P1872" s="12" t="str">
        <f>LEFT(Tabela2[[#This Row],[Código]],2)</f>
        <v>28</v>
      </c>
    </row>
    <row r="1873" spans="2:16" ht="15" customHeight="1" x14ac:dyDescent="0.25">
      <c r="B1873" s="36" t="str">
        <f>LOOKUP(Tabela2[[#This Row],[RESUMO]],Tabela3[Grupo],Tabela3[Meus produtos])</f>
        <v>Não</v>
      </c>
      <c r="C1873" s="30" t="s">
        <v>1569</v>
      </c>
      <c r="D1873" t="s">
        <v>21238</v>
      </c>
      <c r="E1873" t="s">
        <v>11853</v>
      </c>
      <c r="F1873" s="30" t="s">
        <v>13347</v>
      </c>
      <c r="G1873">
        <v>6.23</v>
      </c>
      <c r="H1873">
        <v>4.2</v>
      </c>
      <c r="I1873">
        <v>0</v>
      </c>
      <c r="J1873">
        <v>0</v>
      </c>
      <c r="K1873" s="13">
        <v>0.1043</v>
      </c>
      <c r="L1873" s="13">
        <v>4.2000000000000003E-2</v>
      </c>
      <c r="M1873" s="13">
        <v>6.2300000000000001E-2</v>
      </c>
      <c r="N1873" s="13">
        <v>0</v>
      </c>
      <c r="O1873" s="13">
        <v>0</v>
      </c>
      <c r="P1873" s="12" t="str">
        <f>LEFT(Tabela2[[#This Row],[Código]],2)</f>
        <v>28</v>
      </c>
    </row>
    <row r="1874" spans="2:16" ht="15" customHeight="1" x14ac:dyDescent="0.25">
      <c r="B1874" s="36" t="str">
        <f>LOOKUP(Tabela2[[#This Row],[RESUMO]],Tabela3[Grupo],Tabela3[Meus produtos])</f>
        <v>Não</v>
      </c>
      <c r="C1874" s="30" t="s">
        <v>1570</v>
      </c>
      <c r="D1874" t="s">
        <v>21238</v>
      </c>
      <c r="E1874" t="s">
        <v>11853</v>
      </c>
      <c r="F1874" s="30" t="s">
        <v>13348</v>
      </c>
      <c r="G1874">
        <v>6.35</v>
      </c>
      <c r="H1874">
        <v>4.2</v>
      </c>
      <c r="I1874">
        <v>0</v>
      </c>
      <c r="J1874">
        <v>0</v>
      </c>
      <c r="K1874" s="13">
        <v>0.10550000000000001</v>
      </c>
      <c r="L1874" s="13">
        <v>4.2000000000000003E-2</v>
      </c>
      <c r="M1874" s="13">
        <v>6.3500000000000001E-2</v>
      </c>
      <c r="N1874" s="13">
        <v>0</v>
      </c>
      <c r="O1874" s="13">
        <v>0</v>
      </c>
      <c r="P1874" s="12" t="str">
        <f>LEFT(Tabela2[[#This Row],[Código]],2)</f>
        <v>28</v>
      </c>
    </row>
    <row r="1875" spans="2:16" ht="15" customHeight="1" x14ac:dyDescent="0.25">
      <c r="B1875" s="36" t="str">
        <f>LOOKUP(Tabela2[[#This Row],[RESUMO]],Tabela3[Grupo],Tabela3[Meus produtos])</f>
        <v>Não</v>
      </c>
      <c r="C1875" s="30" t="s">
        <v>1571</v>
      </c>
      <c r="D1875" t="s">
        <v>21238</v>
      </c>
      <c r="E1875" t="s">
        <v>11853</v>
      </c>
      <c r="F1875" s="30" t="s">
        <v>13349</v>
      </c>
      <c r="G1875">
        <v>6.23</v>
      </c>
      <c r="H1875">
        <v>4.2</v>
      </c>
      <c r="I1875">
        <v>0</v>
      </c>
      <c r="J1875">
        <v>0</v>
      </c>
      <c r="K1875" s="13">
        <v>0.1043</v>
      </c>
      <c r="L1875" s="13">
        <v>4.2000000000000003E-2</v>
      </c>
      <c r="M1875" s="13">
        <v>6.2300000000000001E-2</v>
      </c>
      <c r="N1875" s="13">
        <v>0</v>
      </c>
      <c r="O1875" s="13">
        <v>0</v>
      </c>
      <c r="P1875" s="12" t="str">
        <f>LEFT(Tabela2[[#This Row],[Código]],2)</f>
        <v>28</v>
      </c>
    </row>
    <row r="1876" spans="2:16" ht="15" customHeight="1" x14ac:dyDescent="0.25">
      <c r="B1876" s="36" t="str">
        <f>LOOKUP(Tabela2[[#This Row],[RESUMO]],Tabela3[Grupo],Tabela3[Meus produtos])</f>
        <v>Não</v>
      </c>
      <c r="C1876" s="30" t="s">
        <v>1572</v>
      </c>
      <c r="D1876" t="s">
        <v>21238</v>
      </c>
      <c r="E1876" t="s">
        <v>11853</v>
      </c>
      <c r="F1876" s="30" t="s">
        <v>1573</v>
      </c>
      <c r="G1876">
        <v>6.23</v>
      </c>
      <c r="H1876">
        <v>4.2</v>
      </c>
      <c r="I1876">
        <v>0</v>
      </c>
      <c r="J1876">
        <v>0</v>
      </c>
      <c r="K1876" s="13">
        <v>0.1043</v>
      </c>
      <c r="L1876" s="13">
        <v>4.2000000000000003E-2</v>
      </c>
      <c r="M1876" s="13">
        <v>6.2300000000000001E-2</v>
      </c>
      <c r="N1876" s="13">
        <v>0</v>
      </c>
      <c r="O1876" s="13">
        <v>0</v>
      </c>
      <c r="P1876" s="12" t="str">
        <f>LEFT(Tabela2[[#This Row],[Código]],2)</f>
        <v>28</v>
      </c>
    </row>
    <row r="1877" spans="2:16" ht="15" customHeight="1" x14ac:dyDescent="0.25">
      <c r="B1877" s="36" t="str">
        <f>LOOKUP(Tabela2[[#This Row],[RESUMO]],Tabela3[Grupo],Tabela3[Meus produtos])</f>
        <v>Não</v>
      </c>
      <c r="C1877" s="30" t="s">
        <v>1574</v>
      </c>
      <c r="D1877" t="s">
        <v>21238</v>
      </c>
      <c r="E1877" t="s">
        <v>11853</v>
      </c>
      <c r="F1877" s="30" t="s">
        <v>13350</v>
      </c>
      <c r="G1877">
        <v>6.35</v>
      </c>
      <c r="H1877">
        <v>4.2</v>
      </c>
      <c r="I1877">
        <v>0</v>
      </c>
      <c r="J1877">
        <v>0</v>
      </c>
      <c r="K1877" s="13">
        <v>0.10550000000000001</v>
      </c>
      <c r="L1877" s="13">
        <v>4.2000000000000003E-2</v>
      </c>
      <c r="M1877" s="13">
        <v>6.3500000000000001E-2</v>
      </c>
      <c r="N1877" s="13">
        <v>0</v>
      </c>
      <c r="O1877" s="13">
        <v>0</v>
      </c>
      <c r="P1877" s="12" t="str">
        <f>LEFT(Tabela2[[#This Row],[Código]],2)</f>
        <v>28</v>
      </c>
    </row>
    <row r="1878" spans="2:16" ht="15" customHeight="1" x14ac:dyDescent="0.25">
      <c r="B1878" s="36" t="str">
        <f>LOOKUP(Tabela2[[#This Row],[RESUMO]],Tabela3[Grupo],Tabela3[Meus produtos])</f>
        <v>Não</v>
      </c>
      <c r="C1878" s="30" t="s">
        <v>1575</v>
      </c>
      <c r="D1878" t="s">
        <v>21238</v>
      </c>
      <c r="E1878" t="s">
        <v>11853</v>
      </c>
      <c r="F1878" s="30" t="s">
        <v>13351</v>
      </c>
      <c r="G1878">
        <v>6.35</v>
      </c>
      <c r="H1878">
        <v>4.2</v>
      </c>
      <c r="I1878">
        <v>0</v>
      </c>
      <c r="J1878">
        <v>0</v>
      </c>
      <c r="K1878" s="13">
        <v>0.10550000000000001</v>
      </c>
      <c r="L1878" s="13">
        <v>4.2000000000000003E-2</v>
      </c>
      <c r="M1878" s="13">
        <v>6.3500000000000001E-2</v>
      </c>
      <c r="N1878" s="13">
        <v>0</v>
      </c>
      <c r="O1878" s="13">
        <v>0</v>
      </c>
      <c r="P1878" s="12" t="str">
        <f>LEFT(Tabela2[[#This Row],[Código]],2)</f>
        <v>28</v>
      </c>
    </row>
    <row r="1879" spans="2:16" ht="15" customHeight="1" x14ac:dyDescent="0.25">
      <c r="B1879" s="36" t="str">
        <f>LOOKUP(Tabela2[[#This Row],[RESUMO]],Tabela3[Grupo],Tabela3[Meus produtos])</f>
        <v>Não</v>
      </c>
      <c r="C1879" s="30" t="s">
        <v>1576</v>
      </c>
      <c r="D1879" t="s">
        <v>21238</v>
      </c>
      <c r="E1879" t="s">
        <v>11853</v>
      </c>
      <c r="F1879" s="30" t="s">
        <v>13352</v>
      </c>
      <c r="G1879">
        <v>6.35</v>
      </c>
      <c r="H1879">
        <v>4.2</v>
      </c>
      <c r="I1879">
        <v>0</v>
      </c>
      <c r="J1879">
        <v>0</v>
      </c>
      <c r="K1879" s="13">
        <v>0.10550000000000001</v>
      </c>
      <c r="L1879" s="13">
        <v>4.2000000000000003E-2</v>
      </c>
      <c r="M1879" s="13">
        <v>6.3500000000000001E-2</v>
      </c>
      <c r="N1879" s="13">
        <v>0</v>
      </c>
      <c r="O1879" s="13">
        <v>0</v>
      </c>
      <c r="P1879" s="12" t="str">
        <f>LEFT(Tabela2[[#This Row],[Código]],2)</f>
        <v>28</v>
      </c>
    </row>
    <row r="1880" spans="2:16" ht="15" customHeight="1" x14ac:dyDescent="0.25">
      <c r="B1880" s="36" t="str">
        <f>LOOKUP(Tabela2[[#This Row],[RESUMO]],Tabela3[Grupo],Tabela3[Meus produtos])</f>
        <v>Não</v>
      </c>
      <c r="C1880" s="30" t="s">
        <v>1577</v>
      </c>
      <c r="D1880" t="s">
        <v>21238</v>
      </c>
      <c r="E1880" t="s">
        <v>11853</v>
      </c>
      <c r="F1880" s="30" t="s">
        <v>13353</v>
      </c>
      <c r="G1880">
        <v>6.23</v>
      </c>
      <c r="H1880">
        <v>4.2</v>
      </c>
      <c r="I1880">
        <v>0</v>
      </c>
      <c r="J1880">
        <v>0</v>
      </c>
      <c r="K1880" s="13">
        <v>0.1043</v>
      </c>
      <c r="L1880" s="13">
        <v>4.2000000000000003E-2</v>
      </c>
      <c r="M1880" s="13">
        <v>6.2300000000000001E-2</v>
      </c>
      <c r="N1880" s="13">
        <v>0</v>
      </c>
      <c r="O1880" s="13">
        <v>0</v>
      </c>
      <c r="P1880" s="12" t="str">
        <f>LEFT(Tabela2[[#This Row],[Código]],2)</f>
        <v>28</v>
      </c>
    </row>
    <row r="1881" spans="2:16" ht="15" customHeight="1" x14ac:dyDescent="0.25">
      <c r="B1881" s="36" t="str">
        <f>LOOKUP(Tabela2[[#This Row],[RESUMO]],Tabela3[Grupo],Tabela3[Meus produtos])</f>
        <v>Não</v>
      </c>
      <c r="C1881" s="30" t="s">
        <v>1578</v>
      </c>
      <c r="D1881" t="s">
        <v>21238</v>
      </c>
      <c r="E1881" t="s">
        <v>11853</v>
      </c>
      <c r="F1881" s="30" t="s">
        <v>13354</v>
      </c>
      <c r="G1881">
        <v>6.35</v>
      </c>
      <c r="H1881">
        <v>4.2</v>
      </c>
      <c r="I1881">
        <v>0</v>
      </c>
      <c r="J1881">
        <v>0</v>
      </c>
      <c r="K1881" s="13">
        <v>0.10550000000000001</v>
      </c>
      <c r="L1881" s="13">
        <v>4.2000000000000003E-2</v>
      </c>
      <c r="M1881" s="13">
        <v>6.3500000000000001E-2</v>
      </c>
      <c r="N1881" s="13">
        <v>0</v>
      </c>
      <c r="O1881" s="13">
        <v>0</v>
      </c>
      <c r="P1881" s="12" t="str">
        <f>LEFT(Tabela2[[#This Row],[Código]],2)</f>
        <v>28</v>
      </c>
    </row>
    <row r="1882" spans="2:16" ht="15" customHeight="1" x14ac:dyDescent="0.25">
      <c r="B1882" s="36" t="str">
        <f>LOOKUP(Tabela2[[#This Row],[RESUMO]],Tabela3[Grupo],Tabela3[Meus produtos])</f>
        <v>Não</v>
      </c>
      <c r="C1882" s="30" t="s">
        <v>1579</v>
      </c>
      <c r="D1882" t="s">
        <v>21238</v>
      </c>
      <c r="E1882" t="s">
        <v>11853</v>
      </c>
      <c r="F1882" s="30" t="s">
        <v>13355</v>
      </c>
      <c r="G1882">
        <v>6.35</v>
      </c>
      <c r="H1882">
        <v>4.2</v>
      </c>
      <c r="I1882">
        <v>0</v>
      </c>
      <c r="J1882">
        <v>0</v>
      </c>
      <c r="K1882" s="13">
        <v>0.10550000000000001</v>
      </c>
      <c r="L1882" s="13">
        <v>4.2000000000000003E-2</v>
      </c>
      <c r="M1882" s="13">
        <v>6.3500000000000001E-2</v>
      </c>
      <c r="N1882" s="13">
        <v>0</v>
      </c>
      <c r="O1882" s="13">
        <v>0</v>
      </c>
      <c r="P1882" s="12" t="str">
        <f>LEFT(Tabela2[[#This Row],[Código]],2)</f>
        <v>28</v>
      </c>
    </row>
    <row r="1883" spans="2:16" ht="15" customHeight="1" x14ac:dyDescent="0.25">
      <c r="B1883" s="36" t="str">
        <f>LOOKUP(Tabela2[[#This Row],[RESUMO]],Tabela3[Grupo],Tabela3[Meus produtos])</f>
        <v>Não</v>
      </c>
      <c r="C1883" s="30" t="s">
        <v>1580</v>
      </c>
      <c r="D1883" t="s">
        <v>21238</v>
      </c>
      <c r="E1883" t="s">
        <v>11853</v>
      </c>
      <c r="F1883" s="30" t="s">
        <v>13356</v>
      </c>
      <c r="G1883">
        <v>6.35</v>
      </c>
      <c r="H1883">
        <v>4.2</v>
      </c>
      <c r="I1883">
        <v>0</v>
      </c>
      <c r="J1883">
        <v>0</v>
      </c>
      <c r="K1883" s="13">
        <v>0.10550000000000001</v>
      </c>
      <c r="L1883" s="13">
        <v>4.2000000000000003E-2</v>
      </c>
      <c r="M1883" s="13">
        <v>6.3500000000000001E-2</v>
      </c>
      <c r="N1883" s="13">
        <v>0</v>
      </c>
      <c r="O1883" s="13">
        <v>0</v>
      </c>
      <c r="P1883" s="12" t="str">
        <f>LEFT(Tabela2[[#This Row],[Código]],2)</f>
        <v>28</v>
      </c>
    </row>
    <row r="1884" spans="2:16" ht="15" customHeight="1" x14ac:dyDescent="0.25">
      <c r="B1884" s="36" t="str">
        <f>LOOKUP(Tabela2[[#This Row],[RESUMO]],Tabela3[Grupo],Tabela3[Meus produtos])</f>
        <v>Não</v>
      </c>
      <c r="C1884" s="30" t="s">
        <v>1581</v>
      </c>
      <c r="D1884" t="s">
        <v>21238</v>
      </c>
      <c r="E1884" t="s">
        <v>11853</v>
      </c>
      <c r="F1884" s="30" t="s">
        <v>13357</v>
      </c>
      <c r="G1884">
        <v>6.35</v>
      </c>
      <c r="H1884">
        <v>4.2</v>
      </c>
      <c r="I1884">
        <v>0</v>
      </c>
      <c r="J1884">
        <v>0</v>
      </c>
      <c r="K1884" s="13">
        <v>0.10550000000000001</v>
      </c>
      <c r="L1884" s="13">
        <v>4.2000000000000003E-2</v>
      </c>
      <c r="M1884" s="13">
        <v>6.3500000000000001E-2</v>
      </c>
      <c r="N1884" s="13">
        <v>0</v>
      </c>
      <c r="O1884" s="13">
        <v>0</v>
      </c>
      <c r="P1884" s="12" t="str">
        <f>LEFT(Tabela2[[#This Row],[Código]],2)</f>
        <v>28</v>
      </c>
    </row>
    <row r="1885" spans="2:16" ht="15" customHeight="1" x14ac:dyDescent="0.25">
      <c r="B1885" s="36" t="str">
        <f>LOOKUP(Tabela2[[#This Row],[RESUMO]],Tabela3[Grupo],Tabela3[Meus produtos])</f>
        <v>Não</v>
      </c>
      <c r="C1885" s="30" t="s">
        <v>1582</v>
      </c>
      <c r="D1885" t="s">
        <v>21238</v>
      </c>
      <c r="E1885" t="s">
        <v>11853</v>
      </c>
      <c r="F1885" s="30" t="s">
        <v>13358</v>
      </c>
      <c r="G1885">
        <v>6.35</v>
      </c>
      <c r="H1885">
        <v>4.2</v>
      </c>
      <c r="I1885">
        <v>0</v>
      </c>
      <c r="J1885">
        <v>0</v>
      </c>
      <c r="K1885" s="13">
        <v>0.10550000000000001</v>
      </c>
      <c r="L1885" s="13">
        <v>4.2000000000000003E-2</v>
      </c>
      <c r="M1885" s="13">
        <v>6.3500000000000001E-2</v>
      </c>
      <c r="N1885" s="13">
        <v>0</v>
      </c>
      <c r="O1885" s="13">
        <v>0</v>
      </c>
      <c r="P1885" s="12" t="str">
        <f>LEFT(Tabela2[[#This Row],[Código]],2)</f>
        <v>28</v>
      </c>
    </row>
    <row r="1886" spans="2:16" ht="15" customHeight="1" x14ac:dyDescent="0.25">
      <c r="B1886" s="36" t="str">
        <f>LOOKUP(Tabela2[[#This Row],[RESUMO]],Tabela3[Grupo],Tabela3[Meus produtos])</f>
        <v>Não</v>
      </c>
      <c r="C1886" s="30" t="s">
        <v>1583</v>
      </c>
      <c r="D1886" t="s">
        <v>21238</v>
      </c>
      <c r="E1886" t="s">
        <v>11853</v>
      </c>
      <c r="F1886" s="30" t="s">
        <v>13359</v>
      </c>
      <c r="G1886">
        <v>6.35</v>
      </c>
      <c r="H1886">
        <v>4.2</v>
      </c>
      <c r="I1886">
        <v>0</v>
      </c>
      <c r="J1886">
        <v>0</v>
      </c>
      <c r="K1886" s="13">
        <v>0.10550000000000001</v>
      </c>
      <c r="L1886" s="13">
        <v>4.2000000000000003E-2</v>
      </c>
      <c r="M1886" s="13">
        <v>6.3500000000000001E-2</v>
      </c>
      <c r="N1886" s="13">
        <v>0</v>
      </c>
      <c r="O1886" s="13">
        <v>0</v>
      </c>
      <c r="P1886" s="12" t="str">
        <f>LEFT(Tabela2[[#This Row],[Código]],2)</f>
        <v>28</v>
      </c>
    </row>
    <row r="1887" spans="2:16" ht="15" customHeight="1" x14ac:dyDescent="0.25">
      <c r="B1887" s="36" t="str">
        <f>LOOKUP(Tabela2[[#This Row],[RESUMO]],Tabela3[Grupo],Tabela3[Meus produtos])</f>
        <v>Não</v>
      </c>
      <c r="C1887" s="30" t="s">
        <v>1584</v>
      </c>
      <c r="D1887" t="s">
        <v>21238</v>
      </c>
      <c r="E1887" t="s">
        <v>11853</v>
      </c>
      <c r="F1887" s="30" t="s">
        <v>13360</v>
      </c>
      <c r="G1887">
        <v>6.35</v>
      </c>
      <c r="H1887">
        <v>4.2</v>
      </c>
      <c r="I1887">
        <v>0</v>
      </c>
      <c r="J1887">
        <v>0</v>
      </c>
      <c r="K1887" s="13">
        <v>0.10550000000000001</v>
      </c>
      <c r="L1887" s="13">
        <v>4.2000000000000003E-2</v>
      </c>
      <c r="M1887" s="13">
        <v>6.3500000000000001E-2</v>
      </c>
      <c r="N1887" s="13">
        <v>0</v>
      </c>
      <c r="O1887" s="13">
        <v>0</v>
      </c>
      <c r="P1887" s="12" t="str">
        <f>LEFT(Tabela2[[#This Row],[Código]],2)</f>
        <v>28</v>
      </c>
    </row>
    <row r="1888" spans="2:16" ht="15" customHeight="1" x14ac:dyDescent="0.25">
      <c r="B1888" s="36" t="str">
        <f>LOOKUP(Tabela2[[#This Row],[RESUMO]],Tabela3[Grupo],Tabela3[Meus produtos])</f>
        <v>Não</v>
      </c>
      <c r="C1888" s="30" t="s">
        <v>1585</v>
      </c>
      <c r="D1888" t="s">
        <v>21238</v>
      </c>
      <c r="E1888" t="s">
        <v>11853</v>
      </c>
      <c r="F1888" s="30" t="s">
        <v>13361</v>
      </c>
      <c r="G1888">
        <v>6.35</v>
      </c>
      <c r="H1888">
        <v>4.2</v>
      </c>
      <c r="I1888">
        <v>0</v>
      </c>
      <c r="J1888">
        <v>0</v>
      </c>
      <c r="K1888" s="13">
        <v>0.10550000000000001</v>
      </c>
      <c r="L1888" s="13">
        <v>4.2000000000000003E-2</v>
      </c>
      <c r="M1888" s="13">
        <v>6.3500000000000001E-2</v>
      </c>
      <c r="N1888" s="13">
        <v>0</v>
      </c>
      <c r="O1888" s="13">
        <v>0</v>
      </c>
      <c r="P1888" s="12" t="str">
        <f>LEFT(Tabela2[[#This Row],[Código]],2)</f>
        <v>28</v>
      </c>
    </row>
    <row r="1889" spans="2:16" ht="15" customHeight="1" x14ac:dyDescent="0.25">
      <c r="B1889" s="36" t="str">
        <f>LOOKUP(Tabela2[[#This Row],[RESUMO]],Tabela3[Grupo],Tabela3[Meus produtos])</f>
        <v>Não</v>
      </c>
      <c r="C1889" s="30" t="s">
        <v>1586</v>
      </c>
      <c r="D1889" t="s">
        <v>21238</v>
      </c>
      <c r="E1889" t="s">
        <v>11853</v>
      </c>
      <c r="F1889" s="30" t="s">
        <v>13362</v>
      </c>
      <c r="G1889">
        <v>6.35</v>
      </c>
      <c r="H1889">
        <v>4.2</v>
      </c>
      <c r="I1889">
        <v>0</v>
      </c>
      <c r="J1889">
        <v>0</v>
      </c>
      <c r="K1889" s="13">
        <v>0.10550000000000001</v>
      </c>
      <c r="L1889" s="13">
        <v>4.2000000000000003E-2</v>
      </c>
      <c r="M1889" s="13">
        <v>6.3500000000000001E-2</v>
      </c>
      <c r="N1889" s="13">
        <v>0</v>
      </c>
      <c r="O1889" s="13">
        <v>0</v>
      </c>
      <c r="P1889" s="12" t="str">
        <f>LEFT(Tabela2[[#This Row],[Código]],2)</f>
        <v>28</v>
      </c>
    </row>
    <row r="1890" spans="2:16" ht="15" customHeight="1" x14ac:dyDescent="0.25">
      <c r="B1890" s="36" t="str">
        <f>LOOKUP(Tabela2[[#This Row],[RESUMO]],Tabela3[Grupo],Tabela3[Meus produtos])</f>
        <v>Não</v>
      </c>
      <c r="C1890" s="30" t="s">
        <v>1587</v>
      </c>
      <c r="D1890" t="s">
        <v>21238</v>
      </c>
      <c r="E1890" t="s">
        <v>11853</v>
      </c>
      <c r="F1890" s="30" t="s">
        <v>13363</v>
      </c>
      <c r="G1890">
        <v>6.23</v>
      </c>
      <c r="H1890">
        <v>4.2</v>
      </c>
      <c r="I1890">
        <v>0</v>
      </c>
      <c r="J1890">
        <v>0</v>
      </c>
      <c r="K1890" s="13">
        <v>0.1043</v>
      </c>
      <c r="L1890" s="13">
        <v>4.2000000000000003E-2</v>
      </c>
      <c r="M1890" s="13">
        <v>6.2300000000000001E-2</v>
      </c>
      <c r="N1890" s="13">
        <v>0</v>
      </c>
      <c r="O1890" s="13">
        <v>0</v>
      </c>
      <c r="P1890" s="12" t="str">
        <f>LEFT(Tabela2[[#This Row],[Código]],2)</f>
        <v>28</v>
      </c>
    </row>
    <row r="1891" spans="2:16" ht="15" customHeight="1" x14ac:dyDescent="0.25">
      <c r="B1891" s="36" t="str">
        <f>LOOKUP(Tabela2[[#This Row],[RESUMO]],Tabela3[Grupo],Tabela3[Meus produtos])</f>
        <v>Não</v>
      </c>
      <c r="C1891" s="30" t="s">
        <v>1588</v>
      </c>
      <c r="D1891" t="s">
        <v>21238</v>
      </c>
      <c r="E1891" t="s">
        <v>11853</v>
      </c>
      <c r="F1891" s="30" t="s">
        <v>13364</v>
      </c>
      <c r="G1891">
        <v>6.23</v>
      </c>
      <c r="H1891">
        <v>4.2</v>
      </c>
      <c r="I1891">
        <v>0</v>
      </c>
      <c r="J1891">
        <v>0</v>
      </c>
      <c r="K1891" s="13">
        <v>0.1043</v>
      </c>
      <c r="L1891" s="13">
        <v>4.2000000000000003E-2</v>
      </c>
      <c r="M1891" s="13">
        <v>6.2300000000000001E-2</v>
      </c>
      <c r="N1891" s="13">
        <v>0</v>
      </c>
      <c r="O1891" s="13">
        <v>0</v>
      </c>
      <c r="P1891" s="12" t="str">
        <f>LEFT(Tabela2[[#This Row],[Código]],2)</f>
        <v>28</v>
      </c>
    </row>
    <row r="1892" spans="2:16" ht="15" customHeight="1" x14ac:dyDescent="0.25">
      <c r="B1892" s="36" t="str">
        <f>LOOKUP(Tabela2[[#This Row],[RESUMO]],Tabela3[Grupo],Tabela3[Meus produtos])</f>
        <v>Não</v>
      </c>
      <c r="C1892" s="30" t="s">
        <v>1589</v>
      </c>
      <c r="D1892" t="s">
        <v>21238</v>
      </c>
      <c r="E1892" t="s">
        <v>11853</v>
      </c>
      <c r="F1892" s="30" t="s">
        <v>13365</v>
      </c>
      <c r="G1892">
        <v>6.23</v>
      </c>
      <c r="H1892">
        <v>4.2</v>
      </c>
      <c r="I1892">
        <v>0</v>
      </c>
      <c r="J1892">
        <v>0</v>
      </c>
      <c r="K1892" s="13">
        <v>0.1043</v>
      </c>
      <c r="L1892" s="13">
        <v>4.2000000000000003E-2</v>
      </c>
      <c r="M1892" s="13">
        <v>6.2300000000000001E-2</v>
      </c>
      <c r="N1892" s="13">
        <v>0</v>
      </c>
      <c r="O1892" s="13">
        <v>0</v>
      </c>
      <c r="P1892" s="12" t="str">
        <f>LEFT(Tabela2[[#This Row],[Código]],2)</f>
        <v>28</v>
      </c>
    </row>
    <row r="1893" spans="2:16" ht="15" customHeight="1" x14ac:dyDescent="0.25">
      <c r="B1893" s="36" t="str">
        <f>LOOKUP(Tabela2[[#This Row],[RESUMO]],Tabela3[Grupo],Tabela3[Meus produtos])</f>
        <v>Não</v>
      </c>
      <c r="C1893" s="30" t="s">
        <v>1590</v>
      </c>
      <c r="D1893" t="s">
        <v>21238</v>
      </c>
      <c r="E1893" t="s">
        <v>11853</v>
      </c>
      <c r="F1893" s="30" t="s">
        <v>13366</v>
      </c>
      <c r="G1893">
        <v>6.23</v>
      </c>
      <c r="H1893">
        <v>4.2</v>
      </c>
      <c r="I1893">
        <v>0</v>
      </c>
      <c r="J1893">
        <v>0</v>
      </c>
      <c r="K1893" s="13">
        <v>0.1043</v>
      </c>
      <c r="L1893" s="13">
        <v>4.2000000000000003E-2</v>
      </c>
      <c r="M1893" s="13">
        <v>6.2300000000000001E-2</v>
      </c>
      <c r="N1893" s="13">
        <v>0</v>
      </c>
      <c r="O1893" s="13">
        <v>0</v>
      </c>
      <c r="P1893" s="12" t="str">
        <f>LEFT(Tabela2[[#This Row],[Código]],2)</f>
        <v>28</v>
      </c>
    </row>
    <row r="1894" spans="2:16" ht="15" customHeight="1" x14ac:dyDescent="0.25">
      <c r="B1894" s="36" t="str">
        <f>LOOKUP(Tabela2[[#This Row],[RESUMO]],Tabela3[Grupo],Tabela3[Meus produtos])</f>
        <v>Não</v>
      </c>
      <c r="C1894" s="30" t="s">
        <v>1591</v>
      </c>
      <c r="D1894" t="s">
        <v>21238</v>
      </c>
      <c r="E1894" t="s">
        <v>11853</v>
      </c>
      <c r="F1894" s="30" t="s">
        <v>13367</v>
      </c>
      <c r="G1894">
        <v>6.23</v>
      </c>
      <c r="H1894">
        <v>4.2</v>
      </c>
      <c r="I1894">
        <v>0</v>
      </c>
      <c r="J1894">
        <v>0</v>
      </c>
      <c r="K1894" s="13">
        <v>0.1043</v>
      </c>
      <c r="L1894" s="13">
        <v>4.2000000000000003E-2</v>
      </c>
      <c r="M1894" s="13">
        <v>6.2300000000000001E-2</v>
      </c>
      <c r="N1894" s="13">
        <v>0</v>
      </c>
      <c r="O1894" s="13">
        <v>0</v>
      </c>
      <c r="P1894" s="12" t="str">
        <f>LEFT(Tabela2[[#This Row],[Código]],2)</f>
        <v>28</v>
      </c>
    </row>
    <row r="1895" spans="2:16" ht="15" customHeight="1" x14ac:dyDescent="0.25">
      <c r="B1895" s="36" t="str">
        <f>LOOKUP(Tabela2[[#This Row],[RESUMO]],Tabela3[Grupo],Tabela3[Meus produtos])</f>
        <v>Não</v>
      </c>
      <c r="C1895" s="30" t="s">
        <v>1592</v>
      </c>
      <c r="D1895" t="s">
        <v>21238</v>
      </c>
      <c r="E1895" t="s">
        <v>11853</v>
      </c>
      <c r="F1895" s="30" t="s">
        <v>13368</v>
      </c>
      <c r="G1895">
        <v>6.23</v>
      </c>
      <c r="H1895">
        <v>4.2</v>
      </c>
      <c r="I1895">
        <v>0</v>
      </c>
      <c r="J1895">
        <v>0</v>
      </c>
      <c r="K1895" s="13">
        <v>0.1043</v>
      </c>
      <c r="L1895" s="13">
        <v>4.2000000000000003E-2</v>
      </c>
      <c r="M1895" s="13">
        <v>6.2300000000000001E-2</v>
      </c>
      <c r="N1895" s="13">
        <v>0</v>
      </c>
      <c r="O1895" s="13">
        <v>0</v>
      </c>
      <c r="P1895" s="12" t="str">
        <f>LEFT(Tabela2[[#This Row],[Código]],2)</f>
        <v>28</v>
      </c>
    </row>
    <row r="1896" spans="2:16" ht="15" customHeight="1" x14ac:dyDescent="0.25">
      <c r="B1896" s="36" t="str">
        <f>LOOKUP(Tabela2[[#This Row],[RESUMO]],Tabela3[Grupo],Tabela3[Meus produtos])</f>
        <v>Não</v>
      </c>
      <c r="C1896" s="30" t="s">
        <v>1593</v>
      </c>
      <c r="D1896" t="s">
        <v>21238</v>
      </c>
      <c r="E1896" t="s">
        <v>11853</v>
      </c>
      <c r="F1896" s="30" t="s">
        <v>13369</v>
      </c>
      <c r="G1896">
        <v>6.23</v>
      </c>
      <c r="H1896">
        <v>4.2</v>
      </c>
      <c r="I1896">
        <v>0</v>
      </c>
      <c r="J1896">
        <v>0</v>
      </c>
      <c r="K1896" s="13">
        <v>0.1043</v>
      </c>
      <c r="L1896" s="13">
        <v>4.2000000000000003E-2</v>
      </c>
      <c r="M1896" s="13">
        <v>6.2300000000000001E-2</v>
      </c>
      <c r="N1896" s="13">
        <v>0</v>
      </c>
      <c r="O1896" s="13">
        <v>0</v>
      </c>
      <c r="P1896" s="12" t="str">
        <f>LEFT(Tabela2[[#This Row],[Código]],2)</f>
        <v>28</v>
      </c>
    </row>
    <row r="1897" spans="2:16" ht="15" customHeight="1" x14ac:dyDescent="0.25">
      <c r="B1897" s="36" t="str">
        <f>LOOKUP(Tabela2[[#This Row],[RESUMO]],Tabela3[Grupo],Tabela3[Meus produtos])</f>
        <v>Não</v>
      </c>
      <c r="C1897" s="30" t="s">
        <v>1594</v>
      </c>
      <c r="D1897" t="s">
        <v>21238</v>
      </c>
      <c r="E1897" t="s">
        <v>11853</v>
      </c>
      <c r="F1897" s="30" t="s">
        <v>13370</v>
      </c>
      <c r="G1897">
        <v>6.23</v>
      </c>
      <c r="H1897">
        <v>4.2</v>
      </c>
      <c r="I1897">
        <v>0</v>
      </c>
      <c r="J1897">
        <v>0</v>
      </c>
      <c r="K1897" s="13">
        <v>0.1043</v>
      </c>
      <c r="L1897" s="13">
        <v>4.2000000000000003E-2</v>
      </c>
      <c r="M1897" s="13">
        <v>6.2300000000000001E-2</v>
      </c>
      <c r="N1897" s="13">
        <v>0</v>
      </c>
      <c r="O1897" s="13">
        <v>0</v>
      </c>
      <c r="P1897" s="12" t="str">
        <f>LEFT(Tabela2[[#This Row],[Código]],2)</f>
        <v>28</v>
      </c>
    </row>
    <row r="1898" spans="2:16" ht="15" customHeight="1" x14ac:dyDescent="0.25">
      <c r="B1898" s="36" t="str">
        <f>LOOKUP(Tabela2[[#This Row],[RESUMO]],Tabela3[Grupo],Tabela3[Meus produtos])</f>
        <v>Não</v>
      </c>
      <c r="C1898" s="30" t="s">
        <v>1595</v>
      </c>
      <c r="D1898" t="s">
        <v>21238</v>
      </c>
      <c r="E1898" t="s">
        <v>11853</v>
      </c>
      <c r="F1898" s="30" t="s">
        <v>13371</v>
      </c>
      <c r="G1898">
        <v>6.23</v>
      </c>
      <c r="H1898">
        <v>4.2</v>
      </c>
      <c r="I1898">
        <v>0</v>
      </c>
      <c r="J1898">
        <v>0</v>
      </c>
      <c r="K1898" s="13">
        <v>0.1043</v>
      </c>
      <c r="L1898" s="13">
        <v>4.2000000000000003E-2</v>
      </c>
      <c r="M1898" s="13">
        <v>6.2300000000000001E-2</v>
      </c>
      <c r="N1898" s="13">
        <v>0</v>
      </c>
      <c r="O1898" s="13">
        <v>0</v>
      </c>
      <c r="P1898" s="12" t="str">
        <f>LEFT(Tabela2[[#This Row],[Código]],2)</f>
        <v>28</v>
      </c>
    </row>
    <row r="1899" spans="2:16" ht="15" customHeight="1" x14ac:dyDescent="0.25">
      <c r="B1899" s="36" t="str">
        <f>LOOKUP(Tabela2[[#This Row],[RESUMO]],Tabela3[Grupo],Tabela3[Meus produtos])</f>
        <v>Não</v>
      </c>
      <c r="C1899" s="30" t="s">
        <v>1596</v>
      </c>
      <c r="D1899" t="s">
        <v>21238</v>
      </c>
      <c r="E1899" t="s">
        <v>11853</v>
      </c>
      <c r="F1899" s="30" t="s">
        <v>13372</v>
      </c>
      <c r="G1899">
        <v>6.23</v>
      </c>
      <c r="H1899">
        <v>4.2</v>
      </c>
      <c r="I1899">
        <v>0</v>
      </c>
      <c r="J1899">
        <v>0</v>
      </c>
      <c r="K1899" s="13">
        <v>0.1043</v>
      </c>
      <c r="L1899" s="13">
        <v>4.2000000000000003E-2</v>
      </c>
      <c r="M1899" s="13">
        <v>6.2300000000000001E-2</v>
      </c>
      <c r="N1899" s="13">
        <v>0</v>
      </c>
      <c r="O1899" s="13">
        <v>0</v>
      </c>
      <c r="P1899" s="12" t="str">
        <f>LEFT(Tabela2[[#This Row],[Código]],2)</f>
        <v>28</v>
      </c>
    </row>
    <row r="1900" spans="2:16" ht="15" customHeight="1" x14ac:dyDescent="0.25">
      <c r="B1900" s="36" t="str">
        <f>LOOKUP(Tabela2[[#This Row],[RESUMO]],Tabela3[Grupo],Tabela3[Meus produtos])</f>
        <v>Não</v>
      </c>
      <c r="C1900" s="30" t="s">
        <v>1597</v>
      </c>
      <c r="D1900" t="s">
        <v>21238</v>
      </c>
      <c r="E1900" t="s">
        <v>11853</v>
      </c>
      <c r="F1900" s="30" t="s">
        <v>13373</v>
      </c>
      <c r="G1900">
        <v>6.23</v>
      </c>
      <c r="H1900">
        <v>4.2</v>
      </c>
      <c r="I1900">
        <v>0</v>
      </c>
      <c r="J1900">
        <v>0</v>
      </c>
      <c r="K1900" s="13">
        <v>0.1043</v>
      </c>
      <c r="L1900" s="13">
        <v>4.2000000000000003E-2</v>
      </c>
      <c r="M1900" s="13">
        <v>6.2300000000000001E-2</v>
      </c>
      <c r="N1900" s="13">
        <v>0</v>
      </c>
      <c r="O1900" s="13">
        <v>0</v>
      </c>
      <c r="P1900" s="12" t="str">
        <f>LEFT(Tabela2[[#This Row],[Código]],2)</f>
        <v>28</v>
      </c>
    </row>
    <row r="1901" spans="2:16" ht="15" customHeight="1" x14ac:dyDescent="0.25">
      <c r="B1901" s="36" t="str">
        <f>LOOKUP(Tabela2[[#This Row],[RESUMO]],Tabela3[Grupo],Tabela3[Meus produtos])</f>
        <v>Não</v>
      </c>
      <c r="C1901" s="30" t="s">
        <v>1598</v>
      </c>
      <c r="D1901" t="s">
        <v>21238</v>
      </c>
      <c r="E1901" t="s">
        <v>11853</v>
      </c>
      <c r="F1901" s="30" t="s">
        <v>13374</v>
      </c>
      <c r="G1901">
        <v>6.35</v>
      </c>
      <c r="H1901">
        <v>4.2</v>
      </c>
      <c r="I1901">
        <v>0</v>
      </c>
      <c r="J1901">
        <v>0</v>
      </c>
      <c r="K1901" s="13">
        <v>0.10550000000000001</v>
      </c>
      <c r="L1901" s="13">
        <v>4.2000000000000003E-2</v>
      </c>
      <c r="M1901" s="13">
        <v>6.3500000000000001E-2</v>
      </c>
      <c r="N1901" s="13">
        <v>0</v>
      </c>
      <c r="O1901" s="13">
        <v>0</v>
      </c>
      <c r="P1901" s="12" t="str">
        <f>LEFT(Tabela2[[#This Row],[Código]],2)</f>
        <v>28</v>
      </c>
    </row>
    <row r="1902" spans="2:16" ht="15" customHeight="1" x14ac:dyDescent="0.25">
      <c r="B1902" s="36" t="str">
        <f>LOOKUP(Tabela2[[#This Row],[RESUMO]],Tabela3[Grupo],Tabela3[Meus produtos])</f>
        <v>Não</v>
      </c>
      <c r="C1902" s="30" t="s">
        <v>1599</v>
      </c>
      <c r="D1902" t="s">
        <v>21238</v>
      </c>
      <c r="E1902" t="s">
        <v>11853</v>
      </c>
      <c r="F1902" s="30" t="s">
        <v>13375</v>
      </c>
      <c r="G1902">
        <v>6.35</v>
      </c>
      <c r="H1902">
        <v>4.2</v>
      </c>
      <c r="I1902">
        <v>0</v>
      </c>
      <c r="J1902">
        <v>0</v>
      </c>
      <c r="K1902" s="13">
        <v>0.10550000000000001</v>
      </c>
      <c r="L1902" s="13">
        <v>4.2000000000000003E-2</v>
      </c>
      <c r="M1902" s="13">
        <v>6.3500000000000001E-2</v>
      </c>
      <c r="N1902" s="13">
        <v>0</v>
      </c>
      <c r="O1902" s="13">
        <v>0</v>
      </c>
      <c r="P1902" s="12" t="str">
        <f>LEFT(Tabela2[[#This Row],[Código]],2)</f>
        <v>28</v>
      </c>
    </row>
    <row r="1903" spans="2:16" ht="15" customHeight="1" x14ac:dyDescent="0.25">
      <c r="B1903" s="36" t="str">
        <f>LOOKUP(Tabela2[[#This Row],[RESUMO]],Tabela3[Grupo],Tabela3[Meus produtos])</f>
        <v>Não</v>
      </c>
      <c r="C1903" s="30" t="s">
        <v>1600</v>
      </c>
      <c r="D1903" t="s">
        <v>21238</v>
      </c>
      <c r="E1903" t="s">
        <v>11853</v>
      </c>
      <c r="F1903" s="30" t="s">
        <v>13376</v>
      </c>
      <c r="G1903">
        <v>6.35</v>
      </c>
      <c r="H1903">
        <v>4.2</v>
      </c>
      <c r="I1903">
        <v>0</v>
      </c>
      <c r="J1903">
        <v>0</v>
      </c>
      <c r="K1903" s="13">
        <v>0.10550000000000001</v>
      </c>
      <c r="L1903" s="13">
        <v>4.2000000000000003E-2</v>
      </c>
      <c r="M1903" s="13">
        <v>6.3500000000000001E-2</v>
      </c>
      <c r="N1903" s="13">
        <v>0</v>
      </c>
      <c r="O1903" s="13">
        <v>0</v>
      </c>
      <c r="P1903" s="12" t="str">
        <f>LEFT(Tabela2[[#This Row],[Código]],2)</f>
        <v>28</v>
      </c>
    </row>
    <row r="1904" spans="2:16" ht="15" customHeight="1" x14ac:dyDescent="0.25">
      <c r="B1904" s="36" t="str">
        <f>LOOKUP(Tabela2[[#This Row],[RESUMO]],Tabela3[Grupo],Tabela3[Meus produtos])</f>
        <v>Não</v>
      </c>
      <c r="C1904" s="30" t="s">
        <v>1601</v>
      </c>
      <c r="D1904" t="s">
        <v>21238</v>
      </c>
      <c r="E1904" t="s">
        <v>11853</v>
      </c>
      <c r="F1904" s="30" t="s">
        <v>13377</v>
      </c>
      <c r="G1904">
        <v>6.35</v>
      </c>
      <c r="H1904">
        <v>4.2</v>
      </c>
      <c r="I1904">
        <v>0</v>
      </c>
      <c r="J1904">
        <v>0</v>
      </c>
      <c r="K1904" s="13">
        <v>0.10550000000000001</v>
      </c>
      <c r="L1904" s="13">
        <v>4.2000000000000003E-2</v>
      </c>
      <c r="M1904" s="13">
        <v>6.3500000000000001E-2</v>
      </c>
      <c r="N1904" s="13">
        <v>0</v>
      </c>
      <c r="O1904" s="13">
        <v>0</v>
      </c>
      <c r="P1904" s="12" t="str">
        <f>LEFT(Tabela2[[#This Row],[Código]],2)</f>
        <v>28</v>
      </c>
    </row>
    <row r="1905" spans="2:16" ht="15" customHeight="1" x14ac:dyDescent="0.25">
      <c r="B1905" s="36" t="str">
        <f>LOOKUP(Tabela2[[#This Row],[RESUMO]],Tabela3[Grupo],Tabela3[Meus produtos])</f>
        <v>Não</v>
      </c>
      <c r="C1905" s="30" t="s">
        <v>1602</v>
      </c>
      <c r="D1905" t="s">
        <v>21238</v>
      </c>
      <c r="E1905" t="s">
        <v>11853</v>
      </c>
      <c r="F1905" s="30" t="s">
        <v>13378</v>
      </c>
      <c r="G1905">
        <v>6.35</v>
      </c>
      <c r="H1905">
        <v>4.2</v>
      </c>
      <c r="I1905">
        <v>0</v>
      </c>
      <c r="J1905">
        <v>0</v>
      </c>
      <c r="K1905" s="13">
        <v>0.10550000000000001</v>
      </c>
      <c r="L1905" s="13">
        <v>4.2000000000000003E-2</v>
      </c>
      <c r="M1905" s="13">
        <v>6.3500000000000001E-2</v>
      </c>
      <c r="N1905" s="13">
        <v>0</v>
      </c>
      <c r="O1905" s="13">
        <v>0</v>
      </c>
      <c r="P1905" s="12" t="str">
        <f>LEFT(Tabela2[[#This Row],[Código]],2)</f>
        <v>28</v>
      </c>
    </row>
    <row r="1906" spans="2:16" ht="15" customHeight="1" x14ac:dyDescent="0.25">
      <c r="B1906" s="36" t="str">
        <f>LOOKUP(Tabela2[[#This Row],[RESUMO]],Tabela3[Grupo],Tabela3[Meus produtos])</f>
        <v>Não</v>
      </c>
      <c r="C1906" s="30" t="s">
        <v>1603</v>
      </c>
      <c r="D1906" t="s">
        <v>21238</v>
      </c>
      <c r="E1906" t="s">
        <v>11853</v>
      </c>
      <c r="F1906" s="30" t="s">
        <v>13379</v>
      </c>
      <c r="G1906">
        <v>6.35</v>
      </c>
      <c r="H1906">
        <v>4.2</v>
      </c>
      <c r="I1906">
        <v>0</v>
      </c>
      <c r="J1906">
        <v>0</v>
      </c>
      <c r="K1906" s="13">
        <v>0.10550000000000001</v>
      </c>
      <c r="L1906" s="13">
        <v>4.2000000000000003E-2</v>
      </c>
      <c r="M1906" s="13">
        <v>6.3500000000000001E-2</v>
      </c>
      <c r="N1906" s="13">
        <v>0</v>
      </c>
      <c r="O1906" s="13">
        <v>0</v>
      </c>
      <c r="P1906" s="12" t="str">
        <f>LEFT(Tabela2[[#This Row],[Código]],2)</f>
        <v>28</v>
      </c>
    </row>
    <row r="1907" spans="2:16" ht="15" customHeight="1" x14ac:dyDescent="0.25">
      <c r="B1907" s="36" t="str">
        <f>LOOKUP(Tabela2[[#This Row],[RESUMO]],Tabela3[Grupo],Tabela3[Meus produtos])</f>
        <v>Não</v>
      </c>
      <c r="C1907" s="30" t="s">
        <v>1604</v>
      </c>
      <c r="D1907" t="s">
        <v>21238</v>
      </c>
      <c r="E1907" t="s">
        <v>11853</v>
      </c>
      <c r="F1907" s="30" t="s">
        <v>13380</v>
      </c>
      <c r="G1907">
        <v>6.23</v>
      </c>
      <c r="H1907">
        <v>4.2</v>
      </c>
      <c r="I1907">
        <v>0</v>
      </c>
      <c r="J1907">
        <v>0</v>
      </c>
      <c r="K1907" s="13">
        <v>0.1043</v>
      </c>
      <c r="L1907" s="13">
        <v>4.2000000000000003E-2</v>
      </c>
      <c r="M1907" s="13">
        <v>6.2300000000000001E-2</v>
      </c>
      <c r="N1907" s="13">
        <v>0</v>
      </c>
      <c r="O1907" s="13">
        <v>0</v>
      </c>
      <c r="P1907" s="12" t="str">
        <f>LEFT(Tabela2[[#This Row],[Código]],2)</f>
        <v>28</v>
      </c>
    </row>
    <row r="1908" spans="2:16" ht="15" customHeight="1" x14ac:dyDescent="0.25">
      <c r="B1908" s="36" t="str">
        <f>LOOKUP(Tabela2[[#This Row],[RESUMO]],Tabela3[Grupo],Tabela3[Meus produtos])</f>
        <v>Não</v>
      </c>
      <c r="C1908" s="30" t="s">
        <v>1605</v>
      </c>
      <c r="D1908" t="s">
        <v>21238</v>
      </c>
      <c r="E1908" t="s">
        <v>11853</v>
      </c>
      <c r="F1908" s="30" t="s">
        <v>13381</v>
      </c>
      <c r="G1908">
        <v>6.23</v>
      </c>
      <c r="H1908">
        <v>4.2</v>
      </c>
      <c r="I1908">
        <v>0</v>
      </c>
      <c r="J1908">
        <v>0</v>
      </c>
      <c r="K1908" s="13">
        <v>0.1043</v>
      </c>
      <c r="L1908" s="13">
        <v>4.2000000000000003E-2</v>
      </c>
      <c r="M1908" s="13">
        <v>6.2300000000000001E-2</v>
      </c>
      <c r="N1908" s="13">
        <v>0</v>
      </c>
      <c r="O1908" s="13">
        <v>0</v>
      </c>
      <c r="P1908" s="12" t="str">
        <f>LEFT(Tabela2[[#This Row],[Código]],2)</f>
        <v>28</v>
      </c>
    </row>
    <row r="1909" spans="2:16" ht="15" customHeight="1" x14ac:dyDescent="0.25">
      <c r="B1909" s="36" t="str">
        <f>LOOKUP(Tabela2[[#This Row],[RESUMO]],Tabela3[Grupo],Tabela3[Meus produtos])</f>
        <v>Não</v>
      </c>
      <c r="C1909" s="30" t="s">
        <v>1606</v>
      </c>
      <c r="D1909" t="s">
        <v>21238</v>
      </c>
      <c r="E1909" t="s">
        <v>11853</v>
      </c>
      <c r="F1909" s="30" t="s">
        <v>13382</v>
      </c>
      <c r="G1909">
        <v>6.23</v>
      </c>
      <c r="H1909">
        <v>4.2</v>
      </c>
      <c r="I1909">
        <v>0</v>
      </c>
      <c r="J1909">
        <v>0</v>
      </c>
      <c r="K1909" s="13">
        <v>0.1043</v>
      </c>
      <c r="L1909" s="13">
        <v>4.2000000000000003E-2</v>
      </c>
      <c r="M1909" s="13">
        <v>6.2300000000000001E-2</v>
      </c>
      <c r="N1909" s="13">
        <v>0</v>
      </c>
      <c r="O1909" s="13">
        <v>0</v>
      </c>
      <c r="P1909" s="12" t="str">
        <f>LEFT(Tabela2[[#This Row],[Código]],2)</f>
        <v>28</v>
      </c>
    </row>
    <row r="1910" spans="2:16" ht="15" customHeight="1" x14ac:dyDescent="0.25">
      <c r="B1910" s="36" t="str">
        <f>LOOKUP(Tabela2[[#This Row],[RESUMO]],Tabela3[Grupo],Tabela3[Meus produtos])</f>
        <v>Não</v>
      </c>
      <c r="C1910" s="30" t="s">
        <v>1607</v>
      </c>
      <c r="D1910" t="s">
        <v>21238</v>
      </c>
      <c r="E1910" t="s">
        <v>11853</v>
      </c>
      <c r="F1910" s="30" t="s">
        <v>13383</v>
      </c>
      <c r="G1910">
        <v>6.35</v>
      </c>
      <c r="H1910">
        <v>4.2</v>
      </c>
      <c r="I1910">
        <v>0</v>
      </c>
      <c r="J1910">
        <v>0</v>
      </c>
      <c r="K1910" s="13">
        <v>0.10550000000000001</v>
      </c>
      <c r="L1910" s="13">
        <v>4.2000000000000003E-2</v>
      </c>
      <c r="M1910" s="13">
        <v>6.3500000000000001E-2</v>
      </c>
      <c r="N1910" s="13">
        <v>0</v>
      </c>
      <c r="O1910" s="13">
        <v>0</v>
      </c>
      <c r="P1910" s="12" t="str">
        <f>LEFT(Tabela2[[#This Row],[Código]],2)</f>
        <v>28</v>
      </c>
    </row>
    <row r="1911" spans="2:16" ht="15" customHeight="1" x14ac:dyDescent="0.25">
      <c r="B1911" s="36" t="str">
        <f>LOOKUP(Tabela2[[#This Row],[RESUMO]],Tabela3[Grupo],Tabela3[Meus produtos])</f>
        <v>Não</v>
      </c>
      <c r="C1911" s="30" t="s">
        <v>1608</v>
      </c>
      <c r="D1911" t="s">
        <v>21238</v>
      </c>
      <c r="E1911" t="s">
        <v>11853</v>
      </c>
      <c r="F1911" s="30" t="s">
        <v>13384</v>
      </c>
      <c r="G1911">
        <v>6.23</v>
      </c>
      <c r="H1911">
        <v>4.2</v>
      </c>
      <c r="I1911">
        <v>0</v>
      </c>
      <c r="J1911">
        <v>0</v>
      </c>
      <c r="K1911" s="13">
        <v>0.1043</v>
      </c>
      <c r="L1911" s="13">
        <v>4.2000000000000003E-2</v>
      </c>
      <c r="M1911" s="13">
        <v>6.2300000000000001E-2</v>
      </c>
      <c r="N1911" s="13">
        <v>0</v>
      </c>
      <c r="O1911" s="13">
        <v>0</v>
      </c>
      <c r="P1911" s="12" t="str">
        <f>LEFT(Tabela2[[#This Row],[Código]],2)</f>
        <v>28</v>
      </c>
    </row>
    <row r="1912" spans="2:16" ht="15" customHeight="1" x14ac:dyDescent="0.25">
      <c r="B1912" s="36" t="str">
        <f>LOOKUP(Tabela2[[#This Row],[RESUMO]],Tabela3[Grupo],Tabela3[Meus produtos])</f>
        <v>Não</v>
      </c>
      <c r="C1912" s="30" t="s">
        <v>1609</v>
      </c>
      <c r="D1912" t="s">
        <v>21238</v>
      </c>
      <c r="E1912" t="s">
        <v>11853</v>
      </c>
      <c r="F1912" s="30" t="s">
        <v>13385</v>
      </c>
      <c r="G1912">
        <v>6.23</v>
      </c>
      <c r="H1912">
        <v>4.2</v>
      </c>
      <c r="I1912">
        <v>0</v>
      </c>
      <c r="J1912">
        <v>0</v>
      </c>
      <c r="K1912" s="13">
        <v>0.1043</v>
      </c>
      <c r="L1912" s="13">
        <v>4.2000000000000003E-2</v>
      </c>
      <c r="M1912" s="13">
        <v>6.2300000000000001E-2</v>
      </c>
      <c r="N1912" s="13">
        <v>0</v>
      </c>
      <c r="O1912" s="13">
        <v>0</v>
      </c>
      <c r="P1912" s="12" t="str">
        <f>LEFT(Tabela2[[#This Row],[Código]],2)</f>
        <v>28</v>
      </c>
    </row>
    <row r="1913" spans="2:16" ht="15" customHeight="1" x14ac:dyDescent="0.25">
      <c r="B1913" s="36" t="str">
        <f>LOOKUP(Tabela2[[#This Row],[RESUMO]],Tabela3[Grupo],Tabela3[Meus produtos])</f>
        <v>Não</v>
      </c>
      <c r="C1913" s="30" t="s">
        <v>1610</v>
      </c>
      <c r="D1913" t="s">
        <v>21238</v>
      </c>
      <c r="E1913" t="s">
        <v>11853</v>
      </c>
      <c r="F1913" s="30" t="s">
        <v>13386</v>
      </c>
      <c r="G1913">
        <v>6.23</v>
      </c>
      <c r="H1913">
        <v>4.2</v>
      </c>
      <c r="I1913">
        <v>0</v>
      </c>
      <c r="J1913">
        <v>0</v>
      </c>
      <c r="K1913" s="13">
        <v>0.1043</v>
      </c>
      <c r="L1913" s="13">
        <v>4.2000000000000003E-2</v>
      </c>
      <c r="M1913" s="13">
        <v>6.2300000000000001E-2</v>
      </c>
      <c r="N1913" s="13">
        <v>0</v>
      </c>
      <c r="O1913" s="13">
        <v>0</v>
      </c>
      <c r="P1913" s="12" t="str">
        <f>LEFT(Tabela2[[#This Row],[Código]],2)</f>
        <v>28</v>
      </c>
    </row>
    <row r="1914" spans="2:16" ht="15" customHeight="1" x14ac:dyDescent="0.25">
      <c r="B1914" s="36" t="str">
        <f>LOOKUP(Tabela2[[#This Row],[RESUMO]],Tabela3[Grupo],Tabela3[Meus produtos])</f>
        <v>Não</v>
      </c>
      <c r="C1914" s="30" t="s">
        <v>1611</v>
      </c>
      <c r="D1914" t="s">
        <v>21238</v>
      </c>
      <c r="E1914" t="s">
        <v>11853</v>
      </c>
      <c r="F1914" s="30" t="s">
        <v>13387</v>
      </c>
      <c r="G1914">
        <v>6.35</v>
      </c>
      <c r="H1914">
        <v>4.2</v>
      </c>
      <c r="I1914">
        <v>0</v>
      </c>
      <c r="J1914">
        <v>0</v>
      </c>
      <c r="K1914" s="13">
        <v>0.10550000000000001</v>
      </c>
      <c r="L1914" s="13">
        <v>4.2000000000000003E-2</v>
      </c>
      <c r="M1914" s="13">
        <v>6.3500000000000001E-2</v>
      </c>
      <c r="N1914" s="13">
        <v>0</v>
      </c>
      <c r="O1914" s="13">
        <v>0</v>
      </c>
      <c r="P1914" s="12" t="str">
        <f>LEFT(Tabela2[[#This Row],[Código]],2)</f>
        <v>28</v>
      </c>
    </row>
    <row r="1915" spans="2:16" ht="15" customHeight="1" x14ac:dyDescent="0.25">
      <c r="B1915" s="36" t="str">
        <f>LOOKUP(Tabela2[[#This Row],[RESUMO]],Tabela3[Grupo],Tabela3[Meus produtos])</f>
        <v>Não</v>
      </c>
      <c r="C1915" s="30" t="s">
        <v>1612</v>
      </c>
      <c r="D1915" t="s">
        <v>21238</v>
      </c>
      <c r="E1915" t="s">
        <v>11853</v>
      </c>
      <c r="F1915" s="30" t="s">
        <v>13388</v>
      </c>
      <c r="G1915">
        <v>6.35</v>
      </c>
      <c r="H1915">
        <v>4.2</v>
      </c>
      <c r="I1915">
        <v>0</v>
      </c>
      <c r="J1915">
        <v>0</v>
      </c>
      <c r="K1915" s="13">
        <v>0.10550000000000001</v>
      </c>
      <c r="L1915" s="13">
        <v>4.2000000000000003E-2</v>
      </c>
      <c r="M1915" s="13">
        <v>6.3500000000000001E-2</v>
      </c>
      <c r="N1915" s="13">
        <v>0</v>
      </c>
      <c r="O1915" s="13">
        <v>0</v>
      </c>
      <c r="P1915" s="12" t="str">
        <f>LEFT(Tabela2[[#This Row],[Código]],2)</f>
        <v>28</v>
      </c>
    </row>
    <row r="1916" spans="2:16" ht="15" customHeight="1" x14ac:dyDescent="0.25">
      <c r="B1916" s="36" t="str">
        <f>LOOKUP(Tabela2[[#This Row],[RESUMO]],Tabela3[Grupo],Tabela3[Meus produtos])</f>
        <v>Não</v>
      </c>
      <c r="C1916" s="30" t="s">
        <v>1613</v>
      </c>
      <c r="D1916" t="s">
        <v>21238</v>
      </c>
      <c r="E1916" t="s">
        <v>11853</v>
      </c>
      <c r="F1916" s="30" t="s">
        <v>13389</v>
      </c>
      <c r="G1916">
        <v>6.23</v>
      </c>
      <c r="H1916">
        <v>4.2</v>
      </c>
      <c r="I1916">
        <v>0</v>
      </c>
      <c r="J1916">
        <v>0</v>
      </c>
      <c r="K1916" s="13">
        <v>0.1043</v>
      </c>
      <c r="L1916" s="13">
        <v>4.2000000000000003E-2</v>
      </c>
      <c r="M1916" s="13">
        <v>6.2300000000000001E-2</v>
      </c>
      <c r="N1916" s="13">
        <v>0</v>
      </c>
      <c r="O1916" s="13">
        <v>0</v>
      </c>
      <c r="P1916" s="12" t="str">
        <f>LEFT(Tabela2[[#This Row],[Código]],2)</f>
        <v>28</v>
      </c>
    </row>
    <row r="1917" spans="2:16" ht="15" customHeight="1" x14ac:dyDescent="0.25">
      <c r="B1917" s="36" t="str">
        <f>LOOKUP(Tabela2[[#This Row],[RESUMO]],Tabela3[Grupo],Tabela3[Meus produtos])</f>
        <v>Não</v>
      </c>
      <c r="C1917" s="30" t="s">
        <v>1614</v>
      </c>
      <c r="D1917" t="s">
        <v>21238</v>
      </c>
      <c r="E1917" t="s">
        <v>11853</v>
      </c>
      <c r="F1917" s="30" t="s">
        <v>13390</v>
      </c>
      <c r="G1917">
        <v>6.23</v>
      </c>
      <c r="H1917">
        <v>4.2</v>
      </c>
      <c r="I1917">
        <v>0</v>
      </c>
      <c r="J1917">
        <v>0</v>
      </c>
      <c r="K1917" s="13">
        <v>0.1043</v>
      </c>
      <c r="L1917" s="13">
        <v>4.2000000000000003E-2</v>
      </c>
      <c r="M1917" s="13">
        <v>6.2300000000000001E-2</v>
      </c>
      <c r="N1917" s="13">
        <v>0</v>
      </c>
      <c r="O1917" s="13">
        <v>0</v>
      </c>
      <c r="P1917" s="12" t="str">
        <f>LEFT(Tabela2[[#This Row],[Código]],2)</f>
        <v>28</v>
      </c>
    </row>
    <row r="1918" spans="2:16" ht="15" customHeight="1" x14ac:dyDescent="0.25">
      <c r="B1918" s="36" t="str">
        <f>LOOKUP(Tabela2[[#This Row],[RESUMO]],Tabela3[Grupo],Tabela3[Meus produtos])</f>
        <v>Não</v>
      </c>
      <c r="C1918" s="30" t="s">
        <v>1615</v>
      </c>
      <c r="D1918" t="s">
        <v>21238</v>
      </c>
      <c r="E1918" t="s">
        <v>11853</v>
      </c>
      <c r="F1918" s="30" t="s">
        <v>13391</v>
      </c>
      <c r="G1918">
        <v>6.23</v>
      </c>
      <c r="H1918">
        <v>4.2</v>
      </c>
      <c r="I1918">
        <v>0</v>
      </c>
      <c r="J1918">
        <v>0</v>
      </c>
      <c r="K1918" s="13">
        <v>0.1043</v>
      </c>
      <c r="L1918" s="13">
        <v>4.2000000000000003E-2</v>
      </c>
      <c r="M1918" s="13">
        <v>6.2300000000000001E-2</v>
      </c>
      <c r="N1918" s="13">
        <v>0</v>
      </c>
      <c r="O1918" s="13">
        <v>0</v>
      </c>
      <c r="P1918" s="12" t="str">
        <f>LEFT(Tabela2[[#This Row],[Código]],2)</f>
        <v>28</v>
      </c>
    </row>
    <row r="1919" spans="2:16" ht="15" customHeight="1" x14ac:dyDescent="0.25">
      <c r="B1919" s="36" t="str">
        <f>LOOKUP(Tabela2[[#This Row],[RESUMO]],Tabela3[Grupo],Tabela3[Meus produtos])</f>
        <v>Não</v>
      </c>
      <c r="C1919" s="30" t="s">
        <v>1616</v>
      </c>
      <c r="D1919" t="s">
        <v>21238</v>
      </c>
      <c r="E1919" t="s">
        <v>11853</v>
      </c>
      <c r="F1919" s="30" t="s">
        <v>13392</v>
      </c>
      <c r="G1919">
        <v>6.35</v>
      </c>
      <c r="H1919">
        <v>4.2</v>
      </c>
      <c r="I1919">
        <v>0</v>
      </c>
      <c r="J1919">
        <v>0</v>
      </c>
      <c r="K1919" s="13">
        <v>0.10550000000000001</v>
      </c>
      <c r="L1919" s="13">
        <v>4.2000000000000003E-2</v>
      </c>
      <c r="M1919" s="13">
        <v>6.3500000000000001E-2</v>
      </c>
      <c r="N1919" s="13">
        <v>0</v>
      </c>
      <c r="O1919" s="13">
        <v>0</v>
      </c>
      <c r="P1919" s="12" t="str">
        <f>LEFT(Tabela2[[#This Row],[Código]],2)</f>
        <v>28</v>
      </c>
    </row>
    <row r="1920" spans="2:16" ht="15" customHeight="1" x14ac:dyDescent="0.25">
      <c r="B1920" s="36" t="str">
        <f>LOOKUP(Tabela2[[#This Row],[RESUMO]],Tabela3[Grupo],Tabela3[Meus produtos])</f>
        <v>Não</v>
      </c>
      <c r="C1920" s="30" t="s">
        <v>1617</v>
      </c>
      <c r="D1920" t="s">
        <v>21238</v>
      </c>
      <c r="E1920" t="s">
        <v>11853</v>
      </c>
      <c r="F1920" s="30" t="s">
        <v>13393</v>
      </c>
      <c r="G1920">
        <v>6.35</v>
      </c>
      <c r="H1920">
        <v>4.2</v>
      </c>
      <c r="I1920">
        <v>0</v>
      </c>
      <c r="J1920">
        <v>0</v>
      </c>
      <c r="K1920" s="13">
        <v>0.10550000000000001</v>
      </c>
      <c r="L1920" s="13">
        <v>4.2000000000000003E-2</v>
      </c>
      <c r="M1920" s="13">
        <v>6.3500000000000001E-2</v>
      </c>
      <c r="N1920" s="13">
        <v>0</v>
      </c>
      <c r="O1920" s="13">
        <v>0</v>
      </c>
      <c r="P1920" s="12" t="str">
        <f>LEFT(Tabela2[[#This Row],[Código]],2)</f>
        <v>28</v>
      </c>
    </row>
    <row r="1921" spans="2:16" ht="15" customHeight="1" x14ac:dyDescent="0.25">
      <c r="B1921" s="36" t="str">
        <f>LOOKUP(Tabela2[[#This Row],[RESUMO]],Tabela3[Grupo],Tabela3[Meus produtos])</f>
        <v>Não</v>
      </c>
      <c r="C1921" s="30" t="s">
        <v>1618</v>
      </c>
      <c r="D1921" t="s">
        <v>21238</v>
      </c>
      <c r="E1921" t="s">
        <v>11853</v>
      </c>
      <c r="F1921" s="30" t="s">
        <v>13394</v>
      </c>
      <c r="G1921">
        <v>6.23</v>
      </c>
      <c r="H1921">
        <v>4.2</v>
      </c>
      <c r="I1921">
        <v>0</v>
      </c>
      <c r="J1921">
        <v>0</v>
      </c>
      <c r="K1921" s="13">
        <v>0.1043</v>
      </c>
      <c r="L1921" s="13">
        <v>4.2000000000000003E-2</v>
      </c>
      <c r="M1921" s="13">
        <v>6.2300000000000001E-2</v>
      </c>
      <c r="N1921" s="13">
        <v>0</v>
      </c>
      <c r="O1921" s="13">
        <v>0</v>
      </c>
      <c r="P1921" s="12" t="str">
        <f>LEFT(Tabela2[[#This Row],[Código]],2)</f>
        <v>28</v>
      </c>
    </row>
    <row r="1922" spans="2:16" ht="15" customHeight="1" x14ac:dyDescent="0.25">
      <c r="B1922" s="36" t="str">
        <f>LOOKUP(Tabela2[[#This Row],[RESUMO]],Tabela3[Grupo],Tabela3[Meus produtos])</f>
        <v>Não</v>
      </c>
      <c r="C1922" s="30" t="s">
        <v>1619</v>
      </c>
      <c r="D1922" t="s">
        <v>21238</v>
      </c>
      <c r="E1922" t="s">
        <v>11853</v>
      </c>
      <c r="F1922" s="30" t="s">
        <v>13395</v>
      </c>
      <c r="G1922">
        <v>6.35</v>
      </c>
      <c r="H1922">
        <v>4.2</v>
      </c>
      <c r="I1922">
        <v>0</v>
      </c>
      <c r="J1922">
        <v>0</v>
      </c>
      <c r="K1922" s="13">
        <v>0.10550000000000001</v>
      </c>
      <c r="L1922" s="13">
        <v>4.2000000000000003E-2</v>
      </c>
      <c r="M1922" s="13">
        <v>6.3500000000000001E-2</v>
      </c>
      <c r="N1922" s="13">
        <v>0</v>
      </c>
      <c r="O1922" s="13">
        <v>0</v>
      </c>
      <c r="P1922" s="12" t="str">
        <f>LEFT(Tabela2[[#This Row],[Código]],2)</f>
        <v>28</v>
      </c>
    </row>
    <row r="1923" spans="2:16" ht="15" customHeight="1" x14ac:dyDescent="0.25">
      <c r="B1923" s="36" t="str">
        <f>LOOKUP(Tabela2[[#This Row],[RESUMO]],Tabela3[Grupo],Tabela3[Meus produtos])</f>
        <v>Não</v>
      </c>
      <c r="C1923" s="30" t="s">
        <v>1620</v>
      </c>
      <c r="D1923" t="s">
        <v>21238</v>
      </c>
      <c r="E1923" t="s">
        <v>11853</v>
      </c>
      <c r="F1923" s="30" t="s">
        <v>13396</v>
      </c>
      <c r="G1923">
        <v>6.23</v>
      </c>
      <c r="H1923">
        <v>4.2</v>
      </c>
      <c r="I1923">
        <v>0</v>
      </c>
      <c r="J1923">
        <v>0</v>
      </c>
      <c r="K1923" s="13">
        <v>0.1043</v>
      </c>
      <c r="L1923" s="13">
        <v>4.2000000000000003E-2</v>
      </c>
      <c r="M1923" s="13">
        <v>6.2300000000000001E-2</v>
      </c>
      <c r="N1923" s="13">
        <v>0</v>
      </c>
      <c r="O1923" s="13">
        <v>0</v>
      </c>
      <c r="P1923" s="12" t="str">
        <f>LEFT(Tabela2[[#This Row],[Código]],2)</f>
        <v>28</v>
      </c>
    </row>
    <row r="1924" spans="2:16" ht="15" customHeight="1" x14ac:dyDescent="0.25">
      <c r="B1924" s="36" t="str">
        <f>LOOKUP(Tabela2[[#This Row],[RESUMO]],Tabela3[Grupo],Tabela3[Meus produtos])</f>
        <v>Não</v>
      </c>
      <c r="C1924" s="30" t="s">
        <v>1621</v>
      </c>
      <c r="D1924" t="s">
        <v>21238</v>
      </c>
      <c r="E1924" t="s">
        <v>11853</v>
      </c>
      <c r="F1924" s="30" t="s">
        <v>13397</v>
      </c>
      <c r="G1924">
        <v>6.35</v>
      </c>
      <c r="H1924">
        <v>4.2</v>
      </c>
      <c r="I1924">
        <v>0</v>
      </c>
      <c r="J1924">
        <v>0</v>
      </c>
      <c r="K1924" s="13">
        <v>0.10550000000000001</v>
      </c>
      <c r="L1924" s="13">
        <v>4.2000000000000003E-2</v>
      </c>
      <c r="M1924" s="13">
        <v>6.3500000000000001E-2</v>
      </c>
      <c r="N1924" s="13">
        <v>0</v>
      </c>
      <c r="O1924" s="13">
        <v>0</v>
      </c>
      <c r="P1924" s="12" t="str">
        <f>LEFT(Tabela2[[#This Row],[Código]],2)</f>
        <v>28</v>
      </c>
    </row>
    <row r="1925" spans="2:16" ht="15" customHeight="1" x14ac:dyDescent="0.25">
      <c r="B1925" s="36" t="str">
        <f>LOOKUP(Tabela2[[#This Row],[RESUMO]],Tabela3[Grupo],Tabela3[Meus produtos])</f>
        <v>Não</v>
      </c>
      <c r="C1925" s="30" t="s">
        <v>1622</v>
      </c>
      <c r="D1925" t="s">
        <v>21238</v>
      </c>
      <c r="E1925" t="s">
        <v>11853</v>
      </c>
      <c r="F1925" s="30" t="s">
        <v>13398</v>
      </c>
      <c r="G1925">
        <v>6.23</v>
      </c>
      <c r="H1925">
        <v>4.2</v>
      </c>
      <c r="I1925">
        <v>0</v>
      </c>
      <c r="J1925">
        <v>0</v>
      </c>
      <c r="K1925" s="13">
        <v>0.1043</v>
      </c>
      <c r="L1925" s="13">
        <v>4.2000000000000003E-2</v>
      </c>
      <c r="M1925" s="13">
        <v>6.2300000000000001E-2</v>
      </c>
      <c r="N1925" s="13">
        <v>0</v>
      </c>
      <c r="O1925" s="13">
        <v>0</v>
      </c>
      <c r="P1925" s="12" t="str">
        <f>LEFT(Tabela2[[#This Row],[Código]],2)</f>
        <v>28</v>
      </c>
    </row>
    <row r="1926" spans="2:16" ht="15" customHeight="1" x14ac:dyDescent="0.25">
      <c r="B1926" s="36" t="str">
        <f>LOOKUP(Tabela2[[#This Row],[RESUMO]],Tabela3[Grupo],Tabela3[Meus produtos])</f>
        <v>Não</v>
      </c>
      <c r="C1926" s="30" t="s">
        <v>1623</v>
      </c>
      <c r="D1926" t="s">
        <v>21238</v>
      </c>
      <c r="E1926" t="s">
        <v>11853</v>
      </c>
      <c r="F1926" s="30" t="s">
        <v>13399</v>
      </c>
      <c r="G1926">
        <v>6.35</v>
      </c>
      <c r="H1926">
        <v>4.2</v>
      </c>
      <c r="I1926">
        <v>0</v>
      </c>
      <c r="J1926">
        <v>0</v>
      </c>
      <c r="K1926" s="13">
        <v>0.10550000000000001</v>
      </c>
      <c r="L1926" s="13">
        <v>4.2000000000000003E-2</v>
      </c>
      <c r="M1926" s="13">
        <v>6.3500000000000001E-2</v>
      </c>
      <c r="N1926" s="13">
        <v>0</v>
      </c>
      <c r="O1926" s="13">
        <v>0</v>
      </c>
      <c r="P1926" s="12" t="str">
        <f>LEFT(Tabela2[[#This Row],[Código]],2)</f>
        <v>28</v>
      </c>
    </row>
    <row r="1927" spans="2:16" ht="15" customHeight="1" x14ac:dyDescent="0.25">
      <c r="B1927" s="36" t="str">
        <f>LOOKUP(Tabela2[[#This Row],[RESUMO]],Tabela3[Grupo],Tabela3[Meus produtos])</f>
        <v>Não</v>
      </c>
      <c r="C1927" s="30" t="s">
        <v>1624</v>
      </c>
      <c r="D1927" t="s">
        <v>21238</v>
      </c>
      <c r="E1927" t="s">
        <v>11853</v>
      </c>
      <c r="F1927" s="30" t="s">
        <v>13400</v>
      </c>
      <c r="G1927">
        <v>6.23</v>
      </c>
      <c r="H1927">
        <v>4.2</v>
      </c>
      <c r="I1927">
        <v>0</v>
      </c>
      <c r="J1927">
        <v>0</v>
      </c>
      <c r="K1927" s="13">
        <v>0.1043</v>
      </c>
      <c r="L1927" s="13">
        <v>4.2000000000000003E-2</v>
      </c>
      <c r="M1927" s="13">
        <v>6.2300000000000001E-2</v>
      </c>
      <c r="N1927" s="13">
        <v>0</v>
      </c>
      <c r="O1927" s="13">
        <v>0</v>
      </c>
      <c r="P1927" s="12" t="str">
        <f>LEFT(Tabela2[[#This Row],[Código]],2)</f>
        <v>28</v>
      </c>
    </row>
    <row r="1928" spans="2:16" ht="15" customHeight="1" x14ac:dyDescent="0.25">
      <c r="B1928" s="36" t="str">
        <f>LOOKUP(Tabela2[[#This Row],[RESUMO]],Tabela3[Grupo],Tabela3[Meus produtos])</f>
        <v>Não</v>
      </c>
      <c r="C1928" s="30" t="s">
        <v>1625</v>
      </c>
      <c r="D1928" t="s">
        <v>21238</v>
      </c>
      <c r="E1928" t="s">
        <v>11853</v>
      </c>
      <c r="F1928" s="30" t="s">
        <v>13401</v>
      </c>
      <c r="G1928">
        <v>6.23</v>
      </c>
      <c r="H1928">
        <v>4.2</v>
      </c>
      <c r="I1928">
        <v>0</v>
      </c>
      <c r="J1928">
        <v>0</v>
      </c>
      <c r="K1928" s="13">
        <v>0.1043</v>
      </c>
      <c r="L1928" s="13">
        <v>4.2000000000000003E-2</v>
      </c>
      <c r="M1928" s="13">
        <v>6.2300000000000001E-2</v>
      </c>
      <c r="N1928" s="13">
        <v>0</v>
      </c>
      <c r="O1928" s="13">
        <v>0</v>
      </c>
      <c r="P1928" s="12" t="str">
        <f>LEFT(Tabela2[[#This Row],[Código]],2)</f>
        <v>28</v>
      </c>
    </row>
    <row r="1929" spans="2:16" ht="15" customHeight="1" x14ac:dyDescent="0.25">
      <c r="B1929" s="36" t="str">
        <f>LOOKUP(Tabela2[[#This Row],[RESUMO]],Tabela3[Grupo],Tabela3[Meus produtos])</f>
        <v>Não</v>
      </c>
      <c r="C1929" s="30" t="s">
        <v>1626</v>
      </c>
      <c r="D1929" t="s">
        <v>21238</v>
      </c>
      <c r="E1929" t="s">
        <v>11853</v>
      </c>
      <c r="F1929" s="30" t="s">
        <v>13402</v>
      </c>
      <c r="G1929">
        <v>6.23</v>
      </c>
      <c r="H1929">
        <v>4.2</v>
      </c>
      <c r="I1929">
        <v>0</v>
      </c>
      <c r="J1929">
        <v>0</v>
      </c>
      <c r="K1929" s="13">
        <v>0.1043</v>
      </c>
      <c r="L1929" s="13">
        <v>4.2000000000000003E-2</v>
      </c>
      <c r="M1929" s="13">
        <v>6.2300000000000001E-2</v>
      </c>
      <c r="N1929" s="13">
        <v>0</v>
      </c>
      <c r="O1929" s="13">
        <v>0</v>
      </c>
      <c r="P1929" s="12" t="str">
        <f>LEFT(Tabela2[[#This Row],[Código]],2)</f>
        <v>28</v>
      </c>
    </row>
    <row r="1930" spans="2:16" ht="15" customHeight="1" x14ac:dyDescent="0.25">
      <c r="B1930" s="36" t="str">
        <f>LOOKUP(Tabela2[[#This Row],[RESUMO]],Tabela3[Grupo],Tabela3[Meus produtos])</f>
        <v>Não</v>
      </c>
      <c r="C1930" s="30" t="s">
        <v>1627</v>
      </c>
      <c r="D1930" t="s">
        <v>21238</v>
      </c>
      <c r="E1930" t="s">
        <v>11853</v>
      </c>
      <c r="F1930" s="30" t="s">
        <v>13403</v>
      </c>
      <c r="G1930">
        <v>6.23</v>
      </c>
      <c r="H1930">
        <v>4.2</v>
      </c>
      <c r="I1930">
        <v>0</v>
      </c>
      <c r="J1930">
        <v>0</v>
      </c>
      <c r="K1930" s="13">
        <v>0.1043</v>
      </c>
      <c r="L1930" s="13">
        <v>4.2000000000000003E-2</v>
      </c>
      <c r="M1930" s="13">
        <v>6.2300000000000001E-2</v>
      </c>
      <c r="N1930" s="13">
        <v>0</v>
      </c>
      <c r="O1930" s="13">
        <v>0</v>
      </c>
      <c r="P1930" s="12" t="str">
        <f>LEFT(Tabela2[[#This Row],[Código]],2)</f>
        <v>28</v>
      </c>
    </row>
    <row r="1931" spans="2:16" ht="15" customHeight="1" x14ac:dyDescent="0.25">
      <c r="B1931" s="36" t="str">
        <f>LOOKUP(Tabela2[[#This Row],[RESUMO]],Tabela3[Grupo],Tabela3[Meus produtos])</f>
        <v>Não</v>
      </c>
      <c r="C1931" s="30" t="s">
        <v>1628</v>
      </c>
      <c r="D1931" t="s">
        <v>21238</v>
      </c>
      <c r="E1931" t="s">
        <v>11853</v>
      </c>
      <c r="F1931" s="30" t="s">
        <v>13404</v>
      </c>
      <c r="G1931">
        <v>6.23</v>
      </c>
      <c r="H1931">
        <v>4.2</v>
      </c>
      <c r="I1931">
        <v>0</v>
      </c>
      <c r="J1931">
        <v>0</v>
      </c>
      <c r="K1931" s="13">
        <v>0.1043</v>
      </c>
      <c r="L1931" s="13">
        <v>4.2000000000000003E-2</v>
      </c>
      <c r="M1931" s="13">
        <v>6.2300000000000001E-2</v>
      </c>
      <c r="N1931" s="13">
        <v>0</v>
      </c>
      <c r="O1931" s="13">
        <v>0</v>
      </c>
      <c r="P1931" s="12" t="str">
        <f>LEFT(Tabela2[[#This Row],[Código]],2)</f>
        <v>28</v>
      </c>
    </row>
    <row r="1932" spans="2:16" ht="15" customHeight="1" x14ac:dyDescent="0.25">
      <c r="B1932" s="36" t="str">
        <f>LOOKUP(Tabela2[[#This Row],[RESUMO]],Tabela3[Grupo],Tabela3[Meus produtos])</f>
        <v>Não</v>
      </c>
      <c r="C1932" s="30" t="s">
        <v>1629</v>
      </c>
      <c r="D1932" t="s">
        <v>21238</v>
      </c>
      <c r="E1932" t="s">
        <v>11853</v>
      </c>
      <c r="F1932" s="30" t="s">
        <v>13405</v>
      </c>
      <c r="G1932">
        <v>6.23</v>
      </c>
      <c r="H1932">
        <v>4.2</v>
      </c>
      <c r="I1932">
        <v>0</v>
      </c>
      <c r="J1932">
        <v>0</v>
      </c>
      <c r="K1932" s="13">
        <v>0.1043</v>
      </c>
      <c r="L1932" s="13">
        <v>4.2000000000000003E-2</v>
      </c>
      <c r="M1932" s="13">
        <v>6.2300000000000001E-2</v>
      </c>
      <c r="N1932" s="13">
        <v>0</v>
      </c>
      <c r="O1932" s="13">
        <v>0</v>
      </c>
      <c r="P1932" s="12" t="str">
        <f>LEFT(Tabela2[[#This Row],[Código]],2)</f>
        <v>28</v>
      </c>
    </row>
    <row r="1933" spans="2:16" ht="15" customHeight="1" x14ac:dyDescent="0.25">
      <c r="B1933" s="36" t="str">
        <f>LOOKUP(Tabela2[[#This Row],[RESUMO]],Tabela3[Grupo],Tabela3[Meus produtos])</f>
        <v>Não</v>
      </c>
      <c r="C1933" s="30" t="s">
        <v>1630</v>
      </c>
      <c r="D1933" t="s">
        <v>21238</v>
      </c>
      <c r="E1933" t="s">
        <v>11853</v>
      </c>
      <c r="F1933" s="30" t="s">
        <v>13406</v>
      </c>
      <c r="G1933">
        <v>6.23</v>
      </c>
      <c r="H1933">
        <v>4.2</v>
      </c>
      <c r="I1933">
        <v>0</v>
      </c>
      <c r="J1933">
        <v>0</v>
      </c>
      <c r="K1933" s="13">
        <v>0.1043</v>
      </c>
      <c r="L1933" s="13">
        <v>4.2000000000000003E-2</v>
      </c>
      <c r="M1933" s="13">
        <v>6.2300000000000001E-2</v>
      </c>
      <c r="N1933" s="13">
        <v>0</v>
      </c>
      <c r="O1933" s="13">
        <v>0</v>
      </c>
      <c r="P1933" s="12" t="str">
        <f>LEFT(Tabela2[[#This Row],[Código]],2)</f>
        <v>28</v>
      </c>
    </row>
    <row r="1934" spans="2:16" ht="15" customHeight="1" x14ac:dyDescent="0.25">
      <c r="B1934" s="36" t="str">
        <f>LOOKUP(Tabela2[[#This Row],[RESUMO]],Tabela3[Grupo],Tabela3[Meus produtos])</f>
        <v>Não</v>
      </c>
      <c r="C1934" s="30" t="s">
        <v>1631</v>
      </c>
      <c r="D1934" t="s">
        <v>21238</v>
      </c>
      <c r="E1934" t="s">
        <v>11853</v>
      </c>
      <c r="F1934" s="30" t="s">
        <v>13407</v>
      </c>
      <c r="G1934">
        <v>6.35</v>
      </c>
      <c r="H1934">
        <v>4.2</v>
      </c>
      <c r="I1934">
        <v>0</v>
      </c>
      <c r="J1934">
        <v>0</v>
      </c>
      <c r="K1934" s="13">
        <v>0.10550000000000001</v>
      </c>
      <c r="L1934" s="13">
        <v>4.2000000000000003E-2</v>
      </c>
      <c r="M1934" s="13">
        <v>6.3500000000000001E-2</v>
      </c>
      <c r="N1934" s="13">
        <v>0</v>
      </c>
      <c r="O1934" s="13">
        <v>0</v>
      </c>
      <c r="P1934" s="12" t="str">
        <f>LEFT(Tabela2[[#This Row],[Código]],2)</f>
        <v>28</v>
      </c>
    </row>
    <row r="1935" spans="2:16" ht="15" customHeight="1" x14ac:dyDescent="0.25">
      <c r="B1935" s="36" t="str">
        <f>LOOKUP(Tabela2[[#This Row],[RESUMO]],Tabela3[Grupo],Tabela3[Meus produtos])</f>
        <v>Não</v>
      </c>
      <c r="C1935" s="30" t="s">
        <v>1632</v>
      </c>
      <c r="D1935" t="s">
        <v>21238</v>
      </c>
      <c r="E1935" t="s">
        <v>11853</v>
      </c>
      <c r="F1935" s="30" t="s">
        <v>13408</v>
      </c>
      <c r="G1935">
        <v>6.35</v>
      </c>
      <c r="H1935">
        <v>4.2</v>
      </c>
      <c r="I1935">
        <v>0</v>
      </c>
      <c r="J1935">
        <v>0</v>
      </c>
      <c r="K1935" s="13">
        <v>0.10550000000000001</v>
      </c>
      <c r="L1935" s="13">
        <v>4.2000000000000003E-2</v>
      </c>
      <c r="M1935" s="13">
        <v>6.3500000000000001E-2</v>
      </c>
      <c r="N1935" s="13">
        <v>0</v>
      </c>
      <c r="O1935" s="13">
        <v>0</v>
      </c>
      <c r="P1935" s="12" t="str">
        <f>LEFT(Tabela2[[#This Row],[Código]],2)</f>
        <v>28</v>
      </c>
    </row>
    <row r="1936" spans="2:16" ht="15" customHeight="1" x14ac:dyDescent="0.25">
      <c r="B1936" s="36" t="str">
        <f>LOOKUP(Tabela2[[#This Row],[RESUMO]],Tabela3[Grupo],Tabela3[Meus produtos])</f>
        <v>Não</v>
      </c>
      <c r="C1936" s="30" t="s">
        <v>1633</v>
      </c>
      <c r="D1936" t="s">
        <v>21238</v>
      </c>
      <c r="E1936" t="s">
        <v>11853</v>
      </c>
      <c r="F1936" s="30" t="s">
        <v>13409</v>
      </c>
      <c r="G1936">
        <v>6.23</v>
      </c>
      <c r="H1936">
        <v>4.2</v>
      </c>
      <c r="I1936">
        <v>0</v>
      </c>
      <c r="J1936">
        <v>0</v>
      </c>
      <c r="K1936" s="13">
        <v>0.1043</v>
      </c>
      <c r="L1936" s="13">
        <v>4.2000000000000003E-2</v>
      </c>
      <c r="M1936" s="13">
        <v>6.2300000000000001E-2</v>
      </c>
      <c r="N1936" s="13">
        <v>0</v>
      </c>
      <c r="O1936" s="13">
        <v>0</v>
      </c>
      <c r="P1936" s="12" t="str">
        <f>LEFT(Tabela2[[#This Row],[Código]],2)</f>
        <v>28</v>
      </c>
    </row>
    <row r="1937" spans="2:16" ht="15" customHeight="1" x14ac:dyDescent="0.25">
      <c r="B1937" s="36" t="str">
        <f>LOOKUP(Tabela2[[#This Row],[RESUMO]],Tabela3[Grupo],Tabela3[Meus produtos])</f>
        <v>Não</v>
      </c>
      <c r="C1937" s="30" t="s">
        <v>1634</v>
      </c>
      <c r="D1937" t="s">
        <v>21238</v>
      </c>
      <c r="E1937" t="s">
        <v>11853</v>
      </c>
      <c r="F1937" s="30" t="s">
        <v>1635</v>
      </c>
      <c r="G1937">
        <v>6.23</v>
      </c>
      <c r="H1937">
        <v>4.2</v>
      </c>
      <c r="I1937">
        <v>0</v>
      </c>
      <c r="J1937">
        <v>0</v>
      </c>
      <c r="K1937" s="13">
        <v>0.1043</v>
      </c>
      <c r="L1937" s="13">
        <v>4.2000000000000003E-2</v>
      </c>
      <c r="M1937" s="13">
        <v>6.2300000000000001E-2</v>
      </c>
      <c r="N1937" s="13">
        <v>0</v>
      </c>
      <c r="O1937" s="13">
        <v>0</v>
      </c>
      <c r="P1937" s="12" t="str">
        <f>LEFT(Tabela2[[#This Row],[Código]],2)</f>
        <v>28</v>
      </c>
    </row>
    <row r="1938" spans="2:16" ht="15" customHeight="1" x14ac:dyDescent="0.25">
      <c r="B1938" s="36" t="str">
        <f>LOOKUP(Tabela2[[#This Row],[RESUMO]],Tabela3[Grupo],Tabela3[Meus produtos])</f>
        <v>Não</v>
      </c>
      <c r="C1938" s="30" t="s">
        <v>1636</v>
      </c>
      <c r="D1938" t="s">
        <v>21238</v>
      </c>
      <c r="E1938" t="s">
        <v>11853</v>
      </c>
      <c r="F1938" s="30" t="s">
        <v>1637</v>
      </c>
      <c r="G1938">
        <v>6.35</v>
      </c>
      <c r="H1938">
        <v>4.2</v>
      </c>
      <c r="I1938">
        <v>0</v>
      </c>
      <c r="J1938">
        <v>0</v>
      </c>
      <c r="K1938" s="13">
        <v>0.10550000000000001</v>
      </c>
      <c r="L1938" s="13">
        <v>4.2000000000000003E-2</v>
      </c>
      <c r="M1938" s="13">
        <v>6.3500000000000001E-2</v>
      </c>
      <c r="N1938" s="13">
        <v>0</v>
      </c>
      <c r="O1938" s="13">
        <v>0</v>
      </c>
      <c r="P1938" s="12" t="str">
        <f>LEFT(Tabela2[[#This Row],[Código]],2)</f>
        <v>28</v>
      </c>
    </row>
    <row r="1939" spans="2:16" ht="15" customHeight="1" x14ac:dyDescent="0.25">
      <c r="B1939" s="36" t="str">
        <f>LOOKUP(Tabela2[[#This Row],[RESUMO]],Tabela3[Grupo],Tabela3[Meus produtos])</f>
        <v>Não</v>
      </c>
      <c r="C1939" s="30" t="s">
        <v>1638</v>
      </c>
      <c r="D1939" t="s">
        <v>21238</v>
      </c>
      <c r="E1939" t="s">
        <v>11853</v>
      </c>
      <c r="F1939" s="30" t="s">
        <v>13410</v>
      </c>
      <c r="G1939">
        <v>6.35</v>
      </c>
      <c r="H1939">
        <v>4.2</v>
      </c>
      <c r="I1939">
        <v>0</v>
      </c>
      <c r="J1939">
        <v>0</v>
      </c>
      <c r="K1939" s="13">
        <v>0.10550000000000001</v>
      </c>
      <c r="L1939" s="13">
        <v>4.2000000000000003E-2</v>
      </c>
      <c r="M1939" s="13">
        <v>6.3500000000000001E-2</v>
      </c>
      <c r="N1939" s="13">
        <v>0</v>
      </c>
      <c r="O1939" s="13">
        <v>0</v>
      </c>
      <c r="P1939" s="12" t="str">
        <f>LEFT(Tabela2[[#This Row],[Código]],2)</f>
        <v>28</v>
      </c>
    </row>
    <row r="1940" spans="2:16" ht="15" customHeight="1" x14ac:dyDescent="0.25">
      <c r="B1940" s="36" t="str">
        <f>LOOKUP(Tabela2[[#This Row],[RESUMO]],Tabela3[Grupo],Tabela3[Meus produtos])</f>
        <v>Não</v>
      </c>
      <c r="C1940" s="30" t="s">
        <v>1639</v>
      </c>
      <c r="D1940" t="s">
        <v>21238</v>
      </c>
      <c r="E1940" t="s">
        <v>11853</v>
      </c>
      <c r="F1940" s="30" t="s">
        <v>13411</v>
      </c>
      <c r="G1940">
        <v>6.35</v>
      </c>
      <c r="H1940">
        <v>4.2</v>
      </c>
      <c r="I1940">
        <v>0</v>
      </c>
      <c r="J1940">
        <v>0</v>
      </c>
      <c r="K1940" s="13">
        <v>0.10550000000000001</v>
      </c>
      <c r="L1940" s="13">
        <v>4.2000000000000003E-2</v>
      </c>
      <c r="M1940" s="13">
        <v>6.3500000000000001E-2</v>
      </c>
      <c r="N1940" s="13">
        <v>0</v>
      </c>
      <c r="O1940" s="13">
        <v>0</v>
      </c>
      <c r="P1940" s="12" t="str">
        <f>LEFT(Tabela2[[#This Row],[Código]],2)</f>
        <v>28</v>
      </c>
    </row>
    <row r="1941" spans="2:16" ht="15" customHeight="1" x14ac:dyDescent="0.25">
      <c r="B1941" s="36" t="str">
        <f>LOOKUP(Tabela2[[#This Row],[RESUMO]],Tabela3[Grupo],Tabela3[Meus produtos])</f>
        <v>Não</v>
      </c>
      <c r="C1941" s="30" t="s">
        <v>1640</v>
      </c>
      <c r="D1941" t="s">
        <v>21238</v>
      </c>
      <c r="E1941" t="s">
        <v>11853</v>
      </c>
      <c r="F1941" s="30" t="s">
        <v>13412</v>
      </c>
      <c r="G1941">
        <v>6.23</v>
      </c>
      <c r="H1941">
        <v>4.2</v>
      </c>
      <c r="I1941">
        <v>0</v>
      </c>
      <c r="J1941">
        <v>0</v>
      </c>
      <c r="K1941" s="13">
        <v>0.1043</v>
      </c>
      <c r="L1941" s="13">
        <v>4.2000000000000003E-2</v>
      </c>
      <c r="M1941" s="13">
        <v>6.2300000000000001E-2</v>
      </c>
      <c r="N1941" s="13">
        <v>0</v>
      </c>
      <c r="O1941" s="13">
        <v>0</v>
      </c>
      <c r="P1941" s="12" t="str">
        <f>LEFT(Tabela2[[#This Row],[Código]],2)</f>
        <v>28</v>
      </c>
    </row>
    <row r="1942" spans="2:16" ht="15" customHeight="1" x14ac:dyDescent="0.25">
      <c r="B1942" s="36" t="str">
        <f>LOOKUP(Tabela2[[#This Row],[RESUMO]],Tabela3[Grupo],Tabela3[Meus produtos])</f>
        <v>Não</v>
      </c>
      <c r="C1942" s="30" t="s">
        <v>1641</v>
      </c>
      <c r="D1942" t="s">
        <v>21238</v>
      </c>
      <c r="E1942" t="s">
        <v>11853</v>
      </c>
      <c r="F1942" s="30" t="s">
        <v>13413</v>
      </c>
      <c r="G1942">
        <v>6.23</v>
      </c>
      <c r="H1942">
        <v>4.2</v>
      </c>
      <c r="I1942">
        <v>0</v>
      </c>
      <c r="J1942">
        <v>0</v>
      </c>
      <c r="K1942" s="13">
        <v>0.1043</v>
      </c>
      <c r="L1942" s="13">
        <v>4.2000000000000003E-2</v>
      </c>
      <c r="M1942" s="13">
        <v>6.2300000000000001E-2</v>
      </c>
      <c r="N1942" s="13">
        <v>0</v>
      </c>
      <c r="O1942" s="13">
        <v>0</v>
      </c>
      <c r="P1942" s="12" t="str">
        <f>LEFT(Tabela2[[#This Row],[Código]],2)</f>
        <v>28</v>
      </c>
    </row>
    <row r="1943" spans="2:16" ht="15" customHeight="1" x14ac:dyDescent="0.25">
      <c r="B1943" s="36" t="str">
        <f>LOOKUP(Tabela2[[#This Row],[RESUMO]],Tabela3[Grupo],Tabela3[Meus produtos])</f>
        <v>Não</v>
      </c>
      <c r="C1943" s="30" t="s">
        <v>1642</v>
      </c>
      <c r="D1943" t="s">
        <v>21238</v>
      </c>
      <c r="E1943" t="s">
        <v>11853</v>
      </c>
      <c r="F1943" s="30" t="s">
        <v>13414</v>
      </c>
      <c r="G1943">
        <v>6.35</v>
      </c>
      <c r="H1943">
        <v>4.2</v>
      </c>
      <c r="I1943">
        <v>0</v>
      </c>
      <c r="J1943">
        <v>0</v>
      </c>
      <c r="K1943" s="13">
        <v>0.10550000000000001</v>
      </c>
      <c r="L1943" s="13">
        <v>4.2000000000000003E-2</v>
      </c>
      <c r="M1943" s="13">
        <v>6.3500000000000001E-2</v>
      </c>
      <c r="N1943" s="13">
        <v>0</v>
      </c>
      <c r="O1943" s="13">
        <v>0</v>
      </c>
      <c r="P1943" s="12" t="str">
        <f>LEFT(Tabela2[[#This Row],[Código]],2)</f>
        <v>28</v>
      </c>
    </row>
    <row r="1944" spans="2:16" ht="15" customHeight="1" x14ac:dyDescent="0.25">
      <c r="B1944" s="36" t="str">
        <f>LOOKUP(Tabela2[[#This Row],[RESUMO]],Tabela3[Grupo],Tabela3[Meus produtos])</f>
        <v>Não</v>
      </c>
      <c r="C1944" s="30" t="s">
        <v>1643</v>
      </c>
      <c r="D1944" t="s">
        <v>21238</v>
      </c>
      <c r="E1944" t="s">
        <v>11853</v>
      </c>
      <c r="F1944" s="30" t="s">
        <v>13415</v>
      </c>
      <c r="G1944">
        <v>6.23</v>
      </c>
      <c r="H1944">
        <v>4.2</v>
      </c>
      <c r="I1944">
        <v>0</v>
      </c>
      <c r="J1944">
        <v>0</v>
      </c>
      <c r="K1944" s="13">
        <v>0.1043</v>
      </c>
      <c r="L1944" s="13">
        <v>4.2000000000000003E-2</v>
      </c>
      <c r="M1944" s="13">
        <v>6.2300000000000001E-2</v>
      </c>
      <c r="N1944" s="13">
        <v>0</v>
      </c>
      <c r="O1944" s="13">
        <v>0</v>
      </c>
      <c r="P1944" s="12" t="str">
        <f>LEFT(Tabela2[[#This Row],[Código]],2)</f>
        <v>28</v>
      </c>
    </row>
    <row r="1945" spans="2:16" ht="15" customHeight="1" x14ac:dyDescent="0.25">
      <c r="B1945" s="36" t="str">
        <f>LOOKUP(Tabela2[[#This Row],[RESUMO]],Tabela3[Grupo],Tabela3[Meus produtos])</f>
        <v>Não</v>
      </c>
      <c r="C1945" s="30" t="s">
        <v>1644</v>
      </c>
      <c r="D1945" t="s">
        <v>21238</v>
      </c>
      <c r="E1945" t="s">
        <v>11853</v>
      </c>
      <c r="F1945" s="30" t="s">
        <v>13416</v>
      </c>
      <c r="G1945">
        <v>6.23</v>
      </c>
      <c r="H1945">
        <v>4.2</v>
      </c>
      <c r="I1945">
        <v>0</v>
      </c>
      <c r="J1945">
        <v>0</v>
      </c>
      <c r="K1945" s="13">
        <v>0.1043</v>
      </c>
      <c r="L1945" s="13">
        <v>4.2000000000000003E-2</v>
      </c>
      <c r="M1945" s="13">
        <v>6.2300000000000001E-2</v>
      </c>
      <c r="N1945" s="13">
        <v>0</v>
      </c>
      <c r="O1945" s="13">
        <v>0</v>
      </c>
      <c r="P1945" s="12" t="str">
        <f>LEFT(Tabela2[[#This Row],[Código]],2)</f>
        <v>28</v>
      </c>
    </row>
    <row r="1946" spans="2:16" ht="15" customHeight="1" x14ac:dyDescent="0.25">
      <c r="B1946" s="36" t="str">
        <f>LOOKUP(Tabela2[[#This Row],[RESUMO]],Tabela3[Grupo],Tabela3[Meus produtos])</f>
        <v>Não</v>
      </c>
      <c r="C1946" s="30" t="s">
        <v>1645</v>
      </c>
      <c r="D1946" t="s">
        <v>21238</v>
      </c>
      <c r="E1946" t="s">
        <v>11853</v>
      </c>
      <c r="F1946" s="30" t="s">
        <v>13417</v>
      </c>
      <c r="G1946">
        <v>6.23</v>
      </c>
      <c r="H1946">
        <v>4.2</v>
      </c>
      <c r="I1946">
        <v>0</v>
      </c>
      <c r="J1946">
        <v>0</v>
      </c>
      <c r="K1946" s="13">
        <v>0.1043</v>
      </c>
      <c r="L1946" s="13">
        <v>4.2000000000000003E-2</v>
      </c>
      <c r="M1946" s="13">
        <v>6.2300000000000001E-2</v>
      </c>
      <c r="N1946" s="13">
        <v>0</v>
      </c>
      <c r="O1946" s="13">
        <v>0</v>
      </c>
      <c r="P1946" s="12" t="str">
        <f>LEFT(Tabela2[[#This Row],[Código]],2)</f>
        <v>28</v>
      </c>
    </row>
    <row r="1947" spans="2:16" ht="15" customHeight="1" x14ac:dyDescent="0.25">
      <c r="B1947" s="36" t="str">
        <f>LOOKUP(Tabela2[[#This Row],[RESUMO]],Tabela3[Grupo],Tabela3[Meus produtos])</f>
        <v>Não</v>
      </c>
      <c r="C1947" s="30" t="s">
        <v>1646</v>
      </c>
      <c r="D1947" t="s">
        <v>21238</v>
      </c>
      <c r="E1947" t="s">
        <v>11853</v>
      </c>
      <c r="F1947" s="30" t="s">
        <v>13418</v>
      </c>
      <c r="G1947">
        <v>6.23</v>
      </c>
      <c r="H1947">
        <v>4.2</v>
      </c>
      <c r="I1947">
        <v>0</v>
      </c>
      <c r="J1947">
        <v>0</v>
      </c>
      <c r="K1947" s="13">
        <v>0.1043</v>
      </c>
      <c r="L1947" s="13">
        <v>4.2000000000000003E-2</v>
      </c>
      <c r="M1947" s="13">
        <v>6.2300000000000001E-2</v>
      </c>
      <c r="N1947" s="13">
        <v>0</v>
      </c>
      <c r="O1947" s="13">
        <v>0</v>
      </c>
      <c r="P1947" s="12" t="str">
        <f>LEFT(Tabela2[[#This Row],[Código]],2)</f>
        <v>28</v>
      </c>
    </row>
    <row r="1948" spans="2:16" ht="15" customHeight="1" x14ac:dyDescent="0.25">
      <c r="B1948" s="36" t="str">
        <f>LOOKUP(Tabela2[[#This Row],[RESUMO]],Tabela3[Grupo],Tabela3[Meus produtos])</f>
        <v>Não</v>
      </c>
      <c r="C1948" s="30" t="s">
        <v>1647</v>
      </c>
      <c r="D1948" t="s">
        <v>21238</v>
      </c>
      <c r="E1948" t="s">
        <v>11853</v>
      </c>
      <c r="F1948" s="30" t="s">
        <v>1648</v>
      </c>
      <c r="G1948">
        <v>6.23</v>
      </c>
      <c r="H1948">
        <v>4.2</v>
      </c>
      <c r="I1948">
        <v>0</v>
      </c>
      <c r="J1948">
        <v>0</v>
      </c>
      <c r="K1948" s="13">
        <v>0.1043</v>
      </c>
      <c r="L1948" s="13">
        <v>4.2000000000000003E-2</v>
      </c>
      <c r="M1948" s="13">
        <v>6.2300000000000001E-2</v>
      </c>
      <c r="N1948" s="13">
        <v>0</v>
      </c>
      <c r="O1948" s="13">
        <v>0</v>
      </c>
      <c r="P1948" s="12" t="str">
        <f>LEFT(Tabela2[[#This Row],[Código]],2)</f>
        <v>28</v>
      </c>
    </row>
    <row r="1949" spans="2:16" ht="15" customHeight="1" x14ac:dyDescent="0.25">
      <c r="B1949" s="36" t="str">
        <f>LOOKUP(Tabela2[[#This Row],[RESUMO]],Tabela3[Grupo],Tabela3[Meus produtos])</f>
        <v>Não</v>
      </c>
      <c r="C1949" s="30" t="s">
        <v>1649</v>
      </c>
      <c r="D1949" t="s">
        <v>21238</v>
      </c>
      <c r="E1949" t="s">
        <v>11853</v>
      </c>
      <c r="F1949" s="30" t="s">
        <v>13419</v>
      </c>
      <c r="G1949">
        <v>6.35</v>
      </c>
      <c r="H1949">
        <v>4.2</v>
      </c>
      <c r="I1949">
        <v>0</v>
      </c>
      <c r="J1949">
        <v>0</v>
      </c>
      <c r="K1949" s="13">
        <v>0.10550000000000001</v>
      </c>
      <c r="L1949" s="13">
        <v>4.2000000000000003E-2</v>
      </c>
      <c r="M1949" s="13">
        <v>6.3500000000000001E-2</v>
      </c>
      <c r="N1949" s="13">
        <v>0</v>
      </c>
      <c r="O1949" s="13">
        <v>0</v>
      </c>
      <c r="P1949" s="12" t="str">
        <f>LEFT(Tabela2[[#This Row],[Código]],2)</f>
        <v>28</v>
      </c>
    </row>
    <row r="1950" spans="2:16" ht="15" customHeight="1" x14ac:dyDescent="0.25">
      <c r="B1950" s="36" t="str">
        <f>LOOKUP(Tabela2[[#This Row],[RESUMO]],Tabela3[Grupo],Tabela3[Meus produtos])</f>
        <v>Não</v>
      </c>
      <c r="C1950" s="30" t="s">
        <v>1650</v>
      </c>
      <c r="D1950" t="s">
        <v>21238</v>
      </c>
      <c r="E1950" t="s">
        <v>11853</v>
      </c>
      <c r="F1950" s="30" t="s">
        <v>13420</v>
      </c>
      <c r="G1950">
        <v>6.35</v>
      </c>
      <c r="H1950">
        <v>4.2</v>
      </c>
      <c r="I1950">
        <v>0</v>
      </c>
      <c r="J1950">
        <v>0</v>
      </c>
      <c r="K1950" s="13">
        <v>0.10550000000000001</v>
      </c>
      <c r="L1950" s="13">
        <v>4.2000000000000003E-2</v>
      </c>
      <c r="M1950" s="13">
        <v>6.3500000000000001E-2</v>
      </c>
      <c r="N1950" s="13">
        <v>0</v>
      </c>
      <c r="O1950" s="13">
        <v>0</v>
      </c>
      <c r="P1950" s="12" t="str">
        <f>LEFT(Tabela2[[#This Row],[Código]],2)</f>
        <v>28</v>
      </c>
    </row>
    <row r="1951" spans="2:16" ht="15" customHeight="1" x14ac:dyDescent="0.25">
      <c r="B1951" s="36" t="str">
        <f>LOOKUP(Tabela2[[#This Row],[RESUMO]],Tabela3[Grupo],Tabela3[Meus produtos])</f>
        <v>Não</v>
      </c>
      <c r="C1951" s="30" t="s">
        <v>1651</v>
      </c>
      <c r="D1951" t="s">
        <v>21238</v>
      </c>
      <c r="E1951" t="s">
        <v>11853</v>
      </c>
      <c r="F1951" s="30" t="s">
        <v>13421</v>
      </c>
      <c r="G1951">
        <v>6.35</v>
      </c>
      <c r="H1951">
        <v>4.2</v>
      </c>
      <c r="I1951">
        <v>0</v>
      </c>
      <c r="J1951">
        <v>0</v>
      </c>
      <c r="K1951" s="13">
        <v>0.10550000000000001</v>
      </c>
      <c r="L1951" s="13">
        <v>4.2000000000000003E-2</v>
      </c>
      <c r="M1951" s="13">
        <v>6.3500000000000001E-2</v>
      </c>
      <c r="N1951" s="13">
        <v>0</v>
      </c>
      <c r="O1951" s="13">
        <v>0</v>
      </c>
      <c r="P1951" s="12" t="str">
        <f>LEFT(Tabela2[[#This Row],[Código]],2)</f>
        <v>28</v>
      </c>
    </row>
    <row r="1952" spans="2:16" ht="15" customHeight="1" x14ac:dyDescent="0.25">
      <c r="B1952" s="36" t="str">
        <f>LOOKUP(Tabela2[[#This Row],[RESUMO]],Tabela3[Grupo],Tabela3[Meus produtos])</f>
        <v>Não</v>
      </c>
      <c r="C1952" s="30" t="s">
        <v>1652</v>
      </c>
      <c r="D1952" t="s">
        <v>21238</v>
      </c>
      <c r="E1952" t="s">
        <v>11853</v>
      </c>
      <c r="F1952" s="30" t="s">
        <v>13422</v>
      </c>
      <c r="G1952">
        <v>6.23</v>
      </c>
      <c r="H1952">
        <v>4.2</v>
      </c>
      <c r="I1952">
        <v>0</v>
      </c>
      <c r="J1952">
        <v>0</v>
      </c>
      <c r="K1952" s="13">
        <v>0.1043</v>
      </c>
      <c r="L1952" s="13">
        <v>4.2000000000000003E-2</v>
      </c>
      <c r="M1952" s="13">
        <v>6.2300000000000001E-2</v>
      </c>
      <c r="N1952" s="13">
        <v>0</v>
      </c>
      <c r="O1952" s="13">
        <v>0</v>
      </c>
      <c r="P1952" s="12" t="str">
        <f>LEFT(Tabela2[[#This Row],[Código]],2)</f>
        <v>28</v>
      </c>
    </row>
    <row r="1953" spans="2:16" ht="15" customHeight="1" x14ac:dyDescent="0.25">
      <c r="B1953" s="36" t="str">
        <f>LOOKUP(Tabela2[[#This Row],[RESUMO]],Tabela3[Grupo],Tabela3[Meus produtos])</f>
        <v>Não</v>
      </c>
      <c r="C1953" s="30" t="s">
        <v>1653</v>
      </c>
      <c r="D1953" t="s">
        <v>21238</v>
      </c>
      <c r="E1953" t="s">
        <v>11853</v>
      </c>
      <c r="F1953" s="30" t="s">
        <v>1654</v>
      </c>
      <c r="G1953">
        <v>6.23</v>
      </c>
      <c r="H1953">
        <v>4.2</v>
      </c>
      <c r="I1953">
        <v>0</v>
      </c>
      <c r="J1953">
        <v>0</v>
      </c>
      <c r="K1953" s="13">
        <v>0.1043</v>
      </c>
      <c r="L1953" s="13">
        <v>4.2000000000000003E-2</v>
      </c>
      <c r="M1953" s="13">
        <v>6.2300000000000001E-2</v>
      </c>
      <c r="N1953" s="13">
        <v>0</v>
      </c>
      <c r="O1953" s="13">
        <v>0</v>
      </c>
      <c r="P1953" s="12" t="str">
        <f>LEFT(Tabela2[[#This Row],[Código]],2)</f>
        <v>28</v>
      </c>
    </row>
    <row r="1954" spans="2:16" ht="15" customHeight="1" x14ac:dyDescent="0.25">
      <c r="B1954" s="36" t="str">
        <f>LOOKUP(Tabela2[[#This Row],[RESUMO]],Tabela3[Grupo],Tabela3[Meus produtos])</f>
        <v>Não</v>
      </c>
      <c r="C1954" s="30" t="s">
        <v>1655</v>
      </c>
      <c r="D1954" t="s">
        <v>21238</v>
      </c>
      <c r="E1954" t="s">
        <v>11853</v>
      </c>
      <c r="F1954" s="30" t="s">
        <v>13423</v>
      </c>
      <c r="G1954">
        <v>6.35</v>
      </c>
      <c r="H1954">
        <v>4.2</v>
      </c>
      <c r="I1954">
        <v>0</v>
      </c>
      <c r="J1954">
        <v>0</v>
      </c>
      <c r="K1954" s="13">
        <v>0.10550000000000001</v>
      </c>
      <c r="L1954" s="13">
        <v>4.2000000000000003E-2</v>
      </c>
      <c r="M1954" s="13">
        <v>6.3500000000000001E-2</v>
      </c>
      <c r="N1954" s="13">
        <v>0</v>
      </c>
      <c r="O1954" s="13">
        <v>0</v>
      </c>
      <c r="P1954" s="12" t="str">
        <f>LEFT(Tabela2[[#This Row],[Código]],2)</f>
        <v>28</v>
      </c>
    </row>
    <row r="1955" spans="2:16" ht="15" customHeight="1" x14ac:dyDescent="0.25">
      <c r="B1955" s="36" t="str">
        <f>LOOKUP(Tabela2[[#This Row],[RESUMO]],Tabela3[Grupo],Tabela3[Meus produtos])</f>
        <v>Não</v>
      </c>
      <c r="C1955" s="30" t="s">
        <v>1656</v>
      </c>
      <c r="D1955" t="s">
        <v>21238</v>
      </c>
      <c r="E1955" t="s">
        <v>11853</v>
      </c>
      <c r="F1955" s="30" t="s">
        <v>13424</v>
      </c>
      <c r="G1955">
        <v>6.35</v>
      </c>
      <c r="H1955">
        <v>4.2</v>
      </c>
      <c r="I1955">
        <v>0</v>
      </c>
      <c r="J1955">
        <v>0</v>
      </c>
      <c r="K1955" s="13">
        <v>0.10550000000000001</v>
      </c>
      <c r="L1955" s="13">
        <v>4.2000000000000003E-2</v>
      </c>
      <c r="M1955" s="13">
        <v>6.3500000000000001E-2</v>
      </c>
      <c r="N1955" s="13">
        <v>0</v>
      </c>
      <c r="O1955" s="13">
        <v>0</v>
      </c>
      <c r="P1955" s="12" t="str">
        <f>LEFT(Tabela2[[#This Row],[Código]],2)</f>
        <v>28</v>
      </c>
    </row>
    <row r="1956" spans="2:16" ht="15" customHeight="1" x14ac:dyDescent="0.25">
      <c r="B1956" s="36" t="str">
        <f>LOOKUP(Tabela2[[#This Row],[RESUMO]],Tabela3[Grupo],Tabela3[Meus produtos])</f>
        <v>Não</v>
      </c>
      <c r="C1956" s="30" t="s">
        <v>1657</v>
      </c>
      <c r="D1956" t="s">
        <v>21238</v>
      </c>
      <c r="E1956" t="s">
        <v>11853</v>
      </c>
      <c r="F1956" s="30" t="s">
        <v>13425</v>
      </c>
      <c r="G1956">
        <v>6.35</v>
      </c>
      <c r="H1956">
        <v>4.2</v>
      </c>
      <c r="I1956">
        <v>0</v>
      </c>
      <c r="J1956">
        <v>0</v>
      </c>
      <c r="K1956" s="13">
        <v>0.10550000000000001</v>
      </c>
      <c r="L1956" s="13">
        <v>4.2000000000000003E-2</v>
      </c>
      <c r="M1956" s="13">
        <v>6.3500000000000001E-2</v>
      </c>
      <c r="N1956" s="13">
        <v>0</v>
      </c>
      <c r="O1956" s="13">
        <v>0</v>
      </c>
      <c r="P1956" s="12" t="str">
        <f>LEFT(Tabela2[[#This Row],[Código]],2)</f>
        <v>28</v>
      </c>
    </row>
    <row r="1957" spans="2:16" ht="15" customHeight="1" x14ac:dyDescent="0.25">
      <c r="B1957" s="36" t="str">
        <f>LOOKUP(Tabela2[[#This Row],[RESUMO]],Tabela3[Grupo],Tabela3[Meus produtos])</f>
        <v>Não</v>
      </c>
      <c r="C1957" s="30" t="s">
        <v>1658</v>
      </c>
      <c r="D1957" t="s">
        <v>21238</v>
      </c>
      <c r="E1957" t="s">
        <v>11853</v>
      </c>
      <c r="F1957" s="30" t="s">
        <v>13426</v>
      </c>
      <c r="G1957">
        <v>6.23</v>
      </c>
      <c r="H1957">
        <v>4.2</v>
      </c>
      <c r="I1957">
        <v>0</v>
      </c>
      <c r="J1957">
        <v>0</v>
      </c>
      <c r="K1957" s="13">
        <v>0.1043</v>
      </c>
      <c r="L1957" s="13">
        <v>4.2000000000000003E-2</v>
      </c>
      <c r="M1957" s="13">
        <v>6.2300000000000001E-2</v>
      </c>
      <c r="N1957" s="13">
        <v>0</v>
      </c>
      <c r="O1957" s="13">
        <v>0</v>
      </c>
      <c r="P1957" s="12" t="str">
        <f>LEFT(Tabela2[[#This Row],[Código]],2)</f>
        <v>28</v>
      </c>
    </row>
    <row r="1958" spans="2:16" ht="15" customHeight="1" x14ac:dyDescent="0.25">
      <c r="B1958" s="36" t="str">
        <f>LOOKUP(Tabela2[[#This Row],[RESUMO]],Tabela3[Grupo],Tabela3[Meus produtos])</f>
        <v>Não</v>
      </c>
      <c r="C1958" s="30" t="s">
        <v>1659</v>
      </c>
      <c r="D1958" t="s">
        <v>21238</v>
      </c>
      <c r="E1958" t="s">
        <v>11853</v>
      </c>
      <c r="F1958" s="30" t="s">
        <v>13427</v>
      </c>
      <c r="G1958">
        <v>6.35</v>
      </c>
      <c r="H1958">
        <v>4.2</v>
      </c>
      <c r="I1958">
        <v>0</v>
      </c>
      <c r="J1958">
        <v>0</v>
      </c>
      <c r="K1958" s="13">
        <v>0.10550000000000001</v>
      </c>
      <c r="L1958" s="13">
        <v>4.2000000000000003E-2</v>
      </c>
      <c r="M1958" s="13">
        <v>6.3500000000000001E-2</v>
      </c>
      <c r="N1958" s="13">
        <v>0</v>
      </c>
      <c r="O1958" s="13">
        <v>0</v>
      </c>
      <c r="P1958" s="12" t="str">
        <f>LEFT(Tabela2[[#This Row],[Código]],2)</f>
        <v>28</v>
      </c>
    </row>
    <row r="1959" spans="2:16" ht="15" customHeight="1" x14ac:dyDescent="0.25">
      <c r="B1959" s="36" t="str">
        <f>LOOKUP(Tabela2[[#This Row],[RESUMO]],Tabela3[Grupo],Tabela3[Meus produtos])</f>
        <v>Não</v>
      </c>
      <c r="C1959" s="30" t="s">
        <v>1660</v>
      </c>
      <c r="D1959" t="s">
        <v>21238</v>
      </c>
      <c r="E1959" t="s">
        <v>11853</v>
      </c>
      <c r="F1959" s="30" t="s">
        <v>13428</v>
      </c>
      <c r="G1959">
        <v>6.35</v>
      </c>
      <c r="H1959">
        <v>4.2</v>
      </c>
      <c r="I1959">
        <v>0</v>
      </c>
      <c r="J1959">
        <v>0</v>
      </c>
      <c r="K1959" s="13">
        <v>0.10550000000000001</v>
      </c>
      <c r="L1959" s="13">
        <v>4.2000000000000003E-2</v>
      </c>
      <c r="M1959" s="13">
        <v>6.3500000000000001E-2</v>
      </c>
      <c r="N1959" s="13">
        <v>0</v>
      </c>
      <c r="O1959" s="13">
        <v>0</v>
      </c>
      <c r="P1959" s="12" t="str">
        <f>LEFT(Tabela2[[#This Row],[Código]],2)</f>
        <v>28</v>
      </c>
    </row>
    <row r="1960" spans="2:16" ht="15" customHeight="1" x14ac:dyDescent="0.25">
      <c r="B1960" s="36" t="str">
        <f>LOOKUP(Tabela2[[#This Row],[RESUMO]],Tabela3[Grupo],Tabela3[Meus produtos])</f>
        <v>Não</v>
      </c>
      <c r="C1960" s="30" t="s">
        <v>1661</v>
      </c>
      <c r="D1960" t="s">
        <v>21238</v>
      </c>
      <c r="E1960" t="s">
        <v>11853</v>
      </c>
      <c r="F1960" s="30" t="s">
        <v>13429</v>
      </c>
      <c r="G1960">
        <v>6.23</v>
      </c>
      <c r="H1960">
        <v>4.2</v>
      </c>
      <c r="I1960">
        <v>0</v>
      </c>
      <c r="J1960">
        <v>0</v>
      </c>
      <c r="K1960" s="13">
        <v>0.1043</v>
      </c>
      <c r="L1960" s="13">
        <v>4.2000000000000003E-2</v>
      </c>
      <c r="M1960" s="13">
        <v>6.2300000000000001E-2</v>
      </c>
      <c r="N1960" s="13">
        <v>0</v>
      </c>
      <c r="O1960" s="13">
        <v>0</v>
      </c>
      <c r="P1960" s="12" t="str">
        <f>LEFT(Tabela2[[#This Row],[Código]],2)</f>
        <v>28</v>
      </c>
    </row>
    <row r="1961" spans="2:16" ht="15" customHeight="1" x14ac:dyDescent="0.25">
      <c r="B1961" s="36" t="str">
        <f>LOOKUP(Tabela2[[#This Row],[RESUMO]],Tabela3[Grupo],Tabela3[Meus produtos])</f>
        <v>Não</v>
      </c>
      <c r="C1961" s="30" t="s">
        <v>1662</v>
      </c>
      <c r="D1961" t="s">
        <v>21238</v>
      </c>
      <c r="E1961" t="s">
        <v>11853</v>
      </c>
      <c r="F1961" s="30" t="s">
        <v>13430</v>
      </c>
      <c r="G1961">
        <v>6.35</v>
      </c>
      <c r="H1961">
        <v>4.2</v>
      </c>
      <c r="I1961">
        <v>0</v>
      </c>
      <c r="J1961">
        <v>0</v>
      </c>
      <c r="K1961" s="13">
        <v>0.10550000000000001</v>
      </c>
      <c r="L1961" s="13">
        <v>4.2000000000000003E-2</v>
      </c>
      <c r="M1961" s="13">
        <v>6.3500000000000001E-2</v>
      </c>
      <c r="N1961" s="13">
        <v>0</v>
      </c>
      <c r="O1961" s="13">
        <v>0</v>
      </c>
      <c r="P1961" s="12" t="str">
        <f>LEFT(Tabela2[[#This Row],[Código]],2)</f>
        <v>28</v>
      </c>
    </row>
    <row r="1962" spans="2:16" ht="15" customHeight="1" x14ac:dyDescent="0.25">
      <c r="B1962" s="36" t="str">
        <f>LOOKUP(Tabela2[[#This Row],[RESUMO]],Tabela3[Grupo],Tabela3[Meus produtos])</f>
        <v>Não</v>
      </c>
      <c r="C1962" s="30" t="s">
        <v>1663</v>
      </c>
      <c r="D1962" t="s">
        <v>21238</v>
      </c>
      <c r="E1962" t="s">
        <v>11853</v>
      </c>
      <c r="F1962" s="30" t="s">
        <v>13431</v>
      </c>
      <c r="G1962">
        <v>6.35</v>
      </c>
      <c r="H1962">
        <v>4.2</v>
      </c>
      <c r="I1962">
        <v>0</v>
      </c>
      <c r="J1962">
        <v>0</v>
      </c>
      <c r="K1962" s="13">
        <v>0.10550000000000001</v>
      </c>
      <c r="L1962" s="13">
        <v>4.2000000000000003E-2</v>
      </c>
      <c r="M1962" s="13">
        <v>6.3500000000000001E-2</v>
      </c>
      <c r="N1962" s="13">
        <v>0</v>
      </c>
      <c r="O1962" s="13">
        <v>0</v>
      </c>
      <c r="P1962" s="12" t="str">
        <f>LEFT(Tabela2[[#This Row],[Código]],2)</f>
        <v>28</v>
      </c>
    </row>
    <row r="1963" spans="2:16" ht="15" customHeight="1" x14ac:dyDescent="0.25">
      <c r="B1963" s="36" t="str">
        <f>LOOKUP(Tabela2[[#This Row],[RESUMO]],Tabela3[Grupo],Tabela3[Meus produtos])</f>
        <v>Não</v>
      </c>
      <c r="C1963" s="30" t="s">
        <v>1664</v>
      </c>
      <c r="D1963" t="s">
        <v>21238</v>
      </c>
      <c r="E1963" t="s">
        <v>11853</v>
      </c>
      <c r="F1963" s="30" t="s">
        <v>13432</v>
      </c>
      <c r="G1963">
        <v>6.23</v>
      </c>
      <c r="H1963">
        <v>4.2</v>
      </c>
      <c r="I1963">
        <v>0</v>
      </c>
      <c r="J1963">
        <v>0</v>
      </c>
      <c r="K1963" s="13">
        <v>0.1043</v>
      </c>
      <c r="L1963" s="13">
        <v>4.2000000000000003E-2</v>
      </c>
      <c r="M1963" s="13">
        <v>6.2300000000000001E-2</v>
      </c>
      <c r="N1963" s="13">
        <v>0</v>
      </c>
      <c r="O1963" s="13">
        <v>0</v>
      </c>
      <c r="P1963" s="12" t="str">
        <f>LEFT(Tabela2[[#This Row],[Código]],2)</f>
        <v>28</v>
      </c>
    </row>
    <row r="1964" spans="2:16" ht="15" customHeight="1" x14ac:dyDescent="0.25">
      <c r="B1964" s="36" t="str">
        <f>LOOKUP(Tabela2[[#This Row],[RESUMO]],Tabela3[Grupo],Tabela3[Meus produtos])</f>
        <v>Não</v>
      </c>
      <c r="C1964" s="30" t="s">
        <v>1665</v>
      </c>
      <c r="D1964" t="s">
        <v>21238</v>
      </c>
      <c r="E1964" t="s">
        <v>11853</v>
      </c>
      <c r="F1964" s="30" t="s">
        <v>13433</v>
      </c>
      <c r="G1964">
        <v>6.35</v>
      </c>
      <c r="H1964">
        <v>4.2</v>
      </c>
      <c r="I1964">
        <v>0</v>
      </c>
      <c r="J1964">
        <v>0</v>
      </c>
      <c r="K1964" s="13">
        <v>0.10550000000000001</v>
      </c>
      <c r="L1964" s="13">
        <v>4.2000000000000003E-2</v>
      </c>
      <c r="M1964" s="13">
        <v>6.3500000000000001E-2</v>
      </c>
      <c r="N1964" s="13">
        <v>0</v>
      </c>
      <c r="O1964" s="13">
        <v>0</v>
      </c>
      <c r="P1964" s="12" t="str">
        <f>LEFT(Tabela2[[#This Row],[Código]],2)</f>
        <v>28</v>
      </c>
    </row>
    <row r="1965" spans="2:16" ht="15" customHeight="1" x14ac:dyDescent="0.25">
      <c r="B1965" s="36" t="str">
        <f>LOOKUP(Tabela2[[#This Row],[RESUMO]],Tabela3[Grupo],Tabela3[Meus produtos])</f>
        <v>Não</v>
      </c>
      <c r="C1965" s="30" t="s">
        <v>1666</v>
      </c>
      <c r="D1965" t="s">
        <v>21238</v>
      </c>
      <c r="E1965" t="s">
        <v>11853</v>
      </c>
      <c r="F1965" s="30" t="s">
        <v>13434</v>
      </c>
      <c r="G1965">
        <v>6.35</v>
      </c>
      <c r="H1965">
        <v>4.2</v>
      </c>
      <c r="I1965">
        <v>0</v>
      </c>
      <c r="J1965">
        <v>0</v>
      </c>
      <c r="K1965" s="13">
        <v>0.10550000000000001</v>
      </c>
      <c r="L1965" s="13">
        <v>4.2000000000000003E-2</v>
      </c>
      <c r="M1965" s="13">
        <v>6.3500000000000001E-2</v>
      </c>
      <c r="N1965" s="13">
        <v>0</v>
      </c>
      <c r="O1965" s="13">
        <v>0</v>
      </c>
      <c r="P1965" s="12" t="str">
        <f>LEFT(Tabela2[[#This Row],[Código]],2)</f>
        <v>28</v>
      </c>
    </row>
    <row r="1966" spans="2:16" ht="15" customHeight="1" x14ac:dyDescent="0.25">
      <c r="B1966" s="36" t="str">
        <f>LOOKUP(Tabela2[[#This Row],[RESUMO]],Tabela3[Grupo],Tabela3[Meus produtos])</f>
        <v>Não</v>
      </c>
      <c r="C1966" s="30" t="s">
        <v>1667</v>
      </c>
      <c r="D1966" t="s">
        <v>21238</v>
      </c>
      <c r="E1966" t="s">
        <v>11853</v>
      </c>
      <c r="F1966" s="30" t="s">
        <v>13435</v>
      </c>
      <c r="G1966">
        <v>6.35</v>
      </c>
      <c r="H1966">
        <v>4.2</v>
      </c>
      <c r="I1966">
        <v>0</v>
      </c>
      <c r="J1966">
        <v>0</v>
      </c>
      <c r="K1966" s="13">
        <v>0.10550000000000001</v>
      </c>
      <c r="L1966" s="13">
        <v>4.2000000000000003E-2</v>
      </c>
      <c r="M1966" s="13">
        <v>6.3500000000000001E-2</v>
      </c>
      <c r="N1966" s="13">
        <v>0</v>
      </c>
      <c r="O1966" s="13">
        <v>0</v>
      </c>
      <c r="P1966" s="12" t="str">
        <f>LEFT(Tabela2[[#This Row],[Código]],2)</f>
        <v>28</v>
      </c>
    </row>
    <row r="1967" spans="2:16" ht="15" customHeight="1" x14ac:dyDescent="0.25">
      <c r="B1967" s="36" t="str">
        <f>LOOKUP(Tabela2[[#This Row],[RESUMO]],Tabela3[Grupo],Tabela3[Meus produtos])</f>
        <v>Não</v>
      </c>
      <c r="C1967" s="30" t="s">
        <v>1668</v>
      </c>
      <c r="D1967" t="s">
        <v>21238</v>
      </c>
      <c r="E1967" t="s">
        <v>11853</v>
      </c>
      <c r="F1967" s="30" t="s">
        <v>13436</v>
      </c>
      <c r="G1967">
        <v>6.35</v>
      </c>
      <c r="H1967">
        <v>4.2</v>
      </c>
      <c r="I1967">
        <v>0</v>
      </c>
      <c r="J1967">
        <v>0</v>
      </c>
      <c r="K1967" s="13">
        <v>0.10550000000000001</v>
      </c>
      <c r="L1967" s="13">
        <v>4.2000000000000003E-2</v>
      </c>
      <c r="M1967" s="13">
        <v>6.3500000000000001E-2</v>
      </c>
      <c r="N1967" s="13">
        <v>0</v>
      </c>
      <c r="O1967" s="13">
        <v>0</v>
      </c>
      <c r="P1967" s="12" t="str">
        <f>LEFT(Tabela2[[#This Row],[Código]],2)</f>
        <v>28</v>
      </c>
    </row>
    <row r="1968" spans="2:16" ht="15" customHeight="1" x14ac:dyDescent="0.25">
      <c r="B1968" s="36" t="str">
        <f>LOOKUP(Tabela2[[#This Row],[RESUMO]],Tabela3[Grupo],Tabela3[Meus produtos])</f>
        <v>Não</v>
      </c>
      <c r="C1968" s="30" t="s">
        <v>1669</v>
      </c>
      <c r="D1968" t="s">
        <v>21238</v>
      </c>
      <c r="E1968" t="s">
        <v>11853</v>
      </c>
      <c r="F1968" s="30" t="s">
        <v>13437</v>
      </c>
      <c r="G1968">
        <v>6.35</v>
      </c>
      <c r="H1968">
        <v>4.2</v>
      </c>
      <c r="I1968">
        <v>0</v>
      </c>
      <c r="J1968">
        <v>0</v>
      </c>
      <c r="K1968" s="13">
        <v>0.10550000000000001</v>
      </c>
      <c r="L1968" s="13">
        <v>4.2000000000000003E-2</v>
      </c>
      <c r="M1968" s="13">
        <v>6.3500000000000001E-2</v>
      </c>
      <c r="N1968" s="13">
        <v>0</v>
      </c>
      <c r="O1968" s="13">
        <v>0</v>
      </c>
      <c r="P1968" s="12" t="str">
        <f>LEFT(Tabela2[[#This Row],[Código]],2)</f>
        <v>28</v>
      </c>
    </row>
    <row r="1969" spans="2:16" ht="15" customHeight="1" x14ac:dyDescent="0.25">
      <c r="B1969" s="36" t="str">
        <f>LOOKUP(Tabela2[[#This Row],[RESUMO]],Tabela3[Grupo],Tabela3[Meus produtos])</f>
        <v>Não</v>
      </c>
      <c r="C1969" s="30" t="s">
        <v>1670</v>
      </c>
      <c r="D1969" t="s">
        <v>21238</v>
      </c>
      <c r="E1969" t="s">
        <v>11853</v>
      </c>
      <c r="F1969" s="30" t="s">
        <v>13438</v>
      </c>
      <c r="G1969">
        <v>6.23</v>
      </c>
      <c r="H1969">
        <v>4.2</v>
      </c>
      <c r="I1969">
        <v>0</v>
      </c>
      <c r="J1969">
        <v>0</v>
      </c>
      <c r="K1969" s="13">
        <v>0.1043</v>
      </c>
      <c r="L1969" s="13">
        <v>4.2000000000000003E-2</v>
      </c>
      <c r="M1969" s="13">
        <v>6.2300000000000001E-2</v>
      </c>
      <c r="N1969" s="13">
        <v>0</v>
      </c>
      <c r="O1969" s="13">
        <v>0</v>
      </c>
      <c r="P1969" s="12" t="str">
        <f>LEFT(Tabela2[[#This Row],[Código]],2)</f>
        <v>28</v>
      </c>
    </row>
    <row r="1970" spans="2:16" ht="15" customHeight="1" x14ac:dyDescent="0.25">
      <c r="B1970" s="36" t="str">
        <f>LOOKUP(Tabela2[[#This Row],[RESUMO]],Tabela3[Grupo],Tabela3[Meus produtos])</f>
        <v>Não</v>
      </c>
      <c r="C1970" s="30" t="s">
        <v>1671</v>
      </c>
      <c r="D1970" t="s">
        <v>21238</v>
      </c>
      <c r="E1970" t="s">
        <v>11853</v>
      </c>
      <c r="F1970" s="30" t="s">
        <v>13439</v>
      </c>
      <c r="G1970">
        <v>6.35</v>
      </c>
      <c r="H1970">
        <v>4.2</v>
      </c>
      <c r="I1970">
        <v>0</v>
      </c>
      <c r="J1970">
        <v>0</v>
      </c>
      <c r="K1970" s="13">
        <v>0.10550000000000001</v>
      </c>
      <c r="L1970" s="13">
        <v>4.2000000000000003E-2</v>
      </c>
      <c r="M1970" s="13">
        <v>6.3500000000000001E-2</v>
      </c>
      <c r="N1970" s="13">
        <v>0</v>
      </c>
      <c r="O1970" s="13">
        <v>0</v>
      </c>
      <c r="P1970" s="12" t="str">
        <f>LEFT(Tabela2[[#This Row],[Código]],2)</f>
        <v>28</v>
      </c>
    </row>
    <row r="1971" spans="2:16" ht="15" customHeight="1" x14ac:dyDescent="0.25">
      <c r="B1971" s="36" t="str">
        <f>LOOKUP(Tabela2[[#This Row],[RESUMO]],Tabela3[Grupo],Tabela3[Meus produtos])</f>
        <v>Não</v>
      </c>
      <c r="C1971" s="30" t="s">
        <v>1672</v>
      </c>
      <c r="D1971" t="s">
        <v>21238</v>
      </c>
      <c r="E1971" t="s">
        <v>11853</v>
      </c>
      <c r="F1971" s="30" t="s">
        <v>13440</v>
      </c>
      <c r="G1971">
        <v>6.23</v>
      </c>
      <c r="H1971">
        <v>4.2</v>
      </c>
      <c r="I1971">
        <v>0</v>
      </c>
      <c r="J1971">
        <v>0</v>
      </c>
      <c r="K1971" s="13">
        <v>0.1043</v>
      </c>
      <c r="L1971" s="13">
        <v>4.2000000000000003E-2</v>
      </c>
      <c r="M1971" s="13">
        <v>6.2300000000000001E-2</v>
      </c>
      <c r="N1971" s="13">
        <v>0</v>
      </c>
      <c r="O1971" s="13">
        <v>0</v>
      </c>
      <c r="P1971" s="12" t="str">
        <f>LEFT(Tabela2[[#This Row],[Código]],2)</f>
        <v>28</v>
      </c>
    </row>
    <row r="1972" spans="2:16" ht="15" customHeight="1" x14ac:dyDescent="0.25">
      <c r="B1972" s="36" t="str">
        <f>LOOKUP(Tabela2[[#This Row],[RESUMO]],Tabela3[Grupo],Tabela3[Meus produtos])</f>
        <v>Não</v>
      </c>
      <c r="C1972" s="30" t="s">
        <v>1673</v>
      </c>
      <c r="D1972" t="s">
        <v>21238</v>
      </c>
      <c r="E1972" t="s">
        <v>11853</v>
      </c>
      <c r="F1972" s="30" t="s">
        <v>13441</v>
      </c>
      <c r="G1972">
        <v>6.23</v>
      </c>
      <c r="H1972">
        <v>4.2</v>
      </c>
      <c r="I1972">
        <v>0</v>
      </c>
      <c r="J1972">
        <v>0</v>
      </c>
      <c r="K1972" s="13">
        <v>0.1043</v>
      </c>
      <c r="L1972" s="13">
        <v>4.2000000000000003E-2</v>
      </c>
      <c r="M1972" s="13">
        <v>6.2300000000000001E-2</v>
      </c>
      <c r="N1972" s="13">
        <v>0</v>
      </c>
      <c r="O1972" s="13">
        <v>0</v>
      </c>
      <c r="P1972" s="12" t="str">
        <f>LEFT(Tabela2[[#This Row],[Código]],2)</f>
        <v>28</v>
      </c>
    </row>
    <row r="1973" spans="2:16" ht="15" customHeight="1" x14ac:dyDescent="0.25">
      <c r="B1973" s="36" t="str">
        <f>LOOKUP(Tabela2[[#This Row],[RESUMO]],Tabela3[Grupo],Tabela3[Meus produtos])</f>
        <v>Não</v>
      </c>
      <c r="C1973" s="30" t="s">
        <v>1674</v>
      </c>
      <c r="D1973" t="s">
        <v>21238</v>
      </c>
      <c r="E1973" t="s">
        <v>11853</v>
      </c>
      <c r="F1973" s="30" t="s">
        <v>13442</v>
      </c>
      <c r="G1973">
        <v>6.23</v>
      </c>
      <c r="H1973">
        <v>4.2</v>
      </c>
      <c r="I1973">
        <v>0</v>
      </c>
      <c r="J1973">
        <v>0</v>
      </c>
      <c r="K1973" s="13">
        <v>0.1043</v>
      </c>
      <c r="L1973" s="13">
        <v>4.2000000000000003E-2</v>
      </c>
      <c r="M1973" s="13">
        <v>6.2300000000000001E-2</v>
      </c>
      <c r="N1973" s="13">
        <v>0</v>
      </c>
      <c r="O1973" s="13">
        <v>0</v>
      </c>
      <c r="P1973" s="12" t="str">
        <f>LEFT(Tabela2[[#This Row],[Código]],2)</f>
        <v>28</v>
      </c>
    </row>
    <row r="1974" spans="2:16" ht="15" customHeight="1" x14ac:dyDescent="0.25">
      <c r="B1974" s="36" t="str">
        <f>LOOKUP(Tabela2[[#This Row],[RESUMO]],Tabela3[Grupo],Tabela3[Meus produtos])</f>
        <v>Não</v>
      </c>
      <c r="C1974" s="30" t="s">
        <v>1675</v>
      </c>
      <c r="D1974" t="s">
        <v>21238</v>
      </c>
      <c r="E1974" t="s">
        <v>11853</v>
      </c>
      <c r="F1974" s="30" t="s">
        <v>1676</v>
      </c>
      <c r="G1974">
        <v>6.35</v>
      </c>
      <c r="H1974">
        <v>4.2</v>
      </c>
      <c r="I1974">
        <v>0</v>
      </c>
      <c r="J1974">
        <v>0</v>
      </c>
      <c r="K1974" s="13">
        <v>0.10550000000000001</v>
      </c>
      <c r="L1974" s="13">
        <v>4.2000000000000003E-2</v>
      </c>
      <c r="M1974" s="13">
        <v>6.3500000000000001E-2</v>
      </c>
      <c r="N1974" s="13">
        <v>0</v>
      </c>
      <c r="O1974" s="13">
        <v>0</v>
      </c>
      <c r="P1974" s="12" t="str">
        <f>LEFT(Tabela2[[#This Row],[Código]],2)</f>
        <v>28</v>
      </c>
    </row>
    <row r="1975" spans="2:16" ht="15" customHeight="1" x14ac:dyDescent="0.25">
      <c r="B1975" s="36" t="str">
        <f>LOOKUP(Tabela2[[#This Row],[RESUMO]],Tabela3[Grupo],Tabela3[Meus produtos])</f>
        <v>Não</v>
      </c>
      <c r="C1975" s="30" t="s">
        <v>1677</v>
      </c>
      <c r="D1975" t="s">
        <v>21238</v>
      </c>
      <c r="E1975" t="s">
        <v>11853</v>
      </c>
      <c r="F1975" s="30" t="s">
        <v>13443</v>
      </c>
      <c r="G1975">
        <v>6.35</v>
      </c>
      <c r="H1975">
        <v>4.2</v>
      </c>
      <c r="I1975">
        <v>0</v>
      </c>
      <c r="J1975">
        <v>0</v>
      </c>
      <c r="K1975" s="13">
        <v>0.10550000000000001</v>
      </c>
      <c r="L1975" s="13">
        <v>4.2000000000000003E-2</v>
      </c>
      <c r="M1975" s="13">
        <v>6.3500000000000001E-2</v>
      </c>
      <c r="N1975" s="13">
        <v>0</v>
      </c>
      <c r="O1975" s="13">
        <v>0</v>
      </c>
      <c r="P1975" s="12" t="str">
        <f>LEFT(Tabela2[[#This Row],[Código]],2)</f>
        <v>28</v>
      </c>
    </row>
    <row r="1976" spans="2:16" ht="15" customHeight="1" x14ac:dyDescent="0.25">
      <c r="B1976" s="36" t="str">
        <f>LOOKUP(Tabela2[[#This Row],[RESUMO]],Tabela3[Grupo],Tabela3[Meus produtos])</f>
        <v>Não</v>
      </c>
      <c r="C1976" s="30" t="s">
        <v>1678</v>
      </c>
      <c r="D1976" t="s">
        <v>21238</v>
      </c>
      <c r="E1976" t="s">
        <v>11853</v>
      </c>
      <c r="F1976" s="30" t="s">
        <v>13444</v>
      </c>
      <c r="G1976">
        <v>6.23</v>
      </c>
      <c r="H1976">
        <v>4.2</v>
      </c>
      <c r="I1976">
        <v>0</v>
      </c>
      <c r="J1976">
        <v>0</v>
      </c>
      <c r="K1976" s="13">
        <v>0.1043</v>
      </c>
      <c r="L1976" s="13">
        <v>4.2000000000000003E-2</v>
      </c>
      <c r="M1976" s="13">
        <v>6.2300000000000001E-2</v>
      </c>
      <c r="N1976" s="13">
        <v>0</v>
      </c>
      <c r="O1976" s="13">
        <v>0</v>
      </c>
      <c r="P1976" s="12" t="str">
        <f>LEFT(Tabela2[[#This Row],[Código]],2)</f>
        <v>28</v>
      </c>
    </row>
    <row r="1977" spans="2:16" ht="15" customHeight="1" x14ac:dyDescent="0.25">
      <c r="B1977" s="36" t="str">
        <f>LOOKUP(Tabela2[[#This Row],[RESUMO]],Tabela3[Grupo],Tabela3[Meus produtos])</f>
        <v>Não</v>
      </c>
      <c r="C1977" s="30" t="s">
        <v>1679</v>
      </c>
      <c r="D1977" t="s">
        <v>21238</v>
      </c>
      <c r="E1977" t="s">
        <v>11853</v>
      </c>
      <c r="F1977" s="30" t="s">
        <v>13445</v>
      </c>
      <c r="G1977">
        <v>6.35</v>
      </c>
      <c r="H1977">
        <v>4.2</v>
      </c>
      <c r="I1977">
        <v>0</v>
      </c>
      <c r="J1977">
        <v>0</v>
      </c>
      <c r="K1977" s="13">
        <v>0.10550000000000001</v>
      </c>
      <c r="L1977" s="13">
        <v>4.2000000000000003E-2</v>
      </c>
      <c r="M1977" s="13">
        <v>6.3500000000000001E-2</v>
      </c>
      <c r="N1977" s="13">
        <v>0</v>
      </c>
      <c r="O1977" s="13">
        <v>0</v>
      </c>
      <c r="P1977" s="12" t="str">
        <f>LEFT(Tabela2[[#This Row],[Código]],2)</f>
        <v>28</v>
      </c>
    </row>
    <row r="1978" spans="2:16" ht="15" customHeight="1" x14ac:dyDescent="0.25">
      <c r="B1978" s="36" t="str">
        <f>LOOKUP(Tabela2[[#This Row],[RESUMO]],Tabela3[Grupo],Tabela3[Meus produtos])</f>
        <v>Não</v>
      </c>
      <c r="C1978" s="30" t="s">
        <v>1680</v>
      </c>
      <c r="D1978" t="s">
        <v>21238</v>
      </c>
      <c r="E1978" t="s">
        <v>11853</v>
      </c>
      <c r="F1978" s="30" t="s">
        <v>13446</v>
      </c>
      <c r="G1978">
        <v>6.35</v>
      </c>
      <c r="H1978">
        <v>4.2</v>
      </c>
      <c r="I1978">
        <v>0</v>
      </c>
      <c r="J1978">
        <v>0</v>
      </c>
      <c r="K1978" s="13">
        <v>0.10550000000000001</v>
      </c>
      <c r="L1978" s="13">
        <v>4.2000000000000003E-2</v>
      </c>
      <c r="M1978" s="13">
        <v>6.3500000000000001E-2</v>
      </c>
      <c r="N1978" s="13">
        <v>0</v>
      </c>
      <c r="O1978" s="13">
        <v>0</v>
      </c>
      <c r="P1978" s="12" t="str">
        <f>LEFT(Tabela2[[#This Row],[Código]],2)</f>
        <v>28</v>
      </c>
    </row>
    <row r="1979" spans="2:16" ht="15" customHeight="1" x14ac:dyDescent="0.25">
      <c r="B1979" s="36" t="str">
        <f>LOOKUP(Tabela2[[#This Row],[RESUMO]],Tabela3[Grupo],Tabela3[Meus produtos])</f>
        <v>Não</v>
      </c>
      <c r="C1979" s="30" t="s">
        <v>1681</v>
      </c>
      <c r="D1979" t="s">
        <v>21238</v>
      </c>
      <c r="E1979" t="s">
        <v>11853</v>
      </c>
      <c r="F1979" s="30" t="s">
        <v>13447</v>
      </c>
      <c r="G1979">
        <v>6.35</v>
      </c>
      <c r="H1979">
        <v>4.2</v>
      </c>
      <c r="I1979">
        <v>0</v>
      </c>
      <c r="J1979">
        <v>0</v>
      </c>
      <c r="K1979" s="13">
        <v>0.10550000000000001</v>
      </c>
      <c r="L1979" s="13">
        <v>4.2000000000000003E-2</v>
      </c>
      <c r="M1979" s="13">
        <v>6.3500000000000001E-2</v>
      </c>
      <c r="N1979" s="13">
        <v>0</v>
      </c>
      <c r="O1979" s="13">
        <v>0</v>
      </c>
      <c r="P1979" s="12" t="str">
        <f>LEFT(Tabela2[[#This Row],[Código]],2)</f>
        <v>28</v>
      </c>
    </row>
    <row r="1980" spans="2:16" ht="15" customHeight="1" x14ac:dyDescent="0.25">
      <c r="B1980" s="36" t="str">
        <f>LOOKUP(Tabela2[[#This Row],[RESUMO]],Tabela3[Grupo],Tabela3[Meus produtos])</f>
        <v>Não</v>
      </c>
      <c r="C1980" s="30" t="s">
        <v>1682</v>
      </c>
      <c r="D1980" t="s">
        <v>21238</v>
      </c>
      <c r="E1980" t="s">
        <v>11853</v>
      </c>
      <c r="F1980" s="30" t="s">
        <v>13448</v>
      </c>
      <c r="G1980">
        <v>6.23</v>
      </c>
      <c r="H1980">
        <v>4.2</v>
      </c>
      <c r="I1980">
        <v>0</v>
      </c>
      <c r="J1980">
        <v>0</v>
      </c>
      <c r="K1980" s="13">
        <v>0.1043</v>
      </c>
      <c r="L1980" s="13">
        <v>4.2000000000000003E-2</v>
      </c>
      <c r="M1980" s="13">
        <v>6.2300000000000001E-2</v>
      </c>
      <c r="N1980" s="13">
        <v>0</v>
      </c>
      <c r="O1980" s="13">
        <v>0</v>
      </c>
      <c r="P1980" s="12" t="str">
        <f>LEFT(Tabela2[[#This Row],[Código]],2)</f>
        <v>28</v>
      </c>
    </row>
    <row r="1981" spans="2:16" ht="15" customHeight="1" x14ac:dyDescent="0.25">
      <c r="B1981" s="36" t="str">
        <f>LOOKUP(Tabela2[[#This Row],[RESUMO]],Tabela3[Grupo],Tabela3[Meus produtos])</f>
        <v>Não</v>
      </c>
      <c r="C1981" s="30" t="s">
        <v>1683</v>
      </c>
      <c r="D1981" t="s">
        <v>21238</v>
      </c>
      <c r="E1981" t="s">
        <v>11853</v>
      </c>
      <c r="F1981" s="30" t="s">
        <v>13449</v>
      </c>
      <c r="G1981">
        <v>6.23</v>
      </c>
      <c r="H1981">
        <v>4.2</v>
      </c>
      <c r="I1981">
        <v>0</v>
      </c>
      <c r="J1981">
        <v>0</v>
      </c>
      <c r="K1981" s="13">
        <v>0.1043</v>
      </c>
      <c r="L1981" s="13">
        <v>4.2000000000000003E-2</v>
      </c>
      <c r="M1981" s="13">
        <v>6.2300000000000001E-2</v>
      </c>
      <c r="N1981" s="13">
        <v>0</v>
      </c>
      <c r="O1981" s="13">
        <v>0</v>
      </c>
      <c r="P1981" s="12" t="str">
        <f>LEFT(Tabela2[[#This Row],[Código]],2)</f>
        <v>28</v>
      </c>
    </row>
    <row r="1982" spans="2:16" ht="15" customHeight="1" x14ac:dyDescent="0.25">
      <c r="B1982" s="36" t="str">
        <f>LOOKUP(Tabela2[[#This Row],[RESUMO]],Tabela3[Grupo],Tabela3[Meus produtos])</f>
        <v>Não</v>
      </c>
      <c r="C1982" s="30" t="s">
        <v>1684</v>
      </c>
      <c r="D1982" t="s">
        <v>21238</v>
      </c>
      <c r="E1982" t="s">
        <v>11853</v>
      </c>
      <c r="F1982" s="30" t="s">
        <v>13450</v>
      </c>
      <c r="G1982">
        <v>6.23</v>
      </c>
      <c r="H1982">
        <v>4.2</v>
      </c>
      <c r="I1982">
        <v>0</v>
      </c>
      <c r="J1982">
        <v>0</v>
      </c>
      <c r="K1982" s="13">
        <v>0.1043</v>
      </c>
      <c r="L1982" s="13">
        <v>4.2000000000000003E-2</v>
      </c>
      <c r="M1982" s="13">
        <v>6.2300000000000001E-2</v>
      </c>
      <c r="N1982" s="13">
        <v>0</v>
      </c>
      <c r="O1982" s="13">
        <v>0</v>
      </c>
      <c r="P1982" s="12" t="str">
        <f>LEFT(Tabela2[[#This Row],[Código]],2)</f>
        <v>28</v>
      </c>
    </row>
    <row r="1983" spans="2:16" ht="15" customHeight="1" x14ac:dyDescent="0.25">
      <c r="B1983" s="36" t="str">
        <f>LOOKUP(Tabela2[[#This Row],[RESUMO]],Tabela3[Grupo],Tabela3[Meus produtos])</f>
        <v>Não</v>
      </c>
      <c r="C1983" s="30" t="s">
        <v>1685</v>
      </c>
      <c r="D1983" t="s">
        <v>21238</v>
      </c>
      <c r="E1983" t="s">
        <v>11853</v>
      </c>
      <c r="F1983" s="30" t="s">
        <v>13451</v>
      </c>
      <c r="G1983">
        <v>6.23</v>
      </c>
      <c r="H1983">
        <v>4.2</v>
      </c>
      <c r="I1983">
        <v>0</v>
      </c>
      <c r="J1983">
        <v>0</v>
      </c>
      <c r="K1983" s="13">
        <v>0.1043</v>
      </c>
      <c r="L1983" s="13">
        <v>4.2000000000000003E-2</v>
      </c>
      <c r="M1983" s="13">
        <v>6.2300000000000001E-2</v>
      </c>
      <c r="N1983" s="13">
        <v>0</v>
      </c>
      <c r="O1983" s="13">
        <v>0</v>
      </c>
      <c r="P1983" s="12" t="str">
        <f>LEFT(Tabela2[[#This Row],[Código]],2)</f>
        <v>28</v>
      </c>
    </row>
    <row r="1984" spans="2:16" ht="15" customHeight="1" x14ac:dyDescent="0.25">
      <c r="B1984" s="36" t="str">
        <f>LOOKUP(Tabela2[[#This Row],[RESUMO]],Tabela3[Grupo],Tabela3[Meus produtos])</f>
        <v>Não</v>
      </c>
      <c r="C1984" s="30" t="s">
        <v>1686</v>
      </c>
      <c r="D1984" t="s">
        <v>21238</v>
      </c>
      <c r="E1984" t="s">
        <v>11853</v>
      </c>
      <c r="F1984" s="30" t="s">
        <v>13452</v>
      </c>
      <c r="G1984">
        <v>6.23</v>
      </c>
      <c r="H1984">
        <v>4.2</v>
      </c>
      <c r="I1984">
        <v>0</v>
      </c>
      <c r="J1984">
        <v>0</v>
      </c>
      <c r="K1984" s="13">
        <v>0.1043</v>
      </c>
      <c r="L1984" s="13">
        <v>4.2000000000000003E-2</v>
      </c>
      <c r="M1984" s="13">
        <v>6.2300000000000001E-2</v>
      </c>
      <c r="N1984" s="13">
        <v>0</v>
      </c>
      <c r="O1984" s="13">
        <v>0</v>
      </c>
      <c r="P1984" s="12" t="str">
        <f>LEFT(Tabela2[[#This Row],[Código]],2)</f>
        <v>28</v>
      </c>
    </row>
    <row r="1985" spans="2:16" ht="15" customHeight="1" x14ac:dyDescent="0.25">
      <c r="B1985" s="36" t="str">
        <f>LOOKUP(Tabela2[[#This Row],[RESUMO]],Tabela3[Grupo],Tabela3[Meus produtos])</f>
        <v>Não</v>
      </c>
      <c r="C1985" s="30" t="s">
        <v>1687</v>
      </c>
      <c r="D1985" t="s">
        <v>21238</v>
      </c>
      <c r="E1985" t="s">
        <v>11853</v>
      </c>
      <c r="F1985" s="30" t="s">
        <v>13453</v>
      </c>
      <c r="G1985">
        <v>6.23</v>
      </c>
      <c r="H1985">
        <v>4.2</v>
      </c>
      <c r="I1985">
        <v>0</v>
      </c>
      <c r="J1985">
        <v>0</v>
      </c>
      <c r="K1985" s="13">
        <v>0.1043</v>
      </c>
      <c r="L1985" s="13">
        <v>4.2000000000000003E-2</v>
      </c>
      <c r="M1985" s="13">
        <v>6.2300000000000001E-2</v>
      </c>
      <c r="N1985" s="13">
        <v>0</v>
      </c>
      <c r="O1985" s="13">
        <v>0</v>
      </c>
      <c r="P1985" s="12" t="str">
        <f>LEFT(Tabela2[[#This Row],[Código]],2)</f>
        <v>28</v>
      </c>
    </row>
    <row r="1986" spans="2:16" ht="15" customHeight="1" x14ac:dyDescent="0.25">
      <c r="B1986" s="36" t="str">
        <f>LOOKUP(Tabela2[[#This Row],[RESUMO]],Tabela3[Grupo],Tabela3[Meus produtos])</f>
        <v>Não</v>
      </c>
      <c r="C1986" s="30" t="s">
        <v>1688</v>
      </c>
      <c r="D1986" t="s">
        <v>21238</v>
      </c>
      <c r="E1986" t="s">
        <v>11853</v>
      </c>
      <c r="F1986" s="30" t="s">
        <v>13454</v>
      </c>
      <c r="G1986">
        <v>6.35</v>
      </c>
      <c r="H1986">
        <v>4.2</v>
      </c>
      <c r="I1986">
        <v>0</v>
      </c>
      <c r="J1986">
        <v>0</v>
      </c>
      <c r="K1986" s="13">
        <v>0.10550000000000001</v>
      </c>
      <c r="L1986" s="13">
        <v>4.2000000000000003E-2</v>
      </c>
      <c r="M1986" s="13">
        <v>6.3500000000000001E-2</v>
      </c>
      <c r="N1986" s="13">
        <v>0</v>
      </c>
      <c r="O1986" s="13">
        <v>0</v>
      </c>
      <c r="P1986" s="12" t="str">
        <f>LEFT(Tabela2[[#This Row],[Código]],2)</f>
        <v>28</v>
      </c>
    </row>
    <row r="1987" spans="2:16" ht="15" customHeight="1" x14ac:dyDescent="0.25">
      <c r="B1987" s="36" t="str">
        <f>LOOKUP(Tabela2[[#This Row],[RESUMO]],Tabela3[Grupo],Tabela3[Meus produtos])</f>
        <v>Não</v>
      </c>
      <c r="C1987" s="30" t="s">
        <v>1689</v>
      </c>
      <c r="D1987" t="s">
        <v>21238</v>
      </c>
      <c r="E1987" t="s">
        <v>11853</v>
      </c>
      <c r="F1987" s="30" t="s">
        <v>13455</v>
      </c>
      <c r="G1987">
        <v>6.26</v>
      </c>
      <c r="H1987">
        <v>4.2</v>
      </c>
      <c r="I1987">
        <v>0</v>
      </c>
      <c r="J1987">
        <v>0</v>
      </c>
      <c r="K1987" s="13">
        <v>0.1046</v>
      </c>
      <c r="L1987" s="13">
        <v>4.2000000000000003E-2</v>
      </c>
      <c r="M1987" s="13">
        <v>6.2600000000000003E-2</v>
      </c>
      <c r="N1987" s="13">
        <v>0</v>
      </c>
      <c r="O1987" s="13">
        <v>0</v>
      </c>
      <c r="P1987" s="12" t="str">
        <f>LEFT(Tabela2[[#This Row],[Código]],2)</f>
        <v>28</v>
      </c>
    </row>
    <row r="1988" spans="2:16" ht="15" customHeight="1" x14ac:dyDescent="0.25">
      <c r="B1988" s="36" t="str">
        <f>LOOKUP(Tabela2[[#This Row],[RESUMO]],Tabela3[Grupo],Tabela3[Meus produtos])</f>
        <v>Não</v>
      </c>
      <c r="C1988" s="30" t="s">
        <v>1690</v>
      </c>
      <c r="D1988" t="s">
        <v>21238</v>
      </c>
      <c r="E1988" t="s">
        <v>11853</v>
      </c>
      <c r="F1988" s="30" t="s">
        <v>13456</v>
      </c>
      <c r="G1988">
        <v>6.23</v>
      </c>
      <c r="H1988">
        <v>4.2</v>
      </c>
      <c r="I1988">
        <v>0</v>
      </c>
      <c r="J1988">
        <v>0</v>
      </c>
      <c r="K1988" s="13">
        <v>0.1043</v>
      </c>
      <c r="L1988" s="13">
        <v>4.2000000000000003E-2</v>
      </c>
      <c r="M1988" s="13">
        <v>6.2300000000000001E-2</v>
      </c>
      <c r="N1988" s="13">
        <v>0</v>
      </c>
      <c r="O1988" s="13">
        <v>0</v>
      </c>
      <c r="P1988" s="12" t="str">
        <f>LEFT(Tabela2[[#This Row],[Código]],2)</f>
        <v>28</v>
      </c>
    </row>
    <row r="1989" spans="2:16" ht="15" customHeight="1" x14ac:dyDescent="0.25">
      <c r="B1989" s="36" t="str">
        <f>LOOKUP(Tabela2[[#This Row],[RESUMO]],Tabela3[Grupo],Tabela3[Meus produtos])</f>
        <v>Não</v>
      </c>
      <c r="C1989" s="30" t="s">
        <v>1691</v>
      </c>
      <c r="D1989" t="s">
        <v>21238</v>
      </c>
      <c r="E1989" t="s">
        <v>11853</v>
      </c>
      <c r="F1989" s="30" t="s">
        <v>13457</v>
      </c>
      <c r="G1989">
        <v>6.23</v>
      </c>
      <c r="H1989">
        <v>4.2</v>
      </c>
      <c r="I1989">
        <v>0</v>
      </c>
      <c r="J1989">
        <v>0</v>
      </c>
      <c r="K1989" s="13">
        <v>0.1043</v>
      </c>
      <c r="L1989" s="13">
        <v>4.2000000000000003E-2</v>
      </c>
      <c r="M1989" s="13">
        <v>6.2300000000000001E-2</v>
      </c>
      <c r="N1989" s="13">
        <v>0</v>
      </c>
      <c r="O1989" s="13">
        <v>0</v>
      </c>
      <c r="P1989" s="12" t="str">
        <f>LEFT(Tabela2[[#This Row],[Código]],2)</f>
        <v>28</v>
      </c>
    </row>
    <row r="1990" spans="2:16" ht="15" customHeight="1" x14ac:dyDescent="0.25">
      <c r="B1990" s="36" t="str">
        <f>LOOKUP(Tabela2[[#This Row],[RESUMO]],Tabela3[Grupo],Tabela3[Meus produtos])</f>
        <v>Não</v>
      </c>
      <c r="C1990" s="30" t="s">
        <v>1692</v>
      </c>
      <c r="D1990" t="s">
        <v>21238</v>
      </c>
      <c r="E1990" t="s">
        <v>11853</v>
      </c>
      <c r="F1990" s="30" t="s">
        <v>13458</v>
      </c>
      <c r="G1990">
        <v>6.35</v>
      </c>
      <c r="H1990">
        <v>4.2</v>
      </c>
      <c r="I1990">
        <v>0</v>
      </c>
      <c r="J1990">
        <v>0</v>
      </c>
      <c r="K1990" s="13">
        <v>0.10550000000000001</v>
      </c>
      <c r="L1990" s="13">
        <v>4.2000000000000003E-2</v>
      </c>
      <c r="M1990" s="13">
        <v>6.3500000000000001E-2</v>
      </c>
      <c r="N1990" s="13">
        <v>0</v>
      </c>
      <c r="O1990" s="13">
        <v>0</v>
      </c>
      <c r="P1990" s="12" t="str">
        <f>LEFT(Tabela2[[#This Row],[Código]],2)</f>
        <v>28</v>
      </c>
    </row>
    <row r="1991" spans="2:16" ht="15" customHeight="1" x14ac:dyDescent="0.25">
      <c r="B1991" s="36" t="str">
        <f>LOOKUP(Tabela2[[#This Row],[RESUMO]],Tabela3[Grupo],Tabela3[Meus produtos])</f>
        <v>Não</v>
      </c>
      <c r="C1991" s="30" t="s">
        <v>1693</v>
      </c>
      <c r="D1991" t="s">
        <v>21238</v>
      </c>
      <c r="E1991" t="s">
        <v>11853</v>
      </c>
      <c r="F1991" s="30" t="s">
        <v>13459</v>
      </c>
      <c r="G1991">
        <v>6.23</v>
      </c>
      <c r="H1991">
        <v>4.2</v>
      </c>
      <c r="I1991">
        <v>0</v>
      </c>
      <c r="J1991">
        <v>0</v>
      </c>
      <c r="K1991" s="13">
        <v>0.1043</v>
      </c>
      <c r="L1991" s="13">
        <v>4.2000000000000003E-2</v>
      </c>
      <c r="M1991" s="13">
        <v>6.2300000000000001E-2</v>
      </c>
      <c r="N1991" s="13">
        <v>0</v>
      </c>
      <c r="O1991" s="13">
        <v>0</v>
      </c>
      <c r="P1991" s="12" t="str">
        <f>LEFT(Tabela2[[#This Row],[Código]],2)</f>
        <v>28</v>
      </c>
    </row>
    <row r="1992" spans="2:16" ht="15" customHeight="1" x14ac:dyDescent="0.25">
      <c r="B1992" s="36" t="str">
        <f>LOOKUP(Tabela2[[#This Row],[RESUMO]],Tabela3[Grupo],Tabela3[Meus produtos])</f>
        <v>Não</v>
      </c>
      <c r="C1992" s="30" t="s">
        <v>1694</v>
      </c>
      <c r="D1992" t="s">
        <v>21238</v>
      </c>
      <c r="E1992" t="s">
        <v>11853</v>
      </c>
      <c r="F1992" s="30" t="s">
        <v>13460</v>
      </c>
      <c r="G1992">
        <v>6.23</v>
      </c>
      <c r="H1992">
        <v>4.2</v>
      </c>
      <c r="I1992">
        <v>0</v>
      </c>
      <c r="J1992">
        <v>0</v>
      </c>
      <c r="K1992" s="13">
        <v>0.1043</v>
      </c>
      <c r="L1992" s="13">
        <v>4.2000000000000003E-2</v>
      </c>
      <c r="M1992" s="13">
        <v>6.2300000000000001E-2</v>
      </c>
      <c r="N1992" s="13">
        <v>0</v>
      </c>
      <c r="O1992" s="13">
        <v>0</v>
      </c>
      <c r="P1992" s="12" t="str">
        <f>LEFT(Tabela2[[#This Row],[Código]],2)</f>
        <v>28</v>
      </c>
    </row>
    <row r="1993" spans="2:16" ht="15" customHeight="1" x14ac:dyDescent="0.25">
      <c r="B1993" s="36" t="str">
        <f>LOOKUP(Tabela2[[#This Row],[RESUMO]],Tabela3[Grupo],Tabela3[Meus produtos])</f>
        <v>Não</v>
      </c>
      <c r="C1993" s="30" t="s">
        <v>1695</v>
      </c>
      <c r="D1993" t="s">
        <v>21238</v>
      </c>
      <c r="E1993" t="s">
        <v>11853</v>
      </c>
      <c r="F1993" s="30" t="s">
        <v>13461</v>
      </c>
      <c r="G1993">
        <v>6.35</v>
      </c>
      <c r="H1993">
        <v>4.2</v>
      </c>
      <c r="I1993">
        <v>0</v>
      </c>
      <c r="J1993">
        <v>0</v>
      </c>
      <c r="K1993" s="13">
        <v>0.10550000000000001</v>
      </c>
      <c r="L1993" s="13">
        <v>4.2000000000000003E-2</v>
      </c>
      <c r="M1993" s="13">
        <v>6.3500000000000001E-2</v>
      </c>
      <c r="N1993" s="13">
        <v>0</v>
      </c>
      <c r="O1993" s="13">
        <v>0</v>
      </c>
      <c r="P1993" s="12" t="str">
        <f>LEFT(Tabela2[[#This Row],[Código]],2)</f>
        <v>28</v>
      </c>
    </row>
    <row r="1994" spans="2:16" ht="15" customHeight="1" x14ac:dyDescent="0.25">
      <c r="B1994" s="36" t="str">
        <f>LOOKUP(Tabela2[[#This Row],[RESUMO]],Tabela3[Grupo],Tabela3[Meus produtos])</f>
        <v>Não</v>
      </c>
      <c r="C1994" s="30" t="s">
        <v>1696</v>
      </c>
      <c r="D1994" t="s">
        <v>21238</v>
      </c>
      <c r="E1994" t="s">
        <v>11853</v>
      </c>
      <c r="F1994" s="30" t="s">
        <v>13462</v>
      </c>
      <c r="G1994">
        <v>6.23</v>
      </c>
      <c r="H1994">
        <v>4.2</v>
      </c>
      <c r="I1994">
        <v>0</v>
      </c>
      <c r="J1994">
        <v>0</v>
      </c>
      <c r="K1994" s="13">
        <v>0.1043</v>
      </c>
      <c r="L1994" s="13">
        <v>4.2000000000000003E-2</v>
      </c>
      <c r="M1994" s="13">
        <v>6.2300000000000001E-2</v>
      </c>
      <c r="N1994" s="13">
        <v>0</v>
      </c>
      <c r="O1994" s="13">
        <v>0</v>
      </c>
      <c r="P1994" s="12" t="str">
        <f>LEFT(Tabela2[[#This Row],[Código]],2)</f>
        <v>28</v>
      </c>
    </row>
    <row r="1995" spans="2:16" ht="15" customHeight="1" x14ac:dyDescent="0.25">
      <c r="B1995" s="36" t="str">
        <f>LOOKUP(Tabela2[[#This Row],[RESUMO]],Tabela3[Grupo],Tabela3[Meus produtos])</f>
        <v>Não</v>
      </c>
      <c r="C1995" s="30" t="s">
        <v>1697</v>
      </c>
      <c r="D1995" t="s">
        <v>21238</v>
      </c>
      <c r="E1995" t="s">
        <v>11853</v>
      </c>
      <c r="F1995" s="30" t="s">
        <v>13463</v>
      </c>
      <c r="G1995">
        <v>6.35</v>
      </c>
      <c r="H1995">
        <v>4.2</v>
      </c>
      <c r="I1995">
        <v>0</v>
      </c>
      <c r="J1995">
        <v>0</v>
      </c>
      <c r="K1995" s="13">
        <v>0.10550000000000001</v>
      </c>
      <c r="L1995" s="13">
        <v>4.2000000000000003E-2</v>
      </c>
      <c r="M1995" s="13">
        <v>6.3500000000000001E-2</v>
      </c>
      <c r="N1995" s="13">
        <v>0</v>
      </c>
      <c r="O1995" s="13">
        <v>0</v>
      </c>
      <c r="P1995" s="12" t="str">
        <f>LEFT(Tabela2[[#This Row],[Código]],2)</f>
        <v>28</v>
      </c>
    </row>
    <row r="1996" spans="2:16" ht="15" customHeight="1" x14ac:dyDescent="0.25">
      <c r="B1996" s="36" t="str">
        <f>LOOKUP(Tabela2[[#This Row],[RESUMO]],Tabela3[Grupo],Tabela3[Meus produtos])</f>
        <v>Não</v>
      </c>
      <c r="C1996" s="30" t="s">
        <v>1698</v>
      </c>
      <c r="D1996" t="s">
        <v>21238</v>
      </c>
      <c r="E1996" t="s">
        <v>11853</v>
      </c>
      <c r="F1996" s="30" t="s">
        <v>13464</v>
      </c>
      <c r="G1996">
        <v>6.35</v>
      </c>
      <c r="H1996">
        <v>4.2</v>
      </c>
      <c r="I1996">
        <v>0</v>
      </c>
      <c r="J1996">
        <v>0</v>
      </c>
      <c r="K1996" s="13">
        <v>0.10550000000000001</v>
      </c>
      <c r="L1996" s="13">
        <v>4.2000000000000003E-2</v>
      </c>
      <c r="M1996" s="13">
        <v>6.3500000000000001E-2</v>
      </c>
      <c r="N1996" s="13">
        <v>0</v>
      </c>
      <c r="O1996" s="13">
        <v>0</v>
      </c>
      <c r="P1996" s="12" t="str">
        <f>LEFT(Tabela2[[#This Row],[Código]],2)</f>
        <v>28</v>
      </c>
    </row>
    <row r="1997" spans="2:16" ht="15" customHeight="1" x14ac:dyDescent="0.25">
      <c r="B1997" s="36" t="str">
        <f>LOOKUP(Tabela2[[#This Row],[RESUMO]],Tabela3[Grupo],Tabela3[Meus produtos])</f>
        <v>Não</v>
      </c>
      <c r="C1997" s="30" t="s">
        <v>1699</v>
      </c>
      <c r="D1997" t="s">
        <v>21238</v>
      </c>
      <c r="E1997" t="s">
        <v>11853</v>
      </c>
      <c r="F1997" s="30" t="s">
        <v>13465</v>
      </c>
      <c r="G1997">
        <v>6.2</v>
      </c>
      <c r="H1997">
        <v>4.2</v>
      </c>
      <c r="I1997">
        <v>0</v>
      </c>
      <c r="J1997">
        <v>0</v>
      </c>
      <c r="K1997" s="13">
        <v>0.10400000000000001</v>
      </c>
      <c r="L1997" s="13">
        <v>4.2000000000000003E-2</v>
      </c>
      <c r="M1997" s="13">
        <v>6.2E-2</v>
      </c>
      <c r="N1997" s="13">
        <v>0</v>
      </c>
      <c r="O1997" s="13">
        <v>0</v>
      </c>
      <c r="P1997" s="12" t="str">
        <f>LEFT(Tabela2[[#This Row],[Código]],2)</f>
        <v>28</v>
      </c>
    </row>
    <row r="1998" spans="2:16" ht="15" customHeight="1" x14ac:dyDescent="0.25">
      <c r="B1998" s="36" t="str">
        <f>LOOKUP(Tabela2[[#This Row],[RESUMO]],Tabela3[Grupo],Tabela3[Meus produtos])</f>
        <v>Não</v>
      </c>
      <c r="C1998" s="30" t="s">
        <v>1700</v>
      </c>
      <c r="D1998" t="s">
        <v>21238</v>
      </c>
      <c r="E1998" t="s">
        <v>11853</v>
      </c>
      <c r="F1998" s="30" t="s">
        <v>13466</v>
      </c>
      <c r="G1998">
        <v>6.35</v>
      </c>
      <c r="H1998">
        <v>4.2</v>
      </c>
      <c r="I1998">
        <v>0</v>
      </c>
      <c r="J1998">
        <v>0</v>
      </c>
      <c r="K1998" s="13">
        <v>0.10550000000000001</v>
      </c>
      <c r="L1998" s="13">
        <v>4.2000000000000003E-2</v>
      </c>
      <c r="M1998" s="13">
        <v>6.3500000000000001E-2</v>
      </c>
      <c r="N1998" s="13">
        <v>0</v>
      </c>
      <c r="O1998" s="13">
        <v>0</v>
      </c>
      <c r="P1998" s="12" t="str">
        <f>LEFT(Tabela2[[#This Row],[Código]],2)</f>
        <v>28</v>
      </c>
    </row>
    <row r="1999" spans="2:16" ht="15" customHeight="1" x14ac:dyDescent="0.25">
      <c r="B1999" s="36" t="str">
        <f>LOOKUP(Tabela2[[#This Row],[RESUMO]],Tabela3[Grupo],Tabela3[Meus produtos])</f>
        <v>Não</v>
      </c>
      <c r="C1999" s="30" t="s">
        <v>1701</v>
      </c>
      <c r="D1999" t="s">
        <v>21238</v>
      </c>
      <c r="E1999" t="s">
        <v>11853</v>
      </c>
      <c r="F1999" s="30" t="s">
        <v>13467</v>
      </c>
      <c r="G1999">
        <v>6.23</v>
      </c>
      <c r="H1999">
        <v>4.2</v>
      </c>
      <c r="I1999">
        <v>0</v>
      </c>
      <c r="J1999">
        <v>0</v>
      </c>
      <c r="K1999" s="13">
        <v>0.1043</v>
      </c>
      <c r="L1999" s="13">
        <v>4.2000000000000003E-2</v>
      </c>
      <c r="M1999" s="13">
        <v>6.2300000000000001E-2</v>
      </c>
      <c r="N1999" s="13">
        <v>0</v>
      </c>
      <c r="O1999" s="13">
        <v>0</v>
      </c>
      <c r="P1999" s="12" t="str">
        <f>LEFT(Tabela2[[#This Row],[Código]],2)</f>
        <v>28</v>
      </c>
    </row>
    <row r="2000" spans="2:16" ht="15" customHeight="1" x14ac:dyDescent="0.25">
      <c r="B2000" s="36" t="str">
        <f>LOOKUP(Tabela2[[#This Row],[RESUMO]],Tabela3[Grupo],Tabela3[Meus produtos])</f>
        <v>Não</v>
      </c>
      <c r="C2000" s="30" t="s">
        <v>1702</v>
      </c>
      <c r="D2000" t="s">
        <v>21238</v>
      </c>
      <c r="E2000" t="s">
        <v>11853</v>
      </c>
      <c r="F2000" s="30" t="s">
        <v>13468</v>
      </c>
      <c r="G2000">
        <v>6.23</v>
      </c>
      <c r="H2000">
        <v>4.2</v>
      </c>
      <c r="I2000">
        <v>0</v>
      </c>
      <c r="J2000">
        <v>0</v>
      </c>
      <c r="K2000" s="13">
        <v>0.1043</v>
      </c>
      <c r="L2000" s="13">
        <v>4.2000000000000003E-2</v>
      </c>
      <c r="M2000" s="13">
        <v>6.2300000000000001E-2</v>
      </c>
      <c r="N2000" s="13">
        <v>0</v>
      </c>
      <c r="O2000" s="13">
        <v>0</v>
      </c>
      <c r="P2000" s="12" t="str">
        <f>LEFT(Tabela2[[#This Row],[Código]],2)</f>
        <v>28</v>
      </c>
    </row>
    <row r="2001" spans="2:16" ht="15" customHeight="1" x14ac:dyDescent="0.25">
      <c r="B2001" s="36" t="str">
        <f>LOOKUP(Tabela2[[#This Row],[RESUMO]],Tabela3[Grupo],Tabela3[Meus produtos])</f>
        <v>Não</v>
      </c>
      <c r="C2001" s="30" t="s">
        <v>1703</v>
      </c>
      <c r="D2001" t="s">
        <v>21238</v>
      </c>
      <c r="E2001" t="s">
        <v>11853</v>
      </c>
      <c r="F2001" s="30" t="s">
        <v>13469</v>
      </c>
      <c r="G2001">
        <v>6.23</v>
      </c>
      <c r="H2001">
        <v>4.2</v>
      </c>
      <c r="I2001">
        <v>0</v>
      </c>
      <c r="J2001">
        <v>0</v>
      </c>
      <c r="K2001" s="13">
        <v>0.1043</v>
      </c>
      <c r="L2001" s="13">
        <v>4.2000000000000003E-2</v>
      </c>
      <c r="M2001" s="13">
        <v>6.2300000000000001E-2</v>
      </c>
      <c r="N2001" s="13">
        <v>0</v>
      </c>
      <c r="O2001" s="13">
        <v>0</v>
      </c>
      <c r="P2001" s="12" t="str">
        <f>LEFT(Tabela2[[#This Row],[Código]],2)</f>
        <v>28</v>
      </c>
    </row>
    <row r="2002" spans="2:16" ht="15" customHeight="1" x14ac:dyDescent="0.25">
      <c r="B2002" s="36" t="str">
        <f>LOOKUP(Tabela2[[#This Row],[RESUMO]],Tabela3[Grupo],Tabela3[Meus produtos])</f>
        <v>Não</v>
      </c>
      <c r="C2002" s="30" t="s">
        <v>1704</v>
      </c>
      <c r="D2002" t="s">
        <v>21238</v>
      </c>
      <c r="E2002" t="s">
        <v>11853</v>
      </c>
      <c r="F2002" s="30" t="s">
        <v>13470</v>
      </c>
      <c r="G2002">
        <v>6.23</v>
      </c>
      <c r="H2002">
        <v>4.2</v>
      </c>
      <c r="I2002">
        <v>0</v>
      </c>
      <c r="J2002">
        <v>0</v>
      </c>
      <c r="K2002" s="13">
        <v>0.1043</v>
      </c>
      <c r="L2002" s="13">
        <v>4.2000000000000003E-2</v>
      </c>
      <c r="M2002" s="13">
        <v>6.2300000000000001E-2</v>
      </c>
      <c r="N2002" s="13">
        <v>0</v>
      </c>
      <c r="O2002" s="13">
        <v>0</v>
      </c>
      <c r="P2002" s="12" t="str">
        <f>LEFT(Tabela2[[#This Row],[Código]],2)</f>
        <v>28</v>
      </c>
    </row>
    <row r="2003" spans="2:16" ht="15" customHeight="1" x14ac:dyDescent="0.25">
      <c r="B2003" s="36" t="str">
        <f>LOOKUP(Tabela2[[#This Row],[RESUMO]],Tabela3[Grupo],Tabela3[Meus produtos])</f>
        <v>Não</v>
      </c>
      <c r="C2003" s="30" t="s">
        <v>1705</v>
      </c>
      <c r="D2003" t="s">
        <v>21238</v>
      </c>
      <c r="E2003" t="s">
        <v>11853</v>
      </c>
      <c r="F2003" s="30" t="s">
        <v>13471</v>
      </c>
      <c r="G2003">
        <v>6.23</v>
      </c>
      <c r="H2003">
        <v>4.2</v>
      </c>
      <c r="I2003">
        <v>0</v>
      </c>
      <c r="J2003">
        <v>0</v>
      </c>
      <c r="K2003" s="13">
        <v>0.1043</v>
      </c>
      <c r="L2003" s="13">
        <v>4.2000000000000003E-2</v>
      </c>
      <c r="M2003" s="13">
        <v>6.2300000000000001E-2</v>
      </c>
      <c r="N2003" s="13">
        <v>0</v>
      </c>
      <c r="O2003" s="13">
        <v>0</v>
      </c>
      <c r="P2003" s="12" t="str">
        <f>LEFT(Tabela2[[#This Row],[Código]],2)</f>
        <v>28</v>
      </c>
    </row>
    <row r="2004" spans="2:16" ht="15" customHeight="1" x14ac:dyDescent="0.25">
      <c r="B2004" s="36" t="str">
        <f>LOOKUP(Tabela2[[#This Row],[RESUMO]],Tabela3[Grupo],Tabela3[Meus produtos])</f>
        <v>Não</v>
      </c>
      <c r="C2004" s="30" t="s">
        <v>1706</v>
      </c>
      <c r="D2004" t="s">
        <v>21238</v>
      </c>
      <c r="E2004" t="s">
        <v>11853</v>
      </c>
      <c r="F2004" s="30" t="s">
        <v>13472</v>
      </c>
      <c r="G2004">
        <v>6.23</v>
      </c>
      <c r="H2004">
        <v>4.2</v>
      </c>
      <c r="I2004">
        <v>0</v>
      </c>
      <c r="J2004">
        <v>0</v>
      </c>
      <c r="K2004" s="13">
        <v>0.1043</v>
      </c>
      <c r="L2004" s="13">
        <v>4.2000000000000003E-2</v>
      </c>
      <c r="M2004" s="13">
        <v>6.2300000000000001E-2</v>
      </c>
      <c r="N2004" s="13">
        <v>0</v>
      </c>
      <c r="O2004" s="13">
        <v>0</v>
      </c>
      <c r="P2004" s="12" t="str">
        <f>LEFT(Tabela2[[#This Row],[Código]],2)</f>
        <v>28</v>
      </c>
    </row>
    <row r="2005" spans="2:16" ht="15" customHeight="1" x14ac:dyDescent="0.25">
      <c r="B2005" s="36" t="str">
        <f>LOOKUP(Tabela2[[#This Row],[RESUMO]],Tabela3[Grupo],Tabela3[Meus produtos])</f>
        <v>Não</v>
      </c>
      <c r="C2005" s="30" t="s">
        <v>1707</v>
      </c>
      <c r="D2005" t="s">
        <v>21238</v>
      </c>
      <c r="E2005" t="s">
        <v>11853</v>
      </c>
      <c r="F2005" s="30" t="s">
        <v>13473</v>
      </c>
      <c r="G2005">
        <v>6.23</v>
      </c>
      <c r="H2005">
        <v>4.2</v>
      </c>
      <c r="I2005">
        <v>0</v>
      </c>
      <c r="J2005">
        <v>0</v>
      </c>
      <c r="K2005" s="13">
        <v>0.1043</v>
      </c>
      <c r="L2005" s="13">
        <v>4.2000000000000003E-2</v>
      </c>
      <c r="M2005" s="13">
        <v>6.2300000000000001E-2</v>
      </c>
      <c r="N2005" s="13">
        <v>0</v>
      </c>
      <c r="O2005" s="13">
        <v>0</v>
      </c>
      <c r="P2005" s="12" t="str">
        <f>LEFT(Tabela2[[#This Row],[Código]],2)</f>
        <v>28</v>
      </c>
    </row>
    <row r="2006" spans="2:16" ht="15" customHeight="1" x14ac:dyDescent="0.25">
      <c r="B2006" s="36" t="str">
        <f>LOOKUP(Tabela2[[#This Row],[RESUMO]],Tabela3[Grupo],Tabela3[Meus produtos])</f>
        <v>Não</v>
      </c>
      <c r="C2006" s="30" t="s">
        <v>1708</v>
      </c>
      <c r="D2006" t="s">
        <v>21238</v>
      </c>
      <c r="E2006" t="s">
        <v>11853</v>
      </c>
      <c r="F2006" s="30" t="s">
        <v>13474</v>
      </c>
      <c r="G2006">
        <v>6.35</v>
      </c>
      <c r="H2006">
        <v>4.2</v>
      </c>
      <c r="I2006">
        <v>0</v>
      </c>
      <c r="J2006">
        <v>0</v>
      </c>
      <c r="K2006" s="13">
        <v>0.10550000000000001</v>
      </c>
      <c r="L2006" s="13">
        <v>4.2000000000000003E-2</v>
      </c>
      <c r="M2006" s="13">
        <v>6.3500000000000001E-2</v>
      </c>
      <c r="N2006" s="13">
        <v>0</v>
      </c>
      <c r="O2006" s="13">
        <v>0</v>
      </c>
      <c r="P2006" s="12" t="str">
        <f>LEFT(Tabela2[[#This Row],[Código]],2)</f>
        <v>28</v>
      </c>
    </row>
    <row r="2007" spans="2:16" ht="15" customHeight="1" x14ac:dyDescent="0.25">
      <c r="B2007" s="36" t="str">
        <f>LOOKUP(Tabela2[[#This Row],[RESUMO]],Tabela3[Grupo],Tabela3[Meus produtos])</f>
        <v>Não</v>
      </c>
      <c r="C2007" s="30" t="s">
        <v>1709</v>
      </c>
      <c r="D2007" t="s">
        <v>21238</v>
      </c>
      <c r="E2007" t="s">
        <v>11853</v>
      </c>
      <c r="F2007" s="30" t="s">
        <v>13475</v>
      </c>
      <c r="G2007">
        <v>6.35</v>
      </c>
      <c r="H2007">
        <v>4.2</v>
      </c>
      <c r="I2007">
        <v>0</v>
      </c>
      <c r="J2007">
        <v>0</v>
      </c>
      <c r="K2007" s="13">
        <v>0.10550000000000001</v>
      </c>
      <c r="L2007" s="13">
        <v>4.2000000000000003E-2</v>
      </c>
      <c r="M2007" s="13">
        <v>6.3500000000000001E-2</v>
      </c>
      <c r="N2007" s="13">
        <v>0</v>
      </c>
      <c r="O2007" s="13">
        <v>0</v>
      </c>
      <c r="P2007" s="12" t="str">
        <f>LEFT(Tabela2[[#This Row],[Código]],2)</f>
        <v>28</v>
      </c>
    </row>
    <row r="2008" spans="2:16" ht="15" customHeight="1" x14ac:dyDescent="0.25">
      <c r="B2008" s="36" t="str">
        <f>LOOKUP(Tabela2[[#This Row],[RESUMO]],Tabela3[Grupo],Tabela3[Meus produtos])</f>
        <v>Não</v>
      </c>
      <c r="C2008" s="30" t="s">
        <v>1710</v>
      </c>
      <c r="D2008" t="s">
        <v>21238</v>
      </c>
      <c r="E2008" t="s">
        <v>11853</v>
      </c>
      <c r="F2008" s="30" t="s">
        <v>13476</v>
      </c>
      <c r="G2008">
        <v>6.35</v>
      </c>
      <c r="H2008">
        <v>4.2</v>
      </c>
      <c r="I2008">
        <v>0</v>
      </c>
      <c r="J2008">
        <v>0</v>
      </c>
      <c r="K2008" s="13">
        <v>0.10550000000000001</v>
      </c>
      <c r="L2008" s="13">
        <v>4.2000000000000003E-2</v>
      </c>
      <c r="M2008" s="13">
        <v>6.3500000000000001E-2</v>
      </c>
      <c r="N2008" s="13">
        <v>0</v>
      </c>
      <c r="O2008" s="13">
        <v>0</v>
      </c>
      <c r="P2008" s="12" t="str">
        <f>LEFT(Tabela2[[#This Row],[Código]],2)</f>
        <v>28</v>
      </c>
    </row>
    <row r="2009" spans="2:16" ht="15" customHeight="1" x14ac:dyDescent="0.25">
      <c r="B2009" s="36" t="str">
        <f>LOOKUP(Tabela2[[#This Row],[RESUMO]],Tabela3[Grupo],Tabela3[Meus produtos])</f>
        <v>Não</v>
      </c>
      <c r="C2009" s="30" t="s">
        <v>1711</v>
      </c>
      <c r="D2009" t="s">
        <v>21238</v>
      </c>
      <c r="E2009" t="s">
        <v>11853</v>
      </c>
      <c r="F2009" s="30" t="s">
        <v>13477</v>
      </c>
      <c r="G2009">
        <v>6.35</v>
      </c>
      <c r="H2009">
        <v>4.2</v>
      </c>
      <c r="I2009">
        <v>0</v>
      </c>
      <c r="J2009">
        <v>0</v>
      </c>
      <c r="K2009" s="13">
        <v>0.10550000000000001</v>
      </c>
      <c r="L2009" s="13">
        <v>4.2000000000000003E-2</v>
      </c>
      <c r="M2009" s="13">
        <v>6.3500000000000001E-2</v>
      </c>
      <c r="N2009" s="13">
        <v>0</v>
      </c>
      <c r="O2009" s="13">
        <v>0</v>
      </c>
      <c r="P2009" s="12" t="str">
        <f>LEFT(Tabela2[[#This Row],[Código]],2)</f>
        <v>28</v>
      </c>
    </row>
    <row r="2010" spans="2:16" ht="15" customHeight="1" x14ac:dyDescent="0.25">
      <c r="B2010" s="36" t="str">
        <f>LOOKUP(Tabela2[[#This Row],[RESUMO]],Tabela3[Grupo],Tabela3[Meus produtos])</f>
        <v>Não</v>
      </c>
      <c r="C2010" s="30" t="s">
        <v>1712</v>
      </c>
      <c r="D2010" t="s">
        <v>21238</v>
      </c>
      <c r="E2010" t="s">
        <v>11853</v>
      </c>
      <c r="F2010" s="30" t="s">
        <v>13478</v>
      </c>
      <c r="G2010">
        <v>6.35</v>
      </c>
      <c r="H2010">
        <v>4.2</v>
      </c>
      <c r="I2010">
        <v>0</v>
      </c>
      <c r="J2010">
        <v>0</v>
      </c>
      <c r="K2010" s="13">
        <v>0.10550000000000001</v>
      </c>
      <c r="L2010" s="13">
        <v>4.2000000000000003E-2</v>
      </c>
      <c r="M2010" s="13">
        <v>6.3500000000000001E-2</v>
      </c>
      <c r="N2010" s="13">
        <v>0</v>
      </c>
      <c r="O2010" s="13">
        <v>0</v>
      </c>
      <c r="P2010" s="12" t="str">
        <f>LEFT(Tabela2[[#This Row],[Código]],2)</f>
        <v>28</v>
      </c>
    </row>
    <row r="2011" spans="2:16" ht="15" customHeight="1" x14ac:dyDescent="0.25">
      <c r="B2011" s="36" t="str">
        <f>LOOKUP(Tabela2[[#This Row],[RESUMO]],Tabela3[Grupo],Tabela3[Meus produtos])</f>
        <v>Não</v>
      </c>
      <c r="C2011" s="30" t="s">
        <v>1713</v>
      </c>
      <c r="D2011" t="s">
        <v>21238</v>
      </c>
      <c r="E2011" t="s">
        <v>11853</v>
      </c>
      <c r="F2011" s="30" t="s">
        <v>13479</v>
      </c>
      <c r="G2011">
        <v>6.35</v>
      </c>
      <c r="H2011">
        <v>4.2</v>
      </c>
      <c r="I2011">
        <v>0</v>
      </c>
      <c r="J2011">
        <v>0</v>
      </c>
      <c r="K2011" s="13">
        <v>0.10550000000000001</v>
      </c>
      <c r="L2011" s="13">
        <v>4.2000000000000003E-2</v>
      </c>
      <c r="M2011" s="13">
        <v>6.3500000000000001E-2</v>
      </c>
      <c r="N2011" s="13">
        <v>0</v>
      </c>
      <c r="O2011" s="13">
        <v>0</v>
      </c>
      <c r="P2011" s="12" t="str">
        <f>LEFT(Tabela2[[#This Row],[Código]],2)</f>
        <v>28</v>
      </c>
    </row>
    <row r="2012" spans="2:16" ht="15" customHeight="1" x14ac:dyDescent="0.25">
      <c r="B2012" s="36" t="str">
        <f>LOOKUP(Tabela2[[#This Row],[RESUMO]],Tabela3[Grupo],Tabela3[Meus produtos])</f>
        <v>Não</v>
      </c>
      <c r="C2012" s="30" t="s">
        <v>1714</v>
      </c>
      <c r="D2012" t="s">
        <v>21238</v>
      </c>
      <c r="E2012" t="s">
        <v>11853</v>
      </c>
      <c r="F2012" s="30" t="s">
        <v>1715</v>
      </c>
      <c r="G2012">
        <v>6.23</v>
      </c>
      <c r="H2012">
        <v>4.2</v>
      </c>
      <c r="I2012">
        <v>0</v>
      </c>
      <c r="J2012">
        <v>0</v>
      </c>
      <c r="K2012" s="13">
        <v>0.1043</v>
      </c>
      <c r="L2012" s="13">
        <v>4.2000000000000003E-2</v>
      </c>
      <c r="M2012" s="13">
        <v>6.2300000000000001E-2</v>
      </c>
      <c r="N2012" s="13">
        <v>0</v>
      </c>
      <c r="O2012" s="13">
        <v>0</v>
      </c>
      <c r="P2012" s="12" t="str">
        <f>LEFT(Tabela2[[#This Row],[Código]],2)</f>
        <v>28</v>
      </c>
    </row>
    <row r="2013" spans="2:16" ht="15" customHeight="1" x14ac:dyDescent="0.25">
      <c r="B2013" s="36" t="str">
        <f>LOOKUP(Tabela2[[#This Row],[RESUMO]],Tabela3[Grupo],Tabela3[Meus produtos])</f>
        <v>Não</v>
      </c>
      <c r="C2013" s="30" t="s">
        <v>1716</v>
      </c>
      <c r="D2013" t="s">
        <v>21238</v>
      </c>
      <c r="E2013" t="s">
        <v>11853</v>
      </c>
      <c r="F2013" s="30" t="s">
        <v>13480</v>
      </c>
      <c r="G2013">
        <v>6.35</v>
      </c>
      <c r="H2013">
        <v>4.2</v>
      </c>
      <c r="I2013">
        <v>0</v>
      </c>
      <c r="J2013">
        <v>0</v>
      </c>
      <c r="K2013" s="13">
        <v>0.10550000000000001</v>
      </c>
      <c r="L2013" s="13">
        <v>4.2000000000000003E-2</v>
      </c>
      <c r="M2013" s="13">
        <v>6.3500000000000001E-2</v>
      </c>
      <c r="N2013" s="13">
        <v>0</v>
      </c>
      <c r="O2013" s="13">
        <v>0</v>
      </c>
      <c r="P2013" s="12" t="str">
        <f>LEFT(Tabela2[[#This Row],[Código]],2)</f>
        <v>28</v>
      </c>
    </row>
    <row r="2014" spans="2:16" ht="15" customHeight="1" x14ac:dyDescent="0.25">
      <c r="B2014" s="36" t="str">
        <f>LOOKUP(Tabela2[[#This Row],[RESUMO]],Tabela3[Grupo],Tabela3[Meus produtos])</f>
        <v>Não</v>
      </c>
      <c r="C2014" s="30" t="s">
        <v>1717</v>
      </c>
      <c r="D2014" t="s">
        <v>21238</v>
      </c>
      <c r="E2014" t="s">
        <v>11853</v>
      </c>
      <c r="F2014" s="30" t="s">
        <v>13481</v>
      </c>
      <c r="G2014">
        <v>6.2</v>
      </c>
      <c r="H2014">
        <v>4.2</v>
      </c>
      <c r="I2014">
        <v>0</v>
      </c>
      <c r="J2014">
        <v>0</v>
      </c>
      <c r="K2014" s="13">
        <v>0.10400000000000001</v>
      </c>
      <c r="L2014" s="13">
        <v>4.2000000000000003E-2</v>
      </c>
      <c r="M2014" s="13">
        <v>6.2E-2</v>
      </c>
      <c r="N2014" s="13">
        <v>0</v>
      </c>
      <c r="O2014" s="13">
        <v>0</v>
      </c>
      <c r="P2014" s="12" t="str">
        <f>LEFT(Tabela2[[#This Row],[Código]],2)</f>
        <v>28</v>
      </c>
    </row>
    <row r="2015" spans="2:16" ht="15" customHeight="1" x14ac:dyDescent="0.25">
      <c r="B2015" s="36" t="str">
        <f>LOOKUP(Tabela2[[#This Row],[RESUMO]],Tabela3[Grupo],Tabela3[Meus produtos])</f>
        <v>Não</v>
      </c>
      <c r="C2015" s="30" t="s">
        <v>1718</v>
      </c>
      <c r="D2015" t="s">
        <v>21238</v>
      </c>
      <c r="E2015" t="s">
        <v>11853</v>
      </c>
      <c r="F2015" s="30" t="s">
        <v>13482</v>
      </c>
      <c r="G2015">
        <v>6.35</v>
      </c>
      <c r="H2015">
        <v>4.2</v>
      </c>
      <c r="I2015">
        <v>0</v>
      </c>
      <c r="J2015">
        <v>0</v>
      </c>
      <c r="K2015" s="13">
        <v>0.10550000000000001</v>
      </c>
      <c r="L2015" s="13">
        <v>4.2000000000000003E-2</v>
      </c>
      <c r="M2015" s="13">
        <v>6.3500000000000001E-2</v>
      </c>
      <c r="N2015" s="13">
        <v>0</v>
      </c>
      <c r="O2015" s="13">
        <v>0</v>
      </c>
      <c r="P2015" s="12" t="str">
        <f>LEFT(Tabela2[[#This Row],[Código]],2)</f>
        <v>28</v>
      </c>
    </row>
    <row r="2016" spans="2:16" ht="15" customHeight="1" x14ac:dyDescent="0.25">
      <c r="B2016" s="36" t="str">
        <f>LOOKUP(Tabela2[[#This Row],[RESUMO]],Tabela3[Grupo],Tabela3[Meus produtos])</f>
        <v>Não</v>
      </c>
      <c r="C2016" s="30" t="s">
        <v>1719</v>
      </c>
      <c r="D2016" t="s">
        <v>21238</v>
      </c>
      <c r="E2016" t="s">
        <v>11853</v>
      </c>
      <c r="F2016" s="30" t="s">
        <v>13483</v>
      </c>
      <c r="G2016">
        <v>6.47</v>
      </c>
      <c r="H2016">
        <v>4.2</v>
      </c>
      <c r="I2016">
        <v>0</v>
      </c>
      <c r="J2016">
        <v>0</v>
      </c>
      <c r="K2016" s="13">
        <v>0.10669999999999999</v>
      </c>
      <c r="L2016" s="13">
        <v>4.2000000000000003E-2</v>
      </c>
      <c r="M2016" s="13">
        <v>6.4699999999999994E-2</v>
      </c>
      <c r="N2016" s="13">
        <v>0</v>
      </c>
      <c r="O2016" s="13">
        <v>0</v>
      </c>
      <c r="P2016" s="12" t="str">
        <f>LEFT(Tabela2[[#This Row],[Código]],2)</f>
        <v>28</v>
      </c>
    </row>
    <row r="2017" spans="2:16" ht="15" customHeight="1" x14ac:dyDescent="0.25">
      <c r="B2017" s="36" t="str">
        <f>LOOKUP(Tabela2[[#This Row],[RESUMO]],Tabela3[Grupo],Tabela3[Meus produtos])</f>
        <v>Não</v>
      </c>
      <c r="C2017" s="30" t="s">
        <v>1720</v>
      </c>
      <c r="D2017" t="s">
        <v>21238</v>
      </c>
      <c r="E2017" t="s">
        <v>11853</v>
      </c>
      <c r="F2017" s="30" t="s">
        <v>13484</v>
      </c>
      <c r="G2017">
        <v>6.35</v>
      </c>
      <c r="H2017">
        <v>4.2</v>
      </c>
      <c r="I2017">
        <v>0</v>
      </c>
      <c r="J2017">
        <v>0</v>
      </c>
      <c r="K2017" s="13">
        <v>0.10550000000000001</v>
      </c>
      <c r="L2017" s="13">
        <v>4.2000000000000003E-2</v>
      </c>
      <c r="M2017" s="13">
        <v>6.3500000000000001E-2</v>
      </c>
      <c r="N2017" s="13">
        <v>0</v>
      </c>
      <c r="O2017" s="13">
        <v>0</v>
      </c>
      <c r="P2017" s="12" t="str">
        <f>LEFT(Tabela2[[#This Row],[Código]],2)</f>
        <v>28</v>
      </c>
    </row>
    <row r="2018" spans="2:16" ht="15" customHeight="1" x14ac:dyDescent="0.25">
      <c r="B2018" s="36" t="str">
        <f>LOOKUP(Tabela2[[#This Row],[RESUMO]],Tabela3[Grupo],Tabela3[Meus produtos])</f>
        <v>Não</v>
      </c>
      <c r="C2018" s="30" t="s">
        <v>1721</v>
      </c>
      <c r="D2018" t="s">
        <v>21238</v>
      </c>
      <c r="E2018" t="s">
        <v>11853</v>
      </c>
      <c r="F2018" s="30" t="s">
        <v>13485</v>
      </c>
      <c r="G2018">
        <v>6.35</v>
      </c>
      <c r="H2018">
        <v>4.2</v>
      </c>
      <c r="I2018">
        <v>0</v>
      </c>
      <c r="J2018">
        <v>0</v>
      </c>
      <c r="K2018" s="13">
        <v>0.10550000000000001</v>
      </c>
      <c r="L2018" s="13">
        <v>4.2000000000000003E-2</v>
      </c>
      <c r="M2018" s="13">
        <v>6.3500000000000001E-2</v>
      </c>
      <c r="N2018" s="13">
        <v>0</v>
      </c>
      <c r="O2018" s="13">
        <v>0</v>
      </c>
      <c r="P2018" s="12" t="str">
        <f>LEFT(Tabela2[[#This Row],[Código]],2)</f>
        <v>28</v>
      </c>
    </row>
    <row r="2019" spans="2:16" ht="15" customHeight="1" x14ac:dyDescent="0.25">
      <c r="B2019" s="36" t="str">
        <f>LOOKUP(Tabela2[[#This Row],[RESUMO]],Tabela3[Grupo],Tabela3[Meus produtos])</f>
        <v>Não</v>
      </c>
      <c r="C2019" s="30" t="s">
        <v>21645</v>
      </c>
      <c r="D2019" t="s">
        <v>21238</v>
      </c>
      <c r="E2019" t="s">
        <v>11853</v>
      </c>
      <c r="F2019" s="30" t="s">
        <v>21646</v>
      </c>
      <c r="G2019">
        <v>6.23</v>
      </c>
      <c r="H2019">
        <v>4.2</v>
      </c>
      <c r="I2019">
        <v>0</v>
      </c>
      <c r="J2019">
        <v>0</v>
      </c>
      <c r="K2019" s="13">
        <v>0.1043</v>
      </c>
      <c r="L2019" s="13">
        <v>4.2000000000000003E-2</v>
      </c>
      <c r="M2019" s="13">
        <v>6.2300000000000001E-2</v>
      </c>
      <c r="N2019" s="13">
        <v>0</v>
      </c>
      <c r="O2019" s="13">
        <v>0</v>
      </c>
      <c r="P2019" s="12" t="str">
        <f>LEFT(Tabela2[[#This Row],[Código]],2)</f>
        <v>28</v>
      </c>
    </row>
    <row r="2020" spans="2:16" ht="15" customHeight="1" x14ac:dyDescent="0.25">
      <c r="B2020" s="36" t="str">
        <f>LOOKUP(Tabela2[[#This Row],[RESUMO]],Tabela3[Grupo],Tabela3[Meus produtos])</f>
        <v>Não</v>
      </c>
      <c r="C2020" s="30" t="s">
        <v>21647</v>
      </c>
      <c r="D2020" t="s">
        <v>21238</v>
      </c>
      <c r="E2020" t="s">
        <v>11853</v>
      </c>
      <c r="F2020" s="30" t="s">
        <v>21648</v>
      </c>
      <c r="G2020">
        <v>6.35</v>
      </c>
      <c r="H2020">
        <v>4.2</v>
      </c>
      <c r="I2020">
        <v>0</v>
      </c>
      <c r="J2020">
        <v>0</v>
      </c>
      <c r="K2020" s="13">
        <v>0.10550000000000001</v>
      </c>
      <c r="L2020" s="13">
        <v>4.2000000000000003E-2</v>
      </c>
      <c r="M2020" s="13">
        <v>6.3500000000000001E-2</v>
      </c>
      <c r="N2020" s="13">
        <v>0</v>
      </c>
      <c r="O2020" s="13">
        <v>0</v>
      </c>
      <c r="P2020" s="12" t="str">
        <f>LEFT(Tabela2[[#This Row],[Código]],2)</f>
        <v>28</v>
      </c>
    </row>
    <row r="2021" spans="2:16" ht="15" customHeight="1" x14ac:dyDescent="0.25">
      <c r="B2021" s="36" t="str">
        <f>LOOKUP(Tabela2[[#This Row],[RESUMO]],Tabela3[Grupo],Tabela3[Meus produtos])</f>
        <v>Não</v>
      </c>
      <c r="C2021" s="30" t="s">
        <v>1722</v>
      </c>
      <c r="D2021" t="s">
        <v>21238</v>
      </c>
      <c r="E2021" t="s">
        <v>11853</v>
      </c>
      <c r="F2021" s="30" t="s">
        <v>13486</v>
      </c>
      <c r="G2021">
        <v>6.35</v>
      </c>
      <c r="H2021">
        <v>4.2</v>
      </c>
      <c r="I2021">
        <v>0</v>
      </c>
      <c r="J2021">
        <v>0</v>
      </c>
      <c r="K2021" s="13">
        <v>0.10550000000000001</v>
      </c>
      <c r="L2021" s="13">
        <v>4.2000000000000003E-2</v>
      </c>
      <c r="M2021" s="13">
        <v>6.3500000000000001E-2</v>
      </c>
      <c r="N2021" s="13">
        <v>0</v>
      </c>
      <c r="O2021" s="13">
        <v>0</v>
      </c>
      <c r="P2021" s="12" t="str">
        <f>LEFT(Tabela2[[#This Row],[Código]],2)</f>
        <v>28</v>
      </c>
    </row>
    <row r="2022" spans="2:16" ht="15" customHeight="1" x14ac:dyDescent="0.25">
      <c r="B2022" s="36" t="str">
        <f>LOOKUP(Tabela2[[#This Row],[RESUMO]],Tabela3[Grupo],Tabela3[Meus produtos])</f>
        <v>Não</v>
      </c>
      <c r="C2022" s="30" t="s">
        <v>1723</v>
      </c>
      <c r="D2022" t="s">
        <v>21238</v>
      </c>
      <c r="E2022" t="s">
        <v>11853</v>
      </c>
      <c r="F2022" s="30" t="s">
        <v>13487</v>
      </c>
      <c r="G2022">
        <v>6.23</v>
      </c>
      <c r="H2022">
        <v>4.2</v>
      </c>
      <c r="I2022">
        <v>0</v>
      </c>
      <c r="J2022">
        <v>0</v>
      </c>
      <c r="K2022" s="13">
        <v>0.1043</v>
      </c>
      <c r="L2022" s="13">
        <v>4.2000000000000003E-2</v>
      </c>
      <c r="M2022" s="13">
        <v>6.2300000000000001E-2</v>
      </c>
      <c r="N2022" s="13">
        <v>0</v>
      </c>
      <c r="O2022" s="13">
        <v>0</v>
      </c>
      <c r="P2022" s="12" t="str">
        <f>LEFT(Tabela2[[#This Row],[Código]],2)</f>
        <v>28</v>
      </c>
    </row>
    <row r="2023" spans="2:16" ht="15" customHeight="1" x14ac:dyDescent="0.25">
      <c r="B2023" s="36" t="str">
        <f>LOOKUP(Tabela2[[#This Row],[RESUMO]],Tabela3[Grupo],Tabela3[Meus produtos])</f>
        <v>Não</v>
      </c>
      <c r="C2023" s="30" t="s">
        <v>1724</v>
      </c>
      <c r="D2023" t="s">
        <v>21238</v>
      </c>
      <c r="E2023" t="s">
        <v>11853</v>
      </c>
      <c r="F2023" s="30" t="s">
        <v>13488</v>
      </c>
      <c r="G2023">
        <v>6.35</v>
      </c>
      <c r="H2023">
        <v>4.2</v>
      </c>
      <c r="I2023">
        <v>0</v>
      </c>
      <c r="J2023">
        <v>0</v>
      </c>
      <c r="K2023" s="13">
        <v>0.10550000000000001</v>
      </c>
      <c r="L2023" s="13">
        <v>4.2000000000000003E-2</v>
      </c>
      <c r="M2023" s="13">
        <v>6.3500000000000001E-2</v>
      </c>
      <c r="N2023" s="13">
        <v>0</v>
      </c>
      <c r="O2023" s="13">
        <v>0</v>
      </c>
      <c r="P2023" s="12" t="str">
        <f>LEFT(Tabela2[[#This Row],[Código]],2)</f>
        <v>28</v>
      </c>
    </row>
    <row r="2024" spans="2:16" ht="15" customHeight="1" x14ac:dyDescent="0.25">
      <c r="B2024" s="36" t="str">
        <f>LOOKUP(Tabela2[[#This Row],[RESUMO]],Tabela3[Grupo],Tabela3[Meus produtos])</f>
        <v>Não</v>
      </c>
      <c r="C2024" s="30" t="s">
        <v>1725</v>
      </c>
      <c r="D2024" t="s">
        <v>21238</v>
      </c>
      <c r="E2024" t="s">
        <v>11853</v>
      </c>
      <c r="F2024" s="30" t="s">
        <v>13489</v>
      </c>
      <c r="G2024">
        <v>6.23</v>
      </c>
      <c r="H2024">
        <v>4.2</v>
      </c>
      <c r="I2024">
        <v>0</v>
      </c>
      <c r="J2024">
        <v>0</v>
      </c>
      <c r="K2024" s="13">
        <v>0.1043</v>
      </c>
      <c r="L2024" s="13">
        <v>4.2000000000000003E-2</v>
      </c>
      <c r="M2024" s="13">
        <v>6.2300000000000001E-2</v>
      </c>
      <c r="N2024" s="13">
        <v>0</v>
      </c>
      <c r="O2024" s="13">
        <v>0</v>
      </c>
      <c r="P2024" s="12" t="str">
        <f>LEFT(Tabela2[[#This Row],[Código]],2)</f>
        <v>28</v>
      </c>
    </row>
    <row r="2025" spans="2:16" ht="15" customHeight="1" x14ac:dyDescent="0.25">
      <c r="B2025" s="36" t="str">
        <f>LOOKUP(Tabela2[[#This Row],[RESUMO]],Tabela3[Grupo],Tabela3[Meus produtos])</f>
        <v>Não</v>
      </c>
      <c r="C2025" s="30" t="s">
        <v>1726</v>
      </c>
      <c r="D2025" t="s">
        <v>21238</v>
      </c>
      <c r="E2025" t="s">
        <v>11853</v>
      </c>
      <c r="F2025" s="30" t="s">
        <v>13490</v>
      </c>
      <c r="G2025">
        <v>6.35</v>
      </c>
      <c r="H2025">
        <v>4.2</v>
      </c>
      <c r="I2025">
        <v>0</v>
      </c>
      <c r="J2025">
        <v>0</v>
      </c>
      <c r="K2025" s="13">
        <v>0.10550000000000001</v>
      </c>
      <c r="L2025" s="13">
        <v>4.2000000000000003E-2</v>
      </c>
      <c r="M2025" s="13">
        <v>6.3500000000000001E-2</v>
      </c>
      <c r="N2025" s="13">
        <v>0</v>
      </c>
      <c r="O2025" s="13">
        <v>0</v>
      </c>
      <c r="P2025" s="12" t="str">
        <f>LEFT(Tabela2[[#This Row],[Código]],2)</f>
        <v>28</v>
      </c>
    </row>
    <row r="2026" spans="2:16" ht="15" customHeight="1" x14ac:dyDescent="0.25">
      <c r="B2026" s="36" t="str">
        <f>LOOKUP(Tabela2[[#This Row],[RESUMO]],Tabela3[Grupo],Tabela3[Meus produtos])</f>
        <v>Não</v>
      </c>
      <c r="C2026" s="30" t="s">
        <v>1727</v>
      </c>
      <c r="D2026" t="s">
        <v>21238</v>
      </c>
      <c r="E2026" t="s">
        <v>11853</v>
      </c>
      <c r="F2026" s="30" t="s">
        <v>13491</v>
      </c>
      <c r="G2026">
        <v>15.29</v>
      </c>
      <c r="H2026">
        <v>4.2</v>
      </c>
      <c r="I2026">
        <v>18</v>
      </c>
      <c r="J2026">
        <v>0</v>
      </c>
      <c r="K2026" s="13">
        <v>0.37490000000000001</v>
      </c>
      <c r="L2026" s="13">
        <v>4.2000000000000003E-2</v>
      </c>
      <c r="M2026" s="13">
        <v>0.15289999999999998</v>
      </c>
      <c r="N2026" s="13">
        <v>0.18</v>
      </c>
      <c r="O2026" s="13">
        <v>0</v>
      </c>
      <c r="P2026" s="12" t="str">
        <f>LEFT(Tabela2[[#This Row],[Código]],2)</f>
        <v>28</v>
      </c>
    </row>
    <row r="2027" spans="2:16" ht="15" customHeight="1" x14ac:dyDescent="0.25">
      <c r="B2027" s="36" t="str">
        <f>LOOKUP(Tabela2[[#This Row],[RESUMO]],Tabela3[Grupo],Tabela3[Meus produtos])</f>
        <v>Não</v>
      </c>
      <c r="C2027" s="30" t="s">
        <v>1728</v>
      </c>
      <c r="D2027" t="s">
        <v>21238</v>
      </c>
      <c r="E2027" t="s">
        <v>11853</v>
      </c>
      <c r="F2027" s="30" t="s">
        <v>13492</v>
      </c>
      <c r="G2027">
        <v>6.23</v>
      </c>
      <c r="H2027">
        <v>4.2</v>
      </c>
      <c r="I2027">
        <v>0</v>
      </c>
      <c r="J2027">
        <v>0</v>
      </c>
      <c r="K2027" s="13">
        <v>0.1043</v>
      </c>
      <c r="L2027" s="13">
        <v>4.2000000000000003E-2</v>
      </c>
      <c r="M2027" s="13">
        <v>6.2300000000000001E-2</v>
      </c>
      <c r="N2027" s="13">
        <v>0</v>
      </c>
      <c r="O2027" s="13">
        <v>0</v>
      </c>
      <c r="P2027" s="12" t="str">
        <f>LEFT(Tabela2[[#This Row],[Código]],2)</f>
        <v>28</v>
      </c>
    </row>
    <row r="2028" spans="2:16" ht="15" customHeight="1" x14ac:dyDescent="0.25">
      <c r="B2028" s="36" t="str">
        <f>LOOKUP(Tabela2[[#This Row],[RESUMO]],Tabela3[Grupo],Tabela3[Meus produtos])</f>
        <v>Não</v>
      </c>
      <c r="C2028" s="30" t="s">
        <v>1729</v>
      </c>
      <c r="D2028" t="s">
        <v>21238</v>
      </c>
      <c r="E2028" t="s">
        <v>11853</v>
      </c>
      <c r="F2028" s="30" t="s">
        <v>13493</v>
      </c>
      <c r="G2028">
        <v>6.35</v>
      </c>
      <c r="H2028">
        <v>4.2</v>
      </c>
      <c r="I2028">
        <v>0</v>
      </c>
      <c r="J2028">
        <v>0</v>
      </c>
      <c r="K2028" s="13">
        <v>0.10550000000000001</v>
      </c>
      <c r="L2028" s="13">
        <v>4.2000000000000003E-2</v>
      </c>
      <c r="M2028" s="13">
        <v>6.3500000000000001E-2</v>
      </c>
      <c r="N2028" s="13">
        <v>0</v>
      </c>
      <c r="O2028" s="13">
        <v>0</v>
      </c>
      <c r="P2028" s="12" t="str">
        <f>LEFT(Tabela2[[#This Row],[Código]],2)</f>
        <v>28</v>
      </c>
    </row>
    <row r="2029" spans="2:16" ht="15" customHeight="1" x14ac:dyDescent="0.25">
      <c r="B2029" s="36" t="str">
        <f>LOOKUP(Tabela2[[#This Row],[RESUMO]],Tabela3[Grupo],Tabela3[Meus produtos])</f>
        <v>Não</v>
      </c>
      <c r="C2029" s="30" t="s">
        <v>1730</v>
      </c>
      <c r="D2029" t="s">
        <v>21238</v>
      </c>
      <c r="E2029" t="s">
        <v>11853</v>
      </c>
      <c r="F2029" s="30" t="s">
        <v>13494</v>
      </c>
      <c r="G2029">
        <v>6.23</v>
      </c>
      <c r="H2029">
        <v>4.2</v>
      </c>
      <c r="I2029">
        <v>0</v>
      </c>
      <c r="J2029">
        <v>0</v>
      </c>
      <c r="K2029" s="13">
        <v>0.1043</v>
      </c>
      <c r="L2029" s="13">
        <v>4.2000000000000003E-2</v>
      </c>
      <c r="M2029" s="13">
        <v>6.2300000000000001E-2</v>
      </c>
      <c r="N2029" s="13">
        <v>0</v>
      </c>
      <c r="O2029" s="13">
        <v>0</v>
      </c>
      <c r="P2029" s="12" t="str">
        <f>LEFT(Tabela2[[#This Row],[Código]],2)</f>
        <v>28</v>
      </c>
    </row>
    <row r="2030" spans="2:16" ht="15" customHeight="1" x14ac:dyDescent="0.25">
      <c r="B2030" s="36" t="str">
        <f>LOOKUP(Tabela2[[#This Row],[RESUMO]],Tabela3[Grupo],Tabela3[Meus produtos])</f>
        <v>Não</v>
      </c>
      <c r="C2030" s="30" t="s">
        <v>1731</v>
      </c>
      <c r="D2030" t="s">
        <v>21238</v>
      </c>
      <c r="E2030" t="s">
        <v>11853</v>
      </c>
      <c r="F2030" s="30" t="s">
        <v>13495</v>
      </c>
      <c r="G2030">
        <v>6.35</v>
      </c>
      <c r="H2030">
        <v>4.2</v>
      </c>
      <c r="I2030">
        <v>0</v>
      </c>
      <c r="J2030">
        <v>0</v>
      </c>
      <c r="K2030" s="13">
        <v>0.10550000000000001</v>
      </c>
      <c r="L2030" s="13">
        <v>4.2000000000000003E-2</v>
      </c>
      <c r="M2030" s="13">
        <v>6.3500000000000001E-2</v>
      </c>
      <c r="N2030" s="13">
        <v>0</v>
      </c>
      <c r="O2030" s="13">
        <v>0</v>
      </c>
      <c r="P2030" s="12" t="str">
        <f>LEFT(Tabela2[[#This Row],[Código]],2)</f>
        <v>28</v>
      </c>
    </row>
    <row r="2031" spans="2:16" ht="15" customHeight="1" x14ac:dyDescent="0.25">
      <c r="B2031" s="36" t="str">
        <f>LOOKUP(Tabela2[[#This Row],[RESUMO]],Tabela3[Grupo],Tabela3[Meus produtos])</f>
        <v>Não</v>
      </c>
      <c r="C2031" s="30" t="s">
        <v>1732</v>
      </c>
      <c r="D2031" t="s">
        <v>21238</v>
      </c>
      <c r="E2031" t="s">
        <v>11853</v>
      </c>
      <c r="F2031" s="30" t="s">
        <v>13496</v>
      </c>
      <c r="G2031">
        <v>6.35</v>
      </c>
      <c r="H2031">
        <v>4.2</v>
      </c>
      <c r="I2031">
        <v>0</v>
      </c>
      <c r="J2031">
        <v>0</v>
      </c>
      <c r="K2031" s="13">
        <v>0.10550000000000001</v>
      </c>
      <c r="L2031" s="13">
        <v>4.2000000000000003E-2</v>
      </c>
      <c r="M2031" s="13">
        <v>6.3500000000000001E-2</v>
      </c>
      <c r="N2031" s="13">
        <v>0</v>
      </c>
      <c r="O2031" s="13">
        <v>0</v>
      </c>
      <c r="P2031" s="12" t="str">
        <f>LEFT(Tabela2[[#This Row],[Código]],2)</f>
        <v>28</v>
      </c>
    </row>
    <row r="2032" spans="2:16" ht="15" customHeight="1" x14ac:dyDescent="0.25">
      <c r="B2032" s="36" t="str">
        <f>LOOKUP(Tabela2[[#This Row],[RESUMO]],Tabela3[Grupo],Tabela3[Meus produtos])</f>
        <v>Não</v>
      </c>
      <c r="C2032" s="30" t="s">
        <v>1733</v>
      </c>
      <c r="D2032" t="s">
        <v>21238</v>
      </c>
      <c r="E2032" t="s">
        <v>11853</v>
      </c>
      <c r="F2032" s="30" t="s">
        <v>13497</v>
      </c>
      <c r="G2032">
        <v>6.35</v>
      </c>
      <c r="H2032">
        <v>4.2</v>
      </c>
      <c r="I2032">
        <v>0</v>
      </c>
      <c r="J2032">
        <v>0</v>
      </c>
      <c r="K2032" s="13">
        <v>0.10550000000000001</v>
      </c>
      <c r="L2032" s="13">
        <v>4.2000000000000003E-2</v>
      </c>
      <c r="M2032" s="13">
        <v>6.3500000000000001E-2</v>
      </c>
      <c r="N2032" s="13">
        <v>0</v>
      </c>
      <c r="O2032" s="13">
        <v>0</v>
      </c>
      <c r="P2032" s="12" t="str">
        <f>LEFT(Tabela2[[#This Row],[Código]],2)</f>
        <v>28</v>
      </c>
    </row>
    <row r="2033" spans="2:16" ht="15" customHeight="1" x14ac:dyDescent="0.25">
      <c r="B2033" s="36" t="str">
        <f>LOOKUP(Tabela2[[#This Row],[RESUMO]],Tabela3[Grupo],Tabela3[Meus produtos])</f>
        <v>Não</v>
      </c>
      <c r="C2033" s="30" t="s">
        <v>1734</v>
      </c>
      <c r="D2033" t="s">
        <v>21238</v>
      </c>
      <c r="E2033" t="s">
        <v>11853</v>
      </c>
      <c r="F2033" s="30" t="s">
        <v>13498</v>
      </c>
      <c r="G2033">
        <v>6.23</v>
      </c>
      <c r="H2033">
        <v>4.2</v>
      </c>
      <c r="I2033">
        <v>0</v>
      </c>
      <c r="J2033">
        <v>0</v>
      </c>
      <c r="K2033" s="13">
        <v>0.1043</v>
      </c>
      <c r="L2033" s="13">
        <v>4.2000000000000003E-2</v>
      </c>
      <c r="M2033" s="13">
        <v>6.2300000000000001E-2</v>
      </c>
      <c r="N2033" s="13">
        <v>0</v>
      </c>
      <c r="O2033" s="13">
        <v>0</v>
      </c>
      <c r="P2033" s="12" t="str">
        <f>LEFT(Tabela2[[#This Row],[Código]],2)</f>
        <v>28</v>
      </c>
    </row>
    <row r="2034" spans="2:16" ht="15" customHeight="1" x14ac:dyDescent="0.25">
      <c r="B2034" s="36" t="str">
        <f>LOOKUP(Tabela2[[#This Row],[RESUMO]],Tabela3[Grupo],Tabela3[Meus produtos])</f>
        <v>Não</v>
      </c>
      <c r="C2034" s="30" t="s">
        <v>1735</v>
      </c>
      <c r="D2034" t="s">
        <v>21238</v>
      </c>
      <c r="E2034" t="s">
        <v>11853</v>
      </c>
      <c r="F2034" s="30" t="s">
        <v>1736</v>
      </c>
      <c r="G2034">
        <v>6.23</v>
      </c>
      <c r="H2034">
        <v>4.2</v>
      </c>
      <c r="I2034">
        <v>0</v>
      </c>
      <c r="J2034">
        <v>0</v>
      </c>
      <c r="K2034" s="13">
        <v>0.1043</v>
      </c>
      <c r="L2034" s="13">
        <v>4.2000000000000003E-2</v>
      </c>
      <c r="M2034" s="13">
        <v>6.2300000000000001E-2</v>
      </c>
      <c r="N2034" s="13">
        <v>0</v>
      </c>
      <c r="O2034" s="13">
        <v>0</v>
      </c>
      <c r="P2034" s="12" t="str">
        <f>LEFT(Tabela2[[#This Row],[Código]],2)</f>
        <v>28</v>
      </c>
    </row>
    <row r="2035" spans="2:16" ht="15" customHeight="1" x14ac:dyDescent="0.25">
      <c r="B2035" s="36" t="str">
        <f>LOOKUP(Tabela2[[#This Row],[RESUMO]],Tabela3[Grupo],Tabela3[Meus produtos])</f>
        <v>Não</v>
      </c>
      <c r="C2035" s="30" t="s">
        <v>1737</v>
      </c>
      <c r="D2035" t="s">
        <v>21238</v>
      </c>
      <c r="E2035" t="s">
        <v>11853</v>
      </c>
      <c r="F2035" s="30" t="s">
        <v>13499</v>
      </c>
      <c r="G2035">
        <v>6.23</v>
      </c>
      <c r="H2035">
        <v>4.2</v>
      </c>
      <c r="I2035">
        <v>0</v>
      </c>
      <c r="J2035">
        <v>0</v>
      </c>
      <c r="K2035" s="13">
        <v>0.1043</v>
      </c>
      <c r="L2035" s="13">
        <v>4.2000000000000003E-2</v>
      </c>
      <c r="M2035" s="13">
        <v>6.2300000000000001E-2</v>
      </c>
      <c r="N2035" s="13">
        <v>0</v>
      </c>
      <c r="O2035" s="13">
        <v>0</v>
      </c>
      <c r="P2035" s="12" t="str">
        <f>LEFT(Tabela2[[#This Row],[Código]],2)</f>
        <v>28</v>
      </c>
    </row>
    <row r="2036" spans="2:16" ht="15" customHeight="1" x14ac:dyDescent="0.25">
      <c r="B2036" s="36" t="str">
        <f>LOOKUP(Tabela2[[#This Row],[RESUMO]],Tabela3[Grupo],Tabela3[Meus produtos])</f>
        <v>Não</v>
      </c>
      <c r="C2036" s="30" t="s">
        <v>1738</v>
      </c>
      <c r="D2036" t="s">
        <v>21238</v>
      </c>
      <c r="E2036" t="s">
        <v>11853</v>
      </c>
      <c r="F2036" s="30" t="s">
        <v>13500</v>
      </c>
      <c r="G2036">
        <v>6.23</v>
      </c>
      <c r="H2036">
        <v>4.2</v>
      </c>
      <c r="I2036">
        <v>0</v>
      </c>
      <c r="J2036">
        <v>0</v>
      </c>
      <c r="K2036" s="13">
        <v>0.1043</v>
      </c>
      <c r="L2036" s="13">
        <v>4.2000000000000003E-2</v>
      </c>
      <c r="M2036" s="13">
        <v>6.2300000000000001E-2</v>
      </c>
      <c r="N2036" s="13">
        <v>0</v>
      </c>
      <c r="O2036" s="13">
        <v>0</v>
      </c>
      <c r="P2036" s="12" t="str">
        <f>LEFT(Tabela2[[#This Row],[Código]],2)</f>
        <v>28</v>
      </c>
    </row>
    <row r="2037" spans="2:16" ht="15" customHeight="1" x14ac:dyDescent="0.25">
      <c r="B2037" s="36" t="str">
        <f>LOOKUP(Tabela2[[#This Row],[RESUMO]],Tabela3[Grupo],Tabela3[Meus produtos])</f>
        <v>Não</v>
      </c>
      <c r="C2037" s="30" t="s">
        <v>1739</v>
      </c>
      <c r="D2037" t="s">
        <v>21238</v>
      </c>
      <c r="E2037" t="s">
        <v>11853</v>
      </c>
      <c r="F2037" s="30" t="s">
        <v>13501</v>
      </c>
      <c r="G2037">
        <v>6.23</v>
      </c>
      <c r="H2037">
        <v>4.2</v>
      </c>
      <c r="I2037">
        <v>0</v>
      </c>
      <c r="J2037">
        <v>0</v>
      </c>
      <c r="K2037" s="13">
        <v>0.1043</v>
      </c>
      <c r="L2037" s="13">
        <v>4.2000000000000003E-2</v>
      </c>
      <c r="M2037" s="13">
        <v>6.2300000000000001E-2</v>
      </c>
      <c r="N2037" s="13">
        <v>0</v>
      </c>
      <c r="O2037" s="13">
        <v>0</v>
      </c>
      <c r="P2037" s="12" t="str">
        <f>LEFT(Tabela2[[#This Row],[Código]],2)</f>
        <v>28</v>
      </c>
    </row>
    <row r="2038" spans="2:16" ht="15" customHeight="1" x14ac:dyDescent="0.25">
      <c r="B2038" s="36" t="str">
        <f>LOOKUP(Tabela2[[#This Row],[RESUMO]],Tabela3[Grupo],Tabela3[Meus produtos])</f>
        <v>Não</v>
      </c>
      <c r="C2038" s="30" t="s">
        <v>1740</v>
      </c>
      <c r="D2038" t="s">
        <v>21238</v>
      </c>
      <c r="E2038" t="s">
        <v>11853</v>
      </c>
      <c r="F2038" s="30" t="s">
        <v>13502</v>
      </c>
      <c r="G2038">
        <v>6.23</v>
      </c>
      <c r="H2038">
        <v>4.2</v>
      </c>
      <c r="I2038">
        <v>0</v>
      </c>
      <c r="J2038">
        <v>0</v>
      </c>
      <c r="K2038" s="13">
        <v>0.1043</v>
      </c>
      <c r="L2038" s="13">
        <v>4.2000000000000003E-2</v>
      </c>
      <c r="M2038" s="13">
        <v>6.2300000000000001E-2</v>
      </c>
      <c r="N2038" s="13">
        <v>0</v>
      </c>
      <c r="O2038" s="13">
        <v>0</v>
      </c>
      <c r="P2038" s="12" t="str">
        <f>LEFT(Tabela2[[#This Row],[Código]],2)</f>
        <v>28</v>
      </c>
    </row>
    <row r="2039" spans="2:16" ht="15" customHeight="1" x14ac:dyDescent="0.25">
      <c r="B2039" s="36" t="str">
        <f>LOOKUP(Tabela2[[#This Row],[RESUMO]],Tabela3[Grupo],Tabela3[Meus produtos])</f>
        <v>Não</v>
      </c>
      <c r="C2039" s="30" t="s">
        <v>1741</v>
      </c>
      <c r="D2039" t="s">
        <v>21238</v>
      </c>
      <c r="E2039" t="s">
        <v>11853</v>
      </c>
      <c r="F2039" s="30" t="s">
        <v>13503</v>
      </c>
      <c r="G2039">
        <v>6.23</v>
      </c>
      <c r="H2039">
        <v>4.2</v>
      </c>
      <c r="I2039">
        <v>0</v>
      </c>
      <c r="J2039">
        <v>0</v>
      </c>
      <c r="K2039" s="13">
        <v>0.1043</v>
      </c>
      <c r="L2039" s="13">
        <v>4.2000000000000003E-2</v>
      </c>
      <c r="M2039" s="13">
        <v>6.2300000000000001E-2</v>
      </c>
      <c r="N2039" s="13">
        <v>0</v>
      </c>
      <c r="O2039" s="13">
        <v>0</v>
      </c>
      <c r="P2039" s="12" t="str">
        <f>LEFT(Tabela2[[#This Row],[Código]],2)</f>
        <v>28</v>
      </c>
    </row>
    <row r="2040" spans="2:16" ht="15" customHeight="1" x14ac:dyDescent="0.25">
      <c r="B2040" s="36" t="str">
        <f>LOOKUP(Tabela2[[#This Row],[RESUMO]],Tabela3[Grupo],Tabela3[Meus produtos])</f>
        <v>Não</v>
      </c>
      <c r="C2040" s="30" t="s">
        <v>1742</v>
      </c>
      <c r="D2040" t="s">
        <v>21238</v>
      </c>
      <c r="E2040" t="s">
        <v>11853</v>
      </c>
      <c r="F2040" s="30" t="s">
        <v>13504</v>
      </c>
      <c r="G2040">
        <v>6.23</v>
      </c>
      <c r="H2040">
        <v>4.2</v>
      </c>
      <c r="I2040">
        <v>0</v>
      </c>
      <c r="J2040">
        <v>0</v>
      </c>
      <c r="K2040" s="13">
        <v>0.1043</v>
      </c>
      <c r="L2040" s="13">
        <v>4.2000000000000003E-2</v>
      </c>
      <c r="M2040" s="13">
        <v>6.2300000000000001E-2</v>
      </c>
      <c r="N2040" s="13">
        <v>0</v>
      </c>
      <c r="O2040" s="13">
        <v>0</v>
      </c>
      <c r="P2040" s="12" t="str">
        <f>LEFT(Tabela2[[#This Row],[Código]],2)</f>
        <v>28</v>
      </c>
    </row>
    <row r="2041" spans="2:16" ht="15" customHeight="1" x14ac:dyDescent="0.25">
      <c r="B2041" s="36" t="str">
        <f>LOOKUP(Tabela2[[#This Row],[RESUMO]],Tabela3[Grupo],Tabela3[Meus produtos])</f>
        <v>Não</v>
      </c>
      <c r="C2041" s="30" t="s">
        <v>1743</v>
      </c>
      <c r="D2041" t="s">
        <v>21238</v>
      </c>
      <c r="E2041" t="s">
        <v>11853</v>
      </c>
      <c r="F2041" s="30" t="s">
        <v>13505</v>
      </c>
      <c r="G2041">
        <v>6.23</v>
      </c>
      <c r="H2041">
        <v>4.2</v>
      </c>
      <c r="I2041">
        <v>0</v>
      </c>
      <c r="J2041">
        <v>0</v>
      </c>
      <c r="K2041" s="13">
        <v>0.1043</v>
      </c>
      <c r="L2041" s="13">
        <v>4.2000000000000003E-2</v>
      </c>
      <c r="M2041" s="13">
        <v>6.2300000000000001E-2</v>
      </c>
      <c r="N2041" s="13">
        <v>0</v>
      </c>
      <c r="O2041" s="13">
        <v>0</v>
      </c>
      <c r="P2041" s="12" t="str">
        <f>LEFT(Tabela2[[#This Row],[Código]],2)</f>
        <v>28</v>
      </c>
    </row>
    <row r="2042" spans="2:16" ht="15" customHeight="1" x14ac:dyDescent="0.25">
      <c r="B2042" s="36" t="str">
        <f>LOOKUP(Tabela2[[#This Row],[RESUMO]],Tabela3[Grupo],Tabela3[Meus produtos])</f>
        <v>Não</v>
      </c>
      <c r="C2042" s="30" t="s">
        <v>1744</v>
      </c>
      <c r="D2042" t="s">
        <v>21238</v>
      </c>
      <c r="E2042" t="s">
        <v>11853</v>
      </c>
      <c r="F2042" s="30" t="s">
        <v>13506</v>
      </c>
      <c r="G2042">
        <v>6.23</v>
      </c>
      <c r="H2042">
        <v>4.2</v>
      </c>
      <c r="I2042">
        <v>0</v>
      </c>
      <c r="J2042">
        <v>0</v>
      </c>
      <c r="K2042" s="13">
        <v>0.1043</v>
      </c>
      <c r="L2042" s="13">
        <v>4.2000000000000003E-2</v>
      </c>
      <c r="M2042" s="13">
        <v>6.2300000000000001E-2</v>
      </c>
      <c r="N2042" s="13">
        <v>0</v>
      </c>
      <c r="O2042" s="13">
        <v>0</v>
      </c>
      <c r="P2042" s="12" t="str">
        <f>LEFT(Tabela2[[#This Row],[Código]],2)</f>
        <v>28</v>
      </c>
    </row>
    <row r="2043" spans="2:16" ht="15" customHeight="1" x14ac:dyDescent="0.25">
      <c r="B2043" s="36" t="str">
        <f>LOOKUP(Tabela2[[#This Row],[RESUMO]],Tabela3[Grupo],Tabela3[Meus produtos])</f>
        <v>Não</v>
      </c>
      <c r="C2043" s="30" t="s">
        <v>1745</v>
      </c>
      <c r="D2043" t="s">
        <v>21238</v>
      </c>
      <c r="E2043" t="s">
        <v>11853</v>
      </c>
      <c r="F2043" s="30" t="s">
        <v>13507</v>
      </c>
      <c r="G2043">
        <v>6.35</v>
      </c>
      <c r="H2043">
        <v>4.2</v>
      </c>
      <c r="I2043">
        <v>0</v>
      </c>
      <c r="J2043">
        <v>0</v>
      </c>
      <c r="K2043" s="13">
        <v>0.10550000000000001</v>
      </c>
      <c r="L2043" s="13">
        <v>4.2000000000000003E-2</v>
      </c>
      <c r="M2043" s="13">
        <v>6.3500000000000001E-2</v>
      </c>
      <c r="N2043" s="13">
        <v>0</v>
      </c>
      <c r="O2043" s="13">
        <v>0</v>
      </c>
      <c r="P2043" s="12" t="str">
        <f>LEFT(Tabela2[[#This Row],[Código]],2)</f>
        <v>28</v>
      </c>
    </row>
    <row r="2044" spans="2:16" ht="15" customHeight="1" x14ac:dyDescent="0.25">
      <c r="B2044" s="36" t="str">
        <f>LOOKUP(Tabela2[[#This Row],[RESUMO]],Tabela3[Grupo],Tabela3[Meus produtos])</f>
        <v>Não</v>
      </c>
      <c r="C2044" s="30" t="s">
        <v>1746</v>
      </c>
      <c r="D2044" t="s">
        <v>21238</v>
      </c>
      <c r="E2044" t="s">
        <v>11853</v>
      </c>
      <c r="F2044" s="30" t="s">
        <v>13508</v>
      </c>
      <c r="G2044">
        <v>6.35</v>
      </c>
      <c r="H2044">
        <v>4.2</v>
      </c>
      <c r="I2044">
        <v>0</v>
      </c>
      <c r="J2044">
        <v>0</v>
      </c>
      <c r="K2044" s="13">
        <v>0.10550000000000001</v>
      </c>
      <c r="L2044" s="13">
        <v>4.2000000000000003E-2</v>
      </c>
      <c r="M2044" s="13">
        <v>6.3500000000000001E-2</v>
      </c>
      <c r="N2044" s="13">
        <v>0</v>
      </c>
      <c r="O2044" s="13">
        <v>0</v>
      </c>
      <c r="P2044" s="12" t="str">
        <f>LEFT(Tabela2[[#This Row],[Código]],2)</f>
        <v>28</v>
      </c>
    </row>
    <row r="2045" spans="2:16" ht="15" customHeight="1" x14ac:dyDescent="0.25">
      <c r="B2045" s="36" t="str">
        <f>LOOKUP(Tabela2[[#This Row],[RESUMO]],Tabela3[Grupo],Tabela3[Meus produtos])</f>
        <v>Não</v>
      </c>
      <c r="C2045" s="30" t="s">
        <v>1747</v>
      </c>
      <c r="D2045" t="s">
        <v>21238</v>
      </c>
      <c r="E2045" t="s">
        <v>11853</v>
      </c>
      <c r="F2045" s="30" t="s">
        <v>13509</v>
      </c>
      <c r="G2045">
        <v>6.35</v>
      </c>
      <c r="H2045">
        <v>4.2</v>
      </c>
      <c r="I2045">
        <v>0</v>
      </c>
      <c r="J2045">
        <v>0</v>
      </c>
      <c r="K2045" s="13">
        <v>0.10550000000000001</v>
      </c>
      <c r="L2045" s="13">
        <v>4.2000000000000003E-2</v>
      </c>
      <c r="M2045" s="13">
        <v>6.3500000000000001E-2</v>
      </c>
      <c r="N2045" s="13">
        <v>0</v>
      </c>
      <c r="O2045" s="13">
        <v>0</v>
      </c>
      <c r="P2045" s="12" t="str">
        <f>LEFT(Tabela2[[#This Row],[Código]],2)</f>
        <v>28</v>
      </c>
    </row>
    <row r="2046" spans="2:16" ht="15" customHeight="1" x14ac:dyDescent="0.25">
      <c r="B2046" s="36" t="str">
        <f>LOOKUP(Tabela2[[#This Row],[RESUMO]],Tabela3[Grupo],Tabela3[Meus produtos])</f>
        <v>Não</v>
      </c>
      <c r="C2046" s="30" t="s">
        <v>1748</v>
      </c>
      <c r="D2046" t="s">
        <v>21238</v>
      </c>
      <c r="E2046" t="s">
        <v>11853</v>
      </c>
      <c r="F2046" s="30" t="s">
        <v>13510</v>
      </c>
      <c r="G2046">
        <v>6.35</v>
      </c>
      <c r="H2046">
        <v>4.2</v>
      </c>
      <c r="I2046">
        <v>0</v>
      </c>
      <c r="J2046">
        <v>0</v>
      </c>
      <c r="K2046" s="13">
        <v>0.10550000000000001</v>
      </c>
      <c r="L2046" s="13">
        <v>4.2000000000000003E-2</v>
      </c>
      <c r="M2046" s="13">
        <v>6.3500000000000001E-2</v>
      </c>
      <c r="N2046" s="13">
        <v>0</v>
      </c>
      <c r="O2046" s="13">
        <v>0</v>
      </c>
      <c r="P2046" s="12" t="str">
        <f>LEFT(Tabela2[[#This Row],[Código]],2)</f>
        <v>28</v>
      </c>
    </row>
    <row r="2047" spans="2:16" ht="15" customHeight="1" x14ac:dyDescent="0.25">
      <c r="B2047" s="36" t="str">
        <f>LOOKUP(Tabela2[[#This Row],[RESUMO]],Tabela3[Grupo],Tabela3[Meus produtos])</f>
        <v>Não</v>
      </c>
      <c r="C2047" s="30" t="s">
        <v>1749</v>
      </c>
      <c r="D2047" t="s">
        <v>21238</v>
      </c>
      <c r="E2047" t="s">
        <v>11853</v>
      </c>
      <c r="F2047" s="30" t="s">
        <v>13511</v>
      </c>
      <c r="G2047">
        <v>6.35</v>
      </c>
      <c r="H2047">
        <v>4.2</v>
      </c>
      <c r="I2047">
        <v>0</v>
      </c>
      <c r="J2047">
        <v>0</v>
      </c>
      <c r="K2047" s="13">
        <v>0.10550000000000001</v>
      </c>
      <c r="L2047" s="13">
        <v>4.2000000000000003E-2</v>
      </c>
      <c r="M2047" s="13">
        <v>6.3500000000000001E-2</v>
      </c>
      <c r="N2047" s="13">
        <v>0</v>
      </c>
      <c r="O2047" s="13">
        <v>0</v>
      </c>
      <c r="P2047" s="12" t="str">
        <f>LEFT(Tabela2[[#This Row],[Código]],2)</f>
        <v>28</v>
      </c>
    </row>
    <row r="2048" spans="2:16" ht="15" customHeight="1" x14ac:dyDescent="0.25">
      <c r="B2048" s="36" t="str">
        <f>LOOKUP(Tabela2[[#This Row],[RESUMO]],Tabela3[Grupo],Tabela3[Meus produtos])</f>
        <v>Não</v>
      </c>
      <c r="C2048" s="30" t="s">
        <v>1750</v>
      </c>
      <c r="D2048" t="s">
        <v>21238</v>
      </c>
      <c r="E2048" t="s">
        <v>11853</v>
      </c>
      <c r="F2048" s="30" t="s">
        <v>13512</v>
      </c>
      <c r="G2048">
        <v>6.35</v>
      </c>
      <c r="H2048">
        <v>4.2</v>
      </c>
      <c r="I2048">
        <v>0</v>
      </c>
      <c r="J2048">
        <v>0</v>
      </c>
      <c r="K2048" s="13">
        <v>0.10550000000000001</v>
      </c>
      <c r="L2048" s="13">
        <v>4.2000000000000003E-2</v>
      </c>
      <c r="M2048" s="13">
        <v>6.3500000000000001E-2</v>
      </c>
      <c r="N2048" s="13">
        <v>0</v>
      </c>
      <c r="O2048" s="13">
        <v>0</v>
      </c>
      <c r="P2048" s="12" t="str">
        <f>LEFT(Tabela2[[#This Row],[Código]],2)</f>
        <v>28</v>
      </c>
    </row>
    <row r="2049" spans="2:16" ht="15" customHeight="1" x14ac:dyDescent="0.25">
      <c r="B2049" s="36" t="str">
        <f>LOOKUP(Tabela2[[#This Row],[RESUMO]],Tabela3[Grupo],Tabela3[Meus produtos])</f>
        <v>Não</v>
      </c>
      <c r="C2049" s="30" t="s">
        <v>1751</v>
      </c>
      <c r="D2049" t="s">
        <v>21238</v>
      </c>
      <c r="E2049" t="s">
        <v>11853</v>
      </c>
      <c r="F2049" s="30" t="s">
        <v>13513</v>
      </c>
      <c r="G2049">
        <v>6.35</v>
      </c>
      <c r="H2049">
        <v>4.2</v>
      </c>
      <c r="I2049">
        <v>0</v>
      </c>
      <c r="J2049">
        <v>0</v>
      </c>
      <c r="K2049" s="13">
        <v>0.10550000000000001</v>
      </c>
      <c r="L2049" s="13">
        <v>4.2000000000000003E-2</v>
      </c>
      <c r="M2049" s="13">
        <v>6.3500000000000001E-2</v>
      </c>
      <c r="N2049" s="13">
        <v>0</v>
      </c>
      <c r="O2049" s="13">
        <v>0</v>
      </c>
      <c r="P2049" s="12" t="str">
        <f>LEFT(Tabela2[[#This Row],[Código]],2)</f>
        <v>28</v>
      </c>
    </row>
    <row r="2050" spans="2:16" ht="15" customHeight="1" x14ac:dyDescent="0.25">
      <c r="B2050" s="36" t="str">
        <f>LOOKUP(Tabela2[[#This Row],[RESUMO]],Tabela3[Grupo],Tabela3[Meus produtos])</f>
        <v>Não</v>
      </c>
      <c r="C2050" s="30" t="s">
        <v>1752</v>
      </c>
      <c r="D2050" t="s">
        <v>21238</v>
      </c>
      <c r="E2050" t="s">
        <v>11853</v>
      </c>
      <c r="F2050" s="30" t="s">
        <v>13514</v>
      </c>
      <c r="G2050">
        <v>6.23</v>
      </c>
      <c r="H2050">
        <v>4.2</v>
      </c>
      <c r="I2050">
        <v>0</v>
      </c>
      <c r="J2050">
        <v>0</v>
      </c>
      <c r="K2050" s="13">
        <v>0.1043</v>
      </c>
      <c r="L2050" s="13">
        <v>4.2000000000000003E-2</v>
      </c>
      <c r="M2050" s="13">
        <v>6.2300000000000001E-2</v>
      </c>
      <c r="N2050" s="13">
        <v>0</v>
      </c>
      <c r="O2050" s="13">
        <v>0</v>
      </c>
      <c r="P2050" s="12" t="str">
        <f>LEFT(Tabela2[[#This Row],[Código]],2)</f>
        <v>28</v>
      </c>
    </row>
    <row r="2051" spans="2:16" ht="15" customHeight="1" x14ac:dyDescent="0.25">
      <c r="B2051" s="36" t="str">
        <f>LOOKUP(Tabela2[[#This Row],[RESUMO]],Tabela3[Grupo],Tabela3[Meus produtos])</f>
        <v>Não</v>
      </c>
      <c r="C2051" s="30" t="s">
        <v>1753</v>
      </c>
      <c r="D2051" t="s">
        <v>21238</v>
      </c>
      <c r="E2051" t="s">
        <v>11853</v>
      </c>
      <c r="F2051" s="30" t="s">
        <v>13515</v>
      </c>
      <c r="G2051">
        <v>6.35</v>
      </c>
      <c r="H2051">
        <v>4.2</v>
      </c>
      <c r="I2051">
        <v>0</v>
      </c>
      <c r="J2051">
        <v>0</v>
      </c>
      <c r="K2051" s="13">
        <v>0.10550000000000001</v>
      </c>
      <c r="L2051" s="13">
        <v>4.2000000000000003E-2</v>
      </c>
      <c r="M2051" s="13">
        <v>6.3500000000000001E-2</v>
      </c>
      <c r="N2051" s="13">
        <v>0</v>
      </c>
      <c r="O2051" s="13">
        <v>0</v>
      </c>
      <c r="P2051" s="12" t="str">
        <f>LEFT(Tabela2[[#This Row],[Código]],2)</f>
        <v>28</v>
      </c>
    </row>
    <row r="2052" spans="2:16" ht="15" customHeight="1" x14ac:dyDescent="0.25">
      <c r="B2052" s="36" t="str">
        <f>LOOKUP(Tabela2[[#This Row],[RESUMO]],Tabela3[Grupo],Tabela3[Meus produtos])</f>
        <v>Não</v>
      </c>
      <c r="C2052" s="30" t="s">
        <v>1754</v>
      </c>
      <c r="D2052" t="s">
        <v>21238</v>
      </c>
      <c r="E2052" t="s">
        <v>11853</v>
      </c>
      <c r="F2052" s="30" t="s">
        <v>13516</v>
      </c>
      <c r="G2052">
        <v>6.35</v>
      </c>
      <c r="H2052">
        <v>4.2</v>
      </c>
      <c r="I2052">
        <v>0</v>
      </c>
      <c r="J2052">
        <v>0</v>
      </c>
      <c r="K2052" s="13">
        <v>0.10550000000000001</v>
      </c>
      <c r="L2052" s="13">
        <v>4.2000000000000003E-2</v>
      </c>
      <c r="M2052" s="13">
        <v>6.3500000000000001E-2</v>
      </c>
      <c r="N2052" s="13">
        <v>0</v>
      </c>
      <c r="O2052" s="13">
        <v>0</v>
      </c>
      <c r="P2052" s="12" t="str">
        <f>LEFT(Tabela2[[#This Row],[Código]],2)</f>
        <v>28</v>
      </c>
    </row>
    <row r="2053" spans="2:16" ht="15" customHeight="1" x14ac:dyDescent="0.25">
      <c r="B2053" s="36" t="str">
        <f>LOOKUP(Tabela2[[#This Row],[RESUMO]],Tabela3[Grupo],Tabela3[Meus produtos])</f>
        <v>Não</v>
      </c>
      <c r="C2053" s="30" t="s">
        <v>1755</v>
      </c>
      <c r="D2053" t="s">
        <v>21238</v>
      </c>
      <c r="E2053" t="s">
        <v>11853</v>
      </c>
      <c r="F2053" s="30" t="s">
        <v>13517</v>
      </c>
      <c r="G2053">
        <v>6.35</v>
      </c>
      <c r="H2053">
        <v>4.2</v>
      </c>
      <c r="I2053">
        <v>0</v>
      </c>
      <c r="J2053">
        <v>0</v>
      </c>
      <c r="K2053" s="13">
        <v>0.10550000000000001</v>
      </c>
      <c r="L2053" s="13">
        <v>4.2000000000000003E-2</v>
      </c>
      <c r="M2053" s="13">
        <v>6.3500000000000001E-2</v>
      </c>
      <c r="N2053" s="13">
        <v>0</v>
      </c>
      <c r="O2053" s="13">
        <v>0</v>
      </c>
      <c r="P2053" s="12" t="str">
        <f>LEFT(Tabela2[[#This Row],[Código]],2)</f>
        <v>28</v>
      </c>
    </row>
    <row r="2054" spans="2:16" ht="15" customHeight="1" x14ac:dyDescent="0.25">
      <c r="B2054" s="36" t="str">
        <f>LOOKUP(Tabela2[[#This Row],[RESUMO]],Tabela3[Grupo],Tabela3[Meus produtos])</f>
        <v>Não</v>
      </c>
      <c r="C2054" s="30" t="s">
        <v>1756</v>
      </c>
      <c r="D2054" t="s">
        <v>21238</v>
      </c>
      <c r="E2054" t="s">
        <v>11853</v>
      </c>
      <c r="F2054" s="30" t="s">
        <v>13518</v>
      </c>
      <c r="G2054">
        <v>6.23</v>
      </c>
      <c r="H2054">
        <v>4.2</v>
      </c>
      <c r="I2054">
        <v>0</v>
      </c>
      <c r="J2054">
        <v>0</v>
      </c>
      <c r="K2054" s="13">
        <v>0.1043</v>
      </c>
      <c r="L2054" s="13">
        <v>4.2000000000000003E-2</v>
      </c>
      <c r="M2054" s="13">
        <v>6.2300000000000001E-2</v>
      </c>
      <c r="N2054" s="13">
        <v>0</v>
      </c>
      <c r="O2054" s="13">
        <v>0</v>
      </c>
      <c r="P2054" s="12" t="str">
        <f>LEFT(Tabela2[[#This Row],[Código]],2)</f>
        <v>28</v>
      </c>
    </row>
    <row r="2055" spans="2:16" ht="15" customHeight="1" x14ac:dyDescent="0.25">
      <c r="B2055" s="36" t="str">
        <f>LOOKUP(Tabela2[[#This Row],[RESUMO]],Tabela3[Grupo],Tabela3[Meus produtos])</f>
        <v>Não</v>
      </c>
      <c r="C2055" s="30" t="s">
        <v>1757</v>
      </c>
      <c r="D2055" t="s">
        <v>21238</v>
      </c>
      <c r="E2055" t="s">
        <v>11853</v>
      </c>
      <c r="F2055" s="30" t="s">
        <v>13519</v>
      </c>
      <c r="G2055">
        <v>6.23</v>
      </c>
      <c r="H2055">
        <v>4.2</v>
      </c>
      <c r="I2055">
        <v>0</v>
      </c>
      <c r="J2055">
        <v>0</v>
      </c>
      <c r="K2055" s="13">
        <v>0.1043</v>
      </c>
      <c r="L2055" s="13">
        <v>4.2000000000000003E-2</v>
      </c>
      <c r="M2055" s="13">
        <v>6.2300000000000001E-2</v>
      </c>
      <c r="N2055" s="13">
        <v>0</v>
      </c>
      <c r="O2055" s="13">
        <v>0</v>
      </c>
      <c r="P2055" s="12" t="str">
        <f>LEFT(Tabela2[[#This Row],[Código]],2)</f>
        <v>28</v>
      </c>
    </row>
    <row r="2056" spans="2:16" ht="15" customHeight="1" x14ac:dyDescent="0.25">
      <c r="B2056" s="36" t="str">
        <f>LOOKUP(Tabela2[[#This Row],[RESUMO]],Tabela3[Grupo],Tabela3[Meus produtos])</f>
        <v>Não</v>
      </c>
      <c r="C2056" s="30" t="s">
        <v>1758</v>
      </c>
      <c r="D2056" t="s">
        <v>21238</v>
      </c>
      <c r="E2056" t="s">
        <v>11853</v>
      </c>
      <c r="F2056" s="30" t="s">
        <v>13520</v>
      </c>
      <c r="G2056">
        <v>6.23</v>
      </c>
      <c r="H2056">
        <v>4.2</v>
      </c>
      <c r="I2056">
        <v>0</v>
      </c>
      <c r="J2056">
        <v>0</v>
      </c>
      <c r="K2056" s="13">
        <v>0.1043</v>
      </c>
      <c r="L2056" s="13">
        <v>4.2000000000000003E-2</v>
      </c>
      <c r="M2056" s="13">
        <v>6.2300000000000001E-2</v>
      </c>
      <c r="N2056" s="13">
        <v>0</v>
      </c>
      <c r="O2056" s="13">
        <v>0</v>
      </c>
      <c r="P2056" s="12" t="str">
        <f>LEFT(Tabela2[[#This Row],[Código]],2)</f>
        <v>28</v>
      </c>
    </row>
    <row r="2057" spans="2:16" ht="15" customHeight="1" x14ac:dyDescent="0.25">
      <c r="B2057" s="36" t="str">
        <f>LOOKUP(Tabela2[[#This Row],[RESUMO]],Tabela3[Grupo],Tabela3[Meus produtos])</f>
        <v>Não</v>
      </c>
      <c r="C2057" s="30" t="s">
        <v>1759</v>
      </c>
      <c r="D2057" t="s">
        <v>21238</v>
      </c>
      <c r="E2057" t="s">
        <v>11853</v>
      </c>
      <c r="F2057" s="30" t="s">
        <v>13521</v>
      </c>
      <c r="G2057">
        <v>6.35</v>
      </c>
      <c r="H2057">
        <v>4.2</v>
      </c>
      <c r="I2057">
        <v>0</v>
      </c>
      <c r="J2057">
        <v>0</v>
      </c>
      <c r="K2057" s="13">
        <v>0.10550000000000001</v>
      </c>
      <c r="L2057" s="13">
        <v>4.2000000000000003E-2</v>
      </c>
      <c r="M2057" s="13">
        <v>6.3500000000000001E-2</v>
      </c>
      <c r="N2057" s="13">
        <v>0</v>
      </c>
      <c r="O2057" s="13">
        <v>0</v>
      </c>
      <c r="P2057" s="12" t="str">
        <f>LEFT(Tabela2[[#This Row],[Código]],2)</f>
        <v>28</v>
      </c>
    </row>
    <row r="2058" spans="2:16" ht="15" customHeight="1" x14ac:dyDescent="0.25">
      <c r="B2058" s="36" t="str">
        <f>LOOKUP(Tabela2[[#This Row],[RESUMO]],Tabela3[Grupo],Tabela3[Meus produtos])</f>
        <v>Não</v>
      </c>
      <c r="C2058" s="30" t="s">
        <v>1760</v>
      </c>
      <c r="D2058" t="s">
        <v>21238</v>
      </c>
      <c r="E2058" t="s">
        <v>11853</v>
      </c>
      <c r="F2058" s="30" t="s">
        <v>13522</v>
      </c>
      <c r="G2058">
        <v>6.35</v>
      </c>
      <c r="H2058">
        <v>4.2</v>
      </c>
      <c r="I2058">
        <v>0</v>
      </c>
      <c r="J2058">
        <v>0</v>
      </c>
      <c r="K2058" s="13">
        <v>0.10550000000000001</v>
      </c>
      <c r="L2058" s="13">
        <v>4.2000000000000003E-2</v>
      </c>
      <c r="M2058" s="13">
        <v>6.3500000000000001E-2</v>
      </c>
      <c r="N2058" s="13">
        <v>0</v>
      </c>
      <c r="O2058" s="13">
        <v>0</v>
      </c>
      <c r="P2058" s="12" t="str">
        <f>LEFT(Tabela2[[#This Row],[Código]],2)</f>
        <v>28</v>
      </c>
    </row>
    <row r="2059" spans="2:16" ht="15" customHeight="1" x14ac:dyDescent="0.25">
      <c r="B2059" s="36" t="str">
        <f>LOOKUP(Tabela2[[#This Row],[RESUMO]],Tabela3[Grupo],Tabela3[Meus produtos])</f>
        <v>Não</v>
      </c>
      <c r="C2059" s="30" t="s">
        <v>1761</v>
      </c>
      <c r="D2059" t="s">
        <v>21238</v>
      </c>
      <c r="E2059" t="s">
        <v>11853</v>
      </c>
      <c r="F2059" s="30" t="s">
        <v>13523</v>
      </c>
      <c r="G2059">
        <v>6.35</v>
      </c>
      <c r="H2059">
        <v>4.2</v>
      </c>
      <c r="I2059">
        <v>0</v>
      </c>
      <c r="J2059">
        <v>0</v>
      </c>
      <c r="K2059" s="13">
        <v>0.10550000000000001</v>
      </c>
      <c r="L2059" s="13">
        <v>4.2000000000000003E-2</v>
      </c>
      <c r="M2059" s="13">
        <v>6.3500000000000001E-2</v>
      </c>
      <c r="N2059" s="13">
        <v>0</v>
      </c>
      <c r="O2059" s="13">
        <v>0</v>
      </c>
      <c r="P2059" s="12" t="str">
        <f>LEFT(Tabela2[[#This Row],[Código]],2)</f>
        <v>28</v>
      </c>
    </row>
    <row r="2060" spans="2:16" ht="15" customHeight="1" x14ac:dyDescent="0.25">
      <c r="B2060" s="36" t="str">
        <f>LOOKUP(Tabela2[[#This Row],[RESUMO]],Tabela3[Grupo],Tabela3[Meus produtos])</f>
        <v>Não</v>
      </c>
      <c r="C2060" s="30" t="s">
        <v>1762</v>
      </c>
      <c r="D2060" t="s">
        <v>21238</v>
      </c>
      <c r="E2060" t="s">
        <v>11853</v>
      </c>
      <c r="F2060" s="30" t="s">
        <v>13524</v>
      </c>
      <c r="G2060">
        <v>6.35</v>
      </c>
      <c r="H2060">
        <v>4.2</v>
      </c>
      <c r="I2060">
        <v>0</v>
      </c>
      <c r="J2060">
        <v>0</v>
      </c>
      <c r="K2060" s="13">
        <v>0.10550000000000001</v>
      </c>
      <c r="L2060" s="13">
        <v>4.2000000000000003E-2</v>
      </c>
      <c r="M2060" s="13">
        <v>6.3500000000000001E-2</v>
      </c>
      <c r="N2060" s="13">
        <v>0</v>
      </c>
      <c r="O2060" s="13">
        <v>0</v>
      </c>
      <c r="P2060" s="12" t="str">
        <f>LEFT(Tabela2[[#This Row],[Código]],2)</f>
        <v>28</v>
      </c>
    </row>
    <row r="2061" spans="2:16" ht="15" customHeight="1" x14ac:dyDescent="0.25">
      <c r="B2061" s="36" t="str">
        <f>LOOKUP(Tabela2[[#This Row],[RESUMO]],Tabela3[Grupo],Tabela3[Meus produtos])</f>
        <v>Não</v>
      </c>
      <c r="C2061" s="30" t="s">
        <v>1763</v>
      </c>
      <c r="D2061" t="s">
        <v>21238</v>
      </c>
      <c r="E2061" t="s">
        <v>11853</v>
      </c>
      <c r="F2061" s="30" t="s">
        <v>13525</v>
      </c>
      <c r="G2061">
        <v>6.35</v>
      </c>
      <c r="H2061">
        <v>4.2</v>
      </c>
      <c r="I2061">
        <v>0</v>
      </c>
      <c r="J2061">
        <v>0</v>
      </c>
      <c r="K2061" s="13">
        <v>0.10550000000000001</v>
      </c>
      <c r="L2061" s="13">
        <v>4.2000000000000003E-2</v>
      </c>
      <c r="M2061" s="13">
        <v>6.3500000000000001E-2</v>
      </c>
      <c r="N2061" s="13">
        <v>0</v>
      </c>
      <c r="O2061" s="13">
        <v>0</v>
      </c>
      <c r="P2061" s="12" t="str">
        <f>LEFT(Tabela2[[#This Row],[Código]],2)</f>
        <v>28</v>
      </c>
    </row>
    <row r="2062" spans="2:16" ht="15" customHeight="1" x14ac:dyDescent="0.25">
      <c r="B2062" s="36" t="str">
        <f>LOOKUP(Tabela2[[#This Row],[RESUMO]],Tabela3[Grupo],Tabela3[Meus produtos])</f>
        <v>Não</v>
      </c>
      <c r="C2062" s="30" t="s">
        <v>1764</v>
      </c>
      <c r="D2062" t="s">
        <v>21238</v>
      </c>
      <c r="E2062" t="s">
        <v>11853</v>
      </c>
      <c r="F2062" s="30" t="s">
        <v>13526</v>
      </c>
      <c r="G2062">
        <v>6.23</v>
      </c>
      <c r="H2062">
        <v>4.2</v>
      </c>
      <c r="I2062">
        <v>0</v>
      </c>
      <c r="J2062">
        <v>0</v>
      </c>
      <c r="K2062" s="13">
        <v>0.1043</v>
      </c>
      <c r="L2062" s="13">
        <v>4.2000000000000003E-2</v>
      </c>
      <c r="M2062" s="13">
        <v>6.2300000000000001E-2</v>
      </c>
      <c r="N2062" s="13">
        <v>0</v>
      </c>
      <c r="O2062" s="13">
        <v>0</v>
      </c>
      <c r="P2062" s="12" t="str">
        <f>LEFT(Tabela2[[#This Row],[Código]],2)</f>
        <v>28</v>
      </c>
    </row>
    <row r="2063" spans="2:16" ht="15" customHeight="1" x14ac:dyDescent="0.25">
      <c r="B2063" s="36" t="str">
        <f>LOOKUP(Tabela2[[#This Row],[RESUMO]],Tabela3[Grupo],Tabela3[Meus produtos])</f>
        <v>Não</v>
      </c>
      <c r="C2063" s="30" t="s">
        <v>1765</v>
      </c>
      <c r="D2063" t="s">
        <v>21238</v>
      </c>
      <c r="E2063" t="s">
        <v>11853</v>
      </c>
      <c r="F2063" s="30" t="s">
        <v>1766</v>
      </c>
      <c r="G2063">
        <v>6.23</v>
      </c>
      <c r="H2063">
        <v>4.2</v>
      </c>
      <c r="I2063">
        <v>0</v>
      </c>
      <c r="J2063">
        <v>0</v>
      </c>
      <c r="K2063" s="13">
        <v>0.1043</v>
      </c>
      <c r="L2063" s="13">
        <v>4.2000000000000003E-2</v>
      </c>
      <c r="M2063" s="13">
        <v>6.2300000000000001E-2</v>
      </c>
      <c r="N2063" s="13">
        <v>0</v>
      </c>
      <c r="O2063" s="13">
        <v>0</v>
      </c>
      <c r="P2063" s="12" t="str">
        <f>LEFT(Tabela2[[#This Row],[Código]],2)</f>
        <v>28</v>
      </c>
    </row>
    <row r="2064" spans="2:16" ht="15" customHeight="1" x14ac:dyDescent="0.25">
      <c r="B2064" s="36" t="str">
        <f>LOOKUP(Tabela2[[#This Row],[RESUMO]],Tabela3[Grupo],Tabela3[Meus produtos])</f>
        <v>Não</v>
      </c>
      <c r="C2064" s="30" t="s">
        <v>1767</v>
      </c>
      <c r="D2064" t="s">
        <v>21238</v>
      </c>
      <c r="E2064" t="s">
        <v>11853</v>
      </c>
      <c r="F2064" s="30" t="s">
        <v>13527</v>
      </c>
      <c r="G2064">
        <v>6.23</v>
      </c>
      <c r="H2064">
        <v>4.2</v>
      </c>
      <c r="I2064">
        <v>0</v>
      </c>
      <c r="J2064">
        <v>0</v>
      </c>
      <c r="K2064" s="13">
        <v>0.1043</v>
      </c>
      <c r="L2064" s="13">
        <v>4.2000000000000003E-2</v>
      </c>
      <c r="M2064" s="13">
        <v>6.2300000000000001E-2</v>
      </c>
      <c r="N2064" s="13">
        <v>0</v>
      </c>
      <c r="O2064" s="13">
        <v>0</v>
      </c>
      <c r="P2064" s="12" t="str">
        <f>LEFT(Tabela2[[#This Row],[Código]],2)</f>
        <v>28</v>
      </c>
    </row>
    <row r="2065" spans="2:16" ht="15" customHeight="1" x14ac:dyDescent="0.25">
      <c r="B2065" s="36" t="str">
        <f>LOOKUP(Tabela2[[#This Row],[RESUMO]],Tabela3[Grupo],Tabela3[Meus produtos])</f>
        <v>Não</v>
      </c>
      <c r="C2065" s="30" t="s">
        <v>1768</v>
      </c>
      <c r="D2065" t="s">
        <v>21238</v>
      </c>
      <c r="E2065" t="s">
        <v>11853</v>
      </c>
      <c r="F2065" s="30" t="s">
        <v>1769</v>
      </c>
      <c r="G2065">
        <v>6.23</v>
      </c>
      <c r="H2065">
        <v>4.2</v>
      </c>
      <c r="I2065">
        <v>0</v>
      </c>
      <c r="J2065">
        <v>0</v>
      </c>
      <c r="K2065" s="13">
        <v>0.1043</v>
      </c>
      <c r="L2065" s="13">
        <v>4.2000000000000003E-2</v>
      </c>
      <c r="M2065" s="13">
        <v>6.2300000000000001E-2</v>
      </c>
      <c r="N2065" s="13">
        <v>0</v>
      </c>
      <c r="O2065" s="13">
        <v>0</v>
      </c>
      <c r="P2065" s="12" t="str">
        <f>LEFT(Tabela2[[#This Row],[Código]],2)</f>
        <v>28</v>
      </c>
    </row>
    <row r="2066" spans="2:16" ht="15" customHeight="1" x14ac:dyDescent="0.25">
      <c r="B2066" s="36" t="str">
        <f>LOOKUP(Tabela2[[#This Row],[RESUMO]],Tabela3[Grupo],Tabela3[Meus produtos])</f>
        <v>Não</v>
      </c>
      <c r="C2066" s="30" t="s">
        <v>1770</v>
      </c>
      <c r="D2066" t="s">
        <v>21238</v>
      </c>
      <c r="E2066" t="s">
        <v>11853</v>
      </c>
      <c r="F2066" s="30" t="s">
        <v>1771</v>
      </c>
      <c r="G2066">
        <v>6.23</v>
      </c>
      <c r="H2066">
        <v>4.2</v>
      </c>
      <c r="I2066">
        <v>0</v>
      </c>
      <c r="J2066">
        <v>0</v>
      </c>
      <c r="K2066" s="13">
        <v>0.1043</v>
      </c>
      <c r="L2066" s="13">
        <v>4.2000000000000003E-2</v>
      </c>
      <c r="M2066" s="13">
        <v>6.2300000000000001E-2</v>
      </c>
      <c r="N2066" s="13">
        <v>0</v>
      </c>
      <c r="O2066" s="13">
        <v>0</v>
      </c>
      <c r="P2066" s="12" t="str">
        <f>LEFT(Tabela2[[#This Row],[Código]],2)</f>
        <v>28</v>
      </c>
    </row>
    <row r="2067" spans="2:16" ht="15" customHeight="1" x14ac:dyDescent="0.25">
      <c r="B2067" s="36" t="str">
        <f>LOOKUP(Tabela2[[#This Row],[RESUMO]],Tabela3[Grupo],Tabela3[Meus produtos])</f>
        <v>Não</v>
      </c>
      <c r="C2067" s="30" t="s">
        <v>1772</v>
      </c>
      <c r="D2067" t="s">
        <v>21238</v>
      </c>
      <c r="E2067" t="s">
        <v>11853</v>
      </c>
      <c r="F2067" s="30" t="s">
        <v>13528</v>
      </c>
      <c r="G2067">
        <v>6.23</v>
      </c>
      <c r="H2067">
        <v>4.2</v>
      </c>
      <c r="I2067">
        <v>0</v>
      </c>
      <c r="J2067">
        <v>0</v>
      </c>
      <c r="K2067" s="13">
        <v>0.1043</v>
      </c>
      <c r="L2067" s="13">
        <v>4.2000000000000003E-2</v>
      </c>
      <c r="M2067" s="13">
        <v>6.2300000000000001E-2</v>
      </c>
      <c r="N2067" s="13">
        <v>0</v>
      </c>
      <c r="O2067" s="13">
        <v>0</v>
      </c>
      <c r="P2067" s="12" t="str">
        <f>LEFT(Tabela2[[#This Row],[Código]],2)</f>
        <v>28</v>
      </c>
    </row>
    <row r="2068" spans="2:16" ht="15" customHeight="1" x14ac:dyDescent="0.25">
      <c r="B2068" s="36" t="str">
        <f>LOOKUP(Tabela2[[#This Row],[RESUMO]],Tabela3[Grupo],Tabela3[Meus produtos])</f>
        <v>Não</v>
      </c>
      <c r="C2068" s="30" t="s">
        <v>1773</v>
      </c>
      <c r="D2068" t="s">
        <v>21238</v>
      </c>
      <c r="E2068" t="s">
        <v>11853</v>
      </c>
      <c r="F2068" s="30" t="s">
        <v>13529</v>
      </c>
      <c r="G2068">
        <v>6.35</v>
      </c>
      <c r="H2068">
        <v>4.2</v>
      </c>
      <c r="I2068">
        <v>0</v>
      </c>
      <c r="J2068">
        <v>0</v>
      </c>
      <c r="K2068" s="13">
        <v>0.10550000000000001</v>
      </c>
      <c r="L2068" s="13">
        <v>4.2000000000000003E-2</v>
      </c>
      <c r="M2068" s="13">
        <v>6.3500000000000001E-2</v>
      </c>
      <c r="N2068" s="13">
        <v>0</v>
      </c>
      <c r="O2068" s="13">
        <v>0</v>
      </c>
      <c r="P2068" s="12" t="str">
        <f>LEFT(Tabela2[[#This Row],[Código]],2)</f>
        <v>28</v>
      </c>
    </row>
    <row r="2069" spans="2:16" ht="15" customHeight="1" x14ac:dyDescent="0.25">
      <c r="B2069" s="36" t="str">
        <f>LOOKUP(Tabela2[[#This Row],[RESUMO]],Tabela3[Grupo],Tabela3[Meus produtos])</f>
        <v>Não</v>
      </c>
      <c r="C2069" s="30" t="s">
        <v>1774</v>
      </c>
      <c r="D2069" t="s">
        <v>21238</v>
      </c>
      <c r="E2069" t="s">
        <v>11853</v>
      </c>
      <c r="F2069" s="30" t="s">
        <v>13530</v>
      </c>
      <c r="G2069">
        <v>6.35</v>
      </c>
      <c r="H2069">
        <v>4.2</v>
      </c>
      <c r="I2069">
        <v>0</v>
      </c>
      <c r="J2069">
        <v>0</v>
      </c>
      <c r="K2069" s="13">
        <v>0.10550000000000001</v>
      </c>
      <c r="L2069" s="13">
        <v>4.2000000000000003E-2</v>
      </c>
      <c r="M2069" s="13">
        <v>6.3500000000000001E-2</v>
      </c>
      <c r="N2069" s="13">
        <v>0</v>
      </c>
      <c r="O2069" s="13">
        <v>0</v>
      </c>
      <c r="P2069" s="12" t="str">
        <f>LEFT(Tabela2[[#This Row],[Código]],2)</f>
        <v>28</v>
      </c>
    </row>
    <row r="2070" spans="2:16" ht="15" customHeight="1" x14ac:dyDescent="0.25">
      <c r="B2070" s="36" t="str">
        <f>LOOKUP(Tabela2[[#This Row],[RESUMO]],Tabela3[Grupo],Tabela3[Meus produtos])</f>
        <v>Não</v>
      </c>
      <c r="C2070" s="30" t="s">
        <v>1775</v>
      </c>
      <c r="D2070" t="s">
        <v>21238</v>
      </c>
      <c r="E2070" t="s">
        <v>11853</v>
      </c>
      <c r="F2070" s="30" t="s">
        <v>13531</v>
      </c>
      <c r="G2070">
        <v>6.23</v>
      </c>
      <c r="H2070">
        <v>4.2</v>
      </c>
      <c r="I2070">
        <v>0</v>
      </c>
      <c r="J2070">
        <v>0</v>
      </c>
      <c r="K2070" s="13">
        <v>0.1043</v>
      </c>
      <c r="L2070" s="13">
        <v>4.2000000000000003E-2</v>
      </c>
      <c r="M2070" s="13">
        <v>6.2300000000000001E-2</v>
      </c>
      <c r="N2070" s="13">
        <v>0</v>
      </c>
      <c r="O2070" s="13">
        <v>0</v>
      </c>
      <c r="P2070" s="12" t="str">
        <f>LEFT(Tabela2[[#This Row],[Código]],2)</f>
        <v>28</v>
      </c>
    </row>
    <row r="2071" spans="2:16" ht="15" customHeight="1" x14ac:dyDescent="0.25">
      <c r="B2071" s="36" t="str">
        <f>LOOKUP(Tabela2[[#This Row],[RESUMO]],Tabela3[Grupo],Tabela3[Meus produtos])</f>
        <v>Não</v>
      </c>
      <c r="C2071" s="30" t="s">
        <v>1776</v>
      </c>
      <c r="D2071" t="s">
        <v>21238</v>
      </c>
      <c r="E2071" t="s">
        <v>11853</v>
      </c>
      <c r="F2071" s="30" t="s">
        <v>13532</v>
      </c>
      <c r="G2071">
        <v>6.35</v>
      </c>
      <c r="H2071">
        <v>4.2</v>
      </c>
      <c r="I2071">
        <v>0</v>
      </c>
      <c r="J2071">
        <v>0</v>
      </c>
      <c r="K2071" s="13">
        <v>0.10550000000000001</v>
      </c>
      <c r="L2071" s="13">
        <v>4.2000000000000003E-2</v>
      </c>
      <c r="M2071" s="13">
        <v>6.3500000000000001E-2</v>
      </c>
      <c r="N2071" s="13">
        <v>0</v>
      </c>
      <c r="O2071" s="13">
        <v>0</v>
      </c>
      <c r="P2071" s="12" t="str">
        <f>LEFT(Tabela2[[#This Row],[Código]],2)</f>
        <v>28</v>
      </c>
    </row>
    <row r="2072" spans="2:16" ht="15" customHeight="1" x14ac:dyDescent="0.25">
      <c r="B2072" s="36" t="str">
        <f>LOOKUP(Tabela2[[#This Row],[RESUMO]],Tabela3[Grupo],Tabela3[Meus produtos])</f>
        <v>Não</v>
      </c>
      <c r="C2072" s="30" t="s">
        <v>1777</v>
      </c>
      <c r="D2072" t="s">
        <v>21238</v>
      </c>
      <c r="E2072" t="s">
        <v>11853</v>
      </c>
      <c r="F2072" s="30" t="s">
        <v>13533</v>
      </c>
      <c r="G2072">
        <v>6.35</v>
      </c>
      <c r="H2072">
        <v>4.2</v>
      </c>
      <c r="I2072">
        <v>0</v>
      </c>
      <c r="J2072">
        <v>0</v>
      </c>
      <c r="K2072" s="13">
        <v>0.10550000000000001</v>
      </c>
      <c r="L2072" s="13">
        <v>4.2000000000000003E-2</v>
      </c>
      <c r="M2072" s="13">
        <v>6.3500000000000001E-2</v>
      </c>
      <c r="N2072" s="13">
        <v>0</v>
      </c>
      <c r="O2072" s="13">
        <v>0</v>
      </c>
      <c r="P2072" s="12" t="str">
        <f>LEFT(Tabela2[[#This Row],[Código]],2)</f>
        <v>28</v>
      </c>
    </row>
    <row r="2073" spans="2:16" ht="15" customHeight="1" x14ac:dyDescent="0.25">
      <c r="B2073" s="36" t="str">
        <f>LOOKUP(Tabela2[[#This Row],[RESUMO]],Tabela3[Grupo],Tabela3[Meus produtos])</f>
        <v>Não</v>
      </c>
      <c r="C2073" s="30" t="s">
        <v>1778</v>
      </c>
      <c r="D2073" t="s">
        <v>21238</v>
      </c>
      <c r="E2073" t="s">
        <v>11853</v>
      </c>
      <c r="F2073" s="30" t="s">
        <v>13534</v>
      </c>
      <c r="G2073">
        <v>6.23</v>
      </c>
      <c r="H2073">
        <v>4.2</v>
      </c>
      <c r="I2073">
        <v>0</v>
      </c>
      <c r="J2073">
        <v>0</v>
      </c>
      <c r="K2073" s="13">
        <v>0.1043</v>
      </c>
      <c r="L2073" s="13">
        <v>4.2000000000000003E-2</v>
      </c>
      <c r="M2073" s="13">
        <v>6.2300000000000001E-2</v>
      </c>
      <c r="N2073" s="13">
        <v>0</v>
      </c>
      <c r="O2073" s="13">
        <v>0</v>
      </c>
      <c r="P2073" s="12" t="str">
        <f>LEFT(Tabela2[[#This Row],[Código]],2)</f>
        <v>28</v>
      </c>
    </row>
    <row r="2074" spans="2:16" ht="15" customHeight="1" x14ac:dyDescent="0.25">
      <c r="B2074" s="36" t="str">
        <f>LOOKUP(Tabela2[[#This Row],[RESUMO]],Tabela3[Grupo],Tabela3[Meus produtos])</f>
        <v>Não</v>
      </c>
      <c r="C2074" s="30" t="s">
        <v>1779</v>
      </c>
      <c r="D2074" t="s">
        <v>21238</v>
      </c>
      <c r="E2074" t="s">
        <v>11853</v>
      </c>
      <c r="F2074" s="30" t="s">
        <v>13535</v>
      </c>
      <c r="G2074">
        <v>6.35</v>
      </c>
      <c r="H2074">
        <v>4.2</v>
      </c>
      <c r="I2074">
        <v>0</v>
      </c>
      <c r="J2074">
        <v>0</v>
      </c>
      <c r="K2074" s="13">
        <v>0.10550000000000001</v>
      </c>
      <c r="L2074" s="13">
        <v>4.2000000000000003E-2</v>
      </c>
      <c r="M2074" s="13">
        <v>6.3500000000000001E-2</v>
      </c>
      <c r="N2074" s="13">
        <v>0</v>
      </c>
      <c r="O2074" s="13">
        <v>0</v>
      </c>
      <c r="P2074" s="12" t="str">
        <f>LEFT(Tabela2[[#This Row],[Código]],2)</f>
        <v>28</v>
      </c>
    </row>
    <row r="2075" spans="2:16" ht="15" customHeight="1" x14ac:dyDescent="0.25">
      <c r="B2075" s="36" t="str">
        <f>LOOKUP(Tabela2[[#This Row],[RESUMO]],Tabela3[Grupo],Tabela3[Meus produtos])</f>
        <v>Não</v>
      </c>
      <c r="C2075" s="30" t="s">
        <v>1780</v>
      </c>
      <c r="D2075" t="s">
        <v>21238</v>
      </c>
      <c r="E2075" t="s">
        <v>11853</v>
      </c>
      <c r="F2075" s="30" t="s">
        <v>13536</v>
      </c>
      <c r="G2075">
        <v>6.35</v>
      </c>
      <c r="H2075">
        <v>4.2</v>
      </c>
      <c r="I2075">
        <v>0</v>
      </c>
      <c r="J2075">
        <v>0</v>
      </c>
      <c r="K2075" s="13">
        <v>0.10550000000000001</v>
      </c>
      <c r="L2075" s="13">
        <v>4.2000000000000003E-2</v>
      </c>
      <c r="M2075" s="13">
        <v>6.3500000000000001E-2</v>
      </c>
      <c r="N2075" s="13">
        <v>0</v>
      </c>
      <c r="O2075" s="13">
        <v>0</v>
      </c>
      <c r="P2075" s="12" t="str">
        <f>LEFT(Tabela2[[#This Row],[Código]],2)</f>
        <v>28</v>
      </c>
    </row>
    <row r="2076" spans="2:16" ht="15" customHeight="1" x14ac:dyDescent="0.25">
      <c r="B2076" s="36" t="str">
        <f>LOOKUP(Tabela2[[#This Row],[RESUMO]],Tabela3[Grupo],Tabela3[Meus produtos])</f>
        <v>Não</v>
      </c>
      <c r="C2076" s="30" t="s">
        <v>1781</v>
      </c>
      <c r="D2076" t="s">
        <v>21238</v>
      </c>
      <c r="E2076" t="s">
        <v>11853</v>
      </c>
      <c r="F2076" s="30" t="s">
        <v>13537</v>
      </c>
      <c r="G2076">
        <v>6.35</v>
      </c>
      <c r="H2076">
        <v>4.2</v>
      </c>
      <c r="I2076">
        <v>0</v>
      </c>
      <c r="J2076">
        <v>0</v>
      </c>
      <c r="K2076" s="13">
        <v>0.10550000000000001</v>
      </c>
      <c r="L2076" s="13">
        <v>4.2000000000000003E-2</v>
      </c>
      <c r="M2076" s="13">
        <v>6.3500000000000001E-2</v>
      </c>
      <c r="N2076" s="13">
        <v>0</v>
      </c>
      <c r="O2076" s="13">
        <v>0</v>
      </c>
      <c r="P2076" s="12" t="str">
        <f>LEFT(Tabela2[[#This Row],[Código]],2)</f>
        <v>28</v>
      </c>
    </row>
    <row r="2077" spans="2:16" ht="15" customHeight="1" x14ac:dyDescent="0.25">
      <c r="B2077" s="36" t="str">
        <f>LOOKUP(Tabela2[[#This Row],[RESUMO]],Tabela3[Grupo],Tabela3[Meus produtos])</f>
        <v>Não</v>
      </c>
      <c r="C2077" s="30" t="s">
        <v>1782</v>
      </c>
      <c r="D2077" t="s">
        <v>21238</v>
      </c>
      <c r="E2077" t="s">
        <v>11853</v>
      </c>
      <c r="F2077" s="30" t="s">
        <v>13538</v>
      </c>
      <c r="G2077">
        <v>6.35</v>
      </c>
      <c r="H2077">
        <v>4.2</v>
      </c>
      <c r="I2077">
        <v>0</v>
      </c>
      <c r="J2077">
        <v>0</v>
      </c>
      <c r="K2077" s="13">
        <v>0.10550000000000001</v>
      </c>
      <c r="L2077" s="13">
        <v>4.2000000000000003E-2</v>
      </c>
      <c r="M2077" s="13">
        <v>6.3500000000000001E-2</v>
      </c>
      <c r="N2077" s="13">
        <v>0</v>
      </c>
      <c r="O2077" s="13">
        <v>0</v>
      </c>
      <c r="P2077" s="12" t="str">
        <f>LEFT(Tabela2[[#This Row],[Código]],2)</f>
        <v>28</v>
      </c>
    </row>
    <row r="2078" spans="2:16" ht="15" customHeight="1" x14ac:dyDescent="0.25">
      <c r="B2078" s="36" t="str">
        <f>LOOKUP(Tabela2[[#This Row],[RESUMO]],Tabela3[Grupo],Tabela3[Meus produtos])</f>
        <v>Não</v>
      </c>
      <c r="C2078" s="30" t="s">
        <v>1783</v>
      </c>
      <c r="D2078" t="s">
        <v>21238</v>
      </c>
      <c r="E2078" t="s">
        <v>11853</v>
      </c>
      <c r="F2078" s="30" t="s">
        <v>13539</v>
      </c>
      <c r="G2078">
        <v>6.35</v>
      </c>
      <c r="H2078">
        <v>4.2</v>
      </c>
      <c r="I2078">
        <v>0</v>
      </c>
      <c r="J2078">
        <v>0</v>
      </c>
      <c r="K2078" s="13">
        <v>0.10550000000000001</v>
      </c>
      <c r="L2078" s="13">
        <v>4.2000000000000003E-2</v>
      </c>
      <c r="M2078" s="13">
        <v>6.3500000000000001E-2</v>
      </c>
      <c r="N2078" s="13">
        <v>0</v>
      </c>
      <c r="O2078" s="13">
        <v>0</v>
      </c>
      <c r="P2078" s="12" t="str">
        <f>LEFT(Tabela2[[#This Row],[Código]],2)</f>
        <v>28</v>
      </c>
    </row>
    <row r="2079" spans="2:16" ht="15" customHeight="1" x14ac:dyDescent="0.25">
      <c r="B2079" s="36" t="str">
        <f>LOOKUP(Tabela2[[#This Row],[RESUMO]],Tabela3[Grupo],Tabela3[Meus produtos])</f>
        <v>Não</v>
      </c>
      <c r="C2079" s="30" t="s">
        <v>1784</v>
      </c>
      <c r="D2079" t="s">
        <v>21238</v>
      </c>
      <c r="E2079" t="s">
        <v>11853</v>
      </c>
      <c r="F2079" s="30" t="s">
        <v>13540</v>
      </c>
      <c r="G2079">
        <v>6.23</v>
      </c>
      <c r="H2079">
        <v>4.2</v>
      </c>
      <c r="I2079">
        <v>0</v>
      </c>
      <c r="J2079">
        <v>0</v>
      </c>
      <c r="K2079" s="13">
        <v>0.1043</v>
      </c>
      <c r="L2079" s="13">
        <v>4.2000000000000003E-2</v>
      </c>
      <c r="M2079" s="13">
        <v>6.2300000000000001E-2</v>
      </c>
      <c r="N2079" s="13">
        <v>0</v>
      </c>
      <c r="O2079" s="13">
        <v>0</v>
      </c>
      <c r="P2079" s="12" t="str">
        <f>LEFT(Tabela2[[#This Row],[Código]],2)</f>
        <v>28</v>
      </c>
    </row>
    <row r="2080" spans="2:16" ht="15" customHeight="1" x14ac:dyDescent="0.25">
      <c r="B2080" s="36" t="str">
        <f>LOOKUP(Tabela2[[#This Row],[RESUMO]],Tabela3[Grupo],Tabela3[Meus produtos])</f>
        <v>Não</v>
      </c>
      <c r="C2080" s="30" t="s">
        <v>1785</v>
      </c>
      <c r="D2080" t="s">
        <v>21238</v>
      </c>
      <c r="E2080" t="s">
        <v>11853</v>
      </c>
      <c r="F2080" s="30" t="s">
        <v>13541</v>
      </c>
      <c r="G2080">
        <v>6.35</v>
      </c>
      <c r="H2080">
        <v>4.2</v>
      </c>
      <c r="I2080">
        <v>0</v>
      </c>
      <c r="J2080">
        <v>0</v>
      </c>
      <c r="K2080" s="13">
        <v>0.10550000000000001</v>
      </c>
      <c r="L2080" s="13">
        <v>4.2000000000000003E-2</v>
      </c>
      <c r="M2080" s="13">
        <v>6.3500000000000001E-2</v>
      </c>
      <c r="N2080" s="13">
        <v>0</v>
      </c>
      <c r="O2080" s="13">
        <v>0</v>
      </c>
      <c r="P2080" s="12" t="str">
        <f>LEFT(Tabela2[[#This Row],[Código]],2)</f>
        <v>28</v>
      </c>
    </row>
    <row r="2081" spans="2:16" ht="15" customHeight="1" x14ac:dyDescent="0.25">
      <c r="B2081" s="36" t="str">
        <f>LOOKUP(Tabela2[[#This Row],[RESUMO]],Tabela3[Grupo],Tabela3[Meus produtos])</f>
        <v>Não</v>
      </c>
      <c r="C2081" s="30" t="s">
        <v>1786</v>
      </c>
      <c r="D2081" t="s">
        <v>21238</v>
      </c>
      <c r="E2081" t="s">
        <v>11853</v>
      </c>
      <c r="F2081" s="30" t="s">
        <v>1787</v>
      </c>
      <c r="G2081">
        <v>6.35</v>
      </c>
      <c r="H2081">
        <v>4.2</v>
      </c>
      <c r="I2081">
        <v>0</v>
      </c>
      <c r="J2081">
        <v>0</v>
      </c>
      <c r="K2081" s="13">
        <v>0.10550000000000001</v>
      </c>
      <c r="L2081" s="13">
        <v>4.2000000000000003E-2</v>
      </c>
      <c r="M2081" s="13">
        <v>6.3500000000000001E-2</v>
      </c>
      <c r="N2081" s="13">
        <v>0</v>
      </c>
      <c r="O2081" s="13">
        <v>0</v>
      </c>
      <c r="P2081" s="12" t="str">
        <f>LEFT(Tabela2[[#This Row],[Código]],2)</f>
        <v>28</v>
      </c>
    </row>
    <row r="2082" spans="2:16" ht="15" customHeight="1" x14ac:dyDescent="0.25">
      <c r="B2082" s="36" t="str">
        <f>LOOKUP(Tabela2[[#This Row],[RESUMO]],Tabela3[Grupo],Tabela3[Meus produtos])</f>
        <v>Não</v>
      </c>
      <c r="C2082" s="30" t="s">
        <v>1788</v>
      </c>
      <c r="D2082" t="s">
        <v>21238</v>
      </c>
      <c r="E2082" t="s">
        <v>11853</v>
      </c>
      <c r="F2082" s="30" t="s">
        <v>13542</v>
      </c>
      <c r="G2082">
        <v>6.23</v>
      </c>
      <c r="H2082">
        <v>4.2</v>
      </c>
      <c r="I2082">
        <v>0</v>
      </c>
      <c r="J2082">
        <v>0</v>
      </c>
      <c r="K2082" s="13">
        <v>0.1043</v>
      </c>
      <c r="L2082" s="13">
        <v>4.2000000000000003E-2</v>
      </c>
      <c r="M2082" s="13">
        <v>6.2300000000000001E-2</v>
      </c>
      <c r="N2082" s="13">
        <v>0</v>
      </c>
      <c r="O2082" s="13">
        <v>0</v>
      </c>
      <c r="P2082" s="12" t="str">
        <f>LEFT(Tabela2[[#This Row],[Código]],2)</f>
        <v>28</v>
      </c>
    </row>
    <row r="2083" spans="2:16" ht="15" customHeight="1" x14ac:dyDescent="0.25">
      <c r="B2083" s="36" t="str">
        <f>LOOKUP(Tabela2[[#This Row],[RESUMO]],Tabela3[Grupo],Tabela3[Meus produtos])</f>
        <v>Não</v>
      </c>
      <c r="C2083" s="30" t="s">
        <v>1789</v>
      </c>
      <c r="D2083" t="s">
        <v>21238</v>
      </c>
      <c r="E2083" t="s">
        <v>11853</v>
      </c>
      <c r="F2083" s="30" t="s">
        <v>1790</v>
      </c>
      <c r="G2083">
        <v>6.23</v>
      </c>
      <c r="H2083">
        <v>4.2</v>
      </c>
      <c r="I2083">
        <v>0</v>
      </c>
      <c r="J2083">
        <v>0</v>
      </c>
      <c r="K2083" s="13">
        <v>0.1043</v>
      </c>
      <c r="L2083" s="13">
        <v>4.2000000000000003E-2</v>
      </c>
      <c r="M2083" s="13">
        <v>6.2300000000000001E-2</v>
      </c>
      <c r="N2083" s="13">
        <v>0</v>
      </c>
      <c r="O2083" s="13">
        <v>0</v>
      </c>
      <c r="P2083" s="12" t="str">
        <f>LEFT(Tabela2[[#This Row],[Código]],2)</f>
        <v>28</v>
      </c>
    </row>
    <row r="2084" spans="2:16" ht="15" customHeight="1" x14ac:dyDescent="0.25">
      <c r="B2084" s="36" t="str">
        <f>LOOKUP(Tabela2[[#This Row],[RESUMO]],Tabela3[Grupo],Tabela3[Meus produtos])</f>
        <v>Não</v>
      </c>
      <c r="C2084" s="30" t="s">
        <v>1791</v>
      </c>
      <c r="D2084" t="s">
        <v>21238</v>
      </c>
      <c r="E2084" t="s">
        <v>11853</v>
      </c>
      <c r="F2084" s="30" t="s">
        <v>13543</v>
      </c>
      <c r="G2084">
        <v>6.35</v>
      </c>
      <c r="H2084">
        <v>4.2</v>
      </c>
      <c r="I2084">
        <v>0</v>
      </c>
      <c r="J2084">
        <v>0</v>
      </c>
      <c r="K2084" s="13">
        <v>0.10550000000000001</v>
      </c>
      <c r="L2084" s="13">
        <v>4.2000000000000003E-2</v>
      </c>
      <c r="M2084" s="13">
        <v>6.3500000000000001E-2</v>
      </c>
      <c r="N2084" s="13">
        <v>0</v>
      </c>
      <c r="O2084" s="13">
        <v>0</v>
      </c>
      <c r="P2084" s="12" t="str">
        <f>LEFT(Tabela2[[#This Row],[Código]],2)</f>
        <v>28</v>
      </c>
    </row>
    <row r="2085" spans="2:16" ht="15" customHeight="1" x14ac:dyDescent="0.25">
      <c r="B2085" s="36" t="str">
        <f>LOOKUP(Tabela2[[#This Row],[RESUMO]],Tabela3[Grupo],Tabela3[Meus produtos])</f>
        <v>Não</v>
      </c>
      <c r="C2085" s="30" t="s">
        <v>1792</v>
      </c>
      <c r="D2085" t="s">
        <v>21238</v>
      </c>
      <c r="E2085" t="s">
        <v>11853</v>
      </c>
      <c r="F2085" s="30" t="s">
        <v>13544</v>
      </c>
      <c r="G2085">
        <v>6.35</v>
      </c>
      <c r="H2085">
        <v>4.2</v>
      </c>
      <c r="I2085">
        <v>0</v>
      </c>
      <c r="J2085">
        <v>0</v>
      </c>
      <c r="K2085" s="13">
        <v>0.10550000000000001</v>
      </c>
      <c r="L2085" s="13">
        <v>4.2000000000000003E-2</v>
      </c>
      <c r="M2085" s="13">
        <v>6.3500000000000001E-2</v>
      </c>
      <c r="N2085" s="13">
        <v>0</v>
      </c>
      <c r="O2085" s="13">
        <v>0</v>
      </c>
      <c r="P2085" s="12" t="str">
        <f>LEFT(Tabela2[[#This Row],[Código]],2)</f>
        <v>28</v>
      </c>
    </row>
    <row r="2086" spans="2:16" ht="15" customHeight="1" x14ac:dyDescent="0.25">
      <c r="B2086" s="36" t="str">
        <f>LOOKUP(Tabela2[[#This Row],[RESUMO]],Tabela3[Grupo],Tabela3[Meus produtos])</f>
        <v>Não</v>
      </c>
      <c r="C2086" s="30" t="s">
        <v>1793</v>
      </c>
      <c r="D2086" t="s">
        <v>21238</v>
      </c>
      <c r="E2086" t="s">
        <v>11853</v>
      </c>
      <c r="F2086" s="30" t="s">
        <v>13545</v>
      </c>
      <c r="G2086">
        <v>6.35</v>
      </c>
      <c r="H2086">
        <v>4.2</v>
      </c>
      <c r="I2086">
        <v>0</v>
      </c>
      <c r="J2086">
        <v>0</v>
      </c>
      <c r="K2086" s="13">
        <v>0.10550000000000001</v>
      </c>
      <c r="L2086" s="13">
        <v>4.2000000000000003E-2</v>
      </c>
      <c r="M2086" s="13">
        <v>6.3500000000000001E-2</v>
      </c>
      <c r="N2086" s="13">
        <v>0</v>
      </c>
      <c r="O2086" s="13">
        <v>0</v>
      </c>
      <c r="P2086" s="12" t="str">
        <f>LEFT(Tabela2[[#This Row],[Código]],2)</f>
        <v>28</v>
      </c>
    </row>
    <row r="2087" spans="2:16" ht="15" customHeight="1" x14ac:dyDescent="0.25">
      <c r="B2087" s="36" t="str">
        <f>LOOKUP(Tabela2[[#This Row],[RESUMO]],Tabela3[Grupo],Tabela3[Meus produtos])</f>
        <v>Não</v>
      </c>
      <c r="C2087" s="30" t="s">
        <v>1794</v>
      </c>
      <c r="D2087" t="s">
        <v>21238</v>
      </c>
      <c r="E2087" t="s">
        <v>11853</v>
      </c>
      <c r="F2087" s="30" t="s">
        <v>13546</v>
      </c>
      <c r="G2087">
        <v>6.23</v>
      </c>
      <c r="H2087">
        <v>4.2</v>
      </c>
      <c r="I2087">
        <v>0</v>
      </c>
      <c r="J2087">
        <v>0</v>
      </c>
      <c r="K2087" s="13">
        <v>0.1043</v>
      </c>
      <c r="L2087" s="13">
        <v>4.2000000000000003E-2</v>
      </c>
      <c r="M2087" s="13">
        <v>6.2300000000000001E-2</v>
      </c>
      <c r="N2087" s="13">
        <v>0</v>
      </c>
      <c r="O2087" s="13">
        <v>0</v>
      </c>
      <c r="P2087" s="12" t="str">
        <f>LEFT(Tabela2[[#This Row],[Código]],2)</f>
        <v>28</v>
      </c>
    </row>
    <row r="2088" spans="2:16" ht="15" customHeight="1" x14ac:dyDescent="0.25">
      <c r="B2088" s="36" t="str">
        <f>LOOKUP(Tabela2[[#This Row],[RESUMO]],Tabela3[Grupo],Tabela3[Meus produtos])</f>
        <v>Não</v>
      </c>
      <c r="C2088" s="30" t="s">
        <v>1795</v>
      </c>
      <c r="D2088" t="s">
        <v>21238</v>
      </c>
      <c r="E2088" t="s">
        <v>11853</v>
      </c>
      <c r="F2088" s="30" t="s">
        <v>1796</v>
      </c>
      <c r="G2088">
        <v>6.23</v>
      </c>
      <c r="H2088">
        <v>4.2</v>
      </c>
      <c r="I2088">
        <v>0</v>
      </c>
      <c r="J2088">
        <v>0</v>
      </c>
      <c r="K2088" s="13">
        <v>0.1043</v>
      </c>
      <c r="L2088" s="13">
        <v>4.2000000000000003E-2</v>
      </c>
      <c r="M2088" s="13">
        <v>6.2300000000000001E-2</v>
      </c>
      <c r="N2088" s="13">
        <v>0</v>
      </c>
      <c r="O2088" s="13">
        <v>0</v>
      </c>
      <c r="P2088" s="12" t="str">
        <f>LEFT(Tabela2[[#This Row],[Código]],2)</f>
        <v>28</v>
      </c>
    </row>
    <row r="2089" spans="2:16" ht="15" customHeight="1" x14ac:dyDescent="0.25">
      <c r="B2089" s="36" t="str">
        <f>LOOKUP(Tabela2[[#This Row],[RESUMO]],Tabela3[Grupo],Tabela3[Meus produtos])</f>
        <v>Não</v>
      </c>
      <c r="C2089" s="30" t="s">
        <v>1797</v>
      </c>
      <c r="D2089" t="s">
        <v>21238</v>
      </c>
      <c r="E2089" t="s">
        <v>11853</v>
      </c>
      <c r="F2089" s="30" t="s">
        <v>1798</v>
      </c>
      <c r="G2089">
        <v>6.23</v>
      </c>
      <c r="H2089">
        <v>4.2</v>
      </c>
      <c r="I2089">
        <v>0</v>
      </c>
      <c r="J2089">
        <v>0</v>
      </c>
      <c r="K2089" s="13">
        <v>0.1043</v>
      </c>
      <c r="L2089" s="13">
        <v>4.2000000000000003E-2</v>
      </c>
      <c r="M2089" s="13">
        <v>6.2300000000000001E-2</v>
      </c>
      <c r="N2089" s="13">
        <v>0</v>
      </c>
      <c r="O2089" s="13">
        <v>0</v>
      </c>
      <c r="P2089" s="12" t="str">
        <f>LEFT(Tabela2[[#This Row],[Código]],2)</f>
        <v>28</v>
      </c>
    </row>
    <row r="2090" spans="2:16" ht="15" customHeight="1" x14ac:dyDescent="0.25">
      <c r="B2090" s="36" t="str">
        <f>LOOKUP(Tabela2[[#This Row],[RESUMO]],Tabela3[Grupo],Tabela3[Meus produtos])</f>
        <v>Não</v>
      </c>
      <c r="C2090" s="30" t="s">
        <v>1799</v>
      </c>
      <c r="D2090" t="s">
        <v>21238</v>
      </c>
      <c r="E2090" t="s">
        <v>11853</v>
      </c>
      <c r="F2090" s="30" t="s">
        <v>1800</v>
      </c>
      <c r="G2090">
        <v>6.23</v>
      </c>
      <c r="H2090">
        <v>4.2</v>
      </c>
      <c r="I2090">
        <v>0</v>
      </c>
      <c r="J2090">
        <v>0</v>
      </c>
      <c r="K2090" s="13">
        <v>0.1043</v>
      </c>
      <c r="L2090" s="13">
        <v>4.2000000000000003E-2</v>
      </c>
      <c r="M2090" s="13">
        <v>6.2300000000000001E-2</v>
      </c>
      <c r="N2090" s="13">
        <v>0</v>
      </c>
      <c r="O2090" s="13">
        <v>0</v>
      </c>
      <c r="P2090" s="12" t="str">
        <f>LEFT(Tabela2[[#This Row],[Código]],2)</f>
        <v>28</v>
      </c>
    </row>
    <row r="2091" spans="2:16" ht="15" customHeight="1" x14ac:dyDescent="0.25">
      <c r="B2091" s="36" t="str">
        <f>LOOKUP(Tabela2[[#This Row],[RESUMO]],Tabela3[Grupo],Tabela3[Meus produtos])</f>
        <v>Não</v>
      </c>
      <c r="C2091" s="30" t="s">
        <v>1801</v>
      </c>
      <c r="D2091" t="s">
        <v>21238</v>
      </c>
      <c r="E2091" t="s">
        <v>11853</v>
      </c>
      <c r="F2091" s="30" t="s">
        <v>13547</v>
      </c>
      <c r="G2091">
        <v>6.35</v>
      </c>
      <c r="H2091">
        <v>4.2</v>
      </c>
      <c r="I2091">
        <v>0</v>
      </c>
      <c r="J2091">
        <v>0</v>
      </c>
      <c r="K2091" s="13">
        <v>0.10550000000000001</v>
      </c>
      <c r="L2091" s="13">
        <v>4.2000000000000003E-2</v>
      </c>
      <c r="M2091" s="13">
        <v>6.3500000000000001E-2</v>
      </c>
      <c r="N2091" s="13">
        <v>0</v>
      </c>
      <c r="O2091" s="13">
        <v>0</v>
      </c>
      <c r="P2091" s="12" t="str">
        <f>LEFT(Tabela2[[#This Row],[Código]],2)</f>
        <v>28</v>
      </c>
    </row>
    <row r="2092" spans="2:16" ht="15" customHeight="1" x14ac:dyDescent="0.25">
      <c r="B2092" s="36" t="str">
        <f>LOOKUP(Tabela2[[#This Row],[RESUMO]],Tabela3[Grupo],Tabela3[Meus produtos])</f>
        <v>Não</v>
      </c>
      <c r="C2092" s="30" t="s">
        <v>1802</v>
      </c>
      <c r="D2092" t="s">
        <v>21238</v>
      </c>
      <c r="E2092" t="s">
        <v>11853</v>
      </c>
      <c r="F2092" s="30" t="s">
        <v>13548</v>
      </c>
      <c r="G2092">
        <v>6.23</v>
      </c>
      <c r="H2092">
        <v>4.2</v>
      </c>
      <c r="I2092">
        <v>0</v>
      </c>
      <c r="J2092">
        <v>0</v>
      </c>
      <c r="K2092" s="13">
        <v>0.1043</v>
      </c>
      <c r="L2092" s="13">
        <v>4.2000000000000003E-2</v>
      </c>
      <c r="M2092" s="13">
        <v>6.2300000000000001E-2</v>
      </c>
      <c r="N2092" s="13">
        <v>0</v>
      </c>
      <c r="O2092" s="13">
        <v>0</v>
      </c>
      <c r="P2092" s="12" t="str">
        <f>LEFT(Tabela2[[#This Row],[Código]],2)</f>
        <v>28</v>
      </c>
    </row>
    <row r="2093" spans="2:16" ht="15" customHeight="1" x14ac:dyDescent="0.25">
      <c r="B2093" s="36" t="str">
        <f>LOOKUP(Tabela2[[#This Row],[RESUMO]],Tabela3[Grupo],Tabela3[Meus produtos])</f>
        <v>Não</v>
      </c>
      <c r="C2093" s="30" t="s">
        <v>1803</v>
      </c>
      <c r="D2093" t="s">
        <v>21238</v>
      </c>
      <c r="E2093" t="s">
        <v>11853</v>
      </c>
      <c r="F2093" s="30" t="s">
        <v>13549</v>
      </c>
      <c r="G2093">
        <v>6.23</v>
      </c>
      <c r="H2093">
        <v>4.2</v>
      </c>
      <c r="I2093">
        <v>0</v>
      </c>
      <c r="J2093">
        <v>0</v>
      </c>
      <c r="K2093" s="13">
        <v>0.1043</v>
      </c>
      <c r="L2093" s="13">
        <v>4.2000000000000003E-2</v>
      </c>
      <c r="M2093" s="13">
        <v>6.2300000000000001E-2</v>
      </c>
      <c r="N2093" s="13">
        <v>0</v>
      </c>
      <c r="O2093" s="13">
        <v>0</v>
      </c>
      <c r="P2093" s="12" t="str">
        <f>LEFT(Tabela2[[#This Row],[Código]],2)</f>
        <v>28</v>
      </c>
    </row>
    <row r="2094" spans="2:16" ht="15" customHeight="1" x14ac:dyDescent="0.25">
      <c r="B2094" s="36" t="str">
        <f>LOOKUP(Tabela2[[#This Row],[RESUMO]],Tabela3[Grupo],Tabela3[Meus produtos])</f>
        <v>Não</v>
      </c>
      <c r="C2094" s="30" t="s">
        <v>1804</v>
      </c>
      <c r="D2094" t="s">
        <v>21238</v>
      </c>
      <c r="E2094" t="s">
        <v>11853</v>
      </c>
      <c r="F2094" s="30" t="s">
        <v>13550</v>
      </c>
      <c r="G2094">
        <v>6.23</v>
      </c>
      <c r="H2094">
        <v>4.2</v>
      </c>
      <c r="I2094">
        <v>0</v>
      </c>
      <c r="J2094">
        <v>0</v>
      </c>
      <c r="K2094" s="13">
        <v>0.1043</v>
      </c>
      <c r="L2094" s="13">
        <v>4.2000000000000003E-2</v>
      </c>
      <c r="M2094" s="13">
        <v>6.2300000000000001E-2</v>
      </c>
      <c r="N2094" s="13">
        <v>0</v>
      </c>
      <c r="O2094" s="13">
        <v>0</v>
      </c>
      <c r="P2094" s="12" t="str">
        <f>LEFT(Tabela2[[#This Row],[Código]],2)</f>
        <v>28</v>
      </c>
    </row>
    <row r="2095" spans="2:16" ht="15" customHeight="1" x14ac:dyDescent="0.25">
      <c r="B2095" s="36" t="str">
        <f>LOOKUP(Tabela2[[#This Row],[RESUMO]],Tabela3[Grupo],Tabela3[Meus produtos])</f>
        <v>Não</v>
      </c>
      <c r="C2095" s="30" t="s">
        <v>1805</v>
      </c>
      <c r="D2095" t="s">
        <v>21238</v>
      </c>
      <c r="E2095" t="s">
        <v>11853</v>
      </c>
      <c r="F2095" s="30" t="s">
        <v>13551</v>
      </c>
      <c r="G2095">
        <v>6.35</v>
      </c>
      <c r="H2095">
        <v>4.2</v>
      </c>
      <c r="I2095">
        <v>0</v>
      </c>
      <c r="J2095">
        <v>0</v>
      </c>
      <c r="K2095" s="13">
        <v>0.10550000000000001</v>
      </c>
      <c r="L2095" s="13">
        <v>4.2000000000000003E-2</v>
      </c>
      <c r="M2095" s="13">
        <v>6.3500000000000001E-2</v>
      </c>
      <c r="N2095" s="13">
        <v>0</v>
      </c>
      <c r="O2095" s="13">
        <v>0</v>
      </c>
      <c r="P2095" s="12" t="str">
        <f>LEFT(Tabela2[[#This Row],[Código]],2)</f>
        <v>28</v>
      </c>
    </row>
    <row r="2096" spans="2:16" ht="15" customHeight="1" x14ac:dyDescent="0.25">
      <c r="B2096" s="36" t="str">
        <f>LOOKUP(Tabela2[[#This Row],[RESUMO]],Tabela3[Grupo],Tabela3[Meus produtos])</f>
        <v>Não</v>
      </c>
      <c r="C2096" s="30" t="s">
        <v>1806</v>
      </c>
      <c r="D2096" t="s">
        <v>21238</v>
      </c>
      <c r="E2096" t="s">
        <v>11853</v>
      </c>
      <c r="F2096" s="30" t="s">
        <v>13552</v>
      </c>
      <c r="G2096">
        <v>6.35</v>
      </c>
      <c r="H2096">
        <v>4.2</v>
      </c>
      <c r="I2096">
        <v>0</v>
      </c>
      <c r="J2096">
        <v>0</v>
      </c>
      <c r="K2096" s="13">
        <v>0.10550000000000001</v>
      </c>
      <c r="L2096" s="13">
        <v>4.2000000000000003E-2</v>
      </c>
      <c r="M2096" s="13">
        <v>6.3500000000000001E-2</v>
      </c>
      <c r="N2096" s="13">
        <v>0</v>
      </c>
      <c r="O2096" s="13">
        <v>0</v>
      </c>
      <c r="P2096" s="12" t="str">
        <f>LEFT(Tabela2[[#This Row],[Código]],2)</f>
        <v>28</v>
      </c>
    </row>
    <row r="2097" spans="2:16" ht="15" customHeight="1" x14ac:dyDescent="0.25">
      <c r="B2097" s="36" t="str">
        <f>LOOKUP(Tabela2[[#This Row],[RESUMO]],Tabela3[Grupo],Tabela3[Meus produtos])</f>
        <v>Não</v>
      </c>
      <c r="C2097" s="30" t="s">
        <v>1807</v>
      </c>
      <c r="D2097" t="s">
        <v>21238</v>
      </c>
      <c r="E2097" t="s">
        <v>11853</v>
      </c>
      <c r="F2097" s="30" t="s">
        <v>13553</v>
      </c>
      <c r="G2097">
        <v>6.35</v>
      </c>
      <c r="H2097">
        <v>4.2</v>
      </c>
      <c r="I2097">
        <v>0</v>
      </c>
      <c r="J2097">
        <v>0</v>
      </c>
      <c r="K2097" s="13">
        <v>0.10550000000000001</v>
      </c>
      <c r="L2097" s="13">
        <v>4.2000000000000003E-2</v>
      </c>
      <c r="M2097" s="13">
        <v>6.3500000000000001E-2</v>
      </c>
      <c r="N2097" s="13">
        <v>0</v>
      </c>
      <c r="O2097" s="13">
        <v>0</v>
      </c>
      <c r="P2097" s="12" t="str">
        <f>LEFT(Tabela2[[#This Row],[Código]],2)</f>
        <v>28</v>
      </c>
    </row>
    <row r="2098" spans="2:16" ht="15" customHeight="1" x14ac:dyDescent="0.25">
      <c r="B2098" s="36" t="str">
        <f>LOOKUP(Tabela2[[#This Row],[RESUMO]],Tabela3[Grupo],Tabela3[Meus produtos])</f>
        <v>Não</v>
      </c>
      <c r="C2098" s="30" t="s">
        <v>1808</v>
      </c>
      <c r="D2098" t="s">
        <v>21238</v>
      </c>
      <c r="E2098" t="s">
        <v>11853</v>
      </c>
      <c r="F2098" s="30" t="s">
        <v>13554</v>
      </c>
      <c r="G2098">
        <v>6.23</v>
      </c>
      <c r="H2098">
        <v>4.2</v>
      </c>
      <c r="I2098">
        <v>0</v>
      </c>
      <c r="J2098">
        <v>0</v>
      </c>
      <c r="K2098" s="13">
        <v>0.1043</v>
      </c>
      <c r="L2098" s="13">
        <v>4.2000000000000003E-2</v>
      </c>
      <c r="M2098" s="13">
        <v>6.2300000000000001E-2</v>
      </c>
      <c r="N2098" s="13">
        <v>0</v>
      </c>
      <c r="O2098" s="13">
        <v>0</v>
      </c>
      <c r="P2098" s="12" t="str">
        <f>LEFT(Tabela2[[#This Row],[Código]],2)</f>
        <v>28</v>
      </c>
    </row>
    <row r="2099" spans="2:16" ht="15" customHeight="1" x14ac:dyDescent="0.25">
      <c r="B2099" s="36" t="str">
        <f>LOOKUP(Tabela2[[#This Row],[RESUMO]],Tabela3[Grupo],Tabela3[Meus produtos])</f>
        <v>Não</v>
      </c>
      <c r="C2099" s="30" t="s">
        <v>1809</v>
      </c>
      <c r="D2099" t="s">
        <v>21238</v>
      </c>
      <c r="E2099" t="s">
        <v>11853</v>
      </c>
      <c r="F2099" s="30" t="s">
        <v>13555</v>
      </c>
      <c r="G2099">
        <v>6.35</v>
      </c>
      <c r="H2099">
        <v>4.2</v>
      </c>
      <c r="I2099">
        <v>0</v>
      </c>
      <c r="J2099">
        <v>0</v>
      </c>
      <c r="K2099" s="13">
        <v>0.10550000000000001</v>
      </c>
      <c r="L2099" s="13">
        <v>4.2000000000000003E-2</v>
      </c>
      <c r="M2099" s="13">
        <v>6.3500000000000001E-2</v>
      </c>
      <c r="N2099" s="13">
        <v>0</v>
      </c>
      <c r="O2099" s="13">
        <v>0</v>
      </c>
      <c r="P2099" s="12" t="str">
        <f>LEFT(Tabela2[[#This Row],[Código]],2)</f>
        <v>28</v>
      </c>
    </row>
    <row r="2100" spans="2:16" ht="15" customHeight="1" x14ac:dyDescent="0.25">
      <c r="B2100" s="36" t="str">
        <f>LOOKUP(Tabela2[[#This Row],[RESUMO]],Tabela3[Grupo],Tabela3[Meus produtos])</f>
        <v>Não</v>
      </c>
      <c r="C2100" s="30" t="s">
        <v>1810</v>
      </c>
      <c r="D2100" t="s">
        <v>21238</v>
      </c>
      <c r="E2100" t="s">
        <v>11853</v>
      </c>
      <c r="F2100" s="30" t="s">
        <v>13556</v>
      </c>
      <c r="G2100">
        <v>6.35</v>
      </c>
      <c r="H2100">
        <v>4.2</v>
      </c>
      <c r="I2100">
        <v>0</v>
      </c>
      <c r="J2100">
        <v>0</v>
      </c>
      <c r="K2100" s="13">
        <v>0.10550000000000001</v>
      </c>
      <c r="L2100" s="13">
        <v>4.2000000000000003E-2</v>
      </c>
      <c r="M2100" s="13">
        <v>6.3500000000000001E-2</v>
      </c>
      <c r="N2100" s="13">
        <v>0</v>
      </c>
      <c r="O2100" s="13">
        <v>0</v>
      </c>
      <c r="P2100" s="12" t="str">
        <f>LEFT(Tabela2[[#This Row],[Código]],2)</f>
        <v>28</v>
      </c>
    </row>
    <row r="2101" spans="2:16" ht="15" customHeight="1" x14ac:dyDescent="0.25">
      <c r="B2101" s="36" t="str">
        <f>LOOKUP(Tabela2[[#This Row],[RESUMO]],Tabela3[Grupo],Tabela3[Meus produtos])</f>
        <v>Não</v>
      </c>
      <c r="C2101" s="30" t="s">
        <v>1811</v>
      </c>
      <c r="D2101" t="s">
        <v>21238</v>
      </c>
      <c r="E2101" t="s">
        <v>11853</v>
      </c>
      <c r="F2101" s="30" t="s">
        <v>1812</v>
      </c>
      <c r="G2101">
        <v>6.23</v>
      </c>
      <c r="H2101">
        <v>4.2</v>
      </c>
      <c r="I2101">
        <v>0</v>
      </c>
      <c r="J2101">
        <v>0</v>
      </c>
      <c r="K2101" s="13">
        <v>0.1043</v>
      </c>
      <c r="L2101" s="13">
        <v>4.2000000000000003E-2</v>
      </c>
      <c r="M2101" s="13">
        <v>6.2300000000000001E-2</v>
      </c>
      <c r="N2101" s="13">
        <v>0</v>
      </c>
      <c r="O2101" s="13">
        <v>0</v>
      </c>
      <c r="P2101" s="12" t="str">
        <f>LEFT(Tabela2[[#This Row],[Código]],2)</f>
        <v>28</v>
      </c>
    </row>
    <row r="2102" spans="2:16" ht="15" customHeight="1" x14ac:dyDescent="0.25">
      <c r="B2102" s="36" t="str">
        <f>LOOKUP(Tabela2[[#This Row],[RESUMO]],Tabela3[Grupo],Tabela3[Meus produtos])</f>
        <v>Não</v>
      </c>
      <c r="C2102" s="30" t="s">
        <v>1813</v>
      </c>
      <c r="D2102" t="s">
        <v>21238</v>
      </c>
      <c r="E2102" t="s">
        <v>11853</v>
      </c>
      <c r="F2102" s="30" t="s">
        <v>13557</v>
      </c>
      <c r="G2102">
        <v>6.35</v>
      </c>
      <c r="H2102">
        <v>4.2</v>
      </c>
      <c r="I2102">
        <v>0</v>
      </c>
      <c r="J2102">
        <v>0</v>
      </c>
      <c r="K2102" s="13">
        <v>0.10550000000000001</v>
      </c>
      <c r="L2102" s="13">
        <v>4.2000000000000003E-2</v>
      </c>
      <c r="M2102" s="13">
        <v>6.3500000000000001E-2</v>
      </c>
      <c r="N2102" s="13">
        <v>0</v>
      </c>
      <c r="O2102" s="13">
        <v>0</v>
      </c>
      <c r="P2102" s="12" t="str">
        <f>LEFT(Tabela2[[#This Row],[Código]],2)</f>
        <v>28</v>
      </c>
    </row>
    <row r="2103" spans="2:16" ht="15" customHeight="1" x14ac:dyDescent="0.25">
      <c r="B2103" s="36" t="str">
        <f>LOOKUP(Tabela2[[#This Row],[RESUMO]],Tabela3[Grupo],Tabela3[Meus produtos])</f>
        <v>Não</v>
      </c>
      <c r="C2103" s="30" t="s">
        <v>1814</v>
      </c>
      <c r="D2103" t="s">
        <v>21238</v>
      </c>
      <c r="E2103" t="s">
        <v>11853</v>
      </c>
      <c r="F2103" s="30" t="s">
        <v>13558</v>
      </c>
      <c r="G2103">
        <v>6.23</v>
      </c>
      <c r="H2103">
        <v>4.2</v>
      </c>
      <c r="I2103">
        <v>0</v>
      </c>
      <c r="J2103">
        <v>0</v>
      </c>
      <c r="K2103" s="13">
        <v>0.1043</v>
      </c>
      <c r="L2103" s="13">
        <v>4.2000000000000003E-2</v>
      </c>
      <c r="M2103" s="13">
        <v>6.2300000000000001E-2</v>
      </c>
      <c r="N2103" s="13">
        <v>0</v>
      </c>
      <c r="O2103" s="13">
        <v>0</v>
      </c>
      <c r="P2103" s="12" t="str">
        <f>LEFT(Tabela2[[#This Row],[Código]],2)</f>
        <v>28</v>
      </c>
    </row>
    <row r="2104" spans="2:16" ht="15" customHeight="1" x14ac:dyDescent="0.25">
      <c r="B2104" s="36" t="str">
        <f>LOOKUP(Tabela2[[#This Row],[RESUMO]],Tabela3[Grupo],Tabela3[Meus produtos])</f>
        <v>Não</v>
      </c>
      <c r="C2104" s="30" t="s">
        <v>1815</v>
      </c>
      <c r="D2104" t="s">
        <v>21238</v>
      </c>
      <c r="E2104" t="s">
        <v>11853</v>
      </c>
      <c r="F2104" s="30" t="s">
        <v>13559</v>
      </c>
      <c r="G2104">
        <v>6.35</v>
      </c>
      <c r="H2104">
        <v>4.2</v>
      </c>
      <c r="I2104">
        <v>0</v>
      </c>
      <c r="J2104">
        <v>0</v>
      </c>
      <c r="K2104" s="13">
        <v>0.10550000000000001</v>
      </c>
      <c r="L2104" s="13">
        <v>4.2000000000000003E-2</v>
      </c>
      <c r="M2104" s="13">
        <v>6.3500000000000001E-2</v>
      </c>
      <c r="N2104" s="13">
        <v>0</v>
      </c>
      <c r="O2104" s="13">
        <v>0</v>
      </c>
      <c r="P2104" s="12" t="str">
        <f>LEFT(Tabela2[[#This Row],[Código]],2)</f>
        <v>28</v>
      </c>
    </row>
    <row r="2105" spans="2:16" ht="15" customHeight="1" x14ac:dyDescent="0.25">
      <c r="B2105" s="36" t="str">
        <f>LOOKUP(Tabela2[[#This Row],[RESUMO]],Tabela3[Grupo],Tabela3[Meus produtos])</f>
        <v>Não</v>
      </c>
      <c r="C2105" s="30" t="s">
        <v>1816</v>
      </c>
      <c r="D2105" t="s">
        <v>21238</v>
      </c>
      <c r="E2105" t="s">
        <v>11853</v>
      </c>
      <c r="F2105" s="30" t="s">
        <v>13560</v>
      </c>
      <c r="G2105">
        <v>6.2</v>
      </c>
      <c r="H2105">
        <v>4.2</v>
      </c>
      <c r="I2105">
        <v>0</v>
      </c>
      <c r="J2105">
        <v>0</v>
      </c>
      <c r="K2105" s="13">
        <v>0.10400000000000001</v>
      </c>
      <c r="L2105" s="13">
        <v>4.2000000000000003E-2</v>
      </c>
      <c r="M2105" s="13">
        <v>6.2E-2</v>
      </c>
      <c r="N2105" s="13">
        <v>0</v>
      </c>
      <c r="O2105" s="13">
        <v>0</v>
      </c>
      <c r="P2105" s="12" t="str">
        <f>LEFT(Tabela2[[#This Row],[Código]],2)</f>
        <v>28</v>
      </c>
    </row>
    <row r="2106" spans="2:16" ht="15" customHeight="1" x14ac:dyDescent="0.25">
      <c r="B2106" s="36" t="str">
        <f>LOOKUP(Tabela2[[#This Row],[RESUMO]],Tabela3[Grupo],Tabela3[Meus produtos])</f>
        <v>Não</v>
      </c>
      <c r="C2106" s="30" t="s">
        <v>1817</v>
      </c>
      <c r="D2106" t="s">
        <v>21238</v>
      </c>
      <c r="E2106" t="s">
        <v>11853</v>
      </c>
      <c r="F2106" s="30" t="s">
        <v>13561</v>
      </c>
      <c r="G2106">
        <v>6.23</v>
      </c>
      <c r="H2106">
        <v>4.2</v>
      </c>
      <c r="I2106">
        <v>0</v>
      </c>
      <c r="J2106">
        <v>0</v>
      </c>
      <c r="K2106" s="13">
        <v>0.1043</v>
      </c>
      <c r="L2106" s="13">
        <v>4.2000000000000003E-2</v>
      </c>
      <c r="M2106" s="13">
        <v>6.2300000000000001E-2</v>
      </c>
      <c r="N2106" s="13">
        <v>0</v>
      </c>
      <c r="O2106" s="13">
        <v>0</v>
      </c>
      <c r="P2106" s="12" t="str">
        <f>LEFT(Tabela2[[#This Row],[Código]],2)</f>
        <v>28</v>
      </c>
    </row>
    <row r="2107" spans="2:16" ht="15" customHeight="1" x14ac:dyDescent="0.25">
      <c r="B2107" s="36" t="str">
        <f>LOOKUP(Tabela2[[#This Row],[RESUMO]],Tabela3[Grupo],Tabela3[Meus produtos])</f>
        <v>Não</v>
      </c>
      <c r="C2107" s="30" t="s">
        <v>22553</v>
      </c>
      <c r="D2107" t="s">
        <v>21238</v>
      </c>
      <c r="E2107" t="s">
        <v>11853</v>
      </c>
      <c r="F2107" s="30" t="s">
        <v>22554</v>
      </c>
      <c r="G2107">
        <v>6.23</v>
      </c>
      <c r="H2107">
        <v>4.2</v>
      </c>
      <c r="I2107">
        <v>0</v>
      </c>
      <c r="J2107">
        <v>0</v>
      </c>
      <c r="K2107" s="13">
        <v>0.1043</v>
      </c>
      <c r="L2107" s="13">
        <v>4.2000000000000003E-2</v>
      </c>
      <c r="M2107" s="13">
        <v>6.2300000000000001E-2</v>
      </c>
      <c r="N2107" s="13">
        <v>0</v>
      </c>
      <c r="O2107" s="13">
        <v>0</v>
      </c>
      <c r="P2107" s="12" t="str">
        <f>LEFT(Tabela2[[#This Row],[Código]],2)</f>
        <v>28</v>
      </c>
    </row>
    <row r="2108" spans="2:16" ht="15" customHeight="1" x14ac:dyDescent="0.25">
      <c r="B2108" s="36" t="str">
        <f>LOOKUP(Tabela2[[#This Row],[RESUMO]],Tabela3[Grupo],Tabela3[Meus produtos])</f>
        <v>Não</v>
      </c>
      <c r="C2108" s="30" t="s">
        <v>22555</v>
      </c>
      <c r="D2108" t="s">
        <v>21238</v>
      </c>
      <c r="E2108" t="s">
        <v>11853</v>
      </c>
      <c r="F2108" s="30" t="s">
        <v>22556</v>
      </c>
      <c r="G2108">
        <v>6.23</v>
      </c>
      <c r="H2108">
        <v>4.2</v>
      </c>
      <c r="I2108">
        <v>0</v>
      </c>
      <c r="J2108">
        <v>0</v>
      </c>
      <c r="K2108" s="13">
        <v>0.1043</v>
      </c>
      <c r="L2108" s="13">
        <v>4.2000000000000003E-2</v>
      </c>
      <c r="M2108" s="13">
        <v>6.2300000000000001E-2</v>
      </c>
      <c r="N2108" s="13">
        <v>0</v>
      </c>
      <c r="O2108" s="13">
        <v>0</v>
      </c>
      <c r="P2108" s="12" t="str">
        <f>LEFT(Tabela2[[#This Row],[Código]],2)</f>
        <v>28</v>
      </c>
    </row>
    <row r="2109" spans="2:16" ht="15" customHeight="1" x14ac:dyDescent="0.25">
      <c r="B2109" s="36" t="str">
        <f>LOOKUP(Tabela2[[#This Row],[RESUMO]],Tabela3[Grupo],Tabela3[Meus produtos])</f>
        <v>Não</v>
      </c>
      <c r="C2109" s="30" t="s">
        <v>1818</v>
      </c>
      <c r="D2109" t="s">
        <v>21238</v>
      </c>
      <c r="E2109" t="s">
        <v>11853</v>
      </c>
      <c r="F2109" s="30" t="s">
        <v>13562</v>
      </c>
      <c r="G2109">
        <v>6.35</v>
      </c>
      <c r="H2109">
        <v>4.2</v>
      </c>
      <c r="I2109">
        <v>0</v>
      </c>
      <c r="J2109">
        <v>0</v>
      </c>
      <c r="K2109" s="13">
        <v>0.10550000000000001</v>
      </c>
      <c r="L2109" s="13">
        <v>4.2000000000000003E-2</v>
      </c>
      <c r="M2109" s="13">
        <v>6.3500000000000001E-2</v>
      </c>
      <c r="N2109" s="13">
        <v>0</v>
      </c>
      <c r="O2109" s="13">
        <v>0</v>
      </c>
      <c r="P2109" s="12" t="str">
        <f>LEFT(Tabela2[[#This Row],[Código]],2)</f>
        <v>28</v>
      </c>
    </row>
    <row r="2110" spans="2:16" ht="15" customHeight="1" x14ac:dyDescent="0.25">
      <c r="B2110" s="36" t="str">
        <f>LOOKUP(Tabela2[[#This Row],[RESUMO]],Tabela3[Grupo],Tabela3[Meus produtos])</f>
        <v>Não</v>
      </c>
      <c r="C2110" s="30" t="s">
        <v>1819</v>
      </c>
      <c r="D2110" t="s">
        <v>21238</v>
      </c>
      <c r="E2110" t="s">
        <v>11853</v>
      </c>
      <c r="F2110" s="30" t="s">
        <v>13563</v>
      </c>
      <c r="G2110">
        <v>6.23</v>
      </c>
      <c r="H2110">
        <v>4.2</v>
      </c>
      <c r="I2110">
        <v>0</v>
      </c>
      <c r="J2110">
        <v>0</v>
      </c>
      <c r="K2110" s="13">
        <v>0.1043</v>
      </c>
      <c r="L2110" s="13">
        <v>4.2000000000000003E-2</v>
      </c>
      <c r="M2110" s="13">
        <v>6.2300000000000001E-2</v>
      </c>
      <c r="N2110" s="13">
        <v>0</v>
      </c>
      <c r="O2110" s="13">
        <v>0</v>
      </c>
      <c r="P2110" s="12" t="str">
        <f>LEFT(Tabela2[[#This Row],[Código]],2)</f>
        <v>28</v>
      </c>
    </row>
    <row r="2111" spans="2:16" ht="15" customHeight="1" x14ac:dyDescent="0.25">
      <c r="B2111" s="36" t="str">
        <f>LOOKUP(Tabela2[[#This Row],[RESUMO]],Tabela3[Grupo],Tabela3[Meus produtos])</f>
        <v>Não</v>
      </c>
      <c r="C2111" s="30" t="s">
        <v>1820</v>
      </c>
      <c r="D2111" t="s">
        <v>21238</v>
      </c>
      <c r="E2111" t="s">
        <v>11853</v>
      </c>
      <c r="F2111" s="30" t="s">
        <v>13564</v>
      </c>
      <c r="G2111">
        <v>6.23</v>
      </c>
      <c r="H2111">
        <v>4.2</v>
      </c>
      <c r="I2111">
        <v>0</v>
      </c>
      <c r="J2111">
        <v>0</v>
      </c>
      <c r="K2111" s="13">
        <v>0.1043</v>
      </c>
      <c r="L2111" s="13">
        <v>4.2000000000000003E-2</v>
      </c>
      <c r="M2111" s="13">
        <v>6.2300000000000001E-2</v>
      </c>
      <c r="N2111" s="13">
        <v>0</v>
      </c>
      <c r="O2111" s="13">
        <v>0</v>
      </c>
      <c r="P2111" s="12" t="str">
        <f>LEFT(Tabela2[[#This Row],[Código]],2)</f>
        <v>28</v>
      </c>
    </row>
    <row r="2112" spans="2:16" ht="15" customHeight="1" x14ac:dyDescent="0.25">
      <c r="B2112" s="36" t="str">
        <f>LOOKUP(Tabela2[[#This Row],[RESUMO]],Tabela3[Grupo],Tabela3[Meus produtos])</f>
        <v>Não</v>
      </c>
      <c r="C2112" s="30" t="s">
        <v>1821</v>
      </c>
      <c r="D2112" t="s">
        <v>21238</v>
      </c>
      <c r="E2112" t="s">
        <v>11853</v>
      </c>
      <c r="F2112" s="30" t="s">
        <v>13565</v>
      </c>
      <c r="G2112">
        <v>6.23</v>
      </c>
      <c r="H2112">
        <v>4.2</v>
      </c>
      <c r="I2112">
        <v>0</v>
      </c>
      <c r="J2112">
        <v>0</v>
      </c>
      <c r="K2112" s="13">
        <v>0.1043</v>
      </c>
      <c r="L2112" s="13">
        <v>4.2000000000000003E-2</v>
      </c>
      <c r="M2112" s="13">
        <v>6.2300000000000001E-2</v>
      </c>
      <c r="N2112" s="13">
        <v>0</v>
      </c>
      <c r="O2112" s="13">
        <v>0</v>
      </c>
      <c r="P2112" s="12" t="str">
        <f>LEFT(Tabela2[[#This Row],[Código]],2)</f>
        <v>28</v>
      </c>
    </row>
    <row r="2113" spans="2:16" ht="15" customHeight="1" x14ac:dyDescent="0.25">
      <c r="B2113" s="36" t="str">
        <f>LOOKUP(Tabela2[[#This Row],[RESUMO]],Tabela3[Grupo],Tabela3[Meus produtos])</f>
        <v>Não</v>
      </c>
      <c r="C2113" s="30" t="s">
        <v>1822</v>
      </c>
      <c r="D2113" t="s">
        <v>21238</v>
      </c>
      <c r="E2113" t="s">
        <v>11853</v>
      </c>
      <c r="F2113" s="30" t="s">
        <v>13566</v>
      </c>
      <c r="G2113">
        <v>6.35</v>
      </c>
      <c r="H2113">
        <v>4.2</v>
      </c>
      <c r="I2113">
        <v>0</v>
      </c>
      <c r="J2113">
        <v>0</v>
      </c>
      <c r="K2113" s="13">
        <v>0.10550000000000001</v>
      </c>
      <c r="L2113" s="13">
        <v>4.2000000000000003E-2</v>
      </c>
      <c r="M2113" s="13">
        <v>6.3500000000000001E-2</v>
      </c>
      <c r="N2113" s="13">
        <v>0</v>
      </c>
      <c r="O2113" s="13">
        <v>0</v>
      </c>
      <c r="P2113" s="12" t="str">
        <f>LEFT(Tabela2[[#This Row],[Código]],2)</f>
        <v>28</v>
      </c>
    </row>
    <row r="2114" spans="2:16" ht="15" customHeight="1" x14ac:dyDescent="0.25">
      <c r="B2114" s="36" t="str">
        <f>LOOKUP(Tabela2[[#This Row],[RESUMO]],Tabela3[Grupo],Tabela3[Meus produtos])</f>
        <v>Não</v>
      </c>
      <c r="C2114" s="30" t="s">
        <v>1823</v>
      </c>
      <c r="D2114" t="s">
        <v>21238</v>
      </c>
      <c r="E2114" t="s">
        <v>11853</v>
      </c>
      <c r="F2114" s="30" t="s">
        <v>1824</v>
      </c>
      <c r="G2114">
        <v>6.23</v>
      </c>
      <c r="H2114">
        <v>4.2</v>
      </c>
      <c r="I2114">
        <v>0</v>
      </c>
      <c r="J2114">
        <v>0</v>
      </c>
      <c r="K2114" s="13">
        <v>0.1043</v>
      </c>
      <c r="L2114" s="13">
        <v>4.2000000000000003E-2</v>
      </c>
      <c r="M2114" s="13">
        <v>6.2300000000000001E-2</v>
      </c>
      <c r="N2114" s="13">
        <v>0</v>
      </c>
      <c r="O2114" s="13">
        <v>0</v>
      </c>
      <c r="P2114" s="12" t="str">
        <f>LEFT(Tabela2[[#This Row],[Código]],2)</f>
        <v>28</v>
      </c>
    </row>
    <row r="2115" spans="2:16" ht="15" customHeight="1" x14ac:dyDescent="0.25">
      <c r="B2115" s="36" t="str">
        <f>LOOKUP(Tabela2[[#This Row],[RESUMO]],Tabela3[Grupo],Tabela3[Meus produtos])</f>
        <v>Não</v>
      </c>
      <c r="C2115" s="30" t="s">
        <v>1825</v>
      </c>
      <c r="D2115" t="s">
        <v>21238</v>
      </c>
      <c r="E2115" t="s">
        <v>11853</v>
      </c>
      <c r="F2115" s="30" t="s">
        <v>1826</v>
      </c>
      <c r="G2115">
        <v>6.35</v>
      </c>
      <c r="H2115">
        <v>4.2</v>
      </c>
      <c r="I2115">
        <v>0</v>
      </c>
      <c r="J2115">
        <v>0</v>
      </c>
      <c r="K2115" s="13">
        <v>0.10550000000000001</v>
      </c>
      <c r="L2115" s="13">
        <v>4.2000000000000003E-2</v>
      </c>
      <c r="M2115" s="13">
        <v>6.3500000000000001E-2</v>
      </c>
      <c r="N2115" s="13">
        <v>0</v>
      </c>
      <c r="O2115" s="13">
        <v>0</v>
      </c>
      <c r="P2115" s="12" t="str">
        <f>LEFT(Tabela2[[#This Row],[Código]],2)</f>
        <v>28</v>
      </c>
    </row>
    <row r="2116" spans="2:16" ht="15" customHeight="1" x14ac:dyDescent="0.25">
      <c r="B2116" s="36" t="str">
        <f>LOOKUP(Tabela2[[#This Row],[RESUMO]],Tabela3[Grupo],Tabela3[Meus produtos])</f>
        <v>Não</v>
      </c>
      <c r="C2116" s="30" t="s">
        <v>1827</v>
      </c>
      <c r="D2116" t="s">
        <v>21238</v>
      </c>
      <c r="E2116" t="s">
        <v>11853</v>
      </c>
      <c r="F2116" s="30" t="s">
        <v>13567</v>
      </c>
      <c r="G2116">
        <v>6.23</v>
      </c>
      <c r="H2116">
        <v>4.2</v>
      </c>
      <c r="I2116">
        <v>0</v>
      </c>
      <c r="J2116">
        <v>0</v>
      </c>
      <c r="K2116" s="13">
        <v>0.1043</v>
      </c>
      <c r="L2116" s="13">
        <v>4.2000000000000003E-2</v>
      </c>
      <c r="M2116" s="13">
        <v>6.2300000000000001E-2</v>
      </c>
      <c r="N2116" s="13">
        <v>0</v>
      </c>
      <c r="O2116" s="13">
        <v>0</v>
      </c>
      <c r="P2116" s="12" t="str">
        <f>LEFT(Tabela2[[#This Row],[Código]],2)</f>
        <v>28</v>
      </c>
    </row>
    <row r="2117" spans="2:16" ht="15" customHeight="1" x14ac:dyDescent="0.25">
      <c r="B2117" s="36" t="str">
        <f>LOOKUP(Tabela2[[#This Row],[RESUMO]],Tabela3[Grupo],Tabela3[Meus produtos])</f>
        <v>Não</v>
      </c>
      <c r="C2117" s="30" t="s">
        <v>1828</v>
      </c>
      <c r="D2117" t="s">
        <v>21238</v>
      </c>
      <c r="E2117" t="s">
        <v>11853</v>
      </c>
      <c r="F2117" s="30" t="s">
        <v>13568</v>
      </c>
      <c r="G2117">
        <v>6.23</v>
      </c>
      <c r="H2117">
        <v>4.2</v>
      </c>
      <c r="I2117">
        <v>0</v>
      </c>
      <c r="J2117">
        <v>0</v>
      </c>
      <c r="K2117" s="13">
        <v>0.1043</v>
      </c>
      <c r="L2117" s="13">
        <v>4.2000000000000003E-2</v>
      </c>
      <c r="M2117" s="13">
        <v>6.2300000000000001E-2</v>
      </c>
      <c r="N2117" s="13">
        <v>0</v>
      </c>
      <c r="O2117" s="13">
        <v>0</v>
      </c>
      <c r="P2117" s="12" t="str">
        <f>LEFT(Tabela2[[#This Row],[Código]],2)</f>
        <v>28</v>
      </c>
    </row>
    <row r="2118" spans="2:16" ht="15" customHeight="1" x14ac:dyDescent="0.25">
      <c r="B2118" s="36" t="str">
        <f>LOOKUP(Tabela2[[#This Row],[RESUMO]],Tabela3[Grupo],Tabela3[Meus produtos])</f>
        <v>Não</v>
      </c>
      <c r="C2118" s="30" t="s">
        <v>1829</v>
      </c>
      <c r="D2118" t="s">
        <v>21238</v>
      </c>
      <c r="E2118" t="s">
        <v>11853</v>
      </c>
      <c r="F2118" s="30" t="s">
        <v>13569</v>
      </c>
      <c r="G2118">
        <v>6.23</v>
      </c>
      <c r="H2118">
        <v>4.2</v>
      </c>
      <c r="I2118">
        <v>0</v>
      </c>
      <c r="J2118">
        <v>0</v>
      </c>
      <c r="K2118" s="13">
        <v>0.1043</v>
      </c>
      <c r="L2118" s="13">
        <v>4.2000000000000003E-2</v>
      </c>
      <c r="M2118" s="13">
        <v>6.2300000000000001E-2</v>
      </c>
      <c r="N2118" s="13">
        <v>0</v>
      </c>
      <c r="O2118" s="13">
        <v>0</v>
      </c>
      <c r="P2118" s="12" t="str">
        <f>LEFT(Tabela2[[#This Row],[Código]],2)</f>
        <v>28</v>
      </c>
    </row>
    <row r="2119" spans="2:16" ht="15" customHeight="1" x14ac:dyDescent="0.25">
      <c r="B2119" s="36" t="str">
        <f>LOOKUP(Tabela2[[#This Row],[RESUMO]],Tabela3[Grupo],Tabela3[Meus produtos])</f>
        <v>Não</v>
      </c>
      <c r="C2119" s="30" t="s">
        <v>1830</v>
      </c>
      <c r="D2119" t="s">
        <v>21238</v>
      </c>
      <c r="E2119" t="s">
        <v>11853</v>
      </c>
      <c r="F2119" s="30" t="s">
        <v>13570</v>
      </c>
      <c r="G2119">
        <v>6.23</v>
      </c>
      <c r="H2119">
        <v>4.2</v>
      </c>
      <c r="I2119">
        <v>0</v>
      </c>
      <c r="J2119">
        <v>0</v>
      </c>
      <c r="K2119" s="13">
        <v>0.1043</v>
      </c>
      <c r="L2119" s="13">
        <v>4.2000000000000003E-2</v>
      </c>
      <c r="M2119" s="13">
        <v>6.2300000000000001E-2</v>
      </c>
      <c r="N2119" s="13">
        <v>0</v>
      </c>
      <c r="O2119" s="13">
        <v>0</v>
      </c>
      <c r="P2119" s="12" t="str">
        <f>LEFT(Tabela2[[#This Row],[Código]],2)</f>
        <v>28</v>
      </c>
    </row>
    <row r="2120" spans="2:16" ht="15" customHeight="1" x14ac:dyDescent="0.25">
      <c r="B2120" s="36" t="str">
        <f>LOOKUP(Tabela2[[#This Row],[RESUMO]],Tabela3[Grupo],Tabela3[Meus produtos])</f>
        <v>Não</v>
      </c>
      <c r="C2120" s="30" t="s">
        <v>1831</v>
      </c>
      <c r="D2120" t="s">
        <v>21238</v>
      </c>
      <c r="E2120" t="s">
        <v>11853</v>
      </c>
      <c r="F2120" s="30" t="s">
        <v>13571</v>
      </c>
      <c r="G2120">
        <v>6.23</v>
      </c>
      <c r="H2120">
        <v>4.2</v>
      </c>
      <c r="I2120">
        <v>0</v>
      </c>
      <c r="J2120">
        <v>0</v>
      </c>
      <c r="K2120" s="13">
        <v>0.1043</v>
      </c>
      <c r="L2120" s="13">
        <v>4.2000000000000003E-2</v>
      </c>
      <c r="M2120" s="13">
        <v>6.2300000000000001E-2</v>
      </c>
      <c r="N2120" s="13">
        <v>0</v>
      </c>
      <c r="O2120" s="13">
        <v>0</v>
      </c>
      <c r="P2120" s="12" t="str">
        <f>LEFT(Tabela2[[#This Row],[Código]],2)</f>
        <v>28</v>
      </c>
    </row>
    <row r="2121" spans="2:16" ht="15" customHeight="1" x14ac:dyDescent="0.25">
      <c r="B2121" s="36" t="str">
        <f>LOOKUP(Tabela2[[#This Row],[RESUMO]],Tabela3[Grupo],Tabela3[Meus produtos])</f>
        <v>Não</v>
      </c>
      <c r="C2121" s="30" t="s">
        <v>1832</v>
      </c>
      <c r="D2121" t="s">
        <v>21238</v>
      </c>
      <c r="E2121" t="s">
        <v>11853</v>
      </c>
      <c r="F2121" s="30" t="s">
        <v>13572</v>
      </c>
      <c r="G2121">
        <v>6.23</v>
      </c>
      <c r="H2121">
        <v>4.2</v>
      </c>
      <c r="I2121">
        <v>0</v>
      </c>
      <c r="J2121">
        <v>0</v>
      </c>
      <c r="K2121" s="13">
        <v>0.1043</v>
      </c>
      <c r="L2121" s="13">
        <v>4.2000000000000003E-2</v>
      </c>
      <c r="M2121" s="13">
        <v>6.2300000000000001E-2</v>
      </c>
      <c r="N2121" s="13">
        <v>0</v>
      </c>
      <c r="O2121" s="13">
        <v>0</v>
      </c>
      <c r="P2121" s="12" t="str">
        <f>LEFT(Tabela2[[#This Row],[Código]],2)</f>
        <v>28</v>
      </c>
    </row>
    <row r="2122" spans="2:16" ht="15" customHeight="1" x14ac:dyDescent="0.25">
      <c r="B2122" s="36" t="str">
        <f>LOOKUP(Tabela2[[#This Row],[RESUMO]],Tabela3[Grupo],Tabela3[Meus produtos])</f>
        <v>Não</v>
      </c>
      <c r="C2122" s="30" t="s">
        <v>1833</v>
      </c>
      <c r="D2122" t="s">
        <v>21238</v>
      </c>
      <c r="E2122" t="s">
        <v>11853</v>
      </c>
      <c r="F2122" s="30" t="s">
        <v>13573</v>
      </c>
      <c r="G2122">
        <v>6.23</v>
      </c>
      <c r="H2122">
        <v>4.2</v>
      </c>
      <c r="I2122">
        <v>0</v>
      </c>
      <c r="J2122">
        <v>0</v>
      </c>
      <c r="K2122" s="13">
        <v>0.1043</v>
      </c>
      <c r="L2122" s="13">
        <v>4.2000000000000003E-2</v>
      </c>
      <c r="M2122" s="13">
        <v>6.2300000000000001E-2</v>
      </c>
      <c r="N2122" s="13">
        <v>0</v>
      </c>
      <c r="O2122" s="13">
        <v>0</v>
      </c>
      <c r="P2122" s="12" t="str">
        <f>LEFT(Tabela2[[#This Row],[Código]],2)</f>
        <v>28</v>
      </c>
    </row>
    <row r="2123" spans="2:16" ht="15" customHeight="1" x14ac:dyDescent="0.25">
      <c r="B2123" s="36" t="str">
        <f>LOOKUP(Tabela2[[#This Row],[RESUMO]],Tabela3[Grupo],Tabela3[Meus produtos])</f>
        <v>Não</v>
      </c>
      <c r="C2123" s="30" t="s">
        <v>1834</v>
      </c>
      <c r="D2123" t="s">
        <v>21238</v>
      </c>
      <c r="E2123" t="s">
        <v>11853</v>
      </c>
      <c r="F2123" s="30" t="s">
        <v>1835</v>
      </c>
      <c r="G2123">
        <v>6.23</v>
      </c>
      <c r="H2123">
        <v>4.2</v>
      </c>
      <c r="I2123">
        <v>0</v>
      </c>
      <c r="J2123">
        <v>0</v>
      </c>
      <c r="K2123" s="13">
        <v>0.1043</v>
      </c>
      <c r="L2123" s="13">
        <v>4.2000000000000003E-2</v>
      </c>
      <c r="M2123" s="13">
        <v>6.2300000000000001E-2</v>
      </c>
      <c r="N2123" s="13">
        <v>0</v>
      </c>
      <c r="O2123" s="13">
        <v>0</v>
      </c>
      <c r="P2123" s="12" t="str">
        <f>LEFT(Tabela2[[#This Row],[Código]],2)</f>
        <v>28</v>
      </c>
    </row>
    <row r="2124" spans="2:16" ht="15" customHeight="1" x14ac:dyDescent="0.25">
      <c r="B2124" s="36" t="str">
        <f>LOOKUP(Tabela2[[#This Row],[RESUMO]],Tabela3[Grupo],Tabela3[Meus produtos])</f>
        <v>Não</v>
      </c>
      <c r="C2124" s="30" t="s">
        <v>1836</v>
      </c>
      <c r="D2124" t="s">
        <v>21238</v>
      </c>
      <c r="E2124" t="s">
        <v>11853</v>
      </c>
      <c r="F2124" s="30" t="s">
        <v>1837</v>
      </c>
      <c r="G2124">
        <v>6.35</v>
      </c>
      <c r="H2124">
        <v>4.2</v>
      </c>
      <c r="I2124">
        <v>0</v>
      </c>
      <c r="J2124">
        <v>0</v>
      </c>
      <c r="K2124" s="13">
        <v>0.10550000000000001</v>
      </c>
      <c r="L2124" s="13">
        <v>4.2000000000000003E-2</v>
      </c>
      <c r="M2124" s="13">
        <v>6.3500000000000001E-2</v>
      </c>
      <c r="N2124" s="13">
        <v>0</v>
      </c>
      <c r="O2124" s="13">
        <v>0</v>
      </c>
      <c r="P2124" s="12" t="str">
        <f>LEFT(Tabela2[[#This Row],[Código]],2)</f>
        <v>28</v>
      </c>
    </row>
    <row r="2125" spans="2:16" ht="15" customHeight="1" x14ac:dyDescent="0.25">
      <c r="B2125" s="36" t="str">
        <f>LOOKUP(Tabela2[[#This Row],[RESUMO]],Tabela3[Grupo],Tabela3[Meus produtos])</f>
        <v>Não</v>
      </c>
      <c r="C2125" s="30" t="s">
        <v>1838</v>
      </c>
      <c r="D2125" t="s">
        <v>21238</v>
      </c>
      <c r="E2125" t="s">
        <v>11853</v>
      </c>
      <c r="F2125" s="30" t="s">
        <v>13574</v>
      </c>
      <c r="G2125">
        <v>6.23</v>
      </c>
      <c r="H2125">
        <v>4.2</v>
      </c>
      <c r="I2125">
        <v>0</v>
      </c>
      <c r="J2125">
        <v>0</v>
      </c>
      <c r="K2125" s="13">
        <v>0.1043</v>
      </c>
      <c r="L2125" s="13">
        <v>4.2000000000000003E-2</v>
      </c>
      <c r="M2125" s="13">
        <v>6.2300000000000001E-2</v>
      </c>
      <c r="N2125" s="13">
        <v>0</v>
      </c>
      <c r="O2125" s="13">
        <v>0</v>
      </c>
      <c r="P2125" s="12" t="str">
        <f>LEFT(Tabela2[[#This Row],[Código]],2)</f>
        <v>28</v>
      </c>
    </row>
    <row r="2126" spans="2:16" ht="15" customHeight="1" x14ac:dyDescent="0.25">
      <c r="B2126" s="36" t="str">
        <f>LOOKUP(Tabela2[[#This Row],[RESUMO]],Tabela3[Grupo],Tabela3[Meus produtos])</f>
        <v>Não</v>
      </c>
      <c r="C2126" s="30" t="s">
        <v>1839</v>
      </c>
      <c r="D2126" t="s">
        <v>21238</v>
      </c>
      <c r="E2126" t="s">
        <v>11853</v>
      </c>
      <c r="F2126" s="30" t="s">
        <v>13575</v>
      </c>
      <c r="G2126">
        <v>6.35</v>
      </c>
      <c r="H2126">
        <v>4.2</v>
      </c>
      <c r="I2126">
        <v>0</v>
      </c>
      <c r="J2126">
        <v>0</v>
      </c>
      <c r="K2126" s="13">
        <v>0.10550000000000001</v>
      </c>
      <c r="L2126" s="13">
        <v>4.2000000000000003E-2</v>
      </c>
      <c r="M2126" s="13">
        <v>6.3500000000000001E-2</v>
      </c>
      <c r="N2126" s="13">
        <v>0</v>
      </c>
      <c r="O2126" s="13">
        <v>0</v>
      </c>
      <c r="P2126" s="12" t="str">
        <f>LEFT(Tabela2[[#This Row],[Código]],2)</f>
        <v>28</v>
      </c>
    </row>
    <row r="2127" spans="2:16" ht="15" customHeight="1" x14ac:dyDescent="0.25">
      <c r="B2127" s="36" t="str">
        <f>LOOKUP(Tabela2[[#This Row],[RESUMO]],Tabela3[Grupo],Tabela3[Meus produtos])</f>
        <v>Não</v>
      </c>
      <c r="C2127" s="30" t="s">
        <v>1840</v>
      </c>
      <c r="D2127" t="s">
        <v>21238</v>
      </c>
      <c r="E2127" t="s">
        <v>11853</v>
      </c>
      <c r="F2127" s="30" t="s">
        <v>13576</v>
      </c>
      <c r="G2127">
        <v>6.35</v>
      </c>
      <c r="H2127">
        <v>4.2</v>
      </c>
      <c r="I2127">
        <v>0</v>
      </c>
      <c r="J2127">
        <v>0</v>
      </c>
      <c r="K2127" s="13">
        <v>0.10550000000000001</v>
      </c>
      <c r="L2127" s="13">
        <v>4.2000000000000003E-2</v>
      </c>
      <c r="M2127" s="13">
        <v>6.3500000000000001E-2</v>
      </c>
      <c r="N2127" s="13">
        <v>0</v>
      </c>
      <c r="O2127" s="13">
        <v>0</v>
      </c>
      <c r="P2127" s="12" t="str">
        <f>LEFT(Tabela2[[#This Row],[Código]],2)</f>
        <v>28</v>
      </c>
    </row>
    <row r="2128" spans="2:16" ht="15" customHeight="1" x14ac:dyDescent="0.25">
      <c r="B2128" s="36" t="str">
        <f>LOOKUP(Tabela2[[#This Row],[RESUMO]],Tabela3[Grupo],Tabela3[Meus produtos])</f>
        <v>Não</v>
      </c>
      <c r="C2128" s="30" t="s">
        <v>1841</v>
      </c>
      <c r="D2128" t="s">
        <v>21238</v>
      </c>
      <c r="E2128" t="s">
        <v>11853</v>
      </c>
      <c r="F2128" s="30" t="s">
        <v>13577</v>
      </c>
      <c r="G2128">
        <v>6.35</v>
      </c>
      <c r="H2128">
        <v>4.2</v>
      </c>
      <c r="I2128">
        <v>0</v>
      </c>
      <c r="J2128">
        <v>0</v>
      </c>
      <c r="K2128" s="13">
        <v>0.10550000000000001</v>
      </c>
      <c r="L2128" s="13">
        <v>4.2000000000000003E-2</v>
      </c>
      <c r="M2128" s="13">
        <v>6.3500000000000001E-2</v>
      </c>
      <c r="N2128" s="13">
        <v>0</v>
      </c>
      <c r="O2128" s="13">
        <v>0</v>
      </c>
      <c r="P2128" s="12" t="str">
        <f>LEFT(Tabela2[[#This Row],[Código]],2)</f>
        <v>28</v>
      </c>
    </row>
    <row r="2129" spans="2:16" ht="15" customHeight="1" x14ac:dyDescent="0.25">
      <c r="B2129" s="36" t="str">
        <f>LOOKUP(Tabela2[[#This Row],[RESUMO]],Tabela3[Grupo],Tabela3[Meus produtos])</f>
        <v>Não</v>
      </c>
      <c r="C2129" s="30" t="s">
        <v>1842</v>
      </c>
      <c r="D2129" t="s">
        <v>21238</v>
      </c>
      <c r="E2129" t="s">
        <v>11853</v>
      </c>
      <c r="F2129" s="30" t="s">
        <v>13578</v>
      </c>
      <c r="G2129">
        <v>6.23</v>
      </c>
      <c r="H2129">
        <v>4.2</v>
      </c>
      <c r="I2129">
        <v>0</v>
      </c>
      <c r="J2129">
        <v>0</v>
      </c>
      <c r="K2129" s="13">
        <v>0.1043</v>
      </c>
      <c r="L2129" s="13">
        <v>4.2000000000000003E-2</v>
      </c>
      <c r="M2129" s="13">
        <v>6.2300000000000001E-2</v>
      </c>
      <c r="N2129" s="13">
        <v>0</v>
      </c>
      <c r="O2129" s="13">
        <v>0</v>
      </c>
      <c r="P2129" s="12" t="str">
        <f>LEFT(Tabela2[[#This Row],[Código]],2)</f>
        <v>28</v>
      </c>
    </row>
    <row r="2130" spans="2:16" ht="15" customHeight="1" x14ac:dyDescent="0.25">
      <c r="B2130" s="36" t="str">
        <f>LOOKUP(Tabela2[[#This Row],[RESUMO]],Tabela3[Grupo],Tabela3[Meus produtos])</f>
        <v>Não</v>
      </c>
      <c r="C2130" s="30" t="s">
        <v>1843</v>
      </c>
      <c r="D2130" t="s">
        <v>21238</v>
      </c>
      <c r="E2130" t="s">
        <v>11853</v>
      </c>
      <c r="F2130" s="30" t="s">
        <v>13579</v>
      </c>
      <c r="G2130">
        <v>6.23</v>
      </c>
      <c r="H2130">
        <v>4.2</v>
      </c>
      <c r="I2130">
        <v>0</v>
      </c>
      <c r="J2130">
        <v>0</v>
      </c>
      <c r="K2130" s="13">
        <v>0.1043</v>
      </c>
      <c r="L2130" s="13">
        <v>4.2000000000000003E-2</v>
      </c>
      <c r="M2130" s="13">
        <v>6.2300000000000001E-2</v>
      </c>
      <c r="N2130" s="13">
        <v>0</v>
      </c>
      <c r="O2130" s="13">
        <v>0</v>
      </c>
      <c r="P2130" s="12" t="str">
        <f>LEFT(Tabela2[[#This Row],[Código]],2)</f>
        <v>28</v>
      </c>
    </row>
    <row r="2131" spans="2:16" ht="15" customHeight="1" x14ac:dyDescent="0.25">
      <c r="B2131" s="36" t="str">
        <f>LOOKUP(Tabela2[[#This Row],[RESUMO]],Tabela3[Grupo],Tabela3[Meus produtos])</f>
        <v>Não</v>
      </c>
      <c r="C2131" s="30" t="s">
        <v>1844</v>
      </c>
      <c r="D2131" t="s">
        <v>21238</v>
      </c>
      <c r="E2131" t="s">
        <v>11853</v>
      </c>
      <c r="F2131" s="30" t="s">
        <v>13580</v>
      </c>
      <c r="G2131">
        <v>6.23</v>
      </c>
      <c r="H2131">
        <v>4.2</v>
      </c>
      <c r="I2131">
        <v>0</v>
      </c>
      <c r="J2131">
        <v>0</v>
      </c>
      <c r="K2131" s="13">
        <v>0.1043</v>
      </c>
      <c r="L2131" s="13">
        <v>4.2000000000000003E-2</v>
      </c>
      <c r="M2131" s="13">
        <v>6.2300000000000001E-2</v>
      </c>
      <c r="N2131" s="13">
        <v>0</v>
      </c>
      <c r="O2131" s="13">
        <v>0</v>
      </c>
      <c r="P2131" s="12" t="str">
        <f>LEFT(Tabela2[[#This Row],[Código]],2)</f>
        <v>28</v>
      </c>
    </row>
    <row r="2132" spans="2:16" ht="15" customHeight="1" x14ac:dyDescent="0.25">
      <c r="B2132" s="36" t="str">
        <f>LOOKUP(Tabela2[[#This Row],[RESUMO]],Tabela3[Grupo],Tabela3[Meus produtos])</f>
        <v>Não</v>
      </c>
      <c r="C2132" s="30" t="s">
        <v>1845</v>
      </c>
      <c r="D2132" t="s">
        <v>21238</v>
      </c>
      <c r="E2132" t="s">
        <v>11853</v>
      </c>
      <c r="F2132" s="30" t="s">
        <v>13581</v>
      </c>
      <c r="G2132">
        <v>6.23</v>
      </c>
      <c r="H2132">
        <v>4.2</v>
      </c>
      <c r="I2132">
        <v>0</v>
      </c>
      <c r="J2132">
        <v>0</v>
      </c>
      <c r="K2132" s="13">
        <v>0.1043</v>
      </c>
      <c r="L2132" s="13">
        <v>4.2000000000000003E-2</v>
      </c>
      <c r="M2132" s="13">
        <v>6.2300000000000001E-2</v>
      </c>
      <c r="N2132" s="13">
        <v>0</v>
      </c>
      <c r="O2132" s="13">
        <v>0</v>
      </c>
      <c r="P2132" s="12" t="str">
        <f>LEFT(Tabela2[[#This Row],[Código]],2)</f>
        <v>28</v>
      </c>
    </row>
    <row r="2133" spans="2:16" ht="15" customHeight="1" x14ac:dyDescent="0.25">
      <c r="B2133" s="36" t="str">
        <f>LOOKUP(Tabela2[[#This Row],[RESUMO]],Tabela3[Grupo],Tabela3[Meus produtos])</f>
        <v>Não</v>
      </c>
      <c r="C2133" s="30" t="s">
        <v>1846</v>
      </c>
      <c r="D2133" t="s">
        <v>21238</v>
      </c>
      <c r="E2133" t="s">
        <v>11853</v>
      </c>
      <c r="F2133" s="30" t="s">
        <v>1847</v>
      </c>
      <c r="G2133">
        <v>6.23</v>
      </c>
      <c r="H2133">
        <v>4.2</v>
      </c>
      <c r="I2133">
        <v>0</v>
      </c>
      <c r="J2133">
        <v>0</v>
      </c>
      <c r="K2133" s="13">
        <v>0.1043</v>
      </c>
      <c r="L2133" s="13">
        <v>4.2000000000000003E-2</v>
      </c>
      <c r="M2133" s="13">
        <v>6.2300000000000001E-2</v>
      </c>
      <c r="N2133" s="13">
        <v>0</v>
      </c>
      <c r="O2133" s="13">
        <v>0</v>
      </c>
      <c r="P2133" s="12" t="str">
        <f>LEFT(Tabela2[[#This Row],[Código]],2)</f>
        <v>28</v>
      </c>
    </row>
    <row r="2134" spans="2:16" ht="15" customHeight="1" x14ac:dyDescent="0.25">
      <c r="B2134" s="36" t="str">
        <f>LOOKUP(Tabela2[[#This Row],[RESUMO]],Tabela3[Grupo],Tabela3[Meus produtos])</f>
        <v>Não</v>
      </c>
      <c r="C2134" s="30" t="s">
        <v>1848</v>
      </c>
      <c r="D2134" t="s">
        <v>21238</v>
      </c>
      <c r="E2134" t="s">
        <v>11853</v>
      </c>
      <c r="F2134" s="30" t="s">
        <v>13582</v>
      </c>
      <c r="G2134">
        <v>6.35</v>
      </c>
      <c r="H2134">
        <v>4.2</v>
      </c>
      <c r="I2134">
        <v>0</v>
      </c>
      <c r="J2134">
        <v>0</v>
      </c>
      <c r="K2134" s="13">
        <v>0.10550000000000001</v>
      </c>
      <c r="L2134" s="13">
        <v>4.2000000000000003E-2</v>
      </c>
      <c r="M2134" s="13">
        <v>6.3500000000000001E-2</v>
      </c>
      <c r="N2134" s="13">
        <v>0</v>
      </c>
      <c r="O2134" s="13">
        <v>0</v>
      </c>
      <c r="P2134" s="12" t="str">
        <f>LEFT(Tabela2[[#This Row],[Código]],2)</f>
        <v>28</v>
      </c>
    </row>
    <row r="2135" spans="2:16" ht="15" customHeight="1" x14ac:dyDescent="0.25">
      <c r="B2135" s="36" t="str">
        <f>LOOKUP(Tabela2[[#This Row],[RESUMO]],Tabela3[Grupo],Tabela3[Meus produtos])</f>
        <v>Não</v>
      </c>
      <c r="C2135" s="30" t="s">
        <v>1849</v>
      </c>
      <c r="D2135" t="s">
        <v>21238</v>
      </c>
      <c r="E2135" t="s">
        <v>11853</v>
      </c>
      <c r="F2135" s="30" t="s">
        <v>13583</v>
      </c>
      <c r="G2135">
        <v>6.23</v>
      </c>
      <c r="H2135">
        <v>4.2</v>
      </c>
      <c r="I2135">
        <v>0</v>
      </c>
      <c r="J2135">
        <v>0</v>
      </c>
      <c r="K2135" s="13">
        <v>0.1043</v>
      </c>
      <c r="L2135" s="13">
        <v>4.2000000000000003E-2</v>
      </c>
      <c r="M2135" s="13">
        <v>6.2300000000000001E-2</v>
      </c>
      <c r="N2135" s="13">
        <v>0</v>
      </c>
      <c r="O2135" s="13">
        <v>0</v>
      </c>
      <c r="P2135" s="12" t="str">
        <f>LEFT(Tabela2[[#This Row],[Código]],2)</f>
        <v>28</v>
      </c>
    </row>
    <row r="2136" spans="2:16" ht="15" customHeight="1" x14ac:dyDescent="0.25">
      <c r="B2136" s="36" t="str">
        <f>LOOKUP(Tabela2[[#This Row],[RESUMO]],Tabela3[Grupo],Tabela3[Meus produtos])</f>
        <v>Não</v>
      </c>
      <c r="C2136" s="30" t="s">
        <v>1850</v>
      </c>
      <c r="D2136" t="s">
        <v>21238</v>
      </c>
      <c r="E2136" t="s">
        <v>11853</v>
      </c>
      <c r="F2136" s="30" t="s">
        <v>13584</v>
      </c>
      <c r="G2136">
        <v>6.35</v>
      </c>
      <c r="H2136">
        <v>4.2</v>
      </c>
      <c r="I2136">
        <v>0</v>
      </c>
      <c r="J2136">
        <v>0</v>
      </c>
      <c r="K2136" s="13">
        <v>0.10550000000000001</v>
      </c>
      <c r="L2136" s="13">
        <v>4.2000000000000003E-2</v>
      </c>
      <c r="M2136" s="13">
        <v>6.3500000000000001E-2</v>
      </c>
      <c r="N2136" s="13">
        <v>0</v>
      </c>
      <c r="O2136" s="13">
        <v>0</v>
      </c>
      <c r="P2136" s="12" t="str">
        <f>LEFT(Tabela2[[#This Row],[Código]],2)</f>
        <v>28</v>
      </c>
    </row>
    <row r="2137" spans="2:16" ht="15" customHeight="1" x14ac:dyDescent="0.25">
      <c r="B2137" s="36" t="str">
        <f>LOOKUP(Tabela2[[#This Row],[RESUMO]],Tabela3[Grupo],Tabela3[Meus produtos])</f>
        <v>Não</v>
      </c>
      <c r="C2137" s="30" t="s">
        <v>1851</v>
      </c>
      <c r="D2137" t="s">
        <v>21238</v>
      </c>
      <c r="E2137" t="s">
        <v>11853</v>
      </c>
      <c r="F2137" s="30" t="s">
        <v>13585</v>
      </c>
      <c r="G2137">
        <v>6.23</v>
      </c>
      <c r="H2137">
        <v>4.2</v>
      </c>
      <c r="I2137">
        <v>0</v>
      </c>
      <c r="J2137">
        <v>0</v>
      </c>
      <c r="K2137" s="13">
        <v>0.1043</v>
      </c>
      <c r="L2137" s="13">
        <v>4.2000000000000003E-2</v>
      </c>
      <c r="M2137" s="13">
        <v>6.2300000000000001E-2</v>
      </c>
      <c r="N2137" s="13">
        <v>0</v>
      </c>
      <c r="O2137" s="13">
        <v>0</v>
      </c>
      <c r="P2137" s="12" t="str">
        <f>LEFT(Tabela2[[#This Row],[Código]],2)</f>
        <v>28</v>
      </c>
    </row>
    <row r="2138" spans="2:16" ht="15" customHeight="1" x14ac:dyDescent="0.25">
      <c r="B2138" s="36" t="str">
        <f>LOOKUP(Tabela2[[#This Row],[RESUMO]],Tabela3[Grupo],Tabela3[Meus produtos])</f>
        <v>Não</v>
      </c>
      <c r="C2138" s="30" t="s">
        <v>1852</v>
      </c>
      <c r="D2138" t="s">
        <v>21238</v>
      </c>
      <c r="E2138" t="s">
        <v>11853</v>
      </c>
      <c r="F2138" s="30" t="s">
        <v>13586</v>
      </c>
      <c r="G2138">
        <v>6.4</v>
      </c>
      <c r="H2138">
        <v>4.2</v>
      </c>
      <c r="I2138">
        <v>0</v>
      </c>
      <c r="J2138">
        <v>0</v>
      </c>
      <c r="K2138" s="13">
        <v>0.10600000000000001</v>
      </c>
      <c r="L2138" s="13">
        <v>4.2000000000000003E-2</v>
      </c>
      <c r="M2138" s="13">
        <v>6.4000000000000001E-2</v>
      </c>
      <c r="N2138" s="13">
        <v>0</v>
      </c>
      <c r="O2138" s="13">
        <v>0</v>
      </c>
      <c r="P2138" s="12" t="str">
        <f>LEFT(Tabela2[[#This Row],[Código]],2)</f>
        <v>28</v>
      </c>
    </row>
    <row r="2139" spans="2:16" ht="15" customHeight="1" x14ac:dyDescent="0.25">
      <c r="B2139" s="36" t="str">
        <f>LOOKUP(Tabela2[[#This Row],[RESUMO]],Tabela3[Grupo],Tabela3[Meus produtos])</f>
        <v>Não</v>
      </c>
      <c r="C2139" s="30" t="s">
        <v>1853</v>
      </c>
      <c r="D2139" t="s">
        <v>21238</v>
      </c>
      <c r="E2139" t="s">
        <v>11853</v>
      </c>
      <c r="F2139" s="30" t="s">
        <v>13587</v>
      </c>
      <c r="G2139">
        <v>6.23</v>
      </c>
      <c r="H2139">
        <v>4.2</v>
      </c>
      <c r="I2139">
        <v>0</v>
      </c>
      <c r="J2139">
        <v>0</v>
      </c>
      <c r="K2139" s="13">
        <v>0.1043</v>
      </c>
      <c r="L2139" s="13">
        <v>4.2000000000000003E-2</v>
      </c>
      <c r="M2139" s="13">
        <v>6.2300000000000001E-2</v>
      </c>
      <c r="N2139" s="13">
        <v>0</v>
      </c>
      <c r="O2139" s="13">
        <v>0</v>
      </c>
      <c r="P2139" s="12" t="str">
        <f>LEFT(Tabela2[[#This Row],[Código]],2)</f>
        <v>28</v>
      </c>
    </row>
    <row r="2140" spans="2:16" ht="15" customHeight="1" x14ac:dyDescent="0.25">
      <c r="B2140" s="36" t="str">
        <f>LOOKUP(Tabela2[[#This Row],[RESUMO]],Tabela3[Grupo],Tabela3[Meus produtos])</f>
        <v>Não</v>
      </c>
      <c r="C2140" s="30" t="s">
        <v>1854</v>
      </c>
      <c r="D2140" t="s">
        <v>21238</v>
      </c>
      <c r="E2140" t="s">
        <v>11853</v>
      </c>
      <c r="F2140" s="30" t="s">
        <v>13588</v>
      </c>
      <c r="G2140">
        <v>6.23</v>
      </c>
      <c r="H2140">
        <v>4.2</v>
      </c>
      <c r="I2140">
        <v>0</v>
      </c>
      <c r="J2140">
        <v>0</v>
      </c>
      <c r="K2140" s="13">
        <v>0.1043</v>
      </c>
      <c r="L2140" s="13">
        <v>4.2000000000000003E-2</v>
      </c>
      <c r="M2140" s="13">
        <v>6.2300000000000001E-2</v>
      </c>
      <c r="N2140" s="13">
        <v>0</v>
      </c>
      <c r="O2140" s="13">
        <v>0</v>
      </c>
      <c r="P2140" s="12" t="str">
        <f>LEFT(Tabela2[[#This Row],[Código]],2)</f>
        <v>28</v>
      </c>
    </row>
    <row r="2141" spans="2:16" ht="15" customHeight="1" x14ac:dyDescent="0.25">
      <c r="B2141" s="36" t="str">
        <f>LOOKUP(Tabela2[[#This Row],[RESUMO]],Tabela3[Grupo],Tabela3[Meus produtos])</f>
        <v>Não</v>
      </c>
      <c r="C2141" s="30" t="s">
        <v>1855</v>
      </c>
      <c r="D2141" t="s">
        <v>21238</v>
      </c>
      <c r="E2141" t="s">
        <v>11853</v>
      </c>
      <c r="F2141" s="30" t="s">
        <v>13589</v>
      </c>
      <c r="G2141">
        <v>6.37</v>
      </c>
      <c r="H2141">
        <v>4.2</v>
      </c>
      <c r="I2141">
        <v>0</v>
      </c>
      <c r="J2141">
        <v>0</v>
      </c>
      <c r="K2141" s="13">
        <v>0.10570000000000002</v>
      </c>
      <c r="L2141" s="13">
        <v>4.2000000000000003E-2</v>
      </c>
      <c r="M2141" s="13">
        <v>6.3700000000000007E-2</v>
      </c>
      <c r="N2141" s="13">
        <v>0</v>
      </c>
      <c r="O2141" s="13">
        <v>0</v>
      </c>
      <c r="P2141" s="12" t="str">
        <f>LEFT(Tabela2[[#This Row],[Código]],2)</f>
        <v>28</v>
      </c>
    </row>
    <row r="2142" spans="2:16" ht="15" customHeight="1" x14ac:dyDescent="0.25">
      <c r="B2142" s="36" t="str">
        <f>LOOKUP(Tabela2[[#This Row],[RESUMO]],Tabela3[Grupo],Tabela3[Meus produtos])</f>
        <v>Não</v>
      </c>
      <c r="C2142" s="30" t="s">
        <v>1856</v>
      </c>
      <c r="D2142" t="s">
        <v>21238</v>
      </c>
      <c r="E2142" t="s">
        <v>11853</v>
      </c>
      <c r="F2142" s="30" t="s">
        <v>1857</v>
      </c>
      <c r="G2142">
        <v>6.37</v>
      </c>
      <c r="H2142">
        <v>4.2</v>
      </c>
      <c r="I2142">
        <v>0</v>
      </c>
      <c r="J2142">
        <v>0</v>
      </c>
      <c r="K2142" s="13">
        <v>0.10570000000000002</v>
      </c>
      <c r="L2142" s="13">
        <v>4.2000000000000003E-2</v>
      </c>
      <c r="M2142" s="13">
        <v>6.3700000000000007E-2</v>
      </c>
      <c r="N2142" s="13">
        <v>0</v>
      </c>
      <c r="O2142" s="13">
        <v>0</v>
      </c>
      <c r="P2142" s="12" t="str">
        <f>LEFT(Tabela2[[#This Row],[Código]],2)</f>
        <v>28</v>
      </c>
    </row>
    <row r="2143" spans="2:16" ht="15" customHeight="1" x14ac:dyDescent="0.25">
      <c r="B2143" s="36" t="str">
        <f>LOOKUP(Tabela2[[#This Row],[RESUMO]],Tabela3[Grupo],Tabela3[Meus produtos])</f>
        <v>Não</v>
      </c>
      <c r="C2143" s="30" t="s">
        <v>1858</v>
      </c>
      <c r="D2143" t="s">
        <v>21238</v>
      </c>
      <c r="E2143" t="s">
        <v>11853</v>
      </c>
      <c r="F2143" s="30" t="s">
        <v>1859</v>
      </c>
      <c r="G2143">
        <v>6.37</v>
      </c>
      <c r="H2143">
        <v>4.2</v>
      </c>
      <c r="I2143">
        <v>0</v>
      </c>
      <c r="J2143">
        <v>0</v>
      </c>
      <c r="K2143" s="13">
        <v>0.10570000000000002</v>
      </c>
      <c r="L2143" s="13">
        <v>4.2000000000000003E-2</v>
      </c>
      <c r="M2143" s="13">
        <v>6.3700000000000007E-2</v>
      </c>
      <c r="N2143" s="13">
        <v>0</v>
      </c>
      <c r="O2143" s="13">
        <v>0</v>
      </c>
      <c r="P2143" s="12" t="str">
        <f>LEFT(Tabela2[[#This Row],[Código]],2)</f>
        <v>28</v>
      </c>
    </row>
    <row r="2144" spans="2:16" ht="15" customHeight="1" x14ac:dyDescent="0.25">
      <c r="B2144" s="36" t="str">
        <f>LOOKUP(Tabela2[[#This Row],[RESUMO]],Tabela3[Grupo],Tabela3[Meus produtos])</f>
        <v>Não</v>
      </c>
      <c r="C2144" s="30" t="s">
        <v>1860</v>
      </c>
      <c r="D2144" t="s">
        <v>21238</v>
      </c>
      <c r="E2144" t="s">
        <v>11853</v>
      </c>
      <c r="F2144" s="30" t="s">
        <v>1861</v>
      </c>
      <c r="G2144">
        <v>6.37</v>
      </c>
      <c r="H2144">
        <v>4.2</v>
      </c>
      <c r="I2144">
        <v>0</v>
      </c>
      <c r="J2144">
        <v>0</v>
      </c>
      <c r="K2144" s="13">
        <v>0.10570000000000002</v>
      </c>
      <c r="L2144" s="13">
        <v>4.2000000000000003E-2</v>
      </c>
      <c r="M2144" s="13">
        <v>6.3700000000000007E-2</v>
      </c>
      <c r="N2144" s="13">
        <v>0</v>
      </c>
      <c r="O2144" s="13">
        <v>0</v>
      </c>
      <c r="P2144" s="12" t="str">
        <f>LEFT(Tabela2[[#This Row],[Código]],2)</f>
        <v>28</v>
      </c>
    </row>
    <row r="2145" spans="2:16" ht="15" customHeight="1" x14ac:dyDescent="0.25">
      <c r="B2145" s="36" t="str">
        <f>LOOKUP(Tabela2[[#This Row],[RESUMO]],Tabela3[Grupo],Tabela3[Meus produtos])</f>
        <v>Não</v>
      </c>
      <c r="C2145" s="30" t="s">
        <v>1862</v>
      </c>
      <c r="D2145" t="s">
        <v>21238</v>
      </c>
      <c r="E2145" t="s">
        <v>11853</v>
      </c>
      <c r="F2145" s="30" t="s">
        <v>1863</v>
      </c>
      <c r="G2145">
        <v>6.37</v>
      </c>
      <c r="H2145">
        <v>4.2</v>
      </c>
      <c r="I2145">
        <v>0</v>
      </c>
      <c r="J2145">
        <v>0</v>
      </c>
      <c r="K2145" s="13">
        <v>0.10570000000000002</v>
      </c>
      <c r="L2145" s="13">
        <v>4.2000000000000003E-2</v>
      </c>
      <c r="M2145" s="13">
        <v>6.3700000000000007E-2</v>
      </c>
      <c r="N2145" s="13">
        <v>0</v>
      </c>
      <c r="O2145" s="13">
        <v>0</v>
      </c>
      <c r="P2145" s="12" t="str">
        <f>LEFT(Tabela2[[#This Row],[Código]],2)</f>
        <v>28</v>
      </c>
    </row>
    <row r="2146" spans="2:16" ht="15" customHeight="1" x14ac:dyDescent="0.25">
      <c r="B2146" s="36" t="str">
        <f>LOOKUP(Tabela2[[#This Row],[RESUMO]],Tabela3[Grupo],Tabela3[Meus produtos])</f>
        <v>Não</v>
      </c>
      <c r="C2146" s="30" t="s">
        <v>1864</v>
      </c>
      <c r="D2146" t="s">
        <v>21238</v>
      </c>
      <c r="E2146" t="s">
        <v>11853</v>
      </c>
      <c r="F2146" s="30" t="s">
        <v>13590</v>
      </c>
      <c r="G2146">
        <v>6.23</v>
      </c>
      <c r="H2146">
        <v>4.2</v>
      </c>
      <c r="I2146">
        <v>0</v>
      </c>
      <c r="J2146">
        <v>0</v>
      </c>
      <c r="K2146" s="13">
        <v>0.1043</v>
      </c>
      <c r="L2146" s="13">
        <v>4.2000000000000003E-2</v>
      </c>
      <c r="M2146" s="13">
        <v>6.2300000000000001E-2</v>
      </c>
      <c r="N2146" s="13">
        <v>0</v>
      </c>
      <c r="O2146" s="13">
        <v>0</v>
      </c>
      <c r="P2146" s="12" t="str">
        <f>LEFT(Tabela2[[#This Row],[Código]],2)</f>
        <v>28</v>
      </c>
    </row>
    <row r="2147" spans="2:16" ht="15" customHeight="1" x14ac:dyDescent="0.25">
      <c r="B2147" s="36" t="str">
        <f>LOOKUP(Tabela2[[#This Row],[RESUMO]],Tabela3[Grupo],Tabela3[Meus produtos])</f>
        <v>Não</v>
      </c>
      <c r="C2147" s="30" t="s">
        <v>1865</v>
      </c>
      <c r="D2147" t="s">
        <v>21238</v>
      </c>
      <c r="E2147" t="s">
        <v>11853</v>
      </c>
      <c r="F2147" s="30" t="s">
        <v>13591</v>
      </c>
      <c r="G2147">
        <v>6.37</v>
      </c>
      <c r="H2147">
        <v>4.2</v>
      </c>
      <c r="I2147">
        <v>0</v>
      </c>
      <c r="J2147">
        <v>0</v>
      </c>
      <c r="K2147" s="13">
        <v>0.10570000000000002</v>
      </c>
      <c r="L2147" s="13">
        <v>4.2000000000000003E-2</v>
      </c>
      <c r="M2147" s="13">
        <v>6.3700000000000007E-2</v>
      </c>
      <c r="N2147" s="13">
        <v>0</v>
      </c>
      <c r="O2147" s="13">
        <v>0</v>
      </c>
      <c r="P2147" s="12" t="str">
        <f>LEFT(Tabela2[[#This Row],[Código]],2)</f>
        <v>28</v>
      </c>
    </row>
    <row r="2148" spans="2:16" ht="15" customHeight="1" x14ac:dyDescent="0.25">
      <c r="B2148" s="36" t="str">
        <f>LOOKUP(Tabela2[[#This Row],[RESUMO]],Tabela3[Grupo],Tabela3[Meus produtos])</f>
        <v>Não</v>
      </c>
      <c r="C2148" s="30" t="s">
        <v>21874</v>
      </c>
      <c r="D2148" t="s">
        <v>21238</v>
      </c>
      <c r="E2148" t="s">
        <v>11853</v>
      </c>
      <c r="F2148" s="30" t="s">
        <v>21875</v>
      </c>
      <c r="G2148">
        <v>6.23</v>
      </c>
      <c r="H2148">
        <v>4.2</v>
      </c>
      <c r="I2148">
        <v>0</v>
      </c>
      <c r="J2148">
        <v>0</v>
      </c>
      <c r="K2148" s="13">
        <v>0.1043</v>
      </c>
      <c r="L2148" s="13">
        <v>4.2000000000000003E-2</v>
      </c>
      <c r="M2148" s="13">
        <v>6.2300000000000001E-2</v>
      </c>
      <c r="N2148" s="13">
        <v>0</v>
      </c>
      <c r="O2148" s="13">
        <v>0</v>
      </c>
      <c r="P2148" s="12" t="str">
        <f>LEFT(Tabela2[[#This Row],[Código]],2)</f>
        <v>28</v>
      </c>
    </row>
    <row r="2149" spans="2:16" ht="15" customHeight="1" x14ac:dyDescent="0.25">
      <c r="B2149" s="36" t="str">
        <f>LOOKUP(Tabela2[[#This Row],[RESUMO]],Tabela3[Grupo],Tabela3[Meus produtos])</f>
        <v>Não</v>
      </c>
      <c r="C2149" s="30" t="s">
        <v>21876</v>
      </c>
      <c r="D2149" t="s">
        <v>21238</v>
      </c>
      <c r="E2149" t="s">
        <v>11853</v>
      </c>
      <c r="F2149" s="30" t="s">
        <v>21877</v>
      </c>
      <c r="G2149">
        <v>6.35</v>
      </c>
      <c r="H2149">
        <v>4.2</v>
      </c>
      <c r="I2149">
        <v>0</v>
      </c>
      <c r="J2149">
        <v>0</v>
      </c>
      <c r="K2149" s="13">
        <v>0.10550000000000001</v>
      </c>
      <c r="L2149" s="13">
        <v>4.2000000000000003E-2</v>
      </c>
      <c r="M2149" s="13">
        <v>6.3500000000000001E-2</v>
      </c>
      <c r="N2149" s="13">
        <v>0</v>
      </c>
      <c r="O2149" s="13">
        <v>0</v>
      </c>
      <c r="P2149" s="12" t="str">
        <f>LEFT(Tabela2[[#This Row],[Código]],2)</f>
        <v>28</v>
      </c>
    </row>
    <row r="2150" spans="2:16" ht="15" customHeight="1" x14ac:dyDescent="0.25">
      <c r="B2150" s="36" t="str">
        <f>LOOKUP(Tabela2[[#This Row],[RESUMO]],Tabela3[Grupo],Tabela3[Meus produtos])</f>
        <v>Não</v>
      </c>
      <c r="C2150" s="30" t="s">
        <v>21878</v>
      </c>
      <c r="D2150" t="s">
        <v>21238</v>
      </c>
      <c r="E2150" t="s">
        <v>11853</v>
      </c>
      <c r="F2150" s="30" t="s">
        <v>21879</v>
      </c>
      <c r="G2150">
        <v>6.35</v>
      </c>
      <c r="H2150">
        <v>4.2</v>
      </c>
      <c r="I2150">
        <v>0</v>
      </c>
      <c r="J2150">
        <v>0</v>
      </c>
      <c r="K2150" s="13">
        <v>0.10550000000000001</v>
      </c>
      <c r="L2150" s="13">
        <v>4.2000000000000003E-2</v>
      </c>
      <c r="M2150" s="13">
        <v>6.3500000000000001E-2</v>
      </c>
      <c r="N2150" s="13">
        <v>0</v>
      </c>
      <c r="O2150" s="13">
        <v>0</v>
      </c>
      <c r="P2150" s="12" t="str">
        <f>LEFT(Tabela2[[#This Row],[Código]],2)</f>
        <v>28</v>
      </c>
    </row>
    <row r="2151" spans="2:16" ht="15" customHeight="1" x14ac:dyDescent="0.25">
      <c r="B2151" s="36" t="str">
        <f>LOOKUP(Tabela2[[#This Row],[RESUMO]],Tabela3[Grupo],Tabela3[Meus produtos])</f>
        <v>Não</v>
      </c>
      <c r="C2151" s="30" t="s">
        <v>21880</v>
      </c>
      <c r="D2151" t="s">
        <v>21238</v>
      </c>
      <c r="E2151" t="s">
        <v>11853</v>
      </c>
      <c r="F2151" s="30" t="s">
        <v>21881</v>
      </c>
      <c r="G2151">
        <v>6.23</v>
      </c>
      <c r="H2151">
        <v>4.2</v>
      </c>
      <c r="I2151">
        <v>0</v>
      </c>
      <c r="J2151">
        <v>0</v>
      </c>
      <c r="K2151" s="13">
        <v>0.1043</v>
      </c>
      <c r="L2151" s="13">
        <v>4.2000000000000003E-2</v>
      </c>
      <c r="M2151" s="13">
        <v>6.2300000000000001E-2</v>
      </c>
      <c r="N2151" s="13">
        <v>0</v>
      </c>
      <c r="O2151" s="13">
        <v>0</v>
      </c>
      <c r="P2151" s="12" t="str">
        <f>LEFT(Tabela2[[#This Row],[Código]],2)</f>
        <v>28</v>
      </c>
    </row>
    <row r="2152" spans="2:16" ht="15" customHeight="1" x14ac:dyDescent="0.25">
      <c r="B2152" s="36" t="str">
        <f>LOOKUP(Tabela2[[#This Row],[RESUMO]],Tabela3[Grupo],Tabela3[Meus produtos])</f>
        <v>Não</v>
      </c>
      <c r="C2152" s="30" t="s">
        <v>21882</v>
      </c>
      <c r="D2152" t="s">
        <v>21238</v>
      </c>
      <c r="E2152" t="s">
        <v>11853</v>
      </c>
      <c r="F2152" s="30" t="s">
        <v>12</v>
      </c>
      <c r="G2152">
        <v>6.23</v>
      </c>
      <c r="H2152">
        <v>4.2</v>
      </c>
      <c r="I2152">
        <v>0</v>
      </c>
      <c r="J2152">
        <v>0</v>
      </c>
      <c r="K2152" s="13">
        <v>0.1043</v>
      </c>
      <c r="L2152" s="13">
        <v>4.2000000000000003E-2</v>
      </c>
      <c r="M2152" s="13">
        <v>6.2300000000000001E-2</v>
      </c>
      <c r="N2152" s="13">
        <v>0</v>
      </c>
      <c r="O2152" s="13">
        <v>0</v>
      </c>
      <c r="P2152" s="12" t="str">
        <f>LEFT(Tabela2[[#This Row],[Código]],2)</f>
        <v>28</v>
      </c>
    </row>
    <row r="2153" spans="2:16" ht="15" customHeight="1" x14ac:dyDescent="0.25">
      <c r="B2153" s="36" t="str">
        <f>LOOKUP(Tabela2[[#This Row],[RESUMO]],Tabela3[Grupo],Tabela3[Meus produtos])</f>
        <v>Não</v>
      </c>
      <c r="C2153" s="30" t="s">
        <v>21883</v>
      </c>
      <c r="D2153" t="s">
        <v>21238</v>
      </c>
      <c r="E2153" t="s">
        <v>11853</v>
      </c>
      <c r="F2153" s="30" t="s">
        <v>13592</v>
      </c>
      <c r="G2153">
        <v>6.23</v>
      </c>
      <c r="H2153">
        <v>4.2</v>
      </c>
      <c r="I2153">
        <v>0</v>
      </c>
      <c r="J2153">
        <v>0</v>
      </c>
      <c r="K2153" s="13">
        <v>0.1043</v>
      </c>
      <c r="L2153" s="13">
        <v>4.2000000000000003E-2</v>
      </c>
      <c r="M2153" s="13">
        <v>6.2300000000000001E-2</v>
      </c>
      <c r="N2153" s="13">
        <v>0</v>
      </c>
      <c r="O2153" s="13">
        <v>0</v>
      </c>
      <c r="P2153" s="12" t="str">
        <f>LEFT(Tabela2[[#This Row],[Código]],2)</f>
        <v>28</v>
      </c>
    </row>
    <row r="2154" spans="2:16" ht="15" customHeight="1" x14ac:dyDescent="0.25">
      <c r="B2154" s="36" t="str">
        <f>LOOKUP(Tabela2[[#This Row],[RESUMO]],Tabela3[Grupo],Tabela3[Meus produtos])</f>
        <v>Não</v>
      </c>
      <c r="C2154" s="30" t="s">
        <v>21884</v>
      </c>
      <c r="D2154" t="s">
        <v>21238</v>
      </c>
      <c r="E2154" t="s">
        <v>11853</v>
      </c>
      <c r="F2154" s="30" t="s">
        <v>13593</v>
      </c>
      <c r="G2154">
        <v>6.23</v>
      </c>
      <c r="H2154">
        <v>4.2</v>
      </c>
      <c r="I2154">
        <v>0</v>
      </c>
      <c r="J2154">
        <v>0</v>
      </c>
      <c r="K2154" s="13">
        <v>0.1043</v>
      </c>
      <c r="L2154" s="13">
        <v>4.2000000000000003E-2</v>
      </c>
      <c r="M2154" s="13">
        <v>6.2300000000000001E-2</v>
      </c>
      <c r="N2154" s="13">
        <v>0</v>
      </c>
      <c r="O2154" s="13">
        <v>0</v>
      </c>
      <c r="P2154" s="12" t="str">
        <f>LEFT(Tabela2[[#This Row],[Código]],2)</f>
        <v>28</v>
      </c>
    </row>
    <row r="2155" spans="2:16" ht="15" customHeight="1" x14ac:dyDescent="0.25">
      <c r="B2155" s="36" t="str">
        <f>LOOKUP(Tabela2[[#This Row],[RESUMO]],Tabela3[Grupo],Tabela3[Meus produtos])</f>
        <v>Não</v>
      </c>
      <c r="C2155" s="30" t="s">
        <v>21885</v>
      </c>
      <c r="D2155" t="s">
        <v>21238</v>
      </c>
      <c r="E2155" t="s">
        <v>11853</v>
      </c>
      <c r="F2155" s="30" t="s">
        <v>12</v>
      </c>
      <c r="G2155">
        <v>6.23</v>
      </c>
      <c r="H2155">
        <v>4.2</v>
      </c>
      <c r="I2155">
        <v>0</v>
      </c>
      <c r="J2155">
        <v>0</v>
      </c>
      <c r="K2155" s="13">
        <v>0.1043</v>
      </c>
      <c r="L2155" s="13">
        <v>4.2000000000000003E-2</v>
      </c>
      <c r="M2155" s="13">
        <v>6.2300000000000001E-2</v>
      </c>
      <c r="N2155" s="13">
        <v>0</v>
      </c>
      <c r="O2155" s="13">
        <v>0</v>
      </c>
      <c r="P2155" s="12" t="str">
        <f>LEFT(Tabela2[[#This Row],[Código]],2)</f>
        <v>28</v>
      </c>
    </row>
    <row r="2156" spans="2:16" ht="15" customHeight="1" x14ac:dyDescent="0.25">
      <c r="B2156" s="36" t="str">
        <f>LOOKUP(Tabela2[[#This Row],[RESUMO]],Tabela3[Grupo],Tabela3[Meus produtos])</f>
        <v>Não</v>
      </c>
      <c r="C2156" s="30" t="s">
        <v>21885</v>
      </c>
      <c r="D2156" t="s">
        <v>124</v>
      </c>
      <c r="E2156" t="s">
        <v>11853</v>
      </c>
      <c r="F2156" s="30" t="s">
        <v>12</v>
      </c>
      <c r="G2156">
        <v>6.23</v>
      </c>
      <c r="H2156">
        <v>4.2</v>
      </c>
      <c r="I2156">
        <v>0</v>
      </c>
      <c r="J2156">
        <v>0</v>
      </c>
      <c r="K2156" s="13">
        <v>0.1043</v>
      </c>
      <c r="L2156" s="13">
        <v>4.2000000000000003E-2</v>
      </c>
      <c r="M2156" s="13">
        <v>6.2300000000000001E-2</v>
      </c>
      <c r="N2156" s="13">
        <v>0</v>
      </c>
      <c r="O2156" s="13">
        <v>0</v>
      </c>
      <c r="P2156" s="12" t="str">
        <f>LEFT(Tabela2[[#This Row],[Código]],2)</f>
        <v>28</v>
      </c>
    </row>
    <row r="2157" spans="2:16" ht="15" customHeight="1" x14ac:dyDescent="0.25">
      <c r="B2157" s="36" t="str">
        <f>LOOKUP(Tabela2[[#This Row],[RESUMO]],Tabela3[Grupo],Tabela3[Meus produtos])</f>
        <v>Não</v>
      </c>
      <c r="C2157" s="30" t="s">
        <v>1866</v>
      </c>
      <c r="D2157" t="s">
        <v>21238</v>
      </c>
      <c r="E2157" t="s">
        <v>11853</v>
      </c>
      <c r="F2157" s="30" t="s">
        <v>13594</v>
      </c>
      <c r="G2157">
        <v>11.83</v>
      </c>
      <c r="H2157">
        <v>9.8000000000000007</v>
      </c>
      <c r="I2157">
        <v>0</v>
      </c>
      <c r="J2157">
        <v>0</v>
      </c>
      <c r="K2157" s="13">
        <v>0.21629999999999999</v>
      </c>
      <c r="L2157" s="13">
        <v>9.8000000000000004E-2</v>
      </c>
      <c r="M2157" s="13">
        <v>0.1183</v>
      </c>
      <c r="N2157" s="13">
        <v>0</v>
      </c>
      <c r="O2157" s="13">
        <v>0</v>
      </c>
      <c r="P2157" s="12" t="str">
        <f>LEFT(Tabela2[[#This Row],[Código]],2)</f>
        <v>29</v>
      </c>
    </row>
    <row r="2158" spans="2:16" ht="15" customHeight="1" x14ac:dyDescent="0.25">
      <c r="B2158" s="36" t="str">
        <f>LOOKUP(Tabela2[[#This Row],[RESUMO]],Tabela3[Grupo],Tabela3[Meus produtos])</f>
        <v>Não</v>
      </c>
      <c r="C2158" s="30" t="s">
        <v>1867</v>
      </c>
      <c r="D2158" t="s">
        <v>21238</v>
      </c>
      <c r="E2158" t="s">
        <v>11853</v>
      </c>
      <c r="F2158" s="30" t="s">
        <v>13595</v>
      </c>
      <c r="G2158">
        <v>11.83</v>
      </c>
      <c r="H2158">
        <v>9.8000000000000007</v>
      </c>
      <c r="I2158">
        <v>0</v>
      </c>
      <c r="J2158">
        <v>0</v>
      </c>
      <c r="K2158" s="13">
        <v>0.21629999999999999</v>
      </c>
      <c r="L2158" s="13">
        <v>9.8000000000000004E-2</v>
      </c>
      <c r="M2158" s="13">
        <v>0.1183</v>
      </c>
      <c r="N2158" s="13">
        <v>0</v>
      </c>
      <c r="O2158" s="13">
        <v>0</v>
      </c>
      <c r="P2158" s="12" t="str">
        <f>LEFT(Tabela2[[#This Row],[Código]],2)</f>
        <v>29</v>
      </c>
    </row>
    <row r="2159" spans="2:16" ht="15" customHeight="1" x14ac:dyDescent="0.25">
      <c r="B2159" s="36" t="str">
        <f>LOOKUP(Tabela2[[#This Row],[RESUMO]],Tabela3[Grupo],Tabela3[Meus produtos])</f>
        <v>Não</v>
      </c>
      <c r="C2159" s="30" t="s">
        <v>1868</v>
      </c>
      <c r="D2159" t="s">
        <v>21238</v>
      </c>
      <c r="E2159" t="s">
        <v>11853</v>
      </c>
      <c r="F2159" s="30" t="s">
        <v>13596</v>
      </c>
      <c r="G2159">
        <v>11.83</v>
      </c>
      <c r="H2159">
        <v>9.8000000000000007</v>
      </c>
      <c r="I2159">
        <v>0</v>
      </c>
      <c r="J2159">
        <v>0</v>
      </c>
      <c r="K2159" s="13">
        <v>0.21629999999999999</v>
      </c>
      <c r="L2159" s="13">
        <v>9.8000000000000004E-2</v>
      </c>
      <c r="M2159" s="13">
        <v>0.1183</v>
      </c>
      <c r="N2159" s="13">
        <v>0</v>
      </c>
      <c r="O2159" s="13">
        <v>0</v>
      </c>
      <c r="P2159" s="12" t="str">
        <f>LEFT(Tabela2[[#This Row],[Código]],2)</f>
        <v>29</v>
      </c>
    </row>
    <row r="2160" spans="2:16" ht="15" customHeight="1" x14ac:dyDescent="0.25">
      <c r="B2160" s="36" t="str">
        <f>LOOKUP(Tabela2[[#This Row],[RESUMO]],Tabela3[Grupo],Tabela3[Meus produtos])</f>
        <v>Não</v>
      </c>
      <c r="C2160" s="30" t="s">
        <v>1869</v>
      </c>
      <c r="D2160" t="s">
        <v>21238</v>
      </c>
      <c r="E2160" t="s">
        <v>11853</v>
      </c>
      <c r="F2160" s="30" t="s">
        <v>13597</v>
      </c>
      <c r="G2160">
        <v>11.83</v>
      </c>
      <c r="H2160">
        <v>9.8000000000000007</v>
      </c>
      <c r="I2160">
        <v>0</v>
      </c>
      <c r="J2160">
        <v>0</v>
      </c>
      <c r="K2160" s="13">
        <v>0.21629999999999999</v>
      </c>
      <c r="L2160" s="13">
        <v>9.8000000000000004E-2</v>
      </c>
      <c r="M2160" s="13">
        <v>0.1183</v>
      </c>
      <c r="N2160" s="13">
        <v>0</v>
      </c>
      <c r="O2160" s="13">
        <v>0</v>
      </c>
      <c r="P2160" s="12" t="str">
        <f>LEFT(Tabela2[[#This Row],[Código]],2)</f>
        <v>29</v>
      </c>
    </row>
    <row r="2161" spans="2:16" ht="15" customHeight="1" x14ac:dyDescent="0.25">
      <c r="B2161" s="36" t="str">
        <f>LOOKUP(Tabela2[[#This Row],[RESUMO]],Tabela3[Grupo],Tabela3[Meus produtos])</f>
        <v>Não</v>
      </c>
      <c r="C2161" s="30" t="s">
        <v>1870</v>
      </c>
      <c r="D2161" t="s">
        <v>21238</v>
      </c>
      <c r="E2161" t="s">
        <v>11853</v>
      </c>
      <c r="F2161" s="30" t="s">
        <v>13598</v>
      </c>
      <c r="G2161">
        <v>11.83</v>
      </c>
      <c r="H2161">
        <v>9.8000000000000007</v>
      </c>
      <c r="I2161">
        <v>0</v>
      </c>
      <c r="J2161">
        <v>0</v>
      </c>
      <c r="K2161" s="13">
        <v>0.21629999999999999</v>
      </c>
      <c r="L2161" s="13">
        <v>9.8000000000000004E-2</v>
      </c>
      <c r="M2161" s="13">
        <v>0.1183</v>
      </c>
      <c r="N2161" s="13">
        <v>0</v>
      </c>
      <c r="O2161" s="13">
        <v>0</v>
      </c>
      <c r="P2161" s="12" t="str">
        <f>LEFT(Tabela2[[#This Row],[Código]],2)</f>
        <v>29</v>
      </c>
    </row>
    <row r="2162" spans="2:16" ht="15" customHeight="1" x14ac:dyDescent="0.25">
      <c r="B2162" s="36" t="str">
        <f>LOOKUP(Tabela2[[#This Row],[RESUMO]],Tabela3[Grupo],Tabela3[Meus produtos])</f>
        <v>Não</v>
      </c>
      <c r="C2162" s="30" t="s">
        <v>1871</v>
      </c>
      <c r="D2162" t="s">
        <v>21238</v>
      </c>
      <c r="E2162" t="s">
        <v>11853</v>
      </c>
      <c r="F2162" s="30" t="s">
        <v>13599</v>
      </c>
      <c r="G2162">
        <v>11.83</v>
      </c>
      <c r="H2162">
        <v>9.8000000000000007</v>
      </c>
      <c r="I2162">
        <v>0</v>
      </c>
      <c r="J2162">
        <v>0</v>
      </c>
      <c r="K2162" s="13">
        <v>0.21629999999999999</v>
      </c>
      <c r="L2162" s="13">
        <v>9.8000000000000004E-2</v>
      </c>
      <c r="M2162" s="13">
        <v>0.1183</v>
      </c>
      <c r="N2162" s="13">
        <v>0</v>
      </c>
      <c r="O2162" s="13">
        <v>0</v>
      </c>
      <c r="P2162" s="12" t="str">
        <f>LEFT(Tabela2[[#This Row],[Código]],2)</f>
        <v>29</v>
      </c>
    </row>
    <row r="2163" spans="2:16" ht="15" customHeight="1" x14ac:dyDescent="0.25">
      <c r="B2163" s="36" t="str">
        <f>LOOKUP(Tabela2[[#This Row],[RESUMO]],Tabela3[Grupo],Tabela3[Meus produtos])</f>
        <v>Não</v>
      </c>
      <c r="C2163" s="30" t="s">
        <v>1872</v>
      </c>
      <c r="D2163" t="s">
        <v>21238</v>
      </c>
      <c r="E2163" t="s">
        <v>11853</v>
      </c>
      <c r="F2163" s="30" t="s">
        <v>13600</v>
      </c>
      <c r="G2163">
        <v>11.83</v>
      </c>
      <c r="H2163">
        <v>9.8000000000000007</v>
      </c>
      <c r="I2163">
        <v>0</v>
      </c>
      <c r="J2163">
        <v>0</v>
      </c>
      <c r="K2163" s="13">
        <v>0.21629999999999999</v>
      </c>
      <c r="L2163" s="13">
        <v>9.8000000000000004E-2</v>
      </c>
      <c r="M2163" s="13">
        <v>0.1183</v>
      </c>
      <c r="N2163" s="13">
        <v>0</v>
      </c>
      <c r="O2163" s="13">
        <v>0</v>
      </c>
      <c r="P2163" s="12" t="str">
        <f>LEFT(Tabela2[[#This Row],[Código]],2)</f>
        <v>29</v>
      </c>
    </row>
    <row r="2164" spans="2:16" ht="15" customHeight="1" x14ac:dyDescent="0.25">
      <c r="B2164" s="36" t="str">
        <f>LOOKUP(Tabela2[[#This Row],[RESUMO]],Tabela3[Grupo],Tabela3[Meus produtos])</f>
        <v>Não</v>
      </c>
      <c r="C2164" s="30" t="s">
        <v>1873</v>
      </c>
      <c r="D2164" t="s">
        <v>21238</v>
      </c>
      <c r="E2164" t="s">
        <v>11853</v>
      </c>
      <c r="F2164" s="30" t="s">
        <v>13601</v>
      </c>
      <c r="G2164">
        <v>11.92</v>
      </c>
      <c r="H2164">
        <v>9.8000000000000007</v>
      </c>
      <c r="I2164">
        <v>0</v>
      </c>
      <c r="J2164">
        <v>0</v>
      </c>
      <c r="K2164" s="13">
        <v>0.2172</v>
      </c>
      <c r="L2164" s="13">
        <v>9.8000000000000004E-2</v>
      </c>
      <c r="M2164" s="13">
        <v>0.1192</v>
      </c>
      <c r="N2164" s="13">
        <v>0</v>
      </c>
      <c r="O2164" s="13">
        <v>0</v>
      </c>
      <c r="P2164" s="12" t="str">
        <f>LEFT(Tabela2[[#This Row],[Código]],2)</f>
        <v>29</v>
      </c>
    </row>
    <row r="2165" spans="2:16" ht="15" customHeight="1" x14ac:dyDescent="0.25">
      <c r="B2165" s="36" t="str">
        <f>LOOKUP(Tabela2[[#This Row],[RESUMO]],Tabela3[Grupo],Tabela3[Meus produtos])</f>
        <v>Não</v>
      </c>
      <c r="C2165" s="30" t="s">
        <v>1874</v>
      </c>
      <c r="D2165" t="s">
        <v>21238</v>
      </c>
      <c r="E2165" t="s">
        <v>11853</v>
      </c>
      <c r="F2165" s="30" t="s">
        <v>1875</v>
      </c>
      <c r="G2165">
        <v>11.95</v>
      </c>
      <c r="H2165">
        <v>9.8000000000000007</v>
      </c>
      <c r="I2165">
        <v>0</v>
      </c>
      <c r="J2165">
        <v>0</v>
      </c>
      <c r="K2165" s="13">
        <v>0.2175</v>
      </c>
      <c r="L2165" s="13">
        <v>9.8000000000000004E-2</v>
      </c>
      <c r="M2165" s="13">
        <v>0.1195</v>
      </c>
      <c r="N2165" s="13">
        <v>0</v>
      </c>
      <c r="O2165" s="13">
        <v>0</v>
      </c>
      <c r="P2165" s="12" t="str">
        <f>LEFT(Tabela2[[#This Row],[Código]],2)</f>
        <v>29</v>
      </c>
    </row>
    <row r="2166" spans="2:16" ht="15" customHeight="1" x14ac:dyDescent="0.25">
      <c r="B2166" s="36" t="str">
        <f>LOOKUP(Tabela2[[#This Row],[RESUMO]],Tabela3[Grupo],Tabela3[Meus produtos])</f>
        <v>Não</v>
      </c>
      <c r="C2166" s="30" t="s">
        <v>1876</v>
      </c>
      <c r="D2166" t="s">
        <v>21238</v>
      </c>
      <c r="E2166" t="s">
        <v>11853</v>
      </c>
      <c r="F2166" s="30" t="s">
        <v>13602</v>
      </c>
      <c r="G2166">
        <v>11.83</v>
      </c>
      <c r="H2166">
        <v>9.8000000000000007</v>
      </c>
      <c r="I2166">
        <v>0</v>
      </c>
      <c r="J2166">
        <v>0</v>
      </c>
      <c r="K2166" s="13">
        <v>0.21629999999999999</v>
      </c>
      <c r="L2166" s="13">
        <v>9.8000000000000004E-2</v>
      </c>
      <c r="M2166" s="13">
        <v>0.1183</v>
      </c>
      <c r="N2166" s="13">
        <v>0</v>
      </c>
      <c r="O2166" s="13">
        <v>0</v>
      </c>
      <c r="P2166" s="12" t="str">
        <f>LEFT(Tabela2[[#This Row],[Código]],2)</f>
        <v>29</v>
      </c>
    </row>
    <row r="2167" spans="2:16" ht="15" customHeight="1" x14ac:dyDescent="0.25">
      <c r="B2167" s="36" t="str">
        <f>LOOKUP(Tabela2[[#This Row],[RESUMO]],Tabela3[Grupo],Tabela3[Meus produtos])</f>
        <v>Não</v>
      </c>
      <c r="C2167" s="30" t="s">
        <v>1877</v>
      </c>
      <c r="D2167" t="s">
        <v>21238</v>
      </c>
      <c r="E2167" t="s">
        <v>11853</v>
      </c>
      <c r="F2167" s="30" t="s">
        <v>13603</v>
      </c>
      <c r="G2167">
        <v>11.86</v>
      </c>
      <c r="H2167">
        <v>9.8000000000000007</v>
      </c>
      <c r="I2167">
        <v>0</v>
      </c>
      <c r="J2167">
        <v>0</v>
      </c>
      <c r="K2167" s="13">
        <v>0.21660000000000001</v>
      </c>
      <c r="L2167" s="13">
        <v>9.8000000000000004E-2</v>
      </c>
      <c r="M2167" s="13">
        <v>0.1186</v>
      </c>
      <c r="N2167" s="13">
        <v>0</v>
      </c>
      <c r="O2167" s="13">
        <v>0</v>
      </c>
      <c r="P2167" s="12" t="str">
        <f>LEFT(Tabela2[[#This Row],[Código]],2)</f>
        <v>29</v>
      </c>
    </row>
    <row r="2168" spans="2:16" ht="15" customHeight="1" x14ac:dyDescent="0.25">
      <c r="B2168" s="36" t="str">
        <f>LOOKUP(Tabela2[[#This Row],[RESUMO]],Tabela3[Grupo],Tabela3[Meus produtos])</f>
        <v>Não</v>
      </c>
      <c r="C2168" s="30" t="s">
        <v>1878</v>
      </c>
      <c r="D2168" t="s">
        <v>21238</v>
      </c>
      <c r="E2168" t="s">
        <v>11853</v>
      </c>
      <c r="F2168" s="30" t="s">
        <v>13604</v>
      </c>
      <c r="G2168">
        <v>11.86</v>
      </c>
      <c r="H2168">
        <v>9.8000000000000007</v>
      </c>
      <c r="I2168">
        <v>0</v>
      </c>
      <c r="J2168">
        <v>0</v>
      </c>
      <c r="K2168" s="13">
        <v>0.21660000000000001</v>
      </c>
      <c r="L2168" s="13">
        <v>9.8000000000000004E-2</v>
      </c>
      <c r="M2168" s="13">
        <v>0.1186</v>
      </c>
      <c r="N2168" s="13">
        <v>0</v>
      </c>
      <c r="O2168" s="13">
        <v>0</v>
      </c>
      <c r="P2168" s="12" t="str">
        <f>LEFT(Tabela2[[#This Row],[Código]],2)</f>
        <v>29</v>
      </c>
    </row>
    <row r="2169" spans="2:16" ht="15" customHeight="1" x14ac:dyDescent="0.25">
      <c r="B2169" s="36" t="str">
        <f>LOOKUP(Tabela2[[#This Row],[RESUMO]],Tabela3[Grupo],Tabela3[Meus produtos])</f>
        <v>Não</v>
      </c>
      <c r="C2169" s="30" t="s">
        <v>1879</v>
      </c>
      <c r="D2169" t="s">
        <v>21238</v>
      </c>
      <c r="E2169" t="s">
        <v>11853</v>
      </c>
      <c r="F2169" s="30" t="s">
        <v>13605</v>
      </c>
      <c r="G2169">
        <v>11.86</v>
      </c>
      <c r="H2169">
        <v>9.8000000000000007</v>
      </c>
      <c r="I2169">
        <v>0</v>
      </c>
      <c r="J2169">
        <v>0</v>
      </c>
      <c r="K2169" s="13">
        <v>0.21660000000000001</v>
      </c>
      <c r="L2169" s="13">
        <v>9.8000000000000004E-2</v>
      </c>
      <c r="M2169" s="13">
        <v>0.1186</v>
      </c>
      <c r="N2169" s="13">
        <v>0</v>
      </c>
      <c r="O2169" s="13">
        <v>0</v>
      </c>
      <c r="P2169" s="12" t="str">
        <f>LEFT(Tabela2[[#This Row],[Código]],2)</f>
        <v>29</v>
      </c>
    </row>
    <row r="2170" spans="2:16" ht="15" customHeight="1" x14ac:dyDescent="0.25">
      <c r="B2170" s="36" t="str">
        <f>LOOKUP(Tabela2[[#This Row],[RESUMO]],Tabela3[Grupo],Tabela3[Meus produtos])</f>
        <v>Não</v>
      </c>
      <c r="C2170" s="30" t="s">
        <v>1880</v>
      </c>
      <c r="D2170" t="s">
        <v>21238</v>
      </c>
      <c r="E2170" t="s">
        <v>11853</v>
      </c>
      <c r="F2170" s="30" t="s">
        <v>13606</v>
      </c>
      <c r="G2170">
        <v>11.83</v>
      </c>
      <c r="H2170">
        <v>9.8000000000000007</v>
      </c>
      <c r="I2170">
        <v>0</v>
      </c>
      <c r="J2170">
        <v>0</v>
      </c>
      <c r="K2170" s="13">
        <v>0.21629999999999999</v>
      </c>
      <c r="L2170" s="13">
        <v>9.8000000000000004E-2</v>
      </c>
      <c r="M2170" s="13">
        <v>0.1183</v>
      </c>
      <c r="N2170" s="13">
        <v>0</v>
      </c>
      <c r="O2170" s="13">
        <v>0</v>
      </c>
      <c r="P2170" s="12" t="str">
        <f>LEFT(Tabela2[[#This Row],[Código]],2)</f>
        <v>29</v>
      </c>
    </row>
    <row r="2171" spans="2:16" ht="15" customHeight="1" x14ac:dyDescent="0.25">
      <c r="B2171" s="36" t="str">
        <f>LOOKUP(Tabela2[[#This Row],[RESUMO]],Tabela3[Grupo],Tabela3[Meus produtos])</f>
        <v>Não</v>
      </c>
      <c r="C2171" s="30" t="s">
        <v>1881</v>
      </c>
      <c r="D2171" t="s">
        <v>21238</v>
      </c>
      <c r="E2171" t="s">
        <v>11853</v>
      </c>
      <c r="F2171" s="30" t="s">
        <v>13607</v>
      </c>
      <c r="G2171">
        <v>11.86</v>
      </c>
      <c r="H2171">
        <v>9.8000000000000007</v>
      </c>
      <c r="I2171">
        <v>0</v>
      </c>
      <c r="J2171">
        <v>0</v>
      </c>
      <c r="K2171" s="13">
        <v>0.21660000000000001</v>
      </c>
      <c r="L2171" s="13">
        <v>9.8000000000000004E-2</v>
      </c>
      <c r="M2171" s="13">
        <v>0.1186</v>
      </c>
      <c r="N2171" s="13">
        <v>0</v>
      </c>
      <c r="O2171" s="13">
        <v>0</v>
      </c>
      <c r="P2171" s="12" t="str">
        <f>LEFT(Tabela2[[#This Row],[Código]],2)</f>
        <v>29</v>
      </c>
    </row>
    <row r="2172" spans="2:16" ht="15" customHeight="1" x14ac:dyDescent="0.25">
      <c r="B2172" s="36" t="str">
        <f>LOOKUP(Tabela2[[#This Row],[RESUMO]],Tabela3[Grupo],Tabela3[Meus produtos])</f>
        <v>Não</v>
      </c>
      <c r="C2172" s="30" t="s">
        <v>1882</v>
      </c>
      <c r="D2172" t="s">
        <v>21238</v>
      </c>
      <c r="E2172" t="s">
        <v>11853</v>
      </c>
      <c r="F2172" s="30" t="s">
        <v>13608</v>
      </c>
      <c r="G2172">
        <v>11.86</v>
      </c>
      <c r="H2172">
        <v>9.8000000000000007</v>
      </c>
      <c r="I2172">
        <v>0</v>
      </c>
      <c r="J2172">
        <v>0</v>
      </c>
      <c r="K2172" s="13">
        <v>0.21660000000000001</v>
      </c>
      <c r="L2172" s="13">
        <v>9.8000000000000004E-2</v>
      </c>
      <c r="M2172" s="13">
        <v>0.1186</v>
      </c>
      <c r="N2172" s="13">
        <v>0</v>
      </c>
      <c r="O2172" s="13">
        <v>0</v>
      </c>
      <c r="P2172" s="12" t="str">
        <f>LEFT(Tabela2[[#This Row],[Código]],2)</f>
        <v>29</v>
      </c>
    </row>
    <row r="2173" spans="2:16" ht="15" customHeight="1" x14ac:dyDescent="0.25">
      <c r="B2173" s="36" t="str">
        <f>LOOKUP(Tabela2[[#This Row],[RESUMO]],Tabela3[Grupo],Tabela3[Meus produtos])</f>
        <v>Não</v>
      </c>
      <c r="C2173" s="30" t="s">
        <v>1883</v>
      </c>
      <c r="D2173" t="s">
        <v>21238</v>
      </c>
      <c r="E2173" t="s">
        <v>11853</v>
      </c>
      <c r="F2173" s="30" t="s">
        <v>13609</v>
      </c>
      <c r="G2173">
        <v>11.95</v>
      </c>
      <c r="H2173">
        <v>9.8000000000000007</v>
      </c>
      <c r="I2173">
        <v>0</v>
      </c>
      <c r="J2173">
        <v>0</v>
      </c>
      <c r="K2173" s="13">
        <v>0.2175</v>
      </c>
      <c r="L2173" s="13">
        <v>9.8000000000000004E-2</v>
      </c>
      <c r="M2173" s="13">
        <v>0.1195</v>
      </c>
      <c r="N2173" s="13">
        <v>0</v>
      </c>
      <c r="O2173" s="13">
        <v>0</v>
      </c>
      <c r="P2173" s="12" t="str">
        <f>LEFT(Tabela2[[#This Row],[Código]],2)</f>
        <v>29</v>
      </c>
    </row>
    <row r="2174" spans="2:16" ht="15" customHeight="1" x14ac:dyDescent="0.25">
      <c r="B2174" s="36" t="str">
        <f>LOOKUP(Tabela2[[#This Row],[RESUMO]],Tabela3[Grupo],Tabela3[Meus produtos])</f>
        <v>Não</v>
      </c>
      <c r="C2174" s="30" t="s">
        <v>1884</v>
      </c>
      <c r="D2174" t="s">
        <v>21238</v>
      </c>
      <c r="E2174" t="s">
        <v>11853</v>
      </c>
      <c r="F2174" s="30" t="s">
        <v>13610</v>
      </c>
      <c r="G2174">
        <v>11.83</v>
      </c>
      <c r="H2174">
        <v>9.8000000000000007</v>
      </c>
      <c r="I2174">
        <v>0</v>
      </c>
      <c r="J2174">
        <v>0</v>
      </c>
      <c r="K2174" s="13">
        <v>0.21629999999999999</v>
      </c>
      <c r="L2174" s="13">
        <v>9.8000000000000004E-2</v>
      </c>
      <c r="M2174" s="13">
        <v>0.1183</v>
      </c>
      <c r="N2174" s="13">
        <v>0</v>
      </c>
      <c r="O2174" s="13">
        <v>0</v>
      </c>
      <c r="P2174" s="12" t="str">
        <f>LEFT(Tabela2[[#This Row],[Código]],2)</f>
        <v>29</v>
      </c>
    </row>
    <row r="2175" spans="2:16" ht="15" customHeight="1" x14ac:dyDescent="0.25">
      <c r="B2175" s="36" t="str">
        <f>LOOKUP(Tabela2[[#This Row],[RESUMO]],Tabela3[Grupo],Tabela3[Meus produtos])</f>
        <v>Não</v>
      </c>
      <c r="C2175" s="30" t="s">
        <v>1885</v>
      </c>
      <c r="D2175" t="s">
        <v>21238</v>
      </c>
      <c r="E2175" t="s">
        <v>11853</v>
      </c>
      <c r="F2175" s="30" t="s">
        <v>13611</v>
      </c>
      <c r="G2175">
        <v>11.92</v>
      </c>
      <c r="H2175">
        <v>9.8000000000000007</v>
      </c>
      <c r="I2175">
        <v>0</v>
      </c>
      <c r="J2175">
        <v>0</v>
      </c>
      <c r="K2175" s="13">
        <v>0.2172</v>
      </c>
      <c r="L2175" s="13">
        <v>9.8000000000000004E-2</v>
      </c>
      <c r="M2175" s="13">
        <v>0.1192</v>
      </c>
      <c r="N2175" s="13">
        <v>0</v>
      </c>
      <c r="O2175" s="13">
        <v>0</v>
      </c>
      <c r="P2175" s="12" t="str">
        <f>LEFT(Tabela2[[#This Row],[Código]],2)</f>
        <v>29</v>
      </c>
    </row>
    <row r="2176" spans="2:16" ht="15" customHeight="1" x14ac:dyDescent="0.25">
      <c r="B2176" s="36" t="str">
        <f>LOOKUP(Tabela2[[#This Row],[RESUMO]],Tabela3[Grupo],Tabela3[Meus produtos])</f>
        <v>Não</v>
      </c>
      <c r="C2176" s="30" t="s">
        <v>1886</v>
      </c>
      <c r="D2176" t="s">
        <v>21238</v>
      </c>
      <c r="E2176" t="s">
        <v>11853</v>
      </c>
      <c r="F2176" s="30" t="s">
        <v>13612</v>
      </c>
      <c r="G2176">
        <v>11.83</v>
      </c>
      <c r="H2176">
        <v>9.8000000000000007</v>
      </c>
      <c r="I2176">
        <v>0</v>
      </c>
      <c r="J2176">
        <v>0</v>
      </c>
      <c r="K2176" s="13">
        <v>0.21629999999999999</v>
      </c>
      <c r="L2176" s="13">
        <v>9.8000000000000004E-2</v>
      </c>
      <c r="M2176" s="13">
        <v>0.1183</v>
      </c>
      <c r="N2176" s="13">
        <v>0</v>
      </c>
      <c r="O2176" s="13">
        <v>0</v>
      </c>
      <c r="P2176" s="12" t="str">
        <f>LEFT(Tabela2[[#This Row],[Código]],2)</f>
        <v>29</v>
      </c>
    </row>
    <row r="2177" spans="2:16" ht="15" customHeight="1" x14ac:dyDescent="0.25">
      <c r="B2177" s="36" t="str">
        <f>LOOKUP(Tabela2[[#This Row],[RESUMO]],Tabela3[Grupo],Tabela3[Meus produtos])</f>
        <v>Não</v>
      </c>
      <c r="C2177" s="30" t="s">
        <v>1887</v>
      </c>
      <c r="D2177" t="s">
        <v>21238</v>
      </c>
      <c r="E2177" t="s">
        <v>11853</v>
      </c>
      <c r="F2177" s="30" t="s">
        <v>13613</v>
      </c>
      <c r="G2177">
        <v>11.83</v>
      </c>
      <c r="H2177">
        <v>9.8000000000000007</v>
      </c>
      <c r="I2177">
        <v>0</v>
      </c>
      <c r="J2177">
        <v>0</v>
      </c>
      <c r="K2177" s="13">
        <v>0.21629999999999999</v>
      </c>
      <c r="L2177" s="13">
        <v>9.8000000000000004E-2</v>
      </c>
      <c r="M2177" s="13">
        <v>0.1183</v>
      </c>
      <c r="N2177" s="13">
        <v>0</v>
      </c>
      <c r="O2177" s="13">
        <v>0</v>
      </c>
      <c r="P2177" s="12" t="str">
        <f>LEFT(Tabela2[[#This Row],[Código]],2)</f>
        <v>29</v>
      </c>
    </row>
    <row r="2178" spans="2:16" ht="15" customHeight="1" x14ac:dyDescent="0.25">
      <c r="B2178" s="36" t="str">
        <f>LOOKUP(Tabela2[[#This Row],[RESUMO]],Tabela3[Grupo],Tabela3[Meus produtos])</f>
        <v>Não</v>
      </c>
      <c r="C2178" s="30" t="s">
        <v>1888</v>
      </c>
      <c r="D2178" t="s">
        <v>21238</v>
      </c>
      <c r="E2178" t="s">
        <v>11853</v>
      </c>
      <c r="F2178" s="30" t="s">
        <v>1889</v>
      </c>
      <c r="G2178">
        <v>11.83</v>
      </c>
      <c r="H2178">
        <v>9.8000000000000007</v>
      </c>
      <c r="I2178">
        <v>0</v>
      </c>
      <c r="J2178">
        <v>0</v>
      </c>
      <c r="K2178" s="13">
        <v>0.21629999999999999</v>
      </c>
      <c r="L2178" s="13">
        <v>9.8000000000000004E-2</v>
      </c>
      <c r="M2178" s="13">
        <v>0.1183</v>
      </c>
      <c r="N2178" s="13">
        <v>0</v>
      </c>
      <c r="O2178" s="13">
        <v>0</v>
      </c>
      <c r="P2178" s="12" t="str">
        <f>LEFT(Tabela2[[#This Row],[Código]],2)</f>
        <v>29</v>
      </c>
    </row>
    <row r="2179" spans="2:16" ht="15" customHeight="1" x14ac:dyDescent="0.25">
      <c r="B2179" s="36" t="str">
        <f>LOOKUP(Tabela2[[#This Row],[RESUMO]],Tabela3[Grupo],Tabela3[Meus produtos])</f>
        <v>Não</v>
      </c>
      <c r="C2179" s="30" t="s">
        <v>1890</v>
      </c>
      <c r="D2179" t="s">
        <v>21238</v>
      </c>
      <c r="E2179" t="s">
        <v>11853</v>
      </c>
      <c r="F2179" s="30" t="s">
        <v>13614</v>
      </c>
      <c r="G2179">
        <v>11.95</v>
      </c>
      <c r="H2179">
        <v>9.8000000000000007</v>
      </c>
      <c r="I2179">
        <v>0</v>
      </c>
      <c r="J2179">
        <v>0</v>
      </c>
      <c r="K2179" s="13">
        <v>0.2175</v>
      </c>
      <c r="L2179" s="13">
        <v>9.8000000000000004E-2</v>
      </c>
      <c r="M2179" s="13">
        <v>0.1195</v>
      </c>
      <c r="N2179" s="13">
        <v>0</v>
      </c>
      <c r="O2179" s="13">
        <v>0</v>
      </c>
      <c r="P2179" s="12" t="str">
        <f>LEFT(Tabela2[[#This Row],[Código]],2)</f>
        <v>29</v>
      </c>
    </row>
    <row r="2180" spans="2:16" ht="15" customHeight="1" x14ac:dyDescent="0.25">
      <c r="B2180" s="36" t="str">
        <f>LOOKUP(Tabela2[[#This Row],[RESUMO]],Tabela3[Grupo],Tabela3[Meus produtos])</f>
        <v>Não</v>
      </c>
      <c r="C2180" s="30" t="s">
        <v>1891</v>
      </c>
      <c r="D2180" t="s">
        <v>21238</v>
      </c>
      <c r="E2180" t="s">
        <v>11853</v>
      </c>
      <c r="F2180" s="30" t="s">
        <v>13615</v>
      </c>
      <c r="G2180">
        <v>11.83</v>
      </c>
      <c r="H2180">
        <v>9.8000000000000007</v>
      </c>
      <c r="I2180">
        <v>0</v>
      </c>
      <c r="J2180">
        <v>0</v>
      </c>
      <c r="K2180" s="13">
        <v>0.21629999999999999</v>
      </c>
      <c r="L2180" s="13">
        <v>9.8000000000000004E-2</v>
      </c>
      <c r="M2180" s="13">
        <v>0.1183</v>
      </c>
      <c r="N2180" s="13">
        <v>0</v>
      </c>
      <c r="O2180" s="13">
        <v>0</v>
      </c>
      <c r="P2180" s="12" t="str">
        <f>LEFT(Tabela2[[#This Row],[Código]],2)</f>
        <v>29</v>
      </c>
    </row>
    <row r="2181" spans="2:16" ht="15" customHeight="1" x14ac:dyDescent="0.25">
      <c r="B2181" s="36" t="str">
        <f>LOOKUP(Tabela2[[#This Row],[RESUMO]],Tabela3[Grupo],Tabela3[Meus produtos])</f>
        <v>Não</v>
      </c>
      <c r="C2181" s="30" t="s">
        <v>1892</v>
      </c>
      <c r="D2181" t="s">
        <v>21238</v>
      </c>
      <c r="E2181" t="s">
        <v>11853</v>
      </c>
      <c r="F2181" s="30" t="s">
        <v>13616</v>
      </c>
      <c r="G2181">
        <v>11.95</v>
      </c>
      <c r="H2181">
        <v>9.8000000000000007</v>
      </c>
      <c r="I2181">
        <v>0</v>
      </c>
      <c r="J2181">
        <v>0</v>
      </c>
      <c r="K2181" s="13">
        <v>0.2175</v>
      </c>
      <c r="L2181" s="13">
        <v>9.8000000000000004E-2</v>
      </c>
      <c r="M2181" s="13">
        <v>0.1195</v>
      </c>
      <c r="N2181" s="13">
        <v>0</v>
      </c>
      <c r="O2181" s="13">
        <v>0</v>
      </c>
      <c r="P2181" s="12" t="str">
        <f>LEFT(Tabela2[[#This Row],[Código]],2)</f>
        <v>29</v>
      </c>
    </row>
    <row r="2182" spans="2:16" ht="15" customHeight="1" x14ac:dyDescent="0.25">
      <c r="B2182" s="36" t="str">
        <f>LOOKUP(Tabela2[[#This Row],[RESUMO]],Tabela3[Grupo],Tabela3[Meus produtos])</f>
        <v>Não</v>
      </c>
      <c r="C2182" s="30" t="s">
        <v>1893</v>
      </c>
      <c r="D2182" t="s">
        <v>21238</v>
      </c>
      <c r="E2182" t="s">
        <v>11853</v>
      </c>
      <c r="F2182" s="30" t="s">
        <v>13617</v>
      </c>
      <c r="G2182">
        <v>11.95</v>
      </c>
      <c r="H2182">
        <v>9.8000000000000007</v>
      </c>
      <c r="I2182">
        <v>0</v>
      </c>
      <c r="J2182">
        <v>0</v>
      </c>
      <c r="K2182" s="13">
        <v>0.2175</v>
      </c>
      <c r="L2182" s="13">
        <v>9.8000000000000004E-2</v>
      </c>
      <c r="M2182" s="13">
        <v>0.1195</v>
      </c>
      <c r="N2182" s="13">
        <v>0</v>
      </c>
      <c r="O2182" s="13">
        <v>0</v>
      </c>
      <c r="P2182" s="12" t="str">
        <f>LEFT(Tabela2[[#This Row],[Código]],2)</f>
        <v>29</v>
      </c>
    </row>
    <row r="2183" spans="2:16" ht="15" customHeight="1" x14ac:dyDescent="0.25">
      <c r="B2183" s="36" t="str">
        <f>LOOKUP(Tabela2[[#This Row],[RESUMO]],Tabela3[Grupo],Tabela3[Meus produtos])</f>
        <v>Não</v>
      </c>
      <c r="C2183" s="30" t="s">
        <v>1894</v>
      </c>
      <c r="D2183" t="s">
        <v>21238</v>
      </c>
      <c r="E2183" t="s">
        <v>11853</v>
      </c>
      <c r="F2183" s="30" t="s">
        <v>13618</v>
      </c>
      <c r="G2183">
        <v>11.83</v>
      </c>
      <c r="H2183">
        <v>9.8000000000000007</v>
      </c>
      <c r="I2183">
        <v>0</v>
      </c>
      <c r="J2183">
        <v>0</v>
      </c>
      <c r="K2183" s="13">
        <v>0.21629999999999999</v>
      </c>
      <c r="L2183" s="13">
        <v>9.8000000000000004E-2</v>
      </c>
      <c r="M2183" s="13">
        <v>0.1183</v>
      </c>
      <c r="N2183" s="13">
        <v>0</v>
      </c>
      <c r="O2183" s="13">
        <v>0</v>
      </c>
      <c r="P2183" s="12" t="str">
        <f>LEFT(Tabela2[[#This Row],[Código]],2)</f>
        <v>29</v>
      </c>
    </row>
    <row r="2184" spans="2:16" ht="15" customHeight="1" x14ac:dyDescent="0.25">
      <c r="B2184" s="36" t="str">
        <f>LOOKUP(Tabela2[[#This Row],[RESUMO]],Tabela3[Grupo],Tabela3[Meus produtos])</f>
        <v>Não</v>
      </c>
      <c r="C2184" s="30" t="s">
        <v>1895</v>
      </c>
      <c r="D2184" t="s">
        <v>21238</v>
      </c>
      <c r="E2184" t="s">
        <v>11853</v>
      </c>
      <c r="F2184" s="30" t="s">
        <v>13619</v>
      </c>
      <c r="G2184">
        <v>11.83</v>
      </c>
      <c r="H2184">
        <v>9.8000000000000007</v>
      </c>
      <c r="I2184">
        <v>0</v>
      </c>
      <c r="J2184">
        <v>0</v>
      </c>
      <c r="K2184" s="13">
        <v>0.21629999999999999</v>
      </c>
      <c r="L2184" s="13">
        <v>9.8000000000000004E-2</v>
      </c>
      <c r="M2184" s="13">
        <v>0.1183</v>
      </c>
      <c r="N2184" s="13">
        <v>0</v>
      </c>
      <c r="O2184" s="13">
        <v>0</v>
      </c>
      <c r="P2184" s="12" t="str">
        <f>LEFT(Tabela2[[#This Row],[Código]],2)</f>
        <v>29</v>
      </c>
    </row>
    <row r="2185" spans="2:16" ht="15" customHeight="1" x14ac:dyDescent="0.25">
      <c r="B2185" s="36" t="str">
        <f>LOOKUP(Tabela2[[#This Row],[RESUMO]],Tabela3[Grupo],Tabela3[Meus produtos])</f>
        <v>Não</v>
      </c>
      <c r="C2185" s="30" t="s">
        <v>1896</v>
      </c>
      <c r="D2185" t="s">
        <v>21238</v>
      </c>
      <c r="E2185" t="s">
        <v>11853</v>
      </c>
      <c r="F2185" s="30" t="s">
        <v>13620</v>
      </c>
      <c r="G2185">
        <v>11.95</v>
      </c>
      <c r="H2185">
        <v>9.8000000000000007</v>
      </c>
      <c r="I2185">
        <v>0</v>
      </c>
      <c r="J2185">
        <v>0</v>
      </c>
      <c r="K2185" s="13">
        <v>0.2175</v>
      </c>
      <c r="L2185" s="13">
        <v>9.8000000000000004E-2</v>
      </c>
      <c r="M2185" s="13">
        <v>0.1195</v>
      </c>
      <c r="N2185" s="13">
        <v>0</v>
      </c>
      <c r="O2185" s="13">
        <v>0</v>
      </c>
      <c r="P2185" s="12" t="str">
        <f>LEFT(Tabela2[[#This Row],[Código]],2)</f>
        <v>29</v>
      </c>
    </row>
    <row r="2186" spans="2:16" ht="15" customHeight="1" x14ac:dyDescent="0.25">
      <c r="B2186" s="36" t="str">
        <f>LOOKUP(Tabela2[[#This Row],[RESUMO]],Tabela3[Grupo],Tabela3[Meus produtos])</f>
        <v>Não</v>
      </c>
      <c r="C2186" s="30" t="s">
        <v>1897</v>
      </c>
      <c r="D2186" t="s">
        <v>21238</v>
      </c>
      <c r="E2186" t="s">
        <v>11853</v>
      </c>
      <c r="F2186" s="30" t="s">
        <v>13621</v>
      </c>
      <c r="G2186">
        <v>11.95</v>
      </c>
      <c r="H2186">
        <v>9.8000000000000007</v>
      </c>
      <c r="I2186">
        <v>0</v>
      </c>
      <c r="J2186">
        <v>0</v>
      </c>
      <c r="K2186" s="13">
        <v>0.2175</v>
      </c>
      <c r="L2186" s="13">
        <v>9.8000000000000004E-2</v>
      </c>
      <c r="M2186" s="13">
        <v>0.1195</v>
      </c>
      <c r="N2186" s="13">
        <v>0</v>
      </c>
      <c r="O2186" s="13">
        <v>0</v>
      </c>
      <c r="P2186" s="12" t="str">
        <f>LEFT(Tabela2[[#This Row],[Código]],2)</f>
        <v>29</v>
      </c>
    </row>
    <row r="2187" spans="2:16" ht="15" customHeight="1" x14ac:dyDescent="0.25">
      <c r="B2187" s="36" t="str">
        <f>LOOKUP(Tabela2[[#This Row],[RESUMO]],Tabela3[Grupo],Tabela3[Meus produtos])</f>
        <v>Não</v>
      </c>
      <c r="C2187" s="30" t="s">
        <v>1898</v>
      </c>
      <c r="D2187" t="s">
        <v>21238</v>
      </c>
      <c r="E2187" t="s">
        <v>11853</v>
      </c>
      <c r="F2187" s="30" t="s">
        <v>13622</v>
      </c>
      <c r="G2187">
        <v>11.83</v>
      </c>
      <c r="H2187">
        <v>9.8000000000000007</v>
      </c>
      <c r="I2187">
        <v>0</v>
      </c>
      <c r="J2187">
        <v>0</v>
      </c>
      <c r="K2187" s="13">
        <v>0.21629999999999999</v>
      </c>
      <c r="L2187" s="13">
        <v>9.8000000000000004E-2</v>
      </c>
      <c r="M2187" s="13">
        <v>0.1183</v>
      </c>
      <c r="N2187" s="13">
        <v>0</v>
      </c>
      <c r="O2187" s="13">
        <v>0</v>
      </c>
      <c r="P2187" s="12" t="str">
        <f>LEFT(Tabela2[[#This Row],[Código]],2)</f>
        <v>29</v>
      </c>
    </row>
    <row r="2188" spans="2:16" ht="15" customHeight="1" x14ac:dyDescent="0.25">
      <c r="B2188" s="36" t="str">
        <f>LOOKUP(Tabela2[[#This Row],[RESUMO]],Tabela3[Grupo],Tabela3[Meus produtos])</f>
        <v>Não</v>
      </c>
      <c r="C2188" s="30" t="s">
        <v>1899</v>
      </c>
      <c r="D2188" t="s">
        <v>21238</v>
      </c>
      <c r="E2188" t="s">
        <v>11853</v>
      </c>
      <c r="F2188" s="30" t="s">
        <v>13623</v>
      </c>
      <c r="G2188">
        <v>11.83</v>
      </c>
      <c r="H2188">
        <v>9.8000000000000007</v>
      </c>
      <c r="I2188">
        <v>0</v>
      </c>
      <c r="J2188">
        <v>0</v>
      </c>
      <c r="K2188" s="13">
        <v>0.21629999999999999</v>
      </c>
      <c r="L2188" s="13">
        <v>9.8000000000000004E-2</v>
      </c>
      <c r="M2188" s="13">
        <v>0.1183</v>
      </c>
      <c r="N2188" s="13">
        <v>0</v>
      </c>
      <c r="O2188" s="13">
        <v>0</v>
      </c>
      <c r="P2188" s="12" t="str">
        <f>LEFT(Tabela2[[#This Row],[Código]],2)</f>
        <v>29</v>
      </c>
    </row>
    <row r="2189" spans="2:16" ht="15" customHeight="1" x14ac:dyDescent="0.25">
      <c r="B2189" s="36" t="str">
        <f>LOOKUP(Tabela2[[#This Row],[RESUMO]],Tabela3[Grupo],Tabela3[Meus produtos])</f>
        <v>Não</v>
      </c>
      <c r="C2189" s="30" t="s">
        <v>1900</v>
      </c>
      <c r="D2189" t="s">
        <v>21238</v>
      </c>
      <c r="E2189" t="s">
        <v>11853</v>
      </c>
      <c r="F2189" s="30" t="s">
        <v>13624</v>
      </c>
      <c r="G2189">
        <v>11.83</v>
      </c>
      <c r="H2189">
        <v>9.8000000000000007</v>
      </c>
      <c r="I2189">
        <v>0</v>
      </c>
      <c r="J2189">
        <v>0</v>
      </c>
      <c r="K2189" s="13">
        <v>0.21629999999999999</v>
      </c>
      <c r="L2189" s="13">
        <v>9.8000000000000004E-2</v>
      </c>
      <c r="M2189" s="13">
        <v>0.1183</v>
      </c>
      <c r="N2189" s="13">
        <v>0</v>
      </c>
      <c r="O2189" s="13">
        <v>0</v>
      </c>
      <c r="P2189" s="12" t="str">
        <f>LEFT(Tabela2[[#This Row],[Código]],2)</f>
        <v>29</v>
      </c>
    </row>
    <row r="2190" spans="2:16" ht="15" customHeight="1" x14ac:dyDescent="0.25">
      <c r="B2190" s="36" t="str">
        <f>LOOKUP(Tabela2[[#This Row],[RESUMO]],Tabela3[Grupo],Tabela3[Meus produtos])</f>
        <v>Não</v>
      </c>
      <c r="C2190" s="30" t="s">
        <v>1901</v>
      </c>
      <c r="D2190" t="s">
        <v>21238</v>
      </c>
      <c r="E2190" t="s">
        <v>11853</v>
      </c>
      <c r="F2190" s="30" t="s">
        <v>13625</v>
      </c>
      <c r="G2190">
        <v>11.95</v>
      </c>
      <c r="H2190">
        <v>9.8000000000000007</v>
      </c>
      <c r="I2190">
        <v>0</v>
      </c>
      <c r="J2190">
        <v>0</v>
      </c>
      <c r="K2190" s="13">
        <v>0.2175</v>
      </c>
      <c r="L2190" s="13">
        <v>9.8000000000000004E-2</v>
      </c>
      <c r="M2190" s="13">
        <v>0.1195</v>
      </c>
      <c r="N2190" s="13">
        <v>0</v>
      </c>
      <c r="O2190" s="13">
        <v>0</v>
      </c>
      <c r="P2190" s="12" t="str">
        <f>LEFT(Tabela2[[#This Row],[Código]],2)</f>
        <v>29</v>
      </c>
    </row>
    <row r="2191" spans="2:16" ht="15" customHeight="1" x14ac:dyDescent="0.25">
      <c r="B2191" s="36" t="str">
        <f>LOOKUP(Tabela2[[#This Row],[RESUMO]],Tabela3[Grupo],Tabela3[Meus produtos])</f>
        <v>Não</v>
      </c>
      <c r="C2191" s="30" t="s">
        <v>1902</v>
      </c>
      <c r="D2191" t="s">
        <v>21238</v>
      </c>
      <c r="E2191" t="s">
        <v>11853</v>
      </c>
      <c r="F2191" s="30" t="s">
        <v>13626</v>
      </c>
      <c r="G2191">
        <v>11.95</v>
      </c>
      <c r="H2191">
        <v>9.8000000000000007</v>
      </c>
      <c r="I2191">
        <v>0</v>
      </c>
      <c r="J2191">
        <v>0</v>
      </c>
      <c r="K2191" s="13">
        <v>0.2175</v>
      </c>
      <c r="L2191" s="13">
        <v>9.8000000000000004E-2</v>
      </c>
      <c r="M2191" s="13">
        <v>0.1195</v>
      </c>
      <c r="N2191" s="13">
        <v>0</v>
      </c>
      <c r="O2191" s="13">
        <v>0</v>
      </c>
      <c r="P2191" s="12" t="str">
        <f>LEFT(Tabela2[[#This Row],[Código]],2)</f>
        <v>29</v>
      </c>
    </row>
    <row r="2192" spans="2:16" ht="15" customHeight="1" x14ac:dyDescent="0.25">
      <c r="B2192" s="36" t="str">
        <f>LOOKUP(Tabela2[[#This Row],[RESUMO]],Tabela3[Grupo],Tabela3[Meus produtos])</f>
        <v>Não</v>
      </c>
      <c r="C2192" s="30" t="s">
        <v>1903</v>
      </c>
      <c r="D2192" t="s">
        <v>21238</v>
      </c>
      <c r="E2192" t="s">
        <v>11853</v>
      </c>
      <c r="F2192" s="30" t="s">
        <v>13627</v>
      </c>
      <c r="G2192">
        <v>11.95</v>
      </c>
      <c r="H2192">
        <v>9.8000000000000007</v>
      </c>
      <c r="I2192">
        <v>0</v>
      </c>
      <c r="J2192">
        <v>0</v>
      </c>
      <c r="K2192" s="13">
        <v>0.2175</v>
      </c>
      <c r="L2192" s="13">
        <v>9.8000000000000004E-2</v>
      </c>
      <c r="M2192" s="13">
        <v>0.1195</v>
      </c>
      <c r="N2192" s="13">
        <v>0</v>
      </c>
      <c r="O2192" s="13">
        <v>0</v>
      </c>
      <c r="P2192" s="12" t="str">
        <f>LEFT(Tabela2[[#This Row],[Código]],2)</f>
        <v>29</v>
      </c>
    </row>
    <row r="2193" spans="2:16" ht="15" customHeight="1" x14ac:dyDescent="0.25">
      <c r="B2193" s="36" t="str">
        <f>LOOKUP(Tabela2[[#This Row],[RESUMO]],Tabela3[Grupo],Tabela3[Meus produtos])</f>
        <v>Não</v>
      </c>
      <c r="C2193" s="30" t="s">
        <v>1904</v>
      </c>
      <c r="D2193" t="s">
        <v>21238</v>
      </c>
      <c r="E2193" t="s">
        <v>11853</v>
      </c>
      <c r="F2193" s="30" t="s">
        <v>13628</v>
      </c>
      <c r="G2193">
        <v>11.83</v>
      </c>
      <c r="H2193">
        <v>9.8000000000000007</v>
      </c>
      <c r="I2193">
        <v>0</v>
      </c>
      <c r="J2193">
        <v>0</v>
      </c>
      <c r="K2193" s="13">
        <v>0.21629999999999999</v>
      </c>
      <c r="L2193" s="13">
        <v>9.8000000000000004E-2</v>
      </c>
      <c r="M2193" s="13">
        <v>0.1183</v>
      </c>
      <c r="N2193" s="13">
        <v>0</v>
      </c>
      <c r="O2193" s="13">
        <v>0</v>
      </c>
      <c r="P2193" s="12" t="str">
        <f>LEFT(Tabela2[[#This Row],[Código]],2)</f>
        <v>29</v>
      </c>
    </row>
    <row r="2194" spans="2:16" ht="15" customHeight="1" x14ac:dyDescent="0.25">
      <c r="B2194" s="36" t="str">
        <f>LOOKUP(Tabela2[[#This Row],[RESUMO]],Tabela3[Grupo],Tabela3[Meus produtos])</f>
        <v>Não</v>
      </c>
      <c r="C2194" s="30" t="s">
        <v>1905</v>
      </c>
      <c r="D2194" t="s">
        <v>21238</v>
      </c>
      <c r="E2194" t="s">
        <v>11853</v>
      </c>
      <c r="F2194" s="30" t="s">
        <v>13629</v>
      </c>
      <c r="G2194">
        <v>11.83</v>
      </c>
      <c r="H2194">
        <v>9.8000000000000007</v>
      </c>
      <c r="I2194">
        <v>0</v>
      </c>
      <c r="J2194">
        <v>0</v>
      </c>
      <c r="K2194" s="13">
        <v>0.21629999999999999</v>
      </c>
      <c r="L2194" s="13">
        <v>9.8000000000000004E-2</v>
      </c>
      <c r="M2194" s="13">
        <v>0.1183</v>
      </c>
      <c r="N2194" s="13">
        <v>0</v>
      </c>
      <c r="O2194" s="13">
        <v>0</v>
      </c>
      <c r="P2194" s="12" t="str">
        <f>LEFT(Tabela2[[#This Row],[Código]],2)</f>
        <v>29</v>
      </c>
    </row>
    <row r="2195" spans="2:16" ht="15" customHeight="1" x14ac:dyDescent="0.25">
      <c r="B2195" s="36" t="str">
        <f>LOOKUP(Tabela2[[#This Row],[RESUMO]],Tabela3[Grupo],Tabela3[Meus produtos])</f>
        <v>Não</v>
      </c>
      <c r="C2195" s="30" t="s">
        <v>1906</v>
      </c>
      <c r="D2195" t="s">
        <v>21238</v>
      </c>
      <c r="E2195" t="s">
        <v>11853</v>
      </c>
      <c r="F2195" s="30" t="s">
        <v>13630</v>
      </c>
      <c r="G2195">
        <v>11.83</v>
      </c>
      <c r="H2195">
        <v>9.8000000000000007</v>
      </c>
      <c r="I2195">
        <v>0</v>
      </c>
      <c r="J2195">
        <v>0</v>
      </c>
      <c r="K2195" s="13">
        <v>0.21629999999999999</v>
      </c>
      <c r="L2195" s="13">
        <v>9.8000000000000004E-2</v>
      </c>
      <c r="M2195" s="13">
        <v>0.1183</v>
      </c>
      <c r="N2195" s="13">
        <v>0</v>
      </c>
      <c r="O2195" s="13">
        <v>0</v>
      </c>
      <c r="P2195" s="12" t="str">
        <f>LEFT(Tabela2[[#This Row],[Código]],2)</f>
        <v>29</v>
      </c>
    </row>
    <row r="2196" spans="2:16" ht="15" customHeight="1" x14ac:dyDescent="0.25">
      <c r="B2196" s="36" t="str">
        <f>LOOKUP(Tabela2[[#This Row],[RESUMO]],Tabela3[Grupo],Tabela3[Meus produtos])</f>
        <v>Não</v>
      </c>
      <c r="C2196" s="30" t="s">
        <v>1907</v>
      </c>
      <c r="D2196" t="s">
        <v>21238</v>
      </c>
      <c r="E2196" t="s">
        <v>11853</v>
      </c>
      <c r="F2196" s="30" t="s">
        <v>13631</v>
      </c>
      <c r="G2196">
        <v>11.83</v>
      </c>
      <c r="H2196">
        <v>9.8000000000000007</v>
      </c>
      <c r="I2196">
        <v>0</v>
      </c>
      <c r="J2196">
        <v>0</v>
      </c>
      <c r="K2196" s="13">
        <v>0.21629999999999999</v>
      </c>
      <c r="L2196" s="13">
        <v>9.8000000000000004E-2</v>
      </c>
      <c r="M2196" s="13">
        <v>0.1183</v>
      </c>
      <c r="N2196" s="13">
        <v>0</v>
      </c>
      <c r="O2196" s="13">
        <v>0</v>
      </c>
      <c r="P2196" s="12" t="str">
        <f>LEFT(Tabela2[[#This Row],[Código]],2)</f>
        <v>29</v>
      </c>
    </row>
    <row r="2197" spans="2:16" ht="15" customHeight="1" x14ac:dyDescent="0.25">
      <c r="B2197" s="36" t="str">
        <f>LOOKUP(Tabela2[[#This Row],[RESUMO]],Tabela3[Grupo],Tabela3[Meus produtos])</f>
        <v>Não</v>
      </c>
      <c r="C2197" s="30" t="s">
        <v>1908</v>
      </c>
      <c r="D2197" t="s">
        <v>21238</v>
      </c>
      <c r="E2197" t="s">
        <v>11853</v>
      </c>
      <c r="F2197" s="30" t="s">
        <v>13632</v>
      </c>
      <c r="G2197">
        <v>11.83</v>
      </c>
      <c r="H2197">
        <v>9.8000000000000007</v>
      </c>
      <c r="I2197">
        <v>0</v>
      </c>
      <c r="J2197">
        <v>0</v>
      </c>
      <c r="K2197" s="13">
        <v>0.21629999999999999</v>
      </c>
      <c r="L2197" s="13">
        <v>9.8000000000000004E-2</v>
      </c>
      <c r="M2197" s="13">
        <v>0.1183</v>
      </c>
      <c r="N2197" s="13">
        <v>0</v>
      </c>
      <c r="O2197" s="13">
        <v>0</v>
      </c>
      <c r="P2197" s="12" t="str">
        <f>LEFT(Tabela2[[#This Row],[Código]],2)</f>
        <v>29</v>
      </c>
    </row>
    <row r="2198" spans="2:16" ht="15" customHeight="1" x14ac:dyDescent="0.25">
      <c r="B2198" s="36" t="str">
        <f>LOOKUP(Tabela2[[#This Row],[RESUMO]],Tabela3[Grupo],Tabela3[Meus produtos])</f>
        <v>Não</v>
      </c>
      <c r="C2198" s="30" t="s">
        <v>1909</v>
      </c>
      <c r="D2198" t="s">
        <v>21238</v>
      </c>
      <c r="E2198" t="s">
        <v>11853</v>
      </c>
      <c r="F2198" s="30" t="s">
        <v>1910</v>
      </c>
      <c r="G2198">
        <v>11.8</v>
      </c>
      <c r="H2198">
        <v>9.8000000000000007</v>
      </c>
      <c r="I2198">
        <v>0</v>
      </c>
      <c r="J2198">
        <v>0</v>
      </c>
      <c r="K2198" s="13">
        <v>0.21600000000000003</v>
      </c>
      <c r="L2198" s="13">
        <v>9.8000000000000004E-2</v>
      </c>
      <c r="M2198" s="13">
        <v>0.11800000000000001</v>
      </c>
      <c r="N2198" s="13">
        <v>0</v>
      </c>
      <c r="O2198" s="13">
        <v>0</v>
      </c>
      <c r="P2198" s="12" t="str">
        <f>LEFT(Tabela2[[#This Row],[Código]],2)</f>
        <v>29</v>
      </c>
    </row>
    <row r="2199" spans="2:16" ht="15" customHeight="1" x14ac:dyDescent="0.25">
      <c r="B2199" s="36" t="str">
        <f>LOOKUP(Tabela2[[#This Row],[RESUMO]],Tabela3[Grupo],Tabela3[Meus produtos])</f>
        <v>Não</v>
      </c>
      <c r="C2199" s="30" t="s">
        <v>1911</v>
      </c>
      <c r="D2199" t="s">
        <v>21238</v>
      </c>
      <c r="E2199" t="s">
        <v>11853</v>
      </c>
      <c r="F2199" s="30" t="s">
        <v>13633</v>
      </c>
      <c r="G2199">
        <v>11.83</v>
      </c>
      <c r="H2199">
        <v>9.8000000000000007</v>
      </c>
      <c r="I2199">
        <v>0</v>
      </c>
      <c r="J2199">
        <v>0</v>
      </c>
      <c r="K2199" s="13">
        <v>0.21629999999999999</v>
      </c>
      <c r="L2199" s="13">
        <v>9.8000000000000004E-2</v>
      </c>
      <c r="M2199" s="13">
        <v>0.1183</v>
      </c>
      <c r="N2199" s="13">
        <v>0</v>
      </c>
      <c r="O2199" s="13">
        <v>0</v>
      </c>
      <c r="P2199" s="12" t="str">
        <f>LEFT(Tabela2[[#This Row],[Código]],2)</f>
        <v>29</v>
      </c>
    </row>
    <row r="2200" spans="2:16" ht="15" customHeight="1" x14ac:dyDescent="0.25">
      <c r="B2200" s="36" t="str">
        <f>LOOKUP(Tabela2[[#This Row],[RESUMO]],Tabela3[Grupo],Tabela3[Meus produtos])</f>
        <v>Não</v>
      </c>
      <c r="C2200" s="30" t="s">
        <v>1912</v>
      </c>
      <c r="D2200" t="s">
        <v>21238</v>
      </c>
      <c r="E2200" t="s">
        <v>11853</v>
      </c>
      <c r="F2200" s="30" t="s">
        <v>1913</v>
      </c>
      <c r="G2200">
        <v>11.83</v>
      </c>
      <c r="H2200">
        <v>9.8000000000000007</v>
      </c>
      <c r="I2200">
        <v>0</v>
      </c>
      <c r="J2200">
        <v>0</v>
      </c>
      <c r="K2200" s="13">
        <v>0.21629999999999999</v>
      </c>
      <c r="L2200" s="13">
        <v>9.8000000000000004E-2</v>
      </c>
      <c r="M2200" s="13">
        <v>0.1183</v>
      </c>
      <c r="N2200" s="13">
        <v>0</v>
      </c>
      <c r="O2200" s="13">
        <v>0</v>
      </c>
      <c r="P2200" s="12" t="str">
        <f>LEFT(Tabela2[[#This Row],[Código]],2)</f>
        <v>29</v>
      </c>
    </row>
    <row r="2201" spans="2:16" ht="15" customHeight="1" x14ac:dyDescent="0.25">
      <c r="B2201" s="36" t="str">
        <f>LOOKUP(Tabela2[[#This Row],[RESUMO]],Tabela3[Grupo],Tabela3[Meus produtos])</f>
        <v>Não</v>
      </c>
      <c r="C2201" s="30" t="s">
        <v>1914</v>
      </c>
      <c r="D2201" t="s">
        <v>21238</v>
      </c>
      <c r="E2201" t="s">
        <v>11853</v>
      </c>
      <c r="F2201" s="30" t="s">
        <v>13634</v>
      </c>
      <c r="G2201">
        <v>11.83</v>
      </c>
      <c r="H2201">
        <v>9.8000000000000007</v>
      </c>
      <c r="I2201">
        <v>0</v>
      </c>
      <c r="J2201">
        <v>0</v>
      </c>
      <c r="K2201" s="13">
        <v>0.21629999999999999</v>
      </c>
      <c r="L2201" s="13">
        <v>9.8000000000000004E-2</v>
      </c>
      <c r="M2201" s="13">
        <v>0.1183</v>
      </c>
      <c r="N2201" s="13">
        <v>0</v>
      </c>
      <c r="O2201" s="13">
        <v>0</v>
      </c>
      <c r="P2201" s="12" t="str">
        <f>LEFT(Tabela2[[#This Row],[Código]],2)</f>
        <v>29</v>
      </c>
    </row>
    <row r="2202" spans="2:16" ht="15" customHeight="1" x14ac:dyDescent="0.25">
      <c r="B2202" s="36" t="str">
        <f>LOOKUP(Tabela2[[#This Row],[RESUMO]],Tabela3[Grupo],Tabela3[Meus produtos])</f>
        <v>Não</v>
      </c>
      <c r="C2202" s="30" t="s">
        <v>1915</v>
      </c>
      <c r="D2202" t="s">
        <v>21238</v>
      </c>
      <c r="E2202" t="s">
        <v>11853</v>
      </c>
      <c r="F2202" s="30" t="s">
        <v>13635</v>
      </c>
      <c r="G2202">
        <v>11.83</v>
      </c>
      <c r="H2202">
        <v>9.8000000000000007</v>
      </c>
      <c r="I2202">
        <v>0</v>
      </c>
      <c r="J2202">
        <v>0</v>
      </c>
      <c r="K2202" s="13">
        <v>0.21629999999999999</v>
      </c>
      <c r="L2202" s="13">
        <v>9.8000000000000004E-2</v>
      </c>
      <c r="M2202" s="13">
        <v>0.1183</v>
      </c>
      <c r="N2202" s="13">
        <v>0</v>
      </c>
      <c r="O2202" s="13">
        <v>0</v>
      </c>
      <c r="P2202" s="12" t="str">
        <f>LEFT(Tabela2[[#This Row],[Código]],2)</f>
        <v>29</v>
      </c>
    </row>
    <row r="2203" spans="2:16" ht="15" customHeight="1" x14ac:dyDescent="0.25">
      <c r="B2203" s="36" t="str">
        <f>LOOKUP(Tabela2[[#This Row],[RESUMO]],Tabela3[Grupo],Tabela3[Meus produtos])</f>
        <v>Não</v>
      </c>
      <c r="C2203" s="30" t="s">
        <v>1916</v>
      </c>
      <c r="D2203" t="s">
        <v>21238</v>
      </c>
      <c r="E2203" t="s">
        <v>11853</v>
      </c>
      <c r="F2203" s="30" t="s">
        <v>13636</v>
      </c>
      <c r="G2203">
        <v>11.95</v>
      </c>
      <c r="H2203">
        <v>9.8000000000000007</v>
      </c>
      <c r="I2203">
        <v>0</v>
      </c>
      <c r="J2203">
        <v>0</v>
      </c>
      <c r="K2203" s="13">
        <v>0.2175</v>
      </c>
      <c r="L2203" s="13">
        <v>9.8000000000000004E-2</v>
      </c>
      <c r="M2203" s="13">
        <v>0.1195</v>
      </c>
      <c r="N2203" s="13">
        <v>0</v>
      </c>
      <c r="O2203" s="13">
        <v>0</v>
      </c>
      <c r="P2203" s="12" t="str">
        <f>LEFT(Tabela2[[#This Row],[Código]],2)</f>
        <v>29</v>
      </c>
    </row>
    <row r="2204" spans="2:16" ht="15" customHeight="1" x14ac:dyDescent="0.25">
      <c r="B2204" s="36" t="str">
        <f>LOOKUP(Tabela2[[#This Row],[RESUMO]],Tabela3[Grupo],Tabela3[Meus produtos])</f>
        <v>Não</v>
      </c>
      <c r="C2204" s="30" t="s">
        <v>1917</v>
      </c>
      <c r="D2204" t="s">
        <v>21238</v>
      </c>
      <c r="E2204" t="s">
        <v>11853</v>
      </c>
      <c r="F2204" s="30" t="s">
        <v>13637</v>
      </c>
      <c r="G2204">
        <v>11.83</v>
      </c>
      <c r="H2204">
        <v>9.8000000000000007</v>
      </c>
      <c r="I2204">
        <v>0</v>
      </c>
      <c r="J2204">
        <v>0</v>
      </c>
      <c r="K2204" s="13">
        <v>0.21629999999999999</v>
      </c>
      <c r="L2204" s="13">
        <v>9.8000000000000004E-2</v>
      </c>
      <c r="M2204" s="13">
        <v>0.1183</v>
      </c>
      <c r="N2204" s="13">
        <v>0</v>
      </c>
      <c r="O2204" s="13">
        <v>0</v>
      </c>
      <c r="P2204" s="12" t="str">
        <f>LEFT(Tabela2[[#This Row],[Código]],2)</f>
        <v>29</v>
      </c>
    </row>
    <row r="2205" spans="2:16" ht="15" customHeight="1" x14ac:dyDescent="0.25">
      <c r="B2205" s="36" t="str">
        <f>LOOKUP(Tabela2[[#This Row],[RESUMO]],Tabela3[Grupo],Tabela3[Meus produtos])</f>
        <v>Não</v>
      </c>
      <c r="C2205" s="30" t="s">
        <v>1918</v>
      </c>
      <c r="D2205" t="s">
        <v>21238</v>
      </c>
      <c r="E2205" t="s">
        <v>11853</v>
      </c>
      <c r="F2205" s="30" t="s">
        <v>13638</v>
      </c>
      <c r="G2205">
        <v>11.83</v>
      </c>
      <c r="H2205">
        <v>9.8000000000000007</v>
      </c>
      <c r="I2205">
        <v>0</v>
      </c>
      <c r="J2205">
        <v>0</v>
      </c>
      <c r="K2205" s="13">
        <v>0.21629999999999999</v>
      </c>
      <c r="L2205" s="13">
        <v>9.8000000000000004E-2</v>
      </c>
      <c r="M2205" s="13">
        <v>0.1183</v>
      </c>
      <c r="N2205" s="13">
        <v>0</v>
      </c>
      <c r="O2205" s="13">
        <v>0</v>
      </c>
      <c r="P2205" s="12" t="str">
        <f>LEFT(Tabela2[[#This Row],[Código]],2)</f>
        <v>29</v>
      </c>
    </row>
    <row r="2206" spans="2:16" ht="15" customHeight="1" x14ac:dyDescent="0.25">
      <c r="B2206" s="36" t="str">
        <f>LOOKUP(Tabela2[[#This Row],[RESUMO]],Tabela3[Grupo],Tabela3[Meus produtos])</f>
        <v>Não</v>
      </c>
      <c r="C2206" s="30" t="s">
        <v>1919</v>
      </c>
      <c r="D2206" t="s">
        <v>21238</v>
      </c>
      <c r="E2206" t="s">
        <v>11853</v>
      </c>
      <c r="F2206" s="30" t="s">
        <v>13639</v>
      </c>
      <c r="G2206">
        <v>11.83</v>
      </c>
      <c r="H2206">
        <v>9.8000000000000007</v>
      </c>
      <c r="I2206">
        <v>0</v>
      </c>
      <c r="J2206">
        <v>0</v>
      </c>
      <c r="K2206" s="13">
        <v>0.21629999999999999</v>
      </c>
      <c r="L2206" s="13">
        <v>9.8000000000000004E-2</v>
      </c>
      <c r="M2206" s="13">
        <v>0.1183</v>
      </c>
      <c r="N2206" s="13">
        <v>0</v>
      </c>
      <c r="O2206" s="13">
        <v>0</v>
      </c>
      <c r="P2206" s="12" t="str">
        <f>LEFT(Tabela2[[#This Row],[Código]],2)</f>
        <v>29</v>
      </c>
    </row>
    <row r="2207" spans="2:16" ht="15" customHeight="1" x14ac:dyDescent="0.25">
      <c r="B2207" s="36" t="str">
        <f>LOOKUP(Tabela2[[#This Row],[RESUMO]],Tabela3[Grupo],Tabela3[Meus produtos])</f>
        <v>Não</v>
      </c>
      <c r="C2207" s="30" t="s">
        <v>1920</v>
      </c>
      <c r="D2207" t="s">
        <v>21238</v>
      </c>
      <c r="E2207" t="s">
        <v>11853</v>
      </c>
      <c r="F2207" s="30" t="s">
        <v>13640</v>
      </c>
      <c r="G2207">
        <v>11.83</v>
      </c>
      <c r="H2207">
        <v>9.8000000000000007</v>
      </c>
      <c r="I2207">
        <v>0</v>
      </c>
      <c r="J2207">
        <v>0</v>
      </c>
      <c r="K2207" s="13">
        <v>0.21629999999999999</v>
      </c>
      <c r="L2207" s="13">
        <v>9.8000000000000004E-2</v>
      </c>
      <c r="M2207" s="13">
        <v>0.1183</v>
      </c>
      <c r="N2207" s="13">
        <v>0</v>
      </c>
      <c r="O2207" s="13">
        <v>0</v>
      </c>
      <c r="P2207" s="12" t="str">
        <f>LEFT(Tabela2[[#This Row],[Código]],2)</f>
        <v>29</v>
      </c>
    </row>
    <row r="2208" spans="2:16" ht="15" customHeight="1" x14ac:dyDescent="0.25">
      <c r="B2208" s="36" t="str">
        <f>LOOKUP(Tabela2[[#This Row],[RESUMO]],Tabela3[Grupo],Tabela3[Meus produtos])</f>
        <v>Não</v>
      </c>
      <c r="C2208" s="30" t="s">
        <v>1921</v>
      </c>
      <c r="D2208" t="s">
        <v>21238</v>
      </c>
      <c r="E2208" t="s">
        <v>11853</v>
      </c>
      <c r="F2208" s="30" t="s">
        <v>13641</v>
      </c>
      <c r="G2208">
        <v>11.83</v>
      </c>
      <c r="H2208">
        <v>9.8000000000000007</v>
      </c>
      <c r="I2208">
        <v>0</v>
      </c>
      <c r="J2208">
        <v>0</v>
      </c>
      <c r="K2208" s="13">
        <v>0.21629999999999999</v>
      </c>
      <c r="L2208" s="13">
        <v>9.8000000000000004E-2</v>
      </c>
      <c r="M2208" s="13">
        <v>0.1183</v>
      </c>
      <c r="N2208" s="13">
        <v>0</v>
      </c>
      <c r="O2208" s="13">
        <v>0</v>
      </c>
      <c r="P2208" s="12" t="str">
        <f>LEFT(Tabela2[[#This Row],[Código]],2)</f>
        <v>29</v>
      </c>
    </row>
    <row r="2209" spans="2:16" ht="15" customHeight="1" x14ac:dyDescent="0.25">
      <c r="B2209" s="36" t="str">
        <f>LOOKUP(Tabela2[[#This Row],[RESUMO]],Tabela3[Grupo],Tabela3[Meus produtos])</f>
        <v>Não</v>
      </c>
      <c r="C2209" s="30" t="s">
        <v>1922</v>
      </c>
      <c r="D2209" t="s">
        <v>21238</v>
      </c>
      <c r="E2209" t="s">
        <v>11853</v>
      </c>
      <c r="F2209" s="30" t="s">
        <v>13642</v>
      </c>
      <c r="G2209">
        <v>11.95</v>
      </c>
      <c r="H2209">
        <v>9.8000000000000007</v>
      </c>
      <c r="I2209">
        <v>0</v>
      </c>
      <c r="J2209">
        <v>0</v>
      </c>
      <c r="K2209" s="13">
        <v>0.2175</v>
      </c>
      <c r="L2209" s="13">
        <v>9.8000000000000004E-2</v>
      </c>
      <c r="M2209" s="13">
        <v>0.1195</v>
      </c>
      <c r="N2209" s="13">
        <v>0</v>
      </c>
      <c r="O2209" s="13">
        <v>0</v>
      </c>
      <c r="P2209" s="12" t="str">
        <f>LEFT(Tabela2[[#This Row],[Código]],2)</f>
        <v>29</v>
      </c>
    </row>
    <row r="2210" spans="2:16" ht="15" customHeight="1" x14ac:dyDescent="0.25">
      <c r="B2210" s="36" t="str">
        <f>LOOKUP(Tabela2[[#This Row],[RESUMO]],Tabela3[Grupo],Tabela3[Meus produtos])</f>
        <v>Não</v>
      </c>
      <c r="C2210" s="30" t="s">
        <v>1923</v>
      </c>
      <c r="D2210" t="s">
        <v>21238</v>
      </c>
      <c r="E2210" t="s">
        <v>11853</v>
      </c>
      <c r="F2210" s="30" t="s">
        <v>13643</v>
      </c>
      <c r="G2210">
        <v>11.95</v>
      </c>
      <c r="H2210">
        <v>9.8000000000000007</v>
      </c>
      <c r="I2210">
        <v>0</v>
      </c>
      <c r="J2210">
        <v>0</v>
      </c>
      <c r="K2210" s="13">
        <v>0.2175</v>
      </c>
      <c r="L2210" s="13">
        <v>9.8000000000000004E-2</v>
      </c>
      <c r="M2210" s="13">
        <v>0.1195</v>
      </c>
      <c r="N2210" s="13">
        <v>0</v>
      </c>
      <c r="O2210" s="13">
        <v>0</v>
      </c>
      <c r="P2210" s="12" t="str">
        <f>LEFT(Tabela2[[#This Row],[Código]],2)</f>
        <v>29</v>
      </c>
    </row>
    <row r="2211" spans="2:16" ht="15" customHeight="1" x14ac:dyDescent="0.25">
      <c r="B2211" s="36" t="str">
        <f>LOOKUP(Tabela2[[#This Row],[RESUMO]],Tabela3[Grupo],Tabela3[Meus produtos])</f>
        <v>Não</v>
      </c>
      <c r="C2211" s="30" t="s">
        <v>1924</v>
      </c>
      <c r="D2211" t="s">
        <v>21238</v>
      </c>
      <c r="E2211" t="s">
        <v>11853</v>
      </c>
      <c r="F2211" s="30" t="s">
        <v>13644</v>
      </c>
      <c r="G2211">
        <v>11.83</v>
      </c>
      <c r="H2211">
        <v>9.8000000000000007</v>
      </c>
      <c r="I2211">
        <v>0</v>
      </c>
      <c r="J2211">
        <v>0</v>
      </c>
      <c r="K2211" s="13">
        <v>0.21629999999999999</v>
      </c>
      <c r="L2211" s="13">
        <v>9.8000000000000004E-2</v>
      </c>
      <c r="M2211" s="13">
        <v>0.1183</v>
      </c>
      <c r="N2211" s="13">
        <v>0</v>
      </c>
      <c r="O2211" s="13">
        <v>0</v>
      </c>
      <c r="P2211" s="12" t="str">
        <f>LEFT(Tabela2[[#This Row],[Código]],2)</f>
        <v>29</v>
      </c>
    </row>
    <row r="2212" spans="2:16" ht="15" customHeight="1" x14ac:dyDescent="0.25">
      <c r="B2212" s="36" t="str">
        <f>LOOKUP(Tabela2[[#This Row],[RESUMO]],Tabela3[Grupo],Tabela3[Meus produtos])</f>
        <v>Não</v>
      </c>
      <c r="C2212" s="30" t="s">
        <v>1925</v>
      </c>
      <c r="D2212" t="s">
        <v>21238</v>
      </c>
      <c r="E2212" t="s">
        <v>11853</v>
      </c>
      <c r="F2212" s="30" t="s">
        <v>13645</v>
      </c>
      <c r="G2212">
        <v>11.83</v>
      </c>
      <c r="H2212">
        <v>9.8000000000000007</v>
      </c>
      <c r="I2212">
        <v>0</v>
      </c>
      <c r="J2212">
        <v>0</v>
      </c>
      <c r="K2212" s="13">
        <v>0.21629999999999999</v>
      </c>
      <c r="L2212" s="13">
        <v>9.8000000000000004E-2</v>
      </c>
      <c r="M2212" s="13">
        <v>0.1183</v>
      </c>
      <c r="N2212" s="13">
        <v>0</v>
      </c>
      <c r="O2212" s="13">
        <v>0</v>
      </c>
      <c r="P2212" s="12" t="str">
        <f>LEFT(Tabela2[[#This Row],[Código]],2)</f>
        <v>29</v>
      </c>
    </row>
    <row r="2213" spans="2:16" ht="15" customHeight="1" x14ac:dyDescent="0.25">
      <c r="B2213" s="36" t="str">
        <f>LOOKUP(Tabela2[[#This Row],[RESUMO]],Tabela3[Grupo],Tabela3[Meus produtos])</f>
        <v>Não</v>
      </c>
      <c r="C2213" s="30" t="s">
        <v>1926</v>
      </c>
      <c r="D2213" t="s">
        <v>21238</v>
      </c>
      <c r="E2213" t="s">
        <v>11853</v>
      </c>
      <c r="F2213" s="30" t="s">
        <v>13646</v>
      </c>
      <c r="G2213">
        <v>11.83</v>
      </c>
      <c r="H2213">
        <v>9.8000000000000007</v>
      </c>
      <c r="I2213">
        <v>0</v>
      </c>
      <c r="J2213">
        <v>0</v>
      </c>
      <c r="K2213" s="13">
        <v>0.21629999999999999</v>
      </c>
      <c r="L2213" s="13">
        <v>9.8000000000000004E-2</v>
      </c>
      <c r="M2213" s="13">
        <v>0.1183</v>
      </c>
      <c r="N2213" s="13">
        <v>0</v>
      </c>
      <c r="O2213" s="13">
        <v>0</v>
      </c>
      <c r="P2213" s="12" t="str">
        <f>LEFT(Tabela2[[#This Row],[Código]],2)</f>
        <v>29</v>
      </c>
    </row>
    <row r="2214" spans="2:16" ht="15" customHeight="1" x14ac:dyDescent="0.25">
      <c r="B2214" s="36" t="str">
        <f>LOOKUP(Tabela2[[#This Row],[RESUMO]],Tabela3[Grupo],Tabela3[Meus produtos])</f>
        <v>Não</v>
      </c>
      <c r="C2214" s="30" t="s">
        <v>1927</v>
      </c>
      <c r="D2214" t="s">
        <v>21238</v>
      </c>
      <c r="E2214" t="s">
        <v>11853</v>
      </c>
      <c r="F2214" s="30" t="s">
        <v>13647</v>
      </c>
      <c r="G2214">
        <v>11.83</v>
      </c>
      <c r="H2214">
        <v>9.8000000000000007</v>
      </c>
      <c r="I2214">
        <v>0</v>
      </c>
      <c r="J2214">
        <v>0</v>
      </c>
      <c r="K2214" s="13">
        <v>0.21629999999999999</v>
      </c>
      <c r="L2214" s="13">
        <v>9.8000000000000004E-2</v>
      </c>
      <c r="M2214" s="13">
        <v>0.1183</v>
      </c>
      <c r="N2214" s="13">
        <v>0</v>
      </c>
      <c r="O2214" s="13">
        <v>0</v>
      </c>
      <c r="P2214" s="12" t="str">
        <f>LEFT(Tabela2[[#This Row],[Código]],2)</f>
        <v>29</v>
      </c>
    </row>
    <row r="2215" spans="2:16" ht="15" customHeight="1" x14ac:dyDescent="0.25">
      <c r="B2215" s="36" t="str">
        <f>LOOKUP(Tabela2[[#This Row],[RESUMO]],Tabela3[Grupo],Tabela3[Meus produtos])</f>
        <v>Não</v>
      </c>
      <c r="C2215" s="30" t="s">
        <v>1928</v>
      </c>
      <c r="D2215" t="s">
        <v>21238</v>
      </c>
      <c r="E2215" t="s">
        <v>11853</v>
      </c>
      <c r="F2215" s="30" t="s">
        <v>13648</v>
      </c>
      <c r="G2215">
        <v>11.83</v>
      </c>
      <c r="H2215">
        <v>9.8000000000000007</v>
      </c>
      <c r="I2215">
        <v>0</v>
      </c>
      <c r="J2215">
        <v>0</v>
      </c>
      <c r="K2215" s="13">
        <v>0.21629999999999999</v>
      </c>
      <c r="L2215" s="13">
        <v>9.8000000000000004E-2</v>
      </c>
      <c r="M2215" s="13">
        <v>0.1183</v>
      </c>
      <c r="N2215" s="13">
        <v>0</v>
      </c>
      <c r="O2215" s="13">
        <v>0</v>
      </c>
      <c r="P2215" s="12" t="str">
        <f>LEFT(Tabela2[[#This Row],[Código]],2)</f>
        <v>29</v>
      </c>
    </row>
    <row r="2216" spans="2:16" ht="15" customHeight="1" x14ac:dyDescent="0.25">
      <c r="B2216" s="36" t="str">
        <f>LOOKUP(Tabela2[[#This Row],[RESUMO]],Tabela3[Grupo],Tabela3[Meus produtos])</f>
        <v>Não</v>
      </c>
      <c r="C2216" s="30" t="s">
        <v>1929</v>
      </c>
      <c r="D2216" t="s">
        <v>21238</v>
      </c>
      <c r="E2216" t="s">
        <v>11853</v>
      </c>
      <c r="F2216" s="30" t="s">
        <v>13649</v>
      </c>
      <c r="G2216">
        <v>11.83</v>
      </c>
      <c r="H2216">
        <v>9.8000000000000007</v>
      </c>
      <c r="I2216">
        <v>0</v>
      </c>
      <c r="J2216">
        <v>0</v>
      </c>
      <c r="K2216" s="13">
        <v>0.21629999999999999</v>
      </c>
      <c r="L2216" s="13">
        <v>9.8000000000000004E-2</v>
      </c>
      <c r="M2216" s="13">
        <v>0.1183</v>
      </c>
      <c r="N2216" s="13">
        <v>0</v>
      </c>
      <c r="O2216" s="13">
        <v>0</v>
      </c>
      <c r="P2216" s="12" t="str">
        <f>LEFT(Tabela2[[#This Row],[Código]],2)</f>
        <v>29</v>
      </c>
    </row>
    <row r="2217" spans="2:16" ht="15" customHeight="1" x14ac:dyDescent="0.25">
      <c r="B2217" s="36" t="str">
        <f>LOOKUP(Tabela2[[#This Row],[RESUMO]],Tabela3[Grupo],Tabela3[Meus produtos])</f>
        <v>Não</v>
      </c>
      <c r="C2217" s="30" t="s">
        <v>1930</v>
      </c>
      <c r="D2217" t="s">
        <v>21238</v>
      </c>
      <c r="E2217" t="s">
        <v>11853</v>
      </c>
      <c r="F2217" s="30" t="s">
        <v>13650</v>
      </c>
      <c r="G2217">
        <v>11.83</v>
      </c>
      <c r="H2217">
        <v>9.8000000000000007</v>
      </c>
      <c r="I2217">
        <v>0</v>
      </c>
      <c r="J2217">
        <v>0</v>
      </c>
      <c r="K2217" s="13">
        <v>0.21629999999999999</v>
      </c>
      <c r="L2217" s="13">
        <v>9.8000000000000004E-2</v>
      </c>
      <c r="M2217" s="13">
        <v>0.1183</v>
      </c>
      <c r="N2217" s="13">
        <v>0</v>
      </c>
      <c r="O2217" s="13">
        <v>0</v>
      </c>
      <c r="P2217" s="12" t="str">
        <f>LEFT(Tabela2[[#This Row],[Código]],2)</f>
        <v>29</v>
      </c>
    </row>
    <row r="2218" spans="2:16" ht="15" customHeight="1" x14ac:dyDescent="0.25">
      <c r="B2218" s="36" t="str">
        <f>LOOKUP(Tabela2[[#This Row],[RESUMO]],Tabela3[Grupo],Tabela3[Meus produtos])</f>
        <v>Não</v>
      </c>
      <c r="C2218" s="30" t="s">
        <v>1931</v>
      </c>
      <c r="D2218" t="s">
        <v>21238</v>
      </c>
      <c r="E2218" t="s">
        <v>11853</v>
      </c>
      <c r="F2218" s="30" t="s">
        <v>13651</v>
      </c>
      <c r="G2218">
        <v>11.83</v>
      </c>
      <c r="H2218">
        <v>9.8000000000000007</v>
      </c>
      <c r="I2218">
        <v>0</v>
      </c>
      <c r="J2218">
        <v>0</v>
      </c>
      <c r="K2218" s="13">
        <v>0.21629999999999999</v>
      </c>
      <c r="L2218" s="13">
        <v>9.8000000000000004E-2</v>
      </c>
      <c r="M2218" s="13">
        <v>0.1183</v>
      </c>
      <c r="N2218" s="13">
        <v>0</v>
      </c>
      <c r="O2218" s="13">
        <v>0</v>
      </c>
      <c r="P2218" s="12" t="str">
        <f>LEFT(Tabela2[[#This Row],[Código]],2)</f>
        <v>29</v>
      </c>
    </row>
    <row r="2219" spans="2:16" ht="15" customHeight="1" x14ac:dyDescent="0.25">
      <c r="B2219" s="36" t="str">
        <f>LOOKUP(Tabela2[[#This Row],[RESUMO]],Tabela3[Grupo],Tabela3[Meus produtos])</f>
        <v>Não</v>
      </c>
      <c r="C2219" s="30" t="s">
        <v>1932</v>
      </c>
      <c r="D2219" t="s">
        <v>21238</v>
      </c>
      <c r="E2219" t="s">
        <v>11853</v>
      </c>
      <c r="F2219" s="30" t="s">
        <v>13652</v>
      </c>
      <c r="G2219">
        <v>11.83</v>
      </c>
      <c r="H2219">
        <v>9.8000000000000007</v>
      </c>
      <c r="I2219">
        <v>0</v>
      </c>
      <c r="J2219">
        <v>0</v>
      </c>
      <c r="K2219" s="13">
        <v>0.21629999999999999</v>
      </c>
      <c r="L2219" s="13">
        <v>9.8000000000000004E-2</v>
      </c>
      <c r="M2219" s="13">
        <v>0.1183</v>
      </c>
      <c r="N2219" s="13">
        <v>0</v>
      </c>
      <c r="O2219" s="13">
        <v>0</v>
      </c>
      <c r="P2219" s="12" t="str">
        <f>LEFT(Tabela2[[#This Row],[Código]],2)</f>
        <v>29</v>
      </c>
    </row>
    <row r="2220" spans="2:16" ht="15" customHeight="1" x14ac:dyDescent="0.25">
      <c r="B2220" s="36" t="str">
        <f>LOOKUP(Tabela2[[#This Row],[RESUMO]],Tabela3[Grupo],Tabela3[Meus produtos])</f>
        <v>Não</v>
      </c>
      <c r="C2220" s="30" t="s">
        <v>1933</v>
      </c>
      <c r="D2220" t="s">
        <v>21238</v>
      </c>
      <c r="E2220" t="s">
        <v>11853</v>
      </c>
      <c r="F2220" s="30" t="s">
        <v>13653</v>
      </c>
      <c r="G2220">
        <v>11.83</v>
      </c>
      <c r="H2220">
        <v>9.8000000000000007</v>
      </c>
      <c r="I2220">
        <v>0</v>
      </c>
      <c r="J2220">
        <v>0</v>
      </c>
      <c r="K2220" s="13">
        <v>0.21629999999999999</v>
      </c>
      <c r="L2220" s="13">
        <v>9.8000000000000004E-2</v>
      </c>
      <c r="M2220" s="13">
        <v>0.1183</v>
      </c>
      <c r="N2220" s="13">
        <v>0</v>
      </c>
      <c r="O2220" s="13">
        <v>0</v>
      </c>
      <c r="P2220" s="12" t="str">
        <f>LEFT(Tabela2[[#This Row],[Código]],2)</f>
        <v>29</v>
      </c>
    </row>
    <row r="2221" spans="2:16" ht="15" customHeight="1" x14ac:dyDescent="0.25">
      <c r="B2221" s="36" t="str">
        <f>LOOKUP(Tabela2[[#This Row],[RESUMO]],Tabela3[Grupo],Tabela3[Meus produtos])</f>
        <v>Não</v>
      </c>
      <c r="C2221" s="30" t="s">
        <v>1934</v>
      </c>
      <c r="D2221" t="s">
        <v>21238</v>
      </c>
      <c r="E2221" t="s">
        <v>11853</v>
      </c>
      <c r="F2221" s="30" t="s">
        <v>13654</v>
      </c>
      <c r="G2221">
        <v>11.83</v>
      </c>
      <c r="H2221">
        <v>9.8000000000000007</v>
      </c>
      <c r="I2221">
        <v>0</v>
      </c>
      <c r="J2221">
        <v>0</v>
      </c>
      <c r="K2221" s="13">
        <v>0.21629999999999999</v>
      </c>
      <c r="L2221" s="13">
        <v>9.8000000000000004E-2</v>
      </c>
      <c r="M2221" s="13">
        <v>0.1183</v>
      </c>
      <c r="N2221" s="13">
        <v>0</v>
      </c>
      <c r="O2221" s="13">
        <v>0</v>
      </c>
      <c r="P2221" s="12" t="str">
        <f>LEFT(Tabela2[[#This Row],[Código]],2)</f>
        <v>29</v>
      </c>
    </row>
    <row r="2222" spans="2:16" ht="15" customHeight="1" x14ac:dyDescent="0.25">
      <c r="B2222" s="36" t="str">
        <f>LOOKUP(Tabela2[[#This Row],[RESUMO]],Tabela3[Grupo],Tabela3[Meus produtos])</f>
        <v>Não</v>
      </c>
      <c r="C2222" s="30" t="s">
        <v>1935</v>
      </c>
      <c r="D2222" t="s">
        <v>21238</v>
      </c>
      <c r="E2222" t="s">
        <v>11853</v>
      </c>
      <c r="F2222" s="30" t="s">
        <v>13655</v>
      </c>
      <c r="G2222">
        <v>11.83</v>
      </c>
      <c r="H2222">
        <v>9.8000000000000007</v>
      </c>
      <c r="I2222">
        <v>0</v>
      </c>
      <c r="J2222">
        <v>0</v>
      </c>
      <c r="K2222" s="13">
        <v>0.21629999999999999</v>
      </c>
      <c r="L2222" s="13">
        <v>9.8000000000000004E-2</v>
      </c>
      <c r="M2222" s="13">
        <v>0.1183</v>
      </c>
      <c r="N2222" s="13">
        <v>0</v>
      </c>
      <c r="O2222" s="13">
        <v>0</v>
      </c>
      <c r="P2222" s="12" t="str">
        <f>LEFT(Tabela2[[#This Row],[Código]],2)</f>
        <v>29</v>
      </c>
    </row>
    <row r="2223" spans="2:16" ht="15" customHeight="1" x14ac:dyDescent="0.25">
      <c r="B2223" s="36" t="str">
        <f>LOOKUP(Tabela2[[#This Row],[RESUMO]],Tabela3[Grupo],Tabela3[Meus produtos])</f>
        <v>Não</v>
      </c>
      <c r="C2223" s="30" t="s">
        <v>1936</v>
      </c>
      <c r="D2223" t="s">
        <v>21238</v>
      </c>
      <c r="E2223" t="s">
        <v>11853</v>
      </c>
      <c r="F2223" s="30" t="s">
        <v>13656</v>
      </c>
      <c r="G2223">
        <v>11.95</v>
      </c>
      <c r="H2223">
        <v>9.8000000000000007</v>
      </c>
      <c r="I2223">
        <v>0</v>
      </c>
      <c r="J2223">
        <v>0</v>
      </c>
      <c r="K2223" s="13">
        <v>0.2175</v>
      </c>
      <c r="L2223" s="13">
        <v>9.8000000000000004E-2</v>
      </c>
      <c r="M2223" s="13">
        <v>0.1195</v>
      </c>
      <c r="N2223" s="13">
        <v>0</v>
      </c>
      <c r="O2223" s="13">
        <v>0</v>
      </c>
      <c r="P2223" s="12" t="str">
        <f>LEFT(Tabela2[[#This Row],[Código]],2)</f>
        <v>29</v>
      </c>
    </row>
    <row r="2224" spans="2:16" ht="15" customHeight="1" x14ac:dyDescent="0.25">
      <c r="B2224" s="36" t="str">
        <f>LOOKUP(Tabela2[[#This Row],[RESUMO]],Tabela3[Grupo],Tabela3[Meus produtos])</f>
        <v>Não</v>
      </c>
      <c r="C2224" s="30" t="s">
        <v>1937</v>
      </c>
      <c r="D2224" t="s">
        <v>21238</v>
      </c>
      <c r="E2224" t="s">
        <v>11853</v>
      </c>
      <c r="F2224" s="30" t="s">
        <v>13657</v>
      </c>
      <c r="G2224">
        <v>11.83</v>
      </c>
      <c r="H2224">
        <v>9.8000000000000007</v>
      </c>
      <c r="I2224">
        <v>0</v>
      </c>
      <c r="J2224">
        <v>0</v>
      </c>
      <c r="K2224" s="13">
        <v>0.21629999999999999</v>
      </c>
      <c r="L2224" s="13">
        <v>9.8000000000000004E-2</v>
      </c>
      <c r="M2224" s="13">
        <v>0.1183</v>
      </c>
      <c r="N2224" s="13">
        <v>0</v>
      </c>
      <c r="O2224" s="13">
        <v>0</v>
      </c>
      <c r="P2224" s="12" t="str">
        <f>LEFT(Tabela2[[#This Row],[Código]],2)</f>
        <v>29</v>
      </c>
    </row>
    <row r="2225" spans="2:16" ht="15" customHeight="1" x14ac:dyDescent="0.25">
      <c r="B2225" s="36" t="str">
        <f>LOOKUP(Tabela2[[#This Row],[RESUMO]],Tabela3[Grupo],Tabela3[Meus produtos])</f>
        <v>Não</v>
      </c>
      <c r="C2225" s="30" t="s">
        <v>1938</v>
      </c>
      <c r="D2225" t="s">
        <v>21238</v>
      </c>
      <c r="E2225" t="s">
        <v>11853</v>
      </c>
      <c r="F2225" s="30" t="s">
        <v>13658</v>
      </c>
      <c r="G2225">
        <v>11.83</v>
      </c>
      <c r="H2225">
        <v>9.8000000000000007</v>
      </c>
      <c r="I2225">
        <v>0</v>
      </c>
      <c r="J2225">
        <v>0</v>
      </c>
      <c r="K2225" s="13">
        <v>0.21629999999999999</v>
      </c>
      <c r="L2225" s="13">
        <v>9.8000000000000004E-2</v>
      </c>
      <c r="M2225" s="13">
        <v>0.1183</v>
      </c>
      <c r="N2225" s="13">
        <v>0</v>
      </c>
      <c r="O2225" s="13">
        <v>0</v>
      </c>
      <c r="P2225" s="12" t="str">
        <f>LEFT(Tabela2[[#This Row],[Código]],2)</f>
        <v>29</v>
      </c>
    </row>
    <row r="2226" spans="2:16" ht="15" customHeight="1" x14ac:dyDescent="0.25">
      <c r="B2226" s="36" t="str">
        <f>LOOKUP(Tabela2[[#This Row],[RESUMO]],Tabela3[Grupo],Tabela3[Meus produtos])</f>
        <v>Não</v>
      </c>
      <c r="C2226" s="30" t="s">
        <v>1939</v>
      </c>
      <c r="D2226" t="s">
        <v>21238</v>
      </c>
      <c r="E2226" t="s">
        <v>11853</v>
      </c>
      <c r="F2226" s="30" t="s">
        <v>13659</v>
      </c>
      <c r="G2226">
        <v>11.83</v>
      </c>
      <c r="H2226">
        <v>9.8000000000000007</v>
      </c>
      <c r="I2226">
        <v>0</v>
      </c>
      <c r="J2226">
        <v>0</v>
      </c>
      <c r="K2226" s="13">
        <v>0.21629999999999999</v>
      </c>
      <c r="L2226" s="13">
        <v>9.8000000000000004E-2</v>
      </c>
      <c r="M2226" s="13">
        <v>0.1183</v>
      </c>
      <c r="N2226" s="13">
        <v>0</v>
      </c>
      <c r="O2226" s="13">
        <v>0</v>
      </c>
      <c r="P2226" s="12" t="str">
        <f>LEFT(Tabela2[[#This Row],[Código]],2)</f>
        <v>29</v>
      </c>
    </row>
    <row r="2227" spans="2:16" ht="15" customHeight="1" x14ac:dyDescent="0.25">
      <c r="B2227" s="36" t="str">
        <f>LOOKUP(Tabela2[[#This Row],[RESUMO]],Tabela3[Grupo],Tabela3[Meus produtos])</f>
        <v>Não</v>
      </c>
      <c r="C2227" s="30" t="s">
        <v>1940</v>
      </c>
      <c r="D2227" t="s">
        <v>21238</v>
      </c>
      <c r="E2227" t="s">
        <v>11853</v>
      </c>
      <c r="F2227" s="30" t="s">
        <v>13660</v>
      </c>
      <c r="G2227">
        <v>11.83</v>
      </c>
      <c r="H2227">
        <v>9.8000000000000007</v>
      </c>
      <c r="I2227">
        <v>0</v>
      </c>
      <c r="J2227">
        <v>0</v>
      </c>
      <c r="K2227" s="13">
        <v>0.21629999999999999</v>
      </c>
      <c r="L2227" s="13">
        <v>9.8000000000000004E-2</v>
      </c>
      <c r="M2227" s="13">
        <v>0.1183</v>
      </c>
      <c r="N2227" s="13">
        <v>0</v>
      </c>
      <c r="O2227" s="13">
        <v>0</v>
      </c>
      <c r="P2227" s="12" t="str">
        <f>LEFT(Tabela2[[#This Row],[Código]],2)</f>
        <v>29</v>
      </c>
    </row>
    <row r="2228" spans="2:16" ht="15" customHeight="1" x14ac:dyDescent="0.25">
      <c r="B2228" s="36" t="str">
        <f>LOOKUP(Tabela2[[#This Row],[RESUMO]],Tabela3[Grupo],Tabela3[Meus produtos])</f>
        <v>Não</v>
      </c>
      <c r="C2228" s="30" t="s">
        <v>1941</v>
      </c>
      <c r="D2228" t="s">
        <v>21238</v>
      </c>
      <c r="E2228" t="s">
        <v>11853</v>
      </c>
      <c r="F2228" s="30" t="s">
        <v>13661</v>
      </c>
      <c r="G2228">
        <v>11.83</v>
      </c>
      <c r="H2228">
        <v>9.8000000000000007</v>
      </c>
      <c r="I2228">
        <v>0</v>
      </c>
      <c r="J2228">
        <v>0</v>
      </c>
      <c r="K2228" s="13">
        <v>0.21629999999999999</v>
      </c>
      <c r="L2228" s="13">
        <v>9.8000000000000004E-2</v>
      </c>
      <c r="M2228" s="13">
        <v>0.1183</v>
      </c>
      <c r="N2228" s="13">
        <v>0</v>
      </c>
      <c r="O2228" s="13">
        <v>0</v>
      </c>
      <c r="P2228" s="12" t="str">
        <f>LEFT(Tabela2[[#This Row],[Código]],2)</f>
        <v>29</v>
      </c>
    </row>
    <row r="2229" spans="2:16" ht="15" customHeight="1" x14ac:dyDescent="0.25">
      <c r="B2229" s="36" t="str">
        <f>LOOKUP(Tabela2[[#This Row],[RESUMO]],Tabela3[Grupo],Tabela3[Meus produtos])</f>
        <v>Não</v>
      </c>
      <c r="C2229" s="30" t="s">
        <v>1942</v>
      </c>
      <c r="D2229" t="s">
        <v>21238</v>
      </c>
      <c r="E2229" t="s">
        <v>11853</v>
      </c>
      <c r="F2229" s="30" t="s">
        <v>13662</v>
      </c>
      <c r="G2229">
        <v>11.83</v>
      </c>
      <c r="H2229">
        <v>9.8000000000000007</v>
      </c>
      <c r="I2229">
        <v>0</v>
      </c>
      <c r="J2229">
        <v>0</v>
      </c>
      <c r="K2229" s="13">
        <v>0.21629999999999999</v>
      </c>
      <c r="L2229" s="13">
        <v>9.8000000000000004E-2</v>
      </c>
      <c r="M2229" s="13">
        <v>0.1183</v>
      </c>
      <c r="N2229" s="13">
        <v>0</v>
      </c>
      <c r="O2229" s="13">
        <v>0</v>
      </c>
      <c r="P2229" s="12" t="str">
        <f>LEFT(Tabela2[[#This Row],[Código]],2)</f>
        <v>29</v>
      </c>
    </row>
    <row r="2230" spans="2:16" ht="15" customHeight="1" x14ac:dyDescent="0.25">
      <c r="B2230" s="36" t="str">
        <f>LOOKUP(Tabela2[[#This Row],[RESUMO]],Tabela3[Grupo],Tabela3[Meus produtos])</f>
        <v>Não</v>
      </c>
      <c r="C2230" s="30" t="s">
        <v>1943</v>
      </c>
      <c r="D2230" t="s">
        <v>21238</v>
      </c>
      <c r="E2230" t="s">
        <v>11853</v>
      </c>
      <c r="F2230" s="30" t="s">
        <v>13663</v>
      </c>
      <c r="G2230">
        <v>11.83</v>
      </c>
      <c r="H2230">
        <v>9.8000000000000007</v>
      </c>
      <c r="I2230">
        <v>0</v>
      </c>
      <c r="J2230">
        <v>0</v>
      </c>
      <c r="K2230" s="13">
        <v>0.21629999999999999</v>
      </c>
      <c r="L2230" s="13">
        <v>9.8000000000000004E-2</v>
      </c>
      <c r="M2230" s="13">
        <v>0.1183</v>
      </c>
      <c r="N2230" s="13">
        <v>0</v>
      </c>
      <c r="O2230" s="13">
        <v>0</v>
      </c>
      <c r="P2230" s="12" t="str">
        <f>LEFT(Tabela2[[#This Row],[Código]],2)</f>
        <v>29</v>
      </c>
    </row>
    <row r="2231" spans="2:16" ht="15" customHeight="1" x14ac:dyDescent="0.25">
      <c r="B2231" s="36" t="str">
        <f>LOOKUP(Tabela2[[#This Row],[RESUMO]],Tabela3[Grupo],Tabela3[Meus produtos])</f>
        <v>Não</v>
      </c>
      <c r="C2231" s="30" t="s">
        <v>1944</v>
      </c>
      <c r="D2231" t="s">
        <v>21238</v>
      </c>
      <c r="E2231" t="s">
        <v>11853</v>
      </c>
      <c r="F2231" s="30" t="s">
        <v>13664</v>
      </c>
      <c r="G2231">
        <v>11.83</v>
      </c>
      <c r="H2231">
        <v>9.8000000000000007</v>
      </c>
      <c r="I2231">
        <v>0</v>
      </c>
      <c r="J2231">
        <v>0</v>
      </c>
      <c r="K2231" s="13">
        <v>0.21629999999999999</v>
      </c>
      <c r="L2231" s="13">
        <v>9.8000000000000004E-2</v>
      </c>
      <c r="M2231" s="13">
        <v>0.1183</v>
      </c>
      <c r="N2231" s="13">
        <v>0</v>
      </c>
      <c r="O2231" s="13">
        <v>0</v>
      </c>
      <c r="P2231" s="12" t="str">
        <f>LEFT(Tabela2[[#This Row],[Código]],2)</f>
        <v>29</v>
      </c>
    </row>
    <row r="2232" spans="2:16" ht="15" customHeight="1" x14ac:dyDescent="0.25">
      <c r="B2232" s="36" t="str">
        <f>LOOKUP(Tabela2[[#This Row],[RESUMO]],Tabela3[Grupo],Tabela3[Meus produtos])</f>
        <v>Não</v>
      </c>
      <c r="C2232" s="30" t="s">
        <v>1945</v>
      </c>
      <c r="D2232" t="s">
        <v>21238</v>
      </c>
      <c r="E2232" t="s">
        <v>11853</v>
      </c>
      <c r="F2232" s="30" t="s">
        <v>13665</v>
      </c>
      <c r="G2232">
        <v>11.83</v>
      </c>
      <c r="H2232">
        <v>9.8000000000000007</v>
      </c>
      <c r="I2232">
        <v>0</v>
      </c>
      <c r="J2232">
        <v>0</v>
      </c>
      <c r="K2232" s="13">
        <v>0.21629999999999999</v>
      </c>
      <c r="L2232" s="13">
        <v>9.8000000000000004E-2</v>
      </c>
      <c r="M2232" s="13">
        <v>0.1183</v>
      </c>
      <c r="N2232" s="13">
        <v>0</v>
      </c>
      <c r="O2232" s="13">
        <v>0</v>
      </c>
      <c r="P2232" s="12" t="str">
        <f>LEFT(Tabela2[[#This Row],[Código]],2)</f>
        <v>29</v>
      </c>
    </row>
    <row r="2233" spans="2:16" ht="15" customHeight="1" x14ac:dyDescent="0.25">
      <c r="B2233" s="36" t="str">
        <f>LOOKUP(Tabela2[[#This Row],[RESUMO]],Tabela3[Grupo],Tabela3[Meus produtos])</f>
        <v>Não</v>
      </c>
      <c r="C2233" s="30" t="s">
        <v>1946</v>
      </c>
      <c r="D2233" t="s">
        <v>21238</v>
      </c>
      <c r="E2233" t="s">
        <v>11853</v>
      </c>
      <c r="F2233" s="30" t="s">
        <v>13666</v>
      </c>
      <c r="G2233">
        <v>11.83</v>
      </c>
      <c r="H2233">
        <v>9.8000000000000007</v>
      </c>
      <c r="I2233">
        <v>0</v>
      </c>
      <c r="J2233">
        <v>0</v>
      </c>
      <c r="K2233" s="13">
        <v>0.21629999999999999</v>
      </c>
      <c r="L2233" s="13">
        <v>9.8000000000000004E-2</v>
      </c>
      <c r="M2233" s="13">
        <v>0.1183</v>
      </c>
      <c r="N2233" s="13">
        <v>0</v>
      </c>
      <c r="O2233" s="13">
        <v>0</v>
      </c>
      <c r="P2233" s="12" t="str">
        <f>LEFT(Tabela2[[#This Row],[Código]],2)</f>
        <v>29</v>
      </c>
    </row>
    <row r="2234" spans="2:16" ht="15" customHeight="1" x14ac:dyDescent="0.25">
      <c r="B2234" s="36" t="str">
        <f>LOOKUP(Tabela2[[#This Row],[RESUMO]],Tabela3[Grupo],Tabela3[Meus produtos])</f>
        <v>Não</v>
      </c>
      <c r="C2234" s="30" t="s">
        <v>1947</v>
      </c>
      <c r="D2234" t="s">
        <v>21238</v>
      </c>
      <c r="E2234" t="s">
        <v>11853</v>
      </c>
      <c r="F2234" s="30" t="s">
        <v>13667</v>
      </c>
      <c r="G2234">
        <v>11.83</v>
      </c>
      <c r="H2234">
        <v>9.8000000000000007</v>
      </c>
      <c r="I2234">
        <v>0</v>
      </c>
      <c r="J2234">
        <v>0</v>
      </c>
      <c r="K2234" s="13">
        <v>0.21629999999999999</v>
      </c>
      <c r="L2234" s="13">
        <v>9.8000000000000004E-2</v>
      </c>
      <c r="M2234" s="13">
        <v>0.1183</v>
      </c>
      <c r="N2234" s="13">
        <v>0</v>
      </c>
      <c r="O2234" s="13">
        <v>0</v>
      </c>
      <c r="P2234" s="12" t="str">
        <f>LEFT(Tabela2[[#This Row],[Código]],2)</f>
        <v>29</v>
      </c>
    </row>
    <row r="2235" spans="2:16" ht="15" customHeight="1" x14ac:dyDescent="0.25">
      <c r="B2235" s="36" t="str">
        <f>LOOKUP(Tabela2[[#This Row],[RESUMO]],Tabela3[Grupo],Tabela3[Meus produtos])</f>
        <v>Não</v>
      </c>
      <c r="C2235" s="30" t="s">
        <v>1948</v>
      </c>
      <c r="D2235" t="s">
        <v>21238</v>
      </c>
      <c r="E2235" t="s">
        <v>11853</v>
      </c>
      <c r="F2235" s="30" t="s">
        <v>1949</v>
      </c>
      <c r="G2235">
        <v>11.83</v>
      </c>
      <c r="H2235">
        <v>9.8000000000000007</v>
      </c>
      <c r="I2235">
        <v>0</v>
      </c>
      <c r="J2235">
        <v>0</v>
      </c>
      <c r="K2235" s="13">
        <v>0.21629999999999999</v>
      </c>
      <c r="L2235" s="13">
        <v>9.8000000000000004E-2</v>
      </c>
      <c r="M2235" s="13">
        <v>0.1183</v>
      </c>
      <c r="N2235" s="13">
        <v>0</v>
      </c>
      <c r="O2235" s="13">
        <v>0</v>
      </c>
      <c r="P2235" s="12" t="str">
        <f>LEFT(Tabela2[[#This Row],[Código]],2)</f>
        <v>29</v>
      </c>
    </row>
    <row r="2236" spans="2:16" ht="15" customHeight="1" x14ac:dyDescent="0.25">
      <c r="B2236" s="36" t="str">
        <f>LOOKUP(Tabela2[[#This Row],[RESUMO]],Tabela3[Grupo],Tabela3[Meus produtos])</f>
        <v>Não</v>
      </c>
      <c r="C2236" s="30" t="s">
        <v>1950</v>
      </c>
      <c r="D2236" t="s">
        <v>21238</v>
      </c>
      <c r="E2236" t="s">
        <v>11853</v>
      </c>
      <c r="F2236" s="30" t="s">
        <v>13668</v>
      </c>
      <c r="G2236">
        <v>11.83</v>
      </c>
      <c r="H2236">
        <v>9.8000000000000007</v>
      </c>
      <c r="I2236">
        <v>0</v>
      </c>
      <c r="J2236">
        <v>0</v>
      </c>
      <c r="K2236" s="13">
        <v>0.21629999999999999</v>
      </c>
      <c r="L2236" s="13">
        <v>9.8000000000000004E-2</v>
      </c>
      <c r="M2236" s="13">
        <v>0.1183</v>
      </c>
      <c r="N2236" s="13">
        <v>0</v>
      </c>
      <c r="O2236" s="13">
        <v>0</v>
      </c>
      <c r="P2236" s="12" t="str">
        <f>LEFT(Tabela2[[#This Row],[Código]],2)</f>
        <v>29</v>
      </c>
    </row>
    <row r="2237" spans="2:16" ht="15" customHeight="1" x14ac:dyDescent="0.25">
      <c r="B2237" s="36" t="str">
        <f>LOOKUP(Tabela2[[#This Row],[RESUMO]],Tabela3[Grupo],Tabela3[Meus produtos])</f>
        <v>Não</v>
      </c>
      <c r="C2237" s="30" t="s">
        <v>21886</v>
      </c>
      <c r="D2237" t="s">
        <v>21238</v>
      </c>
      <c r="E2237" t="s">
        <v>11853</v>
      </c>
      <c r="F2237" s="30" t="s">
        <v>21887</v>
      </c>
      <c r="G2237">
        <v>11.83</v>
      </c>
      <c r="H2237">
        <v>9.8000000000000007</v>
      </c>
      <c r="I2237">
        <v>0</v>
      </c>
      <c r="J2237">
        <v>0</v>
      </c>
      <c r="K2237" s="13">
        <v>0.21629999999999999</v>
      </c>
      <c r="L2237" s="13">
        <v>9.8000000000000004E-2</v>
      </c>
      <c r="M2237" s="13">
        <v>0.1183</v>
      </c>
      <c r="N2237" s="13">
        <v>0</v>
      </c>
      <c r="O2237" s="13">
        <v>0</v>
      </c>
      <c r="P2237" s="12" t="str">
        <f>LEFT(Tabela2[[#This Row],[Código]],2)</f>
        <v>29</v>
      </c>
    </row>
    <row r="2238" spans="2:16" ht="15" customHeight="1" x14ac:dyDescent="0.25">
      <c r="B2238" s="36" t="str">
        <f>LOOKUP(Tabela2[[#This Row],[RESUMO]],Tabela3[Grupo],Tabela3[Meus produtos])</f>
        <v>Não</v>
      </c>
      <c r="C2238" s="30" t="s">
        <v>21888</v>
      </c>
      <c r="D2238" t="s">
        <v>21238</v>
      </c>
      <c r="E2238" t="s">
        <v>11853</v>
      </c>
      <c r="F2238" s="30" t="s">
        <v>12</v>
      </c>
      <c r="G2238">
        <v>11.83</v>
      </c>
      <c r="H2238">
        <v>9.8000000000000007</v>
      </c>
      <c r="I2238">
        <v>0</v>
      </c>
      <c r="J2238">
        <v>0</v>
      </c>
      <c r="K2238" s="13">
        <v>0.21629999999999999</v>
      </c>
      <c r="L2238" s="13">
        <v>9.8000000000000004E-2</v>
      </c>
      <c r="M2238" s="13">
        <v>0.1183</v>
      </c>
      <c r="N2238" s="13">
        <v>0</v>
      </c>
      <c r="O2238" s="13">
        <v>0</v>
      </c>
      <c r="P2238" s="12" t="str">
        <f>LEFT(Tabela2[[#This Row],[Código]],2)</f>
        <v>29</v>
      </c>
    </row>
    <row r="2239" spans="2:16" ht="15" customHeight="1" x14ac:dyDescent="0.25">
      <c r="B2239" s="36" t="str">
        <f>LOOKUP(Tabela2[[#This Row],[RESUMO]],Tabela3[Grupo],Tabela3[Meus produtos])</f>
        <v>Não</v>
      </c>
      <c r="C2239" s="30" t="s">
        <v>1951</v>
      </c>
      <c r="D2239" t="s">
        <v>21238</v>
      </c>
      <c r="E2239" t="s">
        <v>11853</v>
      </c>
      <c r="F2239" s="30" t="s">
        <v>1952</v>
      </c>
      <c r="G2239">
        <v>11.83</v>
      </c>
      <c r="H2239">
        <v>9.8000000000000007</v>
      </c>
      <c r="I2239">
        <v>0</v>
      </c>
      <c r="J2239">
        <v>0</v>
      </c>
      <c r="K2239" s="13">
        <v>0.21629999999999999</v>
      </c>
      <c r="L2239" s="13">
        <v>9.8000000000000004E-2</v>
      </c>
      <c r="M2239" s="13">
        <v>0.1183</v>
      </c>
      <c r="N2239" s="13">
        <v>0</v>
      </c>
      <c r="O2239" s="13">
        <v>0</v>
      </c>
      <c r="P2239" s="12" t="str">
        <f>LEFT(Tabela2[[#This Row],[Código]],2)</f>
        <v>29</v>
      </c>
    </row>
    <row r="2240" spans="2:16" ht="15" customHeight="1" x14ac:dyDescent="0.25">
      <c r="B2240" s="36" t="str">
        <f>LOOKUP(Tabela2[[#This Row],[RESUMO]],Tabela3[Grupo],Tabela3[Meus produtos])</f>
        <v>Não</v>
      </c>
      <c r="C2240" s="30" t="s">
        <v>1953</v>
      </c>
      <c r="D2240" t="s">
        <v>21238</v>
      </c>
      <c r="E2240" t="s">
        <v>11853</v>
      </c>
      <c r="F2240" s="30" t="s">
        <v>13669</v>
      </c>
      <c r="G2240">
        <v>11.97</v>
      </c>
      <c r="H2240">
        <v>9.8000000000000007</v>
      </c>
      <c r="I2240">
        <v>0</v>
      </c>
      <c r="J2240">
        <v>0</v>
      </c>
      <c r="K2240" s="13">
        <v>0.2177</v>
      </c>
      <c r="L2240" s="13">
        <v>9.8000000000000004E-2</v>
      </c>
      <c r="M2240" s="13">
        <v>0.1197</v>
      </c>
      <c r="N2240" s="13">
        <v>0</v>
      </c>
      <c r="O2240" s="13">
        <v>0</v>
      </c>
      <c r="P2240" s="12" t="str">
        <f>LEFT(Tabela2[[#This Row],[Código]],2)</f>
        <v>29</v>
      </c>
    </row>
    <row r="2241" spans="2:16" ht="15" customHeight="1" x14ac:dyDescent="0.25">
      <c r="B2241" s="36" t="str">
        <f>LOOKUP(Tabela2[[#This Row],[RESUMO]],Tabela3[Grupo],Tabela3[Meus produtos])</f>
        <v>Não</v>
      </c>
      <c r="C2241" s="30" t="s">
        <v>1954</v>
      </c>
      <c r="D2241" t="s">
        <v>21238</v>
      </c>
      <c r="E2241" t="s">
        <v>11853</v>
      </c>
      <c r="F2241" s="30" t="s">
        <v>13670</v>
      </c>
      <c r="G2241">
        <v>11.97</v>
      </c>
      <c r="H2241">
        <v>9.8000000000000007</v>
      </c>
      <c r="I2241">
        <v>0</v>
      </c>
      <c r="J2241">
        <v>0</v>
      </c>
      <c r="K2241" s="13">
        <v>0.2177</v>
      </c>
      <c r="L2241" s="13">
        <v>9.8000000000000004E-2</v>
      </c>
      <c r="M2241" s="13">
        <v>0.1197</v>
      </c>
      <c r="N2241" s="13">
        <v>0</v>
      </c>
      <c r="O2241" s="13">
        <v>0</v>
      </c>
      <c r="P2241" s="12" t="str">
        <f>LEFT(Tabela2[[#This Row],[Código]],2)</f>
        <v>29</v>
      </c>
    </row>
    <row r="2242" spans="2:16" ht="15" customHeight="1" x14ac:dyDescent="0.25">
      <c r="B2242" s="36" t="str">
        <f>LOOKUP(Tabela2[[#This Row],[RESUMO]],Tabela3[Grupo],Tabela3[Meus produtos])</f>
        <v>Não</v>
      </c>
      <c r="C2242" s="30" t="s">
        <v>1955</v>
      </c>
      <c r="D2242" t="s">
        <v>21238</v>
      </c>
      <c r="E2242" t="s">
        <v>11853</v>
      </c>
      <c r="F2242" s="30" t="s">
        <v>1956</v>
      </c>
      <c r="G2242">
        <v>11.95</v>
      </c>
      <c r="H2242">
        <v>9.8000000000000007</v>
      </c>
      <c r="I2242">
        <v>0</v>
      </c>
      <c r="J2242">
        <v>0</v>
      </c>
      <c r="K2242" s="13">
        <v>0.2175</v>
      </c>
      <c r="L2242" s="13">
        <v>9.8000000000000004E-2</v>
      </c>
      <c r="M2242" s="13">
        <v>0.1195</v>
      </c>
      <c r="N2242" s="13">
        <v>0</v>
      </c>
      <c r="O2242" s="13">
        <v>0</v>
      </c>
      <c r="P2242" s="12" t="str">
        <f>LEFT(Tabela2[[#This Row],[Código]],2)</f>
        <v>29</v>
      </c>
    </row>
    <row r="2243" spans="2:16" ht="15" customHeight="1" x14ac:dyDescent="0.25">
      <c r="B2243" s="36" t="str">
        <f>LOOKUP(Tabela2[[#This Row],[RESUMO]],Tabela3[Grupo],Tabela3[Meus produtos])</f>
        <v>Não</v>
      </c>
      <c r="C2243" s="30" t="s">
        <v>1957</v>
      </c>
      <c r="D2243" t="s">
        <v>21238</v>
      </c>
      <c r="E2243" t="s">
        <v>11853</v>
      </c>
      <c r="F2243" s="30" t="s">
        <v>13671</v>
      </c>
      <c r="G2243">
        <v>11.83</v>
      </c>
      <c r="H2243">
        <v>9.8000000000000007</v>
      </c>
      <c r="I2243">
        <v>0</v>
      </c>
      <c r="J2243">
        <v>0</v>
      </c>
      <c r="K2243" s="13">
        <v>0.21629999999999999</v>
      </c>
      <c r="L2243" s="13">
        <v>9.8000000000000004E-2</v>
      </c>
      <c r="M2243" s="13">
        <v>0.1183</v>
      </c>
      <c r="N2243" s="13">
        <v>0</v>
      </c>
      <c r="O2243" s="13">
        <v>0</v>
      </c>
      <c r="P2243" s="12" t="str">
        <f>LEFT(Tabela2[[#This Row],[Código]],2)</f>
        <v>29</v>
      </c>
    </row>
    <row r="2244" spans="2:16" ht="15" customHeight="1" x14ac:dyDescent="0.25">
      <c r="B2244" s="36" t="str">
        <f>LOOKUP(Tabela2[[#This Row],[RESUMO]],Tabela3[Grupo],Tabela3[Meus produtos])</f>
        <v>Não</v>
      </c>
      <c r="C2244" s="30" t="s">
        <v>21889</v>
      </c>
      <c r="D2244" t="s">
        <v>21238</v>
      </c>
      <c r="E2244" t="s">
        <v>11853</v>
      </c>
      <c r="F2244" s="30" t="s">
        <v>21890</v>
      </c>
      <c r="G2244">
        <v>11.83</v>
      </c>
      <c r="H2244">
        <v>9.8000000000000007</v>
      </c>
      <c r="I2244">
        <v>0</v>
      </c>
      <c r="J2244">
        <v>0</v>
      </c>
      <c r="K2244" s="13">
        <v>0.21629999999999999</v>
      </c>
      <c r="L2244" s="13">
        <v>9.8000000000000004E-2</v>
      </c>
      <c r="M2244" s="13">
        <v>0.1183</v>
      </c>
      <c r="N2244" s="13">
        <v>0</v>
      </c>
      <c r="O2244" s="13">
        <v>0</v>
      </c>
      <c r="P2244" s="12" t="str">
        <f>LEFT(Tabela2[[#This Row],[Código]],2)</f>
        <v>29</v>
      </c>
    </row>
    <row r="2245" spans="2:16" ht="15" customHeight="1" x14ac:dyDescent="0.25">
      <c r="B2245" s="36" t="str">
        <f>LOOKUP(Tabela2[[#This Row],[RESUMO]],Tabela3[Grupo],Tabela3[Meus produtos])</f>
        <v>Não</v>
      </c>
      <c r="C2245" s="30" t="s">
        <v>21891</v>
      </c>
      <c r="D2245" t="s">
        <v>21238</v>
      </c>
      <c r="E2245" t="s">
        <v>11853</v>
      </c>
      <c r="F2245" s="30" t="s">
        <v>21892</v>
      </c>
      <c r="G2245">
        <v>11.83</v>
      </c>
      <c r="H2245">
        <v>9.8000000000000007</v>
      </c>
      <c r="I2245">
        <v>0</v>
      </c>
      <c r="J2245">
        <v>0</v>
      </c>
      <c r="K2245" s="13">
        <v>0.21629999999999999</v>
      </c>
      <c r="L2245" s="13">
        <v>9.8000000000000004E-2</v>
      </c>
      <c r="M2245" s="13">
        <v>0.1183</v>
      </c>
      <c r="N2245" s="13">
        <v>0</v>
      </c>
      <c r="O2245" s="13">
        <v>0</v>
      </c>
      <c r="P2245" s="12" t="str">
        <f>LEFT(Tabela2[[#This Row],[Código]],2)</f>
        <v>29</v>
      </c>
    </row>
    <row r="2246" spans="2:16" ht="15" customHeight="1" x14ac:dyDescent="0.25">
      <c r="B2246" s="36" t="str">
        <f>LOOKUP(Tabela2[[#This Row],[RESUMO]],Tabela3[Grupo],Tabela3[Meus produtos])</f>
        <v>Não</v>
      </c>
      <c r="C2246" s="30" t="s">
        <v>1958</v>
      </c>
      <c r="D2246" t="s">
        <v>21238</v>
      </c>
      <c r="E2246" t="s">
        <v>11853</v>
      </c>
      <c r="F2246" s="30" t="s">
        <v>1959</v>
      </c>
      <c r="G2246">
        <v>11.83</v>
      </c>
      <c r="H2246">
        <v>9.8000000000000007</v>
      </c>
      <c r="I2246">
        <v>0</v>
      </c>
      <c r="J2246">
        <v>0</v>
      </c>
      <c r="K2246" s="13">
        <v>0.21629999999999999</v>
      </c>
      <c r="L2246" s="13">
        <v>9.8000000000000004E-2</v>
      </c>
      <c r="M2246" s="13">
        <v>0.1183</v>
      </c>
      <c r="N2246" s="13">
        <v>0</v>
      </c>
      <c r="O2246" s="13">
        <v>0</v>
      </c>
      <c r="P2246" s="12" t="str">
        <f>LEFT(Tabela2[[#This Row],[Código]],2)</f>
        <v>29</v>
      </c>
    </row>
    <row r="2247" spans="2:16" ht="15" customHeight="1" x14ac:dyDescent="0.25">
      <c r="B2247" s="36" t="str">
        <f>LOOKUP(Tabela2[[#This Row],[RESUMO]],Tabela3[Grupo],Tabela3[Meus produtos])</f>
        <v>Não</v>
      </c>
      <c r="C2247" s="30" t="s">
        <v>1960</v>
      </c>
      <c r="D2247" t="s">
        <v>21238</v>
      </c>
      <c r="E2247" t="s">
        <v>11853</v>
      </c>
      <c r="F2247" s="30" t="s">
        <v>13672</v>
      </c>
      <c r="G2247">
        <v>11.83</v>
      </c>
      <c r="H2247">
        <v>9.8000000000000007</v>
      </c>
      <c r="I2247">
        <v>0</v>
      </c>
      <c r="J2247">
        <v>0</v>
      </c>
      <c r="K2247" s="13">
        <v>0.21629999999999999</v>
      </c>
      <c r="L2247" s="13">
        <v>9.8000000000000004E-2</v>
      </c>
      <c r="M2247" s="13">
        <v>0.1183</v>
      </c>
      <c r="N2247" s="13">
        <v>0</v>
      </c>
      <c r="O2247" s="13">
        <v>0</v>
      </c>
      <c r="P2247" s="12" t="str">
        <f>LEFT(Tabela2[[#This Row],[Código]],2)</f>
        <v>29</v>
      </c>
    </row>
    <row r="2248" spans="2:16" ht="15" customHeight="1" x14ac:dyDescent="0.25">
      <c r="B2248" s="36" t="str">
        <f>LOOKUP(Tabela2[[#This Row],[RESUMO]],Tabela3[Grupo],Tabela3[Meus produtos])</f>
        <v>Não</v>
      </c>
      <c r="C2248" s="30" t="s">
        <v>1961</v>
      </c>
      <c r="D2248" t="s">
        <v>21238</v>
      </c>
      <c r="E2248" t="s">
        <v>11853</v>
      </c>
      <c r="F2248" s="30" t="s">
        <v>1962</v>
      </c>
      <c r="G2248">
        <v>11.83</v>
      </c>
      <c r="H2248">
        <v>9.8000000000000007</v>
      </c>
      <c r="I2248">
        <v>0</v>
      </c>
      <c r="J2248">
        <v>0</v>
      </c>
      <c r="K2248" s="13">
        <v>0.21629999999999999</v>
      </c>
      <c r="L2248" s="13">
        <v>9.8000000000000004E-2</v>
      </c>
      <c r="M2248" s="13">
        <v>0.1183</v>
      </c>
      <c r="N2248" s="13">
        <v>0</v>
      </c>
      <c r="O2248" s="13">
        <v>0</v>
      </c>
      <c r="P2248" s="12" t="str">
        <f>LEFT(Tabela2[[#This Row],[Código]],2)</f>
        <v>29</v>
      </c>
    </row>
    <row r="2249" spans="2:16" ht="15" customHeight="1" x14ac:dyDescent="0.25">
      <c r="B2249" s="36" t="str">
        <f>LOOKUP(Tabela2[[#This Row],[RESUMO]],Tabela3[Grupo],Tabela3[Meus produtos])</f>
        <v>Não</v>
      </c>
      <c r="C2249" s="30" t="s">
        <v>1963</v>
      </c>
      <c r="D2249" t="s">
        <v>21238</v>
      </c>
      <c r="E2249" t="s">
        <v>11853</v>
      </c>
      <c r="F2249" s="30" t="s">
        <v>1964</v>
      </c>
      <c r="G2249">
        <v>11.97</v>
      </c>
      <c r="H2249">
        <v>9.8000000000000007</v>
      </c>
      <c r="I2249">
        <v>0</v>
      </c>
      <c r="J2249">
        <v>0</v>
      </c>
      <c r="K2249" s="13">
        <v>0.2177</v>
      </c>
      <c r="L2249" s="13">
        <v>9.8000000000000004E-2</v>
      </c>
      <c r="M2249" s="13">
        <v>0.1197</v>
      </c>
      <c r="N2249" s="13">
        <v>0</v>
      </c>
      <c r="O2249" s="13">
        <v>0</v>
      </c>
      <c r="P2249" s="12" t="str">
        <f>LEFT(Tabela2[[#This Row],[Código]],2)</f>
        <v>29</v>
      </c>
    </row>
    <row r="2250" spans="2:16" ht="15" customHeight="1" x14ac:dyDescent="0.25">
      <c r="B2250" s="36" t="str">
        <f>LOOKUP(Tabela2[[#This Row],[RESUMO]],Tabela3[Grupo],Tabela3[Meus produtos])</f>
        <v>Não</v>
      </c>
      <c r="C2250" s="30" t="s">
        <v>1965</v>
      </c>
      <c r="D2250" t="s">
        <v>21238</v>
      </c>
      <c r="E2250" t="s">
        <v>11853</v>
      </c>
      <c r="F2250" s="30" t="s">
        <v>1966</v>
      </c>
      <c r="G2250">
        <v>11.83</v>
      </c>
      <c r="H2250">
        <v>9.8000000000000007</v>
      </c>
      <c r="I2250">
        <v>0</v>
      </c>
      <c r="J2250">
        <v>0</v>
      </c>
      <c r="K2250" s="13">
        <v>0.21629999999999999</v>
      </c>
      <c r="L2250" s="13">
        <v>9.8000000000000004E-2</v>
      </c>
      <c r="M2250" s="13">
        <v>0.1183</v>
      </c>
      <c r="N2250" s="13">
        <v>0</v>
      </c>
      <c r="O2250" s="13">
        <v>0</v>
      </c>
      <c r="P2250" s="12" t="str">
        <f>LEFT(Tabela2[[#This Row],[Código]],2)</f>
        <v>29</v>
      </c>
    </row>
    <row r="2251" spans="2:16" ht="15" customHeight="1" x14ac:dyDescent="0.25">
      <c r="B2251" s="36" t="str">
        <f>LOOKUP(Tabela2[[#This Row],[RESUMO]],Tabela3[Grupo],Tabela3[Meus produtos])</f>
        <v>Não</v>
      </c>
      <c r="C2251" s="30" t="s">
        <v>1967</v>
      </c>
      <c r="D2251" t="s">
        <v>21238</v>
      </c>
      <c r="E2251" t="s">
        <v>11853</v>
      </c>
      <c r="F2251" s="30" t="s">
        <v>1968</v>
      </c>
      <c r="G2251">
        <v>11.83</v>
      </c>
      <c r="H2251">
        <v>9.8000000000000007</v>
      </c>
      <c r="I2251">
        <v>0</v>
      </c>
      <c r="J2251">
        <v>0</v>
      </c>
      <c r="K2251" s="13">
        <v>0.21629999999999999</v>
      </c>
      <c r="L2251" s="13">
        <v>9.8000000000000004E-2</v>
      </c>
      <c r="M2251" s="13">
        <v>0.1183</v>
      </c>
      <c r="N2251" s="13">
        <v>0</v>
      </c>
      <c r="O2251" s="13">
        <v>0</v>
      </c>
      <c r="P2251" s="12" t="str">
        <f>LEFT(Tabela2[[#This Row],[Código]],2)</f>
        <v>29</v>
      </c>
    </row>
    <row r="2252" spans="2:16" ht="15" customHeight="1" x14ac:dyDescent="0.25">
      <c r="B2252" s="36" t="str">
        <f>LOOKUP(Tabela2[[#This Row],[RESUMO]],Tabela3[Grupo],Tabela3[Meus produtos])</f>
        <v>Não</v>
      </c>
      <c r="C2252" s="30" t="s">
        <v>1969</v>
      </c>
      <c r="D2252" t="s">
        <v>21238</v>
      </c>
      <c r="E2252" t="s">
        <v>11853</v>
      </c>
      <c r="F2252" s="30" t="s">
        <v>1970</v>
      </c>
      <c r="G2252">
        <v>11.83</v>
      </c>
      <c r="H2252">
        <v>9.8000000000000007</v>
      </c>
      <c r="I2252">
        <v>0</v>
      </c>
      <c r="J2252">
        <v>0</v>
      </c>
      <c r="K2252" s="13">
        <v>0.21629999999999999</v>
      </c>
      <c r="L2252" s="13">
        <v>9.8000000000000004E-2</v>
      </c>
      <c r="M2252" s="13">
        <v>0.1183</v>
      </c>
      <c r="N2252" s="13">
        <v>0</v>
      </c>
      <c r="O2252" s="13">
        <v>0</v>
      </c>
      <c r="P2252" s="12" t="str">
        <f>LEFT(Tabela2[[#This Row],[Código]],2)</f>
        <v>29</v>
      </c>
    </row>
    <row r="2253" spans="2:16" ht="15" customHeight="1" x14ac:dyDescent="0.25">
      <c r="B2253" s="36" t="str">
        <f>LOOKUP(Tabela2[[#This Row],[RESUMO]],Tabela3[Grupo],Tabela3[Meus produtos])</f>
        <v>Não</v>
      </c>
      <c r="C2253" s="30" t="s">
        <v>1971</v>
      </c>
      <c r="D2253" t="s">
        <v>21238</v>
      </c>
      <c r="E2253" t="s">
        <v>11853</v>
      </c>
      <c r="F2253" s="30" t="s">
        <v>13673</v>
      </c>
      <c r="G2253">
        <v>11.83</v>
      </c>
      <c r="H2253">
        <v>9.8000000000000007</v>
      </c>
      <c r="I2253">
        <v>0</v>
      </c>
      <c r="J2253">
        <v>0</v>
      </c>
      <c r="K2253" s="13">
        <v>0.21629999999999999</v>
      </c>
      <c r="L2253" s="13">
        <v>9.8000000000000004E-2</v>
      </c>
      <c r="M2253" s="13">
        <v>0.1183</v>
      </c>
      <c r="N2253" s="13">
        <v>0</v>
      </c>
      <c r="O2253" s="13">
        <v>0</v>
      </c>
      <c r="P2253" s="12" t="str">
        <f>LEFT(Tabela2[[#This Row],[Código]],2)</f>
        <v>29</v>
      </c>
    </row>
    <row r="2254" spans="2:16" ht="15" customHeight="1" x14ac:dyDescent="0.25">
      <c r="B2254" s="36" t="str">
        <f>LOOKUP(Tabela2[[#This Row],[RESUMO]],Tabela3[Grupo],Tabela3[Meus produtos])</f>
        <v>Não</v>
      </c>
      <c r="C2254" s="30" t="s">
        <v>1972</v>
      </c>
      <c r="D2254" t="s">
        <v>21238</v>
      </c>
      <c r="E2254" t="s">
        <v>11853</v>
      </c>
      <c r="F2254" s="30" t="s">
        <v>13674</v>
      </c>
      <c r="G2254">
        <v>11.83</v>
      </c>
      <c r="H2254">
        <v>9.8000000000000007</v>
      </c>
      <c r="I2254">
        <v>0</v>
      </c>
      <c r="J2254">
        <v>0</v>
      </c>
      <c r="K2254" s="13">
        <v>0.21629999999999999</v>
      </c>
      <c r="L2254" s="13">
        <v>9.8000000000000004E-2</v>
      </c>
      <c r="M2254" s="13">
        <v>0.1183</v>
      </c>
      <c r="N2254" s="13">
        <v>0</v>
      </c>
      <c r="O2254" s="13">
        <v>0</v>
      </c>
      <c r="P2254" s="12" t="str">
        <f>LEFT(Tabela2[[#This Row],[Código]],2)</f>
        <v>29</v>
      </c>
    </row>
    <row r="2255" spans="2:16" ht="15" customHeight="1" x14ac:dyDescent="0.25">
      <c r="B2255" s="36" t="str">
        <f>LOOKUP(Tabela2[[#This Row],[RESUMO]],Tabela3[Grupo],Tabela3[Meus produtos])</f>
        <v>Não</v>
      </c>
      <c r="C2255" s="30" t="s">
        <v>1973</v>
      </c>
      <c r="D2255" t="s">
        <v>21238</v>
      </c>
      <c r="E2255" t="s">
        <v>11853</v>
      </c>
      <c r="F2255" s="30" t="s">
        <v>1974</v>
      </c>
      <c r="G2255">
        <v>11.83</v>
      </c>
      <c r="H2255">
        <v>9.8000000000000007</v>
      </c>
      <c r="I2255">
        <v>0</v>
      </c>
      <c r="J2255">
        <v>0</v>
      </c>
      <c r="K2255" s="13">
        <v>0.21629999999999999</v>
      </c>
      <c r="L2255" s="13">
        <v>9.8000000000000004E-2</v>
      </c>
      <c r="M2255" s="13">
        <v>0.1183</v>
      </c>
      <c r="N2255" s="13">
        <v>0</v>
      </c>
      <c r="O2255" s="13">
        <v>0</v>
      </c>
      <c r="P2255" s="12" t="str">
        <f>LEFT(Tabela2[[#This Row],[Código]],2)</f>
        <v>29</v>
      </c>
    </row>
    <row r="2256" spans="2:16" ht="15" customHeight="1" x14ac:dyDescent="0.25">
      <c r="B2256" s="36" t="str">
        <f>LOOKUP(Tabela2[[#This Row],[RESUMO]],Tabela3[Grupo],Tabela3[Meus produtos])</f>
        <v>Não</v>
      </c>
      <c r="C2256" s="30" t="s">
        <v>1975</v>
      </c>
      <c r="D2256" t="s">
        <v>21238</v>
      </c>
      <c r="E2256" t="s">
        <v>11853</v>
      </c>
      <c r="F2256" s="30" t="s">
        <v>1976</v>
      </c>
      <c r="G2256">
        <v>11.83</v>
      </c>
      <c r="H2256">
        <v>9.8000000000000007</v>
      </c>
      <c r="I2256">
        <v>0</v>
      </c>
      <c r="J2256">
        <v>0</v>
      </c>
      <c r="K2256" s="13">
        <v>0.21629999999999999</v>
      </c>
      <c r="L2256" s="13">
        <v>9.8000000000000004E-2</v>
      </c>
      <c r="M2256" s="13">
        <v>0.1183</v>
      </c>
      <c r="N2256" s="13">
        <v>0</v>
      </c>
      <c r="O2256" s="13">
        <v>0</v>
      </c>
      <c r="P2256" s="12" t="str">
        <f>LEFT(Tabela2[[#This Row],[Código]],2)</f>
        <v>29</v>
      </c>
    </row>
    <row r="2257" spans="2:16" ht="15" customHeight="1" x14ac:dyDescent="0.25">
      <c r="B2257" s="36" t="str">
        <f>LOOKUP(Tabela2[[#This Row],[RESUMO]],Tabela3[Grupo],Tabela3[Meus produtos])</f>
        <v>Não</v>
      </c>
      <c r="C2257" s="30" t="s">
        <v>1977</v>
      </c>
      <c r="D2257" t="s">
        <v>21238</v>
      </c>
      <c r="E2257" t="s">
        <v>11853</v>
      </c>
      <c r="F2257" s="30" t="s">
        <v>1978</v>
      </c>
      <c r="G2257">
        <v>11.83</v>
      </c>
      <c r="H2257">
        <v>9.8000000000000007</v>
      </c>
      <c r="I2257">
        <v>0</v>
      </c>
      <c r="J2257">
        <v>0</v>
      </c>
      <c r="K2257" s="13">
        <v>0.21629999999999999</v>
      </c>
      <c r="L2257" s="13">
        <v>9.8000000000000004E-2</v>
      </c>
      <c r="M2257" s="13">
        <v>0.1183</v>
      </c>
      <c r="N2257" s="13">
        <v>0</v>
      </c>
      <c r="O2257" s="13">
        <v>0</v>
      </c>
      <c r="P2257" s="12" t="str">
        <f>LEFT(Tabela2[[#This Row],[Código]],2)</f>
        <v>29</v>
      </c>
    </row>
    <row r="2258" spans="2:16" ht="15" customHeight="1" x14ac:dyDescent="0.25">
      <c r="B2258" s="36" t="str">
        <f>LOOKUP(Tabela2[[#This Row],[RESUMO]],Tabela3[Grupo],Tabela3[Meus produtos])</f>
        <v>Não</v>
      </c>
      <c r="C2258" s="30" t="s">
        <v>1979</v>
      </c>
      <c r="D2258" t="s">
        <v>21238</v>
      </c>
      <c r="E2258" t="s">
        <v>11853</v>
      </c>
      <c r="F2258" s="30" t="s">
        <v>13675</v>
      </c>
      <c r="G2258">
        <v>11.83</v>
      </c>
      <c r="H2258">
        <v>9.8000000000000007</v>
      </c>
      <c r="I2258">
        <v>0</v>
      </c>
      <c r="J2258">
        <v>0</v>
      </c>
      <c r="K2258" s="13">
        <v>0.21629999999999999</v>
      </c>
      <c r="L2258" s="13">
        <v>9.8000000000000004E-2</v>
      </c>
      <c r="M2258" s="13">
        <v>0.1183</v>
      </c>
      <c r="N2258" s="13">
        <v>0</v>
      </c>
      <c r="O2258" s="13">
        <v>0</v>
      </c>
      <c r="P2258" s="12" t="str">
        <f>LEFT(Tabela2[[#This Row],[Código]],2)</f>
        <v>29</v>
      </c>
    </row>
    <row r="2259" spans="2:16" ht="15" customHeight="1" x14ac:dyDescent="0.25">
      <c r="B2259" s="36" t="str">
        <f>LOOKUP(Tabela2[[#This Row],[RESUMO]],Tabela3[Grupo],Tabela3[Meus produtos])</f>
        <v>Não</v>
      </c>
      <c r="C2259" s="30" t="s">
        <v>1980</v>
      </c>
      <c r="D2259" t="s">
        <v>21238</v>
      </c>
      <c r="E2259" t="s">
        <v>11853</v>
      </c>
      <c r="F2259" s="30" t="s">
        <v>13676</v>
      </c>
      <c r="G2259">
        <v>11.83</v>
      </c>
      <c r="H2259">
        <v>9.8000000000000007</v>
      </c>
      <c r="I2259">
        <v>0</v>
      </c>
      <c r="J2259">
        <v>0</v>
      </c>
      <c r="K2259" s="13">
        <v>0.21629999999999999</v>
      </c>
      <c r="L2259" s="13">
        <v>9.8000000000000004E-2</v>
      </c>
      <c r="M2259" s="13">
        <v>0.1183</v>
      </c>
      <c r="N2259" s="13">
        <v>0</v>
      </c>
      <c r="O2259" s="13">
        <v>0</v>
      </c>
      <c r="P2259" s="12" t="str">
        <f>LEFT(Tabela2[[#This Row],[Código]],2)</f>
        <v>29</v>
      </c>
    </row>
    <row r="2260" spans="2:16" ht="15" customHeight="1" x14ac:dyDescent="0.25">
      <c r="B2260" s="36" t="str">
        <f>LOOKUP(Tabela2[[#This Row],[RESUMO]],Tabela3[Grupo],Tabela3[Meus produtos])</f>
        <v>Não</v>
      </c>
      <c r="C2260" s="30" t="s">
        <v>1981</v>
      </c>
      <c r="D2260" t="s">
        <v>21238</v>
      </c>
      <c r="E2260" t="s">
        <v>11853</v>
      </c>
      <c r="F2260" s="30" t="s">
        <v>13677</v>
      </c>
      <c r="G2260">
        <v>11.95</v>
      </c>
      <c r="H2260">
        <v>9.8000000000000007</v>
      </c>
      <c r="I2260">
        <v>0</v>
      </c>
      <c r="J2260">
        <v>0</v>
      </c>
      <c r="K2260" s="13">
        <v>0.2175</v>
      </c>
      <c r="L2260" s="13">
        <v>9.8000000000000004E-2</v>
      </c>
      <c r="M2260" s="13">
        <v>0.1195</v>
      </c>
      <c r="N2260" s="13">
        <v>0</v>
      </c>
      <c r="O2260" s="13">
        <v>0</v>
      </c>
      <c r="P2260" s="12" t="str">
        <f>LEFT(Tabela2[[#This Row],[Código]],2)</f>
        <v>29</v>
      </c>
    </row>
    <row r="2261" spans="2:16" ht="15" customHeight="1" x14ac:dyDescent="0.25">
      <c r="B2261" s="36" t="str">
        <f>LOOKUP(Tabela2[[#This Row],[RESUMO]],Tabela3[Grupo],Tabela3[Meus produtos])</f>
        <v>Não</v>
      </c>
      <c r="C2261" s="30" t="s">
        <v>1982</v>
      </c>
      <c r="D2261" t="s">
        <v>21238</v>
      </c>
      <c r="E2261" t="s">
        <v>11853</v>
      </c>
      <c r="F2261" s="30" t="s">
        <v>13678</v>
      </c>
      <c r="G2261">
        <v>11.83</v>
      </c>
      <c r="H2261">
        <v>9.8000000000000007</v>
      </c>
      <c r="I2261">
        <v>0</v>
      </c>
      <c r="J2261">
        <v>0</v>
      </c>
      <c r="K2261" s="13">
        <v>0.21629999999999999</v>
      </c>
      <c r="L2261" s="13">
        <v>9.8000000000000004E-2</v>
      </c>
      <c r="M2261" s="13">
        <v>0.1183</v>
      </c>
      <c r="N2261" s="13">
        <v>0</v>
      </c>
      <c r="O2261" s="13">
        <v>0</v>
      </c>
      <c r="P2261" s="12" t="str">
        <f>LEFT(Tabela2[[#This Row],[Código]],2)</f>
        <v>29</v>
      </c>
    </row>
    <row r="2262" spans="2:16" ht="15" customHeight="1" x14ac:dyDescent="0.25">
      <c r="B2262" s="36" t="str">
        <f>LOOKUP(Tabela2[[#This Row],[RESUMO]],Tabela3[Grupo],Tabela3[Meus produtos])</f>
        <v>Não</v>
      </c>
      <c r="C2262" s="30" t="s">
        <v>1983</v>
      </c>
      <c r="D2262" t="s">
        <v>21238</v>
      </c>
      <c r="E2262" t="s">
        <v>11853</v>
      </c>
      <c r="F2262" s="30" t="s">
        <v>13679</v>
      </c>
      <c r="G2262">
        <v>11.83</v>
      </c>
      <c r="H2262">
        <v>9.8000000000000007</v>
      </c>
      <c r="I2262">
        <v>0</v>
      </c>
      <c r="J2262">
        <v>0</v>
      </c>
      <c r="K2262" s="13">
        <v>0.21629999999999999</v>
      </c>
      <c r="L2262" s="13">
        <v>9.8000000000000004E-2</v>
      </c>
      <c r="M2262" s="13">
        <v>0.1183</v>
      </c>
      <c r="N2262" s="13">
        <v>0</v>
      </c>
      <c r="O2262" s="13">
        <v>0</v>
      </c>
      <c r="P2262" s="12" t="str">
        <f>LEFT(Tabela2[[#This Row],[Código]],2)</f>
        <v>29</v>
      </c>
    </row>
    <row r="2263" spans="2:16" ht="15" customHeight="1" x14ac:dyDescent="0.25">
      <c r="B2263" s="36" t="str">
        <f>LOOKUP(Tabela2[[#This Row],[RESUMO]],Tabela3[Grupo],Tabela3[Meus produtos])</f>
        <v>Não</v>
      </c>
      <c r="C2263" s="30" t="s">
        <v>1984</v>
      </c>
      <c r="D2263" t="s">
        <v>21238</v>
      </c>
      <c r="E2263" t="s">
        <v>11853</v>
      </c>
      <c r="F2263" s="30" t="s">
        <v>13680</v>
      </c>
      <c r="G2263">
        <v>11.83</v>
      </c>
      <c r="H2263">
        <v>9.8000000000000007</v>
      </c>
      <c r="I2263">
        <v>0</v>
      </c>
      <c r="J2263">
        <v>0</v>
      </c>
      <c r="K2263" s="13">
        <v>0.21629999999999999</v>
      </c>
      <c r="L2263" s="13">
        <v>9.8000000000000004E-2</v>
      </c>
      <c r="M2263" s="13">
        <v>0.1183</v>
      </c>
      <c r="N2263" s="13">
        <v>0</v>
      </c>
      <c r="O2263" s="13">
        <v>0</v>
      </c>
      <c r="P2263" s="12" t="str">
        <f>LEFT(Tabela2[[#This Row],[Código]],2)</f>
        <v>29</v>
      </c>
    </row>
    <row r="2264" spans="2:16" ht="15" customHeight="1" x14ac:dyDescent="0.25">
      <c r="B2264" s="36" t="str">
        <f>LOOKUP(Tabela2[[#This Row],[RESUMO]],Tabela3[Grupo],Tabela3[Meus produtos])</f>
        <v>Não</v>
      </c>
      <c r="C2264" s="30" t="s">
        <v>1985</v>
      </c>
      <c r="D2264" t="s">
        <v>21238</v>
      </c>
      <c r="E2264" t="s">
        <v>11853</v>
      </c>
      <c r="F2264" s="30" t="s">
        <v>1986</v>
      </c>
      <c r="G2264">
        <v>11.83</v>
      </c>
      <c r="H2264">
        <v>9.8000000000000007</v>
      </c>
      <c r="I2264">
        <v>0</v>
      </c>
      <c r="J2264">
        <v>0</v>
      </c>
      <c r="K2264" s="13">
        <v>0.21629999999999999</v>
      </c>
      <c r="L2264" s="13">
        <v>9.8000000000000004E-2</v>
      </c>
      <c r="M2264" s="13">
        <v>0.1183</v>
      </c>
      <c r="N2264" s="13">
        <v>0</v>
      </c>
      <c r="O2264" s="13">
        <v>0</v>
      </c>
      <c r="P2264" s="12" t="str">
        <f>LEFT(Tabela2[[#This Row],[Código]],2)</f>
        <v>29</v>
      </c>
    </row>
    <row r="2265" spans="2:16" ht="15" customHeight="1" x14ac:dyDescent="0.25">
      <c r="B2265" s="36" t="str">
        <f>LOOKUP(Tabela2[[#This Row],[RESUMO]],Tabela3[Grupo],Tabela3[Meus produtos])</f>
        <v>Não</v>
      </c>
      <c r="C2265" s="30" t="s">
        <v>1987</v>
      </c>
      <c r="D2265" t="s">
        <v>21238</v>
      </c>
      <c r="E2265" t="s">
        <v>11853</v>
      </c>
      <c r="F2265" s="30" t="s">
        <v>1988</v>
      </c>
      <c r="G2265">
        <v>11.83</v>
      </c>
      <c r="H2265">
        <v>9.8000000000000007</v>
      </c>
      <c r="I2265">
        <v>0</v>
      </c>
      <c r="J2265">
        <v>0</v>
      </c>
      <c r="K2265" s="13">
        <v>0.21629999999999999</v>
      </c>
      <c r="L2265" s="13">
        <v>9.8000000000000004E-2</v>
      </c>
      <c r="M2265" s="13">
        <v>0.1183</v>
      </c>
      <c r="N2265" s="13">
        <v>0</v>
      </c>
      <c r="O2265" s="13">
        <v>0</v>
      </c>
      <c r="P2265" s="12" t="str">
        <f>LEFT(Tabela2[[#This Row],[Código]],2)</f>
        <v>29</v>
      </c>
    </row>
    <row r="2266" spans="2:16" ht="15" customHeight="1" x14ac:dyDescent="0.25">
      <c r="B2266" s="36" t="str">
        <f>LOOKUP(Tabela2[[#This Row],[RESUMO]],Tabela3[Grupo],Tabela3[Meus produtos])</f>
        <v>Não</v>
      </c>
      <c r="C2266" s="30" t="s">
        <v>1989</v>
      </c>
      <c r="D2266" t="s">
        <v>21238</v>
      </c>
      <c r="E2266" t="s">
        <v>11853</v>
      </c>
      <c r="F2266" s="30" t="s">
        <v>13681</v>
      </c>
      <c r="G2266">
        <v>11.92</v>
      </c>
      <c r="H2266">
        <v>9.8000000000000007</v>
      </c>
      <c r="I2266">
        <v>0</v>
      </c>
      <c r="J2266">
        <v>0</v>
      </c>
      <c r="K2266" s="13">
        <v>0.2172</v>
      </c>
      <c r="L2266" s="13">
        <v>9.8000000000000004E-2</v>
      </c>
      <c r="M2266" s="13">
        <v>0.1192</v>
      </c>
      <c r="N2266" s="13">
        <v>0</v>
      </c>
      <c r="O2266" s="13">
        <v>0</v>
      </c>
      <c r="P2266" s="12" t="str">
        <f>LEFT(Tabela2[[#This Row],[Código]],2)</f>
        <v>29</v>
      </c>
    </row>
    <row r="2267" spans="2:16" ht="15" customHeight="1" x14ac:dyDescent="0.25">
      <c r="B2267" s="36" t="str">
        <f>LOOKUP(Tabela2[[#This Row],[RESUMO]],Tabela3[Grupo],Tabela3[Meus produtos])</f>
        <v>Não</v>
      </c>
      <c r="C2267" s="30" t="s">
        <v>1990</v>
      </c>
      <c r="D2267" t="s">
        <v>21238</v>
      </c>
      <c r="E2267" t="s">
        <v>11853</v>
      </c>
      <c r="F2267" s="30" t="s">
        <v>13682</v>
      </c>
      <c r="G2267">
        <v>12</v>
      </c>
      <c r="H2267">
        <v>9.8000000000000007</v>
      </c>
      <c r="I2267">
        <v>0</v>
      </c>
      <c r="J2267">
        <v>0</v>
      </c>
      <c r="K2267" s="13">
        <v>0.218</v>
      </c>
      <c r="L2267" s="13">
        <v>9.8000000000000004E-2</v>
      </c>
      <c r="M2267" s="13">
        <v>0.12</v>
      </c>
      <c r="N2267" s="13">
        <v>0</v>
      </c>
      <c r="O2267" s="13">
        <v>0</v>
      </c>
      <c r="P2267" s="12" t="str">
        <f>LEFT(Tabela2[[#This Row],[Código]],2)</f>
        <v>29</v>
      </c>
    </row>
    <row r="2268" spans="2:16" ht="15" customHeight="1" x14ac:dyDescent="0.25">
      <c r="B2268" s="36" t="str">
        <f>LOOKUP(Tabela2[[#This Row],[RESUMO]],Tabela3[Grupo],Tabela3[Meus produtos])</f>
        <v>Não</v>
      </c>
      <c r="C2268" s="30" t="s">
        <v>1991</v>
      </c>
      <c r="D2268" t="s">
        <v>21238</v>
      </c>
      <c r="E2268" t="s">
        <v>11853</v>
      </c>
      <c r="F2268" s="30" t="s">
        <v>13683</v>
      </c>
      <c r="G2268">
        <v>12</v>
      </c>
      <c r="H2268">
        <v>9.8000000000000007</v>
      </c>
      <c r="I2268">
        <v>0</v>
      </c>
      <c r="J2268">
        <v>0</v>
      </c>
      <c r="K2268" s="13">
        <v>0.218</v>
      </c>
      <c r="L2268" s="13">
        <v>9.8000000000000004E-2</v>
      </c>
      <c r="M2268" s="13">
        <v>0.12</v>
      </c>
      <c r="N2268" s="13">
        <v>0</v>
      </c>
      <c r="O2268" s="13">
        <v>0</v>
      </c>
      <c r="P2268" s="12" t="str">
        <f>LEFT(Tabela2[[#This Row],[Código]],2)</f>
        <v>29</v>
      </c>
    </row>
    <row r="2269" spans="2:16" ht="15" customHeight="1" x14ac:dyDescent="0.25">
      <c r="B2269" s="36" t="str">
        <f>LOOKUP(Tabela2[[#This Row],[RESUMO]],Tabela3[Grupo],Tabela3[Meus produtos])</f>
        <v>Não</v>
      </c>
      <c r="C2269" s="30" t="s">
        <v>1992</v>
      </c>
      <c r="D2269" t="s">
        <v>21238</v>
      </c>
      <c r="E2269" t="s">
        <v>11853</v>
      </c>
      <c r="F2269" s="30" t="s">
        <v>13684</v>
      </c>
      <c r="G2269">
        <v>12</v>
      </c>
      <c r="H2269">
        <v>9.8000000000000007</v>
      </c>
      <c r="I2269">
        <v>0</v>
      </c>
      <c r="J2269">
        <v>0</v>
      </c>
      <c r="K2269" s="13">
        <v>0.218</v>
      </c>
      <c r="L2269" s="13">
        <v>9.8000000000000004E-2</v>
      </c>
      <c r="M2269" s="13">
        <v>0.12</v>
      </c>
      <c r="N2269" s="13">
        <v>0</v>
      </c>
      <c r="O2269" s="13">
        <v>0</v>
      </c>
      <c r="P2269" s="12" t="str">
        <f>LEFT(Tabela2[[#This Row],[Código]],2)</f>
        <v>29</v>
      </c>
    </row>
    <row r="2270" spans="2:16" ht="15" customHeight="1" x14ac:dyDescent="0.25">
      <c r="B2270" s="36" t="str">
        <f>LOOKUP(Tabela2[[#This Row],[RESUMO]],Tabela3[Grupo],Tabela3[Meus produtos])</f>
        <v>Não</v>
      </c>
      <c r="C2270" s="30" t="s">
        <v>1993</v>
      </c>
      <c r="D2270" t="s">
        <v>21238</v>
      </c>
      <c r="E2270" t="s">
        <v>11853</v>
      </c>
      <c r="F2270" s="30" t="s">
        <v>13685</v>
      </c>
      <c r="G2270">
        <v>12</v>
      </c>
      <c r="H2270">
        <v>9.8000000000000007</v>
      </c>
      <c r="I2270">
        <v>0</v>
      </c>
      <c r="J2270">
        <v>0</v>
      </c>
      <c r="K2270" s="13">
        <v>0.218</v>
      </c>
      <c r="L2270" s="13">
        <v>9.8000000000000004E-2</v>
      </c>
      <c r="M2270" s="13">
        <v>0.12</v>
      </c>
      <c r="N2270" s="13">
        <v>0</v>
      </c>
      <c r="O2270" s="13">
        <v>0</v>
      </c>
      <c r="P2270" s="12" t="str">
        <f>LEFT(Tabela2[[#This Row],[Código]],2)</f>
        <v>29</v>
      </c>
    </row>
    <row r="2271" spans="2:16" ht="15" customHeight="1" x14ac:dyDescent="0.25">
      <c r="B2271" s="36" t="str">
        <f>LOOKUP(Tabela2[[#This Row],[RESUMO]],Tabela3[Grupo],Tabela3[Meus produtos])</f>
        <v>Não</v>
      </c>
      <c r="C2271" s="30" t="s">
        <v>1994</v>
      </c>
      <c r="D2271" t="s">
        <v>21238</v>
      </c>
      <c r="E2271" t="s">
        <v>11853</v>
      </c>
      <c r="F2271" s="30" t="s">
        <v>13686</v>
      </c>
      <c r="G2271">
        <v>12</v>
      </c>
      <c r="H2271">
        <v>9.8000000000000007</v>
      </c>
      <c r="I2271">
        <v>0</v>
      </c>
      <c r="J2271">
        <v>0</v>
      </c>
      <c r="K2271" s="13">
        <v>0.218</v>
      </c>
      <c r="L2271" s="13">
        <v>9.8000000000000004E-2</v>
      </c>
      <c r="M2271" s="13">
        <v>0.12</v>
      </c>
      <c r="N2271" s="13">
        <v>0</v>
      </c>
      <c r="O2271" s="13">
        <v>0</v>
      </c>
      <c r="P2271" s="12" t="str">
        <f>LEFT(Tabela2[[#This Row],[Código]],2)</f>
        <v>29</v>
      </c>
    </row>
    <row r="2272" spans="2:16" ht="15" customHeight="1" x14ac:dyDescent="0.25">
      <c r="B2272" s="36" t="str">
        <f>LOOKUP(Tabela2[[#This Row],[RESUMO]],Tabela3[Grupo],Tabela3[Meus produtos])</f>
        <v>Não</v>
      </c>
      <c r="C2272" s="30" t="s">
        <v>1995</v>
      </c>
      <c r="D2272" t="s">
        <v>21238</v>
      </c>
      <c r="E2272" t="s">
        <v>11853</v>
      </c>
      <c r="F2272" s="30" t="s">
        <v>13687</v>
      </c>
      <c r="G2272">
        <v>12</v>
      </c>
      <c r="H2272">
        <v>9.8000000000000007</v>
      </c>
      <c r="I2272">
        <v>0</v>
      </c>
      <c r="J2272">
        <v>0</v>
      </c>
      <c r="K2272" s="13">
        <v>0.218</v>
      </c>
      <c r="L2272" s="13">
        <v>9.8000000000000004E-2</v>
      </c>
      <c r="M2272" s="13">
        <v>0.12</v>
      </c>
      <c r="N2272" s="13">
        <v>0</v>
      </c>
      <c r="O2272" s="13">
        <v>0</v>
      </c>
      <c r="P2272" s="12" t="str">
        <f>LEFT(Tabela2[[#This Row],[Código]],2)</f>
        <v>29</v>
      </c>
    </row>
    <row r="2273" spans="2:16" ht="15" customHeight="1" x14ac:dyDescent="0.25">
      <c r="B2273" s="36" t="str">
        <f>LOOKUP(Tabela2[[#This Row],[RESUMO]],Tabela3[Grupo],Tabela3[Meus produtos])</f>
        <v>Não</v>
      </c>
      <c r="C2273" s="30" t="s">
        <v>1996</v>
      </c>
      <c r="D2273" t="s">
        <v>21238</v>
      </c>
      <c r="E2273" t="s">
        <v>11853</v>
      </c>
      <c r="F2273" s="30" t="s">
        <v>13688</v>
      </c>
      <c r="G2273">
        <v>11.83</v>
      </c>
      <c r="H2273">
        <v>9.8000000000000007</v>
      </c>
      <c r="I2273">
        <v>0</v>
      </c>
      <c r="J2273">
        <v>0</v>
      </c>
      <c r="K2273" s="13">
        <v>0.21629999999999999</v>
      </c>
      <c r="L2273" s="13">
        <v>9.8000000000000004E-2</v>
      </c>
      <c r="M2273" s="13">
        <v>0.1183</v>
      </c>
      <c r="N2273" s="13">
        <v>0</v>
      </c>
      <c r="O2273" s="13">
        <v>0</v>
      </c>
      <c r="P2273" s="12" t="str">
        <f>LEFT(Tabela2[[#This Row],[Código]],2)</f>
        <v>29</v>
      </c>
    </row>
    <row r="2274" spans="2:16" ht="15" customHeight="1" x14ac:dyDescent="0.25">
      <c r="B2274" s="36" t="str">
        <f>LOOKUP(Tabela2[[#This Row],[RESUMO]],Tabela3[Grupo],Tabela3[Meus produtos])</f>
        <v>Não</v>
      </c>
      <c r="C2274" s="30" t="s">
        <v>1997</v>
      </c>
      <c r="D2274" t="s">
        <v>21238</v>
      </c>
      <c r="E2274" t="s">
        <v>11853</v>
      </c>
      <c r="F2274" s="30" t="s">
        <v>13689</v>
      </c>
      <c r="G2274">
        <v>12</v>
      </c>
      <c r="H2274">
        <v>9.8000000000000007</v>
      </c>
      <c r="I2274">
        <v>0</v>
      </c>
      <c r="J2274">
        <v>0</v>
      </c>
      <c r="K2274" s="13">
        <v>0.218</v>
      </c>
      <c r="L2274" s="13">
        <v>9.8000000000000004E-2</v>
      </c>
      <c r="M2274" s="13">
        <v>0.12</v>
      </c>
      <c r="N2274" s="13">
        <v>0</v>
      </c>
      <c r="O2274" s="13">
        <v>0</v>
      </c>
      <c r="P2274" s="12" t="str">
        <f>LEFT(Tabela2[[#This Row],[Código]],2)</f>
        <v>29</v>
      </c>
    </row>
    <row r="2275" spans="2:16" ht="15" customHeight="1" x14ac:dyDescent="0.25">
      <c r="B2275" s="36" t="str">
        <f>LOOKUP(Tabela2[[#This Row],[RESUMO]],Tabela3[Grupo],Tabela3[Meus produtos])</f>
        <v>Não</v>
      </c>
      <c r="C2275" s="30" t="s">
        <v>1998</v>
      </c>
      <c r="D2275" t="s">
        <v>21238</v>
      </c>
      <c r="E2275" t="s">
        <v>11853</v>
      </c>
      <c r="F2275" s="30" t="s">
        <v>13690</v>
      </c>
      <c r="G2275">
        <v>11.83</v>
      </c>
      <c r="H2275">
        <v>9.8000000000000007</v>
      </c>
      <c r="I2275">
        <v>0</v>
      </c>
      <c r="J2275">
        <v>0</v>
      </c>
      <c r="K2275" s="13">
        <v>0.21629999999999999</v>
      </c>
      <c r="L2275" s="13">
        <v>9.8000000000000004E-2</v>
      </c>
      <c r="M2275" s="13">
        <v>0.1183</v>
      </c>
      <c r="N2275" s="13">
        <v>0</v>
      </c>
      <c r="O2275" s="13">
        <v>0</v>
      </c>
      <c r="P2275" s="12" t="str">
        <f>LEFT(Tabela2[[#This Row],[Código]],2)</f>
        <v>29</v>
      </c>
    </row>
    <row r="2276" spans="2:16" ht="15" customHeight="1" x14ac:dyDescent="0.25">
      <c r="B2276" s="36" t="str">
        <f>LOOKUP(Tabela2[[#This Row],[RESUMO]],Tabela3[Grupo],Tabela3[Meus produtos])</f>
        <v>Não</v>
      </c>
      <c r="C2276" s="30" t="s">
        <v>1999</v>
      </c>
      <c r="D2276" t="s">
        <v>21238</v>
      </c>
      <c r="E2276" t="s">
        <v>11853</v>
      </c>
      <c r="F2276" s="30" t="s">
        <v>13691</v>
      </c>
      <c r="G2276">
        <v>11.83</v>
      </c>
      <c r="H2276">
        <v>9.8000000000000007</v>
      </c>
      <c r="I2276">
        <v>0</v>
      </c>
      <c r="J2276">
        <v>0</v>
      </c>
      <c r="K2276" s="13">
        <v>0.21629999999999999</v>
      </c>
      <c r="L2276" s="13">
        <v>9.8000000000000004E-2</v>
      </c>
      <c r="M2276" s="13">
        <v>0.1183</v>
      </c>
      <c r="N2276" s="13">
        <v>0</v>
      </c>
      <c r="O2276" s="13">
        <v>0</v>
      </c>
      <c r="P2276" s="12" t="str">
        <f>LEFT(Tabela2[[#This Row],[Código]],2)</f>
        <v>29</v>
      </c>
    </row>
    <row r="2277" spans="2:16" ht="15" customHeight="1" x14ac:dyDescent="0.25">
      <c r="B2277" s="36" t="str">
        <f>LOOKUP(Tabela2[[#This Row],[RESUMO]],Tabela3[Grupo],Tabela3[Meus produtos])</f>
        <v>Não</v>
      </c>
      <c r="C2277" s="30" t="s">
        <v>2000</v>
      </c>
      <c r="D2277" t="s">
        <v>21238</v>
      </c>
      <c r="E2277" t="s">
        <v>11853</v>
      </c>
      <c r="F2277" s="30" t="s">
        <v>2001</v>
      </c>
      <c r="G2277">
        <v>11.83</v>
      </c>
      <c r="H2277">
        <v>9.8000000000000007</v>
      </c>
      <c r="I2277">
        <v>0</v>
      </c>
      <c r="J2277">
        <v>0</v>
      </c>
      <c r="K2277" s="13">
        <v>0.21629999999999999</v>
      </c>
      <c r="L2277" s="13">
        <v>9.8000000000000004E-2</v>
      </c>
      <c r="M2277" s="13">
        <v>0.1183</v>
      </c>
      <c r="N2277" s="13">
        <v>0</v>
      </c>
      <c r="O2277" s="13">
        <v>0</v>
      </c>
      <c r="P2277" s="12" t="str">
        <f>LEFT(Tabela2[[#This Row],[Código]],2)</f>
        <v>29</v>
      </c>
    </row>
    <row r="2278" spans="2:16" ht="15" customHeight="1" x14ac:dyDescent="0.25">
      <c r="B2278" s="36" t="str">
        <f>LOOKUP(Tabela2[[#This Row],[RESUMO]],Tabela3[Grupo],Tabela3[Meus produtos])</f>
        <v>Não</v>
      </c>
      <c r="C2278" s="30" t="s">
        <v>2002</v>
      </c>
      <c r="D2278" t="s">
        <v>21238</v>
      </c>
      <c r="E2278" t="s">
        <v>11853</v>
      </c>
      <c r="F2278" s="30" t="s">
        <v>2003</v>
      </c>
      <c r="G2278">
        <v>11.97</v>
      </c>
      <c r="H2278">
        <v>9.8000000000000007</v>
      </c>
      <c r="I2278">
        <v>0</v>
      </c>
      <c r="J2278">
        <v>0</v>
      </c>
      <c r="K2278" s="13">
        <v>0.2177</v>
      </c>
      <c r="L2278" s="13">
        <v>9.8000000000000004E-2</v>
      </c>
      <c r="M2278" s="13">
        <v>0.1197</v>
      </c>
      <c r="N2278" s="13">
        <v>0</v>
      </c>
      <c r="O2278" s="13">
        <v>0</v>
      </c>
      <c r="P2278" s="12" t="str">
        <f>LEFT(Tabela2[[#This Row],[Código]],2)</f>
        <v>29</v>
      </c>
    </row>
    <row r="2279" spans="2:16" ht="15" customHeight="1" x14ac:dyDescent="0.25">
      <c r="B2279" s="36" t="str">
        <f>LOOKUP(Tabela2[[#This Row],[RESUMO]],Tabela3[Grupo],Tabela3[Meus produtos])</f>
        <v>Não</v>
      </c>
      <c r="C2279" s="30" t="s">
        <v>2004</v>
      </c>
      <c r="D2279" t="s">
        <v>21238</v>
      </c>
      <c r="E2279" t="s">
        <v>11853</v>
      </c>
      <c r="F2279" s="30" t="s">
        <v>13692</v>
      </c>
      <c r="G2279">
        <v>11.97</v>
      </c>
      <c r="H2279">
        <v>9.8000000000000007</v>
      </c>
      <c r="I2279">
        <v>0</v>
      </c>
      <c r="J2279">
        <v>0</v>
      </c>
      <c r="K2279" s="13">
        <v>0.2177</v>
      </c>
      <c r="L2279" s="13">
        <v>9.8000000000000004E-2</v>
      </c>
      <c r="M2279" s="13">
        <v>0.1197</v>
      </c>
      <c r="N2279" s="13">
        <v>0</v>
      </c>
      <c r="O2279" s="13">
        <v>0</v>
      </c>
      <c r="P2279" s="12" t="str">
        <f>LEFT(Tabela2[[#This Row],[Código]],2)</f>
        <v>29</v>
      </c>
    </row>
    <row r="2280" spans="2:16" ht="15" customHeight="1" x14ac:dyDescent="0.25">
      <c r="B2280" s="36" t="str">
        <f>LOOKUP(Tabela2[[#This Row],[RESUMO]],Tabela3[Grupo],Tabela3[Meus produtos])</f>
        <v>Não</v>
      </c>
      <c r="C2280" s="30" t="s">
        <v>2005</v>
      </c>
      <c r="D2280" t="s">
        <v>21238</v>
      </c>
      <c r="E2280" t="s">
        <v>11853</v>
      </c>
      <c r="F2280" s="30" t="s">
        <v>13693</v>
      </c>
      <c r="G2280">
        <v>11.83</v>
      </c>
      <c r="H2280">
        <v>9.8000000000000007</v>
      </c>
      <c r="I2280">
        <v>0</v>
      </c>
      <c r="J2280">
        <v>0</v>
      </c>
      <c r="K2280" s="13">
        <v>0.21629999999999999</v>
      </c>
      <c r="L2280" s="13">
        <v>9.8000000000000004E-2</v>
      </c>
      <c r="M2280" s="13">
        <v>0.1183</v>
      </c>
      <c r="N2280" s="13">
        <v>0</v>
      </c>
      <c r="O2280" s="13">
        <v>0</v>
      </c>
      <c r="P2280" s="12" t="str">
        <f>LEFT(Tabela2[[#This Row],[Código]],2)</f>
        <v>29</v>
      </c>
    </row>
    <row r="2281" spans="2:16" ht="15" customHeight="1" x14ac:dyDescent="0.25">
      <c r="B2281" s="36" t="str">
        <f>LOOKUP(Tabela2[[#This Row],[RESUMO]],Tabela3[Grupo],Tabela3[Meus produtos])</f>
        <v>Não</v>
      </c>
      <c r="C2281" s="30" t="s">
        <v>2006</v>
      </c>
      <c r="D2281" t="s">
        <v>21238</v>
      </c>
      <c r="E2281" t="s">
        <v>11853</v>
      </c>
      <c r="F2281" s="30" t="s">
        <v>2007</v>
      </c>
      <c r="G2281">
        <v>11.97</v>
      </c>
      <c r="H2281">
        <v>9.8000000000000007</v>
      </c>
      <c r="I2281">
        <v>0</v>
      </c>
      <c r="J2281">
        <v>0</v>
      </c>
      <c r="K2281" s="13">
        <v>0.2177</v>
      </c>
      <c r="L2281" s="13">
        <v>9.8000000000000004E-2</v>
      </c>
      <c r="M2281" s="13">
        <v>0.1197</v>
      </c>
      <c r="N2281" s="13">
        <v>0</v>
      </c>
      <c r="O2281" s="13">
        <v>0</v>
      </c>
      <c r="P2281" s="12" t="str">
        <f>LEFT(Tabela2[[#This Row],[Código]],2)</f>
        <v>29</v>
      </c>
    </row>
    <row r="2282" spans="2:16" ht="15" customHeight="1" x14ac:dyDescent="0.25">
      <c r="B2282" s="36" t="str">
        <f>LOOKUP(Tabela2[[#This Row],[RESUMO]],Tabela3[Grupo],Tabela3[Meus produtos])</f>
        <v>Não</v>
      </c>
      <c r="C2282" s="30" t="s">
        <v>2008</v>
      </c>
      <c r="D2282" t="s">
        <v>21238</v>
      </c>
      <c r="E2282" t="s">
        <v>11853</v>
      </c>
      <c r="F2282" s="30" t="s">
        <v>13694</v>
      </c>
      <c r="G2282">
        <v>11.97</v>
      </c>
      <c r="H2282">
        <v>9.8000000000000007</v>
      </c>
      <c r="I2282">
        <v>0</v>
      </c>
      <c r="J2282">
        <v>0</v>
      </c>
      <c r="K2282" s="13">
        <v>0.2177</v>
      </c>
      <c r="L2282" s="13">
        <v>9.8000000000000004E-2</v>
      </c>
      <c r="M2282" s="13">
        <v>0.1197</v>
      </c>
      <c r="N2282" s="13">
        <v>0</v>
      </c>
      <c r="O2282" s="13">
        <v>0</v>
      </c>
      <c r="P2282" s="12" t="str">
        <f>LEFT(Tabela2[[#This Row],[Código]],2)</f>
        <v>29</v>
      </c>
    </row>
    <row r="2283" spans="2:16" ht="15" customHeight="1" x14ac:dyDescent="0.25">
      <c r="B2283" s="36" t="str">
        <f>LOOKUP(Tabela2[[#This Row],[RESUMO]],Tabela3[Grupo],Tabela3[Meus produtos])</f>
        <v>Não</v>
      </c>
      <c r="C2283" s="30" t="s">
        <v>2009</v>
      </c>
      <c r="D2283" t="s">
        <v>21238</v>
      </c>
      <c r="E2283" t="s">
        <v>11853</v>
      </c>
      <c r="F2283" s="30" t="s">
        <v>13695</v>
      </c>
      <c r="G2283">
        <v>11.83</v>
      </c>
      <c r="H2283">
        <v>9.8000000000000007</v>
      </c>
      <c r="I2283">
        <v>0</v>
      </c>
      <c r="J2283">
        <v>0</v>
      </c>
      <c r="K2283" s="13">
        <v>0.21629999999999999</v>
      </c>
      <c r="L2283" s="13">
        <v>9.8000000000000004E-2</v>
      </c>
      <c r="M2283" s="13">
        <v>0.1183</v>
      </c>
      <c r="N2283" s="13">
        <v>0</v>
      </c>
      <c r="O2283" s="13">
        <v>0</v>
      </c>
      <c r="P2283" s="12" t="str">
        <f>LEFT(Tabela2[[#This Row],[Código]],2)</f>
        <v>29</v>
      </c>
    </row>
    <row r="2284" spans="2:16" ht="15" customHeight="1" x14ac:dyDescent="0.25">
      <c r="B2284" s="36" t="str">
        <f>LOOKUP(Tabela2[[#This Row],[RESUMO]],Tabela3[Grupo],Tabela3[Meus produtos])</f>
        <v>Não</v>
      </c>
      <c r="C2284" s="30" t="s">
        <v>2010</v>
      </c>
      <c r="D2284" t="s">
        <v>21238</v>
      </c>
      <c r="E2284" t="s">
        <v>11853</v>
      </c>
      <c r="F2284" s="30" t="s">
        <v>2011</v>
      </c>
      <c r="G2284">
        <v>11.97</v>
      </c>
      <c r="H2284">
        <v>9.8000000000000007</v>
      </c>
      <c r="I2284">
        <v>0</v>
      </c>
      <c r="J2284">
        <v>0</v>
      </c>
      <c r="K2284" s="13">
        <v>0.2177</v>
      </c>
      <c r="L2284" s="13">
        <v>9.8000000000000004E-2</v>
      </c>
      <c r="M2284" s="13">
        <v>0.1197</v>
      </c>
      <c r="N2284" s="13">
        <v>0</v>
      </c>
      <c r="O2284" s="13">
        <v>0</v>
      </c>
      <c r="P2284" s="12" t="str">
        <f>LEFT(Tabela2[[#This Row],[Código]],2)</f>
        <v>29</v>
      </c>
    </row>
    <row r="2285" spans="2:16" ht="15" customHeight="1" x14ac:dyDescent="0.25">
      <c r="B2285" s="36" t="str">
        <f>LOOKUP(Tabela2[[#This Row],[RESUMO]],Tabela3[Grupo],Tabela3[Meus produtos])</f>
        <v>Não</v>
      </c>
      <c r="C2285" s="30" t="s">
        <v>2012</v>
      </c>
      <c r="D2285" t="s">
        <v>21238</v>
      </c>
      <c r="E2285" t="s">
        <v>11853</v>
      </c>
      <c r="F2285" s="30" t="s">
        <v>13696</v>
      </c>
      <c r="G2285">
        <v>11.97</v>
      </c>
      <c r="H2285">
        <v>9.8000000000000007</v>
      </c>
      <c r="I2285">
        <v>0</v>
      </c>
      <c r="J2285">
        <v>0</v>
      </c>
      <c r="K2285" s="13">
        <v>0.2177</v>
      </c>
      <c r="L2285" s="13">
        <v>9.8000000000000004E-2</v>
      </c>
      <c r="M2285" s="13">
        <v>0.1197</v>
      </c>
      <c r="N2285" s="13">
        <v>0</v>
      </c>
      <c r="O2285" s="13">
        <v>0</v>
      </c>
      <c r="P2285" s="12" t="str">
        <f>LEFT(Tabela2[[#This Row],[Código]],2)</f>
        <v>29</v>
      </c>
    </row>
    <row r="2286" spans="2:16" ht="15" customHeight="1" x14ac:dyDescent="0.25">
      <c r="B2286" s="36" t="str">
        <f>LOOKUP(Tabela2[[#This Row],[RESUMO]],Tabela3[Grupo],Tabela3[Meus produtos])</f>
        <v>Não</v>
      </c>
      <c r="C2286" s="30" t="s">
        <v>2013</v>
      </c>
      <c r="D2286" t="s">
        <v>21238</v>
      </c>
      <c r="E2286" t="s">
        <v>11853</v>
      </c>
      <c r="F2286" s="30" t="s">
        <v>13697</v>
      </c>
      <c r="G2286">
        <v>11.83</v>
      </c>
      <c r="H2286">
        <v>9.8000000000000007</v>
      </c>
      <c r="I2286">
        <v>0</v>
      </c>
      <c r="J2286">
        <v>0</v>
      </c>
      <c r="K2286" s="13">
        <v>0.21629999999999999</v>
      </c>
      <c r="L2286" s="13">
        <v>9.8000000000000004E-2</v>
      </c>
      <c r="M2286" s="13">
        <v>0.1183</v>
      </c>
      <c r="N2286" s="13">
        <v>0</v>
      </c>
      <c r="O2286" s="13">
        <v>0</v>
      </c>
      <c r="P2286" s="12" t="str">
        <f>LEFT(Tabela2[[#This Row],[Código]],2)</f>
        <v>29</v>
      </c>
    </row>
    <row r="2287" spans="2:16" ht="15" customHeight="1" x14ac:dyDescent="0.25">
      <c r="B2287" s="36" t="str">
        <f>LOOKUP(Tabela2[[#This Row],[RESUMO]],Tabela3[Grupo],Tabela3[Meus produtos])</f>
        <v>Não</v>
      </c>
      <c r="C2287" s="30" t="s">
        <v>21893</v>
      </c>
      <c r="D2287" t="s">
        <v>21238</v>
      </c>
      <c r="E2287" t="s">
        <v>11853</v>
      </c>
      <c r="F2287" s="30" t="s">
        <v>21894</v>
      </c>
      <c r="G2287">
        <v>11.83</v>
      </c>
      <c r="H2287">
        <v>9.8000000000000007</v>
      </c>
      <c r="I2287">
        <v>0</v>
      </c>
      <c r="J2287">
        <v>0</v>
      </c>
      <c r="K2287" s="13">
        <v>0.21629999999999999</v>
      </c>
      <c r="L2287" s="13">
        <v>9.8000000000000004E-2</v>
      </c>
      <c r="M2287" s="13">
        <v>0.1183</v>
      </c>
      <c r="N2287" s="13">
        <v>0</v>
      </c>
      <c r="O2287" s="13">
        <v>0</v>
      </c>
      <c r="P2287" s="12" t="str">
        <f>LEFT(Tabela2[[#This Row],[Código]],2)</f>
        <v>29</v>
      </c>
    </row>
    <row r="2288" spans="2:16" ht="15" customHeight="1" x14ac:dyDescent="0.25">
      <c r="B2288" s="36" t="str">
        <f>LOOKUP(Tabela2[[#This Row],[RESUMO]],Tabela3[Grupo],Tabela3[Meus produtos])</f>
        <v>Não</v>
      </c>
      <c r="C2288" s="30" t="s">
        <v>21895</v>
      </c>
      <c r="D2288" t="s">
        <v>21238</v>
      </c>
      <c r="E2288" t="s">
        <v>11853</v>
      </c>
      <c r="F2288" s="30" t="s">
        <v>21896</v>
      </c>
      <c r="G2288">
        <v>11.83</v>
      </c>
      <c r="H2288">
        <v>9.8000000000000007</v>
      </c>
      <c r="I2288">
        <v>0</v>
      </c>
      <c r="J2288">
        <v>0</v>
      </c>
      <c r="K2288" s="13">
        <v>0.21629999999999999</v>
      </c>
      <c r="L2288" s="13">
        <v>9.8000000000000004E-2</v>
      </c>
      <c r="M2288" s="13">
        <v>0.1183</v>
      </c>
      <c r="N2288" s="13">
        <v>0</v>
      </c>
      <c r="O2288" s="13">
        <v>0</v>
      </c>
      <c r="P2288" s="12" t="str">
        <f>LEFT(Tabela2[[#This Row],[Código]],2)</f>
        <v>29</v>
      </c>
    </row>
    <row r="2289" spans="2:16" ht="15" customHeight="1" x14ac:dyDescent="0.25">
      <c r="B2289" s="36" t="str">
        <f>LOOKUP(Tabela2[[#This Row],[RESUMO]],Tabela3[Grupo],Tabela3[Meus produtos])</f>
        <v>Não</v>
      </c>
      <c r="C2289" s="30" t="s">
        <v>21897</v>
      </c>
      <c r="D2289" t="s">
        <v>21238</v>
      </c>
      <c r="E2289" t="s">
        <v>11853</v>
      </c>
      <c r="F2289" s="30" t="s">
        <v>21898</v>
      </c>
      <c r="G2289">
        <v>11.83</v>
      </c>
      <c r="H2289">
        <v>9.8000000000000007</v>
      </c>
      <c r="I2289">
        <v>0</v>
      </c>
      <c r="J2289">
        <v>0</v>
      </c>
      <c r="K2289" s="13">
        <v>0.21629999999999999</v>
      </c>
      <c r="L2289" s="13">
        <v>9.8000000000000004E-2</v>
      </c>
      <c r="M2289" s="13">
        <v>0.1183</v>
      </c>
      <c r="N2289" s="13">
        <v>0</v>
      </c>
      <c r="O2289" s="13">
        <v>0</v>
      </c>
      <c r="P2289" s="12" t="str">
        <f>LEFT(Tabela2[[#This Row],[Código]],2)</f>
        <v>29</v>
      </c>
    </row>
    <row r="2290" spans="2:16" ht="15" customHeight="1" x14ac:dyDescent="0.25">
      <c r="B2290" s="36" t="str">
        <f>LOOKUP(Tabela2[[#This Row],[RESUMO]],Tabela3[Grupo],Tabela3[Meus produtos])</f>
        <v>Não</v>
      </c>
      <c r="C2290" s="30" t="s">
        <v>21899</v>
      </c>
      <c r="D2290" t="s">
        <v>21238</v>
      </c>
      <c r="E2290" t="s">
        <v>11853</v>
      </c>
      <c r="F2290" s="30" t="s">
        <v>21900</v>
      </c>
      <c r="G2290">
        <v>11.83</v>
      </c>
      <c r="H2290">
        <v>9.8000000000000007</v>
      </c>
      <c r="I2290">
        <v>0</v>
      </c>
      <c r="J2290">
        <v>0</v>
      </c>
      <c r="K2290" s="13">
        <v>0.21629999999999999</v>
      </c>
      <c r="L2290" s="13">
        <v>9.8000000000000004E-2</v>
      </c>
      <c r="M2290" s="13">
        <v>0.1183</v>
      </c>
      <c r="N2290" s="13">
        <v>0</v>
      </c>
      <c r="O2290" s="13">
        <v>0</v>
      </c>
      <c r="P2290" s="12" t="str">
        <f>LEFT(Tabela2[[#This Row],[Código]],2)</f>
        <v>29</v>
      </c>
    </row>
    <row r="2291" spans="2:16" ht="15" customHeight="1" x14ac:dyDescent="0.25">
      <c r="B2291" s="36" t="str">
        <f>LOOKUP(Tabela2[[#This Row],[RESUMO]],Tabela3[Grupo],Tabela3[Meus produtos])</f>
        <v>Não</v>
      </c>
      <c r="C2291" s="30" t="s">
        <v>21901</v>
      </c>
      <c r="D2291" t="s">
        <v>21238</v>
      </c>
      <c r="E2291" t="s">
        <v>11853</v>
      </c>
      <c r="F2291" s="30" t="s">
        <v>21902</v>
      </c>
      <c r="G2291">
        <v>11.83</v>
      </c>
      <c r="H2291">
        <v>9.8000000000000007</v>
      </c>
      <c r="I2291">
        <v>0</v>
      </c>
      <c r="J2291">
        <v>0</v>
      </c>
      <c r="K2291" s="13">
        <v>0.21629999999999999</v>
      </c>
      <c r="L2291" s="13">
        <v>9.8000000000000004E-2</v>
      </c>
      <c r="M2291" s="13">
        <v>0.1183</v>
      </c>
      <c r="N2291" s="13">
        <v>0</v>
      </c>
      <c r="O2291" s="13">
        <v>0</v>
      </c>
      <c r="P2291" s="12" t="str">
        <f>LEFT(Tabela2[[#This Row],[Código]],2)</f>
        <v>29</v>
      </c>
    </row>
    <row r="2292" spans="2:16" ht="15" customHeight="1" x14ac:dyDescent="0.25">
      <c r="B2292" s="36" t="str">
        <f>LOOKUP(Tabela2[[#This Row],[RESUMO]],Tabela3[Grupo],Tabela3[Meus produtos])</f>
        <v>Não</v>
      </c>
      <c r="C2292" s="30" t="s">
        <v>21903</v>
      </c>
      <c r="D2292" t="s">
        <v>21238</v>
      </c>
      <c r="E2292" t="s">
        <v>11853</v>
      </c>
      <c r="F2292" s="30" t="s">
        <v>21904</v>
      </c>
      <c r="G2292">
        <v>11.83</v>
      </c>
      <c r="H2292">
        <v>9.8000000000000007</v>
      </c>
      <c r="I2292">
        <v>0</v>
      </c>
      <c r="J2292">
        <v>0</v>
      </c>
      <c r="K2292" s="13">
        <v>0.21629999999999999</v>
      </c>
      <c r="L2292" s="13">
        <v>9.8000000000000004E-2</v>
      </c>
      <c r="M2292" s="13">
        <v>0.1183</v>
      </c>
      <c r="N2292" s="13">
        <v>0</v>
      </c>
      <c r="O2292" s="13">
        <v>0</v>
      </c>
      <c r="P2292" s="12" t="str">
        <f>LEFT(Tabela2[[#This Row],[Código]],2)</f>
        <v>29</v>
      </c>
    </row>
    <row r="2293" spans="2:16" ht="15" customHeight="1" x14ac:dyDescent="0.25">
      <c r="B2293" s="36" t="str">
        <f>LOOKUP(Tabela2[[#This Row],[RESUMO]],Tabela3[Grupo],Tabela3[Meus produtos])</f>
        <v>Não</v>
      </c>
      <c r="C2293" s="30" t="s">
        <v>21905</v>
      </c>
      <c r="D2293" t="s">
        <v>21238</v>
      </c>
      <c r="E2293" t="s">
        <v>11853</v>
      </c>
      <c r="F2293" s="30" t="s">
        <v>13698</v>
      </c>
      <c r="G2293">
        <v>11.83</v>
      </c>
      <c r="H2293">
        <v>9.8000000000000007</v>
      </c>
      <c r="I2293">
        <v>0</v>
      </c>
      <c r="J2293">
        <v>0</v>
      </c>
      <c r="K2293" s="13">
        <v>0.21629999999999999</v>
      </c>
      <c r="L2293" s="13">
        <v>9.8000000000000004E-2</v>
      </c>
      <c r="M2293" s="13">
        <v>0.1183</v>
      </c>
      <c r="N2293" s="13">
        <v>0</v>
      </c>
      <c r="O2293" s="13">
        <v>0</v>
      </c>
      <c r="P2293" s="12" t="str">
        <f>LEFT(Tabela2[[#This Row],[Código]],2)</f>
        <v>29</v>
      </c>
    </row>
    <row r="2294" spans="2:16" ht="15" customHeight="1" x14ac:dyDescent="0.25">
      <c r="B2294" s="36" t="str">
        <f>LOOKUP(Tabela2[[#This Row],[RESUMO]],Tabela3[Grupo],Tabela3[Meus produtos])</f>
        <v>Não</v>
      </c>
      <c r="C2294" s="30" t="s">
        <v>21906</v>
      </c>
      <c r="D2294" t="s">
        <v>21238</v>
      </c>
      <c r="E2294" t="s">
        <v>11853</v>
      </c>
      <c r="F2294" s="30" t="s">
        <v>21907</v>
      </c>
      <c r="G2294">
        <v>11.83</v>
      </c>
      <c r="H2294">
        <v>9.8000000000000007</v>
      </c>
      <c r="I2294">
        <v>0</v>
      </c>
      <c r="J2294">
        <v>0</v>
      </c>
      <c r="K2294" s="13">
        <v>0.21629999999999999</v>
      </c>
      <c r="L2294" s="13">
        <v>9.8000000000000004E-2</v>
      </c>
      <c r="M2294" s="13">
        <v>0.1183</v>
      </c>
      <c r="N2294" s="13">
        <v>0</v>
      </c>
      <c r="O2294" s="13">
        <v>0</v>
      </c>
      <c r="P2294" s="12" t="str">
        <f>LEFT(Tabela2[[#This Row],[Código]],2)</f>
        <v>29</v>
      </c>
    </row>
    <row r="2295" spans="2:16" ht="15" customHeight="1" x14ac:dyDescent="0.25">
      <c r="B2295" s="36" t="str">
        <f>LOOKUP(Tabela2[[#This Row],[RESUMO]],Tabela3[Grupo],Tabela3[Meus produtos])</f>
        <v>Não</v>
      </c>
      <c r="C2295" s="30" t="s">
        <v>21908</v>
      </c>
      <c r="D2295" t="s">
        <v>21238</v>
      </c>
      <c r="E2295" t="s">
        <v>11853</v>
      </c>
      <c r="F2295" s="30" t="s">
        <v>21909</v>
      </c>
      <c r="G2295">
        <v>11.83</v>
      </c>
      <c r="H2295">
        <v>9.8000000000000007</v>
      </c>
      <c r="I2295">
        <v>0</v>
      </c>
      <c r="J2295">
        <v>0</v>
      </c>
      <c r="K2295" s="13">
        <v>0.21629999999999999</v>
      </c>
      <c r="L2295" s="13">
        <v>9.8000000000000004E-2</v>
      </c>
      <c r="M2295" s="13">
        <v>0.1183</v>
      </c>
      <c r="N2295" s="13">
        <v>0</v>
      </c>
      <c r="O2295" s="13">
        <v>0</v>
      </c>
      <c r="P2295" s="12" t="str">
        <f>LEFT(Tabela2[[#This Row],[Código]],2)</f>
        <v>29</v>
      </c>
    </row>
    <row r="2296" spans="2:16" ht="15" customHeight="1" x14ac:dyDescent="0.25">
      <c r="B2296" s="36" t="str">
        <f>LOOKUP(Tabela2[[#This Row],[RESUMO]],Tabela3[Grupo],Tabela3[Meus produtos])</f>
        <v>Não</v>
      </c>
      <c r="C2296" s="30" t="s">
        <v>21910</v>
      </c>
      <c r="D2296" t="s">
        <v>21238</v>
      </c>
      <c r="E2296" t="s">
        <v>11853</v>
      </c>
      <c r="F2296" s="30" t="s">
        <v>21911</v>
      </c>
      <c r="G2296">
        <v>11.83</v>
      </c>
      <c r="H2296">
        <v>9.8000000000000007</v>
      </c>
      <c r="I2296">
        <v>0</v>
      </c>
      <c r="J2296">
        <v>0</v>
      </c>
      <c r="K2296" s="13">
        <v>0.21629999999999999</v>
      </c>
      <c r="L2296" s="13">
        <v>9.8000000000000004E-2</v>
      </c>
      <c r="M2296" s="13">
        <v>0.1183</v>
      </c>
      <c r="N2296" s="13">
        <v>0</v>
      </c>
      <c r="O2296" s="13">
        <v>0</v>
      </c>
      <c r="P2296" s="12" t="str">
        <f>LEFT(Tabela2[[#This Row],[Código]],2)</f>
        <v>29</v>
      </c>
    </row>
    <row r="2297" spans="2:16" ht="15" customHeight="1" x14ac:dyDescent="0.25">
      <c r="B2297" s="36" t="str">
        <f>LOOKUP(Tabela2[[#This Row],[RESUMO]],Tabela3[Grupo],Tabela3[Meus produtos])</f>
        <v>Não</v>
      </c>
      <c r="C2297" s="30" t="s">
        <v>21912</v>
      </c>
      <c r="D2297" t="s">
        <v>21238</v>
      </c>
      <c r="E2297" t="s">
        <v>11853</v>
      </c>
      <c r="F2297" s="30" t="s">
        <v>21913</v>
      </c>
      <c r="G2297">
        <v>11.83</v>
      </c>
      <c r="H2297">
        <v>9.8000000000000007</v>
      </c>
      <c r="I2297">
        <v>0</v>
      </c>
      <c r="J2297">
        <v>0</v>
      </c>
      <c r="K2297" s="13">
        <v>0.21629999999999999</v>
      </c>
      <c r="L2297" s="13">
        <v>9.8000000000000004E-2</v>
      </c>
      <c r="M2297" s="13">
        <v>0.1183</v>
      </c>
      <c r="N2297" s="13">
        <v>0</v>
      </c>
      <c r="O2297" s="13">
        <v>0</v>
      </c>
      <c r="P2297" s="12" t="str">
        <f>LEFT(Tabela2[[#This Row],[Código]],2)</f>
        <v>29</v>
      </c>
    </row>
    <row r="2298" spans="2:16" ht="15" customHeight="1" x14ac:dyDescent="0.25">
      <c r="B2298" s="36" t="str">
        <f>LOOKUP(Tabela2[[#This Row],[RESUMO]],Tabela3[Grupo],Tabela3[Meus produtos])</f>
        <v>Não</v>
      </c>
      <c r="C2298" s="30" t="s">
        <v>21914</v>
      </c>
      <c r="D2298" t="s">
        <v>21238</v>
      </c>
      <c r="E2298" t="s">
        <v>11853</v>
      </c>
      <c r="F2298" s="30" t="s">
        <v>22503</v>
      </c>
      <c r="G2298">
        <v>11.83</v>
      </c>
      <c r="H2298">
        <v>9.8000000000000007</v>
      </c>
      <c r="I2298">
        <v>0</v>
      </c>
      <c r="J2298">
        <v>0</v>
      </c>
      <c r="K2298" s="13">
        <v>0.21629999999999999</v>
      </c>
      <c r="L2298" s="13">
        <v>9.8000000000000004E-2</v>
      </c>
      <c r="M2298" s="13">
        <v>0.1183</v>
      </c>
      <c r="N2298" s="13">
        <v>0</v>
      </c>
      <c r="O2298" s="13">
        <v>0</v>
      </c>
      <c r="P2298" s="12" t="str">
        <f>LEFT(Tabela2[[#This Row],[Código]],2)</f>
        <v>29</v>
      </c>
    </row>
    <row r="2299" spans="2:16" ht="15" customHeight="1" x14ac:dyDescent="0.25">
      <c r="B2299" s="36" t="str">
        <f>LOOKUP(Tabela2[[#This Row],[RESUMO]],Tabela3[Grupo],Tabela3[Meus produtos])</f>
        <v>Não</v>
      </c>
      <c r="C2299" s="30" t="s">
        <v>21915</v>
      </c>
      <c r="D2299" t="s">
        <v>21238</v>
      </c>
      <c r="E2299" t="s">
        <v>11853</v>
      </c>
      <c r="F2299" s="30" t="s">
        <v>21916</v>
      </c>
      <c r="G2299">
        <v>11.83</v>
      </c>
      <c r="H2299">
        <v>9.8000000000000007</v>
      </c>
      <c r="I2299">
        <v>0</v>
      </c>
      <c r="J2299">
        <v>0</v>
      </c>
      <c r="K2299" s="13">
        <v>0.21629999999999999</v>
      </c>
      <c r="L2299" s="13">
        <v>9.8000000000000004E-2</v>
      </c>
      <c r="M2299" s="13">
        <v>0.1183</v>
      </c>
      <c r="N2299" s="13">
        <v>0</v>
      </c>
      <c r="O2299" s="13">
        <v>0</v>
      </c>
      <c r="P2299" s="12" t="str">
        <f>LEFT(Tabela2[[#This Row],[Código]],2)</f>
        <v>29</v>
      </c>
    </row>
    <row r="2300" spans="2:16" ht="15" customHeight="1" x14ac:dyDescent="0.25">
      <c r="B2300" s="36" t="str">
        <f>LOOKUP(Tabela2[[#This Row],[RESUMO]],Tabela3[Grupo],Tabela3[Meus produtos])</f>
        <v>Não</v>
      </c>
      <c r="C2300" s="30" t="s">
        <v>21917</v>
      </c>
      <c r="D2300" t="s">
        <v>21238</v>
      </c>
      <c r="E2300" t="s">
        <v>11853</v>
      </c>
      <c r="F2300" s="30" t="s">
        <v>12</v>
      </c>
      <c r="G2300">
        <v>11.83</v>
      </c>
      <c r="H2300">
        <v>9.8000000000000007</v>
      </c>
      <c r="I2300">
        <v>0</v>
      </c>
      <c r="J2300">
        <v>0</v>
      </c>
      <c r="K2300" s="13">
        <v>0.21629999999999999</v>
      </c>
      <c r="L2300" s="13">
        <v>9.8000000000000004E-2</v>
      </c>
      <c r="M2300" s="13">
        <v>0.1183</v>
      </c>
      <c r="N2300" s="13">
        <v>0</v>
      </c>
      <c r="O2300" s="13">
        <v>0</v>
      </c>
      <c r="P2300" s="12" t="str">
        <f>LEFT(Tabela2[[#This Row],[Código]],2)</f>
        <v>29</v>
      </c>
    </row>
    <row r="2301" spans="2:16" ht="15" customHeight="1" x14ac:dyDescent="0.25">
      <c r="B2301" s="36" t="str">
        <f>LOOKUP(Tabela2[[#This Row],[RESUMO]],Tabela3[Grupo],Tabela3[Meus produtos])</f>
        <v>Não</v>
      </c>
      <c r="C2301" s="30" t="s">
        <v>21918</v>
      </c>
      <c r="D2301" t="s">
        <v>21238</v>
      </c>
      <c r="E2301" t="s">
        <v>11853</v>
      </c>
      <c r="F2301" s="30" t="s">
        <v>21919</v>
      </c>
      <c r="G2301">
        <v>11.83</v>
      </c>
      <c r="H2301">
        <v>9.8000000000000007</v>
      </c>
      <c r="I2301">
        <v>0</v>
      </c>
      <c r="J2301">
        <v>0</v>
      </c>
      <c r="K2301" s="13">
        <v>0.21629999999999999</v>
      </c>
      <c r="L2301" s="13">
        <v>9.8000000000000004E-2</v>
      </c>
      <c r="M2301" s="13">
        <v>0.1183</v>
      </c>
      <c r="N2301" s="13">
        <v>0</v>
      </c>
      <c r="O2301" s="13">
        <v>0</v>
      </c>
      <c r="P2301" s="12" t="str">
        <f>LEFT(Tabela2[[#This Row],[Código]],2)</f>
        <v>29</v>
      </c>
    </row>
    <row r="2302" spans="2:16" ht="15" customHeight="1" x14ac:dyDescent="0.25">
      <c r="B2302" s="36" t="str">
        <f>LOOKUP(Tabela2[[#This Row],[RESUMO]],Tabela3[Grupo],Tabela3[Meus produtos])</f>
        <v>Não</v>
      </c>
      <c r="C2302" s="30" t="s">
        <v>21920</v>
      </c>
      <c r="D2302" t="s">
        <v>21238</v>
      </c>
      <c r="E2302" t="s">
        <v>11853</v>
      </c>
      <c r="F2302" s="30" t="s">
        <v>12</v>
      </c>
      <c r="G2302">
        <v>11.83</v>
      </c>
      <c r="H2302">
        <v>9.8000000000000007</v>
      </c>
      <c r="I2302">
        <v>0</v>
      </c>
      <c r="J2302">
        <v>0</v>
      </c>
      <c r="K2302" s="13">
        <v>0.21629999999999999</v>
      </c>
      <c r="L2302" s="13">
        <v>9.8000000000000004E-2</v>
      </c>
      <c r="M2302" s="13">
        <v>0.1183</v>
      </c>
      <c r="N2302" s="13">
        <v>0</v>
      </c>
      <c r="O2302" s="13">
        <v>0</v>
      </c>
      <c r="P2302" s="12" t="str">
        <f>LEFT(Tabela2[[#This Row],[Código]],2)</f>
        <v>29</v>
      </c>
    </row>
    <row r="2303" spans="2:16" ht="15" customHeight="1" x14ac:dyDescent="0.25">
      <c r="B2303" s="36" t="str">
        <f>LOOKUP(Tabela2[[#This Row],[RESUMO]],Tabela3[Grupo],Tabela3[Meus produtos])</f>
        <v>Não</v>
      </c>
      <c r="C2303" s="30" t="s">
        <v>21921</v>
      </c>
      <c r="D2303" t="s">
        <v>21238</v>
      </c>
      <c r="E2303" t="s">
        <v>11853</v>
      </c>
      <c r="F2303" s="30" t="s">
        <v>21922</v>
      </c>
      <c r="G2303">
        <v>11.83</v>
      </c>
      <c r="H2303">
        <v>9.8000000000000007</v>
      </c>
      <c r="I2303">
        <v>0</v>
      </c>
      <c r="J2303">
        <v>0</v>
      </c>
      <c r="K2303" s="13">
        <v>0.21629999999999999</v>
      </c>
      <c r="L2303" s="13">
        <v>9.8000000000000004E-2</v>
      </c>
      <c r="M2303" s="13">
        <v>0.1183</v>
      </c>
      <c r="N2303" s="13">
        <v>0</v>
      </c>
      <c r="O2303" s="13">
        <v>0</v>
      </c>
      <c r="P2303" s="12" t="str">
        <f>LEFT(Tabela2[[#This Row],[Código]],2)</f>
        <v>29</v>
      </c>
    </row>
    <row r="2304" spans="2:16" ht="15" customHeight="1" x14ac:dyDescent="0.25">
      <c r="B2304" s="36" t="str">
        <f>LOOKUP(Tabela2[[#This Row],[RESUMO]],Tabela3[Grupo],Tabela3[Meus produtos])</f>
        <v>Não</v>
      </c>
      <c r="C2304" s="30" t="s">
        <v>21923</v>
      </c>
      <c r="D2304" t="s">
        <v>21238</v>
      </c>
      <c r="E2304" t="s">
        <v>11853</v>
      </c>
      <c r="F2304" s="30" t="s">
        <v>21924</v>
      </c>
      <c r="G2304">
        <v>11.83</v>
      </c>
      <c r="H2304">
        <v>9.8000000000000007</v>
      </c>
      <c r="I2304">
        <v>0</v>
      </c>
      <c r="J2304">
        <v>0</v>
      </c>
      <c r="K2304" s="13">
        <v>0.21629999999999999</v>
      </c>
      <c r="L2304" s="13">
        <v>9.8000000000000004E-2</v>
      </c>
      <c r="M2304" s="13">
        <v>0.1183</v>
      </c>
      <c r="N2304" s="13">
        <v>0</v>
      </c>
      <c r="O2304" s="13">
        <v>0</v>
      </c>
      <c r="P2304" s="12" t="str">
        <f>LEFT(Tabela2[[#This Row],[Código]],2)</f>
        <v>29</v>
      </c>
    </row>
    <row r="2305" spans="2:16" ht="15" customHeight="1" x14ac:dyDescent="0.25">
      <c r="B2305" s="36" t="str">
        <f>LOOKUP(Tabela2[[#This Row],[RESUMO]],Tabela3[Grupo],Tabela3[Meus produtos])</f>
        <v>Não</v>
      </c>
      <c r="C2305" s="30" t="s">
        <v>21925</v>
      </c>
      <c r="D2305" t="s">
        <v>21238</v>
      </c>
      <c r="E2305" t="s">
        <v>11853</v>
      </c>
      <c r="F2305" s="30" t="s">
        <v>12</v>
      </c>
      <c r="G2305">
        <v>11.83</v>
      </c>
      <c r="H2305">
        <v>9.8000000000000007</v>
      </c>
      <c r="I2305">
        <v>0</v>
      </c>
      <c r="J2305">
        <v>0</v>
      </c>
      <c r="K2305" s="13">
        <v>0.21629999999999999</v>
      </c>
      <c r="L2305" s="13">
        <v>9.8000000000000004E-2</v>
      </c>
      <c r="M2305" s="13">
        <v>0.1183</v>
      </c>
      <c r="N2305" s="13">
        <v>0</v>
      </c>
      <c r="O2305" s="13">
        <v>0</v>
      </c>
      <c r="P2305" s="12" t="str">
        <f>LEFT(Tabela2[[#This Row],[Código]],2)</f>
        <v>29</v>
      </c>
    </row>
    <row r="2306" spans="2:16" ht="15" customHeight="1" x14ac:dyDescent="0.25">
      <c r="B2306" s="36" t="str">
        <f>LOOKUP(Tabela2[[#This Row],[RESUMO]],Tabela3[Grupo],Tabela3[Meus produtos])</f>
        <v>Não</v>
      </c>
      <c r="C2306" s="30" t="s">
        <v>2014</v>
      </c>
      <c r="D2306" t="s">
        <v>21238</v>
      </c>
      <c r="E2306" t="s">
        <v>11853</v>
      </c>
      <c r="F2306" s="30" t="s">
        <v>13699</v>
      </c>
      <c r="G2306">
        <v>11.8</v>
      </c>
      <c r="H2306">
        <v>9.8000000000000007</v>
      </c>
      <c r="I2306">
        <v>0</v>
      </c>
      <c r="J2306">
        <v>0</v>
      </c>
      <c r="K2306" s="13">
        <v>0.21600000000000003</v>
      </c>
      <c r="L2306" s="13">
        <v>9.8000000000000004E-2</v>
      </c>
      <c r="M2306" s="13">
        <v>0.11800000000000001</v>
      </c>
      <c r="N2306" s="13">
        <v>0</v>
      </c>
      <c r="O2306" s="13">
        <v>0</v>
      </c>
      <c r="P2306" s="12" t="str">
        <f>LEFT(Tabela2[[#This Row],[Código]],2)</f>
        <v>29</v>
      </c>
    </row>
    <row r="2307" spans="2:16" ht="15" customHeight="1" x14ac:dyDescent="0.25">
      <c r="B2307" s="36" t="str">
        <f>LOOKUP(Tabela2[[#This Row],[RESUMO]],Tabela3[Grupo],Tabela3[Meus produtos])</f>
        <v>Não</v>
      </c>
      <c r="C2307" s="30" t="s">
        <v>2015</v>
      </c>
      <c r="D2307" t="s">
        <v>21238</v>
      </c>
      <c r="E2307" t="s">
        <v>11853</v>
      </c>
      <c r="F2307" s="30" t="s">
        <v>13700</v>
      </c>
      <c r="G2307">
        <v>11.83</v>
      </c>
      <c r="H2307">
        <v>9.8000000000000007</v>
      </c>
      <c r="I2307">
        <v>0</v>
      </c>
      <c r="J2307">
        <v>0</v>
      </c>
      <c r="K2307" s="13">
        <v>0.21629999999999999</v>
      </c>
      <c r="L2307" s="13">
        <v>9.8000000000000004E-2</v>
      </c>
      <c r="M2307" s="13">
        <v>0.1183</v>
      </c>
      <c r="N2307" s="13">
        <v>0</v>
      </c>
      <c r="O2307" s="13">
        <v>0</v>
      </c>
      <c r="P2307" s="12" t="str">
        <f>LEFT(Tabela2[[#This Row],[Código]],2)</f>
        <v>29</v>
      </c>
    </row>
    <row r="2308" spans="2:16" ht="15" customHeight="1" x14ac:dyDescent="0.25">
      <c r="B2308" s="36" t="str">
        <f>LOOKUP(Tabela2[[#This Row],[RESUMO]],Tabela3[Grupo],Tabela3[Meus produtos])</f>
        <v>Não</v>
      </c>
      <c r="C2308" s="30" t="s">
        <v>2016</v>
      </c>
      <c r="D2308" t="s">
        <v>21238</v>
      </c>
      <c r="E2308" t="s">
        <v>11853</v>
      </c>
      <c r="F2308" s="30" t="s">
        <v>13701</v>
      </c>
      <c r="G2308">
        <v>11.97</v>
      </c>
      <c r="H2308">
        <v>9.8000000000000007</v>
      </c>
      <c r="I2308">
        <v>0</v>
      </c>
      <c r="J2308">
        <v>0</v>
      </c>
      <c r="K2308" s="13">
        <v>0.2177</v>
      </c>
      <c r="L2308" s="13">
        <v>9.8000000000000004E-2</v>
      </c>
      <c r="M2308" s="13">
        <v>0.1197</v>
      </c>
      <c r="N2308" s="13">
        <v>0</v>
      </c>
      <c r="O2308" s="13">
        <v>0</v>
      </c>
      <c r="P2308" s="12" t="str">
        <f>LEFT(Tabela2[[#This Row],[Código]],2)</f>
        <v>29</v>
      </c>
    </row>
    <row r="2309" spans="2:16" ht="15" customHeight="1" x14ac:dyDescent="0.25">
      <c r="B2309" s="36" t="str">
        <f>LOOKUP(Tabela2[[#This Row],[RESUMO]],Tabela3[Grupo],Tabela3[Meus produtos])</f>
        <v>Não</v>
      </c>
      <c r="C2309" s="30" t="s">
        <v>2017</v>
      </c>
      <c r="D2309" t="s">
        <v>21238</v>
      </c>
      <c r="E2309" t="s">
        <v>11853</v>
      </c>
      <c r="F2309" s="30" t="s">
        <v>13702</v>
      </c>
      <c r="G2309">
        <v>11.97</v>
      </c>
      <c r="H2309">
        <v>9.8000000000000007</v>
      </c>
      <c r="I2309">
        <v>0</v>
      </c>
      <c r="J2309">
        <v>0</v>
      </c>
      <c r="K2309" s="13">
        <v>0.2177</v>
      </c>
      <c r="L2309" s="13">
        <v>9.8000000000000004E-2</v>
      </c>
      <c r="M2309" s="13">
        <v>0.1197</v>
      </c>
      <c r="N2309" s="13">
        <v>0</v>
      </c>
      <c r="O2309" s="13">
        <v>0</v>
      </c>
      <c r="P2309" s="12" t="str">
        <f>LEFT(Tabela2[[#This Row],[Código]],2)</f>
        <v>29</v>
      </c>
    </row>
    <row r="2310" spans="2:16" ht="15" customHeight="1" x14ac:dyDescent="0.25">
      <c r="B2310" s="36" t="str">
        <f>LOOKUP(Tabela2[[#This Row],[RESUMO]],Tabela3[Grupo],Tabela3[Meus produtos])</f>
        <v>Não</v>
      </c>
      <c r="C2310" s="30" t="s">
        <v>2018</v>
      </c>
      <c r="D2310" t="s">
        <v>21238</v>
      </c>
      <c r="E2310" t="s">
        <v>11853</v>
      </c>
      <c r="F2310" s="30" t="s">
        <v>13703</v>
      </c>
      <c r="G2310">
        <v>11.97</v>
      </c>
      <c r="H2310">
        <v>9.8000000000000007</v>
      </c>
      <c r="I2310">
        <v>0</v>
      </c>
      <c r="J2310">
        <v>0</v>
      </c>
      <c r="K2310" s="13">
        <v>0.2177</v>
      </c>
      <c r="L2310" s="13">
        <v>9.8000000000000004E-2</v>
      </c>
      <c r="M2310" s="13">
        <v>0.1197</v>
      </c>
      <c r="N2310" s="13">
        <v>0</v>
      </c>
      <c r="O2310" s="13">
        <v>0</v>
      </c>
      <c r="P2310" s="12" t="str">
        <f>LEFT(Tabela2[[#This Row],[Código]],2)</f>
        <v>29</v>
      </c>
    </row>
    <row r="2311" spans="2:16" ht="15" customHeight="1" x14ac:dyDescent="0.25">
      <c r="B2311" s="36" t="str">
        <f>LOOKUP(Tabela2[[#This Row],[RESUMO]],Tabela3[Grupo],Tabela3[Meus produtos])</f>
        <v>Não</v>
      </c>
      <c r="C2311" s="30" t="s">
        <v>2019</v>
      </c>
      <c r="D2311" t="s">
        <v>21238</v>
      </c>
      <c r="E2311" t="s">
        <v>11853</v>
      </c>
      <c r="F2311" s="30" t="s">
        <v>13704</v>
      </c>
      <c r="G2311">
        <v>11.97</v>
      </c>
      <c r="H2311">
        <v>9.8000000000000007</v>
      </c>
      <c r="I2311">
        <v>0</v>
      </c>
      <c r="J2311">
        <v>0</v>
      </c>
      <c r="K2311" s="13">
        <v>0.2177</v>
      </c>
      <c r="L2311" s="13">
        <v>9.8000000000000004E-2</v>
      </c>
      <c r="M2311" s="13">
        <v>0.1197</v>
      </c>
      <c r="N2311" s="13">
        <v>0</v>
      </c>
      <c r="O2311" s="13">
        <v>0</v>
      </c>
      <c r="P2311" s="12" t="str">
        <f>LEFT(Tabela2[[#This Row],[Código]],2)</f>
        <v>29</v>
      </c>
    </row>
    <row r="2312" spans="2:16" ht="15" customHeight="1" x14ac:dyDescent="0.25">
      <c r="B2312" s="36" t="str">
        <f>LOOKUP(Tabela2[[#This Row],[RESUMO]],Tabela3[Grupo],Tabela3[Meus produtos])</f>
        <v>Não</v>
      </c>
      <c r="C2312" s="30" t="s">
        <v>2020</v>
      </c>
      <c r="D2312" t="s">
        <v>21238</v>
      </c>
      <c r="E2312" t="s">
        <v>11853</v>
      </c>
      <c r="F2312" s="30" t="s">
        <v>13705</v>
      </c>
      <c r="G2312">
        <v>11.83</v>
      </c>
      <c r="H2312">
        <v>9.8000000000000007</v>
      </c>
      <c r="I2312">
        <v>0</v>
      </c>
      <c r="J2312">
        <v>0</v>
      </c>
      <c r="K2312" s="13">
        <v>0.21629999999999999</v>
      </c>
      <c r="L2312" s="13">
        <v>9.8000000000000004E-2</v>
      </c>
      <c r="M2312" s="13">
        <v>0.1183</v>
      </c>
      <c r="N2312" s="13">
        <v>0</v>
      </c>
      <c r="O2312" s="13">
        <v>0</v>
      </c>
      <c r="P2312" s="12" t="str">
        <f>LEFT(Tabela2[[#This Row],[Código]],2)</f>
        <v>29</v>
      </c>
    </row>
    <row r="2313" spans="2:16" ht="15" customHeight="1" x14ac:dyDescent="0.25">
      <c r="B2313" s="36" t="str">
        <f>LOOKUP(Tabela2[[#This Row],[RESUMO]],Tabela3[Grupo],Tabela3[Meus produtos])</f>
        <v>Não</v>
      </c>
      <c r="C2313" s="30" t="s">
        <v>2021</v>
      </c>
      <c r="D2313" t="s">
        <v>21238</v>
      </c>
      <c r="E2313" t="s">
        <v>11853</v>
      </c>
      <c r="F2313" s="30" t="s">
        <v>13706</v>
      </c>
      <c r="G2313">
        <v>11.97</v>
      </c>
      <c r="H2313">
        <v>9.8000000000000007</v>
      </c>
      <c r="I2313">
        <v>0</v>
      </c>
      <c r="J2313">
        <v>0</v>
      </c>
      <c r="K2313" s="13">
        <v>0.2177</v>
      </c>
      <c r="L2313" s="13">
        <v>9.8000000000000004E-2</v>
      </c>
      <c r="M2313" s="13">
        <v>0.1197</v>
      </c>
      <c r="N2313" s="13">
        <v>0</v>
      </c>
      <c r="O2313" s="13">
        <v>0</v>
      </c>
      <c r="P2313" s="12" t="str">
        <f>LEFT(Tabela2[[#This Row],[Código]],2)</f>
        <v>29</v>
      </c>
    </row>
    <row r="2314" spans="2:16" ht="15" customHeight="1" x14ac:dyDescent="0.25">
      <c r="B2314" s="36" t="str">
        <f>LOOKUP(Tabela2[[#This Row],[RESUMO]],Tabela3[Grupo],Tabela3[Meus produtos])</f>
        <v>Não</v>
      </c>
      <c r="C2314" s="30" t="s">
        <v>2022</v>
      </c>
      <c r="D2314" t="s">
        <v>21238</v>
      </c>
      <c r="E2314" t="s">
        <v>11853</v>
      </c>
      <c r="F2314" s="30" t="s">
        <v>13707</v>
      </c>
      <c r="G2314">
        <v>11.83</v>
      </c>
      <c r="H2314">
        <v>9.8000000000000007</v>
      </c>
      <c r="I2314">
        <v>0</v>
      </c>
      <c r="J2314">
        <v>0</v>
      </c>
      <c r="K2314" s="13">
        <v>0.21629999999999999</v>
      </c>
      <c r="L2314" s="13">
        <v>9.8000000000000004E-2</v>
      </c>
      <c r="M2314" s="13">
        <v>0.1183</v>
      </c>
      <c r="N2314" s="13">
        <v>0</v>
      </c>
      <c r="O2314" s="13">
        <v>0</v>
      </c>
      <c r="P2314" s="12" t="str">
        <f>LEFT(Tabela2[[#This Row],[Código]],2)</f>
        <v>29</v>
      </c>
    </row>
    <row r="2315" spans="2:16" ht="15" customHeight="1" x14ac:dyDescent="0.25">
      <c r="B2315" s="36" t="str">
        <f>LOOKUP(Tabela2[[#This Row],[RESUMO]],Tabela3[Grupo],Tabela3[Meus produtos])</f>
        <v>Não</v>
      </c>
      <c r="C2315" s="30" t="s">
        <v>2023</v>
      </c>
      <c r="D2315" t="s">
        <v>21238</v>
      </c>
      <c r="E2315" t="s">
        <v>11853</v>
      </c>
      <c r="F2315" s="30" t="s">
        <v>13708</v>
      </c>
      <c r="G2315">
        <v>11.97</v>
      </c>
      <c r="H2315">
        <v>9.8000000000000007</v>
      </c>
      <c r="I2315">
        <v>0</v>
      </c>
      <c r="J2315">
        <v>0</v>
      </c>
      <c r="K2315" s="13">
        <v>0.2177</v>
      </c>
      <c r="L2315" s="13">
        <v>9.8000000000000004E-2</v>
      </c>
      <c r="M2315" s="13">
        <v>0.1197</v>
      </c>
      <c r="N2315" s="13">
        <v>0</v>
      </c>
      <c r="O2315" s="13">
        <v>0</v>
      </c>
      <c r="P2315" s="12" t="str">
        <f>LEFT(Tabela2[[#This Row],[Código]],2)</f>
        <v>29</v>
      </c>
    </row>
    <row r="2316" spans="2:16" ht="15" customHeight="1" x14ac:dyDescent="0.25">
      <c r="B2316" s="36" t="str">
        <f>LOOKUP(Tabela2[[#This Row],[RESUMO]],Tabela3[Grupo],Tabela3[Meus produtos])</f>
        <v>Não</v>
      </c>
      <c r="C2316" s="30" t="s">
        <v>2024</v>
      </c>
      <c r="D2316" t="s">
        <v>21238</v>
      </c>
      <c r="E2316" t="s">
        <v>11853</v>
      </c>
      <c r="F2316" s="30" t="s">
        <v>13709</v>
      </c>
      <c r="G2316">
        <v>11.97</v>
      </c>
      <c r="H2316">
        <v>9.8000000000000007</v>
      </c>
      <c r="I2316">
        <v>0</v>
      </c>
      <c r="J2316">
        <v>0</v>
      </c>
      <c r="K2316" s="13">
        <v>0.2177</v>
      </c>
      <c r="L2316" s="13">
        <v>9.8000000000000004E-2</v>
      </c>
      <c r="M2316" s="13">
        <v>0.1197</v>
      </c>
      <c r="N2316" s="13">
        <v>0</v>
      </c>
      <c r="O2316" s="13">
        <v>0</v>
      </c>
      <c r="P2316" s="12" t="str">
        <f>LEFT(Tabela2[[#This Row],[Código]],2)</f>
        <v>29</v>
      </c>
    </row>
    <row r="2317" spans="2:16" ht="15" customHeight="1" x14ac:dyDescent="0.25">
      <c r="B2317" s="36" t="str">
        <f>LOOKUP(Tabela2[[#This Row],[RESUMO]],Tabela3[Grupo],Tabela3[Meus produtos])</f>
        <v>Não</v>
      </c>
      <c r="C2317" s="30" t="s">
        <v>2025</v>
      </c>
      <c r="D2317" t="s">
        <v>21238</v>
      </c>
      <c r="E2317" t="s">
        <v>11853</v>
      </c>
      <c r="F2317" s="30" t="s">
        <v>13710</v>
      </c>
      <c r="G2317">
        <v>11.83</v>
      </c>
      <c r="H2317">
        <v>9.8000000000000007</v>
      </c>
      <c r="I2317">
        <v>0</v>
      </c>
      <c r="J2317">
        <v>0</v>
      </c>
      <c r="K2317" s="13">
        <v>0.21629999999999999</v>
      </c>
      <c r="L2317" s="13">
        <v>9.8000000000000004E-2</v>
      </c>
      <c r="M2317" s="13">
        <v>0.1183</v>
      </c>
      <c r="N2317" s="13">
        <v>0</v>
      </c>
      <c r="O2317" s="13">
        <v>0</v>
      </c>
      <c r="P2317" s="12" t="str">
        <f>LEFT(Tabela2[[#This Row],[Código]],2)</f>
        <v>29</v>
      </c>
    </row>
    <row r="2318" spans="2:16" ht="15" customHeight="1" x14ac:dyDescent="0.25">
      <c r="B2318" s="36" t="str">
        <f>LOOKUP(Tabela2[[#This Row],[RESUMO]],Tabela3[Grupo],Tabela3[Meus produtos])</f>
        <v>Não</v>
      </c>
      <c r="C2318" s="30" t="s">
        <v>2026</v>
      </c>
      <c r="D2318" t="s">
        <v>21238</v>
      </c>
      <c r="E2318" t="s">
        <v>11853</v>
      </c>
      <c r="F2318" s="30" t="s">
        <v>2027</v>
      </c>
      <c r="G2318">
        <v>11.97</v>
      </c>
      <c r="H2318">
        <v>9.8000000000000007</v>
      </c>
      <c r="I2318">
        <v>0</v>
      </c>
      <c r="J2318">
        <v>0</v>
      </c>
      <c r="K2318" s="13">
        <v>0.2177</v>
      </c>
      <c r="L2318" s="13">
        <v>9.8000000000000004E-2</v>
      </c>
      <c r="M2318" s="13">
        <v>0.1197</v>
      </c>
      <c r="N2318" s="13">
        <v>0</v>
      </c>
      <c r="O2318" s="13">
        <v>0</v>
      </c>
      <c r="P2318" s="12" t="str">
        <f>LEFT(Tabela2[[#This Row],[Código]],2)</f>
        <v>29</v>
      </c>
    </row>
    <row r="2319" spans="2:16" ht="15" customHeight="1" x14ac:dyDescent="0.25">
      <c r="B2319" s="36" t="str">
        <f>LOOKUP(Tabela2[[#This Row],[RESUMO]],Tabela3[Grupo],Tabela3[Meus produtos])</f>
        <v>Não</v>
      </c>
      <c r="C2319" s="30" t="s">
        <v>2028</v>
      </c>
      <c r="D2319" t="s">
        <v>21238</v>
      </c>
      <c r="E2319" t="s">
        <v>11853</v>
      </c>
      <c r="F2319" s="30" t="s">
        <v>13711</v>
      </c>
      <c r="G2319">
        <v>11.83</v>
      </c>
      <c r="H2319">
        <v>9.8000000000000007</v>
      </c>
      <c r="I2319">
        <v>0</v>
      </c>
      <c r="J2319">
        <v>0</v>
      </c>
      <c r="K2319" s="13">
        <v>0.21629999999999999</v>
      </c>
      <c r="L2319" s="13">
        <v>9.8000000000000004E-2</v>
      </c>
      <c r="M2319" s="13">
        <v>0.1183</v>
      </c>
      <c r="N2319" s="13">
        <v>0</v>
      </c>
      <c r="O2319" s="13">
        <v>0</v>
      </c>
      <c r="P2319" s="12" t="str">
        <f>LEFT(Tabela2[[#This Row],[Código]],2)</f>
        <v>29</v>
      </c>
    </row>
    <row r="2320" spans="2:16" ht="15" customHeight="1" x14ac:dyDescent="0.25">
      <c r="B2320" s="36" t="str">
        <f>LOOKUP(Tabela2[[#This Row],[RESUMO]],Tabela3[Grupo],Tabela3[Meus produtos])</f>
        <v>Não</v>
      </c>
      <c r="C2320" s="30" t="s">
        <v>2029</v>
      </c>
      <c r="D2320" t="s">
        <v>21238</v>
      </c>
      <c r="E2320" t="s">
        <v>11853</v>
      </c>
      <c r="F2320" s="30" t="s">
        <v>13712</v>
      </c>
      <c r="G2320">
        <v>11.83</v>
      </c>
      <c r="H2320">
        <v>9.8000000000000007</v>
      </c>
      <c r="I2320">
        <v>0</v>
      </c>
      <c r="J2320">
        <v>0</v>
      </c>
      <c r="K2320" s="13">
        <v>0.21629999999999999</v>
      </c>
      <c r="L2320" s="13">
        <v>9.8000000000000004E-2</v>
      </c>
      <c r="M2320" s="13">
        <v>0.1183</v>
      </c>
      <c r="N2320" s="13">
        <v>0</v>
      </c>
      <c r="O2320" s="13">
        <v>0</v>
      </c>
      <c r="P2320" s="12" t="str">
        <f>LEFT(Tabela2[[#This Row],[Código]],2)</f>
        <v>29</v>
      </c>
    </row>
    <row r="2321" spans="2:16" ht="15" customHeight="1" x14ac:dyDescent="0.25">
      <c r="B2321" s="36" t="str">
        <f>LOOKUP(Tabela2[[#This Row],[RESUMO]],Tabela3[Grupo],Tabela3[Meus produtos])</f>
        <v>Não</v>
      </c>
      <c r="C2321" s="30" t="s">
        <v>2030</v>
      </c>
      <c r="D2321" t="s">
        <v>21238</v>
      </c>
      <c r="E2321" t="s">
        <v>11853</v>
      </c>
      <c r="F2321" s="30" t="s">
        <v>13713</v>
      </c>
      <c r="G2321">
        <v>11.83</v>
      </c>
      <c r="H2321">
        <v>9.8000000000000007</v>
      </c>
      <c r="I2321">
        <v>0</v>
      </c>
      <c r="J2321">
        <v>0</v>
      </c>
      <c r="K2321" s="13">
        <v>0.21629999999999999</v>
      </c>
      <c r="L2321" s="13">
        <v>9.8000000000000004E-2</v>
      </c>
      <c r="M2321" s="13">
        <v>0.1183</v>
      </c>
      <c r="N2321" s="13">
        <v>0</v>
      </c>
      <c r="O2321" s="13">
        <v>0</v>
      </c>
      <c r="P2321" s="12" t="str">
        <f>LEFT(Tabela2[[#This Row],[Código]],2)</f>
        <v>29</v>
      </c>
    </row>
    <row r="2322" spans="2:16" ht="15" customHeight="1" x14ac:dyDescent="0.25">
      <c r="B2322" s="36" t="str">
        <f>LOOKUP(Tabela2[[#This Row],[RESUMO]],Tabela3[Grupo],Tabela3[Meus produtos])</f>
        <v>Não</v>
      </c>
      <c r="C2322" s="30" t="s">
        <v>2031</v>
      </c>
      <c r="D2322" t="s">
        <v>21238</v>
      </c>
      <c r="E2322" t="s">
        <v>11853</v>
      </c>
      <c r="F2322" s="30" t="s">
        <v>13714</v>
      </c>
      <c r="G2322">
        <v>11.97</v>
      </c>
      <c r="H2322">
        <v>9.8000000000000007</v>
      </c>
      <c r="I2322">
        <v>0</v>
      </c>
      <c r="J2322">
        <v>0</v>
      </c>
      <c r="K2322" s="13">
        <v>0.2177</v>
      </c>
      <c r="L2322" s="13">
        <v>9.8000000000000004E-2</v>
      </c>
      <c r="M2322" s="13">
        <v>0.1197</v>
      </c>
      <c r="N2322" s="13">
        <v>0</v>
      </c>
      <c r="O2322" s="13">
        <v>0</v>
      </c>
      <c r="P2322" s="12" t="str">
        <f>LEFT(Tabela2[[#This Row],[Código]],2)</f>
        <v>29</v>
      </c>
    </row>
    <row r="2323" spans="2:16" ht="15" customHeight="1" x14ac:dyDescent="0.25">
      <c r="B2323" s="36" t="str">
        <f>LOOKUP(Tabela2[[#This Row],[RESUMO]],Tabela3[Grupo],Tabela3[Meus produtos])</f>
        <v>Não</v>
      </c>
      <c r="C2323" s="30" t="s">
        <v>2032</v>
      </c>
      <c r="D2323" t="s">
        <v>21238</v>
      </c>
      <c r="E2323" t="s">
        <v>11853</v>
      </c>
      <c r="F2323" s="30" t="s">
        <v>13715</v>
      </c>
      <c r="G2323">
        <v>11.83</v>
      </c>
      <c r="H2323">
        <v>9.8000000000000007</v>
      </c>
      <c r="I2323">
        <v>0</v>
      </c>
      <c r="J2323">
        <v>0</v>
      </c>
      <c r="K2323" s="13">
        <v>0.21629999999999999</v>
      </c>
      <c r="L2323" s="13">
        <v>9.8000000000000004E-2</v>
      </c>
      <c r="M2323" s="13">
        <v>0.1183</v>
      </c>
      <c r="N2323" s="13">
        <v>0</v>
      </c>
      <c r="O2323" s="13">
        <v>0</v>
      </c>
      <c r="P2323" s="12" t="str">
        <f>LEFT(Tabela2[[#This Row],[Código]],2)</f>
        <v>29</v>
      </c>
    </row>
    <row r="2324" spans="2:16" ht="15" customHeight="1" x14ac:dyDescent="0.25">
      <c r="B2324" s="36" t="str">
        <f>LOOKUP(Tabela2[[#This Row],[RESUMO]],Tabela3[Grupo],Tabela3[Meus produtos])</f>
        <v>Não</v>
      </c>
      <c r="C2324" s="30" t="s">
        <v>2033</v>
      </c>
      <c r="D2324" t="s">
        <v>21238</v>
      </c>
      <c r="E2324" t="s">
        <v>11853</v>
      </c>
      <c r="F2324" s="30" t="s">
        <v>13716</v>
      </c>
      <c r="G2324">
        <v>11.97</v>
      </c>
      <c r="H2324">
        <v>9.8000000000000007</v>
      </c>
      <c r="I2324">
        <v>0</v>
      </c>
      <c r="J2324">
        <v>0</v>
      </c>
      <c r="K2324" s="13">
        <v>0.2177</v>
      </c>
      <c r="L2324" s="13">
        <v>9.8000000000000004E-2</v>
      </c>
      <c r="M2324" s="13">
        <v>0.1197</v>
      </c>
      <c r="N2324" s="13">
        <v>0</v>
      </c>
      <c r="O2324" s="13">
        <v>0</v>
      </c>
      <c r="P2324" s="12" t="str">
        <f>LEFT(Tabela2[[#This Row],[Código]],2)</f>
        <v>29</v>
      </c>
    </row>
    <row r="2325" spans="2:16" ht="15" customHeight="1" x14ac:dyDescent="0.25">
      <c r="B2325" s="36" t="str">
        <f>LOOKUP(Tabela2[[#This Row],[RESUMO]],Tabela3[Grupo],Tabela3[Meus produtos])</f>
        <v>Não</v>
      </c>
      <c r="C2325" s="30" t="s">
        <v>2034</v>
      </c>
      <c r="D2325" t="s">
        <v>21238</v>
      </c>
      <c r="E2325" t="s">
        <v>11853</v>
      </c>
      <c r="F2325" s="30" t="s">
        <v>2035</v>
      </c>
      <c r="G2325">
        <v>11.97</v>
      </c>
      <c r="H2325">
        <v>9.8000000000000007</v>
      </c>
      <c r="I2325">
        <v>0</v>
      </c>
      <c r="J2325">
        <v>0</v>
      </c>
      <c r="K2325" s="13">
        <v>0.2177</v>
      </c>
      <c r="L2325" s="13">
        <v>9.8000000000000004E-2</v>
      </c>
      <c r="M2325" s="13">
        <v>0.1197</v>
      </c>
      <c r="N2325" s="13">
        <v>0</v>
      </c>
      <c r="O2325" s="13">
        <v>0</v>
      </c>
      <c r="P2325" s="12" t="str">
        <f>LEFT(Tabela2[[#This Row],[Código]],2)</f>
        <v>29</v>
      </c>
    </row>
    <row r="2326" spans="2:16" ht="15" customHeight="1" x14ac:dyDescent="0.25">
      <c r="B2326" s="36" t="str">
        <f>LOOKUP(Tabela2[[#This Row],[RESUMO]],Tabela3[Grupo],Tabela3[Meus produtos])</f>
        <v>Não</v>
      </c>
      <c r="C2326" s="30" t="s">
        <v>2036</v>
      </c>
      <c r="D2326" t="s">
        <v>21238</v>
      </c>
      <c r="E2326" t="s">
        <v>11853</v>
      </c>
      <c r="F2326" s="30" t="s">
        <v>2037</v>
      </c>
      <c r="G2326">
        <v>11.97</v>
      </c>
      <c r="H2326">
        <v>9.8000000000000007</v>
      </c>
      <c r="I2326">
        <v>0</v>
      </c>
      <c r="J2326">
        <v>0</v>
      </c>
      <c r="K2326" s="13">
        <v>0.2177</v>
      </c>
      <c r="L2326" s="13">
        <v>9.8000000000000004E-2</v>
      </c>
      <c r="M2326" s="13">
        <v>0.1197</v>
      </c>
      <c r="N2326" s="13">
        <v>0</v>
      </c>
      <c r="O2326" s="13">
        <v>0</v>
      </c>
      <c r="P2326" s="12" t="str">
        <f>LEFT(Tabela2[[#This Row],[Código]],2)</f>
        <v>29</v>
      </c>
    </row>
    <row r="2327" spans="2:16" ht="15" customHeight="1" x14ac:dyDescent="0.25">
      <c r="B2327" s="36" t="str">
        <f>LOOKUP(Tabela2[[#This Row],[RESUMO]],Tabela3[Grupo],Tabela3[Meus produtos])</f>
        <v>Não</v>
      </c>
      <c r="C2327" s="30" t="s">
        <v>2038</v>
      </c>
      <c r="D2327" t="s">
        <v>21238</v>
      </c>
      <c r="E2327" t="s">
        <v>11853</v>
      </c>
      <c r="F2327" s="30" t="s">
        <v>13717</v>
      </c>
      <c r="G2327">
        <v>11.83</v>
      </c>
      <c r="H2327">
        <v>9.8000000000000007</v>
      </c>
      <c r="I2327">
        <v>0</v>
      </c>
      <c r="J2327">
        <v>0</v>
      </c>
      <c r="K2327" s="13">
        <v>0.21629999999999999</v>
      </c>
      <c r="L2327" s="13">
        <v>9.8000000000000004E-2</v>
      </c>
      <c r="M2327" s="13">
        <v>0.1183</v>
      </c>
      <c r="N2327" s="13">
        <v>0</v>
      </c>
      <c r="O2327" s="13">
        <v>0</v>
      </c>
      <c r="P2327" s="12" t="str">
        <f>LEFT(Tabela2[[#This Row],[Código]],2)</f>
        <v>29</v>
      </c>
    </row>
    <row r="2328" spans="2:16" ht="15" customHeight="1" x14ac:dyDescent="0.25">
      <c r="B2328" s="36" t="str">
        <f>LOOKUP(Tabela2[[#This Row],[RESUMO]],Tabela3[Grupo],Tabela3[Meus produtos])</f>
        <v>Não</v>
      </c>
      <c r="C2328" s="30" t="s">
        <v>2039</v>
      </c>
      <c r="D2328" t="s">
        <v>21238</v>
      </c>
      <c r="E2328" t="s">
        <v>11853</v>
      </c>
      <c r="F2328" s="30" t="s">
        <v>13718</v>
      </c>
      <c r="G2328">
        <v>11.83</v>
      </c>
      <c r="H2328">
        <v>9.8000000000000007</v>
      </c>
      <c r="I2328">
        <v>0</v>
      </c>
      <c r="J2328">
        <v>0</v>
      </c>
      <c r="K2328" s="13">
        <v>0.21629999999999999</v>
      </c>
      <c r="L2328" s="13">
        <v>9.8000000000000004E-2</v>
      </c>
      <c r="M2328" s="13">
        <v>0.1183</v>
      </c>
      <c r="N2328" s="13">
        <v>0</v>
      </c>
      <c r="O2328" s="13">
        <v>0</v>
      </c>
      <c r="P2328" s="12" t="str">
        <f>LEFT(Tabela2[[#This Row],[Código]],2)</f>
        <v>29</v>
      </c>
    </row>
    <row r="2329" spans="2:16" ht="15" customHeight="1" x14ac:dyDescent="0.25">
      <c r="B2329" s="36" t="str">
        <f>LOOKUP(Tabela2[[#This Row],[RESUMO]],Tabela3[Grupo],Tabela3[Meus produtos])</f>
        <v>Não</v>
      </c>
      <c r="C2329" s="30" t="s">
        <v>2040</v>
      </c>
      <c r="D2329" t="s">
        <v>21238</v>
      </c>
      <c r="E2329" t="s">
        <v>11853</v>
      </c>
      <c r="F2329" s="30" t="s">
        <v>13719</v>
      </c>
      <c r="G2329">
        <v>11.97</v>
      </c>
      <c r="H2329">
        <v>9.8000000000000007</v>
      </c>
      <c r="I2329">
        <v>0</v>
      </c>
      <c r="J2329">
        <v>0</v>
      </c>
      <c r="K2329" s="13">
        <v>0.2177</v>
      </c>
      <c r="L2329" s="13">
        <v>9.8000000000000004E-2</v>
      </c>
      <c r="M2329" s="13">
        <v>0.1197</v>
      </c>
      <c r="N2329" s="13">
        <v>0</v>
      </c>
      <c r="O2329" s="13">
        <v>0</v>
      </c>
      <c r="P2329" s="12" t="str">
        <f>LEFT(Tabela2[[#This Row],[Código]],2)</f>
        <v>29</v>
      </c>
    </row>
    <row r="2330" spans="2:16" ht="15" customHeight="1" x14ac:dyDescent="0.25">
      <c r="B2330" s="36" t="str">
        <f>LOOKUP(Tabela2[[#This Row],[RESUMO]],Tabela3[Grupo],Tabela3[Meus produtos])</f>
        <v>Não</v>
      </c>
      <c r="C2330" s="30" t="s">
        <v>2041</v>
      </c>
      <c r="D2330" t="s">
        <v>21238</v>
      </c>
      <c r="E2330" t="s">
        <v>11853</v>
      </c>
      <c r="F2330" s="30" t="s">
        <v>13720</v>
      </c>
      <c r="G2330">
        <v>11.83</v>
      </c>
      <c r="H2330">
        <v>9.8000000000000007</v>
      </c>
      <c r="I2330">
        <v>0</v>
      </c>
      <c r="J2330">
        <v>0</v>
      </c>
      <c r="K2330" s="13">
        <v>0.21629999999999999</v>
      </c>
      <c r="L2330" s="13">
        <v>9.8000000000000004E-2</v>
      </c>
      <c r="M2330" s="13">
        <v>0.1183</v>
      </c>
      <c r="N2330" s="13">
        <v>0</v>
      </c>
      <c r="O2330" s="13">
        <v>0</v>
      </c>
      <c r="P2330" s="12" t="str">
        <f>LEFT(Tabela2[[#This Row],[Código]],2)</f>
        <v>29</v>
      </c>
    </row>
    <row r="2331" spans="2:16" ht="15" customHeight="1" x14ac:dyDescent="0.25">
      <c r="B2331" s="36" t="str">
        <f>LOOKUP(Tabela2[[#This Row],[RESUMO]],Tabela3[Grupo],Tabela3[Meus produtos])</f>
        <v>Não</v>
      </c>
      <c r="C2331" s="30" t="s">
        <v>2042</v>
      </c>
      <c r="D2331" t="s">
        <v>21238</v>
      </c>
      <c r="E2331" t="s">
        <v>11853</v>
      </c>
      <c r="F2331" s="30" t="s">
        <v>2043</v>
      </c>
      <c r="G2331">
        <v>11.83</v>
      </c>
      <c r="H2331">
        <v>9.8000000000000007</v>
      </c>
      <c r="I2331">
        <v>0</v>
      </c>
      <c r="J2331">
        <v>0</v>
      </c>
      <c r="K2331" s="13">
        <v>0.21629999999999999</v>
      </c>
      <c r="L2331" s="13">
        <v>9.8000000000000004E-2</v>
      </c>
      <c r="M2331" s="13">
        <v>0.1183</v>
      </c>
      <c r="N2331" s="13">
        <v>0</v>
      </c>
      <c r="O2331" s="13">
        <v>0</v>
      </c>
      <c r="P2331" s="12" t="str">
        <f>LEFT(Tabela2[[#This Row],[Código]],2)</f>
        <v>29</v>
      </c>
    </row>
    <row r="2332" spans="2:16" ht="15" customHeight="1" x14ac:dyDescent="0.25">
      <c r="B2332" s="36" t="str">
        <f>LOOKUP(Tabela2[[#This Row],[RESUMO]],Tabela3[Grupo],Tabela3[Meus produtos])</f>
        <v>Não</v>
      </c>
      <c r="C2332" s="30" t="s">
        <v>2044</v>
      </c>
      <c r="D2332" t="s">
        <v>21238</v>
      </c>
      <c r="E2332" t="s">
        <v>11853</v>
      </c>
      <c r="F2332" s="30" t="s">
        <v>2045</v>
      </c>
      <c r="G2332">
        <v>11.97</v>
      </c>
      <c r="H2332">
        <v>9.8000000000000007</v>
      </c>
      <c r="I2332">
        <v>0</v>
      </c>
      <c r="J2332">
        <v>0</v>
      </c>
      <c r="K2332" s="13">
        <v>0.2177</v>
      </c>
      <c r="L2332" s="13">
        <v>9.8000000000000004E-2</v>
      </c>
      <c r="M2332" s="13">
        <v>0.1197</v>
      </c>
      <c r="N2332" s="13">
        <v>0</v>
      </c>
      <c r="O2332" s="13">
        <v>0</v>
      </c>
      <c r="P2332" s="12" t="str">
        <f>LEFT(Tabela2[[#This Row],[Código]],2)</f>
        <v>29</v>
      </c>
    </row>
    <row r="2333" spans="2:16" ht="15" customHeight="1" x14ac:dyDescent="0.25">
      <c r="B2333" s="36" t="str">
        <f>LOOKUP(Tabela2[[#This Row],[RESUMO]],Tabela3[Grupo],Tabela3[Meus produtos])</f>
        <v>Não</v>
      </c>
      <c r="C2333" s="30" t="s">
        <v>2046</v>
      </c>
      <c r="D2333" t="s">
        <v>21238</v>
      </c>
      <c r="E2333" t="s">
        <v>11853</v>
      </c>
      <c r="F2333" s="30" t="s">
        <v>13721</v>
      </c>
      <c r="G2333">
        <v>11.83</v>
      </c>
      <c r="H2333">
        <v>9.8000000000000007</v>
      </c>
      <c r="I2333">
        <v>0</v>
      </c>
      <c r="J2333">
        <v>0</v>
      </c>
      <c r="K2333" s="13">
        <v>0.21629999999999999</v>
      </c>
      <c r="L2333" s="13">
        <v>9.8000000000000004E-2</v>
      </c>
      <c r="M2333" s="13">
        <v>0.1183</v>
      </c>
      <c r="N2333" s="13">
        <v>0</v>
      </c>
      <c r="O2333" s="13">
        <v>0</v>
      </c>
      <c r="P2333" s="12" t="str">
        <f>LEFT(Tabela2[[#This Row],[Código]],2)</f>
        <v>29</v>
      </c>
    </row>
    <row r="2334" spans="2:16" ht="15" customHeight="1" x14ac:dyDescent="0.25">
      <c r="B2334" s="36" t="str">
        <f>LOOKUP(Tabela2[[#This Row],[RESUMO]],Tabela3[Grupo],Tabela3[Meus produtos])</f>
        <v>Não</v>
      </c>
      <c r="C2334" s="30" t="s">
        <v>2047</v>
      </c>
      <c r="D2334" t="s">
        <v>21238</v>
      </c>
      <c r="E2334" t="s">
        <v>11853</v>
      </c>
      <c r="F2334" s="30" t="s">
        <v>13722</v>
      </c>
      <c r="G2334">
        <v>11.97</v>
      </c>
      <c r="H2334">
        <v>9.8000000000000007</v>
      </c>
      <c r="I2334">
        <v>0</v>
      </c>
      <c r="J2334">
        <v>0</v>
      </c>
      <c r="K2334" s="13">
        <v>0.2177</v>
      </c>
      <c r="L2334" s="13">
        <v>9.8000000000000004E-2</v>
      </c>
      <c r="M2334" s="13">
        <v>0.1197</v>
      </c>
      <c r="N2334" s="13">
        <v>0</v>
      </c>
      <c r="O2334" s="13">
        <v>0</v>
      </c>
      <c r="P2334" s="12" t="str">
        <f>LEFT(Tabela2[[#This Row],[Código]],2)</f>
        <v>29</v>
      </c>
    </row>
    <row r="2335" spans="2:16" ht="15" customHeight="1" x14ac:dyDescent="0.25">
      <c r="B2335" s="36" t="str">
        <f>LOOKUP(Tabela2[[#This Row],[RESUMO]],Tabela3[Grupo],Tabela3[Meus produtos])</f>
        <v>Não</v>
      </c>
      <c r="C2335" s="30" t="s">
        <v>2048</v>
      </c>
      <c r="D2335" t="s">
        <v>21238</v>
      </c>
      <c r="E2335" t="s">
        <v>11853</v>
      </c>
      <c r="F2335" s="30" t="s">
        <v>13723</v>
      </c>
      <c r="G2335">
        <v>11.83</v>
      </c>
      <c r="H2335">
        <v>9.8000000000000007</v>
      </c>
      <c r="I2335">
        <v>0</v>
      </c>
      <c r="J2335">
        <v>0</v>
      </c>
      <c r="K2335" s="13">
        <v>0.21629999999999999</v>
      </c>
      <c r="L2335" s="13">
        <v>9.8000000000000004E-2</v>
      </c>
      <c r="M2335" s="13">
        <v>0.1183</v>
      </c>
      <c r="N2335" s="13">
        <v>0</v>
      </c>
      <c r="O2335" s="13">
        <v>0</v>
      </c>
      <c r="P2335" s="12" t="str">
        <f>LEFT(Tabela2[[#This Row],[Código]],2)</f>
        <v>29</v>
      </c>
    </row>
    <row r="2336" spans="2:16" ht="15" customHeight="1" x14ac:dyDescent="0.25">
      <c r="B2336" s="36" t="str">
        <f>LOOKUP(Tabela2[[#This Row],[RESUMO]],Tabela3[Grupo],Tabela3[Meus produtos])</f>
        <v>Não</v>
      </c>
      <c r="C2336" s="30" t="s">
        <v>2049</v>
      </c>
      <c r="D2336" t="s">
        <v>21238</v>
      </c>
      <c r="E2336" t="s">
        <v>11853</v>
      </c>
      <c r="F2336" s="30" t="s">
        <v>13724</v>
      </c>
      <c r="G2336">
        <v>11.83</v>
      </c>
      <c r="H2336">
        <v>9.8000000000000007</v>
      </c>
      <c r="I2336">
        <v>0</v>
      </c>
      <c r="J2336">
        <v>0</v>
      </c>
      <c r="K2336" s="13">
        <v>0.21629999999999999</v>
      </c>
      <c r="L2336" s="13">
        <v>9.8000000000000004E-2</v>
      </c>
      <c r="M2336" s="13">
        <v>0.1183</v>
      </c>
      <c r="N2336" s="13">
        <v>0</v>
      </c>
      <c r="O2336" s="13">
        <v>0</v>
      </c>
      <c r="P2336" s="12" t="str">
        <f>LEFT(Tabela2[[#This Row],[Código]],2)</f>
        <v>29</v>
      </c>
    </row>
    <row r="2337" spans="2:16" ht="15" customHeight="1" x14ac:dyDescent="0.25">
      <c r="B2337" s="36" t="str">
        <f>LOOKUP(Tabela2[[#This Row],[RESUMO]],Tabela3[Grupo],Tabela3[Meus produtos])</f>
        <v>Não</v>
      </c>
      <c r="C2337" s="30" t="s">
        <v>2050</v>
      </c>
      <c r="D2337" t="s">
        <v>21238</v>
      </c>
      <c r="E2337" t="s">
        <v>11853</v>
      </c>
      <c r="F2337" s="30" t="s">
        <v>13725</v>
      </c>
      <c r="G2337">
        <v>11.97</v>
      </c>
      <c r="H2337">
        <v>9.8000000000000007</v>
      </c>
      <c r="I2337">
        <v>0</v>
      </c>
      <c r="J2337">
        <v>0</v>
      </c>
      <c r="K2337" s="13">
        <v>0.2177</v>
      </c>
      <c r="L2337" s="13">
        <v>9.8000000000000004E-2</v>
      </c>
      <c r="M2337" s="13">
        <v>0.1197</v>
      </c>
      <c r="N2337" s="13">
        <v>0</v>
      </c>
      <c r="O2337" s="13">
        <v>0</v>
      </c>
      <c r="P2337" s="12" t="str">
        <f>LEFT(Tabela2[[#This Row],[Código]],2)</f>
        <v>29</v>
      </c>
    </row>
    <row r="2338" spans="2:16" ht="15" customHeight="1" x14ac:dyDescent="0.25">
      <c r="B2338" s="36" t="str">
        <f>LOOKUP(Tabela2[[#This Row],[RESUMO]],Tabela3[Grupo],Tabela3[Meus produtos])</f>
        <v>Não</v>
      </c>
      <c r="C2338" s="30" t="s">
        <v>2051</v>
      </c>
      <c r="D2338" t="s">
        <v>21238</v>
      </c>
      <c r="E2338" t="s">
        <v>11853</v>
      </c>
      <c r="F2338" s="30" t="s">
        <v>13726</v>
      </c>
      <c r="G2338">
        <v>11.97</v>
      </c>
      <c r="H2338">
        <v>9.8000000000000007</v>
      </c>
      <c r="I2338">
        <v>0</v>
      </c>
      <c r="J2338">
        <v>0</v>
      </c>
      <c r="K2338" s="13">
        <v>0.2177</v>
      </c>
      <c r="L2338" s="13">
        <v>9.8000000000000004E-2</v>
      </c>
      <c r="M2338" s="13">
        <v>0.1197</v>
      </c>
      <c r="N2338" s="13">
        <v>0</v>
      </c>
      <c r="O2338" s="13">
        <v>0</v>
      </c>
      <c r="P2338" s="12" t="str">
        <f>LEFT(Tabela2[[#This Row],[Código]],2)</f>
        <v>29</v>
      </c>
    </row>
    <row r="2339" spans="2:16" ht="15" customHeight="1" x14ac:dyDescent="0.25">
      <c r="B2339" s="36" t="str">
        <f>LOOKUP(Tabela2[[#This Row],[RESUMO]],Tabela3[Grupo],Tabela3[Meus produtos])</f>
        <v>Não</v>
      </c>
      <c r="C2339" s="30" t="s">
        <v>2052</v>
      </c>
      <c r="D2339" t="s">
        <v>21238</v>
      </c>
      <c r="E2339" t="s">
        <v>11853</v>
      </c>
      <c r="F2339" s="30" t="s">
        <v>13727</v>
      </c>
      <c r="G2339">
        <v>11.97</v>
      </c>
      <c r="H2339">
        <v>9.8000000000000007</v>
      </c>
      <c r="I2339">
        <v>0</v>
      </c>
      <c r="J2339">
        <v>0</v>
      </c>
      <c r="K2339" s="13">
        <v>0.2177</v>
      </c>
      <c r="L2339" s="13">
        <v>9.8000000000000004E-2</v>
      </c>
      <c r="M2339" s="13">
        <v>0.1197</v>
      </c>
      <c r="N2339" s="13">
        <v>0</v>
      </c>
      <c r="O2339" s="13">
        <v>0</v>
      </c>
      <c r="P2339" s="12" t="str">
        <f>LEFT(Tabela2[[#This Row],[Código]],2)</f>
        <v>29</v>
      </c>
    </row>
    <row r="2340" spans="2:16" ht="15" customHeight="1" x14ac:dyDescent="0.25">
      <c r="B2340" s="36" t="str">
        <f>LOOKUP(Tabela2[[#This Row],[RESUMO]],Tabela3[Grupo],Tabela3[Meus produtos])</f>
        <v>Não</v>
      </c>
      <c r="C2340" s="30" t="s">
        <v>2053</v>
      </c>
      <c r="D2340" t="s">
        <v>21238</v>
      </c>
      <c r="E2340" t="s">
        <v>11853</v>
      </c>
      <c r="F2340" s="30" t="s">
        <v>13728</v>
      </c>
      <c r="G2340">
        <v>11.97</v>
      </c>
      <c r="H2340">
        <v>9.8000000000000007</v>
      </c>
      <c r="I2340">
        <v>0</v>
      </c>
      <c r="J2340">
        <v>0</v>
      </c>
      <c r="K2340" s="13">
        <v>0.2177</v>
      </c>
      <c r="L2340" s="13">
        <v>9.8000000000000004E-2</v>
      </c>
      <c r="M2340" s="13">
        <v>0.1197</v>
      </c>
      <c r="N2340" s="13">
        <v>0</v>
      </c>
      <c r="O2340" s="13">
        <v>0</v>
      </c>
      <c r="P2340" s="12" t="str">
        <f>LEFT(Tabela2[[#This Row],[Código]],2)</f>
        <v>29</v>
      </c>
    </row>
    <row r="2341" spans="2:16" ht="15" customHeight="1" x14ac:dyDescent="0.25">
      <c r="B2341" s="36" t="str">
        <f>LOOKUP(Tabela2[[#This Row],[RESUMO]],Tabela3[Grupo],Tabela3[Meus produtos])</f>
        <v>Não</v>
      </c>
      <c r="C2341" s="30" t="s">
        <v>2054</v>
      </c>
      <c r="D2341" t="s">
        <v>21238</v>
      </c>
      <c r="E2341" t="s">
        <v>11853</v>
      </c>
      <c r="F2341" s="30" t="s">
        <v>13729</v>
      </c>
      <c r="G2341">
        <v>11.97</v>
      </c>
      <c r="H2341">
        <v>9.8000000000000007</v>
      </c>
      <c r="I2341">
        <v>0</v>
      </c>
      <c r="J2341">
        <v>0</v>
      </c>
      <c r="K2341" s="13">
        <v>0.2177</v>
      </c>
      <c r="L2341" s="13">
        <v>9.8000000000000004E-2</v>
      </c>
      <c r="M2341" s="13">
        <v>0.1197</v>
      </c>
      <c r="N2341" s="13">
        <v>0</v>
      </c>
      <c r="O2341" s="13">
        <v>0</v>
      </c>
      <c r="P2341" s="12" t="str">
        <f>LEFT(Tabela2[[#This Row],[Código]],2)</f>
        <v>29</v>
      </c>
    </row>
    <row r="2342" spans="2:16" ht="15" customHeight="1" x14ac:dyDescent="0.25">
      <c r="B2342" s="36" t="str">
        <f>LOOKUP(Tabela2[[#This Row],[RESUMO]],Tabela3[Grupo],Tabela3[Meus produtos])</f>
        <v>Não</v>
      </c>
      <c r="C2342" s="30" t="s">
        <v>2055</v>
      </c>
      <c r="D2342" t="s">
        <v>21238</v>
      </c>
      <c r="E2342" t="s">
        <v>11853</v>
      </c>
      <c r="F2342" s="30" t="s">
        <v>13730</v>
      </c>
      <c r="G2342">
        <v>11.83</v>
      </c>
      <c r="H2342">
        <v>9.8000000000000007</v>
      </c>
      <c r="I2342">
        <v>0</v>
      </c>
      <c r="J2342">
        <v>0</v>
      </c>
      <c r="K2342" s="13">
        <v>0.21629999999999999</v>
      </c>
      <c r="L2342" s="13">
        <v>9.8000000000000004E-2</v>
      </c>
      <c r="M2342" s="13">
        <v>0.1183</v>
      </c>
      <c r="N2342" s="13">
        <v>0</v>
      </c>
      <c r="O2342" s="13">
        <v>0</v>
      </c>
      <c r="P2342" s="12" t="str">
        <f>LEFT(Tabela2[[#This Row],[Código]],2)</f>
        <v>29</v>
      </c>
    </row>
    <row r="2343" spans="2:16" ht="15" customHeight="1" x14ac:dyDescent="0.25">
      <c r="B2343" s="36" t="str">
        <f>LOOKUP(Tabela2[[#This Row],[RESUMO]],Tabela3[Grupo],Tabela3[Meus produtos])</f>
        <v>Não</v>
      </c>
      <c r="C2343" s="30" t="s">
        <v>2056</v>
      </c>
      <c r="D2343" t="s">
        <v>21238</v>
      </c>
      <c r="E2343" t="s">
        <v>11853</v>
      </c>
      <c r="F2343" s="30" t="s">
        <v>13731</v>
      </c>
      <c r="G2343">
        <v>11.83</v>
      </c>
      <c r="H2343">
        <v>9.8000000000000007</v>
      </c>
      <c r="I2343">
        <v>0</v>
      </c>
      <c r="J2343">
        <v>0</v>
      </c>
      <c r="K2343" s="13">
        <v>0.21629999999999999</v>
      </c>
      <c r="L2343" s="13">
        <v>9.8000000000000004E-2</v>
      </c>
      <c r="M2343" s="13">
        <v>0.1183</v>
      </c>
      <c r="N2343" s="13">
        <v>0</v>
      </c>
      <c r="O2343" s="13">
        <v>0</v>
      </c>
      <c r="P2343" s="12" t="str">
        <f>LEFT(Tabela2[[#This Row],[Código]],2)</f>
        <v>29</v>
      </c>
    </row>
    <row r="2344" spans="2:16" ht="15" customHeight="1" x14ac:dyDescent="0.25">
      <c r="B2344" s="36" t="str">
        <f>LOOKUP(Tabela2[[#This Row],[RESUMO]],Tabela3[Grupo],Tabela3[Meus produtos])</f>
        <v>Não</v>
      </c>
      <c r="C2344" s="30" t="s">
        <v>2057</v>
      </c>
      <c r="D2344" t="s">
        <v>21238</v>
      </c>
      <c r="E2344" t="s">
        <v>11853</v>
      </c>
      <c r="F2344" s="30" t="s">
        <v>13732</v>
      </c>
      <c r="G2344">
        <v>11.83</v>
      </c>
      <c r="H2344">
        <v>9.8000000000000007</v>
      </c>
      <c r="I2344">
        <v>0</v>
      </c>
      <c r="J2344">
        <v>0</v>
      </c>
      <c r="K2344" s="13">
        <v>0.21629999999999999</v>
      </c>
      <c r="L2344" s="13">
        <v>9.8000000000000004E-2</v>
      </c>
      <c r="M2344" s="13">
        <v>0.1183</v>
      </c>
      <c r="N2344" s="13">
        <v>0</v>
      </c>
      <c r="O2344" s="13">
        <v>0</v>
      </c>
      <c r="P2344" s="12" t="str">
        <f>LEFT(Tabela2[[#This Row],[Código]],2)</f>
        <v>29</v>
      </c>
    </row>
    <row r="2345" spans="2:16" ht="15" customHeight="1" x14ac:dyDescent="0.25">
      <c r="B2345" s="36" t="str">
        <f>LOOKUP(Tabela2[[#This Row],[RESUMO]],Tabela3[Grupo],Tabela3[Meus produtos])</f>
        <v>Não</v>
      </c>
      <c r="C2345" s="30" t="s">
        <v>2058</v>
      </c>
      <c r="D2345" t="s">
        <v>21238</v>
      </c>
      <c r="E2345" t="s">
        <v>11853</v>
      </c>
      <c r="F2345" s="30" t="s">
        <v>13733</v>
      </c>
      <c r="G2345">
        <v>12</v>
      </c>
      <c r="H2345">
        <v>9.8000000000000007</v>
      </c>
      <c r="I2345">
        <v>0</v>
      </c>
      <c r="J2345">
        <v>0</v>
      </c>
      <c r="K2345" s="13">
        <v>0.218</v>
      </c>
      <c r="L2345" s="13">
        <v>9.8000000000000004E-2</v>
      </c>
      <c r="M2345" s="13">
        <v>0.12</v>
      </c>
      <c r="N2345" s="13">
        <v>0</v>
      </c>
      <c r="O2345" s="13">
        <v>0</v>
      </c>
      <c r="P2345" s="12" t="str">
        <f>LEFT(Tabela2[[#This Row],[Código]],2)</f>
        <v>29</v>
      </c>
    </row>
    <row r="2346" spans="2:16" ht="15" customHeight="1" x14ac:dyDescent="0.25">
      <c r="B2346" s="36" t="str">
        <f>LOOKUP(Tabela2[[#This Row],[RESUMO]],Tabela3[Grupo],Tabela3[Meus produtos])</f>
        <v>Não</v>
      </c>
      <c r="C2346" s="30" t="s">
        <v>2059</v>
      </c>
      <c r="D2346" t="s">
        <v>21238</v>
      </c>
      <c r="E2346" t="s">
        <v>11853</v>
      </c>
      <c r="F2346" s="30" t="s">
        <v>13734</v>
      </c>
      <c r="G2346">
        <v>12</v>
      </c>
      <c r="H2346">
        <v>9.8000000000000007</v>
      </c>
      <c r="I2346">
        <v>0</v>
      </c>
      <c r="J2346">
        <v>0</v>
      </c>
      <c r="K2346" s="13">
        <v>0.218</v>
      </c>
      <c r="L2346" s="13">
        <v>9.8000000000000004E-2</v>
      </c>
      <c r="M2346" s="13">
        <v>0.12</v>
      </c>
      <c r="N2346" s="13">
        <v>0</v>
      </c>
      <c r="O2346" s="13">
        <v>0</v>
      </c>
      <c r="P2346" s="12" t="str">
        <f>LEFT(Tabela2[[#This Row],[Código]],2)</f>
        <v>29</v>
      </c>
    </row>
    <row r="2347" spans="2:16" ht="15" customHeight="1" x14ac:dyDescent="0.25">
      <c r="B2347" s="36" t="str">
        <f>LOOKUP(Tabela2[[#This Row],[RESUMO]],Tabela3[Grupo],Tabela3[Meus produtos])</f>
        <v>Não</v>
      </c>
      <c r="C2347" s="30" t="s">
        <v>2060</v>
      </c>
      <c r="D2347" t="s">
        <v>21238</v>
      </c>
      <c r="E2347" t="s">
        <v>11853</v>
      </c>
      <c r="F2347" s="30" t="s">
        <v>13735</v>
      </c>
      <c r="G2347">
        <v>11.95</v>
      </c>
      <c r="H2347">
        <v>9.8000000000000007</v>
      </c>
      <c r="I2347">
        <v>0</v>
      </c>
      <c r="J2347">
        <v>0</v>
      </c>
      <c r="K2347" s="13">
        <v>0.2175</v>
      </c>
      <c r="L2347" s="13">
        <v>9.8000000000000004E-2</v>
      </c>
      <c r="M2347" s="13">
        <v>0.1195</v>
      </c>
      <c r="N2347" s="13">
        <v>0</v>
      </c>
      <c r="O2347" s="13">
        <v>0</v>
      </c>
      <c r="P2347" s="12" t="str">
        <f>LEFT(Tabela2[[#This Row],[Código]],2)</f>
        <v>29</v>
      </c>
    </row>
    <row r="2348" spans="2:16" ht="15" customHeight="1" x14ac:dyDescent="0.25">
      <c r="B2348" s="36" t="str">
        <f>LOOKUP(Tabela2[[#This Row],[RESUMO]],Tabela3[Grupo],Tabela3[Meus produtos])</f>
        <v>Não</v>
      </c>
      <c r="C2348" s="30" t="s">
        <v>2061</v>
      </c>
      <c r="D2348" t="s">
        <v>21238</v>
      </c>
      <c r="E2348" t="s">
        <v>11853</v>
      </c>
      <c r="F2348" s="30" t="s">
        <v>13736</v>
      </c>
      <c r="G2348">
        <v>11.83</v>
      </c>
      <c r="H2348">
        <v>9.8000000000000007</v>
      </c>
      <c r="I2348">
        <v>0</v>
      </c>
      <c r="J2348">
        <v>0</v>
      </c>
      <c r="K2348" s="13">
        <v>0.21629999999999999</v>
      </c>
      <c r="L2348" s="13">
        <v>9.8000000000000004E-2</v>
      </c>
      <c r="M2348" s="13">
        <v>0.1183</v>
      </c>
      <c r="N2348" s="13">
        <v>0</v>
      </c>
      <c r="O2348" s="13">
        <v>0</v>
      </c>
      <c r="P2348" s="12" t="str">
        <f>LEFT(Tabela2[[#This Row],[Código]],2)</f>
        <v>29</v>
      </c>
    </row>
    <row r="2349" spans="2:16" ht="15" customHeight="1" x14ac:dyDescent="0.25">
      <c r="B2349" s="36" t="str">
        <f>LOOKUP(Tabela2[[#This Row],[RESUMO]],Tabela3[Grupo],Tabela3[Meus produtos])</f>
        <v>Não</v>
      </c>
      <c r="C2349" s="30" t="s">
        <v>2062</v>
      </c>
      <c r="D2349" t="s">
        <v>21238</v>
      </c>
      <c r="E2349" t="s">
        <v>11853</v>
      </c>
      <c r="F2349" s="30" t="s">
        <v>13737</v>
      </c>
      <c r="G2349">
        <v>11.83</v>
      </c>
      <c r="H2349">
        <v>9.8000000000000007</v>
      </c>
      <c r="I2349">
        <v>0</v>
      </c>
      <c r="J2349">
        <v>0</v>
      </c>
      <c r="K2349" s="13">
        <v>0.21629999999999999</v>
      </c>
      <c r="L2349" s="13">
        <v>9.8000000000000004E-2</v>
      </c>
      <c r="M2349" s="13">
        <v>0.1183</v>
      </c>
      <c r="N2349" s="13">
        <v>0</v>
      </c>
      <c r="O2349" s="13">
        <v>0</v>
      </c>
      <c r="P2349" s="12" t="str">
        <f>LEFT(Tabela2[[#This Row],[Código]],2)</f>
        <v>29</v>
      </c>
    </row>
    <row r="2350" spans="2:16" ht="15" customHeight="1" x14ac:dyDescent="0.25">
      <c r="B2350" s="36" t="str">
        <f>LOOKUP(Tabela2[[#This Row],[RESUMO]],Tabela3[Grupo],Tabela3[Meus produtos])</f>
        <v>Não</v>
      </c>
      <c r="C2350" s="30" t="s">
        <v>2063</v>
      </c>
      <c r="D2350" t="s">
        <v>21238</v>
      </c>
      <c r="E2350" t="s">
        <v>11853</v>
      </c>
      <c r="F2350" s="30" t="s">
        <v>2064</v>
      </c>
      <c r="G2350">
        <v>11.83</v>
      </c>
      <c r="H2350">
        <v>9.8000000000000007</v>
      </c>
      <c r="I2350">
        <v>0</v>
      </c>
      <c r="J2350">
        <v>0</v>
      </c>
      <c r="K2350" s="13">
        <v>0.21629999999999999</v>
      </c>
      <c r="L2350" s="13">
        <v>9.8000000000000004E-2</v>
      </c>
      <c r="M2350" s="13">
        <v>0.1183</v>
      </c>
      <c r="N2350" s="13">
        <v>0</v>
      </c>
      <c r="O2350" s="13">
        <v>0</v>
      </c>
      <c r="P2350" s="12" t="str">
        <f>LEFT(Tabela2[[#This Row],[Código]],2)</f>
        <v>29</v>
      </c>
    </row>
    <row r="2351" spans="2:16" ht="15" customHeight="1" x14ac:dyDescent="0.25">
      <c r="B2351" s="36" t="str">
        <f>LOOKUP(Tabela2[[#This Row],[RESUMO]],Tabela3[Grupo],Tabela3[Meus produtos])</f>
        <v>Não</v>
      </c>
      <c r="C2351" s="30" t="s">
        <v>2065</v>
      </c>
      <c r="D2351" t="s">
        <v>21238</v>
      </c>
      <c r="E2351" t="s">
        <v>11853</v>
      </c>
      <c r="F2351" s="30" t="s">
        <v>13738</v>
      </c>
      <c r="G2351">
        <v>11.83</v>
      </c>
      <c r="H2351">
        <v>9.8000000000000007</v>
      </c>
      <c r="I2351">
        <v>0</v>
      </c>
      <c r="J2351">
        <v>0</v>
      </c>
      <c r="K2351" s="13">
        <v>0.21629999999999999</v>
      </c>
      <c r="L2351" s="13">
        <v>9.8000000000000004E-2</v>
      </c>
      <c r="M2351" s="13">
        <v>0.1183</v>
      </c>
      <c r="N2351" s="13">
        <v>0</v>
      </c>
      <c r="O2351" s="13">
        <v>0</v>
      </c>
      <c r="P2351" s="12" t="str">
        <f>LEFT(Tabela2[[#This Row],[Código]],2)</f>
        <v>29</v>
      </c>
    </row>
    <row r="2352" spans="2:16" ht="15" customHeight="1" x14ac:dyDescent="0.25">
      <c r="B2352" s="36" t="str">
        <f>LOOKUP(Tabela2[[#This Row],[RESUMO]],Tabela3[Grupo],Tabela3[Meus produtos])</f>
        <v>Não</v>
      </c>
      <c r="C2352" s="30" t="s">
        <v>2066</v>
      </c>
      <c r="D2352" t="s">
        <v>21238</v>
      </c>
      <c r="E2352" t="s">
        <v>11853</v>
      </c>
      <c r="F2352" s="30" t="s">
        <v>13739</v>
      </c>
      <c r="G2352">
        <v>11.97</v>
      </c>
      <c r="H2352">
        <v>9.8000000000000007</v>
      </c>
      <c r="I2352">
        <v>0</v>
      </c>
      <c r="J2352">
        <v>0</v>
      </c>
      <c r="K2352" s="13">
        <v>0.2177</v>
      </c>
      <c r="L2352" s="13">
        <v>9.8000000000000004E-2</v>
      </c>
      <c r="M2352" s="13">
        <v>0.1197</v>
      </c>
      <c r="N2352" s="13">
        <v>0</v>
      </c>
      <c r="O2352" s="13">
        <v>0</v>
      </c>
      <c r="P2352" s="12" t="str">
        <f>LEFT(Tabela2[[#This Row],[Código]],2)</f>
        <v>29</v>
      </c>
    </row>
    <row r="2353" spans="2:16" ht="15" customHeight="1" x14ac:dyDescent="0.25">
      <c r="B2353" s="36" t="str">
        <f>LOOKUP(Tabela2[[#This Row],[RESUMO]],Tabela3[Grupo],Tabela3[Meus produtos])</f>
        <v>Não</v>
      </c>
      <c r="C2353" s="30" t="s">
        <v>2067</v>
      </c>
      <c r="D2353" t="s">
        <v>21238</v>
      </c>
      <c r="E2353" t="s">
        <v>11853</v>
      </c>
      <c r="F2353" s="30" t="s">
        <v>13740</v>
      </c>
      <c r="G2353">
        <v>11.97</v>
      </c>
      <c r="H2353">
        <v>9.8000000000000007</v>
      </c>
      <c r="I2353">
        <v>0</v>
      </c>
      <c r="J2353">
        <v>0</v>
      </c>
      <c r="K2353" s="13">
        <v>0.2177</v>
      </c>
      <c r="L2353" s="13">
        <v>9.8000000000000004E-2</v>
      </c>
      <c r="M2353" s="13">
        <v>0.1197</v>
      </c>
      <c r="N2353" s="13">
        <v>0</v>
      </c>
      <c r="O2353" s="13">
        <v>0</v>
      </c>
      <c r="P2353" s="12" t="str">
        <f>LEFT(Tabela2[[#This Row],[Código]],2)</f>
        <v>29</v>
      </c>
    </row>
    <row r="2354" spans="2:16" ht="15" customHeight="1" x14ac:dyDescent="0.25">
      <c r="B2354" s="36" t="str">
        <f>LOOKUP(Tabela2[[#This Row],[RESUMO]],Tabela3[Grupo],Tabela3[Meus produtos])</f>
        <v>Não</v>
      </c>
      <c r="C2354" s="30" t="s">
        <v>2068</v>
      </c>
      <c r="D2354" t="s">
        <v>21238</v>
      </c>
      <c r="E2354" t="s">
        <v>11853</v>
      </c>
      <c r="F2354" s="30" t="s">
        <v>13741</v>
      </c>
      <c r="G2354">
        <v>11.83</v>
      </c>
      <c r="H2354">
        <v>9.8000000000000007</v>
      </c>
      <c r="I2354">
        <v>0</v>
      </c>
      <c r="J2354">
        <v>0</v>
      </c>
      <c r="K2354" s="13">
        <v>0.21629999999999999</v>
      </c>
      <c r="L2354" s="13">
        <v>9.8000000000000004E-2</v>
      </c>
      <c r="M2354" s="13">
        <v>0.1183</v>
      </c>
      <c r="N2354" s="13">
        <v>0</v>
      </c>
      <c r="O2354" s="13">
        <v>0</v>
      </c>
      <c r="P2354" s="12" t="str">
        <f>LEFT(Tabela2[[#This Row],[Código]],2)</f>
        <v>29</v>
      </c>
    </row>
    <row r="2355" spans="2:16" ht="15" customHeight="1" x14ac:dyDescent="0.25">
      <c r="B2355" s="36" t="str">
        <f>LOOKUP(Tabela2[[#This Row],[RESUMO]],Tabela3[Grupo],Tabela3[Meus produtos])</f>
        <v>Não</v>
      </c>
      <c r="C2355" s="30" t="s">
        <v>2069</v>
      </c>
      <c r="D2355" t="s">
        <v>21238</v>
      </c>
      <c r="E2355" t="s">
        <v>11853</v>
      </c>
      <c r="F2355" s="30" t="s">
        <v>2070</v>
      </c>
      <c r="G2355">
        <v>11.97</v>
      </c>
      <c r="H2355">
        <v>9.8000000000000007</v>
      </c>
      <c r="I2355">
        <v>0</v>
      </c>
      <c r="J2355">
        <v>0</v>
      </c>
      <c r="K2355" s="13">
        <v>0.2177</v>
      </c>
      <c r="L2355" s="13">
        <v>9.8000000000000004E-2</v>
      </c>
      <c r="M2355" s="13">
        <v>0.1197</v>
      </c>
      <c r="N2355" s="13">
        <v>0</v>
      </c>
      <c r="O2355" s="13">
        <v>0</v>
      </c>
      <c r="P2355" s="12" t="str">
        <f>LEFT(Tabela2[[#This Row],[Código]],2)</f>
        <v>29</v>
      </c>
    </row>
    <row r="2356" spans="2:16" ht="15" customHeight="1" x14ac:dyDescent="0.25">
      <c r="B2356" s="36" t="str">
        <f>LOOKUP(Tabela2[[#This Row],[RESUMO]],Tabela3[Grupo],Tabela3[Meus produtos])</f>
        <v>Não</v>
      </c>
      <c r="C2356" s="30" t="s">
        <v>2071</v>
      </c>
      <c r="D2356" t="s">
        <v>21238</v>
      </c>
      <c r="E2356" t="s">
        <v>11853</v>
      </c>
      <c r="F2356" s="30" t="s">
        <v>13742</v>
      </c>
      <c r="G2356">
        <v>11.83</v>
      </c>
      <c r="H2356">
        <v>9.8000000000000007</v>
      </c>
      <c r="I2356">
        <v>0</v>
      </c>
      <c r="J2356">
        <v>0</v>
      </c>
      <c r="K2356" s="13">
        <v>0.21629999999999999</v>
      </c>
      <c r="L2356" s="13">
        <v>9.8000000000000004E-2</v>
      </c>
      <c r="M2356" s="13">
        <v>0.1183</v>
      </c>
      <c r="N2356" s="13">
        <v>0</v>
      </c>
      <c r="O2356" s="13">
        <v>0</v>
      </c>
      <c r="P2356" s="12" t="str">
        <f>LEFT(Tabela2[[#This Row],[Código]],2)</f>
        <v>29</v>
      </c>
    </row>
    <row r="2357" spans="2:16" ht="15" customHeight="1" x14ac:dyDescent="0.25">
      <c r="B2357" s="36" t="str">
        <f>LOOKUP(Tabela2[[#This Row],[RESUMO]],Tabela3[Grupo],Tabela3[Meus produtos])</f>
        <v>Não</v>
      </c>
      <c r="C2357" s="30" t="s">
        <v>2072</v>
      </c>
      <c r="D2357" t="s">
        <v>21238</v>
      </c>
      <c r="E2357" t="s">
        <v>11853</v>
      </c>
      <c r="F2357" s="30" t="s">
        <v>2073</v>
      </c>
      <c r="G2357">
        <v>11.83</v>
      </c>
      <c r="H2357">
        <v>9.8000000000000007</v>
      </c>
      <c r="I2357">
        <v>0</v>
      </c>
      <c r="J2357">
        <v>0</v>
      </c>
      <c r="K2357" s="13">
        <v>0.21629999999999999</v>
      </c>
      <c r="L2357" s="13">
        <v>9.8000000000000004E-2</v>
      </c>
      <c r="M2357" s="13">
        <v>0.1183</v>
      </c>
      <c r="N2357" s="13">
        <v>0</v>
      </c>
      <c r="O2357" s="13">
        <v>0</v>
      </c>
      <c r="P2357" s="12" t="str">
        <f>LEFT(Tabela2[[#This Row],[Código]],2)</f>
        <v>29</v>
      </c>
    </row>
    <row r="2358" spans="2:16" ht="15" customHeight="1" x14ac:dyDescent="0.25">
      <c r="B2358" s="36" t="str">
        <f>LOOKUP(Tabela2[[#This Row],[RESUMO]],Tabela3[Grupo],Tabela3[Meus produtos])</f>
        <v>Não</v>
      </c>
      <c r="C2358" s="30" t="s">
        <v>2074</v>
      </c>
      <c r="D2358" t="s">
        <v>21238</v>
      </c>
      <c r="E2358" t="s">
        <v>11853</v>
      </c>
      <c r="F2358" s="30" t="s">
        <v>13743</v>
      </c>
      <c r="G2358">
        <v>11.83</v>
      </c>
      <c r="H2358">
        <v>9.8000000000000007</v>
      </c>
      <c r="I2358">
        <v>0</v>
      </c>
      <c r="J2358">
        <v>0</v>
      </c>
      <c r="K2358" s="13">
        <v>0.21629999999999999</v>
      </c>
      <c r="L2358" s="13">
        <v>9.8000000000000004E-2</v>
      </c>
      <c r="M2358" s="13">
        <v>0.1183</v>
      </c>
      <c r="N2358" s="13">
        <v>0</v>
      </c>
      <c r="O2358" s="13">
        <v>0</v>
      </c>
      <c r="P2358" s="12" t="str">
        <f>LEFT(Tabela2[[#This Row],[Código]],2)</f>
        <v>29</v>
      </c>
    </row>
    <row r="2359" spans="2:16" ht="15" customHeight="1" x14ac:dyDescent="0.25">
      <c r="B2359" s="36" t="str">
        <f>LOOKUP(Tabela2[[#This Row],[RESUMO]],Tabela3[Grupo],Tabela3[Meus produtos])</f>
        <v>Não</v>
      </c>
      <c r="C2359" s="30" t="s">
        <v>2075</v>
      </c>
      <c r="D2359" t="s">
        <v>21238</v>
      </c>
      <c r="E2359" t="s">
        <v>11853</v>
      </c>
      <c r="F2359" s="30" t="s">
        <v>13744</v>
      </c>
      <c r="G2359">
        <v>11.97</v>
      </c>
      <c r="H2359">
        <v>9.8000000000000007</v>
      </c>
      <c r="I2359">
        <v>0</v>
      </c>
      <c r="J2359">
        <v>0</v>
      </c>
      <c r="K2359" s="13">
        <v>0.2177</v>
      </c>
      <c r="L2359" s="13">
        <v>9.8000000000000004E-2</v>
      </c>
      <c r="M2359" s="13">
        <v>0.1197</v>
      </c>
      <c r="N2359" s="13">
        <v>0</v>
      </c>
      <c r="O2359" s="13">
        <v>0</v>
      </c>
      <c r="P2359" s="12" t="str">
        <f>LEFT(Tabela2[[#This Row],[Código]],2)</f>
        <v>29</v>
      </c>
    </row>
    <row r="2360" spans="2:16" ht="15" customHeight="1" x14ac:dyDescent="0.25">
      <c r="B2360" s="36" t="str">
        <f>LOOKUP(Tabela2[[#This Row],[RESUMO]],Tabela3[Grupo],Tabela3[Meus produtos])</f>
        <v>Não</v>
      </c>
      <c r="C2360" s="30" t="s">
        <v>2076</v>
      </c>
      <c r="D2360" t="s">
        <v>21238</v>
      </c>
      <c r="E2360" t="s">
        <v>11853</v>
      </c>
      <c r="F2360" s="30" t="s">
        <v>13745</v>
      </c>
      <c r="G2360">
        <v>11.83</v>
      </c>
      <c r="H2360">
        <v>9.8000000000000007</v>
      </c>
      <c r="I2360">
        <v>0</v>
      </c>
      <c r="J2360">
        <v>0</v>
      </c>
      <c r="K2360" s="13">
        <v>0.21629999999999999</v>
      </c>
      <c r="L2360" s="13">
        <v>9.8000000000000004E-2</v>
      </c>
      <c r="M2360" s="13">
        <v>0.1183</v>
      </c>
      <c r="N2360" s="13">
        <v>0</v>
      </c>
      <c r="O2360" s="13">
        <v>0</v>
      </c>
      <c r="P2360" s="12" t="str">
        <f>LEFT(Tabela2[[#This Row],[Código]],2)</f>
        <v>29</v>
      </c>
    </row>
    <row r="2361" spans="2:16" ht="15" customHeight="1" x14ac:dyDescent="0.25">
      <c r="B2361" s="36" t="str">
        <f>LOOKUP(Tabela2[[#This Row],[RESUMO]],Tabela3[Grupo],Tabela3[Meus produtos])</f>
        <v>Não</v>
      </c>
      <c r="C2361" s="30" t="s">
        <v>2077</v>
      </c>
      <c r="D2361" t="s">
        <v>21238</v>
      </c>
      <c r="E2361" t="s">
        <v>11853</v>
      </c>
      <c r="F2361" s="30" t="s">
        <v>13746</v>
      </c>
      <c r="G2361">
        <v>11.97</v>
      </c>
      <c r="H2361">
        <v>9.8000000000000007</v>
      </c>
      <c r="I2361">
        <v>0</v>
      </c>
      <c r="J2361">
        <v>0</v>
      </c>
      <c r="K2361" s="13">
        <v>0.2177</v>
      </c>
      <c r="L2361" s="13">
        <v>9.8000000000000004E-2</v>
      </c>
      <c r="M2361" s="13">
        <v>0.1197</v>
      </c>
      <c r="N2361" s="13">
        <v>0</v>
      </c>
      <c r="O2361" s="13">
        <v>0</v>
      </c>
      <c r="P2361" s="12" t="str">
        <f>LEFT(Tabela2[[#This Row],[Código]],2)</f>
        <v>29</v>
      </c>
    </row>
    <row r="2362" spans="2:16" ht="15" customHeight="1" x14ac:dyDescent="0.25">
      <c r="B2362" s="36" t="str">
        <f>LOOKUP(Tabela2[[#This Row],[RESUMO]],Tabela3[Grupo],Tabela3[Meus produtos])</f>
        <v>Não</v>
      </c>
      <c r="C2362" s="30" t="s">
        <v>2078</v>
      </c>
      <c r="D2362" t="s">
        <v>21238</v>
      </c>
      <c r="E2362" t="s">
        <v>11853</v>
      </c>
      <c r="F2362" s="30" t="s">
        <v>13747</v>
      </c>
      <c r="G2362">
        <v>11.83</v>
      </c>
      <c r="H2362">
        <v>9.8000000000000007</v>
      </c>
      <c r="I2362">
        <v>0</v>
      </c>
      <c r="J2362">
        <v>0</v>
      </c>
      <c r="K2362" s="13">
        <v>0.21629999999999999</v>
      </c>
      <c r="L2362" s="13">
        <v>9.8000000000000004E-2</v>
      </c>
      <c r="M2362" s="13">
        <v>0.1183</v>
      </c>
      <c r="N2362" s="13">
        <v>0</v>
      </c>
      <c r="O2362" s="13">
        <v>0</v>
      </c>
      <c r="P2362" s="12" t="str">
        <f>LEFT(Tabela2[[#This Row],[Código]],2)</f>
        <v>29</v>
      </c>
    </row>
    <row r="2363" spans="2:16" ht="15" customHeight="1" x14ac:dyDescent="0.25">
      <c r="B2363" s="36" t="str">
        <f>LOOKUP(Tabela2[[#This Row],[RESUMO]],Tabela3[Grupo],Tabela3[Meus produtos])</f>
        <v>Não</v>
      </c>
      <c r="C2363" s="30" t="s">
        <v>2079</v>
      </c>
      <c r="D2363" t="s">
        <v>21238</v>
      </c>
      <c r="E2363" t="s">
        <v>11853</v>
      </c>
      <c r="F2363" s="30" t="s">
        <v>2080</v>
      </c>
      <c r="G2363">
        <v>11.83</v>
      </c>
      <c r="H2363">
        <v>9.8000000000000007</v>
      </c>
      <c r="I2363">
        <v>0</v>
      </c>
      <c r="J2363">
        <v>0</v>
      </c>
      <c r="K2363" s="13">
        <v>0.21629999999999999</v>
      </c>
      <c r="L2363" s="13">
        <v>9.8000000000000004E-2</v>
      </c>
      <c r="M2363" s="13">
        <v>0.1183</v>
      </c>
      <c r="N2363" s="13">
        <v>0</v>
      </c>
      <c r="O2363" s="13">
        <v>0</v>
      </c>
      <c r="P2363" s="12" t="str">
        <f>LEFT(Tabela2[[#This Row],[Código]],2)</f>
        <v>29</v>
      </c>
    </row>
    <row r="2364" spans="2:16" ht="15" customHeight="1" x14ac:dyDescent="0.25">
      <c r="B2364" s="36" t="str">
        <f>LOOKUP(Tabela2[[#This Row],[RESUMO]],Tabela3[Grupo],Tabela3[Meus produtos])</f>
        <v>Não</v>
      </c>
      <c r="C2364" s="30" t="s">
        <v>2081</v>
      </c>
      <c r="D2364" t="s">
        <v>21238</v>
      </c>
      <c r="E2364" t="s">
        <v>11853</v>
      </c>
      <c r="F2364" s="30" t="s">
        <v>13748</v>
      </c>
      <c r="G2364">
        <v>11.83</v>
      </c>
      <c r="H2364">
        <v>9.8000000000000007</v>
      </c>
      <c r="I2364">
        <v>0</v>
      </c>
      <c r="J2364">
        <v>0</v>
      </c>
      <c r="K2364" s="13">
        <v>0.21629999999999999</v>
      </c>
      <c r="L2364" s="13">
        <v>9.8000000000000004E-2</v>
      </c>
      <c r="M2364" s="13">
        <v>0.1183</v>
      </c>
      <c r="N2364" s="13">
        <v>0</v>
      </c>
      <c r="O2364" s="13">
        <v>0</v>
      </c>
      <c r="P2364" s="12" t="str">
        <f>LEFT(Tabela2[[#This Row],[Código]],2)</f>
        <v>29</v>
      </c>
    </row>
    <row r="2365" spans="2:16" ht="15" customHeight="1" x14ac:dyDescent="0.25">
      <c r="B2365" s="36" t="str">
        <f>LOOKUP(Tabela2[[#This Row],[RESUMO]],Tabela3[Grupo],Tabela3[Meus produtos])</f>
        <v>Não</v>
      </c>
      <c r="C2365" s="30" t="s">
        <v>2082</v>
      </c>
      <c r="D2365" t="s">
        <v>21238</v>
      </c>
      <c r="E2365" t="s">
        <v>11853</v>
      </c>
      <c r="F2365" s="30" t="s">
        <v>13749</v>
      </c>
      <c r="G2365">
        <v>11.92</v>
      </c>
      <c r="H2365">
        <v>9.8000000000000007</v>
      </c>
      <c r="I2365">
        <v>0</v>
      </c>
      <c r="J2365">
        <v>0</v>
      </c>
      <c r="K2365" s="13">
        <v>0.2172</v>
      </c>
      <c r="L2365" s="13">
        <v>9.8000000000000004E-2</v>
      </c>
      <c r="M2365" s="13">
        <v>0.1192</v>
      </c>
      <c r="N2365" s="13">
        <v>0</v>
      </c>
      <c r="O2365" s="13">
        <v>0</v>
      </c>
      <c r="P2365" s="12" t="str">
        <f>LEFT(Tabela2[[#This Row],[Código]],2)</f>
        <v>29</v>
      </c>
    </row>
    <row r="2366" spans="2:16" ht="15" customHeight="1" x14ac:dyDescent="0.25">
      <c r="B2366" s="36" t="str">
        <f>LOOKUP(Tabela2[[#This Row],[RESUMO]],Tabela3[Grupo],Tabela3[Meus produtos])</f>
        <v>Não</v>
      </c>
      <c r="C2366" s="30" t="s">
        <v>2083</v>
      </c>
      <c r="D2366" t="s">
        <v>21238</v>
      </c>
      <c r="E2366" t="s">
        <v>11853</v>
      </c>
      <c r="F2366" s="30" t="s">
        <v>13750</v>
      </c>
      <c r="G2366">
        <v>11.83</v>
      </c>
      <c r="H2366">
        <v>9.8000000000000007</v>
      </c>
      <c r="I2366">
        <v>0</v>
      </c>
      <c r="J2366">
        <v>0</v>
      </c>
      <c r="K2366" s="13">
        <v>0.21629999999999999</v>
      </c>
      <c r="L2366" s="13">
        <v>9.8000000000000004E-2</v>
      </c>
      <c r="M2366" s="13">
        <v>0.1183</v>
      </c>
      <c r="N2366" s="13">
        <v>0</v>
      </c>
      <c r="O2366" s="13">
        <v>0</v>
      </c>
      <c r="P2366" s="12" t="str">
        <f>LEFT(Tabela2[[#This Row],[Código]],2)</f>
        <v>29</v>
      </c>
    </row>
    <row r="2367" spans="2:16" ht="15" customHeight="1" x14ac:dyDescent="0.25">
      <c r="B2367" s="36" t="str">
        <f>LOOKUP(Tabela2[[#This Row],[RESUMO]],Tabela3[Grupo],Tabela3[Meus produtos])</f>
        <v>Não</v>
      </c>
      <c r="C2367" s="30" t="s">
        <v>2084</v>
      </c>
      <c r="D2367" t="s">
        <v>21238</v>
      </c>
      <c r="E2367" t="s">
        <v>11853</v>
      </c>
      <c r="F2367" s="30" t="s">
        <v>13751</v>
      </c>
      <c r="G2367">
        <v>11.95</v>
      </c>
      <c r="H2367">
        <v>9.8000000000000007</v>
      </c>
      <c r="I2367">
        <v>0</v>
      </c>
      <c r="J2367">
        <v>0</v>
      </c>
      <c r="K2367" s="13">
        <v>0.2175</v>
      </c>
      <c r="L2367" s="13">
        <v>9.8000000000000004E-2</v>
      </c>
      <c r="M2367" s="13">
        <v>0.1195</v>
      </c>
      <c r="N2367" s="13">
        <v>0</v>
      </c>
      <c r="O2367" s="13">
        <v>0</v>
      </c>
      <c r="P2367" s="12" t="str">
        <f>LEFT(Tabela2[[#This Row],[Código]],2)</f>
        <v>29</v>
      </c>
    </row>
    <row r="2368" spans="2:16" ht="15" customHeight="1" x14ac:dyDescent="0.25">
      <c r="B2368" s="36" t="str">
        <f>LOOKUP(Tabela2[[#This Row],[RESUMO]],Tabela3[Grupo],Tabela3[Meus produtos])</f>
        <v>Não</v>
      </c>
      <c r="C2368" s="30" t="s">
        <v>2085</v>
      </c>
      <c r="D2368" t="s">
        <v>21238</v>
      </c>
      <c r="E2368" t="s">
        <v>11853</v>
      </c>
      <c r="F2368" s="30" t="s">
        <v>13752</v>
      </c>
      <c r="G2368">
        <v>11.83</v>
      </c>
      <c r="H2368">
        <v>9.8000000000000007</v>
      </c>
      <c r="I2368">
        <v>0</v>
      </c>
      <c r="J2368">
        <v>0</v>
      </c>
      <c r="K2368" s="13">
        <v>0.21629999999999999</v>
      </c>
      <c r="L2368" s="13">
        <v>9.8000000000000004E-2</v>
      </c>
      <c r="M2368" s="13">
        <v>0.1183</v>
      </c>
      <c r="N2368" s="13">
        <v>0</v>
      </c>
      <c r="O2368" s="13">
        <v>0</v>
      </c>
      <c r="P2368" s="12" t="str">
        <f>LEFT(Tabela2[[#This Row],[Código]],2)</f>
        <v>29</v>
      </c>
    </row>
    <row r="2369" spans="2:16" ht="15" customHeight="1" x14ac:dyDescent="0.25">
      <c r="B2369" s="36" t="str">
        <f>LOOKUP(Tabela2[[#This Row],[RESUMO]],Tabela3[Grupo],Tabela3[Meus produtos])</f>
        <v>Não</v>
      </c>
      <c r="C2369" s="30" t="s">
        <v>2086</v>
      </c>
      <c r="D2369" t="s">
        <v>21238</v>
      </c>
      <c r="E2369" t="s">
        <v>11853</v>
      </c>
      <c r="F2369" s="30" t="s">
        <v>13753</v>
      </c>
      <c r="G2369">
        <v>11.83</v>
      </c>
      <c r="H2369">
        <v>9.8000000000000007</v>
      </c>
      <c r="I2369">
        <v>0</v>
      </c>
      <c r="J2369">
        <v>0</v>
      </c>
      <c r="K2369" s="13">
        <v>0.21629999999999999</v>
      </c>
      <c r="L2369" s="13">
        <v>9.8000000000000004E-2</v>
      </c>
      <c r="M2369" s="13">
        <v>0.1183</v>
      </c>
      <c r="N2369" s="13">
        <v>0</v>
      </c>
      <c r="O2369" s="13">
        <v>0</v>
      </c>
      <c r="P2369" s="12" t="str">
        <f>LEFT(Tabela2[[#This Row],[Código]],2)</f>
        <v>29</v>
      </c>
    </row>
    <row r="2370" spans="2:16" ht="15" customHeight="1" x14ac:dyDescent="0.25">
      <c r="B2370" s="36" t="str">
        <f>LOOKUP(Tabela2[[#This Row],[RESUMO]],Tabela3[Grupo],Tabela3[Meus produtos])</f>
        <v>Não</v>
      </c>
      <c r="C2370" s="30" t="s">
        <v>2087</v>
      </c>
      <c r="D2370" t="s">
        <v>21238</v>
      </c>
      <c r="E2370" t="s">
        <v>11853</v>
      </c>
      <c r="F2370" s="30" t="s">
        <v>13754</v>
      </c>
      <c r="G2370">
        <v>11.83</v>
      </c>
      <c r="H2370">
        <v>9.8000000000000007</v>
      </c>
      <c r="I2370">
        <v>0</v>
      </c>
      <c r="J2370">
        <v>0</v>
      </c>
      <c r="K2370" s="13">
        <v>0.21629999999999999</v>
      </c>
      <c r="L2370" s="13">
        <v>9.8000000000000004E-2</v>
      </c>
      <c r="M2370" s="13">
        <v>0.1183</v>
      </c>
      <c r="N2370" s="13">
        <v>0</v>
      </c>
      <c r="O2370" s="13">
        <v>0</v>
      </c>
      <c r="P2370" s="12" t="str">
        <f>LEFT(Tabela2[[#This Row],[Código]],2)</f>
        <v>29</v>
      </c>
    </row>
    <row r="2371" spans="2:16" ht="15" customHeight="1" x14ac:dyDescent="0.25">
      <c r="B2371" s="36" t="str">
        <f>LOOKUP(Tabela2[[#This Row],[RESUMO]],Tabela3[Grupo],Tabela3[Meus produtos])</f>
        <v>Não</v>
      </c>
      <c r="C2371" s="30" t="s">
        <v>2088</v>
      </c>
      <c r="D2371" t="s">
        <v>21238</v>
      </c>
      <c r="E2371" t="s">
        <v>11853</v>
      </c>
      <c r="F2371" s="30" t="s">
        <v>13755</v>
      </c>
      <c r="G2371">
        <v>11.83</v>
      </c>
      <c r="H2371">
        <v>9.8000000000000007</v>
      </c>
      <c r="I2371">
        <v>0</v>
      </c>
      <c r="J2371">
        <v>0</v>
      </c>
      <c r="K2371" s="13">
        <v>0.21629999999999999</v>
      </c>
      <c r="L2371" s="13">
        <v>9.8000000000000004E-2</v>
      </c>
      <c r="M2371" s="13">
        <v>0.1183</v>
      </c>
      <c r="N2371" s="13">
        <v>0</v>
      </c>
      <c r="O2371" s="13">
        <v>0</v>
      </c>
      <c r="P2371" s="12" t="str">
        <f>LEFT(Tabela2[[#This Row],[Código]],2)</f>
        <v>29</v>
      </c>
    </row>
    <row r="2372" spans="2:16" ht="15" customHeight="1" x14ac:dyDescent="0.25">
      <c r="B2372" s="36" t="str">
        <f>LOOKUP(Tabela2[[#This Row],[RESUMO]],Tabela3[Grupo],Tabela3[Meus produtos])</f>
        <v>Não</v>
      </c>
      <c r="C2372" s="30" t="s">
        <v>2089</v>
      </c>
      <c r="D2372" t="s">
        <v>21238</v>
      </c>
      <c r="E2372" t="s">
        <v>11853</v>
      </c>
      <c r="F2372" s="30" t="s">
        <v>13756</v>
      </c>
      <c r="G2372">
        <v>11.83</v>
      </c>
      <c r="H2372">
        <v>9.8000000000000007</v>
      </c>
      <c r="I2372">
        <v>0</v>
      </c>
      <c r="J2372">
        <v>0</v>
      </c>
      <c r="K2372" s="13">
        <v>0.21629999999999999</v>
      </c>
      <c r="L2372" s="13">
        <v>9.8000000000000004E-2</v>
      </c>
      <c r="M2372" s="13">
        <v>0.1183</v>
      </c>
      <c r="N2372" s="13">
        <v>0</v>
      </c>
      <c r="O2372" s="13">
        <v>0</v>
      </c>
      <c r="P2372" s="12" t="str">
        <f>LEFT(Tabela2[[#This Row],[Código]],2)</f>
        <v>29</v>
      </c>
    </row>
    <row r="2373" spans="2:16" ht="15" customHeight="1" x14ac:dyDescent="0.25">
      <c r="B2373" s="36" t="str">
        <f>LOOKUP(Tabela2[[#This Row],[RESUMO]],Tabela3[Grupo],Tabela3[Meus produtos])</f>
        <v>Não</v>
      </c>
      <c r="C2373" s="30" t="s">
        <v>2090</v>
      </c>
      <c r="D2373" t="s">
        <v>21238</v>
      </c>
      <c r="E2373" t="s">
        <v>11853</v>
      </c>
      <c r="F2373" s="30" t="s">
        <v>13757</v>
      </c>
      <c r="G2373">
        <v>11.83</v>
      </c>
      <c r="H2373">
        <v>9.8000000000000007</v>
      </c>
      <c r="I2373">
        <v>0</v>
      </c>
      <c r="J2373">
        <v>0</v>
      </c>
      <c r="K2373" s="13">
        <v>0.21629999999999999</v>
      </c>
      <c r="L2373" s="13">
        <v>9.8000000000000004E-2</v>
      </c>
      <c r="M2373" s="13">
        <v>0.1183</v>
      </c>
      <c r="N2373" s="13">
        <v>0</v>
      </c>
      <c r="O2373" s="13">
        <v>0</v>
      </c>
      <c r="P2373" s="12" t="str">
        <f>LEFT(Tabela2[[#This Row],[Código]],2)</f>
        <v>29</v>
      </c>
    </row>
    <row r="2374" spans="2:16" ht="15" customHeight="1" x14ac:dyDescent="0.25">
      <c r="B2374" s="36" t="str">
        <f>LOOKUP(Tabela2[[#This Row],[RESUMO]],Tabela3[Grupo],Tabela3[Meus produtos])</f>
        <v>Não</v>
      </c>
      <c r="C2374" s="30" t="s">
        <v>2091</v>
      </c>
      <c r="D2374" t="s">
        <v>21238</v>
      </c>
      <c r="E2374" t="s">
        <v>11853</v>
      </c>
      <c r="F2374" s="30" t="s">
        <v>13758</v>
      </c>
      <c r="G2374">
        <v>11.83</v>
      </c>
      <c r="H2374">
        <v>9.8000000000000007</v>
      </c>
      <c r="I2374">
        <v>0</v>
      </c>
      <c r="J2374">
        <v>0</v>
      </c>
      <c r="K2374" s="13">
        <v>0.21629999999999999</v>
      </c>
      <c r="L2374" s="13">
        <v>9.8000000000000004E-2</v>
      </c>
      <c r="M2374" s="13">
        <v>0.1183</v>
      </c>
      <c r="N2374" s="13">
        <v>0</v>
      </c>
      <c r="O2374" s="13">
        <v>0</v>
      </c>
      <c r="P2374" s="12" t="str">
        <f>LEFT(Tabela2[[#This Row],[Código]],2)</f>
        <v>29</v>
      </c>
    </row>
    <row r="2375" spans="2:16" ht="15" customHeight="1" x14ac:dyDescent="0.25">
      <c r="B2375" s="36" t="str">
        <f>LOOKUP(Tabela2[[#This Row],[RESUMO]],Tabela3[Grupo],Tabela3[Meus produtos])</f>
        <v>Não</v>
      </c>
      <c r="C2375" s="30" t="s">
        <v>2092</v>
      </c>
      <c r="D2375" t="s">
        <v>21238</v>
      </c>
      <c r="E2375" t="s">
        <v>11853</v>
      </c>
      <c r="F2375" s="30" t="s">
        <v>13759</v>
      </c>
      <c r="G2375">
        <v>11.83</v>
      </c>
      <c r="H2375">
        <v>9.8000000000000007</v>
      </c>
      <c r="I2375">
        <v>0</v>
      </c>
      <c r="J2375">
        <v>0</v>
      </c>
      <c r="K2375" s="13">
        <v>0.21629999999999999</v>
      </c>
      <c r="L2375" s="13">
        <v>9.8000000000000004E-2</v>
      </c>
      <c r="M2375" s="13">
        <v>0.1183</v>
      </c>
      <c r="N2375" s="13">
        <v>0</v>
      </c>
      <c r="O2375" s="13">
        <v>0</v>
      </c>
      <c r="P2375" s="12" t="str">
        <f>LEFT(Tabela2[[#This Row],[Código]],2)</f>
        <v>29</v>
      </c>
    </row>
    <row r="2376" spans="2:16" ht="15" customHeight="1" x14ac:dyDescent="0.25">
      <c r="B2376" s="36" t="str">
        <f>LOOKUP(Tabela2[[#This Row],[RESUMO]],Tabela3[Grupo],Tabela3[Meus produtos])</f>
        <v>Não</v>
      </c>
      <c r="C2376" s="30" t="s">
        <v>2093</v>
      </c>
      <c r="D2376" t="s">
        <v>21238</v>
      </c>
      <c r="E2376" t="s">
        <v>11853</v>
      </c>
      <c r="F2376" s="30" t="s">
        <v>13760</v>
      </c>
      <c r="G2376">
        <v>11.83</v>
      </c>
      <c r="H2376">
        <v>9.8000000000000007</v>
      </c>
      <c r="I2376">
        <v>0</v>
      </c>
      <c r="J2376">
        <v>0</v>
      </c>
      <c r="K2376" s="13">
        <v>0.21629999999999999</v>
      </c>
      <c r="L2376" s="13">
        <v>9.8000000000000004E-2</v>
      </c>
      <c r="M2376" s="13">
        <v>0.1183</v>
      </c>
      <c r="N2376" s="13">
        <v>0</v>
      </c>
      <c r="O2376" s="13">
        <v>0</v>
      </c>
      <c r="P2376" s="12" t="str">
        <f>LEFT(Tabela2[[#This Row],[Código]],2)</f>
        <v>29</v>
      </c>
    </row>
    <row r="2377" spans="2:16" ht="15" customHeight="1" x14ac:dyDescent="0.25">
      <c r="B2377" s="36" t="str">
        <f>LOOKUP(Tabela2[[#This Row],[RESUMO]],Tabela3[Grupo],Tabela3[Meus produtos])</f>
        <v>Não</v>
      </c>
      <c r="C2377" s="30" t="s">
        <v>2094</v>
      </c>
      <c r="D2377" t="s">
        <v>21238</v>
      </c>
      <c r="E2377" t="s">
        <v>11853</v>
      </c>
      <c r="F2377" s="30" t="s">
        <v>13761</v>
      </c>
      <c r="G2377">
        <v>11.97</v>
      </c>
      <c r="H2377">
        <v>9.8000000000000007</v>
      </c>
      <c r="I2377">
        <v>0</v>
      </c>
      <c r="J2377">
        <v>0</v>
      </c>
      <c r="K2377" s="13">
        <v>0.2177</v>
      </c>
      <c r="L2377" s="13">
        <v>9.8000000000000004E-2</v>
      </c>
      <c r="M2377" s="13">
        <v>0.1197</v>
      </c>
      <c r="N2377" s="13">
        <v>0</v>
      </c>
      <c r="O2377" s="13">
        <v>0</v>
      </c>
      <c r="P2377" s="12" t="str">
        <f>LEFT(Tabela2[[#This Row],[Código]],2)</f>
        <v>29</v>
      </c>
    </row>
    <row r="2378" spans="2:16" ht="15" customHeight="1" x14ac:dyDescent="0.25">
      <c r="B2378" s="36" t="str">
        <f>LOOKUP(Tabela2[[#This Row],[RESUMO]],Tabela3[Grupo],Tabela3[Meus produtos])</f>
        <v>Não</v>
      </c>
      <c r="C2378" s="30" t="s">
        <v>2095</v>
      </c>
      <c r="D2378" t="s">
        <v>21238</v>
      </c>
      <c r="E2378" t="s">
        <v>11853</v>
      </c>
      <c r="F2378" s="30" t="s">
        <v>13762</v>
      </c>
      <c r="G2378">
        <v>11.83</v>
      </c>
      <c r="H2378">
        <v>9.8000000000000007</v>
      </c>
      <c r="I2378">
        <v>0</v>
      </c>
      <c r="J2378">
        <v>0</v>
      </c>
      <c r="K2378" s="13">
        <v>0.21629999999999999</v>
      </c>
      <c r="L2378" s="13">
        <v>9.8000000000000004E-2</v>
      </c>
      <c r="M2378" s="13">
        <v>0.1183</v>
      </c>
      <c r="N2378" s="13">
        <v>0</v>
      </c>
      <c r="O2378" s="13">
        <v>0</v>
      </c>
      <c r="P2378" s="12" t="str">
        <f>LEFT(Tabela2[[#This Row],[Código]],2)</f>
        <v>29</v>
      </c>
    </row>
    <row r="2379" spans="2:16" ht="15" customHeight="1" x14ac:dyDescent="0.25">
      <c r="B2379" s="36" t="str">
        <f>LOOKUP(Tabela2[[#This Row],[RESUMO]],Tabela3[Grupo],Tabela3[Meus produtos])</f>
        <v>Não</v>
      </c>
      <c r="C2379" s="30" t="s">
        <v>2096</v>
      </c>
      <c r="D2379" t="s">
        <v>21238</v>
      </c>
      <c r="E2379" t="s">
        <v>11853</v>
      </c>
      <c r="F2379" s="30" t="s">
        <v>13763</v>
      </c>
      <c r="G2379">
        <v>11.83</v>
      </c>
      <c r="H2379">
        <v>9.8000000000000007</v>
      </c>
      <c r="I2379">
        <v>0</v>
      </c>
      <c r="J2379">
        <v>0</v>
      </c>
      <c r="K2379" s="13">
        <v>0.21629999999999999</v>
      </c>
      <c r="L2379" s="13">
        <v>9.8000000000000004E-2</v>
      </c>
      <c r="M2379" s="13">
        <v>0.1183</v>
      </c>
      <c r="N2379" s="13">
        <v>0</v>
      </c>
      <c r="O2379" s="13">
        <v>0</v>
      </c>
      <c r="P2379" s="12" t="str">
        <f>LEFT(Tabela2[[#This Row],[Código]],2)</f>
        <v>29</v>
      </c>
    </row>
    <row r="2380" spans="2:16" ht="15" customHeight="1" x14ac:dyDescent="0.25">
      <c r="B2380" s="36" t="str">
        <f>LOOKUP(Tabela2[[#This Row],[RESUMO]],Tabela3[Grupo],Tabela3[Meus produtos])</f>
        <v>Não</v>
      </c>
      <c r="C2380" s="30" t="s">
        <v>2097</v>
      </c>
      <c r="D2380" t="s">
        <v>21238</v>
      </c>
      <c r="E2380" t="s">
        <v>11853</v>
      </c>
      <c r="F2380" s="30" t="s">
        <v>13764</v>
      </c>
      <c r="G2380">
        <v>11.83</v>
      </c>
      <c r="H2380">
        <v>9.8000000000000007</v>
      </c>
      <c r="I2380">
        <v>0</v>
      </c>
      <c r="J2380">
        <v>0</v>
      </c>
      <c r="K2380" s="13">
        <v>0.21629999999999999</v>
      </c>
      <c r="L2380" s="13">
        <v>9.8000000000000004E-2</v>
      </c>
      <c r="M2380" s="13">
        <v>0.1183</v>
      </c>
      <c r="N2380" s="13">
        <v>0</v>
      </c>
      <c r="O2380" s="13">
        <v>0</v>
      </c>
      <c r="P2380" s="12" t="str">
        <f>LEFT(Tabela2[[#This Row],[Código]],2)</f>
        <v>29</v>
      </c>
    </row>
    <row r="2381" spans="2:16" ht="15" customHeight="1" x14ac:dyDescent="0.25">
      <c r="B2381" s="36" t="str">
        <f>LOOKUP(Tabela2[[#This Row],[RESUMO]],Tabela3[Grupo],Tabela3[Meus produtos])</f>
        <v>Não</v>
      </c>
      <c r="C2381" s="30" t="s">
        <v>2098</v>
      </c>
      <c r="D2381" t="s">
        <v>21238</v>
      </c>
      <c r="E2381" t="s">
        <v>11853</v>
      </c>
      <c r="F2381" s="30" t="s">
        <v>13765</v>
      </c>
      <c r="G2381">
        <v>11.97</v>
      </c>
      <c r="H2381">
        <v>9.8000000000000007</v>
      </c>
      <c r="I2381">
        <v>0</v>
      </c>
      <c r="J2381">
        <v>0</v>
      </c>
      <c r="K2381" s="13">
        <v>0.2177</v>
      </c>
      <c r="L2381" s="13">
        <v>9.8000000000000004E-2</v>
      </c>
      <c r="M2381" s="13">
        <v>0.1197</v>
      </c>
      <c r="N2381" s="13">
        <v>0</v>
      </c>
      <c r="O2381" s="13">
        <v>0</v>
      </c>
      <c r="P2381" s="12" t="str">
        <f>LEFT(Tabela2[[#This Row],[Código]],2)</f>
        <v>29</v>
      </c>
    </row>
    <row r="2382" spans="2:16" ht="15" customHeight="1" x14ac:dyDescent="0.25">
      <c r="B2382" s="36" t="str">
        <f>LOOKUP(Tabela2[[#This Row],[RESUMO]],Tabela3[Grupo],Tabela3[Meus produtos])</f>
        <v>Não</v>
      </c>
      <c r="C2382" s="30" t="s">
        <v>2099</v>
      </c>
      <c r="D2382" t="s">
        <v>21238</v>
      </c>
      <c r="E2382" t="s">
        <v>11853</v>
      </c>
      <c r="F2382" s="30" t="s">
        <v>13766</v>
      </c>
      <c r="G2382">
        <v>11.83</v>
      </c>
      <c r="H2382">
        <v>9.8000000000000007</v>
      </c>
      <c r="I2382">
        <v>0</v>
      </c>
      <c r="J2382">
        <v>0</v>
      </c>
      <c r="K2382" s="13">
        <v>0.21629999999999999</v>
      </c>
      <c r="L2382" s="13">
        <v>9.8000000000000004E-2</v>
      </c>
      <c r="M2382" s="13">
        <v>0.1183</v>
      </c>
      <c r="N2382" s="13">
        <v>0</v>
      </c>
      <c r="O2382" s="13">
        <v>0</v>
      </c>
      <c r="P2382" s="12" t="str">
        <f>LEFT(Tabela2[[#This Row],[Código]],2)</f>
        <v>29</v>
      </c>
    </row>
    <row r="2383" spans="2:16" ht="15" customHeight="1" x14ac:dyDescent="0.25">
      <c r="B2383" s="36" t="str">
        <f>LOOKUP(Tabela2[[#This Row],[RESUMO]],Tabela3[Grupo],Tabela3[Meus produtos])</f>
        <v>Não</v>
      </c>
      <c r="C2383" s="30" t="s">
        <v>2100</v>
      </c>
      <c r="D2383" t="s">
        <v>21238</v>
      </c>
      <c r="E2383" t="s">
        <v>11853</v>
      </c>
      <c r="F2383" s="30" t="s">
        <v>13767</v>
      </c>
      <c r="G2383">
        <v>11.83</v>
      </c>
      <c r="H2383">
        <v>9.8000000000000007</v>
      </c>
      <c r="I2383">
        <v>0</v>
      </c>
      <c r="J2383">
        <v>0</v>
      </c>
      <c r="K2383" s="13">
        <v>0.21629999999999999</v>
      </c>
      <c r="L2383" s="13">
        <v>9.8000000000000004E-2</v>
      </c>
      <c r="M2383" s="13">
        <v>0.1183</v>
      </c>
      <c r="N2383" s="13">
        <v>0</v>
      </c>
      <c r="O2383" s="13">
        <v>0</v>
      </c>
      <c r="P2383" s="12" t="str">
        <f>LEFT(Tabela2[[#This Row],[Código]],2)</f>
        <v>29</v>
      </c>
    </row>
    <row r="2384" spans="2:16" ht="15" customHeight="1" x14ac:dyDescent="0.25">
      <c r="B2384" s="36" t="str">
        <f>LOOKUP(Tabela2[[#This Row],[RESUMO]],Tabela3[Grupo],Tabela3[Meus produtos])</f>
        <v>Não</v>
      </c>
      <c r="C2384" s="30" t="s">
        <v>2101</v>
      </c>
      <c r="D2384" t="s">
        <v>21238</v>
      </c>
      <c r="E2384" t="s">
        <v>11853</v>
      </c>
      <c r="F2384" s="30" t="s">
        <v>13768</v>
      </c>
      <c r="G2384">
        <v>11.83</v>
      </c>
      <c r="H2384">
        <v>9.8000000000000007</v>
      </c>
      <c r="I2384">
        <v>0</v>
      </c>
      <c r="J2384">
        <v>0</v>
      </c>
      <c r="K2384" s="13">
        <v>0.21629999999999999</v>
      </c>
      <c r="L2384" s="13">
        <v>9.8000000000000004E-2</v>
      </c>
      <c r="M2384" s="13">
        <v>0.1183</v>
      </c>
      <c r="N2384" s="13">
        <v>0</v>
      </c>
      <c r="O2384" s="13">
        <v>0</v>
      </c>
      <c r="P2384" s="12" t="str">
        <f>LEFT(Tabela2[[#This Row],[Código]],2)</f>
        <v>29</v>
      </c>
    </row>
    <row r="2385" spans="2:16" ht="15" customHeight="1" x14ac:dyDescent="0.25">
      <c r="B2385" s="36" t="str">
        <f>LOOKUP(Tabela2[[#This Row],[RESUMO]],Tabela3[Grupo],Tabela3[Meus produtos])</f>
        <v>Não</v>
      </c>
      <c r="C2385" s="30" t="s">
        <v>2102</v>
      </c>
      <c r="D2385" t="s">
        <v>21238</v>
      </c>
      <c r="E2385" t="s">
        <v>11853</v>
      </c>
      <c r="F2385" s="30" t="s">
        <v>13769</v>
      </c>
      <c r="G2385">
        <v>11.83</v>
      </c>
      <c r="H2385">
        <v>9.8000000000000007</v>
      </c>
      <c r="I2385">
        <v>0</v>
      </c>
      <c r="J2385">
        <v>0</v>
      </c>
      <c r="K2385" s="13">
        <v>0.21629999999999999</v>
      </c>
      <c r="L2385" s="13">
        <v>9.8000000000000004E-2</v>
      </c>
      <c r="M2385" s="13">
        <v>0.1183</v>
      </c>
      <c r="N2385" s="13">
        <v>0</v>
      </c>
      <c r="O2385" s="13">
        <v>0</v>
      </c>
      <c r="P2385" s="12" t="str">
        <f>LEFT(Tabela2[[#This Row],[Código]],2)</f>
        <v>29</v>
      </c>
    </row>
    <row r="2386" spans="2:16" ht="15" customHeight="1" x14ac:dyDescent="0.25">
      <c r="B2386" s="36" t="str">
        <f>LOOKUP(Tabela2[[#This Row],[RESUMO]],Tabela3[Grupo],Tabela3[Meus produtos])</f>
        <v>Não</v>
      </c>
      <c r="C2386" s="30" t="s">
        <v>2103</v>
      </c>
      <c r="D2386" t="s">
        <v>21238</v>
      </c>
      <c r="E2386" t="s">
        <v>11853</v>
      </c>
      <c r="F2386" s="30" t="s">
        <v>13770</v>
      </c>
      <c r="G2386">
        <v>11.83</v>
      </c>
      <c r="H2386">
        <v>9.8000000000000007</v>
      </c>
      <c r="I2386">
        <v>0</v>
      </c>
      <c r="J2386">
        <v>0</v>
      </c>
      <c r="K2386" s="13">
        <v>0.21629999999999999</v>
      </c>
      <c r="L2386" s="13">
        <v>9.8000000000000004E-2</v>
      </c>
      <c r="M2386" s="13">
        <v>0.1183</v>
      </c>
      <c r="N2386" s="13">
        <v>0</v>
      </c>
      <c r="O2386" s="13">
        <v>0</v>
      </c>
      <c r="P2386" s="12" t="str">
        <f>LEFT(Tabela2[[#This Row],[Código]],2)</f>
        <v>29</v>
      </c>
    </row>
    <row r="2387" spans="2:16" ht="15" customHeight="1" x14ac:dyDescent="0.25">
      <c r="B2387" s="36" t="str">
        <f>LOOKUP(Tabela2[[#This Row],[RESUMO]],Tabela3[Grupo],Tabela3[Meus produtos])</f>
        <v>Não</v>
      </c>
      <c r="C2387" s="30" t="s">
        <v>2104</v>
      </c>
      <c r="D2387" t="s">
        <v>21238</v>
      </c>
      <c r="E2387" t="s">
        <v>11853</v>
      </c>
      <c r="F2387" s="30" t="s">
        <v>13771</v>
      </c>
      <c r="G2387">
        <v>11.83</v>
      </c>
      <c r="H2387">
        <v>9.8000000000000007</v>
      </c>
      <c r="I2387">
        <v>0</v>
      </c>
      <c r="J2387">
        <v>0</v>
      </c>
      <c r="K2387" s="13">
        <v>0.21629999999999999</v>
      </c>
      <c r="L2387" s="13">
        <v>9.8000000000000004E-2</v>
      </c>
      <c r="M2387" s="13">
        <v>0.1183</v>
      </c>
      <c r="N2387" s="13">
        <v>0</v>
      </c>
      <c r="O2387" s="13">
        <v>0</v>
      </c>
      <c r="P2387" s="12" t="str">
        <f>LEFT(Tabela2[[#This Row],[Código]],2)</f>
        <v>29</v>
      </c>
    </row>
    <row r="2388" spans="2:16" ht="15" customHeight="1" x14ac:dyDescent="0.25">
      <c r="B2388" s="36" t="str">
        <f>LOOKUP(Tabela2[[#This Row],[RESUMO]],Tabela3[Grupo],Tabela3[Meus produtos])</f>
        <v>Não</v>
      </c>
      <c r="C2388" s="30" t="s">
        <v>2105</v>
      </c>
      <c r="D2388" t="s">
        <v>21238</v>
      </c>
      <c r="E2388" t="s">
        <v>11853</v>
      </c>
      <c r="F2388" s="30" t="s">
        <v>13772</v>
      </c>
      <c r="G2388">
        <v>11.83</v>
      </c>
      <c r="H2388">
        <v>9.8000000000000007</v>
      </c>
      <c r="I2388">
        <v>0</v>
      </c>
      <c r="J2388">
        <v>0</v>
      </c>
      <c r="K2388" s="13">
        <v>0.21629999999999999</v>
      </c>
      <c r="L2388" s="13">
        <v>9.8000000000000004E-2</v>
      </c>
      <c r="M2388" s="13">
        <v>0.1183</v>
      </c>
      <c r="N2388" s="13">
        <v>0</v>
      </c>
      <c r="O2388" s="13">
        <v>0</v>
      </c>
      <c r="P2388" s="12" t="str">
        <f>LEFT(Tabela2[[#This Row],[Código]],2)</f>
        <v>29</v>
      </c>
    </row>
    <row r="2389" spans="2:16" ht="15" customHeight="1" x14ac:dyDescent="0.25">
      <c r="B2389" s="36" t="str">
        <f>LOOKUP(Tabela2[[#This Row],[RESUMO]],Tabela3[Grupo],Tabela3[Meus produtos])</f>
        <v>Não</v>
      </c>
      <c r="C2389" s="30" t="s">
        <v>2106</v>
      </c>
      <c r="D2389" t="s">
        <v>21238</v>
      </c>
      <c r="E2389" t="s">
        <v>11853</v>
      </c>
      <c r="F2389" s="30" t="s">
        <v>13773</v>
      </c>
      <c r="G2389">
        <v>11.83</v>
      </c>
      <c r="H2389">
        <v>9.8000000000000007</v>
      </c>
      <c r="I2389">
        <v>0</v>
      </c>
      <c r="J2389">
        <v>0</v>
      </c>
      <c r="K2389" s="13">
        <v>0.21629999999999999</v>
      </c>
      <c r="L2389" s="13">
        <v>9.8000000000000004E-2</v>
      </c>
      <c r="M2389" s="13">
        <v>0.1183</v>
      </c>
      <c r="N2389" s="13">
        <v>0</v>
      </c>
      <c r="O2389" s="13">
        <v>0</v>
      </c>
      <c r="P2389" s="12" t="str">
        <f>LEFT(Tabela2[[#This Row],[Código]],2)</f>
        <v>29</v>
      </c>
    </row>
    <row r="2390" spans="2:16" ht="15" customHeight="1" x14ac:dyDescent="0.25">
      <c r="B2390" s="36" t="str">
        <f>LOOKUP(Tabela2[[#This Row],[RESUMO]],Tabela3[Grupo],Tabela3[Meus produtos])</f>
        <v>Não</v>
      </c>
      <c r="C2390" s="30" t="s">
        <v>2107</v>
      </c>
      <c r="D2390" t="s">
        <v>21238</v>
      </c>
      <c r="E2390" t="s">
        <v>11853</v>
      </c>
      <c r="F2390" s="30" t="s">
        <v>13774</v>
      </c>
      <c r="G2390">
        <v>11.83</v>
      </c>
      <c r="H2390">
        <v>9.8000000000000007</v>
      </c>
      <c r="I2390">
        <v>0</v>
      </c>
      <c r="J2390">
        <v>0</v>
      </c>
      <c r="K2390" s="13">
        <v>0.21629999999999999</v>
      </c>
      <c r="L2390" s="13">
        <v>9.8000000000000004E-2</v>
      </c>
      <c r="M2390" s="13">
        <v>0.1183</v>
      </c>
      <c r="N2390" s="13">
        <v>0</v>
      </c>
      <c r="O2390" s="13">
        <v>0</v>
      </c>
      <c r="P2390" s="12" t="str">
        <f>LEFT(Tabela2[[#This Row],[Código]],2)</f>
        <v>29</v>
      </c>
    </row>
    <row r="2391" spans="2:16" ht="15" customHeight="1" x14ac:dyDescent="0.25">
      <c r="B2391" s="36" t="str">
        <f>LOOKUP(Tabela2[[#This Row],[RESUMO]],Tabela3[Grupo],Tabela3[Meus produtos])</f>
        <v>Não</v>
      </c>
      <c r="C2391" s="30" t="s">
        <v>2108</v>
      </c>
      <c r="D2391" t="s">
        <v>21238</v>
      </c>
      <c r="E2391" t="s">
        <v>11853</v>
      </c>
      <c r="F2391" s="30" t="s">
        <v>13775</v>
      </c>
      <c r="G2391">
        <v>11.83</v>
      </c>
      <c r="H2391">
        <v>9.8000000000000007</v>
      </c>
      <c r="I2391">
        <v>0</v>
      </c>
      <c r="J2391">
        <v>0</v>
      </c>
      <c r="K2391" s="13">
        <v>0.21629999999999999</v>
      </c>
      <c r="L2391" s="13">
        <v>9.8000000000000004E-2</v>
      </c>
      <c r="M2391" s="13">
        <v>0.1183</v>
      </c>
      <c r="N2391" s="13">
        <v>0</v>
      </c>
      <c r="O2391" s="13">
        <v>0</v>
      </c>
      <c r="P2391" s="12" t="str">
        <f>LEFT(Tabela2[[#This Row],[Código]],2)</f>
        <v>29</v>
      </c>
    </row>
    <row r="2392" spans="2:16" ht="15" customHeight="1" x14ac:dyDescent="0.25">
      <c r="B2392" s="36" t="str">
        <f>LOOKUP(Tabela2[[#This Row],[RESUMO]],Tabela3[Grupo],Tabela3[Meus produtos])</f>
        <v>Não</v>
      </c>
      <c r="C2392" s="30" t="s">
        <v>2109</v>
      </c>
      <c r="D2392" t="s">
        <v>21238</v>
      </c>
      <c r="E2392" t="s">
        <v>11853</v>
      </c>
      <c r="F2392" s="30" t="s">
        <v>13776</v>
      </c>
      <c r="G2392">
        <v>11.83</v>
      </c>
      <c r="H2392">
        <v>9.8000000000000007</v>
      </c>
      <c r="I2392">
        <v>0</v>
      </c>
      <c r="J2392">
        <v>0</v>
      </c>
      <c r="K2392" s="13">
        <v>0.21629999999999999</v>
      </c>
      <c r="L2392" s="13">
        <v>9.8000000000000004E-2</v>
      </c>
      <c r="M2392" s="13">
        <v>0.1183</v>
      </c>
      <c r="N2392" s="13">
        <v>0</v>
      </c>
      <c r="O2392" s="13">
        <v>0</v>
      </c>
      <c r="P2392" s="12" t="str">
        <f>LEFT(Tabela2[[#This Row],[Código]],2)</f>
        <v>29</v>
      </c>
    </row>
    <row r="2393" spans="2:16" ht="15" customHeight="1" x14ac:dyDescent="0.25">
      <c r="B2393" s="36" t="str">
        <f>LOOKUP(Tabela2[[#This Row],[RESUMO]],Tabela3[Grupo],Tabela3[Meus produtos])</f>
        <v>Não</v>
      </c>
      <c r="C2393" s="30" t="s">
        <v>2110</v>
      </c>
      <c r="D2393" t="s">
        <v>21238</v>
      </c>
      <c r="E2393" t="s">
        <v>11853</v>
      </c>
      <c r="F2393" s="30" t="s">
        <v>13777</v>
      </c>
      <c r="G2393">
        <v>11.83</v>
      </c>
      <c r="H2393">
        <v>9.8000000000000007</v>
      </c>
      <c r="I2393">
        <v>0</v>
      </c>
      <c r="J2393">
        <v>0</v>
      </c>
      <c r="K2393" s="13">
        <v>0.21629999999999999</v>
      </c>
      <c r="L2393" s="13">
        <v>9.8000000000000004E-2</v>
      </c>
      <c r="M2393" s="13">
        <v>0.1183</v>
      </c>
      <c r="N2393" s="13">
        <v>0</v>
      </c>
      <c r="O2393" s="13">
        <v>0</v>
      </c>
      <c r="P2393" s="12" t="str">
        <f>LEFT(Tabela2[[#This Row],[Código]],2)</f>
        <v>29</v>
      </c>
    </row>
    <row r="2394" spans="2:16" ht="15" customHeight="1" x14ac:dyDescent="0.25">
      <c r="B2394" s="36" t="str">
        <f>LOOKUP(Tabela2[[#This Row],[RESUMO]],Tabela3[Grupo],Tabela3[Meus produtos])</f>
        <v>Não</v>
      </c>
      <c r="C2394" s="30" t="s">
        <v>2111</v>
      </c>
      <c r="D2394" t="s">
        <v>21238</v>
      </c>
      <c r="E2394" t="s">
        <v>11853</v>
      </c>
      <c r="F2394" s="30" t="s">
        <v>2112</v>
      </c>
      <c r="G2394">
        <v>12</v>
      </c>
      <c r="H2394">
        <v>9.8000000000000007</v>
      </c>
      <c r="I2394">
        <v>0</v>
      </c>
      <c r="J2394">
        <v>0</v>
      </c>
      <c r="K2394" s="13">
        <v>0.218</v>
      </c>
      <c r="L2394" s="13">
        <v>9.8000000000000004E-2</v>
      </c>
      <c r="M2394" s="13">
        <v>0.12</v>
      </c>
      <c r="N2394" s="13">
        <v>0</v>
      </c>
      <c r="O2394" s="13">
        <v>0</v>
      </c>
      <c r="P2394" s="12" t="str">
        <f>LEFT(Tabela2[[#This Row],[Código]],2)</f>
        <v>29</v>
      </c>
    </row>
    <row r="2395" spans="2:16" ht="15" customHeight="1" x14ac:dyDescent="0.25">
      <c r="B2395" s="36" t="str">
        <f>LOOKUP(Tabela2[[#This Row],[RESUMO]],Tabela3[Grupo],Tabela3[Meus produtos])</f>
        <v>Não</v>
      </c>
      <c r="C2395" s="30" t="s">
        <v>2113</v>
      </c>
      <c r="D2395" t="s">
        <v>21238</v>
      </c>
      <c r="E2395" t="s">
        <v>11853</v>
      </c>
      <c r="F2395" s="30" t="s">
        <v>13778</v>
      </c>
      <c r="G2395">
        <v>11.83</v>
      </c>
      <c r="H2395">
        <v>9.8000000000000007</v>
      </c>
      <c r="I2395">
        <v>0</v>
      </c>
      <c r="J2395">
        <v>0</v>
      </c>
      <c r="K2395" s="13">
        <v>0.21629999999999999</v>
      </c>
      <c r="L2395" s="13">
        <v>9.8000000000000004E-2</v>
      </c>
      <c r="M2395" s="13">
        <v>0.1183</v>
      </c>
      <c r="N2395" s="13">
        <v>0</v>
      </c>
      <c r="O2395" s="13">
        <v>0</v>
      </c>
      <c r="P2395" s="12" t="str">
        <f>LEFT(Tabela2[[#This Row],[Código]],2)</f>
        <v>29</v>
      </c>
    </row>
    <row r="2396" spans="2:16" ht="15" customHeight="1" x14ac:dyDescent="0.25">
      <c r="B2396" s="36" t="str">
        <f>LOOKUP(Tabela2[[#This Row],[RESUMO]],Tabela3[Grupo],Tabela3[Meus produtos])</f>
        <v>Não</v>
      </c>
      <c r="C2396" s="30" t="s">
        <v>2114</v>
      </c>
      <c r="D2396" t="s">
        <v>21238</v>
      </c>
      <c r="E2396" t="s">
        <v>11853</v>
      </c>
      <c r="F2396" s="30" t="s">
        <v>13779</v>
      </c>
      <c r="G2396">
        <v>11.97</v>
      </c>
      <c r="H2396">
        <v>9.8000000000000007</v>
      </c>
      <c r="I2396">
        <v>0</v>
      </c>
      <c r="J2396">
        <v>0</v>
      </c>
      <c r="K2396" s="13">
        <v>0.2177</v>
      </c>
      <c r="L2396" s="13">
        <v>9.8000000000000004E-2</v>
      </c>
      <c r="M2396" s="13">
        <v>0.1197</v>
      </c>
      <c r="N2396" s="13">
        <v>0</v>
      </c>
      <c r="O2396" s="13">
        <v>0</v>
      </c>
      <c r="P2396" s="12" t="str">
        <f>LEFT(Tabela2[[#This Row],[Código]],2)</f>
        <v>29</v>
      </c>
    </row>
    <row r="2397" spans="2:16" ht="15" customHeight="1" x14ac:dyDescent="0.25">
      <c r="B2397" s="36" t="str">
        <f>LOOKUP(Tabela2[[#This Row],[RESUMO]],Tabela3[Grupo],Tabela3[Meus produtos])</f>
        <v>Não</v>
      </c>
      <c r="C2397" s="30" t="s">
        <v>2115</v>
      </c>
      <c r="D2397" t="s">
        <v>21238</v>
      </c>
      <c r="E2397" t="s">
        <v>11853</v>
      </c>
      <c r="F2397" s="30" t="s">
        <v>13780</v>
      </c>
      <c r="G2397">
        <v>11.83</v>
      </c>
      <c r="H2397">
        <v>9.8000000000000007</v>
      </c>
      <c r="I2397">
        <v>0</v>
      </c>
      <c r="J2397">
        <v>0</v>
      </c>
      <c r="K2397" s="13">
        <v>0.21629999999999999</v>
      </c>
      <c r="L2397" s="13">
        <v>9.8000000000000004E-2</v>
      </c>
      <c r="M2397" s="13">
        <v>0.1183</v>
      </c>
      <c r="N2397" s="13">
        <v>0</v>
      </c>
      <c r="O2397" s="13">
        <v>0</v>
      </c>
      <c r="P2397" s="12" t="str">
        <f>LEFT(Tabela2[[#This Row],[Código]],2)</f>
        <v>29</v>
      </c>
    </row>
    <row r="2398" spans="2:16" ht="15" customHeight="1" x14ac:dyDescent="0.25">
      <c r="B2398" s="36" t="str">
        <f>LOOKUP(Tabela2[[#This Row],[RESUMO]],Tabela3[Grupo],Tabela3[Meus produtos])</f>
        <v>Não</v>
      </c>
      <c r="C2398" s="30" t="s">
        <v>2116</v>
      </c>
      <c r="D2398" t="s">
        <v>21238</v>
      </c>
      <c r="E2398" t="s">
        <v>11853</v>
      </c>
      <c r="F2398" s="30" t="s">
        <v>13781</v>
      </c>
      <c r="G2398">
        <v>11.97</v>
      </c>
      <c r="H2398">
        <v>9.8000000000000007</v>
      </c>
      <c r="I2398">
        <v>0</v>
      </c>
      <c r="J2398">
        <v>0</v>
      </c>
      <c r="K2398" s="13">
        <v>0.2177</v>
      </c>
      <c r="L2398" s="13">
        <v>9.8000000000000004E-2</v>
      </c>
      <c r="M2398" s="13">
        <v>0.1197</v>
      </c>
      <c r="N2398" s="13">
        <v>0</v>
      </c>
      <c r="O2398" s="13">
        <v>0</v>
      </c>
      <c r="P2398" s="12" t="str">
        <f>LEFT(Tabela2[[#This Row],[Código]],2)</f>
        <v>29</v>
      </c>
    </row>
    <row r="2399" spans="2:16" ht="15" customHeight="1" x14ac:dyDescent="0.25">
      <c r="B2399" s="36" t="str">
        <f>LOOKUP(Tabela2[[#This Row],[RESUMO]],Tabela3[Grupo],Tabela3[Meus produtos])</f>
        <v>Não</v>
      </c>
      <c r="C2399" s="30" t="s">
        <v>2117</v>
      </c>
      <c r="D2399" t="s">
        <v>21238</v>
      </c>
      <c r="E2399" t="s">
        <v>11853</v>
      </c>
      <c r="F2399" s="30" t="s">
        <v>13782</v>
      </c>
      <c r="G2399">
        <v>11.97</v>
      </c>
      <c r="H2399">
        <v>9.8000000000000007</v>
      </c>
      <c r="I2399">
        <v>0</v>
      </c>
      <c r="J2399">
        <v>0</v>
      </c>
      <c r="K2399" s="13">
        <v>0.2177</v>
      </c>
      <c r="L2399" s="13">
        <v>9.8000000000000004E-2</v>
      </c>
      <c r="M2399" s="13">
        <v>0.1197</v>
      </c>
      <c r="N2399" s="13">
        <v>0</v>
      </c>
      <c r="O2399" s="13">
        <v>0</v>
      </c>
      <c r="P2399" s="12" t="str">
        <f>LEFT(Tabela2[[#This Row],[Código]],2)</f>
        <v>29</v>
      </c>
    </row>
    <row r="2400" spans="2:16" ht="15" customHeight="1" x14ac:dyDescent="0.25">
      <c r="B2400" s="36" t="str">
        <f>LOOKUP(Tabela2[[#This Row],[RESUMO]],Tabela3[Grupo],Tabela3[Meus produtos])</f>
        <v>Não</v>
      </c>
      <c r="C2400" s="30" t="s">
        <v>22586</v>
      </c>
      <c r="D2400" t="s">
        <v>21238</v>
      </c>
      <c r="E2400" t="s">
        <v>11853</v>
      </c>
      <c r="F2400" s="30" t="s">
        <v>22587</v>
      </c>
      <c r="G2400">
        <v>12</v>
      </c>
      <c r="H2400">
        <v>9.8000000000000007</v>
      </c>
      <c r="I2400">
        <v>0</v>
      </c>
      <c r="J2400">
        <v>0</v>
      </c>
      <c r="K2400" s="13">
        <v>0.218</v>
      </c>
      <c r="L2400" s="13">
        <v>9.8000000000000004E-2</v>
      </c>
      <c r="M2400" s="13">
        <v>0.12</v>
      </c>
      <c r="N2400" s="13">
        <v>0</v>
      </c>
      <c r="O2400" s="13">
        <v>0</v>
      </c>
      <c r="P2400" s="12" t="str">
        <f>LEFT(Tabela2[[#This Row],[Código]],2)</f>
        <v>29</v>
      </c>
    </row>
    <row r="2401" spans="2:16" ht="15" customHeight="1" x14ac:dyDescent="0.25">
      <c r="B2401" s="36" t="str">
        <f>LOOKUP(Tabela2[[#This Row],[RESUMO]],Tabela3[Grupo],Tabela3[Meus produtos])</f>
        <v>Não</v>
      </c>
      <c r="C2401" s="30" t="s">
        <v>2118</v>
      </c>
      <c r="D2401" t="s">
        <v>21238</v>
      </c>
      <c r="E2401" t="s">
        <v>11853</v>
      </c>
      <c r="F2401" s="30" t="s">
        <v>13783</v>
      </c>
      <c r="G2401">
        <v>12</v>
      </c>
      <c r="H2401">
        <v>9.8000000000000007</v>
      </c>
      <c r="I2401">
        <v>0</v>
      </c>
      <c r="J2401">
        <v>0</v>
      </c>
      <c r="K2401" s="13">
        <v>0.218</v>
      </c>
      <c r="L2401" s="13">
        <v>9.8000000000000004E-2</v>
      </c>
      <c r="M2401" s="13">
        <v>0.12</v>
      </c>
      <c r="N2401" s="13">
        <v>0</v>
      </c>
      <c r="O2401" s="13">
        <v>0</v>
      </c>
      <c r="P2401" s="12" t="str">
        <f>LEFT(Tabela2[[#This Row],[Código]],2)</f>
        <v>29</v>
      </c>
    </row>
    <row r="2402" spans="2:16" ht="15" customHeight="1" x14ac:dyDescent="0.25">
      <c r="B2402" s="36" t="str">
        <f>LOOKUP(Tabela2[[#This Row],[RESUMO]],Tabela3[Grupo],Tabela3[Meus produtos])</f>
        <v>Não</v>
      </c>
      <c r="C2402" s="30" t="s">
        <v>2119</v>
      </c>
      <c r="D2402" t="s">
        <v>21238</v>
      </c>
      <c r="E2402" t="s">
        <v>11853</v>
      </c>
      <c r="F2402" s="30" t="s">
        <v>13784</v>
      </c>
      <c r="G2402">
        <v>11.97</v>
      </c>
      <c r="H2402">
        <v>9.8000000000000007</v>
      </c>
      <c r="I2402">
        <v>0</v>
      </c>
      <c r="J2402">
        <v>0</v>
      </c>
      <c r="K2402" s="13">
        <v>0.2177</v>
      </c>
      <c r="L2402" s="13">
        <v>9.8000000000000004E-2</v>
      </c>
      <c r="M2402" s="13">
        <v>0.1197</v>
      </c>
      <c r="N2402" s="13">
        <v>0</v>
      </c>
      <c r="O2402" s="13">
        <v>0</v>
      </c>
      <c r="P2402" s="12" t="str">
        <f>LEFT(Tabela2[[#This Row],[Código]],2)</f>
        <v>29</v>
      </c>
    </row>
    <row r="2403" spans="2:16" ht="15" customHeight="1" x14ac:dyDescent="0.25">
      <c r="B2403" s="36" t="str">
        <f>LOOKUP(Tabela2[[#This Row],[RESUMO]],Tabela3[Grupo],Tabela3[Meus produtos])</f>
        <v>Não</v>
      </c>
      <c r="C2403" s="30" t="s">
        <v>2120</v>
      </c>
      <c r="D2403" t="s">
        <v>21238</v>
      </c>
      <c r="E2403" t="s">
        <v>11853</v>
      </c>
      <c r="F2403" s="30" t="s">
        <v>2121</v>
      </c>
      <c r="G2403">
        <v>11.97</v>
      </c>
      <c r="H2403">
        <v>9.8000000000000007</v>
      </c>
      <c r="I2403">
        <v>0</v>
      </c>
      <c r="J2403">
        <v>0</v>
      </c>
      <c r="K2403" s="13">
        <v>0.2177</v>
      </c>
      <c r="L2403" s="13">
        <v>9.8000000000000004E-2</v>
      </c>
      <c r="M2403" s="13">
        <v>0.1197</v>
      </c>
      <c r="N2403" s="13">
        <v>0</v>
      </c>
      <c r="O2403" s="13">
        <v>0</v>
      </c>
      <c r="P2403" s="12" t="str">
        <f>LEFT(Tabela2[[#This Row],[Código]],2)</f>
        <v>29</v>
      </c>
    </row>
    <row r="2404" spans="2:16" ht="15" customHeight="1" x14ac:dyDescent="0.25">
      <c r="B2404" s="36" t="str">
        <f>LOOKUP(Tabela2[[#This Row],[RESUMO]],Tabela3[Grupo],Tabela3[Meus produtos])</f>
        <v>Não</v>
      </c>
      <c r="C2404" s="30" t="s">
        <v>2122</v>
      </c>
      <c r="D2404" t="s">
        <v>21238</v>
      </c>
      <c r="E2404" t="s">
        <v>11853</v>
      </c>
      <c r="F2404" s="30" t="s">
        <v>13785</v>
      </c>
      <c r="G2404">
        <v>11.83</v>
      </c>
      <c r="H2404">
        <v>9.8000000000000007</v>
      </c>
      <c r="I2404">
        <v>0</v>
      </c>
      <c r="J2404">
        <v>0</v>
      </c>
      <c r="K2404" s="13">
        <v>0.21629999999999999</v>
      </c>
      <c r="L2404" s="13">
        <v>9.8000000000000004E-2</v>
      </c>
      <c r="M2404" s="13">
        <v>0.1183</v>
      </c>
      <c r="N2404" s="13">
        <v>0</v>
      </c>
      <c r="O2404" s="13">
        <v>0</v>
      </c>
      <c r="P2404" s="12" t="str">
        <f>LEFT(Tabela2[[#This Row],[Código]],2)</f>
        <v>29</v>
      </c>
    </row>
    <row r="2405" spans="2:16" ht="15" customHeight="1" x14ac:dyDescent="0.25">
      <c r="B2405" s="36" t="str">
        <f>LOOKUP(Tabela2[[#This Row],[RESUMO]],Tabela3[Grupo],Tabela3[Meus produtos])</f>
        <v>Não</v>
      </c>
      <c r="C2405" s="30" t="s">
        <v>2123</v>
      </c>
      <c r="D2405" t="s">
        <v>21238</v>
      </c>
      <c r="E2405" t="s">
        <v>11853</v>
      </c>
      <c r="F2405" s="30" t="s">
        <v>13786</v>
      </c>
      <c r="G2405">
        <v>11.97</v>
      </c>
      <c r="H2405">
        <v>9.8000000000000007</v>
      </c>
      <c r="I2405">
        <v>0</v>
      </c>
      <c r="J2405">
        <v>0</v>
      </c>
      <c r="K2405" s="13">
        <v>0.2177</v>
      </c>
      <c r="L2405" s="13">
        <v>9.8000000000000004E-2</v>
      </c>
      <c r="M2405" s="13">
        <v>0.1197</v>
      </c>
      <c r="N2405" s="13">
        <v>0</v>
      </c>
      <c r="O2405" s="13">
        <v>0</v>
      </c>
      <c r="P2405" s="12" t="str">
        <f>LEFT(Tabela2[[#This Row],[Código]],2)</f>
        <v>29</v>
      </c>
    </row>
    <row r="2406" spans="2:16" ht="15" customHeight="1" x14ac:dyDescent="0.25">
      <c r="B2406" s="36" t="str">
        <f>LOOKUP(Tabela2[[#This Row],[RESUMO]],Tabela3[Grupo],Tabela3[Meus produtos])</f>
        <v>Não</v>
      </c>
      <c r="C2406" s="30" t="s">
        <v>2124</v>
      </c>
      <c r="D2406" t="s">
        <v>21238</v>
      </c>
      <c r="E2406" t="s">
        <v>11853</v>
      </c>
      <c r="F2406" s="30" t="s">
        <v>13787</v>
      </c>
      <c r="G2406">
        <v>11.97</v>
      </c>
      <c r="H2406">
        <v>9.8000000000000007</v>
      </c>
      <c r="I2406">
        <v>0</v>
      </c>
      <c r="J2406">
        <v>0</v>
      </c>
      <c r="K2406" s="13">
        <v>0.2177</v>
      </c>
      <c r="L2406" s="13">
        <v>9.8000000000000004E-2</v>
      </c>
      <c r="M2406" s="13">
        <v>0.1197</v>
      </c>
      <c r="N2406" s="13">
        <v>0</v>
      </c>
      <c r="O2406" s="13">
        <v>0</v>
      </c>
      <c r="P2406" s="12" t="str">
        <f>LEFT(Tabela2[[#This Row],[Código]],2)</f>
        <v>29</v>
      </c>
    </row>
    <row r="2407" spans="2:16" ht="15" customHeight="1" x14ac:dyDescent="0.25">
      <c r="B2407" s="36" t="str">
        <f>LOOKUP(Tabela2[[#This Row],[RESUMO]],Tabela3[Grupo],Tabela3[Meus produtos])</f>
        <v>Não</v>
      </c>
      <c r="C2407" s="30" t="s">
        <v>2125</v>
      </c>
      <c r="D2407" t="s">
        <v>21238</v>
      </c>
      <c r="E2407" t="s">
        <v>11853</v>
      </c>
      <c r="F2407" s="30" t="s">
        <v>13788</v>
      </c>
      <c r="G2407">
        <v>11.83</v>
      </c>
      <c r="H2407">
        <v>9.8000000000000007</v>
      </c>
      <c r="I2407">
        <v>0</v>
      </c>
      <c r="J2407">
        <v>0</v>
      </c>
      <c r="K2407" s="13">
        <v>0.21629999999999999</v>
      </c>
      <c r="L2407" s="13">
        <v>9.8000000000000004E-2</v>
      </c>
      <c r="M2407" s="13">
        <v>0.1183</v>
      </c>
      <c r="N2407" s="13">
        <v>0</v>
      </c>
      <c r="O2407" s="13">
        <v>0</v>
      </c>
      <c r="P2407" s="12" t="str">
        <f>LEFT(Tabela2[[#This Row],[Código]],2)</f>
        <v>29</v>
      </c>
    </row>
    <row r="2408" spans="2:16" ht="15" customHeight="1" x14ac:dyDescent="0.25">
      <c r="B2408" s="36" t="str">
        <f>LOOKUP(Tabela2[[#This Row],[RESUMO]],Tabela3[Grupo],Tabela3[Meus produtos])</f>
        <v>Não</v>
      </c>
      <c r="C2408" s="30" t="s">
        <v>2126</v>
      </c>
      <c r="D2408" t="s">
        <v>21238</v>
      </c>
      <c r="E2408" t="s">
        <v>11853</v>
      </c>
      <c r="F2408" s="30" t="s">
        <v>2127</v>
      </c>
      <c r="G2408">
        <v>11.83</v>
      </c>
      <c r="H2408">
        <v>9.8000000000000007</v>
      </c>
      <c r="I2408">
        <v>0</v>
      </c>
      <c r="J2408">
        <v>0</v>
      </c>
      <c r="K2408" s="13">
        <v>0.21629999999999999</v>
      </c>
      <c r="L2408" s="13">
        <v>9.8000000000000004E-2</v>
      </c>
      <c r="M2408" s="13">
        <v>0.1183</v>
      </c>
      <c r="N2408" s="13">
        <v>0</v>
      </c>
      <c r="O2408" s="13">
        <v>0</v>
      </c>
      <c r="P2408" s="12" t="str">
        <f>LEFT(Tabela2[[#This Row],[Código]],2)</f>
        <v>29</v>
      </c>
    </row>
    <row r="2409" spans="2:16" ht="15" customHeight="1" x14ac:dyDescent="0.25">
      <c r="B2409" s="36" t="str">
        <f>LOOKUP(Tabela2[[#This Row],[RESUMO]],Tabela3[Grupo],Tabela3[Meus produtos])</f>
        <v>Não</v>
      </c>
      <c r="C2409" s="30" t="s">
        <v>2128</v>
      </c>
      <c r="D2409" t="s">
        <v>21238</v>
      </c>
      <c r="E2409" t="s">
        <v>11853</v>
      </c>
      <c r="F2409" s="30" t="s">
        <v>13789</v>
      </c>
      <c r="G2409">
        <v>11.83</v>
      </c>
      <c r="H2409">
        <v>9.8000000000000007</v>
      </c>
      <c r="I2409">
        <v>0</v>
      </c>
      <c r="J2409">
        <v>0</v>
      </c>
      <c r="K2409" s="13">
        <v>0.21629999999999999</v>
      </c>
      <c r="L2409" s="13">
        <v>9.8000000000000004E-2</v>
      </c>
      <c r="M2409" s="13">
        <v>0.1183</v>
      </c>
      <c r="N2409" s="13">
        <v>0</v>
      </c>
      <c r="O2409" s="13">
        <v>0</v>
      </c>
      <c r="P2409" s="12" t="str">
        <f>LEFT(Tabela2[[#This Row],[Código]],2)</f>
        <v>29</v>
      </c>
    </row>
    <row r="2410" spans="2:16" ht="15" customHeight="1" x14ac:dyDescent="0.25">
      <c r="B2410" s="36" t="str">
        <f>LOOKUP(Tabela2[[#This Row],[RESUMO]],Tabela3[Grupo],Tabela3[Meus produtos])</f>
        <v>Não</v>
      </c>
      <c r="C2410" s="30" t="s">
        <v>2129</v>
      </c>
      <c r="D2410" t="s">
        <v>21238</v>
      </c>
      <c r="E2410" t="s">
        <v>11853</v>
      </c>
      <c r="F2410" s="30" t="s">
        <v>13790</v>
      </c>
      <c r="G2410">
        <v>12</v>
      </c>
      <c r="H2410">
        <v>9.8000000000000007</v>
      </c>
      <c r="I2410">
        <v>0</v>
      </c>
      <c r="J2410">
        <v>0</v>
      </c>
      <c r="K2410" s="13">
        <v>0.218</v>
      </c>
      <c r="L2410" s="13">
        <v>9.8000000000000004E-2</v>
      </c>
      <c r="M2410" s="13">
        <v>0.12</v>
      </c>
      <c r="N2410" s="13">
        <v>0</v>
      </c>
      <c r="O2410" s="13">
        <v>0</v>
      </c>
      <c r="P2410" s="12" t="str">
        <f>LEFT(Tabela2[[#This Row],[Código]],2)</f>
        <v>29</v>
      </c>
    </row>
    <row r="2411" spans="2:16" ht="15" customHeight="1" x14ac:dyDescent="0.25">
      <c r="B2411" s="36" t="str">
        <f>LOOKUP(Tabela2[[#This Row],[RESUMO]],Tabela3[Grupo],Tabela3[Meus produtos])</f>
        <v>Não</v>
      </c>
      <c r="C2411" s="30" t="s">
        <v>2130</v>
      </c>
      <c r="D2411" t="s">
        <v>21238</v>
      </c>
      <c r="E2411" t="s">
        <v>11853</v>
      </c>
      <c r="F2411" s="30" t="s">
        <v>13791</v>
      </c>
      <c r="G2411">
        <v>12</v>
      </c>
      <c r="H2411">
        <v>9.8000000000000007</v>
      </c>
      <c r="I2411">
        <v>0</v>
      </c>
      <c r="J2411">
        <v>0</v>
      </c>
      <c r="K2411" s="13">
        <v>0.218</v>
      </c>
      <c r="L2411" s="13">
        <v>9.8000000000000004E-2</v>
      </c>
      <c r="M2411" s="13">
        <v>0.12</v>
      </c>
      <c r="N2411" s="13">
        <v>0</v>
      </c>
      <c r="O2411" s="13">
        <v>0</v>
      </c>
      <c r="P2411" s="12" t="str">
        <f>LEFT(Tabela2[[#This Row],[Código]],2)</f>
        <v>29</v>
      </c>
    </row>
    <row r="2412" spans="2:16" ht="15" customHeight="1" x14ac:dyDescent="0.25">
      <c r="B2412" s="36" t="str">
        <f>LOOKUP(Tabela2[[#This Row],[RESUMO]],Tabela3[Grupo],Tabela3[Meus produtos])</f>
        <v>Não</v>
      </c>
      <c r="C2412" s="30" t="s">
        <v>2131</v>
      </c>
      <c r="D2412" t="s">
        <v>21238</v>
      </c>
      <c r="E2412" t="s">
        <v>11853</v>
      </c>
      <c r="F2412" s="30" t="s">
        <v>13792</v>
      </c>
      <c r="G2412">
        <v>12</v>
      </c>
      <c r="H2412">
        <v>9.8000000000000007</v>
      </c>
      <c r="I2412">
        <v>0</v>
      </c>
      <c r="J2412">
        <v>0</v>
      </c>
      <c r="K2412" s="13">
        <v>0.218</v>
      </c>
      <c r="L2412" s="13">
        <v>9.8000000000000004E-2</v>
      </c>
      <c r="M2412" s="13">
        <v>0.12</v>
      </c>
      <c r="N2412" s="13">
        <v>0</v>
      </c>
      <c r="O2412" s="13">
        <v>0</v>
      </c>
      <c r="P2412" s="12" t="str">
        <f>LEFT(Tabela2[[#This Row],[Código]],2)</f>
        <v>29</v>
      </c>
    </row>
    <row r="2413" spans="2:16" ht="15" customHeight="1" x14ac:dyDescent="0.25">
      <c r="B2413" s="36" t="str">
        <f>LOOKUP(Tabela2[[#This Row],[RESUMO]],Tabela3[Grupo],Tabela3[Meus produtos])</f>
        <v>Não</v>
      </c>
      <c r="C2413" s="30" t="s">
        <v>2132</v>
      </c>
      <c r="D2413" t="s">
        <v>21238</v>
      </c>
      <c r="E2413" t="s">
        <v>11853</v>
      </c>
      <c r="F2413" s="30" t="s">
        <v>13793</v>
      </c>
      <c r="G2413">
        <v>12</v>
      </c>
      <c r="H2413">
        <v>9.8000000000000007</v>
      </c>
      <c r="I2413">
        <v>0</v>
      </c>
      <c r="J2413">
        <v>0</v>
      </c>
      <c r="K2413" s="13">
        <v>0.218</v>
      </c>
      <c r="L2413" s="13">
        <v>9.8000000000000004E-2</v>
      </c>
      <c r="M2413" s="13">
        <v>0.12</v>
      </c>
      <c r="N2413" s="13">
        <v>0</v>
      </c>
      <c r="O2413" s="13">
        <v>0</v>
      </c>
      <c r="P2413" s="12" t="str">
        <f>LEFT(Tabela2[[#This Row],[Código]],2)</f>
        <v>29</v>
      </c>
    </row>
    <row r="2414" spans="2:16" ht="15" customHeight="1" x14ac:dyDescent="0.25">
      <c r="B2414" s="36" t="str">
        <f>LOOKUP(Tabela2[[#This Row],[RESUMO]],Tabela3[Grupo],Tabela3[Meus produtos])</f>
        <v>Não</v>
      </c>
      <c r="C2414" s="30" t="s">
        <v>2133</v>
      </c>
      <c r="D2414" t="s">
        <v>21238</v>
      </c>
      <c r="E2414" t="s">
        <v>11853</v>
      </c>
      <c r="F2414" s="30" t="s">
        <v>13794</v>
      </c>
      <c r="G2414">
        <v>12</v>
      </c>
      <c r="H2414">
        <v>9.8000000000000007</v>
      </c>
      <c r="I2414">
        <v>0</v>
      </c>
      <c r="J2414">
        <v>0</v>
      </c>
      <c r="K2414" s="13">
        <v>0.218</v>
      </c>
      <c r="L2414" s="13">
        <v>9.8000000000000004E-2</v>
      </c>
      <c r="M2414" s="13">
        <v>0.12</v>
      </c>
      <c r="N2414" s="13">
        <v>0</v>
      </c>
      <c r="O2414" s="13">
        <v>0</v>
      </c>
      <c r="P2414" s="12" t="str">
        <f>LEFT(Tabela2[[#This Row],[Código]],2)</f>
        <v>29</v>
      </c>
    </row>
    <row r="2415" spans="2:16" ht="15" customHeight="1" x14ac:dyDescent="0.25">
      <c r="B2415" s="36" t="str">
        <f>LOOKUP(Tabela2[[#This Row],[RESUMO]],Tabela3[Grupo],Tabela3[Meus produtos])</f>
        <v>Não</v>
      </c>
      <c r="C2415" s="30" t="s">
        <v>2134</v>
      </c>
      <c r="D2415" t="s">
        <v>21238</v>
      </c>
      <c r="E2415" t="s">
        <v>11853</v>
      </c>
      <c r="F2415" s="30" t="s">
        <v>13795</v>
      </c>
      <c r="G2415">
        <v>11.83</v>
      </c>
      <c r="H2415">
        <v>9.8000000000000007</v>
      </c>
      <c r="I2415">
        <v>0</v>
      </c>
      <c r="J2415">
        <v>0</v>
      </c>
      <c r="K2415" s="13">
        <v>0.21629999999999999</v>
      </c>
      <c r="L2415" s="13">
        <v>9.8000000000000004E-2</v>
      </c>
      <c r="M2415" s="13">
        <v>0.1183</v>
      </c>
      <c r="N2415" s="13">
        <v>0</v>
      </c>
      <c r="O2415" s="13">
        <v>0</v>
      </c>
      <c r="P2415" s="12" t="str">
        <f>LEFT(Tabela2[[#This Row],[Código]],2)</f>
        <v>29</v>
      </c>
    </row>
    <row r="2416" spans="2:16" ht="15" customHeight="1" x14ac:dyDescent="0.25">
      <c r="B2416" s="36" t="str">
        <f>LOOKUP(Tabela2[[#This Row],[RESUMO]],Tabela3[Grupo],Tabela3[Meus produtos])</f>
        <v>Não</v>
      </c>
      <c r="C2416" s="30" t="s">
        <v>2135</v>
      </c>
      <c r="D2416" t="s">
        <v>21238</v>
      </c>
      <c r="E2416" t="s">
        <v>11853</v>
      </c>
      <c r="F2416" s="30" t="s">
        <v>13796</v>
      </c>
      <c r="G2416">
        <v>12</v>
      </c>
      <c r="H2416">
        <v>9.8000000000000007</v>
      </c>
      <c r="I2416">
        <v>0</v>
      </c>
      <c r="J2416">
        <v>0</v>
      </c>
      <c r="K2416" s="13">
        <v>0.218</v>
      </c>
      <c r="L2416" s="13">
        <v>9.8000000000000004E-2</v>
      </c>
      <c r="M2416" s="13">
        <v>0.12</v>
      </c>
      <c r="N2416" s="13">
        <v>0</v>
      </c>
      <c r="O2416" s="13">
        <v>0</v>
      </c>
      <c r="P2416" s="12" t="str">
        <f>LEFT(Tabela2[[#This Row],[Código]],2)</f>
        <v>29</v>
      </c>
    </row>
    <row r="2417" spans="2:16" ht="15" customHeight="1" x14ac:dyDescent="0.25">
      <c r="B2417" s="36" t="str">
        <f>LOOKUP(Tabela2[[#This Row],[RESUMO]],Tabela3[Grupo],Tabela3[Meus produtos])</f>
        <v>Não</v>
      </c>
      <c r="C2417" s="30" t="s">
        <v>2136</v>
      </c>
      <c r="D2417" t="s">
        <v>21238</v>
      </c>
      <c r="E2417" t="s">
        <v>11853</v>
      </c>
      <c r="F2417" s="30" t="s">
        <v>13797</v>
      </c>
      <c r="G2417">
        <v>12</v>
      </c>
      <c r="H2417">
        <v>9.8000000000000007</v>
      </c>
      <c r="I2417">
        <v>0</v>
      </c>
      <c r="J2417">
        <v>0</v>
      </c>
      <c r="K2417" s="13">
        <v>0.218</v>
      </c>
      <c r="L2417" s="13">
        <v>9.8000000000000004E-2</v>
      </c>
      <c r="M2417" s="13">
        <v>0.12</v>
      </c>
      <c r="N2417" s="13">
        <v>0</v>
      </c>
      <c r="O2417" s="13">
        <v>0</v>
      </c>
      <c r="P2417" s="12" t="str">
        <f>LEFT(Tabela2[[#This Row],[Código]],2)</f>
        <v>29</v>
      </c>
    </row>
    <row r="2418" spans="2:16" ht="15" customHeight="1" x14ac:dyDescent="0.25">
      <c r="B2418" s="36" t="str">
        <f>LOOKUP(Tabela2[[#This Row],[RESUMO]],Tabela3[Grupo],Tabela3[Meus produtos])</f>
        <v>Não</v>
      </c>
      <c r="C2418" s="30" t="s">
        <v>2137</v>
      </c>
      <c r="D2418" t="s">
        <v>21238</v>
      </c>
      <c r="E2418" t="s">
        <v>11853</v>
      </c>
      <c r="F2418" s="30" t="s">
        <v>13798</v>
      </c>
      <c r="G2418">
        <v>12</v>
      </c>
      <c r="H2418">
        <v>9.8000000000000007</v>
      </c>
      <c r="I2418">
        <v>0</v>
      </c>
      <c r="J2418">
        <v>0</v>
      </c>
      <c r="K2418" s="13">
        <v>0.218</v>
      </c>
      <c r="L2418" s="13">
        <v>9.8000000000000004E-2</v>
      </c>
      <c r="M2418" s="13">
        <v>0.12</v>
      </c>
      <c r="N2418" s="13">
        <v>0</v>
      </c>
      <c r="O2418" s="13">
        <v>0</v>
      </c>
      <c r="P2418" s="12" t="str">
        <f>LEFT(Tabela2[[#This Row],[Código]],2)</f>
        <v>29</v>
      </c>
    </row>
    <row r="2419" spans="2:16" ht="15" customHeight="1" x14ac:dyDescent="0.25">
      <c r="B2419" s="36" t="str">
        <f>LOOKUP(Tabela2[[#This Row],[RESUMO]],Tabela3[Grupo],Tabela3[Meus produtos])</f>
        <v>Não</v>
      </c>
      <c r="C2419" s="30" t="s">
        <v>2138</v>
      </c>
      <c r="D2419" t="s">
        <v>21238</v>
      </c>
      <c r="E2419" t="s">
        <v>11853</v>
      </c>
      <c r="F2419" s="30" t="s">
        <v>2139</v>
      </c>
      <c r="G2419">
        <v>11.83</v>
      </c>
      <c r="H2419">
        <v>9.8000000000000007</v>
      </c>
      <c r="I2419">
        <v>0</v>
      </c>
      <c r="J2419">
        <v>0</v>
      </c>
      <c r="K2419" s="13">
        <v>0.21629999999999999</v>
      </c>
      <c r="L2419" s="13">
        <v>9.8000000000000004E-2</v>
      </c>
      <c r="M2419" s="13">
        <v>0.1183</v>
      </c>
      <c r="N2419" s="13">
        <v>0</v>
      </c>
      <c r="O2419" s="13">
        <v>0</v>
      </c>
      <c r="P2419" s="12" t="str">
        <f>LEFT(Tabela2[[#This Row],[Código]],2)</f>
        <v>29</v>
      </c>
    </row>
    <row r="2420" spans="2:16" ht="15" customHeight="1" x14ac:dyDescent="0.25">
      <c r="B2420" s="36" t="str">
        <f>LOOKUP(Tabela2[[#This Row],[RESUMO]],Tabela3[Grupo],Tabela3[Meus produtos])</f>
        <v>Não</v>
      </c>
      <c r="C2420" s="30" t="s">
        <v>2140</v>
      </c>
      <c r="D2420" t="s">
        <v>21238</v>
      </c>
      <c r="E2420" t="s">
        <v>11853</v>
      </c>
      <c r="F2420" s="30" t="s">
        <v>2141</v>
      </c>
      <c r="G2420">
        <v>12</v>
      </c>
      <c r="H2420">
        <v>9.8000000000000007</v>
      </c>
      <c r="I2420">
        <v>0</v>
      </c>
      <c r="J2420">
        <v>0</v>
      </c>
      <c r="K2420" s="13">
        <v>0.218</v>
      </c>
      <c r="L2420" s="13">
        <v>9.8000000000000004E-2</v>
      </c>
      <c r="M2420" s="13">
        <v>0.12</v>
      </c>
      <c r="N2420" s="13">
        <v>0</v>
      </c>
      <c r="O2420" s="13">
        <v>0</v>
      </c>
      <c r="P2420" s="12" t="str">
        <f>LEFT(Tabela2[[#This Row],[Código]],2)</f>
        <v>29</v>
      </c>
    </row>
    <row r="2421" spans="2:16" ht="15" customHeight="1" x14ac:dyDescent="0.25">
      <c r="B2421" s="36" t="str">
        <f>LOOKUP(Tabela2[[#This Row],[RESUMO]],Tabela3[Grupo],Tabela3[Meus produtos])</f>
        <v>Não</v>
      </c>
      <c r="C2421" s="30" t="s">
        <v>2142</v>
      </c>
      <c r="D2421" t="s">
        <v>21238</v>
      </c>
      <c r="E2421" t="s">
        <v>11853</v>
      </c>
      <c r="F2421" s="30" t="s">
        <v>2143</v>
      </c>
      <c r="G2421">
        <v>12</v>
      </c>
      <c r="H2421">
        <v>9.8000000000000007</v>
      </c>
      <c r="I2421">
        <v>0</v>
      </c>
      <c r="J2421">
        <v>0</v>
      </c>
      <c r="K2421" s="13">
        <v>0.218</v>
      </c>
      <c r="L2421" s="13">
        <v>9.8000000000000004E-2</v>
      </c>
      <c r="M2421" s="13">
        <v>0.12</v>
      </c>
      <c r="N2421" s="13">
        <v>0</v>
      </c>
      <c r="O2421" s="13">
        <v>0</v>
      </c>
      <c r="P2421" s="12" t="str">
        <f>LEFT(Tabela2[[#This Row],[Código]],2)</f>
        <v>29</v>
      </c>
    </row>
    <row r="2422" spans="2:16" ht="15" customHeight="1" x14ac:dyDescent="0.25">
      <c r="B2422" s="36" t="str">
        <f>LOOKUP(Tabela2[[#This Row],[RESUMO]],Tabela3[Grupo],Tabela3[Meus produtos])</f>
        <v>Não</v>
      </c>
      <c r="C2422" s="30" t="s">
        <v>2144</v>
      </c>
      <c r="D2422" t="s">
        <v>21238</v>
      </c>
      <c r="E2422" t="s">
        <v>11853</v>
      </c>
      <c r="F2422" s="30" t="s">
        <v>13799</v>
      </c>
      <c r="G2422">
        <v>11.83</v>
      </c>
      <c r="H2422">
        <v>9.8000000000000007</v>
      </c>
      <c r="I2422">
        <v>0</v>
      </c>
      <c r="J2422">
        <v>0</v>
      </c>
      <c r="K2422" s="13">
        <v>0.21629999999999999</v>
      </c>
      <c r="L2422" s="13">
        <v>9.8000000000000004E-2</v>
      </c>
      <c r="M2422" s="13">
        <v>0.1183</v>
      </c>
      <c r="N2422" s="13">
        <v>0</v>
      </c>
      <c r="O2422" s="13">
        <v>0</v>
      </c>
      <c r="P2422" s="12" t="str">
        <f>LEFT(Tabela2[[#This Row],[Código]],2)</f>
        <v>29</v>
      </c>
    </row>
    <row r="2423" spans="2:16" ht="15" customHeight="1" x14ac:dyDescent="0.25">
      <c r="B2423" s="36" t="str">
        <f>LOOKUP(Tabela2[[#This Row],[RESUMO]],Tabela3[Grupo],Tabela3[Meus produtos])</f>
        <v>Não</v>
      </c>
      <c r="C2423" s="30" t="s">
        <v>2145</v>
      </c>
      <c r="D2423" t="s">
        <v>21238</v>
      </c>
      <c r="E2423" t="s">
        <v>11853</v>
      </c>
      <c r="F2423" s="30" t="s">
        <v>13800</v>
      </c>
      <c r="G2423">
        <v>12</v>
      </c>
      <c r="H2423">
        <v>9.8000000000000007</v>
      </c>
      <c r="I2423">
        <v>0</v>
      </c>
      <c r="J2423">
        <v>0</v>
      </c>
      <c r="K2423" s="13">
        <v>0.218</v>
      </c>
      <c r="L2423" s="13">
        <v>9.8000000000000004E-2</v>
      </c>
      <c r="M2423" s="13">
        <v>0.12</v>
      </c>
      <c r="N2423" s="13">
        <v>0</v>
      </c>
      <c r="O2423" s="13">
        <v>0</v>
      </c>
      <c r="P2423" s="12" t="str">
        <f>LEFT(Tabela2[[#This Row],[Código]],2)</f>
        <v>29</v>
      </c>
    </row>
    <row r="2424" spans="2:16" ht="15" customHeight="1" x14ac:dyDescent="0.25">
      <c r="B2424" s="36" t="str">
        <f>LOOKUP(Tabela2[[#This Row],[RESUMO]],Tabela3[Grupo],Tabela3[Meus produtos])</f>
        <v>Não</v>
      </c>
      <c r="C2424" s="30" t="s">
        <v>2146</v>
      </c>
      <c r="D2424" t="s">
        <v>21238</v>
      </c>
      <c r="E2424" t="s">
        <v>11853</v>
      </c>
      <c r="F2424" s="30" t="s">
        <v>13801</v>
      </c>
      <c r="G2424">
        <v>11.83</v>
      </c>
      <c r="H2424">
        <v>9.8000000000000007</v>
      </c>
      <c r="I2424">
        <v>0</v>
      </c>
      <c r="J2424">
        <v>0</v>
      </c>
      <c r="K2424" s="13">
        <v>0.21629999999999999</v>
      </c>
      <c r="L2424" s="13">
        <v>9.8000000000000004E-2</v>
      </c>
      <c r="M2424" s="13">
        <v>0.1183</v>
      </c>
      <c r="N2424" s="13">
        <v>0</v>
      </c>
      <c r="O2424" s="13">
        <v>0</v>
      </c>
      <c r="P2424" s="12" t="str">
        <f>LEFT(Tabela2[[#This Row],[Código]],2)</f>
        <v>29</v>
      </c>
    </row>
    <row r="2425" spans="2:16" ht="15" customHeight="1" x14ac:dyDescent="0.25">
      <c r="B2425" s="36" t="str">
        <f>LOOKUP(Tabela2[[#This Row],[RESUMO]],Tabela3[Grupo],Tabela3[Meus produtos])</f>
        <v>Não</v>
      </c>
      <c r="C2425" s="30" t="s">
        <v>2147</v>
      </c>
      <c r="D2425" t="s">
        <v>21238</v>
      </c>
      <c r="E2425" t="s">
        <v>11853</v>
      </c>
      <c r="F2425" s="30" t="s">
        <v>2148</v>
      </c>
      <c r="G2425">
        <v>12</v>
      </c>
      <c r="H2425">
        <v>9.8000000000000007</v>
      </c>
      <c r="I2425">
        <v>0</v>
      </c>
      <c r="J2425">
        <v>0</v>
      </c>
      <c r="K2425" s="13">
        <v>0.218</v>
      </c>
      <c r="L2425" s="13">
        <v>9.8000000000000004E-2</v>
      </c>
      <c r="M2425" s="13">
        <v>0.12</v>
      </c>
      <c r="N2425" s="13">
        <v>0</v>
      </c>
      <c r="O2425" s="13">
        <v>0</v>
      </c>
      <c r="P2425" s="12" t="str">
        <f>LEFT(Tabela2[[#This Row],[Código]],2)</f>
        <v>29</v>
      </c>
    </row>
    <row r="2426" spans="2:16" ht="15" customHeight="1" x14ac:dyDescent="0.25">
      <c r="B2426" s="36" t="str">
        <f>LOOKUP(Tabela2[[#This Row],[RESUMO]],Tabela3[Grupo],Tabela3[Meus produtos])</f>
        <v>Não</v>
      </c>
      <c r="C2426" s="30" t="s">
        <v>2149</v>
      </c>
      <c r="D2426" t="s">
        <v>21238</v>
      </c>
      <c r="E2426" t="s">
        <v>11853</v>
      </c>
      <c r="F2426" s="30" t="s">
        <v>13802</v>
      </c>
      <c r="G2426">
        <v>12</v>
      </c>
      <c r="H2426">
        <v>9.8000000000000007</v>
      </c>
      <c r="I2426">
        <v>0</v>
      </c>
      <c r="J2426">
        <v>0</v>
      </c>
      <c r="K2426" s="13">
        <v>0.218</v>
      </c>
      <c r="L2426" s="13">
        <v>9.8000000000000004E-2</v>
      </c>
      <c r="M2426" s="13">
        <v>0.12</v>
      </c>
      <c r="N2426" s="13">
        <v>0</v>
      </c>
      <c r="O2426" s="13">
        <v>0</v>
      </c>
      <c r="P2426" s="12" t="str">
        <f>LEFT(Tabela2[[#This Row],[Código]],2)</f>
        <v>29</v>
      </c>
    </row>
    <row r="2427" spans="2:16" ht="15" customHeight="1" x14ac:dyDescent="0.25">
      <c r="B2427" s="36" t="str">
        <f>LOOKUP(Tabela2[[#This Row],[RESUMO]],Tabela3[Grupo],Tabela3[Meus produtos])</f>
        <v>Não</v>
      </c>
      <c r="C2427" s="30" t="s">
        <v>2150</v>
      </c>
      <c r="D2427" t="s">
        <v>21238</v>
      </c>
      <c r="E2427" t="s">
        <v>11853</v>
      </c>
      <c r="F2427" s="30" t="s">
        <v>13803</v>
      </c>
      <c r="G2427">
        <v>11.83</v>
      </c>
      <c r="H2427">
        <v>9.8000000000000007</v>
      </c>
      <c r="I2427">
        <v>0</v>
      </c>
      <c r="J2427">
        <v>0</v>
      </c>
      <c r="K2427" s="13">
        <v>0.21629999999999999</v>
      </c>
      <c r="L2427" s="13">
        <v>9.8000000000000004E-2</v>
      </c>
      <c r="M2427" s="13">
        <v>0.1183</v>
      </c>
      <c r="N2427" s="13">
        <v>0</v>
      </c>
      <c r="O2427" s="13">
        <v>0</v>
      </c>
      <c r="P2427" s="12" t="str">
        <f>LEFT(Tabela2[[#This Row],[Código]],2)</f>
        <v>29</v>
      </c>
    </row>
    <row r="2428" spans="2:16" ht="15" customHeight="1" x14ac:dyDescent="0.25">
      <c r="B2428" s="36" t="str">
        <f>LOOKUP(Tabela2[[#This Row],[RESUMO]],Tabela3[Grupo],Tabela3[Meus produtos])</f>
        <v>Não</v>
      </c>
      <c r="C2428" s="30" t="s">
        <v>2151</v>
      </c>
      <c r="D2428" t="s">
        <v>21238</v>
      </c>
      <c r="E2428" t="s">
        <v>11853</v>
      </c>
      <c r="F2428" s="30" t="s">
        <v>13804</v>
      </c>
      <c r="G2428">
        <v>12</v>
      </c>
      <c r="H2428">
        <v>9.8000000000000007</v>
      </c>
      <c r="I2428">
        <v>0</v>
      </c>
      <c r="J2428">
        <v>0</v>
      </c>
      <c r="K2428" s="13">
        <v>0.218</v>
      </c>
      <c r="L2428" s="13">
        <v>9.8000000000000004E-2</v>
      </c>
      <c r="M2428" s="13">
        <v>0.12</v>
      </c>
      <c r="N2428" s="13">
        <v>0</v>
      </c>
      <c r="O2428" s="13">
        <v>0</v>
      </c>
      <c r="P2428" s="12" t="str">
        <f>LEFT(Tabela2[[#This Row],[Código]],2)</f>
        <v>29</v>
      </c>
    </row>
    <row r="2429" spans="2:16" ht="15" customHeight="1" x14ac:dyDescent="0.25">
      <c r="B2429" s="36" t="str">
        <f>LOOKUP(Tabela2[[#This Row],[RESUMO]],Tabela3[Grupo],Tabela3[Meus produtos])</f>
        <v>Não</v>
      </c>
      <c r="C2429" s="30" t="s">
        <v>2152</v>
      </c>
      <c r="D2429" t="s">
        <v>21238</v>
      </c>
      <c r="E2429" t="s">
        <v>11853</v>
      </c>
      <c r="F2429" s="30" t="s">
        <v>13805</v>
      </c>
      <c r="G2429">
        <v>11.83</v>
      </c>
      <c r="H2429">
        <v>9.8000000000000007</v>
      </c>
      <c r="I2429">
        <v>0</v>
      </c>
      <c r="J2429">
        <v>0</v>
      </c>
      <c r="K2429" s="13">
        <v>0.21629999999999999</v>
      </c>
      <c r="L2429" s="13">
        <v>9.8000000000000004E-2</v>
      </c>
      <c r="M2429" s="13">
        <v>0.1183</v>
      </c>
      <c r="N2429" s="13">
        <v>0</v>
      </c>
      <c r="O2429" s="13">
        <v>0</v>
      </c>
      <c r="P2429" s="12" t="str">
        <f>LEFT(Tabela2[[#This Row],[Código]],2)</f>
        <v>29</v>
      </c>
    </row>
    <row r="2430" spans="2:16" ht="15" customHeight="1" x14ac:dyDescent="0.25">
      <c r="B2430" s="36" t="str">
        <f>LOOKUP(Tabela2[[#This Row],[RESUMO]],Tabela3[Grupo],Tabela3[Meus produtos])</f>
        <v>Não</v>
      </c>
      <c r="C2430" s="30" t="s">
        <v>2153</v>
      </c>
      <c r="D2430" t="s">
        <v>21238</v>
      </c>
      <c r="E2430" t="s">
        <v>11853</v>
      </c>
      <c r="F2430" s="30" t="s">
        <v>13806</v>
      </c>
      <c r="G2430">
        <v>11.83</v>
      </c>
      <c r="H2430">
        <v>9.8000000000000007</v>
      </c>
      <c r="I2430">
        <v>0</v>
      </c>
      <c r="J2430">
        <v>0</v>
      </c>
      <c r="K2430" s="13">
        <v>0.21629999999999999</v>
      </c>
      <c r="L2430" s="13">
        <v>9.8000000000000004E-2</v>
      </c>
      <c r="M2430" s="13">
        <v>0.1183</v>
      </c>
      <c r="N2430" s="13">
        <v>0</v>
      </c>
      <c r="O2430" s="13">
        <v>0</v>
      </c>
      <c r="P2430" s="12" t="str">
        <f>LEFT(Tabela2[[#This Row],[Código]],2)</f>
        <v>29</v>
      </c>
    </row>
    <row r="2431" spans="2:16" ht="15" customHeight="1" x14ac:dyDescent="0.25">
      <c r="B2431" s="36" t="str">
        <f>LOOKUP(Tabela2[[#This Row],[RESUMO]],Tabela3[Grupo],Tabela3[Meus produtos])</f>
        <v>Não</v>
      </c>
      <c r="C2431" s="30" t="s">
        <v>2154</v>
      </c>
      <c r="D2431" t="s">
        <v>21238</v>
      </c>
      <c r="E2431" t="s">
        <v>11853</v>
      </c>
      <c r="F2431" s="30" t="s">
        <v>13807</v>
      </c>
      <c r="G2431">
        <v>11.83</v>
      </c>
      <c r="H2431">
        <v>9.8000000000000007</v>
      </c>
      <c r="I2431">
        <v>0</v>
      </c>
      <c r="J2431">
        <v>0</v>
      </c>
      <c r="K2431" s="13">
        <v>0.21629999999999999</v>
      </c>
      <c r="L2431" s="13">
        <v>9.8000000000000004E-2</v>
      </c>
      <c r="M2431" s="13">
        <v>0.1183</v>
      </c>
      <c r="N2431" s="13">
        <v>0</v>
      </c>
      <c r="O2431" s="13">
        <v>0</v>
      </c>
      <c r="P2431" s="12" t="str">
        <f>LEFT(Tabela2[[#This Row],[Código]],2)</f>
        <v>29</v>
      </c>
    </row>
    <row r="2432" spans="2:16" ht="15" customHeight="1" x14ac:dyDescent="0.25">
      <c r="B2432" s="36" t="str">
        <f>LOOKUP(Tabela2[[#This Row],[RESUMO]],Tabela3[Grupo],Tabela3[Meus produtos])</f>
        <v>Não</v>
      </c>
      <c r="C2432" s="30" t="s">
        <v>2155</v>
      </c>
      <c r="D2432" t="s">
        <v>21238</v>
      </c>
      <c r="E2432" t="s">
        <v>11853</v>
      </c>
      <c r="F2432" s="30" t="s">
        <v>2156</v>
      </c>
      <c r="G2432">
        <v>11.83</v>
      </c>
      <c r="H2432">
        <v>9.8000000000000007</v>
      </c>
      <c r="I2432">
        <v>0</v>
      </c>
      <c r="J2432">
        <v>0</v>
      </c>
      <c r="K2432" s="13">
        <v>0.21629999999999999</v>
      </c>
      <c r="L2432" s="13">
        <v>9.8000000000000004E-2</v>
      </c>
      <c r="M2432" s="13">
        <v>0.1183</v>
      </c>
      <c r="N2432" s="13">
        <v>0</v>
      </c>
      <c r="O2432" s="13">
        <v>0</v>
      </c>
      <c r="P2432" s="12" t="str">
        <f>LEFT(Tabela2[[#This Row],[Código]],2)</f>
        <v>29</v>
      </c>
    </row>
    <row r="2433" spans="2:16" ht="15" customHeight="1" x14ac:dyDescent="0.25">
      <c r="B2433" s="36" t="str">
        <f>LOOKUP(Tabela2[[#This Row],[RESUMO]],Tabela3[Grupo],Tabela3[Meus produtos])</f>
        <v>Não</v>
      </c>
      <c r="C2433" s="30" t="s">
        <v>2157</v>
      </c>
      <c r="D2433" t="s">
        <v>21238</v>
      </c>
      <c r="E2433" t="s">
        <v>11853</v>
      </c>
      <c r="F2433" s="30" t="s">
        <v>2158</v>
      </c>
      <c r="G2433">
        <v>11.83</v>
      </c>
      <c r="H2433">
        <v>9.8000000000000007</v>
      </c>
      <c r="I2433">
        <v>0</v>
      </c>
      <c r="J2433">
        <v>0</v>
      </c>
      <c r="K2433" s="13">
        <v>0.21629999999999999</v>
      </c>
      <c r="L2433" s="13">
        <v>9.8000000000000004E-2</v>
      </c>
      <c r="M2433" s="13">
        <v>0.1183</v>
      </c>
      <c r="N2433" s="13">
        <v>0</v>
      </c>
      <c r="O2433" s="13">
        <v>0</v>
      </c>
      <c r="P2433" s="12" t="str">
        <f>LEFT(Tabela2[[#This Row],[Código]],2)</f>
        <v>29</v>
      </c>
    </row>
    <row r="2434" spans="2:16" ht="15" customHeight="1" x14ac:dyDescent="0.25">
      <c r="B2434" s="36" t="str">
        <f>LOOKUP(Tabela2[[#This Row],[RESUMO]],Tabela3[Grupo],Tabela3[Meus produtos])</f>
        <v>Não</v>
      </c>
      <c r="C2434" s="30" t="s">
        <v>2159</v>
      </c>
      <c r="D2434" t="s">
        <v>21238</v>
      </c>
      <c r="E2434" t="s">
        <v>11853</v>
      </c>
      <c r="F2434" s="30" t="s">
        <v>2160</v>
      </c>
      <c r="G2434">
        <v>11.83</v>
      </c>
      <c r="H2434">
        <v>9.8000000000000007</v>
      </c>
      <c r="I2434">
        <v>0</v>
      </c>
      <c r="J2434">
        <v>0</v>
      </c>
      <c r="K2434" s="13">
        <v>0.21629999999999999</v>
      </c>
      <c r="L2434" s="13">
        <v>9.8000000000000004E-2</v>
      </c>
      <c r="M2434" s="13">
        <v>0.1183</v>
      </c>
      <c r="N2434" s="13">
        <v>0</v>
      </c>
      <c r="O2434" s="13">
        <v>0</v>
      </c>
      <c r="P2434" s="12" t="str">
        <f>LEFT(Tabela2[[#This Row],[Código]],2)</f>
        <v>29</v>
      </c>
    </row>
    <row r="2435" spans="2:16" ht="15" customHeight="1" x14ac:dyDescent="0.25">
      <c r="B2435" s="36" t="str">
        <f>LOOKUP(Tabela2[[#This Row],[RESUMO]],Tabela3[Grupo],Tabela3[Meus produtos])</f>
        <v>Não</v>
      </c>
      <c r="C2435" s="30" t="s">
        <v>2161</v>
      </c>
      <c r="D2435" t="s">
        <v>21238</v>
      </c>
      <c r="E2435" t="s">
        <v>11853</v>
      </c>
      <c r="F2435" s="30" t="s">
        <v>13808</v>
      </c>
      <c r="G2435">
        <v>11.83</v>
      </c>
      <c r="H2435">
        <v>9.8000000000000007</v>
      </c>
      <c r="I2435">
        <v>0</v>
      </c>
      <c r="J2435">
        <v>0</v>
      </c>
      <c r="K2435" s="13">
        <v>0.21629999999999999</v>
      </c>
      <c r="L2435" s="13">
        <v>9.8000000000000004E-2</v>
      </c>
      <c r="M2435" s="13">
        <v>0.1183</v>
      </c>
      <c r="N2435" s="13">
        <v>0</v>
      </c>
      <c r="O2435" s="13">
        <v>0</v>
      </c>
      <c r="P2435" s="12" t="str">
        <f>LEFT(Tabela2[[#This Row],[Código]],2)</f>
        <v>29</v>
      </c>
    </row>
    <row r="2436" spans="2:16" ht="15" customHeight="1" x14ac:dyDescent="0.25">
      <c r="B2436" s="36" t="str">
        <f>LOOKUP(Tabela2[[#This Row],[RESUMO]],Tabela3[Grupo],Tabela3[Meus produtos])</f>
        <v>Não</v>
      </c>
      <c r="C2436" s="30" t="s">
        <v>2162</v>
      </c>
      <c r="D2436" t="s">
        <v>21238</v>
      </c>
      <c r="E2436" t="s">
        <v>11853</v>
      </c>
      <c r="F2436" s="30" t="s">
        <v>13809</v>
      </c>
      <c r="G2436">
        <v>11.83</v>
      </c>
      <c r="H2436">
        <v>9.8000000000000007</v>
      </c>
      <c r="I2436">
        <v>0</v>
      </c>
      <c r="J2436">
        <v>0</v>
      </c>
      <c r="K2436" s="13">
        <v>0.21629999999999999</v>
      </c>
      <c r="L2436" s="13">
        <v>9.8000000000000004E-2</v>
      </c>
      <c r="M2436" s="13">
        <v>0.1183</v>
      </c>
      <c r="N2436" s="13">
        <v>0</v>
      </c>
      <c r="O2436" s="13">
        <v>0</v>
      </c>
      <c r="P2436" s="12" t="str">
        <f>LEFT(Tabela2[[#This Row],[Código]],2)</f>
        <v>29</v>
      </c>
    </row>
    <row r="2437" spans="2:16" ht="15" customHeight="1" x14ac:dyDescent="0.25">
      <c r="B2437" s="36" t="str">
        <f>LOOKUP(Tabela2[[#This Row],[RESUMO]],Tabela3[Grupo],Tabela3[Meus produtos])</f>
        <v>Não</v>
      </c>
      <c r="C2437" s="30" t="s">
        <v>2163</v>
      </c>
      <c r="D2437" t="s">
        <v>21238</v>
      </c>
      <c r="E2437" t="s">
        <v>11853</v>
      </c>
      <c r="F2437" s="30" t="s">
        <v>13810</v>
      </c>
      <c r="G2437">
        <v>11.83</v>
      </c>
      <c r="H2437">
        <v>9.8000000000000007</v>
      </c>
      <c r="I2437">
        <v>0</v>
      </c>
      <c r="J2437">
        <v>0</v>
      </c>
      <c r="K2437" s="13">
        <v>0.21629999999999999</v>
      </c>
      <c r="L2437" s="13">
        <v>9.8000000000000004E-2</v>
      </c>
      <c r="M2437" s="13">
        <v>0.1183</v>
      </c>
      <c r="N2437" s="13">
        <v>0</v>
      </c>
      <c r="O2437" s="13">
        <v>0</v>
      </c>
      <c r="P2437" s="12" t="str">
        <f>LEFT(Tabela2[[#This Row],[Código]],2)</f>
        <v>29</v>
      </c>
    </row>
    <row r="2438" spans="2:16" ht="15" customHeight="1" x14ac:dyDescent="0.25">
      <c r="B2438" s="36" t="str">
        <f>LOOKUP(Tabela2[[#This Row],[RESUMO]],Tabela3[Grupo],Tabela3[Meus produtos])</f>
        <v>Não</v>
      </c>
      <c r="C2438" s="30" t="s">
        <v>2164</v>
      </c>
      <c r="D2438" t="s">
        <v>21238</v>
      </c>
      <c r="E2438" t="s">
        <v>11853</v>
      </c>
      <c r="F2438" s="30" t="s">
        <v>13811</v>
      </c>
      <c r="G2438">
        <v>11.83</v>
      </c>
      <c r="H2438">
        <v>9.8000000000000007</v>
      </c>
      <c r="I2438">
        <v>0</v>
      </c>
      <c r="J2438">
        <v>0</v>
      </c>
      <c r="K2438" s="13">
        <v>0.21629999999999999</v>
      </c>
      <c r="L2438" s="13">
        <v>9.8000000000000004E-2</v>
      </c>
      <c r="M2438" s="13">
        <v>0.1183</v>
      </c>
      <c r="N2438" s="13">
        <v>0</v>
      </c>
      <c r="O2438" s="13">
        <v>0</v>
      </c>
      <c r="P2438" s="12" t="str">
        <f>LEFT(Tabela2[[#This Row],[Código]],2)</f>
        <v>29</v>
      </c>
    </row>
    <row r="2439" spans="2:16" ht="15" customHeight="1" x14ac:dyDescent="0.25">
      <c r="B2439" s="36" t="str">
        <f>LOOKUP(Tabela2[[#This Row],[RESUMO]],Tabela3[Grupo],Tabela3[Meus produtos])</f>
        <v>Não</v>
      </c>
      <c r="C2439" s="30" t="s">
        <v>2165</v>
      </c>
      <c r="D2439" t="s">
        <v>21238</v>
      </c>
      <c r="E2439" t="s">
        <v>11853</v>
      </c>
      <c r="F2439" s="30" t="s">
        <v>13812</v>
      </c>
      <c r="G2439">
        <v>11.83</v>
      </c>
      <c r="H2439">
        <v>9.8000000000000007</v>
      </c>
      <c r="I2439">
        <v>0</v>
      </c>
      <c r="J2439">
        <v>0</v>
      </c>
      <c r="K2439" s="13">
        <v>0.21629999999999999</v>
      </c>
      <c r="L2439" s="13">
        <v>9.8000000000000004E-2</v>
      </c>
      <c r="M2439" s="13">
        <v>0.1183</v>
      </c>
      <c r="N2439" s="13">
        <v>0</v>
      </c>
      <c r="O2439" s="13">
        <v>0</v>
      </c>
      <c r="P2439" s="12" t="str">
        <f>LEFT(Tabela2[[#This Row],[Código]],2)</f>
        <v>29</v>
      </c>
    </row>
    <row r="2440" spans="2:16" ht="15" customHeight="1" x14ac:dyDescent="0.25">
      <c r="B2440" s="36" t="str">
        <f>LOOKUP(Tabela2[[#This Row],[RESUMO]],Tabela3[Grupo],Tabela3[Meus produtos])</f>
        <v>Não</v>
      </c>
      <c r="C2440" s="30" t="s">
        <v>2166</v>
      </c>
      <c r="D2440" t="s">
        <v>21238</v>
      </c>
      <c r="E2440" t="s">
        <v>11853</v>
      </c>
      <c r="F2440" s="30" t="s">
        <v>13813</v>
      </c>
      <c r="G2440">
        <v>11.97</v>
      </c>
      <c r="H2440">
        <v>9.8000000000000007</v>
      </c>
      <c r="I2440">
        <v>0</v>
      </c>
      <c r="J2440">
        <v>0</v>
      </c>
      <c r="K2440" s="13">
        <v>0.2177</v>
      </c>
      <c r="L2440" s="13">
        <v>9.8000000000000004E-2</v>
      </c>
      <c r="M2440" s="13">
        <v>0.1197</v>
      </c>
      <c r="N2440" s="13">
        <v>0</v>
      </c>
      <c r="O2440" s="13">
        <v>0</v>
      </c>
      <c r="P2440" s="12" t="str">
        <f>LEFT(Tabela2[[#This Row],[Código]],2)</f>
        <v>29</v>
      </c>
    </row>
    <row r="2441" spans="2:16" ht="15" customHeight="1" x14ac:dyDescent="0.25">
      <c r="B2441" s="36" t="str">
        <f>LOOKUP(Tabela2[[#This Row],[RESUMO]],Tabela3[Grupo],Tabela3[Meus produtos])</f>
        <v>Não</v>
      </c>
      <c r="C2441" s="30" t="s">
        <v>2167</v>
      </c>
      <c r="D2441" t="s">
        <v>21238</v>
      </c>
      <c r="E2441" t="s">
        <v>11853</v>
      </c>
      <c r="F2441" s="30" t="s">
        <v>13814</v>
      </c>
      <c r="G2441">
        <v>11.97</v>
      </c>
      <c r="H2441">
        <v>9.8000000000000007</v>
      </c>
      <c r="I2441">
        <v>0</v>
      </c>
      <c r="J2441">
        <v>0</v>
      </c>
      <c r="K2441" s="13">
        <v>0.2177</v>
      </c>
      <c r="L2441" s="13">
        <v>9.8000000000000004E-2</v>
      </c>
      <c r="M2441" s="13">
        <v>0.1197</v>
      </c>
      <c r="N2441" s="13">
        <v>0</v>
      </c>
      <c r="O2441" s="13">
        <v>0</v>
      </c>
      <c r="P2441" s="12" t="str">
        <f>LEFT(Tabela2[[#This Row],[Código]],2)</f>
        <v>29</v>
      </c>
    </row>
    <row r="2442" spans="2:16" ht="15" customHeight="1" x14ac:dyDescent="0.25">
      <c r="B2442" s="36" t="str">
        <f>LOOKUP(Tabela2[[#This Row],[RESUMO]],Tabela3[Grupo],Tabela3[Meus produtos])</f>
        <v>Não</v>
      </c>
      <c r="C2442" s="30" t="s">
        <v>2168</v>
      </c>
      <c r="D2442" t="s">
        <v>21238</v>
      </c>
      <c r="E2442" t="s">
        <v>11853</v>
      </c>
      <c r="F2442" s="30" t="s">
        <v>13815</v>
      </c>
      <c r="G2442">
        <v>11.83</v>
      </c>
      <c r="H2442">
        <v>9.8000000000000007</v>
      </c>
      <c r="I2442">
        <v>0</v>
      </c>
      <c r="J2442">
        <v>0</v>
      </c>
      <c r="K2442" s="13">
        <v>0.21629999999999999</v>
      </c>
      <c r="L2442" s="13">
        <v>9.8000000000000004E-2</v>
      </c>
      <c r="M2442" s="13">
        <v>0.1183</v>
      </c>
      <c r="N2442" s="13">
        <v>0</v>
      </c>
      <c r="O2442" s="13">
        <v>0</v>
      </c>
      <c r="P2442" s="12" t="str">
        <f>LEFT(Tabela2[[#This Row],[Código]],2)</f>
        <v>29</v>
      </c>
    </row>
    <row r="2443" spans="2:16" ht="15" customHeight="1" x14ac:dyDescent="0.25">
      <c r="B2443" s="36" t="str">
        <f>LOOKUP(Tabela2[[#This Row],[RESUMO]],Tabela3[Grupo],Tabela3[Meus produtos])</f>
        <v>Não</v>
      </c>
      <c r="C2443" s="30" t="s">
        <v>2169</v>
      </c>
      <c r="D2443" t="s">
        <v>21238</v>
      </c>
      <c r="E2443" t="s">
        <v>11853</v>
      </c>
      <c r="F2443" s="30" t="s">
        <v>13816</v>
      </c>
      <c r="G2443">
        <v>11.83</v>
      </c>
      <c r="H2443">
        <v>9.8000000000000007</v>
      </c>
      <c r="I2443">
        <v>0</v>
      </c>
      <c r="J2443">
        <v>0</v>
      </c>
      <c r="K2443" s="13">
        <v>0.21629999999999999</v>
      </c>
      <c r="L2443" s="13">
        <v>9.8000000000000004E-2</v>
      </c>
      <c r="M2443" s="13">
        <v>0.1183</v>
      </c>
      <c r="N2443" s="13">
        <v>0</v>
      </c>
      <c r="O2443" s="13">
        <v>0</v>
      </c>
      <c r="P2443" s="12" t="str">
        <f>LEFT(Tabela2[[#This Row],[Código]],2)</f>
        <v>29</v>
      </c>
    </row>
    <row r="2444" spans="2:16" ht="15" customHeight="1" x14ac:dyDescent="0.25">
      <c r="B2444" s="36" t="str">
        <f>LOOKUP(Tabela2[[#This Row],[RESUMO]],Tabela3[Grupo],Tabela3[Meus produtos])</f>
        <v>Não</v>
      </c>
      <c r="C2444" s="30" t="s">
        <v>2170</v>
      </c>
      <c r="D2444" t="s">
        <v>21238</v>
      </c>
      <c r="E2444" t="s">
        <v>11853</v>
      </c>
      <c r="F2444" s="30" t="s">
        <v>13817</v>
      </c>
      <c r="G2444">
        <v>11.83</v>
      </c>
      <c r="H2444">
        <v>9.8000000000000007</v>
      </c>
      <c r="I2444">
        <v>0</v>
      </c>
      <c r="J2444">
        <v>0</v>
      </c>
      <c r="K2444" s="13">
        <v>0.21629999999999999</v>
      </c>
      <c r="L2444" s="13">
        <v>9.8000000000000004E-2</v>
      </c>
      <c r="M2444" s="13">
        <v>0.1183</v>
      </c>
      <c r="N2444" s="13">
        <v>0</v>
      </c>
      <c r="O2444" s="13">
        <v>0</v>
      </c>
      <c r="P2444" s="12" t="str">
        <f>LEFT(Tabela2[[#This Row],[Código]],2)</f>
        <v>29</v>
      </c>
    </row>
    <row r="2445" spans="2:16" ht="15" customHeight="1" x14ac:dyDescent="0.25">
      <c r="B2445" s="36" t="str">
        <f>LOOKUP(Tabela2[[#This Row],[RESUMO]],Tabela3[Grupo],Tabela3[Meus produtos])</f>
        <v>Não</v>
      </c>
      <c r="C2445" s="30" t="s">
        <v>2171</v>
      </c>
      <c r="D2445" t="s">
        <v>21238</v>
      </c>
      <c r="E2445" t="s">
        <v>11853</v>
      </c>
      <c r="F2445" s="30" t="s">
        <v>13818</v>
      </c>
      <c r="G2445">
        <v>11.83</v>
      </c>
      <c r="H2445">
        <v>9.8000000000000007</v>
      </c>
      <c r="I2445">
        <v>0</v>
      </c>
      <c r="J2445">
        <v>0</v>
      </c>
      <c r="K2445" s="13">
        <v>0.21629999999999999</v>
      </c>
      <c r="L2445" s="13">
        <v>9.8000000000000004E-2</v>
      </c>
      <c r="M2445" s="13">
        <v>0.1183</v>
      </c>
      <c r="N2445" s="13">
        <v>0</v>
      </c>
      <c r="O2445" s="13">
        <v>0</v>
      </c>
      <c r="P2445" s="12" t="str">
        <f>LEFT(Tabela2[[#This Row],[Código]],2)</f>
        <v>29</v>
      </c>
    </row>
    <row r="2446" spans="2:16" ht="15" customHeight="1" x14ac:dyDescent="0.25">
      <c r="B2446" s="36" t="str">
        <f>LOOKUP(Tabela2[[#This Row],[RESUMO]],Tabela3[Grupo],Tabela3[Meus produtos])</f>
        <v>Não</v>
      </c>
      <c r="C2446" s="30" t="s">
        <v>21926</v>
      </c>
      <c r="D2446" t="s">
        <v>21238</v>
      </c>
      <c r="E2446" t="s">
        <v>11853</v>
      </c>
      <c r="F2446" s="30" t="s">
        <v>21927</v>
      </c>
      <c r="G2446">
        <v>11.83</v>
      </c>
      <c r="H2446">
        <v>9.8000000000000007</v>
      </c>
      <c r="I2446">
        <v>0</v>
      </c>
      <c r="J2446">
        <v>0</v>
      </c>
      <c r="K2446" s="13">
        <v>0.21629999999999999</v>
      </c>
      <c r="L2446" s="13">
        <v>9.8000000000000004E-2</v>
      </c>
      <c r="M2446" s="13">
        <v>0.1183</v>
      </c>
      <c r="N2446" s="13">
        <v>0</v>
      </c>
      <c r="O2446" s="13">
        <v>0</v>
      </c>
      <c r="P2446" s="12" t="str">
        <f>LEFT(Tabela2[[#This Row],[Código]],2)</f>
        <v>29</v>
      </c>
    </row>
    <row r="2447" spans="2:16" ht="15" customHeight="1" x14ac:dyDescent="0.25">
      <c r="B2447" s="36" t="str">
        <f>LOOKUP(Tabela2[[#This Row],[RESUMO]],Tabela3[Grupo],Tabela3[Meus produtos])</f>
        <v>Não</v>
      </c>
      <c r="C2447" s="30" t="s">
        <v>2172</v>
      </c>
      <c r="D2447" t="s">
        <v>21238</v>
      </c>
      <c r="E2447" t="s">
        <v>11853</v>
      </c>
      <c r="F2447" s="30" t="s">
        <v>13819</v>
      </c>
      <c r="G2447">
        <v>11.83</v>
      </c>
      <c r="H2447">
        <v>9.8000000000000007</v>
      </c>
      <c r="I2447">
        <v>0</v>
      </c>
      <c r="J2447">
        <v>0</v>
      </c>
      <c r="K2447" s="13">
        <v>0.21629999999999999</v>
      </c>
      <c r="L2447" s="13">
        <v>9.8000000000000004E-2</v>
      </c>
      <c r="M2447" s="13">
        <v>0.1183</v>
      </c>
      <c r="N2447" s="13">
        <v>0</v>
      </c>
      <c r="O2447" s="13">
        <v>0</v>
      </c>
      <c r="P2447" s="12" t="str">
        <f>LEFT(Tabela2[[#This Row],[Código]],2)</f>
        <v>29</v>
      </c>
    </row>
    <row r="2448" spans="2:16" ht="15" customHeight="1" x14ac:dyDescent="0.25">
      <c r="B2448" s="36" t="str">
        <f>LOOKUP(Tabela2[[#This Row],[RESUMO]],Tabela3[Grupo],Tabela3[Meus produtos])</f>
        <v>Não</v>
      </c>
      <c r="C2448" s="30" t="s">
        <v>2173</v>
      </c>
      <c r="D2448" t="s">
        <v>21238</v>
      </c>
      <c r="E2448" t="s">
        <v>11853</v>
      </c>
      <c r="F2448" s="30" t="s">
        <v>13820</v>
      </c>
      <c r="G2448">
        <v>11.83</v>
      </c>
      <c r="H2448">
        <v>9.8000000000000007</v>
      </c>
      <c r="I2448">
        <v>0</v>
      </c>
      <c r="J2448">
        <v>0</v>
      </c>
      <c r="K2448" s="13">
        <v>0.21629999999999999</v>
      </c>
      <c r="L2448" s="13">
        <v>9.8000000000000004E-2</v>
      </c>
      <c r="M2448" s="13">
        <v>0.1183</v>
      </c>
      <c r="N2448" s="13">
        <v>0</v>
      </c>
      <c r="O2448" s="13">
        <v>0</v>
      </c>
      <c r="P2448" s="12" t="str">
        <f>LEFT(Tabela2[[#This Row],[Código]],2)</f>
        <v>29</v>
      </c>
    </row>
    <row r="2449" spans="2:16" ht="15" customHeight="1" x14ac:dyDescent="0.25">
      <c r="B2449" s="36" t="str">
        <f>LOOKUP(Tabela2[[#This Row],[RESUMO]],Tabela3[Grupo],Tabela3[Meus produtos])</f>
        <v>Não</v>
      </c>
      <c r="C2449" s="30" t="s">
        <v>2174</v>
      </c>
      <c r="D2449" t="s">
        <v>21238</v>
      </c>
      <c r="E2449" t="s">
        <v>11853</v>
      </c>
      <c r="F2449" s="30" t="s">
        <v>13821</v>
      </c>
      <c r="G2449">
        <v>11.83</v>
      </c>
      <c r="H2449">
        <v>9.8000000000000007</v>
      </c>
      <c r="I2449">
        <v>0</v>
      </c>
      <c r="J2449">
        <v>0</v>
      </c>
      <c r="K2449" s="13">
        <v>0.21629999999999999</v>
      </c>
      <c r="L2449" s="13">
        <v>9.8000000000000004E-2</v>
      </c>
      <c r="M2449" s="13">
        <v>0.1183</v>
      </c>
      <c r="N2449" s="13">
        <v>0</v>
      </c>
      <c r="O2449" s="13">
        <v>0</v>
      </c>
      <c r="P2449" s="12" t="str">
        <f>LEFT(Tabela2[[#This Row],[Código]],2)</f>
        <v>29</v>
      </c>
    </row>
    <row r="2450" spans="2:16" ht="15" customHeight="1" x14ac:dyDescent="0.25">
      <c r="B2450" s="36" t="str">
        <f>LOOKUP(Tabela2[[#This Row],[RESUMO]],Tabela3[Grupo],Tabela3[Meus produtos])</f>
        <v>Não</v>
      </c>
      <c r="C2450" s="30" t="s">
        <v>2175</v>
      </c>
      <c r="D2450" t="s">
        <v>21238</v>
      </c>
      <c r="E2450" t="s">
        <v>11853</v>
      </c>
      <c r="F2450" s="30" t="s">
        <v>13822</v>
      </c>
      <c r="G2450">
        <v>11.83</v>
      </c>
      <c r="H2450">
        <v>9.8000000000000007</v>
      </c>
      <c r="I2450">
        <v>0</v>
      </c>
      <c r="J2450">
        <v>0</v>
      </c>
      <c r="K2450" s="13">
        <v>0.21629999999999999</v>
      </c>
      <c r="L2450" s="13">
        <v>9.8000000000000004E-2</v>
      </c>
      <c r="M2450" s="13">
        <v>0.1183</v>
      </c>
      <c r="N2450" s="13">
        <v>0</v>
      </c>
      <c r="O2450" s="13">
        <v>0</v>
      </c>
      <c r="P2450" s="12" t="str">
        <f>LEFT(Tabela2[[#This Row],[Código]],2)</f>
        <v>29</v>
      </c>
    </row>
    <row r="2451" spans="2:16" ht="15" customHeight="1" x14ac:dyDescent="0.25">
      <c r="B2451" s="36" t="str">
        <f>LOOKUP(Tabela2[[#This Row],[RESUMO]],Tabela3[Grupo],Tabela3[Meus produtos])</f>
        <v>Não</v>
      </c>
      <c r="C2451" s="30" t="s">
        <v>2176</v>
      </c>
      <c r="D2451" t="s">
        <v>21238</v>
      </c>
      <c r="E2451" t="s">
        <v>11853</v>
      </c>
      <c r="F2451" s="30" t="s">
        <v>13823</v>
      </c>
      <c r="G2451">
        <v>11.97</v>
      </c>
      <c r="H2451">
        <v>9.8000000000000007</v>
      </c>
      <c r="I2451">
        <v>0</v>
      </c>
      <c r="J2451">
        <v>0</v>
      </c>
      <c r="K2451" s="13">
        <v>0.2177</v>
      </c>
      <c r="L2451" s="13">
        <v>9.8000000000000004E-2</v>
      </c>
      <c r="M2451" s="13">
        <v>0.1197</v>
      </c>
      <c r="N2451" s="13">
        <v>0</v>
      </c>
      <c r="O2451" s="13">
        <v>0</v>
      </c>
      <c r="P2451" s="12" t="str">
        <f>LEFT(Tabela2[[#This Row],[Código]],2)</f>
        <v>29</v>
      </c>
    </row>
    <row r="2452" spans="2:16" ht="15" customHeight="1" x14ac:dyDescent="0.25">
      <c r="B2452" s="36" t="str">
        <f>LOOKUP(Tabela2[[#This Row],[RESUMO]],Tabela3[Grupo],Tabela3[Meus produtos])</f>
        <v>Não</v>
      </c>
      <c r="C2452" s="30" t="s">
        <v>2177</v>
      </c>
      <c r="D2452" t="s">
        <v>21238</v>
      </c>
      <c r="E2452" t="s">
        <v>11853</v>
      </c>
      <c r="F2452" s="30" t="s">
        <v>13824</v>
      </c>
      <c r="G2452">
        <v>11.97</v>
      </c>
      <c r="H2452">
        <v>9.8000000000000007</v>
      </c>
      <c r="I2452">
        <v>0</v>
      </c>
      <c r="J2452">
        <v>0</v>
      </c>
      <c r="K2452" s="13">
        <v>0.2177</v>
      </c>
      <c r="L2452" s="13">
        <v>9.8000000000000004E-2</v>
      </c>
      <c r="M2452" s="13">
        <v>0.1197</v>
      </c>
      <c r="N2452" s="13">
        <v>0</v>
      </c>
      <c r="O2452" s="13">
        <v>0</v>
      </c>
      <c r="P2452" s="12" t="str">
        <f>LEFT(Tabela2[[#This Row],[Código]],2)</f>
        <v>29</v>
      </c>
    </row>
    <row r="2453" spans="2:16" ht="15" customHeight="1" x14ac:dyDescent="0.25">
      <c r="B2453" s="36" t="str">
        <f>LOOKUP(Tabela2[[#This Row],[RESUMO]],Tabela3[Grupo],Tabela3[Meus produtos])</f>
        <v>Não</v>
      </c>
      <c r="C2453" s="30" t="s">
        <v>2178</v>
      </c>
      <c r="D2453" t="s">
        <v>21238</v>
      </c>
      <c r="E2453" t="s">
        <v>11853</v>
      </c>
      <c r="F2453" s="30" t="s">
        <v>2179</v>
      </c>
      <c r="G2453">
        <v>11.83</v>
      </c>
      <c r="H2453">
        <v>9.8000000000000007</v>
      </c>
      <c r="I2453">
        <v>0</v>
      </c>
      <c r="J2453">
        <v>0</v>
      </c>
      <c r="K2453" s="13">
        <v>0.21629999999999999</v>
      </c>
      <c r="L2453" s="13">
        <v>9.8000000000000004E-2</v>
      </c>
      <c r="M2453" s="13">
        <v>0.1183</v>
      </c>
      <c r="N2453" s="13">
        <v>0</v>
      </c>
      <c r="O2453" s="13">
        <v>0</v>
      </c>
      <c r="P2453" s="12" t="str">
        <f>LEFT(Tabela2[[#This Row],[Código]],2)</f>
        <v>29</v>
      </c>
    </row>
    <row r="2454" spans="2:16" ht="15" customHeight="1" x14ac:dyDescent="0.25">
      <c r="B2454" s="36" t="str">
        <f>LOOKUP(Tabela2[[#This Row],[RESUMO]],Tabela3[Grupo],Tabela3[Meus produtos])</f>
        <v>Não</v>
      </c>
      <c r="C2454" s="30" t="s">
        <v>2180</v>
      </c>
      <c r="D2454" t="s">
        <v>21238</v>
      </c>
      <c r="E2454" t="s">
        <v>11853</v>
      </c>
      <c r="F2454" s="30" t="s">
        <v>13825</v>
      </c>
      <c r="G2454">
        <v>11.83</v>
      </c>
      <c r="H2454">
        <v>9.8000000000000007</v>
      </c>
      <c r="I2454">
        <v>0</v>
      </c>
      <c r="J2454">
        <v>0</v>
      </c>
      <c r="K2454" s="13">
        <v>0.21629999999999999</v>
      </c>
      <c r="L2454" s="13">
        <v>9.8000000000000004E-2</v>
      </c>
      <c r="M2454" s="13">
        <v>0.1183</v>
      </c>
      <c r="N2454" s="13">
        <v>0</v>
      </c>
      <c r="O2454" s="13">
        <v>0</v>
      </c>
      <c r="P2454" s="12" t="str">
        <f>LEFT(Tabela2[[#This Row],[Código]],2)</f>
        <v>29</v>
      </c>
    </row>
    <row r="2455" spans="2:16" ht="15" customHeight="1" x14ac:dyDescent="0.25">
      <c r="B2455" s="36" t="str">
        <f>LOOKUP(Tabela2[[#This Row],[RESUMO]],Tabela3[Grupo],Tabela3[Meus produtos])</f>
        <v>Não</v>
      </c>
      <c r="C2455" s="30" t="s">
        <v>2181</v>
      </c>
      <c r="D2455" t="s">
        <v>21238</v>
      </c>
      <c r="E2455" t="s">
        <v>11853</v>
      </c>
      <c r="F2455" s="30" t="s">
        <v>13826</v>
      </c>
      <c r="G2455">
        <v>11.83</v>
      </c>
      <c r="H2455">
        <v>9.8000000000000007</v>
      </c>
      <c r="I2455">
        <v>0</v>
      </c>
      <c r="J2455">
        <v>0</v>
      </c>
      <c r="K2455" s="13">
        <v>0.21629999999999999</v>
      </c>
      <c r="L2455" s="13">
        <v>9.8000000000000004E-2</v>
      </c>
      <c r="M2455" s="13">
        <v>0.1183</v>
      </c>
      <c r="N2455" s="13">
        <v>0</v>
      </c>
      <c r="O2455" s="13">
        <v>0</v>
      </c>
      <c r="P2455" s="12" t="str">
        <f>LEFT(Tabela2[[#This Row],[Código]],2)</f>
        <v>29</v>
      </c>
    </row>
    <row r="2456" spans="2:16" ht="15" customHeight="1" x14ac:dyDescent="0.25">
      <c r="B2456" s="36" t="str">
        <f>LOOKUP(Tabela2[[#This Row],[RESUMO]],Tabela3[Grupo],Tabela3[Meus produtos])</f>
        <v>Não</v>
      </c>
      <c r="C2456" s="30" t="s">
        <v>2182</v>
      </c>
      <c r="D2456" t="s">
        <v>21238</v>
      </c>
      <c r="E2456" t="s">
        <v>11853</v>
      </c>
      <c r="F2456" s="30" t="s">
        <v>2183</v>
      </c>
      <c r="G2456">
        <v>11.97</v>
      </c>
      <c r="H2456">
        <v>9.8000000000000007</v>
      </c>
      <c r="I2456">
        <v>0</v>
      </c>
      <c r="J2456">
        <v>0</v>
      </c>
      <c r="K2456" s="13">
        <v>0.2177</v>
      </c>
      <c r="L2456" s="13">
        <v>9.8000000000000004E-2</v>
      </c>
      <c r="M2456" s="13">
        <v>0.1197</v>
      </c>
      <c r="N2456" s="13">
        <v>0</v>
      </c>
      <c r="O2456" s="13">
        <v>0</v>
      </c>
      <c r="P2456" s="12" t="str">
        <f>LEFT(Tabela2[[#This Row],[Código]],2)</f>
        <v>29</v>
      </c>
    </row>
    <row r="2457" spans="2:16" ht="15" customHeight="1" x14ac:dyDescent="0.25">
      <c r="B2457" s="36" t="str">
        <f>LOOKUP(Tabela2[[#This Row],[RESUMO]],Tabela3[Grupo],Tabela3[Meus produtos])</f>
        <v>Não</v>
      </c>
      <c r="C2457" s="30" t="s">
        <v>2184</v>
      </c>
      <c r="D2457" t="s">
        <v>21238</v>
      </c>
      <c r="E2457" t="s">
        <v>11853</v>
      </c>
      <c r="F2457" s="30" t="s">
        <v>13827</v>
      </c>
      <c r="G2457">
        <v>11.97</v>
      </c>
      <c r="H2457">
        <v>9.8000000000000007</v>
      </c>
      <c r="I2457">
        <v>0</v>
      </c>
      <c r="J2457">
        <v>0</v>
      </c>
      <c r="K2457" s="13">
        <v>0.2177</v>
      </c>
      <c r="L2457" s="13">
        <v>9.8000000000000004E-2</v>
      </c>
      <c r="M2457" s="13">
        <v>0.1197</v>
      </c>
      <c r="N2457" s="13">
        <v>0</v>
      </c>
      <c r="O2457" s="13">
        <v>0</v>
      </c>
      <c r="P2457" s="12" t="str">
        <f>LEFT(Tabela2[[#This Row],[Código]],2)</f>
        <v>29</v>
      </c>
    </row>
    <row r="2458" spans="2:16" ht="15" customHeight="1" x14ac:dyDescent="0.25">
      <c r="B2458" s="36" t="str">
        <f>LOOKUP(Tabela2[[#This Row],[RESUMO]],Tabela3[Grupo],Tabela3[Meus produtos])</f>
        <v>Não</v>
      </c>
      <c r="C2458" s="30" t="s">
        <v>2185</v>
      </c>
      <c r="D2458" t="s">
        <v>21238</v>
      </c>
      <c r="E2458" t="s">
        <v>11853</v>
      </c>
      <c r="F2458" s="30" t="s">
        <v>13828</v>
      </c>
      <c r="G2458">
        <v>11.83</v>
      </c>
      <c r="H2458">
        <v>9.8000000000000007</v>
      </c>
      <c r="I2458">
        <v>0</v>
      </c>
      <c r="J2458">
        <v>0</v>
      </c>
      <c r="K2458" s="13">
        <v>0.21629999999999999</v>
      </c>
      <c r="L2458" s="13">
        <v>9.8000000000000004E-2</v>
      </c>
      <c r="M2458" s="13">
        <v>0.1183</v>
      </c>
      <c r="N2458" s="13">
        <v>0</v>
      </c>
      <c r="O2458" s="13">
        <v>0</v>
      </c>
      <c r="P2458" s="12" t="str">
        <f>LEFT(Tabela2[[#This Row],[Código]],2)</f>
        <v>29</v>
      </c>
    </row>
    <row r="2459" spans="2:16" ht="15" customHeight="1" x14ac:dyDescent="0.25">
      <c r="B2459" s="36" t="str">
        <f>LOOKUP(Tabela2[[#This Row],[RESUMO]],Tabela3[Grupo],Tabela3[Meus produtos])</f>
        <v>Não</v>
      </c>
      <c r="C2459" s="30" t="s">
        <v>2186</v>
      </c>
      <c r="D2459" t="s">
        <v>21238</v>
      </c>
      <c r="E2459" t="s">
        <v>11853</v>
      </c>
      <c r="F2459" s="30" t="s">
        <v>13829</v>
      </c>
      <c r="G2459">
        <v>11.83</v>
      </c>
      <c r="H2459">
        <v>9.8000000000000007</v>
      </c>
      <c r="I2459">
        <v>0</v>
      </c>
      <c r="J2459">
        <v>0</v>
      </c>
      <c r="K2459" s="13">
        <v>0.21629999999999999</v>
      </c>
      <c r="L2459" s="13">
        <v>9.8000000000000004E-2</v>
      </c>
      <c r="M2459" s="13">
        <v>0.1183</v>
      </c>
      <c r="N2459" s="13">
        <v>0</v>
      </c>
      <c r="O2459" s="13">
        <v>0</v>
      </c>
      <c r="P2459" s="12" t="str">
        <f>LEFT(Tabela2[[#This Row],[Código]],2)</f>
        <v>29</v>
      </c>
    </row>
    <row r="2460" spans="2:16" ht="15" customHeight="1" x14ac:dyDescent="0.25">
      <c r="B2460" s="36" t="str">
        <f>LOOKUP(Tabela2[[#This Row],[RESUMO]],Tabela3[Grupo],Tabela3[Meus produtos])</f>
        <v>Não</v>
      </c>
      <c r="C2460" s="30" t="s">
        <v>2187</v>
      </c>
      <c r="D2460" t="s">
        <v>21238</v>
      </c>
      <c r="E2460" t="s">
        <v>11853</v>
      </c>
      <c r="F2460" s="30" t="s">
        <v>2188</v>
      </c>
      <c r="G2460">
        <v>11.83</v>
      </c>
      <c r="H2460">
        <v>9.8000000000000007</v>
      </c>
      <c r="I2460">
        <v>0</v>
      </c>
      <c r="J2460">
        <v>0</v>
      </c>
      <c r="K2460" s="13">
        <v>0.21629999999999999</v>
      </c>
      <c r="L2460" s="13">
        <v>9.8000000000000004E-2</v>
      </c>
      <c r="M2460" s="13">
        <v>0.1183</v>
      </c>
      <c r="N2460" s="13">
        <v>0</v>
      </c>
      <c r="O2460" s="13">
        <v>0</v>
      </c>
      <c r="P2460" s="12" t="str">
        <f>LEFT(Tabela2[[#This Row],[Código]],2)</f>
        <v>29</v>
      </c>
    </row>
    <row r="2461" spans="2:16" ht="15" customHeight="1" x14ac:dyDescent="0.25">
      <c r="B2461" s="36" t="str">
        <f>LOOKUP(Tabela2[[#This Row],[RESUMO]],Tabela3[Grupo],Tabela3[Meus produtos])</f>
        <v>Não</v>
      </c>
      <c r="C2461" s="30" t="s">
        <v>2189</v>
      </c>
      <c r="D2461" t="s">
        <v>21238</v>
      </c>
      <c r="E2461" t="s">
        <v>11853</v>
      </c>
      <c r="F2461" s="30" t="s">
        <v>13830</v>
      </c>
      <c r="G2461">
        <v>11.83</v>
      </c>
      <c r="H2461">
        <v>9.8000000000000007</v>
      </c>
      <c r="I2461">
        <v>0</v>
      </c>
      <c r="J2461">
        <v>0</v>
      </c>
      <c r="K2461" s="13">
        <v>0.21629999999999999</v>
      </c>
      <c r="L2461" s="13">
        <v>9.8000000000000004E-2</v>
      </c>
      <c r="M2461" s="13">
        <v>0.1183</v>
      </c>
      <c r="N2461" s="13">
        <v>0</v>
      </c>
      <c r="O2461" s="13">
        <v>0</v>
      </c>
      <c r="P2461" s="12" t="str">
        <f>LEFT(Tabela2[[#This Row],[Código]],2)</f>
        <v>29</v>
      </c>
    </row>
    <row r="2462" spans="2:16" ht="15" customHeight="1" x14ac:dyDescent="0.25">
      <c r="B2462" s="36" t="str">
        <f>LOOKUP(Tabela2[[#This Row],[RESUMO]],Tabela3[Grupo],Tabela3[Meus produtos])</f>
        <v>Não</v>
      </c>
      <c r="C2462" s="30" t="s">
        <v>2190</v>
      </c>
      <c r="D2462" t="s">
        <v>21238</v>
      </c>
      <c r="E2462" t="s">
        <v>11853</v>
      </c>
      <c r="F2462" s="30" t="s">
        <v>13831</v>
      </c>
      <c r="G2462">
        <v>11.95</v>
      </c>
      <c r="H2462">
        <v>9.8000000000000007</v>
      </c>
      <c r="I2462">
        <v>0</v>
      </c>
      <c r="J2462">
        <v>0</v>
      </c>
      <c r="K2462" s="13">
        <v>0.2175</v>
      </c>
      <c r="L2462" s="13">
        <v>9.8000000000000004E-2</v>
      </c>
      <c r="M2462" s="13">
        <v>0.1195</v>
      </c>
      <c r="N2462" s="13">
        <v>0</v>
      </c>
      <c r="O2462" s="13">
        <v>0</v>
      </c>
      <c r="P2462" s="12" t="str">
        <f>LEFT(Tabela2[[#This Row],[Código]],2)</f>
        <v>29</v>
      </c>
    </row>
    <row r="2463" spans="2:16" ht="15" customHeight="1" x14ac:dyDescent="0.25">
      <c r="B2463" s="36" t="str">
        <f>LOOKUP(Tabela2[[#This Row],[RESUMO]],Tabela3[Grupo],Tabela3[Meus produtos])</f>
        <v>Não</v>
      </c>
      <c r="C2463" s="30" t="s">
        <v>2191</v>
      </c>
      <c r="D2463" t="s">
        <v>21238</v>
      </c>
      <c r="E2463" t="s">
        <v>11853</v>
      </c>
      <c r="F2463" s="30" t="s">
        <v>13832</v>
      </c>
      <c r="G2463">
        <v>11.83</v>
      </c>
      <c r="H2463">
        <v>9.8000000000000007</v>
      </c>
      <c r="I2463">
        <v>0</v>
      </c>
      <c r="J2463">
        <v>0</v>
      </c>
      <c r="K2463" s="13">
        <v>0.21629999999999999</v>
      </c>
      <c r="L2463" s="13">
        <v>9.8000000000000004E-2</v>
      </c>
      <c r="M2463" s="13">
        <v>0.1183</v>
      </c>
      <c r="N2463" s="13">
        <v>0</v>
      </c>
      <c r="O2463" s="13">
        <v>0</v>
      </c>
      <c r="P2463" s="12" t="str">
        <f>LEFT(Tabela2[[#This Row],[Código]],2)</f>
        <v>29</v>
      </c>
    </row>
    <row r="2464" spans="2:16" ht="15" customHeight="1" x14ac:dyDescent="0.25">
      <c r="B2464" s="36" t="str">
        <f>LOOKUP(Tabela2[[#This Row],[RESUMO]],Tabela3[Grupo],Tabela3[Meus produtos])</f>
        <v>Não</v>
      </c>
      <c r="C2464" s="30" t="s">
        <v>2192</v>
      </c>
      <c r="D2464" t="s">
        <v>21238</v>
      </c>
      <c r="E2464" t="s">
        <v>11853</v>
      </c>
      <c r="F2464" s="30" t="s">
        <v>13833</v>
      </c>
      <c r="G2464">
        <v>11.83</v>
      </c>
      <c r="H2464">
        <v>9.8000000000000007</v>
      </c>
      <c r="I2464">
        <v>0</v>
      </c>
      <c r="J2464">
        <v>0</v>
      </c>
      <c r="K2464" s="13">
        <v>0.21629999999999999</v>
      </c>
      <c r="L2464" s="13">
        <v>9.8000000000000004E-2</v>
      </c>
      <c r="M2464" s="13">
        <v>0.1183</v>
      </c>
      <c r="N2464" s="13">
        <v>0</v>
      </c>
      <c r="O2464" s="13">
        <v>0</v>
      </c>
      <c r="P2464" s="12" t="str">
        <f>LEFT(Tabela2[[#This Row],[Código]],2)</f>
        <v>29</v>
      </c>
    </row>
    <row r="2465" spans="2:16" ht="15" customHeight="1" x14ac:dyDescent="0.25">
      <c r="B2465" s="36" t="str">
        <f>LOOKUP(Tabela2[[#This Row],[RESUMO]],Tabela3[Grupo],Tabela3[Meus produtos])</f>
        <v>Não</v>
      </c>
      <c r="C2465" s="30" t="s">
        <v>2193</v>
      </c>
      <c r="D2465" t="s">
        <v>21238</v>
      </c>
      <c r="E2465" t="s">
        <v>11853</v>
      </c>
      <c r="F2465" s="30" t="s">
        <v>13834</v>
      </c>
      <c r="G2465">
        <v>11.83</v>
      </c>
      <c r="H2465">
        <v>9.8000000000000007</v>
      </c>
      <c r="I2465">
        <v>0</v>
      </c>
      <c r="J2465">
        <v>0</v>
      </c>
      <c r="K2465" s="13">
        <v>0.21629999999999999</v>
      </c>
      <c r="L2465" s="13">
        <v>9.8000000000000004E-2</v>
      </c>
      <c r="M2465" s="13">
        <v>0.1183</v>
      </c>
      <c r="N2465" s="13">
        <v>0</v>
      </c>
      <c r="O2465" s="13">
        <v>0</v>
      </c>
      <c r="P2465" s="12" t="str">
        <f>LEFT(Tabela2[[#This Row],[Código]],2)</f>
        <v>29</v>
      </c>
    </row>
    <row r="2466" spans="2:16" ht="15" customHeight="1" x14ac:dyDescent="0.25">
      <c r="B2466" s="36" t="str">
        <f>LOOKUP(Tabela2[[#This Row],[RESUMO]],Tabela3[Grupo],Tabela3[Meus produtos])</f>
        <v>Não</v>
      </c>
      <c r="C2466" s="30" t="s">
        <v>2194</v>
      </c>
      <c r="D2466" t="s">
        <v>21238</v>
      </c>
      <c r="E2466" t="s">
        <v>11853</v>
      </c>
      <c r="F2466" s="30" t="s">
        <v>13835</v>
      </c>
      <c r="G2466">
        <v>11.83</v>
      </c>
      <c r="H2466">
        <v>9.8000000000000007</v>
      </c>
      <c r="I2466">
        <v>0</v>
      </c>
      <c r="J2466">
        <v>0</v>
      </c>
      <c r="K2466" s="13">
        <v>0.21629999999999999</v>
      </c>
      <c r="L2466" s="13">
        <v>9.8000000000000004E-2</v>
      </c>
      <c r="M2466" s="13">
        <v>0.1183</v>
      </c>
      <c r="N2466" s="13">
        <v>0</v>
      </c>
      <c r="O2466" s="13">
        <v>0</v>
      </c>
      <c r="P2466" s="12" t="str">
        <f>LEFT(Tabela2[[#This Row],[Código]],2)</f>
        <v>29</v>
      </c>
    </row>
    <row r="2467" spans="2:16" ht="15" customHeight="1" x14ac:dyDescent="0.25">
      <c r="B2467" s="36" t="str">
        <f>LOOKUP(Tabela2[[#This Row],[RESUMO]],Tabela3[Grupo],Tabela3[Meus produtos])</f>
        <v>Não</v>
      </c>
      <c r="C2467" s="30" t="s">
        <v>2195</v>
      </c>
      <c r="D2467" t="s">
        <v>21238</v>
      </c>
      <c r="E2467" t="s">
        <v>11853</v>
      </c>
      <c r="F2467" s="30" t="s">
        <v>13836</v>
      </c>
      <c r="G2467">
        <v>11.83</v>
      </c>
      <c r="H2467">
        <v>9.8000000000000007</v>
      </c>
      <c r="I2467">
        <v>0</v>
      </c>
      <c r="J2467">
        <v>0</v>
      </c>
      <c r="K2467" s="13">
        <v>0.21629999999999999</v>
      </c>
      <c r="L2467" s="13">
        <v>9.8000000000000004E-2</v>
      </c>
      <c r="M2467" s="13">
        <v>0.1183</v>
      </c>
      <c r="N2467" s="13">
        <v>0</v>
      </c>
      <c r="O2467" s="13">
        <v>0</v>
      </c>
      <c r="P2467" s="12" t="str">
        <f>LEFT(Tabela2[[#This Row],[Código]],2)</f>
        <v>29</v>
      </c>
    </row>
    <row r="2468" spans="2:16" ht="15" customHeight="1" x14ac:dyDescent="0.25">
      <c r="B2468" s="36" t="str">
        <f>LOOKUP(Tabela2[[#This Row],[RESUMO]],Tabela3[Grupo],Tabela3[Meus produtos])</f>
        <v>Não</v>
      </c>
      <c r="C2468" s="30" t="s">
        <v>2196</v>
      </c>
      <c r="D2468" t="s">
        <v>21238</v>
      </c>
      <c r="E2468" t="s">
        <v>11853</v>
      </c>
      <c r="F2468" s="30" t="s">
        <v>13837</v>
      </c>
      <c r="G2468">
        <v>11.83</v>
      </c>
      <c r="H2468">
        <v>9.8000000000000007</v>
      </c>
      <c r="I2468">
        <v>0</v>
      </c>
      <c r="J2468">
        <v>0</v>
      </c>
      <c r="K2468" s="13">
        <v>0.21629999999999999</v>
      </c>
      <c r="L2468" s="13">
        <v>9.8000000000000004E-2</v>
      </c>
      <c r="M2468" s="13">
        <v>0.1183</v>
      </c>
      <c r="N2468" s="13">
        <v>0</v>
      </c>
      <c r="O2468" s="13">
        <v>0</v>
      </c>
      <c r="P2468" s="12" t="str">
        <f>LEFT(Tabela2[[#This Row],[Código]],2)</f>
        <v>29</v>
      </c>
    </row>
    <row r="2469" spans="2:16" ht="15" customHeight="1" x14ac:dyDescent="0.25">
      <c r="B2469" s="36" t="str">
        <f>LOOKUP(Tabela2[[#This Row],[RESUMO]],Tabela3[Grupo],Tabela3[Meus produtos])</f>
        <v>Não</v>
      </c>
      <c r="C2469" s="30" t="s">
        <v>2197</v>
      </c>
      <c r="D2469" t="s">
        <v>21238</v>
      </c>
      <c r="E2469" t="s">
        <v>11853</v>
      </c>
      <c r="F2469" s="30" t="s">
        <v>13838</v>
      </c>
      <c r="G2469">
        <v>11.83</v>
      </c>
      <c r="H2469">
        <v>9.8000000000000007</v>
      </c>
      <c r="I2469">
        <v>0</v>
      </c>
      <c r="J2469">
        <v>0</v>
      </c>
      <c r="K2469" s="13">
        <v>0.21629999999999999</v>
      </c>
      <c r="L2469" s="13">
        <v>9.8000000000000004E-2</v>
      </c>
      <c r="M2469" s="13">
        <v>0.1183</v>
      </c>
      <c r="N2469" s="13">
        <v>0</v>
      </c>
      <c r="O2469" s="13">
        <v>0</v>
      </c>
      <c r="P2469" s="12" t="str">
        <f>LEFT(Tabela2[[#This Row],[Código]],2)</f>
        <v>29</v>
      </c>
    </row>
    <row r="2470" spans="2:16" ht="15" customHeight="1" x14ac:dyDescent="0.25">
      <c r="B2470" s="36" t="str">
        <f>LOOKUP(Tabela2[[#This Row],[RESUMO]],Tabela3[Grupo],Tabela3[Meus produtos])</f>
        <v>Não</v>
      </c>
      <c r="C2470" s="30" t="s">
        <v>2198</v>
      </c>
      <c r="D2470" t="s">
        <v>21238</v>
      </c>
      <c r="E2470" t="s">
        <v>11853</v>
      </c>
      <c r="F2470" s="30" t="s">
        <v>13839</v>
      </c>
      <c r="G2470">
        <v>11.83</v>
      </c>
      <c r="H2470">
        <v>9.8000000000000007</v>
      </c>
      <c r="I2470">
        <v>0</v>
      </c>
      <c r="J2470">
        <v>0</v>
      </c>
      <c r="K2470" s="13">
        <v>0.21629999999999999</v>
      </c>
      <c r="L2470" s="13">
        <v>9.8000000000000004E-2</v>
      </c>
      <c r="M2470" s="13">
        <v>0.1183</v>
      </c>
      <c r="N2470" s="13">
        <v>0</v>
      </c>
      <c r="O2470" s="13">
        <v>0</v>
      </c>
      <c r="P2470" s="12" t="str">
        <f>LEFT(Tabela2[[#This Row],[Código]],2)</f>
        <v>29</v>
      </c>
    </row>
    <row r="2471" spans="2:16" ht="15" customHeight="1" x14ac:dyDescent="0.25">
      <c r="B2471" s="36" t="str">
        <f>LOOKUP(Tabela2[[#This Row],[RESUMO]],Tabela3[Grupo],Tabela3[Meus produtos])</f>
        <v>Não</v>
      </c>
      <c r="C2471" s="30" t="s">
        <v>2199</v>
      </c>
      <c r="D2471" t="s">
        <v>21238</v>
      </c>
      <c r="E2471" t="s">
        <v>11853</v>
      </c>
      <c r="F2471" s="30" t="s">
        <v>13840</v>
      </c>
      <c r="G2471">
        <v>11.83</v>
      </c>
      <c r="H2471">
        <v>9.8000000000000007</v>
      </c>
      <c r="I2471">
        <v>0</v>
      </c>
      <c r="J2471">
        <v>0</v>
      </c>
      <c r="K2471" s="13">
        <v>0.21629999999999999</v>
      </c>
      <c r="L2471" s="13">
        <v>9.8000000000000004E-2</v>
      </c>
      <c r="M2471" s="13">
        <v>0.1183</v>
      </c>
      <c r="N2471" s="13">
        <v>0</v>
      </c>
      <c r="O2471" s="13">
        <v>0</v>
      </c>
      <c r="P2471" s="12" t="str">
        <f>LEFT(Tabela2[[#This Row],[Código]],2)</f>
        <v>29</v>
      </c>
    </row>
    <row r="2472" spans="2:16" ht="15" customHeight="1" x14ac:dyDescent="0.25">
      <c r="B2472" s="36" t="str">
        <f>LOOKUP(Tabela2[[#This Row],[RESUMO]],Tabela3[Grupo],Tabela3[Meus produtos])</f>
        <v>Não</v>
      </c>
      <c r="C2472" s="30" t="s">
        <v>2200</v>
      </c>
      <c r="D2472" t="s">
        <v>21238</v>
      </c>
      <c r="E2472" t="s">
        <v>11853</v>
      </c>
      <c r="F2472" s="30" t="s">
        <v>13841</v>
      </c>
      <c r="G2472">
        <v>11.97</v>
      </c>
      <c r="H2472">
        <v>9.8000000000000007</v>
      </c>
      <c r="I2472">
        <v>0</v>
      </c>
      <c r="J2472">
        <v>0</v>
      </c>
      <c r="K2472" s="13">
        <v>0.2177</v>
      </c>
      <c r="L2472" s="13">
        <v>9.8000000000000004E-2</v>
      </c>
      <c r="M2472" s="13">
        <v>0.1197</v>
      </c>
      <c r="N2472" s="13">
        <v>0</v>
      </c>
      <c r="O2472" s="13">
        <v>0</v>
      </c>
      <c r="P2472" s="12" t="str">
        <f>LEFT(Tabela2[[#This Row],[Código]],2)</f>
        <v>29</v>
      </c>
    </row>
    <row r="2473" spans="2:16" ht="15" customHeight="1" x14ac:dyDescent="0.25">
      <c r="B2473" s="36" t="str">
        <f>LOOKUP(Tabela2[[#This Row],[RESUMO]],Tabela3[Grupo],Tabela3[Meus produtos])</f>
        <v>Não</v>
      </c>
      <c r="C2473" s="30" t="s">
        <v>2201</v>
      </c>
      <c r="D2473" t="s">
        <v>21238</v>
      </c>
      <c r="E2473" t="s">
        <v>11853</v>
      </c>
      <c r="F2473" s="30" t="s">
        <v>13842</v>
      </c>
      <c r="G2473">
        <v>11.83</v>
      </c>
      <c r="H2473">
        <v>9.8000000000000007</v>
      </c>
      <c r="I2473">
        <v>0</v>
      </c>
      <c r="J2473">
        <v>0</v>
      </c>
      <c r="K2473" s="13">
        <v>0.21629999999999999</v>
      </c>
      <c r="L2473" s="13">
        <v>9.8000000000000004E-2</v>
      </c>
      <c r="M2473" s="13">
        <v>0.1183</v>
      </c>
      <c r="N2473" s="13">
        <v>0</v>
      </c>
      <c r="O2473" s="13">
        <v>0</v>
      </c>
      <c r="P2473" s="12" t="str">
        <f>LEFT(Tabela2[[#This Row],[Código]],2)</f>
        <v>29</v>
      </c>
    </row>
    <row r="2474" spans="2:16" ht="15" customHeight="1" x14ac:dyDescent="0.25">
      <c r="B2474" s="36" t="str">
        <f>LOOKUP(Tabela2[[#This Row],[RESUMO]],Tabela3[Grupo],Tabela3[Meus produtos])</f>
        <v>Não</v>
      </c>
      <c r="C2474" s="30" t="s">
        <v>2202</v>
      </c>
      <c r="D2474" t="s">
        <v>21238</v>
      </c>
      <c r="E2474" t="s">
        <v>11853</v>
      </c>
      <c r="F2474" s="30" t="s">
        <v>13843</v>
      </c>
      <c r="G2474">
        <v>11.83</v>
      </c>
      <c r="H2474">
        <v>9.8000000000000007</v>
      </c>
      <c r="I2474">
        <v>0</v>
      </c>
      <c r="J2474">
        <v>0</v>
      </c>
      <c r="K2474" s="13">
        <v>0.21629999999999999</v>
      </c>
      <c r="L2474" s="13">
        <v>9.8000000000000004E-2</v>
      </c>
      <c r="M2474" s="13">
        <v>0.1183</v>
      </c>
      <c r="N2474" s="13">
        <v>0</v>
      </c>
      <c r="O2474" s="13">
        <v>0</v>
      </c>
      <c r="P2474" s="12" t="str">
        <f>LEFT(Tabela2[[#This Row],[Código]],2)</f>
        <v>29</v>
      </c>
    </row>
    <row r="2475" spans="2:16" ht="15" customHeight="1" x14ac:dyDescent="0.25">
      <c r="B2475" s="36" t="str">
        <f>LOOKUP(Tabela2[[#This Row],[RESUMO]],Tabela3[Grupo],Tabela3[Meus produtos])</f>
        <v>Não</v>
      </c>
      <c r="C2475" s="30" t="s">
        <v>2203</v>
      </c>
      <c r="D2475" t="s">
        <v>21238</v>
      </c>
      <c r="E2475" t="s">
        <v>11853</v>
      </c>
      <c r="F2475" s="30" t="s">
        <v>13844</v>
      </c>
      <c r="G2475">
        <v>11.83</v>
      </c>
      <c r="H2475">
        <v>9.8000000000000007</v>
      </c>
      <c r="I2475">
        <v>0</v>
      </c>
      <c r="J2475">
        <v>0</v>
      </c>
      <c r="K2475" s="13">
        <v>0.21629999999999999</v>
      </c>
      <c r="L2475" s="13">
        <v>9.8000000000000004E-2</v>
      </c>
      <c r="M2475" s="13">
        <v>0.1183</v>
      </c>
      <c r="N2475" s="13">
        <v>0</v>
      </c>
      <c r="O2475" s="13">
        <v>0</v>
      </c>
      <c r="P2475" s="12" t="str">
        <f>LEFT(Tabela2[[#This Row],[Código]],2)</f>
        <v>29</v>
      </c>
    </row>
    <row r="2476" spans="2:16" ht="15" customHeight="1" x14ac:dyDescent="0.25">
      <c r="B2476" s="36" t="str">
        <f>LOOKUP(Tabela2[[#This Row],[RESUMO]],Tabela3[Grupo],Tabela3[Meus produtos])</f>
        <v>Não</v>
      </c>
      <c r="C2476" s="30" t="s">
        <v>2204</v>
      </c>
      <c r="D2476" t="s">
        <v>21238</v>
      </c>
      <c r="E2476" t="s">
        <v>11853</v>
      </c>
      <c r="F2476" s="30" t="s">
        <v>13845</v>
      </c>
      <c r="G2476">
        <v>11.83</v>
      </c>
      <c r="H2476">
        <v>9.8000000000000007</v>
      </c>
      <c r="I2476">
        <v>0</v>
      </c>
      <c r="J2476">
        <v>0</v>
      </c>
      <c r="K2476" s="13">
        <v>0.21629999999999999</v>
      </c>
      <c r="L2476" s="13">
        <v>9.8000000000000004E-2</v>
      </c>
      <c r="M2476" s="13">
        <v>0.1183</v>
      </c>
      <c r="N2476" s="13">
        <v>0</v>
      </c>
      <c r="O2476" s="13">
        <v>0</v>
      </c>
      <c r="P2476" s="12" t="str">
        <f>LEFT(Tabela2[[#This Row],[Código]],2)</f>
        <v>29</v>
      </c>
    </row>
    <row r="2477" spans="2:16" ht="15" customHeight="1" x14ac:dyDescent="0.25">
      <c r="B2477" s="36" t="str">
        <f>LOOKUP(Tabela2[[#This Row],[RESUMO]],Tabela3[Grupo],Tabela3[Meus produtos])</f>
        <v>Não</v>
      </c>
      <c r="C2477" s="30" t="s">
        <v>2205</v>
      </c>
      <c r="D2477" t="s">
        <v>21238</v>
      </c>
      <c r="E2477" t="s">
        <v>11853</v>
      </c>
      <c r="F2477" s="30" t="s">
        <v>13846</v>
      </c>
      <c r="G2477">
        <v>11.83</v>
      </c>
      <c r="H2477">
        <v>9.8000000000000007</v>
      </c>
      <c r="I2477">
        <v>0</v>
      </c>
      <c r="J2477">
        <v>0</v>
      </c>
      <c r="K2477" s="13">
        <v>0.21629999999999999</v>
      </c>
      <c r="L2477" s="13">
        <v>9.8000000000000004E-2</v>
      </c>
      <c r="M2477" s="13">
        <v>0.1183</v>
      </c>
      <c r="N2477" s="13">
        <v>0</v>
      </c>
      <c r="O2477" s="13">
        <v>0</v>
      </c>
      <c r="P2477" s="12" t="str">
        <f>LEFT(Tabela2[[#This Row],[Código]],2)</f>
        <v>29</v>
      </c>
    </row>
    <row r="2478" spans="2:16" ht="15" customHeight="1" x14ac:dyDescent="0.25">
      <c r="B2478" s="36" t="str">
        <f>LOOKUP(Tabela2[[#This Row],[RESUMO]],Tabela3[Grupo],Tabela3[Meus produtos])</f>
        <v>Não</v>
      </c>
      <c r="C2478" s="30" t="s">
        <v>2206</v>
      </c>
      <c r="D2478" t="s">
        <v>21238</v>
      </c>
      <c r="E2478" t="s">
        <v>11853</v>
      </c>
      <c r="F2478" s="30" t="s">
        <v>13847</v>
      </c>
      <c r="G2478">
        <v>11.97</v>
      </c>
      <c r="H2478">
        <v>9.8000000000000007</v>
      </c>
      <c r="I2478">
        <v>0</v>
      </c>
      <c r="J2478">
        <v>0</v>
      </c>
      <c r="K2478" s="13">
        <v>0.2177</v>
      </c>
      <c r="L2478" s="13">
        <v>9.8000000000000004E-2</v>
      </c>
      <c r="M2478" s="13">
        <v>0.1197</v>
      </c>
      <c r="N2478" s="13">
        <v>0</v>
      </c>
      <c r="O2478" s="13">
        <v>0</v>
      </c>
      <c r="P2478" s="12" t="str">
        <f>LEFT(Tabela2[[#This Row],[Código]],2)</f>
        <v>29</v>
      </c>
    </row>
    <row r="2479" spans="2:16" ht="15" customHeight="1" x14ac:dyDescent="0.25">
      <c r="B2479" s="36" t="str">
        <f>LOOKUP(Tabela2[[#This Row],[RESUMO]],Tabela3[Grupo],Tabela3[Meus produtos])</f>
        <v>Não</v>
      </c>
      <c r="C2479" s="30" t="s">
        <v>2207</v>
      </c>
      <c r="D2479" t="s">
        <v>21238</v>
      </c>
      <c r="E2479" t="s">
        <v>11853</v>
      </c>
      <c r="F2479" s="30" t="s">
        <v>13848</v>
      </c>
      <c r="G2479">
        <v>11.97</v>
      </c>
      <c r="H2479">
        <v>9.8000000000000007</v>
      </c>
      <c r="I2479">
        <v>0</v>
      </c>
      <c r="J2479">
        <v>0</v>
      </c>
      <c r="K2479" s="13">
        <v>0.2177</v>
      </c>
      <c r="L2479" s="13">
        <v>9.8000000000000004E-2</v>
      </c>
      <c r="M2479" s="13">
        <v>0.1197</v>
      </c>
      <c r="N2479" s="13">
        <v>0</v>
      </c>
      <c r="O2479" s="13">
        <v>0</v>
      </c>
      <c r="P2479" s="12" t="str">
        <f>LEFT(Tabela2[[#This Row],[Código]],2)</f>
        <v>29</v>
      </c>
    </row>
    <row r="2480" spans="2:16" ht="15" customHeight="1" x14ac:dyDescent="0.25">
      <c r="B2480" s="36" t="str">
        <f>LOOKUP(Tabela2[[#This Row],[RESUMO]],Tabela3[Grupo],Tabela3[Meus produtos])</f>
        <v>Não</v>
      </c>
      <c r="C2480" s="30" t="s">
        <v>2208</v>
      </c>
      <c r="D2480" t="s">
        <v>21238</v>
      </c>
      <c r="E2480" t="s">
        <v>11853</v>
      </c>
      <c r="F2480" s="30" t="s">
        <v>13849</v>
      </c>
      <c r="G2480">
        <v>11.97</v>
      </c>
      <c r="H2480">
        <v>9.8000000000000007</v>
      </c>
      <c r="I2480">
        <v>0</v>
      </c>
      <c r="J2480">
        <v>0</v>
      </c>
      <c r="K2480" s="13">
        <v>0.2177</v>
      </c>
      <c r="L2480" s="13">
        <v>9.8000000000000004E-2</v>
      </c>
      <c r="M2480" s="13">
        <v>0.1197</v>
      </c>
      <c r="N2480" s="13">
        <v>0</v>
      </c>
      <c r="O2480" s="13">
        <v>0</v>
      </c>
      <c r="P2480" s="12" t="str">
        <f>LEFT(Tabela2[[#This Row],[Código]],2)</f>
        <v>29</v>
      </c>
    </row>
    <row r="2481" spans="2:16" ht="15" customHeight="1" x14ac:dyDescent="0.25">
      <c r="B2481" s="36" t="str">
        <f>LOOKUP(Tabela2[[#This Row],[RESUMO]],Tabela3[Grupo],Tabela3[Meus produtos])</f>
        <v>Não</v>
      </c>
      <c r="C2481" s="30" t="s">
        <v>2209</v>
      </c>
      <c r="D2481" t="s">
        <v>21238</v>
      </c>
      <c r="E2481" t="s">
        <v>11853</v>
      </c>
      <c r="F2481" s="30" t="s">
        <v>2210</v>
      </c>
      <c r="G2481">
        <v>11.83</v>
      </c>
      <c r="H2481">
        <v>9.8000000000000007</v>
      </c>
      <c r="I2481">
        <v>0</v>
      </c>
      <c r="J2481">
        <v>0</v>
      </c>
      <c r="K2481" s="13">
        <v>0.21629999999999999</v>
      </c>
      <c r="L2481" s="13">
        <v>9.8000000000000004E-2</v>
      </c>
      <c r="M2481" s="13">
        <v>0.1183</v>
      </c>
      <c r="N2481" s="13">
        <v>0</v>
      </c>
      <c r="O2481" s="13">
        <v>0</v>
      </c>
      <c r="P2481" s="12" t="str">
        <f>LEFT(Tabela2[[#This Row],[Código]],2)</f>
        <v>29</v>
      </c>
    </row>
    <row r="2482" spans="2:16" ht="15" customHeight="1" x14ac:dyDescent="0.25">
      <c r="B2482" s="36" t="str">
        <f>LOOKUP(Tabela2[[#This Row],[RESUMO]],Tabela3[Grupo],Tabela3[Meus produtos])</f>
        <v>Não</v>
      </c>
      <c r="C2482" s="30" t="s">
        <v>2211</v>
      </c>
      <c r="D2482" t="s">
        <v>21238</v>
      </c>
      <c r="E2482" t="s">
        <v>11853</v>
      </c>
      <c r="F2482" s="30" t="s">
        <v>2212</v>
      </c>
      <c r="G2482">
        <v>11.83</v>
      </c>
      <c r="H2482">
        <v>9.8000000000000007</v>
      </c>
      <c r="I2482">
        <v>0</v>
      </c>
      <c r="J2482">
        <v>0</v>
      </c>
      <c r="K2482" s="13">
        <v>0.21629999999999999</v>
      </c>
      <c r="L2482" s="13">
        <v>9.8000000000000004E-2</v>
      </c>
      <c r="M2482" s="13">
        <v>0.1183</v>
      </c>
      <c r="N2482" s="13">
        <v>0</v>
      </c>
      <c r="O2482" s="13">
        <v>0</v>
      </c>
      <c r="P2482" s="12" t="str">
        <f>LEFT(Tabela2[[#This Row],[Código]],2)</f>
        <v>29</v>
      </c>
    </row>
    <row r="2483" spans="2:16" ht="15" customHeight="1" x14ac:dyDescent="0.25">
      <c r="B2483" s="36" t="str">
        <f>LOOKUP(Tabela2[[#This Row],[RESUMO]],Tabela3[Grupo],Tabela3[Meus produtos])</f>
        <v>Não</v>
      </c>
      <c r="C2483" s="30" t="s">
        <v>2213</v>
      </c>
      <c r="D2483" t="s">
        <v>21238</v>
      </c>
      <c r="E2483" t="s">
        <v>11853</v>
      </c>
      <c r="F2483" s="30" t="s">
        <v>2214</v>
      </c>
      <c r="G2483">
        <v>11.83</v>
      </c>
      <c r="H2483">
        <v>9.8000000000000007</v>
      </c>
      <c r="I2483">
        <v>0</v>
      </c>
      <c r="J2483">
        <v>0</v>
      </c>
      <c r="K2483" s="13">
        <v>0.21629999999999999</v>
      </c>
      <c r="L2483" s="13">
        <v>9.8000000000000004E-2</v>
      </c>
      <c r="M2483" s="13">
        <v>0.1183</v>
      </c>
      <c r="N2483" s="13">
        <v>0</v>
      </c>
      <c r="O2483" s="13">
        <v>0</v>
      </c>
      <c r="P2483" s="12" t="str">
        <f>LEFT(Tabela2[[#This Row],[Código]],2)</f>
        <v>29</v>
      </c>
    </row>
    <row r="2484" spans="2:16" ht="15" customHeight="1" x14ac:dyDescent="0.25">
      <c r="B2484" s="36" t="str">
        <f>LOOKUP(Tabela2[[#This Row],[RESUMO]],Tabela3[Grupo],Tabela3[Meus produtos])</f>
        <v>Não</v>
      </c>
      <c r="C2484" s="30" t="s">
        <v>2215</v>
      </c>
      <c r="D2484" t="s">
        <v>21238</v>
      </c>
      <c r="E2484" t="s">
        <v>11853</v>
      </c>
      <c r="F2484" s="30" t="s">
        <v>2216</v>
      </c>
      <c r="G2484">
        <v>11.97</v>
      </c>
      <c r="H2484">
        <v>9.8000000000000007</v>
      </c>
      <c r="I2484">
        <v>0</v>
      </c>
      <c r="J2484">
        <v>0</v>
      </c>
      <c r="K2484" s="13">
        <v>0.2177</v>
      </c>
      <c r="L2484" s="13">
        <v>9.8000000000000004E-2</v>
      </c>
      <c r="M2484" s="13">
        <v>0.1197</v>
      </c>
      <c r="N2484" s="13">
        <v>0</v>
      </c>
      <c r="O2484" s="13">
        <v>0</v>
      </c>
      <c r="P2484" s="12" t="str">
        <f>LEFT(Tabela2[[#This Row],[Código]],2)</f>
        <v>29</v>
      </c>
    </row>
    <row r="2485" spans="2:16" ht="15" customHeight="1" x14ac:dyDescent="0.25">
      <c r="B2485" s="36" t="str">
        <f>LOOKUP(Tabela2[[#This Row],[RESUMO]],Tabela3[Grupo],Tabela3[Meus produtos])</f>
        <v>Não</v>
      </c>
      <c r="C2485" s="30" t="s">
        <v>2217</v>
      </c>
      <c r="D2485" t="s">
        <v>21238</v>
      </c>
      <c r="E2485" t="s">
        <v>11853</v>
      </c>
      <c r="F2485" s="30" t="s">
        <v>13850</v>
      </c>
      <c r="G2485">
        <v>11.97</v>
      </c>
      <c r="H2485">
        <v>9.8000000000000007</v>
      </c>
      <c r="I2485">
        <v>0</v>
      </c>
      <c r="J2485">
        <v>0</v>
      </c>
      <c r="K2485" s="13">
        <v>0.2177</v>
      </c>
      <c r="L2485" s="13">
        <v>9.8000000000000004E-2</v>
      </c>
      <c r="M2485" s="13">
        <v>0.1197</v>
      </c>
      <c r="N2485" s="13">
        <v>0</v>
      </c>
      <c r="O2485" s="13">
        <v>0</v>
      </c>
      <c r="P2485" s="12" t="str">
        <f>LEFT(Tabela2[[#This Row],[Código]],2)</f>
        <v>29</v>
      </c>
    </row>
    <row r="2486" spans="2:16" ht="15" customHeight="1" x14ac:dyDescent="0.25">
      <c r="B2486" s="36" t="str">
        <f>LOOKUP(Tabela2[[#This Row],[RESUMO]],Tabela3[Grupo],Tabela3[Meus produtos])</f>
        <v>Não</v>
      </c>
      <c r="C2486" s="30" t="s">
        <v>2218</v>
      </c>
      <c r="D2486" t="s">
        <v>21238</v>
      </c>
      <c r="E2486" t="s">
        <v>11853</v>
      </c>
      <c r="F2486" s="30" t="s">
        <v>2219</v>
      </c>
      <c r="G2486">
        <v>11.83</v>
      </c>
      <c r="H2486">
        <v>9.8000000000000007</v>
      </c>
      <c r="I2486">
        <v>0</v>
      </c>
      <c r="J2486">
        <v>0</v>
      </c>
      <c r="K2486" s="13">
        <v>0.21629999999999999</v>
      </c>
      <c r="L2486" s="13">
        <v>9.8000000000000004E-2</v>
      </c>
      <c r="M2486" s="13">
        <v>0.1183</v>
      </c>
      <c r="N2486" s="13">
        <v>0</v>
      </c>
      <c r="O2486" s="13">
        <v>0</v>
      </c>
      <c r="P2486" s="12" t="str">
        <f>LEFT(Tabela2[[#This Row],[Código]],2)</f>
        <v>29</v>
      </c>
    </row>
    <row r="2487" spans="2:16" ht="15" customHeight="1" x14ac:dyDescent="0.25">
      <c r="B2487" s="36" t="str">
        <f>LOOKUP(Tabela2[[#This Row],[RESUMO]],Tabela3[Grupo],Tabela3[Meus produtos])</f>
        <v>Não</v>
      </c>
      <c r="C2487" s="30" t="s">
        <v>2220</v>
      </c>
      <c r="D2487" t="s">
        <v>21238</v>
      </c>
      <c r="E2487" t="s">
        <v>11853</v>
      </c>
      <c r="F2487" s="30" t="s">
        <v>2221</v>
      </c>
      <c r="G2487">
        <v>11.83</v>
      </c>
      <c r="H2487">
        <v>9.8000000000000007</v>
      </c>
      <c r="I2487">
        <v>0</v>
      </c>
      <c r="J2487">
        <v>0</v>
      </c>
      <c r="K2487" s="13">
        <v>0.21629999999999999</v>
      </c>
      <c r="L2487" s="13">
        <v>9.8000000000000004E-2</v>
      </c>
      <c r="M2487" s="13">
        <v>0.1183</v>
      </c>
      <c r="N2487" s="13">
        <v>0</v>
      </c>
      <c r="O2487" s="13">
        <v>0</v>
      </c>
      <c r="P2487" s="12" t="str">
        <f>LEFT(Tabela2[[#This Row],[Código]],2)</f>
        <v>29</v>
      </c>
    </row>
    <row r="2488" spans="2:16" ht="15" customHeight="1" x14ac:dyDescent="0.25">
      <c r="B2488" s="36" t="str">
        <f>LOOKUP(Tabela2[[#This Row],[RESUMO]],Tabela3[Grupo],Tabela3[Meus produtos])</f>
        <v>Não</v>
      </c>
      <c r="C2488" s="30" t="s">
        <v>2222</v>
      </c>
      <c r="D2488" t="s">
        <v>21238</v>
      </c>
      <c r="E2488" t="s">
        <v>11853</v>
      </c>
      <c r="F2488" s="30" t="s">
        <v>2223</v>
      </c>
      <c r="G2488">
        <v>11.83</v>
      </c>
      <c r="H2488">
        <v>9.8000000000000007</v>
      </c>
      <c r="I2488">
        <v>0</v>
      </c>
      <c r="J2488">
        <v>0</v>
      </c>
      <c r="K2488" s="13">
        <v>0.21629999999999999</v>
      </c>
      <c r="L2488" s="13">
        <v>9.8000000000000004E-2</v>
      </c>
      <c r="M2488" s="13">
        <v>0.1183</v>
      </c>
      <c r="N2488" s="13">
        <v>0</v>
      </c>
      <c r="O2488" s="13">
        <v>0</v>
      </c>
      <c r="P2488" s="12" t="str">
        <f>LEFT(Tabela2[[#This Row],[Código]],2)</f>
        <v>29</v>
      </c>
    </row>
    <row r="2489" spans="2:16" ht="15" customHeight="1" x14ac:dyDescent="0.25">
      <c r="B2489" s="36" t="str">
        <f>LOOKUP(Tabela2[[#This Row],[RESUMO]],Tabela3[Grupo],Tabela3[Meus produtos])</f>
        <v>Não</v>
      </c>
      <c r="C2489" s="30" t="s">
        <v>2224</v>
      </c>
      <c r="D2489" t="s">
        <v>21238</v>
      </c>
      <c r="E2489" t="s">
        <v>11853</v>
      </c>
      <c r="F2489" s="30" t="s">
        <v>13851</v>
      </c>
      <c r="G2489">
        <v>11.97</v>
      </c>
      <c r="H2489">
        <v>9.8000000000000007</v>
      </c>
      <c r="I2489">
        <v>0</v>
      </c>
      <c r="J2489">
        <v>0</v>
      </c>
      <c r="K2489" s="13">
        <v>0.2177</v>
      </c>
      <c r="L2489" s="13">
        <v>9.8000000000000004E-2</v>
      </c>
      <c r="M2489" s="13">
        <v>0.1197</v>
      </c>
      <c r="N2489" s="13">
        <v>0</v>
      </c>
      <c r="O2489" s="13">
        <v>0</v>
      </c>
      <c r="P2489" s="12" t="str">
        <f>LEFT(Tabela2[[#This Row],[Código]],2)</f>
        <v>29</v>
      </c>
    </row>
    <row r="2490" spans="2:16" ht="15" customHeight="1" x14ac:dyDescent="0.25">
      <c r="B2490" s="36" t="str">
        <f>LOOKUP(Tabela2[[#This Row],[RESUMO]],Tabela3[Grupo],Tabela3[Meus produtos])</f>
        <v>Não</v>
      </c>
      <c r="C2490" s="30" t="s">
        <v>2225</v>
      </c>
      <c r="D2490" t="s">
        <v>21238</v>
      </c>
      <c r="E2490" t="s">
        <v>11853</v>
      </c>
      <c r="F2490" s="30" t="s">
        <v>2226</v>
      </c>
      <c r="G2490">
        <v>11.83</v>
      </c>
      <c r="H2490">
        <v>9.8000000000000007</v>
      </c>
      <c r="I2490">
        <v>0</v>
      </c>
      <c r="J2490">
        <v>0</v>
      </c>
      <c r="K2490" s="13">
        <v>0.21629999999999999</v>
      </c>
      <c r="L2490" s="13">
        <v>9.8000000000000004E-2</v>
      </c>
      <c r="M2490" s="13">
        <v>0.1183</v>
      </c>
      <c r="N2490" s="13">
        <v>0</v>
      </c>
      <c r="O2490" s="13">
        <v>0</v>
      </c>
      <c r="P2490" s="12" t="str">
        <f>LEFT(Tabela2[[#This Row],[Código]],2)</f>
        <v>29</v>
      </c>
    </row>
    <row r="2491" spans="2:16" ht="15" customHeight="1" x14ac:dyDescent="0.25">
      <c r="B2491" s="36" t="str">
        <f>LOOKUP(Tabela2[[#This Row],[RESUMO]],Tabela3[Grupo],Tabela3[Meus produtos])</f>
        <v>Não</v>
      </c>
      <c r="C2491" s="30" t="s">
        <v>2227</v>
      </c>
      <c r="D2491" t="s">
        <v>21238</v>
      </c>
      <c r="E2491" t="s">
        <v>11853</v>
      </c>
      <c r="F2491" s="30" t="s">
        <v>2228</v>
      </c>
      <c r="G2491">
        <v>11.83</v>
      </c>
      <c r="H2491">
        <v>9.8000000000000007</v>
      </c>
      <c r="I2491">
        <v>0</v>
      </c>
      <c r="J2491">
        <v>0</v>
      </c>
      <c r="K2491" s="13">
        <v>0.21629999999999999</v>
      </c>
      <c r="L2491" s="13">
        <v>9.8000000000000004E-2</v>
      </c>
      <c r="M2491" s="13">
        <v>0.1183</v>
      </c>
      <c r="N2491" s="13">
        <v>0</v>
      </c>
      <c r="O2491" s="13">
        <v>0</v>
      </c>
      <c r="P2491" s="12" t="str">
        <f>LEFT(Tabela2[[#This Row],[Código]],2)</f>
        <v>29</v>
      </c>
    </row>
    <row r="2492" spans="2:16" ht="15" customHeight="1" x14ac:dyDescent="0.25">
      <c r="B2492" s="36" t="str">
        <f>LOOKUP(Tabela2[[#This Row],[RESUMO]],Tabela3[Grupo],Tabela3[Meus produtos])</f>
        <v>Não</v>
      </c>
      <c r="C2492" s="30" t="s">
        <v>2229</v>
      </c>
      <c r="D2492" t="s">
        <v>21238</v>
      </c>
      <c r="E2492" t="s">
        <v>11853</v>
      </c>
      <c r="F2492" s="30" t="s">
        <v>2230</v>
      </c>
      <c r="G2492">
        <v>11.83</v>
      </c>
      <c r="H2492">
        <v>9.8000000000000007</v>
      </c>
      <c r="I2492">
        <v>0</v>
      </c>
      <c r="J2492">
        <v>0</v>
      </c>
      <c r="K2492" s="13">
        <v>0.21629999999999999</v>
      </c>
      <c r="L2492" s="13">
        <v>9.8000000000000004E-2</v>
      </c>
      <c r="M2492" s="13">
        <v>0.1183</v>
      </c>
      <c r="N2492" s="13">
        <v>0</v>
      </c>
      <c r="O2492" s="13">
        <v>0</v>
      </c>
      <c r="P2492" s="12" t="str">
        <f>LEFT(Tabela2[[#This Row],[Código]],2)</f>
        <v>29</v>
      </c>
    </row>
    <row r="2493" spans="2:16" ht="15" customHeight="1" x14ac:dyDescent="0.25">
      <c r="B2493" s="36" t="str">
        <f>LOOKUP(Tabela2[[#This Row],[RESUMO]],Tabela3[Grupo],Tabela3[Meus produtos])</f>
        <v>Não</v>
      </c>
      <c r="C2493" s="30" t="s">
        <v>2231</v>
      </c>
      <c r="D2493" t="s">
        <v>21238</v>
      </c>
      <c r="E2493" t="s">
        <v>11853</v>
      </c>
      <c r="F2493" s="30" t="s">
        <v>2232</v>
      </c>
      <c r="G2493">
        <v>11.83</v>
      </c>
      <c r="H2493">
        <v>9.8000000000000007</v>
      </c>
      <c r="I2493">
        <v>0</v>
      </c>
      <c r="J2493">
        <v>0</v>
      </c>
      <c r="K2493" s="13">
        <v>0.21629999999999999</v>
      </c>
      <c r="L2493" s="13">
        <v>9.8000000000000004E-2</v>
      </c>
      <c r="M2493" s="13">
        <v>0.1183</v>
      </c>
      <c r="N2493" s="13">
        <v>0</v>
      </c>
      <c r="O2493" s="13">
        <v>0</v>
      </c>
      <c r="P2493" s="12" t="str">
        <f>LEFT(Tabela2[[#This Row],[Código]],2)</f>
        <v>29</v>
      </c>
    </row>
    <row r="2494" spans="2:16" ht="15" customHeight="1" x14ac:dyDescent="0.25">
      <c r="B2494" s="36" t="str">
        <f>LOOKUP(Tabela2[[#This Row],[RESUMO]],Tabela3[Grupo],Tabela3[Meus produtos])</f>
        <v>Não</v>
      </c>
      <c r="C2494" s="30" t="s">
        <v>2233</v>
      </c>
      <c r="D2494" t="s">
        <v>21238</v>
      </c>
      <c r="E2494" t="s">
        <v>11853</v>
      </c>
      <c r="F2494" s="30" t="s">
        <v>2234</v>
      </c>
      <c r="G2494">
        <v>11.97</v>
      </c>
      <c r="H2494">
        <v>9.8000000000000007</v>
      </c>
      <c r="I2494">
        <v>0</v>
      </c>
      <c r="J2494">
        <v>0</v>
      </c>
      <c r="K2494" s="13">
        <v>0.2177</v>
      </c>
      <c r="L2494" s="13">
        <v>9.8000000000000004E-2</v>
      </c>
      <c r="M2494" s="13">
        <v>0.1197</v>
      </c>
      <c r="N2494" s="13">
        <v>0</v>
      </c>
      <c r="O2494" s="13">
        <v>0</v>
      </c>
      <c r="P2494" s="12" t="str">
        <f>LEFT(Tabela2[[#This Row],[Código]],2)</f>
        <v>29</v>
      </c>
    </row>
    <row r="2495" spans="2:16" ht="15" customHeight="1" x14ac:dyDescent="0.25">
      <c r="B2495" s="36" t="str">
        <f>LOOKUP(Tabela2[[#This Row],[RESUMO]],Tabela3[Grupo],Tabela3[Meus produtos])</f>
        <v>Não</v>
      </c>
      <c r="C2495" s="30" t="s">
        <v>2235</v>
      </c>
      <c r="D2495" t="s">
        <v>21238</v>
      </c>
      <c r="E2495" t="s">
        <v>11853</v>
      </c>
      <c r="F2495" s="30" t="s">
        <v>13852</v>
      </c>
      <c r="G2495">
        <v>11.83</v>
      </c>
      <c r="H2495">
        <v>9.8000000000000007</v>
      </c>
      <c r="I2495">
        <v>0</v>
      </c>
      <c r="J2495">
        <v>0</v>
      </c>
      <c r="K2495" s="13">
        <v>0.21629999999999999</v>
      </c>
      <c r="L2495" s="13">
        <v>9.8000000000000004E-2</v>
      </c>
      <c r="M2495" s="13">
        <v>0.1183</v>
      </c>
      <c r="N2495" s="13">
        <v>0</v>
      </c>
      <c r="O2495" s="13">
        <v>0</v>
      </c>
      <c r="P2495" s="12" t="str">
        <f>LEFT(Tabela2[[#This Row],[Código]],2)</f>
        <v>29</v>
      </c>
    </row>
    <row r="2496" spans="2:16" ht="15" customHeight="1" x14ac:dyDescent="0.25">
      <c r="B2496" s="36" t="str">
        <f>LOOKUP(Tabela2[[#This Row],[RESUMO]],Tabela3[Grupo],Tabela3[Meus produtos])</f>
        <v>Não</v>
      </c>
      <c r="C2496" s="30" t="s">
        <v>2236</v>
      </c>
      <c r="D2496" t="s">
        <v>21238</v>
      </c>
      <c r="E2496" t="s">
        <v>11853</v>
      </c>
      <c r="F2496" s="30" t="s">
        <v>13853</v>
      </c>
      <c r="G2496">
        <v>11.83</v>
      </c>
      <c r="H2496">
        <v>9.8000000000000007</v>
      </c>
      <c r="I2496">
        <v>0</v>
      </c>
      <c r="J2496">
        <v>0</v>
      </c>
      <c r="K2496" s="13">
        <v>0.21629999999999999</v>
      </c>
      <c r="L2496" s="13">
        <v>9.8000000000000004E-2</v>
      </c>
      <c r="M2496" s="13">
        <v>0.1183</v>
      </c>
      <c r="N2496" s="13">
        <v>0</v>
      </c>
      <c r="O2496" s="13">
        <v>0</v>
      </c>
      <c r="P2496" s="12" t="str">
        <f>LEFT(Tabela2[[#This Row],[Código]],2)</f>
        <v>29</v>
      </c>
    </row>
    <row r="2497" spans="2:16" ht="15" customHeight="1" x14ac:dyDescent="0.25">
      <c r="B2497" s="36" t="str">
        <f>LOOKUP(Tabela2[[#This Row],[RESUMO]],Tabela3[Grupo],Tabela3[Meus produtos])</f>
        <v>Não</v>
      </c>
      <c r="C2497" s="30" t="s">
        <v>2237</v>
      </c>
      <c r="D2497" t="s">
        <v>21238</v>
      </c>
      <c r="E2497" t="s">
        <v>11853</v>
      </c>
      <c r="F2497" s="30" t="s">
        <v>13854</v>
      </c>
      <c r="G2497">
        <v>11.83</v>
      </c>
      <c r="H2497">
        <v>9.8000000000000007</v>
      </c>
      <c r="I2497">
        <v>0</v>
      </c>
      <c r="J2497">
        <v>0</v>
      </c>
      <c r="K2497" s="13">
        <v>0.21629999999999999</v>
      </c>
      <c r="L2497" s="13">
        <v>9.8000000000000004E-2</v>
      </c>
      <c r="M2497" s="13">
        <v>0.1183</v>
      </c>
      <c r="N2497" s="13">
        <v>0</v>
      </c>
      <c r="O2497" s="13">
        <v>0</v>
      </c>
      <c r="P2497" s="12" t="str">
        <f>LEFT(Tabela2[[#This Row],[Código]],2)</f>
        <v>29</v>
      </c>
    </row>
    <row r="2498" spans="2:16" ht="15" customHeight="1" x14ac:dyDescent="0.25">
      <c r="B2498" s="36" t="str">
        <f>LOOKUP(Tabela2[[#This Row],[RESUMO]],Tabela3[Grupo],Tabela3[Meus produtos])</f>
        <v>Não</v>
      </c>
      <c r="C2498" s="30" t="s">
        <v>2238</v>
      </c>
      <c r="D2498" t="s">
        <v>21238</v>
      </c>
      <c r="E2498" t="s">
        <v>11853</v>
      </c>
      <c r="F2498" s="30" t="s">
        <v>2239</v>
      </c>
      <c r="G2498">
        <v>11.97</v>
      </c>
      <c r="H2498">
        <v>9.8000000000000007</v>
      </c>
      <c r="I2498">
        <v>0</v>
      </c>
      <c r="J2498">
        <v>0</v>
      </c>
      <c r="K2498" s="13">
        <v>0.2177</v>
      </c>
      <c r="L2498" s="13">
        <v>9.8000000000000004E-2</v>
      </c>
      <c r="M2498" s="13">
        <v>0.1197</v>
      </c>
      <c r="N2498" s="13">
        <v>0</v>
      </c>
      <c r="O2498" s="13">
        <v>0</v>
      </c>
      <c r="P2498" s="12" t="str">
        <f>LEFT(Tabela2[[#This Row],[Código]],2)</f>
        <v>29</v>
      </c>
    </row>
    <row r="2499" spans="2:16" ht="15" customHeight="1" x14ac:dyDescent="0.25">
      <c r="B2499" s="36" t="str">
        <f>LOOKUP(Tabela2[[#This Row],[RESUMO]],Tabela3[Grupo],Tabela3[Meus produtos])</f>
        <v>Não</v>
      </c>
      <c r="C2499" s="30" t="s">
        <v>2240</v>
      </c>
      <c r="D2499" t="s">
        <v>21238</v>
      </c>
      <c r="E2499" t="s">
        <v>11853</v>
      </c>
      <c r="F2499" s="30" t="s">
        <v>13855</v>
      </c>
      <c r="G2499">
        <v>11.83</v>
      </c>
      <c r="H2499">
        <v>9.8000000000000007</v>
      </c>
      <c r="I2499">
        <v>0</v>
      </c>
      <c r="J2499">
        <v>0</v>
      </c>
      <c r="K2499" s="13">
        <v>0.21629999999999999</v>
      </c>
      <c r="L2499" s="13">
        <v>9.8000000000000004E-2</v>
      </c>
      <c r="M2499" s="13">
        <v>0.1183</v>
      </c>
      <c r="N2499" s="13">
        <v>0</v>
      </c>
      <c r="O2499" s="13">
        <v>0</v>
      </c>
      <c r="P2499" s="12" t="str">
        <f>LEFT(Tabela2[[#This Row],[Código]],2)</f>
        <v>29</v>
      </c>
    </row>
    <row r="2500" spans="2:16" ht="15" customHeight="1" x14ac:dyDescent="0.25">
      <c r="B2500" s="36" t="str">
        <f>LOOKUP(Tabela2[[#This Row],[RESUMO]],Tabela3[Grupo],Tabela3[Meus produtos])</f>
        <v>Não</v>
      </c>
      <c r="C2500" s="30" t="s">
        <v>2241</v>
      </c>
      <c r="D2500" t="s">
        <v>21238</v>
      </c>
      <c r="E2500" t="s">
        <v>11853</v>
      </c>
      <c r="F2500" s="30" t="s">
        <v>13856</v>
      </c>
      <c r="G2500">
        <v>11.97</v>
      </c>
      <c r="H2500">
        <v>9.8000000000000007</v>
      </c>
      <c r="I2500">
        <v>0</v>
      </c>
      <c r="J2500">
        <v>0</v>
      </c>
      <c r="K2500" s="13">
        <v>0.2177</v>
      </c>
      <c r="L2500" s="13">
        <v>9.8000000000000004E-2</v>
      </c>
      <c r="M2500" s="13">
        <v>0.1197</v>
      </c>
      <c r="N2500" s="13">
        <v>0</v>
      </c>
      <c r="O2500" s="13">
        <v>0</v>
      </c>
      <c r="P2500" s="12" t="str">
        <f>LEFT(Tabela2[[#This Row],[Código]],2)</f>
        <v>29</v>
      </c>
    </row>
    <row r="2501" spans="2:16" ht="15" customHeight="1" x14ac:dyDescent="0.25">
      <c r="B2501" s="36" t="str">
        <f>LOOKUP(Tabela2[[#This Row],[RESUMO]],Tabela3[Grupo],Tabela3[Meus produtos])</f>
        <v>Não</v>
      </c>
      <c r="C2501" s="30" t="s">
        <v>2242</v>
      </c>
      <c r="D2501" t="s">
        <v>21238</v>
      </c>
      <c r="E2501" t="s">
        <v>11853</v>
      </c>
      <c r="F2501" s="30" t="s">
        <v>13857</v>
      </c>
      <c r="G2501">
        <v>11.83</v>
      </c>
      <c r="H2501">
        <v>9.8000000000000007</v>
      </c>
      <c r="I2501">
        <v>0</v>
      </c>
      <c r="J2501">
        <v>0</v>
      </c>
      <c r="K2501" s="13">
        <v>0.21629999999999999</v>
      </c>
      <c r="L2501" s="13">
        <v>9.8000000000000004E-2</v>
      </c>
      <c r="M2501" s="13">
        <v>0.1183</v>
      </c>
      <c r="N2501" s="13">
        <v>0</v>
      </c>
      <c r="O2501" s="13">
        <v>0</v>
      </c>
      <c r="P2501" s="12" t="str">
        <f>LEFT(Tabela2[[#This Row],[Código]],2)</f>
        <v>29</v>
      </c>
    </row>
    <row r="2502" spans="2:16" ht="15" customHeight="1" x14ac:dyDescent="0.25">
      <c r="B2502" s="36" t="str">
        <f>LOOKUP(Tabela2[[#This Row],[RESUMO]],Tabela3[Grupo],Tabela3[Meus produtos])</f>
        <v>Não</v>
      </c>
      <c r="C2502" s="30" t="s">
        <v>2243</v>
      </c>
      <c r="D2502" t="s">
        <v>21238</v>
      </c>
      <c r="E2502" t="s">
        <v>11853</v>
      </c>
      <c r="F2502" s="30" t="s">
        <v>13858</v>
      </c>
      <c r="G2502">
        <v>11.83</v>
      </c>
      <c r="H2502">
        <v>9.8000000000000007</v>
      </c>
      <c r="I2502">
        <v>0</v>
      </c>
      <c r="J2502">
        <v>0</v>
      </c>
      <c r="K2502" s="13">
        <v>0.21629999999999999</v>
      </c>
      <c r="L2502" s="13">
        <v>9.8000000000000004E-2</v>
      </c>
      <c r="M2502" s="13">
        <v>0.1183</v>
      </c>
      <c r="N2502" s="13">
        <v>0</v>
      </c>
      <c r="O2502" s="13">
        <v>0</v>
      </c>
      <c r="P2502" s="12" t="str">
        <f>LEFT(Tabela2[[#This Row],[Código]],2)</f>
        <v>29</v>
      </c>
    </row>
    <row r="2503" spans="2:16" ht="15" customHeight="1" x14ac:dyDescent="0.25">
      <c r="B2503" s="36" t="str">
        <f>LOOKUP(Tabela2[[#This Row],[RESUMO]],Tabela3[Grupo],Tabela3[Meus produtos])</f>
        <v>Não</v>
      </c>
      <c r="C2503" s="30" t="s">
        <v>2244</v>
      </c>
      <c r="D2503" t="s">
        <v>21238</v>
      </c>
      <c r="E2503" t="s">
        <v>11853</v>
      </c>
      <c r="F2503" s="30" t="s">
        <v>2245</v>
      </c>
      <c r="G2503">
        <v>11.83</v>
      </c>
      <c r="H2503">
        <v>9.8000000000000007</v>
      </c>
      <c r="I2503">
        <v>0</v>
      </c>
      <c r="J2503">
        <v>0</v>
      </c>
      <c r="K2503" s="13">
        <v>0.21629999999999999</v>
      </c>
      <c r="L2503" s="13">
        <v>9.8000000000000004E-2</v>
      </c>
      <c r="M2503" s="13">
        <v>0.1183</v>
      </c>
      <c r="N2503" s="13">
        <v>0</v>
      </c>
      <c r="O2503" s="13">
        <v>0</v>
      </c>
      <c r="P2503" s="12" t="str">
        <f>LEFT(Tabela2[[#This Row],[Código]],2)</f>
        <v>29</v>
      </c>
    </row>
    <row r="2504" spans="2:16" ht="15" customHeight="1" x14ac:dyDescent="0.25">
      <c r="B2504" s="36" t="str">
        <f>LOOKUP(Tabela2[[#This Row],[RESUMO]],Tabela3[Grupo],Tabela3[Meus produtos])</f>
        <v>Não</v>
      </c>
      <c r="C2504" s="30" t="s">
        <v>2246</v>
      </c>
      <c r="D2504" t="s">
        <v>21238</v>
      </c>
      <c r="E2504" t="s">
        <v>11853</v>
      </c>
      <c r="F2504" s="30" t="s">
        <v>13859</v>
      </c>
      <c r="G2504">
        <v>11.97</v>
      </c>
      <c r="H2504">
        <v>9.8000000000000007</v>
      </c>
      <c r="I2504">
        <v>0</v>
      </c>
      <c r="J2504">
        <v>0</v>
      </c>
      <c r="K2504" s="13">
        <v>0.2177</v>
      </c>
      <c r="L2504" s="13">
        <v>9.8000000000000004E-2</v>
      </c>
      <c r="M2504" s="13">
        <v>0.1197</v>
      </c>
      <c r="N2504" s="13">
        <v>0</v>
      </c>
      <c r="O2504" s="13">
        <v>0</v>
      </c>
      <c r="P2504" s="12" t="str">
        <f>LEFT(Tabela2[[#This Row],[Código]],2)</f>
        <v>29</v>
      </c>
    </row>
    <row r="2505" spans="2:16" ht="15" customHeight="1" x14ac:dyDescent="0.25">
      <c r="B2505" s="36" t="str">
        <f>LOOKUP(Tabela2[[#This Row],[RESUMO]],Tabela3[Grupo],Tabela3[Meus produtos])</f>
        <v>Não</v>
      </c>
      <c r="C2505" s="30" t="s">
        <v>2247</v>
      </c>
      <c r="D2505" t="s">
        <v>21238</v>
      </c>
      <c r="E2505" t="s">
        <v>11853</v>
      </c>
      <c r="F2505" s="30" t="s">
        <v>13860</v>
      </c>
      <c r="G2505">
        <v>11.83</v>
      </c>
      <c r="H2505">
        <v>9.8000000000000007</v>
      </c>
      <c r="I2505">
        <v>0</v>
      </c>
      <c r="J2505">
        <v>0</v>
      </c>
      <c r="K2505" s="13">
        <v>0.21629999999999999</v>
      </c>
      <c r="L2505" s="13">
        <v>9.8000000000000004E-2</v>
      </c>
      <c r="M2505" s="13">
        <v>0.1183</v>
      </c>
      <c r="N2505" s="13">
        <v>0</v>
      </c>
      <c r="O2505" s="13">
        <v>0</v>
      </c>
      <c r="P2505" s="12" t="str">
        <f>LEFT(Tabela2[[#This Row],[Código]],2)</f>
        <v>29</v>
      </c>
    </row>
    <row r="2506" spans="2:16" ht="15" customHeight="1" x14ac:dyDescent="0.25">
      <c r="B2506" s="36" t="str">
        <f>LOOKUP(Tabela2[[#This Row],[RESUMO]],Tabela3[Grupo],Tabela3[Meus produtos])</f>
        <v>Não</v>
      </c>
      <c r="C2506" s="30" t="s">
        <v>2248</v>
      </c>
      <c r="D2506" t="s">
        <v>21238</v>
      </c>
      <c r="E2506" t="s">
        <v>11853</v>
      </c>
      <c r="F2506" s="30" t="s">
        <v>13861</v>
      </c>
      <c r="G2506">
        <v>11.83</v>
      </c>
      <c r="H2506">
        <v>9.8000000000000007</v>
      </c>
      <c r="I2506">
        <v>0</v>
      </c>
      <c r="J2506">
        <v>0</v>
      </c>
      <c r="K2506" s="13">
        <v>0.21629999999999999</v>
      </c>
      <c r="L2506" s="13">
        <v>9.8000000000000004E-2</v>
      </c>
      <c r="M2506" s="13">
        <v>0.1183</v>
      </c>
      <c r="N2506" s="13">
        <v>0</v>
      </c>
      <c r="O2506" s="13">
        <v>0</v>
      </c>
      <c r="P2506" s="12" t="str">
        <f>LEFT(Tabela2[[#This Row],[Código]],2)</f>
        <v>29</v>
      </c>
    </row>
    <row r="2507" spans="2:16" ht="15" customHeight="1" x14ac:dyDescent="0.25">
      <c r="B2507" s="36" t="str">
        <f>LOOKUP(Tabela2[[#This Row],[RESUMO]],Tabela3[Grupo],Tabela3[Meus produtos])</f>
        <v>Não</v>
      </c>
      <c r="C2507" s="30" t="s">
        <v>21928</v>
      </c>
      <c r="D2507" t="s">
        <v>21238</v>
      </c>
      <c r="E2507" t="s">
        <v>11853</v>
      </c>
      <c r="F2507" s="30" t="s">
        <v>21929</v>
      </c>
      <c r="G2507">
        <v>11.83</v>
      </c>
      <c r="H2507">
        <v>9.8000000000000007</v>
      </c>
      <c r="I2507">
        <v>0</v>
      </c>
      <c r="J2507">
        <v>0</v>
      </c>
      <c r="K2507" s="13">
        <v>0.21629999999999999</v>
      </c>
      <c r="L2507" s="13">
        <v>9.8000000000000004E-2</v>
      </c>
      <c r="M2507" s="13">
        <v>0.1183</v>
      </c>
      <c r="N2507" s="13">
        <v>0</v>
      </c>
      <c r="O2507" s="13">
        <v>0</v>
      </c>
      <c r="P2507" s="12" t="str">
        <f>LEFT(Tabela2[[#This Row],[Código]],2)</f>
        <v>29</v>
      </c>
    </row>
    <row r="2508" spans="2:16" ht="15" customHeight="1" x14ac:dyDescent="0.25">
      <c r="B2508" s="36" t="str">
        <f>LOOKUP(Tabela2[[#This Row],[RESUMO]],Tabela3[Grupo],Tabela3[Meus produtos])</f>
        <v>Não</v>
      </c>
      <c r="C2508" s="30" t="s">
        <v>2249</v>
      </c>
      <c r="D2508" t="s">
        <v>21238</v>
      </c>
      <c r="E2508" t="s">
        <v>11853</v>
      </c>
      <c r="F2508" s="30" t="s">
        <v>2250</v>
      </c>
      <c r="G2508">
        <v>11.83</v>
      </c>
      <c r="H2508">
        <v>9.8000000000000007</v>
      </c>
      <c r="I2508">
        <v>0</v>
      </c>
      <c r="J2508">
        <v>0</v>
      </c>
      <c r="K2508" s="13">
        <v>0.21629999999999999</v>
      </c>
      <c r="L2508" s="13">
        <v>9.8000000000000004E-2</v>
      </c>
      <c r="M2508" s="13">
        <v>0.1183</v>
      </c>
      <c r="N2508" s="13">
        <v>0</v>
      </c>
      <c r="O2508" s="13">
        <v>0</v>
      </c>
      <c r="P2508" s="12" t="str">
        <f>LEFT(Tabela2[[#This Row],[Código]],2)</f>
        <v>29</v>
      </c>
    </row>
    <row r="2509" spans="2:16" ht="15" customHeight="1" x14ac:dyDescent="0.25">
      <c r="B2509" s="36" t="str">
        <f>LOOKUP(Tabela2[[#This Row],[RESUMO]],Tabela3[Grupo],Tabela3[Meus produtos])</f>
        <v>Não</v>
      </c>
      <c r="C2509" s="30" t="s">
        <v>2251</v>
      </c>
      <c r="D2509" t="s">
        <v>21238</v>
      </c>
      <c r="E2509" t="s">
        <v>11853</v>
      </c>
      <c r="F2509" s="30" t="s">
        <v>2252</v>
      </c>
      <c r="G2509">
        <v>11.83</v>
      </c>
      <c r="H2509">
        <v>9.8000000000000007</v>
      </c>
      <c r="I2509">
        <v>0</v>
      </c>
      <c r="J2509">
        <v>0</v>
      </c>
      <c r="K2509" s="13">
        <v>0.21629999999999999</v>
      </c>
      <c r="L2509" s="13">
        <v>9.8000000000000004E-2</v>
      </c>
      <c r="M2509" s="13">
        <v>0.1183</v>
      </c>
      <c r="N2509" s="13">
        <v>0</v>
      </c>
      <c r="O2509" s="13">
        <v>0</v>
      </c>
      <c r="P2509" s="12" t="str">
        <f>LEFT(Tabela2[[#This Row],[Código]],2)</f>
        <v>29</v>
      </c>
    </row>
    <row r="2510" spans="2:16" ht="15" customHeight="1" x14ac:dyDescent="0.25">
      <c r="B2510" s="36" t="str">
        <f>LOOKUP(Tabela2[[#This Row],[RESUMO]],Tabela3[Grupo],Tabela3[Meus produtos])</f>
        <v>Não</v>
      </c>
      <c r="C2510" s="30" t="s">
        <v>2253</v>
      </c>
      <c r="D2510" t="s">
        <v>21238</v>
      </c>
      <c r="E2510" t="s">
        <v>11853</v>
      </c>
      <c r="F2510" s="30" t="s">
        <v>13862</v>
      </c>
      <c r="G2510">
        <v>11.83</v>
      </c>
      <c r="H2510">
        <v>9.8000000000000007</v>
      </c>
      <c r="I2510">
        <v>0</v>
      </c>
      <c r="J2510">
        <v>0</v>
      </c>
      <c r="K2510" s="13">
        <v>0.21629999999999999</v>
      </c>
      <c r="L2510" s="13">
        <v>9.8000000000000004E-2</v>
      </c>
      <c r="M2510" s="13">
        <v>0.1183</v>
      </c>
      <c r="N2510" s="13">
        <v>0</v>
      </c>
      <c r="O2510" s="13">
        <v>0</v>
      </c>
      <c r="P2510" s="12" t="str">
        <f>LEFT(Tabela2[[#This Row],[Código]],2)</f>
        <v>29</v>
      </c>
    </row>
    <row r="2511" spans="2:16" ht="15" customHeight="1" x14ac:dyDescent="0.25">
      <c r="B2511" s="36" t="str">
        <f>LOOKUP(Tabela2[[#This Row],[RESUMO]],Tabela3[Grupo],Tabela3[Meus produtos])</f>
        <v>Não</v>
      </c>
      <c r="C2511" s="30" t="s">
        <v>21930</v>
      </c>
      <c r="D2511" t="s">
        <v>21238</v>
      </c>
      <c r="E2511" t="s">
        <v>11853</v>
      </c>
      <c r="F2511" s="30" t="s">
        <v>21931</v>
      </c>
      <c r="G2511">
        <v>11.83</v>
      </c>
      <c r="H2511">
        <v>9.8000000000000007</v>
      </c>
      <c r="I2511">
        <v>0</v>
      </c>
      <c r="J2511">
        <v>0</v>
      </c>
      <c r="K2511" s="13">
        <v>0.21629999999999999</v>
      </c>
      <c r="L2511" s="13">
        <v>9.8000000000000004E-2</v>
      </c>
      <c r="M2511" s="13">
        <v>0.1183</v>
      </c>
      <c r="N2511" s="13">
        <v>0</v>
      </c>
      <c r="O2511" s="13">
        <v>0</v>
      </c>
      <c r="P2511" s="12" t="str">
        <f>LEFT(Tabela2[[#This Row],[Código]],2)</f>
        <v>29</v>
      </c>
    </row>
    <row r="2512" spans="2:16" ht="15" customHeight="1" x14ac:dyDescent="0.25">
      <c r="B2512" s="36" t="str">
        <f>LOOKUP(Tabela2[[#This Row],[RESUMO]],Tabela3[Grupo],Tabela3[Meus produtos])</f>
        <v>Não</v>
      </c>
      <c r="C2512" s="30" t="s">
        <v>21932</v>
      </c>
      <c r="D2512" t="s">
        <v>21238</v>
      </c>
      <c r="E2512" t="s">
        <v>11853</v>
      </c>
      <c r="F2512" s="30" t="s">
        <v>21933</v>
      </c>
      <c r="G2512">
        <v>11.83</v>
      </c>
      <c r="H2512">
        <v>9.8000000000000007</v>
      </c>
      <c r="I2512">
        <v>0</v>
      </c>
      <c r="J2512">
        <v>0</v>
      </c>
      <c r="K2512" s="13">
        <v>0.21629999999999999</v>
      </c>
      <c r="L2512" s="13">
        <v>9.8000000000000004E-2</v>
      </c>
      <c r="M2512" s="13">
        <v>0.1183</v>
      </c>
      <c r="N2512" s="13">
        <v>0</v>
      </c>
      <c r="O2512" s="13">
        <v>0</v>
      </c>
      <c r="P2512" s="12" t="str">
        <f>LEFT(Tabela2[[#This Row],[Código]],2)</f>
        <v>29</v>
      </c>
    </row>
    <row r="2513" spans="2:16" ht="15" customHeight="1" x14ac:dyDescent="0.25">
      <c r="B2513" s="36" t="str">
        <f>LOOKUP(Tabela2[[#This Row],[RESUMO]],Tabela3[Grupo],Tabela3[Meus produtos])</f>
        <v>Não</v>
      </c>
      <c r="C2513" s="30" t="s">
        <v>21934</v>
      </c>
      <c r="D2513" t="s">
        <v>21238</v>
      </c>
      <c r="E2513" t="s">
        <v>11853</v>
      </c>
      <c r="F2513" s="30" t="s">
        <v>12</v>
      </c>
      <c r="G2513">
        <v>11.83</v>
      </c>
      <c r="H2513">
        <v>9.8000000000000007</v>
      </c>
      <c r="I2513">
        <v>0</v>
      </c>
      <c r="J2513">
        <v>0</v>
      </c>
      <c r="K2513" s="13">
        <v>0.21629999999999999</v>
      </c>
      <c r="L2513" s="13">
        <v>9.8000000000000004E-2</v>
      </c>
      <c r="M2513" s="13">
        <v>0.1183</v>
      </c>
      <c r="N2513" s="13">
        <v>0</v>
      </c>
      <c r="O2513" s="13">
        <v>0</v>
      </c>
      <c r="P2513" s="12" t="str">
        <f>LEFT(Tabela2[[#This Row],[Código]],2)</f>
        <v>29</v>
      </c>
    </row>
    <row r="2514" spans="2:16" ht="15" customHeight="1" x14ac:dyDescent="0.25">
      <c r="B2514" s="36" t="str">
        <f>LOOKUP(Tabela2[[#This Row],[RESUMO]],Tabela3[Grupo],Tabela3[Meus produtos])</f>
        <v>Não</v>
      </c>
      <c r="C2514" s="30" t="s">
        <v>21935</v>
      </c>
      <c r="D2514" t="s">
        <v>21238</v>
      </c>
      <c r="E2514" t="s">
        <v>11853</v>
      </c>
      <c r="F2514" s="30" t="s">
        <v>13863</v>
      </c>
      <c r="G2514">
        <v>11.92</v>
      </c>
      <c r="H2514">
        <v>9.8000000000000007</v>
      </c>
      <c r="I2514">
        <v>0</v>
      </c>
      <c r="J2514">
        <v>0</v>
      </c>
      <c r="K2514" s="13">
        <v>0.2172</v>
      </c>
      <c r="L2514" s="13">
        <v>9.8000000000000004E-2</v>
      </c>
      <c r="M2514" s="13">
        <v>0.1192</v>
      </c>
      <c r="N2514" s="13">
        <v>0</v>
      </c>
      <c r="O2514" s="13">
        <v>0</v>
      </c>
      <c r="P2514" s="12" t="str">
        <f>LEFT(Tabela2[[#This Row],[Código]],2)</f>
        <v>29</v>
      </c>
    </row>
    <row r="2515" spans="2:16" ht="15" customHeight="1" x14ac:dyDescent="0.25">
      <c r="B2515" s="36" t="str">
        <f>LOOKUP(Tabela2[[#This Row],[RESUMO]],Tabela3[Grupo],Tabela3[Meus produtos])</f>
        <v>Não</v>
      </c>
      <c r="C2515" s="30" t="s">
        <v>21936</v>
      </c>
      <c r="D2515" t="s">
        <v>21238</v>
      </c>
      <c r="E2515" t="s">
        <v>11853</v>
      </c>
      <c r="F2515" s="30" t="s">
        <v>21937</v>
      </c>
      <c r="G2515">
        <v>11.97</v>
      </c>
      <c r="H2515">
        <v>9.8000000000000007</v>
      </c>
      <c r="I2515">
        <v>0</v>
      </c>
      <c r="J2515">
        <v>0</v>
      </c>
      <c r="K2515" s="13">
        <v>0.2177</v>
      </c>
      <c r="L2515" s="13">
        <v>9.8000000000000004E-2</v>
      </c>
      <c r="M2515" s="13">
        <v>0.1197</v>
      </c>
      <c r="N2515" s="13">
        <v>0</v>
      </c>
      <c r="O2515" s="13">
        <v>0</v>
      </c>
      <c r="P2515" s="12" t="str">
        <f>LEFT(Tabela2[[#This Row],[Código]],2)</f>
        <v>29</v>
      </c>
    </row>
    <row r="2516" spans="2:16" ht="15" customHeight="1" x14ac:dyDescent="0.25">
      <c r="B2516" s="36" t="str">
        <f>LOOKUP(Tabela2[[#This Row],[RESUMO]],Tabela3[Grupo],Tabela3[Meus produtos])</f>
        <v>Não</v>
      </c>
      <c r="C2516" s="30" t="s">
        <v>21938</v>
      </c>
      <c r="D2516" t="s">
        <v>21238</v>
      </c>
      <c r="E2516" t="s">
        <v>11853</v>
      </c>
      <c r="F2516" s="30" t="s">
        <v>12</v>
      </c>
      <c r="G2516">
        <v>11.83</v>
      </c>
      <c r="H2516">
        <v>9.8000000000000007</v>
      </c>
      <c r="I2516">
        <v>0</v>
      </c>
      <c r="J2516">
        <v>0</v>
      </c>
      <c r="K2516" s="13">
        <v>0.21629999999999999</v>
      </c>
      <c r="L2516" s="13">
        <v>9.8000000000000004E-2</v>
      </c>
      <c r="M2516" s="13">
        <v>0.1183</v>
      </c>
      <c r="N2516" s="13">
        <v>0</v>
      </c>
      <c r="O2516" s="13">
        <v>0</v>
      </c>
      <c r="P2516" s="12" t="str">
        <f>LEFT(Tabela2[[#This Row],[Código]],2)</f>
        <v>29</v>
      </c>
    </row>
    <row r="2517" spans="2:16" ht="15" customHeight="1" x14ac:dyDescent="0.25">
      <c r="B2517" s="36" t="str">
        <f>LOOKUP(Tabela2[[#This Row],[RESUMO]],Tabela3[Grupo],Tabela3[Meus produtos])</f>
        <v>Não</v>
      </c>
      <c r="C2517" s="30" t="s">
        <v>21939</v>
      </c>
      <c r="D2517" t="s">
        <v>21238</v>
      </c>
      <c r="E2517" t="s">
        <v>11853</v>
      </c>
      <c r="F2517" s="30" t="s">
        <v>12</v>
      </c>
      <c r="G2517">
        <v>11.83</v>
      </c>
      <c r="H2517">
        <v>9.8000000000000007</v>
      </c>
      <c r="I2517">
        <v>0</v>
      </c>
      <c r="J2517">
        <v>0</v>
      </c>
      <c r="K2517" s="13">
        <v>0.21629999999999999</v>
      </c>
      <c r="L2517" s="13">
        <v>9.8000000000000004E-2</v>
      </c>
      <c r="M2517" s="13">
        <v>0.1183</v>
      </c>
      <c r="N2517" s="13">
        <v>0</v>
      </c>
      <c r="O2517" s="13">
        <v>0</v>
      </c>
      <c r="P2517" s="12" t="str">
        <f>LEFT(Tabela2[[#This Row],[Código]],2)</f>
        <v>29</v>
      </c>
    </row>
    <row r="2518" spans="2:16" ht="15" customHeight="1" x14ac:dyDescent="0.25">
      <c r="B2518" s="36" t="str">
        <f>LOOKUP(Tabela2[[#This Row],[RESUMO]],Tabela3[Grupo],Tabela3[Meus produtos])</f>
        <v>Não</v>
      </c>
      <c r="C2518" s="30" t="s">
        <v>2254</v>
      </c>
      <c r="D2518" t="s">
        <v>21238</v>
      </c>
      <c r="E2518" t="s">
        <v>11853</v>
      </c>
      <c r="F2518" s="30" t="s">
        <v>13864</v>
      </c>
      <c r="G2518">
        <v>11.97</v>
      </c>
      <c r="H2518">
        <v>9.8000000000000007</v>
      </c>
      <c r="I2518">
        <v>0</v>
      </c>
      <c r="J2518">
        <v>0</v>
      </c>
      <c r="K2518" s="13">
        <v>0.2177</v>
      </c>
      <c r="L2518" s="13">
        <v>9.8000000000000004E-2</v>
      </c>
      <c r="M2518" s="13">
        <v>0.1197</v>
      </c>
      <c r="N2518" s="13">
        <v>0</v>
      </c>
      <c r="O2518" s="13">
        <v>0</v>
      </c>
      <c r="P2518" s="12" t="str">
        <f>LEFT(Tabela2[[#This Row],[Código]],2)</f>
        <v>29</v>
      </c>
    </row>
    <row r="2519" spans="2:16" ht="15" customHeight="1" x14ac:dyDescent="0.25">
      <c r="B2519" s="36" t="str">
        <f>LOOKUP(Tabela2[[#This Row],[RESUMO]],Tabela3[Grupo],Tabela3[Meus produtos])</f>
        <v>Não</v>
      </c>
      <c r="C2519" s="30" t="s">
        <v>2255</v>
      </c>
      <c r="D2519" t="s">
        <v>21238</v>
      </c>
      <c r="E2519" t="s">
        <v>11853</v>
      </c>
      <c r="F2519" s="30" t="s">
        <v>13865</v>
      </c>
      <c r="G2519">
        <v>11.97</v>
      </c>
      <c r="H2519">
        <v>9.8000000000000007</v>
      </c>
      <c r="I2519">
        <v>0</v>
      </c>
      <c r="J2519">
        <v>0</v>
      </c>
      <c r="K2519" s="13">
        <v>0.2177</v>
      </c>
      <c r="L2519" s="13">
        <v>9.8000000000000004E-2</v>
      </c>
      <c r="M2519" s="13">
        <v>0.1197</v>
      </c>
      <c r="N2519" s="13">
        <v>0</v>
      </c>
      <c r="O2519" s="13">
        <v>0</v>
      </c>
      <c r="P2519" s="12" t="str">
        <f>LEFT(Tabela2[[#This Row],[Código]],2)</f>
        <v>29</v>
      </c>
    </row>
    <row r="2520" spans="2:16" ht="15" customHeight="1" x14ac:dyDescent="0.25">
      <c r="B2520" s="36" t="str">
        <f>LOOKUP(Tabela2[[#This Row],[RESUMO]],Tabela3[Grupo],Tabela3[Meus produtos])</f>
        <v>Não</v>
      </c>
      <c r="C2520" s="30" t="s">
        <v>2256</v>
      </c>
      <c r="D2520" t="s">
        <v>21238</v>
      </c>
      <c r="E2520" t="s">
        <v>11853</v>
      </c>
      <c r="F2520" s="30" t="s">
        <v>13866</v>
      </c>
      <c r="G2520">
        <v>11.83</v>
      </c>
      <c r="H2520">
        <v>9.8000000000000007</v>
      </c>
      <c r="I2520">
        <v>0</v>
      </c>
      <c r="J2520">
        <v>0</v>
      </c>
      <c r="K2520" s="13">
        <v>0.21629999999999999</v>
      </c>
      <c r="L2520" s="13">
        <v>9.8000000000000004E-2</v>
      </c>
      <c r="M2520" s="13">
        <v>0.1183</v>
      </c>
      <c r="N2520" s="13">
        <v>0</v>
      </c>
      <c r="O2520" s="13">
        <v>0</v>
      </c>
      <c r="P2520" s="12" t="str">
        <f>LEFT(Tabela2[[#This Row],[Código]],2)</f>
        <v>29</v>
      </c>
    </row>
    <row r="2521" spans="2:16" ht="15" customHeight="1" x14ac:dyDescent="0.25">
      <c r="B2521" s="36" t="str">
        <f>LOOKUP(Tabela2[[#This Row],[RESUMO]],Tabela3[Grupo],Tabela3[Meus produtos])</f>
        <v>Não</v>
      </c>
      <c r="C2521" s="30" t="s">
        <v>2257</v>
      </c>
      <c r="D2521" t="s">
        <v>21238</v>
      </c>
      <c r="E2521" t="s">
        <v>11853</v>
      </c>
      <c r="F2521" s="30" t="s">
        <v>13867</v>
      </c>
      <c r="G2521">
        <v>11.97</v>
      </c>
      <c r="H2521">
        <v>9.8000000000000007</v>
      </c>
      <c r="I2521">
        <v>0</v>
      </c>
      <c r="J2521">
        <v>0</v>
      </c>
      <c r="K2521" s="13">
        <v>0.2177</v>
      </c>
      <c r="L2521" s="13">
        <v>9.8000000000000004E-2</v>
      </c>
      <c r="M2521" s="13">
        <v>0.1197</v>
      </c>
      <c r="N2521" s="13">
        <v>0</v>
      </c>
      <c r="O2521" s="13">
        <v>0</v>
      </c>
      <c r="P2521" s="12" t="str">
        <f>LEFT(Tabela2[[#This Row],[Código]],2)</f>
        <v>29</v>
      </c>
    </row>
    <row r="2522" spans="2:16" ht="15" customHeight="1" x14ac:dyDescent="0.25">
      <c r="B2522" s="36" t="str">
        <f>LOOKUP(Tabela2[[#This Row],[RESUMO]],Tabela3[Grupo],Tabela3[Meus produtos])</f>
        <v>Não</v>
      </c>
      <c r="C2522" s="30" t="s">
        <v>2258</v>
      </c>
      <c r="D2522" t="s">
        <v>21238</v>
      </c>
      <c r="E2522" t="s">
        <v>11853</v>
      </c>
      <c r="F2522" s="30" t="s">
        <v>13868</v>
      </c>
      <c r="G2522">
        <v>11.83</v>
      </c>
      <c r="H2522">
        <v>9.8000000000000007</v>
      </c>
      <c r="I2522">
        <v>0</v>
      </c>
      <c r="J2522">
        <v>0</v>
      </c>
      <c r="K2522" s="13">
        <v>0.21629999999999999</v>
      </c>
      <c r="L2522" s="13">
        <v>9.8000000000000004E-2</v>
      </c>
      <c r="M2522" s="13">
        <v>0.1183</v>
      </c>
      <c r="N2522" s="13">
        <v>0</v>
      </c>
      <c r="O2522" s="13">
        <v>0</v>
      </c>
      <c r="P2522" s="12" t="str">
        <f>LEFT(Tabela2[[#This Row],[Código]],2)</f>
        <v>29</v>
      </c>
    </row>
    <row r="2523" spans="2:16" ht="15" customHeight="1" x14ac:dyDescent="0.25">
      <c r="B2523" s="36" t="str">
        <f>LOOKUP(Tabela2[[#This Row],[RESUMO]],Tabela3[Grupo],Tabela3[Meus produtos])</f>
        <v>Não</v>
      </c>
      <c r="C2523" s="30" t="s">
        <v>2259</v>
      </c>
      <c r="D2523" t="s">
        <v>21238</v>
      </c>
      <c r="E2523" t="s">
        <v>11853</v>
      </c>
      <c r="F2523" s="30" t="s">
        <v>13869</v>
      </c>
      <c r="G2523">
        <v>11.83</v>
      </c>
      <c r="H2523">
        <v>9.8000000000000007</v>
      </c>
      <c r="I2523">
        <v>0</v>
      </c>
      <c r="J2523">
        <v>0</v>
      </c>
      <c r="K2523" s="13">
        <v>0.21629999999999999</v>
      </c>
      <c r="L2523" s="13">
        <v>9.8000000000000004E-2</v>
      </c>
      <c r="M2523" s="13">
        <v>0.1183</v>
      </c>
      <c r="N2523" s="13">
        <v>0</v>
      </c>
      <c r="O2523" s="13">
        <v>0</v>
      </c>
      <c r="P2523" s="12" t="str">
        <f>LEFT(Tabela2[[#This Row],[Código]],2)</f>
        <v>29</v>
      </c>
    </row>
    <row r="2524" spans="2:16" ht="15" customHeight="1" x14ac:dyDescent="0.25">
      <c r="B2524" s="36" t="str">
        <f>LOOKUP(Tabela2[[#This Row],[RESUMO]],Tabela3[Grupo],Tabela3[Meus produtos])</f>
        <v>Não</v>
      </c>
      <c r="C2524" s="30" t="s">
        <v>2260</v>
      </c>
      <c r="D2524" t="s">
        <v>21238</v>
      </c>
      <c r="E2524" t="s">
        <v>11853</v>
      </c>
      <c r="F2524" s="30" t="s">
        <v>13870</v>
      </c>
      <c r="G2524">
        <v>11.97</v>
      </c>
      <c r="H2524">
        <v>9.8000000000000007</v>
      </c>
      <c r="I2524">
        <v>0</v>
      </c>
      <c r="J2524">
        <v>0</v>
      </c>
      <c r="K2524" s="13">
        <v>0.2177</v>
      </c>
      <c r="L2524" s="13">
        <v>9.8000000000000004E-2</v>
      </c>
      <c r="M2524" s="13">
        <v>0.1197</v>
      </c>
      <c r="N2524" s="13">
        <v>0</v>
      </c>
      <c r="O2524" s="13">
        <v>0</v>
      </c>
      <c r="P2524" s="12" t="str">
        <f>LEFT(Tabela2[[#This Row],[Código]],2)</f>
        <v>29</v>
      </c>
    </row>
    <row r="2525" spans="2:16" ht="15" customHeight="1" x14ac:dyDescent="0.25">
      <c r="B2525" s="36" t="str">
        <f>LOOKUP(Tabela2[[#This Row],[RESUMO]],Tabela3[Grupo],Tabela3[Meus produtos])</f>
        <v>Não</v>
      </c>
      <c r="C2525" s="30" t="s">
        <v>2261</v>
      </c>
      <c r="D2525" t="s">
        <v>21238</v>
      </c>
      <c r="E2525" t="s">
        <v>11853</v>
      </c>
      <c r="F2525" s="30" t="s">
        <v>13871</v>
      </c>
      <c r="G2525">
        <v>11.97</v>
      </c>
      <c r="H2525">
        <v>9.8000000000000007</v>
      </c>
      <c r="I2525">
        <v>0</v>
      </c>
      <c r="J2525">
        <v>0</v>
      </c>
      <c r="K2525" s="13">
        <v>0.2177</v>
      </c>
      <c r="L2525" s="13">
        <v>9.8000000000000004E-2</v>
      </c>
      <c r="M2525" s="13">
        <v>0.1197</v>
      </c>
      <c r="N2525" s="13">
        <v>0</v>
      </c>
      <c r="O2525" s="13">
        <v>0</v>
      </c>
      <c r="P2525" s="12" t="str">
        <f>LEFT(Tabela2[[#This Row],[Código]],2)</f>
        <v>29</v>
      </c>
    </row>
    <row r="2526" spans="2:16" ht="15" customHeight="1" x14ac:dyDescent="0.25">
      <c r="B2526" s="36" t="str">
        <f>LOOKUP(Tabela2[[#This Row],[RESUMO]],Tabela3[Grupo],Tabela3[Meus produtos])</f>
        <v>Não</v>
      </c>
      <c r="C2526" s="30" t="s">
        <v>2262</v>
      </c>
      <c r="D2526" t="s">
        <v>21238</v>
      </c>
      <c r="E2526" t="s">
        <v>11853</v>
      </c>
      <c r="F2526" s="30" t="s">
        <v>13872</v>
      </c>
      <c r="G2526">
        <v>11.97</v>
      </c>
      <c r="H2526">
        <v>9.8000000000000007</v>
      </c>
      <c r="I2526">
        <v>0</v>
      </c>
      <c r="J2526">
        <v>0</v>
      </c>
      <c r="K2526" s="13">
        <v>0.2177</v>
      </c>
      <c r="L2526" s="13">
        <v>9.8000000000000004E-2</v>
      </c>
      <c r="M2526" s="13">
        <v>0.1197</v>
      </c>
      <c r="N2526" s="13">
        <v>0</v>
      </c>
      <c r="O2526" s="13">
        <v>0</v>
      </c>
      <c r="P2526" s="12" t="str">
        <f>LEFT(Tabela2[[#This Row],[Código]],2)</f>
        <v>29</v>
      </c>
    </row>
    <row r="2527" spans="2:16" ht="15" customHeight="1" x14ac:dyDescent="0.25">
      <c r="B2527" s="36" t="str">
        <f>LOOKUP(Tabela2[[#This Row],[RESUMO]],Tabela3[Grupo],Tabela3[Meus produtos])</f>
        <v>Não</v>
      </c>
      <c r="C2527" s="30" t="s">
        <v>2263</v>
      </c>
      <c r="D2527" t="s">
        <v>21238</v>
      </c>
      <c r="E2527" t="s">
        <v>11853</v>
      </c>
      <c r="F2527" s="30" t="s">
        <v>13873</v>
      </c>
      <c r="G2527">
        <v>11.97</v>
      </c>
      <c r="H2527">
        <v>9.8000000000000007</v>
      </c>
      <c r="I2527">
        <v>0</v>
      </c>
      <c r="J2527">
        <v>0</v>
      </c>
      <c r="K2527" s="13">
        <v>0.2177</v>
      </c>
      <c r="L2527" s="13">
        <v>9.8000000000000004E-2</v>
      </c>
      <c r="M2527" s="13">
        <v>0.1197</v>
      </c>
      <c r="N2527" s="13">
        <v>0</v>
      </c>
      <c r="O2527" s="13">
        <v>0</v>
      </c>
      <c r="P2527" s="12" t="str">
        <f>LEFT(Tabela2[[#This Row],[Código]],2)</f>
        <v>29</v>
      </c>
    </row>
    <row r="2528" spans="2:16" ht="15" customHeight="1" x14ac:dyDescent="0.25">
      <c r="B2528" s="36" t="str">
        <f>LOOKUP(Tabela2[[#This Row],[RESUMO]],Tabela3[Grupo],Tabela3[Meus produtos])</f>
        <v>Não</v>
      </c>
      <c r="C2528" s="30" t="s">
        <v>2264</v>
      </c>
      <c r="D2528" t="s">
        <v>21238</v>
      </c>
      <c r="E2528" t="s">
        <v>11853</v>
      </c>
      <c r="F2528" s="30" t="s">
        <v>13874</v>
      </c>
      <c r="G2528">
        <v>11.97</v>
      </c>
      <c r="H2528">
        <v>9.8000000000000007</v>
      </c>
      <c r="I2528">
        <v>0</v>
      </c>
      <c r="J2528">
        <v>0</v>
      </c>
      <c r="K2528" s="13">
        <v>0.2177</v>
      </c>
      <c r="L2528" s="13">
        <v>9.8000000000000004E-2</v>
      </c>
      <c r="M2528" s="13">
        <v>0.1197</v>
      </c>
      <c r="N2528" s="13">
        <v>0</v>
      </c>
      <c r="O2528" s="13">
        <v>0</v>
      </c>
      <c r="P2528" s="12" t="str">
        <f>LEFT(Tabela2[[#This Row],[Código]],2)</f>
        <v>29</v>
      </c>
    </row>
    <row r="2529" spans="2:16" ht="15" customHeight="1" x14ac:dyDescent="0.25">
      <c r="B2529" s="36" t="str">
        <f>LOOKUP(Tabela2[[#This Row],[RESUMO]],Tabela3[Grupo],Tabela3[Meus produtos])</f>
        <v>Não</v>
      </c>
      <c r="C2529" s="30" t="s">
        <v>2265</v>
      </c>
      <c r="D2529" t="s">
        <v>21238</v>
      </c>
      <c r="E2529" t="s">
        <v>11853</v>
      </c>
      <c r="F2529" s="30" t="s">
        <v>13875</v>
      </c>
      <c r="G2529">
        <v>11.83</v>
      </c>
      <c r="H2529">
        <v>9.8000000000000007</v>
      </c>
      <c r="I2529">
        <v>0</v>
      </c>
      <c r="J2529">
        <v>0</v>
      </c>
      <c r="K2529" s="13">
        <v>0.21629999999999999</v>
      </c>
      <c r="L2529" s="13">
        <v>9.8000000000000004E-2</v>
      </c>
      <c r="M2529" s="13">
        <v>0.1183</v>
      </c>
      <c r="N2529" s="13">
        <v>0</v>
      </c>
      <c r="O2529" s="13">
        <v>0</v>
      </c>
      <c r="P2529" s="12" t="str">
        <f>LEFT(Tabela2[[#This Row],[Código]],2)</f>
        <v>29</v>
      </c>
    </row>
    <row r="2530" spans="2:16" ht="15" customHeight="1" x14ac:dyDescent="0.25">
      <c r="B2530" s="36" t="str">
        <f>LOOKUP(Tabela2[[#This Row],[RESUMO]],Tabela3[Grupo],Tabela3[Meus produtos])</f>
        <v>Não</v>
      </c>
      <c r="C2530" s="30" t="s">
        <v>2266</v>
      </c>
      <c r="D2530" t="s">
        <v>21238</v>
      </c>
      <c r="E2530" t="s">
        <v>11853</v>
      </c>
      <c r="F2530" s="30" t="s">
        <v>13876</v>
      </c>
      <c r="G2530">
        <v>11.97</v>
      </c>
      <c r="H2530">
        <v>9.8000000000000007</v>
      </c>
      <c r="I2530">
        <v>0</v>
      </c>
      <c r="J2530">
        <v>0</v>
      </c>
      <c r="K2530" s="13">
        <v>0.2177</v>
      </c>
      <c r="L2530" s="13">
        <v>9.8000000000000004E-2</v>
      </c>
      <c r="M2530" s="13">
        <v>0.1197</v>
      </c>
      <c r="N2530" s="13">
        <v>0</v>
      </c>
      <c r="O2530" s="13">
        <v>0</v>
      </c>
      <c r="P2530" s="12" t="str">
        <f>LEFT(Tabela2[[#This Row],[Código]],2)</f>
        <v>29</v>
      </c>
    </row>
    <row r="2531" spans="2:16" ht="15" customHeight="1" x14ac:dyDescent="0.25">
      <c r="B2531" s="36" t="str">
        <f>LOOKUP(Tabela2[[#This Row],[RESUMO]],Tabela3[Grupo],Tabela3[Meus produtos])</f>
        <v>Não</v>
      </c>
      <c r="C2531" s="30" t="s">
        <v>2267</v>
      </c>
      <c r="D2531" t="s">
        <v>21238</v>
      </c>
      <c r="E2531" t="s">
        <v>11853</v>
      </c>
      <c r="F2531" s="30" t="s">
        <v>13877</v>
      </c>
      <c r="G2531">
        <v>11.97</v>
      </c>
      <c r="H2531">
        <v>9.8000000000000007</v>
      </c>
      <c r="I2531">
        <v>0</v>
      </c>
      <c r="J2531">
        <v>0</v>
      </c>
      <c r="K2531" s="13">
        <v>0.2177</v>
      </c>
      <c r="L2531" s="13">
        <v>9.8000000000000004E-2</v>
      </c>
      <c r="M2531" s="13">
        <v>0.1197</v>
      </c>
      <c r="N2531" s="13">
        <v>0</v>
      </c>
      <c r="O2531" s="13">
        <v>0</v>
      </c>
      <c r="P2531" s="12" t="str">
        <f>LEFT(Tabela2[[#This Row],[Código]],2)</f>
        <v>29</v>
      </c>
    </row>
    <row r="2532" spans="2:16" ht="15" customHeight="1" x14ac:dyDescent="0.25">
      <c r="B2532" s="36" t="str">
        <f>LOOKUP(Tabela2[[#This Row],[RESUMO]],Tabela3[Grupo],Tabela3[Meus produtos])</f>
        <v>Não</v>
      </c>
      <c r="C2532" s="30" t="s">
        <v>2268</v>
      </c>
      <c r="D2532" t="s">
        <v>21238</v>
      </c>
      <c r="E2532" t="s">
        <v>11853</v>
      </c>
      <c r="F2532" s="30" t="s">
        <v>2269</v>
      </c>
      <c r="G2532">
        <v>11.83</v>
      </c>
      <c r="H2532">
        <v>9.8000000000000007</v>
      </c>
      <c r="I2532">
        <v>0</v>
      </c>
      <c r="J2532">
        <v>0</v>
      </c>
      <c r="K2532" s="13">
        <v>0.21629999999999999</v>
      </c>
      <c r="L2532" s="13">
        <v>9.8000000000000004E-2</v>
      </c>
      <c r="M2532" s="13">
        <v>0.1183</v>
      </c>
      <c r="N2532" s="13">
        <v>0</v>
      </c>
      <c r="O2532" s="13">
        <v>0</v>
      </c>
      <c r="P2532" s="12" t="str">
        <f>LEFT(Tabela2[[#This Row],[Código]],2)</f>
        <v>29</v>
      </c>
    </row>
    <row r="2533" spans="2:16" ht="15" customHeight="1" x14ac:dyDescent="0.25">
      <c r="B2533" s="36" t="str">
        <f>LOOKUP(Tabela2[[#This Row],[RESUMO]],Tabela3[Grupo],Tabela3[Meus produtos])</f>
        <v>Não</v>
      </c>
      <c r="C2533" s="30" t="s">
        <v>2270</v>
      </c>
      <c r="D2533" t="s">
        <v>21238</v>
      </c>
      <c r="E2533" t="s">
        <v>11853</v>
      </c>
      <c r="F2533" s="30" t="s">
        <v>2271</v>
      </c>
      <c r="G2533">
        <v>11.97</v>
      </c>
      <c r="H2533">
        <v>9.8000000000000007</v>
      </c>
      <c r="I2533">
        <v>0</v>
      </c>
      <c r="J2533">
        <v>0</v>
      </c>
      <c r="K2533" s="13">
        <v>0.2177</v>
      </c>
      <c r="L2533" s="13">
        <v>9.8000000000000004E-2</v>
      </c>
      <c r="M2533" s="13">
        <v>0.1197</v>
      </c>
      <c r="N2533" s="13">
        <v>0</v>
      </c>
      <c r="O2533" s="13">
        <v>0</v>
      </c>
      <c r="P2533" s="12" t="str">
        <f>LEFT(Tabela2[[#This Row],[Código]],2)</f>
        <v>29</v>
      </c>
    </row>
    <row r="2534" spans="2:16" ht="15" customHeight="1" x14ac:dyDescent="0.25">
      <c r="B2534" s="36" t="str">
        <f>LOOKUP(Tabela2[[#This Row],[RESUMO]],Tabela3[Grupo],Tabela3[Meus produtos])</f>
        <v>Não</v>
      </c>
      <c r="C2534" s="30" t="s">
        <v>2272</v>
      </c>
      <c r="D2534" t="s">
        <v>21238</v>
      </c>
      <c r="E2534" t="s">
        <v>11853</v>
      </c>
      <c r="F2534" s="30" t="s">
        <v>13878</v>
      </c>
      <c r="G2534">
        <v>11.97</v>
      </c>
      <c r="H2534">
        <v>9.8000000000000007</v>
      </c>
      <c r="I2534">
        <v>0</v>
      </c>
      <c r="J2534">
        <v>0</v>
      </c>
      <c r="K2534" s="13">
        <v>0.2177</v>
      </c>
      <c r="L2534" s="13">
        <v>9.8000000000000004E-2</v>
      </c>
      <c r="M2534" s="13">
        <v>0.1197</v>
      </c>
      <c r="N2534" s="13">
        <v>0</v>
      </c>
      <c r="O2534" s="13">
        <v>0</v>
      </c>
      <c r="P2534" s="12" t="str">
        <f>LEFT(Tabela2[[#This Row],[Código]],2)</f>
        <v>29</v>
      </c>
    </row>
    <row r="2535" spans="2:16" ht="15" customHeight="1" x14ac:dyDescent="0.25">
      <c r="B2535" s="36" t="str">
        <f>LOOKUP(Tabela2[[#This Row],[RESUMO]],Tabela3[Grupo],Tabela3[Meus produtos])</f>
        <v>Não</v>
      </c>
      <c r="C2535" s="30" t="s">
        <v>2273</v>
      </c>
      <c r="D2535" t="s">
        <v>21238</v>
      </c>
      <c r="E2535" t="s">
        <v>11853</v>
      </c>
      <c r="F2535" s="30" t="s">
        <v>13879</v>
      </c>
      <c r="G2535">
        <v>11.97</v>
      </c>
      <c r="H2535">
        <v>9.8000000000000007</v>
      </c>
      <c r="I2535">
        <v>0</v>
      </c>
      <c r="J2535">
        <v>0</v>
      </c>
      <c r="K2535" s="13">
        <v>0.2177</v>
      </c>
      <c r="L2535" s="13">
        <v>9.8000000000000004E-2</v>
      </c>
      <c r="M2535" s="13">
        <v>0.1197</v>
      </c>
      <c r="N2535" s="13">
        <v>0</v>
      </c>
      <c r="O2535" s="13">
        <v>0</v>
      </c>
      <c r="P2535" s="12" t="str">
        <f>LEFT(Tabela2[[#This Row],[Código]],2)</f>
        <v>29</v>
      </c>
    </row>
    <row r="2536" spans="2:16" ht="15" customHeight="1" x14ac:dyDescent="0.25">
      <c r="B2536" s="36" t="str">
        <f>LOOKUP(Tabela2[[#This Row],[RESUMO]],Tabela3[Grupo],Tabela3[Meus produtos])</f>
        <v>Não</v>
      </c>
      <c r="C2536" s="30" t="s">
        <v>2274</v>
      </c>
      <c r="D2536" t="s">
        <v>21238</v>
      </c>
      <c r="E2536" t="s">
        <v>11853</v>
      </c>
      <c r="F2536" s="30" t="s">
        <v>2275</v>
      </c>
      <c r="G2536">
        <v>11.97</v>
      </c>
      <c r="H2536">
        <v>9.8000000000000007</v>
      </c>
      <c r="I2536">
        <v>0</v>
      </c>
      <c r="J2536">
        <v>0</v>
      </c>
      <c r="K2536" s="13">
        <v>0.2177</v>
      </c>
      <c r="L2536" s="13">
        <v>9.8000000000000004E-2</v>
      </c>
      <c r="M2536" s="13">
        <v>0.1197</v>
      </c>
      <c r="N2536" s="13">
        <v>0</v>
      </c>
      <c r="O2536" s="13">
        <v>0</v>
      </c>
      <c r="P2536" s="12" t="str">
        <f>LEFT(Tabela2[[#This Row],[Código]],2)</f>
        <v>29</v>
      </c>
    </row>
    <row r="2537" spans="2:16" ht="15" customHeight="1" x14ac:dyDescent="0.25">
      <c r="B2537" s="36" t="str">
        <f>LOOKUP(Tabela2[[#This Row],[RESUMO]],Tabela3[Grupo],Tabela3[Meus produtos])</f>
        <v>Não</v>
      </c>
      <c r="C2537" s="30" t="s">
        <v>2276</v>
      </c>
      <c r="D2537" t="s">
        <v>21238</v>
      </c>
      <c r="E2537" t="s">
        <v>11853</v>
      </c>
      <c r="F2537" s="30" t="s">
        <v>13880</v>
      </c>
      <c r="G2537">
        <v>11.97</v>
      </c>
      <c r="H2537">
        <v>9.8000000000000007</v>
      </c>
      <c r="I2537">
        <v>0</v>
      </c>
      <c r="J2537">
        <v>0</v>
      </c>
      <c r="K2537" s="13">
        <v>0.2177</v>
      </c>
      <c r="L2537" s="13">
        <v>9.8000000000000004E-2</v>
      </c>
      <c r="M2537" s="13">
        <v>0.1197</v>
      </c>
      <c r="N2537" s="13">
        <v>0</v>
      </c>
      <c r="O2537" s="13">
        <v>0</v>
      </c>
      <c r="P2537" s="12" t="str">
        <f>LEFT(Tabela2[[#This Row],[Código]],2)</f>
        <v>29</v>
      </c>
    </row>
    <row r="2538" spans="2:16" ht="15" customHeight="1" x14ac:dyDescent="0.25">
      <c r="B2538" s="36" t="str">
        <f>LOOKUP(Tabela2[[#This Row],[RESUMO]],Tabela3[Grupo],Tabela3[Meus produtos])</f>
        <v>Não</v>
      </c>
      <c r="C2538" s="30" t="s">
        <v>2277</v>
      </c>
      <c r="D2538" t="s">
        <v>21238</v>
      </c>
      <c r="E2538" t="s">
        <v>11853</v>
      </c>
      <c r="F2538" s="30" t="s">
        <v>13881</v>
      </c>
      <c r="G2538">
        <v>11.83</v>
      </c>
      <c r="H2538">
        <v>9.8000000000000007</v>
      </c>
      <c r="I2538">
        <v>0</v>
      </c>
      <c r="J2538">
        <v>0</v>
      </c>
      <c r="K2538" s="13">
        <v>0.21629999999999999</v>
      </c>
      <c r="L2538" s="13">
        <v>9.8000000000000004E-2</v>
      </c>
      <c r="M2538" s="13">
        <v>0.1183</v>
      </c>
      <c r="N2538" s="13">
        <v>0</v>
      </c>
      <c r="O2538" s="13">
        <v>0</v>
      </c>
      <c r="P2538" s="12" t="str">
        <f>LEFT(Tabela2[[#This Row],[Código]],2)</f>
        <v>29</v>
      </c>
    </row>
    <row r="2539" spans="2:16" ht="15" customHeight="1" x14ac:dyDescent="0.25">
      <c r="B2539" s="36" t="str">
        <f>LOOKUP(Tabela2[[#This Row],[RESUMO]],Tabela3[Grupo],Tabela3[Meus produtos])</f>
        <v>Não</v>
      </c>
      <c r="C2539" s="30" t="s">
        <v>2278</v>
      </c>
      <c r="D2539" t="s">
        <v>21238</v>
      </c>
      <c r="E2539" t="s">
        <v>11853</v>
      </c>
      <c r="F2539" s="30" t="s">
        <v>13882</v>
      </c>
      <c r="G2539">
        <v>11.83</v>
      </c>
      <c r="H2539">
        <v>9.8000000000000007</v>
      </c>
      <c r="I2539">
        <v>0</v>
      </c>
      <c r="J2539">
        <v>0</v>
      </c>
      <c r="K2539" s="13">
        <v>0.21629999999999999</v>
      </c>
      <c r="L2539" s="13">
        <v>9.8000000000000004E-2</v>
      </c>
      <c r="M2539" s="13">
        <v>0.1183</v>
      </c>
      <c r="N2539" s="13">
        <v>0</v>
      </c>
      <c r="O2539" s="13">
        <v>0</v>
      </c>
      <c r="P2539" s="12" t="str">
        <f>LEFT(Tabela2[[#This Row],[Código]],2)</f>
        <v>29</v>
      </c>
    </row>
    <row r="2540" spans="2:16" ht="15" customHeight="1" x14ac:dyDescent="0.25">
      <c r="B2540" s="36" t="str">
        <f>LOOKUP(Tabela2[[#This Row],[RESUMO]],Tabela3[Grupo],Tabela3[Meus produtos])</f>
        <v>Não</v>
      </c>
      <c r="C2540" s="30" t="s">
        <v>2279</v>
      </c>
      <c r="D2540" t="s">
        <v>21238</v>
      </c>
      <c r="E2540" t="s">
        <v>11853</v>
      </c>
      <c r="F2540" s="30" t="s">
        <v>13883</v>
      </c>
      <c r="G2540">
        <v>11.83</v>
      </c>
      <c r="H2540">
        <v>9.8000000000000007</v>
      </c>
      <c r="I2540">
        <v>0</v>
      </c>
      <c r="J2540">
        <v>0</v>
      </c>
      <c r="K2540" s="13">
        <v>0.21629999999999999</v>
      </c>
      <c r="L2540" s="13">
        <v>9.8000000000000004E-2</v>
      </c>
      <c r="M2540" s="13">
        <v>0.1183</v>
      </c>
      <c r="N2540" s="13">
        <v>0</v>
      </c>
      <c r="O2540" s="13">
        <v>0</v>
      </c>
      <c r="P2540" s="12" t="str">
        <f>LEFT(Tabela2[[#This Row],[Código]],2)</f>
        <v>29</v>
      </c>
    </row>
    <row r="2541" spans="2:16" ht="15" customHeight="1" x14ac:dyDescent="0.25">
      <c r="B2541" s="36" t="str">
        <f>LOOKUP(Tabela2[[#This Row],[RESUMO]],Tabela3[Grupo],Tabela3[Meus produtos])</f>
        <v>Não</v>
      </c>
      <c r="C2541" s="30" t="s">
        <v>2280</v>
      </c>
      <c r="D2541" t="s">
        <v>21238</v>
      </c>
      <c r="E2541" t="s">
        <v>11853</v>
      </c>
      <c r="F2541" s="30" t="s">
        <v>13884</v>
      </c>
      <c r="G2541">
        <v>11.83</v>
      </c>
      <c r="H2541">
        <v>9.8000000000000007</v>
      </c>
      <c r="I2541">
        <v>0</v>
      </c>
      <c r="J2541">
        <v>0</v>
      </c>
      <c r="K2541" s="13">
        <v>0.21629999999999999</v>
      </c>
      <c r="L2541" s="13">
        <v>9.8000000000000004E-2</v>
      </c>
      <c r="M2541" s="13">
        <v>0.1183</v>
      </c>
      <c r="N2541" s="13">
        <v>0</v>
      </c>
      <c r="O2541" s="13">
        <v>0</v>
      </c>
      <c r="P2541" s="12" t="str">
        <f>LEFT(Tabela2[[#This Row],[Código]],2)</f>
        <v>29</v>
      </c>
    </row>
    <row r="2542" spans="2:16" ht="15" customHeight="1" x14ac:dyDescent="0.25">
      <c r="B2542" s="36" t="str">
        <f>LOOKUP(Tabela2[[#This Row],[RESUMO]],Tabela3[Grupo],Tabela3[Meus produtos])</f>
        <v>Não</v>
      </c>
      <c r="C2542" s="30" t="s">
        <v>2281</v>
      </c>
      <c r="D2542" t="s">
        <v>21238</v>
      </c>
      <c r="E2542" t="s">
        <v>11853</v>
      </c>
      <c r="F2542" s="30" t="s">
        <v>13885</v>
      </c>
      <c r="G2542">
        <v>11.83</v>
      </c>
      <c r="H2542">
        <v>9.8000000000000007</v>
      </c>
      <c r="I2542">
        <v>0</v>
      </c>
      <c r="J2542">
        <v>0</v>
      </c>
      <c r="K2542" s="13">
        <v>0.21629999999999999</v>
      </c>
      <c r="L2542" s="13">
        <v>9.8000000000000004E-2</v>
      </c>
      <c r="M2542" s="13">
        <v>0.1183</v>
      </c>
      <c r="N2542" s="13">
        <v>0</v>
      </c>
      <c r="O2542" s="13">
        <v>0</v>
      </c>
      <c r="P2542" s="12" t="str">
        <f>LEFT(Tabela2[[#This Row],[Código]],2)</f>
        <v>29</v>
      </c>
    </row>
    <row r="2543" spans="2:16" ht="15" customHeight="1" x14ac:dyDescent="0.25">
      <c r="B2543" s="36" t="str">
        <f>LOOKUP(Tabela2[[#This Row],[RESUMO]],Tabela3[Grupo],Tabela3[Meus produtos])</f>
        <v>Não</v>
      </c>
      <c r="C2543" s="30" t="s">
        <v>2282</v>
      </c>
      <c r="D2543" t="s">
        <v>21238</v>
      </c>
      <c r="E2543" t="s">
        <v>11853</v>
      </c>
      <c r="F2543" s="30" t="s">
        <v>13886</v>
      </c>
      <c r="G2543">
        <v>11.83</v>
      </c>
      <c r="H2543">
        <v>9.8000000000000007</v>
      </c>
      <c r="I2543">
        <v>0</v>
      </c>
      <c r="J2543">
        <v>0</v>
      </c>
      <c r="K2543" s="13">
        <v>0.21629999999999999</v>
      </c>
      <c r="L2543" s="13">
        <v>9.8000000000000004E-2</v>
      </c>
      <c r="M2543" s="13">
        <v>0.1183</v>
      </c>
      <c r="N2543" s="13">
        <v>0</v>
      </c>
      <c r="O2543" s="13">
        <v>0</v>
      </c>
      <c r="P2543" s="12" t="str">
        <f>LEFT(Tabela2[[#This Row],[Código]],2)</f>
        <v>29</v>
      </c>
    </row>
    <row r="2544" spans="2:16" ht="15" customHeight="1" x14ac:dyDescent="0.25">
      <c r="B2544" s="36" t="str">
        <f>LOOKUP(Tabela2[[#This Row],[RESUMO]],Tabela3[Grupo],Tabela3[Meus produtos])</f>
        <v>Não</v>
      </c>
      <c r="C2544" s="30" t="s">
        <v>2283</v>
      </c>
      <c r="D2544" t="s">
        <v>21238</v>
      </c>
      <c r="E2544" t="s">
        <v>11853</v>
      </c>
      <c r="F2544" s="30" t="s">
        <v>13887</v>
      </c>
      <c r="G2544">
        <v>11.83</v>
      </c>
      <c r="H2544">
        <v>9.8000000000000007</v>
      </c>
      <c r="I2544">
        <v>0</v>
      </c>
      <c r="J2544">
        <v>0</v>
      </c>
      <c r="K2544" s="13">
        <v>0.21629999999999999</v>
      </c>
      <c r="L2544" s="13">
        <v>9.8000000000000004E-2</v>
      </c>
      <c r="M2544" s="13">
        <v>0.1183</v>
      </c>
      <c r="N2544" s="13">
        <v>0</v>
      </c>
      <c r="O2544" s="13">
        <v>0</v>
      </c>
      <c r="P2544" s="12" t="str">
        <f>LEFT(Tabela2[[#This Row],[Código]],2)</f>
        <v>29</v>
      </c>
    </row>
    <row r="2545" spans="2:16" ht="15" customHeight="1" x14ac:dyDescent="0.25">
      <c r="B2545" s="36" t="str">
        <f>LOOKUP(Tabela2[[#This Row],[RESUMO]],Tabela3[Grupo],Tabela3[Meus produtos])</f>
        <v>Não</v>
      </c>
      <c r="C2545" s="30" t="s">
        <v>2284</v>
      </c>
      <c r="D2545" t="s">
        <v>21238</v>
      </c>
      <c r="E2545" t="s">
        <v>11853</v>
      </c>
      <c r="F2545" s="30" t="s">
        <v>13888</v>
      </c>
      <c r="G2545">
        <v>11.83</v>
      </c>
      <c r="H2545">
        <v>9.8000000000000007</v>
      </c>
      <c r="I2545">
        <v>0</v>
      </c>
      <c r="J2545">
        <v>0</v>
      </c>
      <c r="K2545" s="13">
        <v>0.21629999999999999</v>
      </c>
      <c r="L2545" s="13">
        <v>9.8000000000000004E-2</v>
      </c>
      <c r="M2545" s="13">
        <v>0.1183</v>
      </c>
      <c r="N2545" s="13">
        <v>0</v>
      </c>
      <c r="O2545" s="13">
        <v>0</v>
      </c>
      <c r="P2545" s="12" t="str">
        <f>LEFT(Tabela2[[#This Row],[Código]],2)</f>
        <v>29</v>
      </c>
    </row>
    <row r="2546" spans="2:16" ht="15" customHeight="1" x14ac:dyDescent="0.25">
      <c r="B2546" s="36" t="str">
        <f>LOOKUP(Tabela2[[#This Row],[RESUMO]],Tabela3[Grupo],Tabela3[Meus produtos])</f>
        <v>Não</v>
      </c>
      <c r="C2546" s="30" t="s">
        <v>2285</v>
      </c>
      <c r="D2546" t="s">
        <v>21238</v>
      </c>
      <c r="E2546" t="s">
        <v>11853</v>
      </c>
      <c r="F2546" s="30" t="s">
        <v>13889</v>
      </c>
      <c r="G2546">
        <v>11.83</v>
      </c>
      <c r="H2546">
        <v>9.8000000000000007</v>
      </c>
      <c r="I2546">
        <v>0</v>
      </c>
      <c r="J2546">
        <v>0</v>
      </c>
      <c r="K2546" s="13">
        <v>0.21629999999999999</v>
      </c>
      <c r="L2546" s="13">
        <v>9.8000000000000004E-2</v>
      </c>
      <c r="M2546" s="13">
        <v>0.1183</v>
      </c>
      <c r="N2546" s="13">
        <v>0</v>
      </c>
      <c r="O2546" s="13">
        <v>0</v>
      </c>
      <c r="P2546" s="12" t="str">
        <f>LEFT(Tabela2[[#This Row],[Código]],2)</f>
        <v>29</v>
      </c>
    </row>
    <row r="2547" spans="2:16" ht="15" customHeight="1" x14ac:dyDescent="0.25">
      <c r="B2547" s="36" t="str">
        <f>LOOKUP(Tabela2[[#This Row],[RESUMO]],Tabela3[Grupo],Tabela3[Meus produtos])</f>
        <v>Não</v>
      </c>
      <c r="C2547" s="30" t="s">
        <v>2286</v>
      </c>
      <c r="D2547" t="s">
        <v>21238</v>
      </c>
      <c r="E2547" t="s">
        <v>11853</v>
      </c>
      <c r="F2547" s="30" t="s">
        <v>13890</v>
      </c>
      <c r="G2547">
        <v>11.83</v>
      </c>
      <c r="H2547">
        <v>9.8000000000000007</v>
      </c>
      <c r="I2547">
        <v>0</v>
      </c>
      <c r="J2547">
        <v>0</v>
      </c>
      <c r="K2547" s="13">
        <v>0.21629999999999999</v>
      </c>
      <c r="L2547" s="13">
        <v>9.8000000000000004E-2</v>
      </c>
      <c r="M2547" s="13">
        <v>0.1183</v>
      </c>
      <c r="N2547" s="13">
        <v>0</v>
      </c>
      <c r="O2547" s="13">
        <v>0</v>
      </c>
      <c r="P2547" s="12" t="str">
        <f>LEFT(Tabela2[[#This Row],[Código]],2)</f>
        <v>29</v>
      </c>
    </row>
    <row r="2548" spans="2:16" ht="15" customHeight="1" x14ac:dyDescent="0.25">
      <c r="B2548" s="36" t="str">
        <f>LOOKUP(Tabela2[[#This Row],[RESUMO]],Tabela3[Grupo],Tabela3[Meus produtos])</f>
        <v>Não</v>
      </c>
      <c r="C2548" s="30" t="s">
        <v>2287</v>
      </c>
      <c r="D2548" t="s">
        <v>21238</v>
      </c>
      <c r="E2548" t="s">
        <v>11853</v>
      </c>
      <c r="F2548" s="30" t="s">
        <v>13891</v>
      </c>
      <c r="G2548">
        <v>11.83</v>
      </c>
      <c r="H2548">
        <v>9.8000000000000007</v>
      </c>
      <c r="I2548">
        <v>0</v>
      </c>
      <c r="J2548">
        <v>0</v>
      </c>
      <c r="K2548" s="13">
        <v>0.21629999999999999</v>
      </c>
      <c r="L2548" s="13">
        <v>9.8000000000000004E-2</v>
      </c>
      <c r="M2548" s="13">
        <v>0.1183</v>
      </c>
      <c r="N2548" s="13">
        <v>0</v>
      </c>
      <c r="O2548" s="13">
        <v>0</v>
      </c>
      <c r="P2548" s="12" t="str">
        <f>LEFT(Tabela2[[#This Row],[Código]],2)</f>
        <v>29</v>
      </c>
    </row>
    <row r="2549" spans="2:16" ht="15" customHeight="1" x14ac:dyDescent="0.25">
      <c r="B2549" s="36" t="str">
        <f>LOOKUP(Tabela2[[#This Row],[RESUMO]],Tabela3[Grupo],Tabela3[Meus produtos])</f>
        <v>Não</v>
      </c>
      <c r="C2549" s="30" t="s">
        <v>2288</v>
      </c>
      <c r="D2549" t="s">
        <v>21238</v>
      </c>
      <c r="E2549" t="s">
        <v>11853</v>
      </c>
      <c r="F2549" s="30" t="s">
        <v>13892</v>
      </c>
      <c r="G2549">
        <v>11.83</v>
      </c>
      <c r="H2549">
        <v>9.8000000000000007</v>
      </c>
      <c r="I2549">
        <v>0</v>
      </c>
      <c r="J2549">
        <v>0</v>
      </c>
      <c r="K2549" s="13">
        <v>0.21629999999999999</v>
      </c>
      <c r="L2549" s="13">
        <v>9.8000000000000004E-2</v>
      </c>
      <c r="M2549" s="13">
        <v>0.1183</v>
      </c>
      <c r="N2549" s="13">
        <v>0</v>
      </c>
      <c r="O2549" s="13">
        <v>0</v>
      </c>
      <c r="P2549" s="12" t="str">
        <f>LEFT(Tabela2[[#This Row],[Código]],2)</f>
        <v>29</v>
      </c>
    </row>
    <row r="2550" spans="2:16" ht="15" customHeight="1" x14ac:dyDescent="0.25">
      <c r="B2550" s="36" t="str">
        <f>LOOKUP(Tabela2[[#This Row],[RESUMO]],Tabela3[Grupo],Tabela3[Meus produtos])</f>
        <v>Não</v>
      </c>
      <c r="C2550" s="30" t="s">
        <v>2289</v>
      </c>
      <c r="D2550" t="s">
        <v>21238</v>
      </c>
      <c r="E2550" t="s">
        <v>11853</v>
      </c>
      <c r="F2550" s="30" t="s">
        <v>13893</v>
      </c>
      <c r="G2550">
        <v>11.83</v>
      </c>
      <c r="H2550">
        <v>9.8000000000000007</v>
      </c>
      <c r="I2550">
        <v>0</v>
      </c>
      <c r="J2550">
        <v>0</v>
      </c>
      <c r="K2550" s="13">
        <v>0.21629999999999999</v>
      </c>
      <c r="L2550" s="13">
        <v>9.8000000000000004E-2</v>
      </c>
      <c r="M2550" s="13">
        <v>0.1183</v>
      </c>
      <c r="N2550" s="13">
        <v>0</v>
      </c>
      <c r="O2550" s="13">
        <v>0</v>
      </c>
      <c r="P2550" s="12" t="str">
        <f>LEFT(Tabela2[[#This Row],[Código]],2)</f>
        <v>29</v>
      </c>
    </row>
    <row r="2551" spans="2:16" ht="15" customHeight="1" x14ac:dyDescent="0.25">
      <c r="B2551" s="36" t="str">
        <f>LOOKUP(Tabela2[[#This Row],[RESUMO]],Tabela3[Grupo],Tabela3[Meus produtos])</f>
        <v>Não</v>
      </c>
      <c r="C2551" s="30" t="s">
        <v>2290</v>
      </c>
      <c r="D2551" t="s">
        <v>21238</v>
      </c>
      <c r="E2551" t="s">
        <v>11853</v>
      </c>
      <c r="F2551" s="30" t="s">
        <v>13894</v>
      </c>
      <c r="G2551">
        <v>11.83</v>
      </c>
      <c r="H2551">
        <v>9.8000000000000007</v>
      </c>
      <c r="I2551">
        <v>0</v>
      </c>
      <c r="J2551">
        <v>0</v>
      </c>
      <c r="K2551" s="13">
        <v>0.21629999999999999</v>
      </c>
      <c r="L2551" s="13">
        <v>9.8000000000000004E-2</v>
      </c>
      <c r="M2551" s="13">
        <v>0.1183</v>
      </c>
      <c r="N2551" s="13">
        <v>0</v>
      </c>
      <c r="O2551" s="13">
        <v>0</v>
      </c>
      <c r="P2551" s="12" t="str">
        <f>LEFT(Tabela2[[#This Row],[Código]],2)</f>
        <v>29</v>
      </c>
    </row>
    <row r="2552" spans="2:16" ht="15" customHeight="1" x14ac:dyDescent="0.25">
      <c r="B2552" s="36" t="str">
        <f>LOOKUP(Tabela2[[#This Row],[RESUMO]],Tabela3[Grupo],Tabela3[Meus produtos])</f>
        <v>Não</v>
      </c>
      <c r="C2552" s="30" t="s">
        <v>2291</v>
      </c>
      <c r="D2552" t="s">
        <v>21238</v>
      </c>
      <c r="E2552" t="s">
        <v>11853</v>
      </c>
      <c r="F2552" s="30" t="s">
        <v>13895</v>
      </c>
      <c r="G2552">
        <v>11.97</v>
      </c>
      <c r="H2552">
        <v>9.8000000000000007</v>
      </c>
      <c r="I2552">
        <v>0</v>
      </c>
      <c r="J2552">
        <v>0</v>
      </c>
      <c r="K2552" s="13">
        <v>0.2177</v>
      </c>
      <c r="L2552" s="13">
        <v>9.8000000000000004E-2</v>
      </c>
      <c r="M2552" s="13">
        <v>0.1197</v>
      </c>
      <c r="N2552" s="13">
        <v>0</v>
      </c>
      <c r="O2552" s="13">
        <v>0</v>
      </c>
      <c r="P2552" s="12" t="str">
        <f>LEFT(Tabela2[[#This Row],[Código]],2)</f>
        <v>29</v>
      </c>
    </row>
    <row r="2553" spans="2:16" ht="15" customHeight="1" x14ac:dyDescent="0.25">
      <c r="B2553" s="36" t="str">
        <f>LOOKUP(Tabela2[[#This Row],[RESUMO]],Tabela3[Grupo],Tabela3[Meus produtos])</f>
        <v>Não</v>
      </c>
      <c r="C2553" s="30" t="s">
        <v>2292</v>
      </c>
      <c r="D2553" t="s">
        <v>21238</v>
      </c>
      <c r="E2553" t="s">
        <v>11853</v>
      </c>
      <c r="F2553" s="30" t="s">
        <v>13896</v>
      </c>
      <c r="G2553">
        <v>11.83</v>
      </c>
      <c r="H2553">
        <v>9.8000000000000007</v>
      </c>
      <c r="I2553">
        <v>0</v>
      </c>
      <c r="J2553">
        <v>0</v>
      </c>
      <c r="K2553" s="13">
        <v>0.21629999999999999</v>
      </c>
      <c r="L2553" s="13">
        <v>9.8000000000000004E-2</v>
      </c>
      <c r="M2553" s="13">
        <v>0.1183</v>
      </c>
      <c r="N2553" s="13">
        <v>0</v>
      </c>
      <c r="O2553" s="13">
        <v>0</v>
      </c>
      <c r="P2553" s="12" t="str">
        <f>LEFT(Tabela2[[#This Row],[Código]],2)</f>
        <v>29</v>
      </c>
    </row>
    <row r="2554" spans="2:16" ht="15" customHeight="1" x14ac:dyDescent="0.25">
      <c r="B2554" s="36" t="str">
        <f>LOOKUP(Tabela2[[#This Row],[RESUMO]],Tabela3[Grupo],Tabela3[Meus produtos])</f>
        <v>Não</v>
      </c>
      <c r="C2554" s="30" t="s">
        <v>2293</v>
      </c>
      <c r="D2554" t="s">
        <v>21238</v>
      </c>
      <c r="E2554" t="s">
        <v>11853</v>
      </c>
      <c r="F2554" s="30" t="s">
        <v>13897</v>
      </c>
      <c r="G2554">
        <v>11.97</v>
      </c>
      <c r="H2554">
        <v>9.8000000000000007</v>
      </c>
      <c r="I2554">
        <v>0</v>
      </c>
      <c r="J2554">
        <v>0</v>
      </c>
      <c r="K2554" s="13">
        <v>0.2177</v>
      </c>
      <c r="L2554" s="13">
        <v>9.8000000000000004E-2</v>
      </c>
      <c r="M2554" s="13">
        <v>0.1197</v>
      </c>
      <c r="N2554" s="13">
        <v>0</v>
      </c>
      <c r="O2554" s="13">
        <v>0</v>
      </c>
      <c r="P2554" s="12" t="str">
        <f>LEFT(Tabela2[[#This Row],[Código]],2)</f>
        <v>29</v>
      </c>
    </row>
    <row r="2555" spans="2:16" ht="15" customHeight="1" x14ac:dyDescent="0.25">
      <c r="B2555" s="36" t="str">
        <f>LOOKUP(Tabela2[[#This Row],[RESUMO]],Tabela3[Grupo],Tabela3[Meus produtos])</f>
        <v>Não</v>
      </c>
      <c r="C2555" s="30" t="s">
        <v>2294</v>
      </c>
      <c r="D2555" t="s">
        <v>21238</v>
      </c>
      <c r="E2555" t="s">
        <v>11853</v>
      </c>
      <c r="F2555" s="30" t="s">
        <v>13898</v>
      </c>
      <c r="G2555">
        <v>11.83</v>
      </c>
      <c r="H2555">
        <v>9.8000000000000007</v>
      </c>
      <c r="I2555">
        <v>0</v>
      </c>
      <c r="J2555">
        <v>0</v>
      </c>
      <c r="K2555" s="13">
        <v>0.21629999999999999</v>
      </c>
      <c r="L2555" s="13">
        <v>9.8000000000000004E-2</v>
      </c>
      <c r="M2555" s="13">
        <v>0.1183</v>
      </c>
      <c r="N2555" s="13">
        <v>0</v>
      </c>
      <c r="O2555" s="13">
        <v>0</v>
      </c>
      <c r="P2555" s="12" t="str">
        <f>LEFT(Tabela2[[#This Row],[Código]],2)</f>
        <v>29</v>
      </c>
    </row>
    <row r="2556" spans="2:16" ht="15" customHeight="1" x14ac:dyDescent="0.25">
      <c r="B2556" s="36" t="str">
        <f>LOOKUP(Tabela2[[#This Row],[RESUMO]],Tabela3[Grupo],Tabela3[Meus produtos])</f>
        <v>Não</v>
      </c>
      <c r="C2556" s="30" t="s">
        <v>2295</v>
      </c>
      <c r="D2556" t="s">
        <v>21238</v>
      </c>
      <c r="E2556" t="s">
        <v>11853</v>
      </c>
      <c r="F2556" s="30" t="s">
        <v>13899</v>
      </c>
      <c r="G2556">
        <v>11.83</v>
      </c>
      <c r="H2556">
        <v>9.8000000000000007</v>
      </c>
      <c r="I2556">
        <v>0</v>
      </c>
      <c r="J2556">
        <v>0</v>
      </c>
      <c r="K2556" s="13">
        <v>0.21629999999999999</v>
      </c>
      <c r="L2556" s="13">
        <v>9.8000000000000004E-2</v>
      </c>
      <c r="M2556" s="13">
        <v>0.1183</v>
      </c>
      <c r="N2556" s="13">
        <v>0</v>
      </c>
      <c r="O2556" s="13">
        <v>0</v>
      </c>
      <c r="P2556" s="12" t="str">
        <f>LEFT(Tabela2[[#This Row],[Código]],2)</f>
        <v>29</v>
      </c>
    </row>
    <row r="2557" spans="2:16" ht="15" customHeight="1" x14ac:dyDescent="0.25">
      <c r="B2557" s="36" t="str">
        <f>LOOKUP(Tabela2[[#This Row],[RESUMO]],Tabela3[Grupo],Tabela3[Meus produtos])</f>
        <v>Não</v>
      </c>
      <c r="C2557" s="30" t="s">
        <v>2296</v>
      </c>
      <c r="D2557" t="s">
        <v>21238</v>
      </c>
      <c r="E2557" t="s">
        <v>11853</v>
      </c>
      <c r="F2557" s="30" t="s">
        <v>13900</v>
      </c>
      <c r="G2557">
        <v>11.97</v>
      </c>
      <c r="H2557">
        <v>9.8000000000000007</v>
      </c>
      <c r="I2557">
        <v>0</v>
      </c>
      <c r="J2557">
        <v>0</v>
      </c>
      <c r="K2557" s="13">
        <v>0.2177</v>
      </c>
      <c r="L2557" s="13">
        <v>9.8000000000000004E-2</v>
      </c>
      <c r="M2557" s="13">
        <v>0.1197</v>
      </c>
      <c r="N2557" s="13">
        <v>0</v>
      </c>
      <c r="O2557" s="13">
        <v>0</v>
      </c>
      <c r="P2557" s="12" t="str">
        <f>LEFT(Tabela2[[#This Row],[Código]],2)</f>
        <v>29</v>
      </c>
    </row>
    <row r="2558" spans="2:16" ht="15" customHeight="1" x14ac:dyDescent="0.25">
      <c r="B2558" s="36" t="str">
        <f>LOOKUP(Tabela2[[#This Row],[RESUMO]],Tabela3[Grupo],Tabela3[Meus produtos])</f>
        <v>Não</v>
      </c>
      <c r="C2558" s="30" t="s">
        <v>2298</v>
      </c>
      <c r="D2558" t="s">
        <v>21238</v>
      </c>
      <c r="E2558" t="s">
        <v>11853</v>
      </c>
      <c r="F2558" s="30" t="s">
        <v>13901</v>
      </c>
      <c r="G2558">
        <v>11.83</v>
      </c>
      <c r="H2558">
        <v>9.8000000000000007</v>
      </c>
      <c r="I2558">
        <v>0</v>
      </c>
      <c r="J2558">
        <v>0</v>
      </c>
      <c r="K2558" s="13">
        <v>0.21629999999999999</v>
      </c>
      <c r="L2558" s="13">
        <v>9.8000000000000004E-2</v>
      </c>
      <c r="M2558" s="13">
        <v>0.1183</v>
      </c>
      <c r="N2558" s="13">
        <v>0</v>
      </c>
      <c r="O2558" s="13">
        <v>0</v>
      </c>
      <c r="P2558" s="12" t="str">
        <f>LEFT(Tabela2[[#This Row],[Código]],2)</f>
        <v>29</v>
      </c>
    </row>
    <row r="2559" spans="2:16" ht="15" customHeight="1" x14ac:dyDescent="0.25">
      <c r="B2559" s="36" t="str">
        <f>LOOKUP(Tabela2[[#This Row],[RESUMO]],Tabela3[Grupo],Tabela3[Meus produtos])</f>
        <v>Não</v>
      </c>
      <c r="C2559" s="30" t="s">
        <v>2300</v>
      </c>
      <c r="D2559" t="s">
        <v>21238</v>
      </c>
      <c r="E2559" t="s">
        <v>11853</v>
      </c>
      <c r="F2559" s="30" t="s">
        <v>13902</v>
      </c>
      <c r="G2559">
        <v>11.83</v>
      </c>
      <c r="H2559">
        <v>9.8000000000000007</v>
      </c>
      <c r="I2559">
        <v>0</v>
      </c>
      <c r="J2559">
        <v>0</v>
      </c>
      <c r="K2559" s="13">
        <v>0.21629999999999999</v>
      </c>
      <c r="L2559" s="13">
        <v>9.8000000000000004E-2</v>
      </c>
      <c r="M2559" s="13">
        <v>0.1183</v>
      </c>
      <c r="N2559" s="13">
        <v>0</v>
      </c>
      <c r="O2559" s="13">
        <v>0</v>
      </c>
      <c r="P2559" s="12" t="str">
        <f>LEFT(Tabela2[[#This Row],[Código]],2)</f>
        <v>29</v>
      </c>
    </row>
    <row r="2560" spans="2:16" ht="15" customHeight="1" x14ac:dyDescent="0.25">
      <c r="B2560" s="36" t="str">
        <f>LOOKUP(Tabela2[[#This Row],[RESUMO]],Tabela3[Grupo],Tabela3[Meus produtos])</f>
        <v>Não</v>
      </c>
      <c r="C2560" s="30" t="s">
        <v>2301</v>
      </c>
      <c r="D2560" t="s">
        <v>21238</v>
      </c>
      <c r="E2560" t="s">
        <v>11853</v>
      </c>
      <c r="F2560" s="30" t="s">
        <v>13903</v>
      </c>
      <c r="G2560">
        <v>11.83</v>
      </c>
      <c r="H2560">
        <v>9.8000000000000007</v>
      </c>
      <c r="I2560">
        <v>0</v>
      </c>
      <c r="J2560">
        <v>0</v>
      </c>
      <c r="K2560" s="13">
        <v>0.21629999999999999</v>
      </c>
      <c r="L2560" s="13">
        <v>9.8000000000000004E-2</v>
      </c>
      <c r="M2560" s="13">
        <v>0.1183</v>
      </c>
      <c r="N2560" s="13">
        <v>0</v>
      </c>
      <c r="O2560" s="13">
        <v>0</v>
      </c>
      <c r="P2560" s="12" t="str">
        <f>LEFT(Tabela2[[#This Row],[Código]],2)</f>
        <v>29</v>
      </c>
    </row>
    <row r="2561" spans="2:16" ht="15" customHeight="1" x14ac:dyDescent="0.25">
      <c r="B2561" s="36" t="str">
        <f>LOOKUP(Tabela2[[#This Row],[RESUMO]],Tabela3[Grupo],Tabela3[Meus produtos])</f>
        <v>Não</v>
      </c>
      <c r="C2561" s="30" t="s">
        <v>2302</v>
      </c>
      <c r="D2561" t="s">
        <v>21238</v>
      </c>
      <c r="E2561" t="s">
        <v>11853</v>
      </c>
      <c r="F2561" s="30" t="s">
        <v>13904</v>
      </c>
      <c r="G2561">
        <v>11.83</v>
      </c>
      <c r="H2561">
        <v>9.8000000000000007</v>
      </c>
      <c r="I2561">
        <v>0</v>
      </c>
      <c r="J2561">
        <v>0</v>
      </c>
      <c r="K2561" s="13">
        <v>0.21629999999999999</v>
      </c>
      <c r="L2561" s="13">
        <v>9.8000000000000004E-2</v>
      </c>
      <c r="M2561" s="13">
        <v>0.1183</v>
      </c>
      <c r="N2561" s="13">
        <v>0</v>
      </c>
      <c r="O2561" s="13">
        <v>0</v>
      </c>
      <c r="P2561" s="12" t="str">
        <f>LEFT(Tabela2[[#This Row],[Código]],2)</f>
        <v>29</v>
      </c>
    </row>
    <row r="2562" spans="2:16" ht="15" customHeight="1" x14ac:dyDescent="0.25">
      <c r="B2562" s="36" t="str">
        <f>LOOKUP(Tabela2[[#This Row],[RESUMO]],Tabela3[Grupo],Tabela3[Meus produtos])</f>
        <v>Não</v>
      </c>
      <c r="C2562" s="30" t="s">
        <v>2303</v>
      </c>
      <c r="D2562" t="s">
        <v>21238</v>
      </c>
      <c r="E2562" t="s">
        <v>11853</v>
      </c>
      <c r="F2562" s="30" t="s">
        <v>13905</v>
      </c>
      <c r="G2562">
        <v>11.83</v>
      </c>
      <c r="H2562">
        <v>9.8000000000000007</v>
      </c>
      <c r="I2562">
        <v>0</v>
      </c>
      <c r="J2562">
        <v>0</v>
      </c>
      <c r="K2562" s="13">
        <v>0.21629999999999999</v>
      </c>
      <c r="L2562" s="13">
        <v>9.8000000000000004E-2</v>
      </c>
      <c r="M2562" s="13">
        <v>0.1183</v>
      </c>
      <c r="N2562" s="13">
        <v>0</v>
      </c>
      <c r="O2562" s="13">
        <v>0</v>
      </c>
      <c r="P2562" s="12" t="str">
        <f>LEFT(Tabela2[[#This Row],[Código]],2)</f>
        <v>29</v>
      </c>
    </row>
    <row r="2563" spans="2:16" ht="15" customHeight="1" x14ac:dyDescent="0.25">
      <c r="B2563" s="36" t="str">
        <f>LOOKUP(Tabela2[[#This Row],[RESUMO]],Tabela3[Grupo],Tabela3[Meus produtos])</f>
        <v>Não</v>
      </c>
      <c r="C2563" s="30" t="s">
        <v>2304</v>
      </c>
      <c r="D2563" t="s">
        <v>21238</v>
      </c>
      <c r="E2563" t="s">
        <v>11853</v>
      </c>
      <c r="F2563" s="30" t="s">
        <v>13906</v>
      </c>
      <c r="G2563">
        <v>11.83</v>
      </c>
      <c r="H2563">
        <v>9.8000000000000007</v>
      </c>
      <c r="I2563">
        <v>0</v>
      </c>
      <c r="J2563">
        <v>0</v>
      </c>
      <c r="K2563" s="13">
        <v>0.21629999999999999</v>
      </c>
      <c r="L2563" s="13">
        <v>9.8000000000000004E-2</v>
      </c>
      <c r="M2563" s="13">
        <v>0.1183</v>
      </c>
      <c r="N2563" s="13">
        <v>0</v>
      </c>
      <c r="O2563" s="13">
        <v>0</v>
      </c>
      <c r="P2563" s="12" t="str">
        <f>LEFT(Tabela2[[#This Row],[Código]],2)</f>
        <v>29</v>
      </c>
    </row>
    <row r="2564" spans="2:16" ht="15" customHeight="1" x14ac:dyDescent="0.25">
      <c r="B2564" s="36" t="str">
        <f>LOOKUP(Tabela2[[#This Row],[RESUMO]],Tabela3[Grupo],Tabela3[Meus produtos])</f>
        <v>Não</v>
      </c>
      <c r="C2564" s="30" t="s">
        <v>2305</v>
      </c>
      <c r="D2564" t="s">
        <v>21238</v>
      </c>
      <c r="E2564" t="s">
        <v>11853</v>
      </c>
      <c r="F2564" s="30" t="s">
        <v>13907</v>
      </c>
      <c r="G2564">
        <v>11.83</v>
      </c>
      <c r="H2564">
        <v>9.8000000000000007</v>
      </c>
      <c r="I2564">
        <v>0</v>
      </c>
      <c r="J2564">
        <v>0</v>
      </c>
      <c r="K2564" s="13">
        <v>0.21629999999999999</v>
      </c>
      <c r="L2564" s="13">
        <v>9.8000000000000004E-2</v>
      </c>
      <c r="M2564" s="13">
        <v>0.1183</v>
      </c>
      <c r="N2564" s="13">
        <v>0</v>
      </c>
      <c r="O2564" s="13">
        <v>0</v>
      </c>
      <c r="P2564" s="12" t="str">
        <f>LEFT(Tabela2[[#This Row],[Código]],2)</f>
        <v>29</v>
      </c>
    </row>
    <row r="2565" spans="2:16" ht="15" customHeight="1" x14ac:dyDescent="0.25">
      <c r="B2565" s="36" t="str">
        <f>LOOKUP(Tabela2[[#This Row],[RESUMO]],Tabela3[Grupo],Tabela3[Meus produtos])</f>
        <v>Não</v>
      </c>
      <c r="C2565" s="30" t="s">
        <v>2306</v>
      </c>
      <c r="D2565" t="s">
        <v>21238</v>
      </c>
      <c r="E2565" t="s">
        <v>11853</v>
      </c>
      <c r="F2565" s="30" t="s">
        <v>13908</v>
      </c>
      <c r="G2565">
        <v>11.97</v>
      </c>
      <c r="H2565">
        <v>9.8000000000000007</v>
      </c>
      <c r="I2565">
        <v>0</v>
      </c>
      <c r="J2565">
        <v>0</v>
      </c>
      <c r="K2565" s="13">
        <v>0.2177</v>
      </c>
      <c r="L2565" s="13">
        <v>9.8000000000000004E-2</v>
      </c>
      <c r="M2565" s="13">
        <v>0.1197</v>
      </c>
      <c r="N2565" s="13">
        <v>0</v>
      </c>
      <c r="O2565" s="13">
        <v>0</v>
      </c>
      <c r="P2565" s="12" t="str">
        <f>LEFT(Tabela2[[#This Row],[Código]],2)</f>
        <v>29</v>
      </c>
    </row>
    <row r="2566" spans="2:16" ht="15" customHeight="1" x14ac:dyDescent="0.25">
      <c r="B2566" s="36" t="str">
        <f>LOOKUP(Tabela2[[#This Row],[RESUMO]],Tabela3[Grupo],Tabela3[Meus produtos])</f>
        <v>Não</v>
      </c>
      <c r="C2566" s="30" t="s">
        <v>2307</v>
      </c>
      <c r="D2566" t="s">
        <v>21238</v>
      </c>
      <c r="E2566" t="s">
        <v>11853</v>
      </c>
      <c r="F2566" s="30" t="s">
        <v>13909</v>
      </c>
      <c r="G2566">
        <v>11.97</v>
      </c>
      <c r="H2566">
        <v>9.8000000000000007</v>
      </c>
      <c r="I2566">
        <v>0</v>
      </c>
      <c r="J2566">
        <v>0</v>
      </c>
      <c r="K2566" s="13">
        <v>0.2177</v>
      </c>
      <c r="L2566" s="13">
        <v>9.8000000000000004E-2</v>
      </c>
      <c r="M2566" s="13">
        <v>0.1197</v>
      </c>
      <c r="N2566" s="13">
        <v>0</v>
      </c>
      <c r="O2566" s="13">
        <v>0</v>
      </c>
      <c r="P2566" s="12" t="str">
        <f>LEFT(Tabela2[[#This Row],[Código]],2)</f>
        <v>29</v>
      </c>
    </row>
    <row r="2567" spans="2:16" ht="15" customHeight="1" x14ac:dyDescent="0.25">
      <c r="B2567" s="36" t="str">
        <f>LOOKUP(Tabela2[[#This Row],[RESUMO]],Tabela3[Grupo],Tabela3[Meus produtos])</f>
        <v>Não</v>
      </c>
      <c r="C2567" s="30" t="s">
        <v>2308</v>
      </c>
      <c r="D2567" t="s">
        <v>21238</v>
      </c>
      <c r="E2567" t="s">
        <v>11853</v>
      </c>
      <c r="F2567" s="30" t="s">
        <v>13910</v>
      </c>
      <c r="G2567">
        <v>11.97</v>
      </c>
      <c r="H2567">
        <v>9.8000000000000007</v>
      </c>
      <c r="I2567">
        <v>0</v>
      </c>
      <c r="J2567">
        <v>0</v>
      </c>
      <c r="K2567" s="13">
        <v>0.2177</v>
      </c>
      <c r="L2567" s="13">
        <v>9.8000000000000004E-2</v>
      </c>
      <c r="M2567" s="13">
        <v>0.1197</v>
      </c>
      <c r="N2567" s="13">
        <v>0</v>
      </c>
      <c r="O2567" s="13">
        <v>0</v>
      </c>
      <c r="P2567" s="12" t="str">
        <f>LEFT(Tabela2[[#This Row],[Código]],2)</f>
        <v>29</v>
      </c>
    </row>
    <row r="2568" spans="2:16" ht="15" customHeight="1" x14ac:dyDescent="0.25">
      <c r="B2568" s="36" t="str">
        <f>LOOKUP(Tabela2[[#This Row],[RESUMO]],Tabela3[Grupo],Tabela3[Meus produtos])</f>
        <v>Não</v>
      </c>
      <c r="C2568" s="30" t="s">
        <v>2309</v>
      </c>
      <c r="D2568" t="s">
        <v>21238</v>
      </c>
      <c r="E2568" t="s">
        <v>11853</v>
      </c>
      <c r="F2568" s="30" t="s">
        <v>13911</v>
      </c>
      <c r="G2568">
        <v>11.97</v>
      </c>
      <c r="H2568">
        <v>9.8000000000000007</v>
      </c>
      <c r="I2568">
        <v>0</v>
      </c>
      <c r="J2568">
        <v>0</v>
      </c>
      <c r="K2568" s="13">
        <v>0.2177</v>
      </c>
      <c r="L2568" s="13">
        <v>9.8000000000000004E-2</v>
      </c>
      <c r="M2568" s="13">
        <v>0.1197</v>
      </c>
      <c r="N2568" s="13">
        <v>0</v>
      </c>
      <c r="O2568" s="13">
        <v>0</v>
      </c>
      <c r="P2568" s="12" t="str">
        <f>LEFT(Tabela2[[#This Row],[Código]],2)</f>
        <v>29</v>
      </c>
    </row>
    <row r="2569" spans="2:16" ht="15" customHeight="1" x14ac:dyDescent="0.25">
      <c r="B2569" s="36" t="str">
        <f>LOOKUP(Tabela2[[#This Row],[RESUMO]],Tabela3[Grupo],Tabela3[Meus produtos])</f>
        <v>Não</v>
      </c>
      <c r="C2569" s="30" t="s">
        <v>2310</v>
      </c>
      <c r="D2569" t="s">
        <v>21238</v>
      </c>
      <c r="E2569" t="s">
        <v>11853</v>
      </c>
      <c r="F2569" s="30" t="s">
        <v>13912</v>
      </c>
      <c r="G2569">
        <v>11.97</v>
      </c>
      <c r="H2569">
        <v>9.8000000000000007</v>
      </c>
      <c r="I2569">
        <v>0</v>
      </c>
      <c r="J2569">
        <v>0</v>
      </c>
      <c r="K2569" s="13">
        <v>0.2177</v>
      </c>
      <c r="L2569" s="13">
        <v>9.8000000000000004E-2</v>
      </c>
      <c r="M2569" s="13">
        <v>0.1197</v>
      </c>
      <c r="N2569" s="13">
        <v>0</v>
      </c>
      <c r="O2569" s="13">
        <v>0</v>
      </c>
      <c r="P2569" s="12" t="str">
        <f>LEFT(Tabela2[[#This Row],[Código]],2)</f>
        <v>29</v>
      </c>
    </row>
    <row r="2570" spans="2:16" ht="15" customHeight="1" x14ac:dyDescent="0.25">
      <c r="B2570" s="36" t="str">
        <f>LOOKUP(Tabela2[[#This Row],[RESUMO]],Tabela3[Grupo],Tabela3[Meus produtos])</f>
        <v>Não</v>
      </c>
      <c r="C2570" s="30" t="s">
        <v>2311</v>
      </c>
      <c r="D2570" t="s">
        <v>21238</v>
      </c>
      <c r="E2570" t="s">
        <v>11853</v>
      </c>
      <c r="F2570" s="30" t="s">
        <v>2312</v>
      </c>
      <c r="G2570">
        <v>11.83</v>
      </c>
      <c r="H2570">
        <v>9.8000000000000007</v>
      </c>
      <c r="I2570">
        <v>0</v>
      </c>
      <c r="J2570">
        <v>0</v>
      </c>
      <c r="K2570" s="13">
        <v>0.21629999999999999</v>
      </c>
      <c r="L2570" s="13">
        <v>9.8000000000000004E-2</v>
      </c>
      <c r="M2570" s="13">
        <v>0.1183</v>
      </c>
      <c r="N2570" s="13">
        <v>0</v>
      </c>
      <c r="O2570" s="13">
        <v>0</v>
      </c>
      <c r="P2570" s="12" t="str">
        <f>LEFT(Tabela2[[#This Row],[Código]],2)</f>
        <v>29</v>
      </c>
    </row>
    <row r="2571" spans="2:16" ht="15" customHeight="1" x14ac:dyDescent="0.25">
      <c r="B2571" s="36" t="str">
        <f>LOOKUP(Tabela2[[#This Row],[RESUMO]],Tabela3[Grupo],Tabela3[Meus produtos])</f>
        <v>Não</v>
      </c>
      <c r="C2571" s="30" t="s">
        <v>2313</v>
      </c>
      <c r="D2571" t="s">
        <v>21238</v>
      </c>
      <c r="E2571" t="s">
        <v>11853</v>
      </c>
      <c r="F2571" s="30" t="s">
        <v>13913</v>
      </c>
      <c r="G2571">
        <v>11.97</v>
      </c>
      <c r="H2571">
        <v>9.8000000000000007</v>
      </c>
      <c r="I2571">
        <v>0</v>
      </c>
      <c r="J2571">
        <v>0</v>
      </c>
      <c r="K2571" s="13">
        <v>0.2177</v>
      </c>
      <c r="L2571" s="13">
        <v>9.8000000000000004E-2</v>
      </c>
      <c r="M2571" s="13">
        <v>0.1197</v>
      </c>
      <c r="N2571" s="13">
        <v>0</v>
      </c>
      <c r="O2571" s="13">
        <v>0</v>
      </c>
      <c r="P2571" s="12" t="str">
        <f>LEFT(Tabela2[[#This Row],[Código]],2)</f>
        <v>29</v>
      </c>
    </row>
    <row r="2572" spans="2:16" ht="15" customHeight="1" x14ac:dyDescent="0.25">
      <c r="B2572" s="36" t="str">
        <f>LOOKUP(Tabela2[[#This Row],[RESUMO]],Tabela3[Grupo],Tabela3[Meus produtos])</f>
        <v>Não</v>
      </c>
      <c r="C2572" s="30" t="s">
        <v>2314</v>
      </c>
      <c r="D2572" t="s">
        <v>21238</v>
      </c>
      <c r="E2572" t="s">
        <v>11853</v>
      </c>
      <c r="F2572" s="30" t="s">
        <v>13914</v>
      </c>
      <c r="G2572">
        <v>11.97</v>
      </c>
      <c r="H2572">
        <v>9.8000000000000007</v>
      </c>
      <c r="I2572">
        <v>0</v>
      </c>
      <c r="J2572">
        <v>0</v>
      </c>
      <c r="K2572" s="13">
        <v>0.2177</v>
      </c>
      <c r="L2572" s="13">
        <v>9.8000000000000004E-2</v>
      </c>
      <c r="M2572" s="13">
        <v>0.1197</v>
      </c>
      <c r="N2572" s="13">
        <v>0</v>
      </c>
      <c r="O2572" s="13">
        <v>0</v>
      </c>
      <c r="P2572" s="12" t="str">
        <f>LEFT(Tabela2[[#This Row],[Código]],2)</f>
        <v>29</v>
      </c>
    </row>
    <row r="2573" spans="2:16" ht="15" customHeight="1" x14ac:dyDescent="0.25">
      <c r="B2573" s="36" t="str">
        <f>LOOKUP(Tabela2[[#This Row],[RESUMO]],Tabela3[Grupo],Tabela3[Meus produtos])</f>
        <v>Não</v>
      </c>
      <c r="C2573" s="30" t="s">
        <v>2315</v>
      </c>
      <c r="D2573" t="s">
        <v>21238</v>
      </c>
      <c r="E2573" t="s">
        <v>11853</v>
      </c>
      <c r="F2573" s="30" t="s">
        <v>13915</v>
      </c>
      <c r="G2573">
        <v>11.83</v>
      </c>
      <c r="H2573">
        <v>9.8000000000000007</v>
      </c>
      <c r="I2573">
        <v>0</v>
      </c>
      <c r="J2573">
        <v>0</v>
      </c>
      <c r="K2573" s="13">
        <v>0.21629999999999999</v>
      </c>
      <c r="L2573" s="13">
        <v>9.8000000000000004E-2</v>
      </c>
      <c r="M2573" s="13">
        <v>0.1183</v>
      </c>
      <c r="N2573" s="13">
        <v>0</v>
      </c>
      <c r="O2573" s="13">
        <v>0</v>
      </c>
      <c r="P2573" s="12" t="str">
        <f>LEFT(Tabela2[[#This Row],[Código]],2)</f>
        <v>29</v>
      </c>
    </row>
    <row r="2574" spans="2:16" ht="15" customHeight="1" x14ac:dyDescent="0.25">
      <c r="B2574" s="36" t="str">
        <f>LOOKUP(Tabela2[[#This Row],[RESUMO]],Tabela3[Grupo],Tabela3[Meus produtos])</f>
        <v>Não</v>
      </c>
      <c r="C2574" s="30" t="s">
        <v>2316</v>
      </c>
      <c r="D2574" t="s">
        <v>21238</v>
      </c>
      <c r="E2574" t="s">
        <v>11853</v>
      </c>
      <c r="F2574" s="30" t="s">
        <v>13916</v>
      </c>
      <c r="G2574">
        <v>11.83</v>
      </c>
      <c r="H2574">
        <v>9.8000000000000007</v>
      </c>
      <c r="I2574">
        <v>0</v>
      </c>
      <c r="J2574">
        <v>0</v>
      </c>
      <c r="K2574" s="13">
        <v>0.21629999999999999</v>
      </c>
      <c r="L2574" s="13">
        <v>9.8000000000000004E-2</v>
      </c>
      <c r="M2574" s="13">
        <v>0.1183</v>
      </c>
      <c r="N2574" s="13">
        <v>0</v>
      </c>
      <c r="O2574" s="13">
        <v>0</v>
      </c>
      <c r="P2574" s="12" t="str">
        <f>LEFT(Tabela2[[#This Row],[Código]],2)</f>
        <v>29</v>
      </c>
    </row>
    <row r="2575" spans="2:16" ht="15" customHeight="1" x14ac:dyDescent="0.25">
      <c r="B2575" s="36" t="str">
        <f>LOOKUP(Tabela2[[#This Row],[RESUMO]],Tabela3[Grupo],Tabela3[Meus produtos])</f>
        <v>Não</v>
      </c>
      <c r="C2575" s="30" t="s">
        <v>2317</v>
      </c>
      <c r="D2575" t="s">
        <v>21238</v>
      </c>
      <c r="E2575" t="s">
        <v>11853</v>
      </c>
      <c r="F2575" s="30" t="s">
        <v>13917</v>
      </c>
      <c r="G2575">
        <v>11.97</v>
      </c>
      <c r="H2575">
        <v>9.8000000000000007</v>
      </c>
      <c r="I2575">
        <v>0</v>
      </c>
      <c r="J2575">
        <v>0</v>
      </c>
      <c r="K2575" s="13">
        <v>0.2177</v>
      </c>
      <c r="L2575" s="13">
        <v>9.8000000000000004E-2</v>
      </c>
      <c r="M2575" s="13">
        <v>0.1197</v>
      </c>
      <c r="N2575" s="13">
        <v>0</v>
      </c>
      <c r="O2575" s="13">
        <v>0</v>
      </c>
      <c r="P2575" s="12" t="str">
        <f>LEFT(Tabela2[[#This Row],[Código]],2)</f>
        <v>29</v>
      </c>
    </row>
    <row r="2576" spans="2:16" ht="15" customHeight="1" x14ac:dyDescent="0.25">
      <c r="B2576" s="36" t="str">
        <f>LOOKUP(Tabela2[[#This Row],[RESUMO]],Tabela3[Grupo],Tabela3[Meus produtos])</f>
        <v>Não</v>
      </c>
      <c r="C2576" s="30" t="s">
        <v>2318</v>
      </c>
      <c r="D2576" t="s">
        <v>21238</v>
      </c>
      <c r="E2576" t="s">
        <v>11853</v>
      </c>
      <c r="F2576" s="30" t="s">
        <v>13918</v>
      </c>
      <c r="G2576">
        <v>11.83</v>
      </c>
      <c r="H2576">
        <v>9.8000000000000007</v>
      </c>
      <c r="I2576">
        <v>0</v>
      </c>
      <c r="J2576">
        <v>0</v>
      </c>
      <c r="K2576" s="13">
        <v>0.21629999999999999</v>
      </c>
      <c r="L2576" s="13">
        <v>9.8000000000000004E-2</v>
      </c>
      <c r="M2576" s="13">
        <v>0.1183</v>
      </c>
      <c r="N2576" s="13">
        <v>0</v>
      </c>
      <c r="O2576" s="13">
        <v>0</v>
      </c>
      <c r="P2576" s="12" t="str">
        <f>LEFT(Tabela2[[#This Row],[Código]],2)</f>
        <v>29</v>
      </c>
    </row>
    <row r="2577" spans="2:16" ht="15" customHeight="1" x14ac:dyDescent="0.25">
      <c r="B2577" s="36" t="str">
        <f>LOOKUP(Tabela2[[#This Row],[RESUMO]],Tabela3[Grupo],Tabela3[Meus produtos])</f>
        <v>Não</v>
      </c>
      <c r="C2577" s="30" t="s">
        <v>2319</v>
      </c>
      <c r="D2577" t="s">
        <v>21238</v>
      </c>
      <c r="E2577" t="s">
        <v>11853</v>
      </c>
      <c r="F2577" s="30" t="s">
        <v>13919</v>
      </c>
      <c r="G2577">
        <v>11.83</v>
      </c>
      <c r="H2577">
        <v>9.8000000000000007</v>
      </c>
      <c r="I2577">
        <v>0</v>
      </c>
      <c r="J2577">
        <v>0</v>
      </c>
      <c r="K2577" s="13">
        <v>0.21629999999999999</v>
      </c>
      <c r="L2577" s="13">
        <v>9.8000000000000004E-2</v>
      </c>
      <c r="M2577" s="13">
        <v>0.1183</v>
      </c>
      <c r="N2577" s="13">
        <v>0</v>
      </c>
      <c r="O2577" s="13">
        <v>0</v>
      </c>
      <c r="P2577" s="12" t="str">
        <f>LEFT(Tabela2[[#This Row],[Código]],2)</f>
        <v>29</v>
      </c>
    </row>
    <row r="2578" spans="2:16" ht="15" customHeight="1" x14ac:dyDescent="0.25">
      <c r="B2578" s="36" t="str">
        <f>LOOKUP(Tabela2[[#This Row],[RESUMO]],Tabela3[Grupo],Tabela3[Meus produtos])</f>
        <v>Não</v>
      </c>
      <c r="C2578" s="30" t="s">
        <v>2320</v>
      </c>
      <c r="D2578" t="s">
        <v>21238</v>
      </c>
      <c r="E2578" t="s">
        <v>11853</v>
      </c>
      <c r="F2578" s="30" t="s">
        <v>2321</v>
      </c>
      <c r="G2578">
        <v>11.97</v>
      </c>
      <c r="H2578">
        <v>9.8000000000000007</v>
      </c>
      <c r="I2578">
        <v>0</v>
      </c>
      <c r="J2578">
        <v>0</v>
      </c>
      <c r="K2578" s="13">
        <v>0.2177</v>
      </c>
      <c r="L2578" s="13">
        <v>9.8000000000000004E-2</v>
      </c>
      <c r="M2578" s="13">
        <v>0.1197</v>
      </c>
      <c r="N2578" s="13">
        <v>0</v>
      </c>
      <c r="O2578" s="13">
        <v>0</v>
      </c>
      <c r="P2578" s="12" t="str">
        <f>LEFT(Tabela2[[#This Row],[Código]],2)</f>
        <v>29</v>
      </c>
    </row>
    <row r="2579" spans="2:16" ht="15" customHeight="1" x14ac:dyDescent="0.25">
      <c r="B2579" s="36" t="str">
        <f>LOOKUP(Tabela2[[#This Row],[RESUMO]],Tabela3[Grupo],Tabela3[Meus produtos])</f>
        <v>Não</v>
      </c>
      <c r="C2579" s="30" t="s">
        <v>2322</v>
      </c>
      <c r="D2579" t="s">
        <v>21238</v>
      </c>
      <c r="E2579" t="s">
        <v>11853</v>
      </c>
      <c r="F2579" s="30" t="s">
        <v>13920</v>
      </c>
      <c r="G2579">
        <v>11.83</v>
      </c>
      <c r="H2579">
        <v>9.8000000000000007</v>
      </c>
      <c r="I2579">
        <v>0</v>
      </c>
      <c r="J2579">
        <v>0</v>
      </c>
      <c r="K2579" s="13">
        <v>0.21629999999999999</v>
      </c>
      <c r="L2579" s="13">
        <v>9.8000000000000004E-2</v>
      </c>
      <c r="M2579" s="13">
        <v>0.1183</v>
      </c>
      <c r="N2579" s="13">
        <v>0</v>
      </c>
      <c r="O2579" s="13">
        <v>0</v>
      </c>
      <c r="P2579" s="12" t="str">
        <f>LEFT(Tabela2[[#This Row],[Código]],2)</f>
        <v>29</v>
      </c>
    </row>
    <row r="2580" spans="2:16" ht="15" customHeight="1" x14ac:dyDescent="0.25">
      <c r="B2580" s="36" t="str">
        <f>LOOKUP(Tabela2[[#This Row],[RESUMO]],Tabela3[Grupo],Tabela3[Meus produtos])</f>
        <v>Não</v>
      </c>
      <c r="C2580" s="30" t="s">
        <v>2323</v>
      </c>
      <c r="D2580" t="s">
        <v>21238</v>
      </c>
      <c r="E2580" t="s">
        <v>11853</v>
      </c>
      <c r="F2580" s="30" t="s">
        <v>13921</v>
      </c>
      <c r="G2580">
        <v>11.83</v>
      </c>
      <c r="H2580">
        <v>9.8000000000000007</v>
      </c>
      <c r="I2580">
        <v>0</v>
      </c>
      <c r="J2580">
        <v>0</v>
      </c>
      <c r="K2580" s="13">
        <v>0.21629999999999999</v>
      </c>
      <c r="L2580" s="13">
        <v>9.8000000000000004E-2</v>
      </c>
      <c r="M2580" s="13">
        <v>0.1183</v>
      </c>
      <c r="N2580" s="13">
        <v>0</v>
      </c>
      <c r="O2580" s="13">
        <v>0</v>
      </c>
      <c r="P2580" s="12" t="str">
        <f>LEFT(Tabela2[[#This Row],[Código]],2)</f>
        <v>29</v>
      </c>
    </row>
    <row r="2581" spans="2:16" ht="15" customHeight="1" x14ac:dyDescent="0.25">
      <c r="B2581" s="36" t="str">
        <f>LOOKUP(Tabela2[[#This Row],[RESUMO]],Tabela3[Grupo],Tabela3[Meus produtos])</f>
        <v>Não</v>
      </c>
      <c r="C2581" s="30" t="s">
        <v>2324</v>
      </c>
      <c r="D2581" t="s">
        <v>21238</v>
      </c>
      <c r="E2581" t="s">
        <v>11853</v>
      </c>
      <c r="F2581" s="30" t="s">
        <v>13922</v>
      </c>
      <c r="G2581">
        <v>11.97</v>
      </c>
      <c r="H2581">
        <v>9.8000000000000007</v>
      </c>
      <c r="I2581">
        <v>0</v>
      </c>
      <c r="J2581">
        <v>0</v>
      </c>
      <c r="K2581" s="13">
        <v>0.2177</v>
      </c>
      <c r="L2581" s="13">
        <v>9.8000000000000004E-2</v>
      </c>
      <c r="M2581" s="13">
        <v>0.1197</v>
      </c>
      <c r="N2581" s="13">
        <v>0</v>
      </c>
      <c r="O2581" s="13">
        <v>0</v>
      </c>
      <c r="P2581" s="12" t="str">
        <f>LEFT(Tabela2[[#This Row],[Código]],2)</f>
        <v>29</v>
      </c>
    </row>
    <row r="2582" spans="2:16" ht="15" customHeight="1" x14ac:dyDescent="0.25">
      <c r="B2582" s="36" t="str">
        <f>LOOKUP(Tabela2[[#This Row],[RESUMO]],Tabela3[Grupo],Tabela3[Meus produtos])</f>
        <v>Não</v>
      </c>
      <c r="C2582" s="30" t="s">
        <v>2325</v>
      </c>
      <c r="D2582" t="s">
        <v>21238</v>
      </c>
      <c r="E2582" t="s">
        <v>11853</v>
      </c>
      <c r="F2582" s="30" t="s">
        <v>13923</v>
      </c>
      <c r="G2582">
        <v>11.97</v>
      </c>
      <c r="H2582">
        <v>9.8000000000000007</v>
      </c>
      <c r="I2582">
        <v>0</v>
      </c>
      <c r="J2582">
        <v>0</v>
      </c>
      <c r="K2582" s="13">
        <v>0.2177</v>
      </c>
      <c r="L2582" s="13">
        <v>9.8000000000000004E-2</v>
      </c>
      <c r="M2582" s="13">
        <v>0.1197</v>
      </c>
      <c r="N2582" s="13">
        <v>0</v>
      </c>
      <c r="O2582" s="13">
        <v>0</v>
      </c>
      <c r="P2582" s="12" t="str">
        <f>LEFT(Tabela2[[#This Row],[Código]],2)</f>
        <v>29</v>
      </c>
    </row>
    <row r="2583" spans="2:16" ht="15" customHeight="1" x14ac:dyDescent="0.25">
      <c r="B2583" s="36" t="str">
        <f>LOOKUP(Tabela2[[#This Row],[RESUMO]],Tabela3[Grupo],Tabela3[Meus produtos])</f>
        <v>Não</v>
      </c>
      <c r="C2583" s="30" t="s">
        <v>2326</v>
      </c>
      <c r="D2583" t="s">
        <v>21238</v>
      </c>
      <c r="E2583" t="s">
        <v>11853</v>
      </c>
      <c r="F2583" s="30" t="s">
        <v>13924</v>
      </c>
      <c r="G2583">
        <v>11.97</v>
      </c>
      <c r="H2583">
        <v>9.8000000000000007</v>
      </c>
      <c r="I2583">
        <v>0</v>
      </c>
      <c r="J2583">
        <v>0</v>
      </c>
      <c r="K2583" s="13">
        <v>0.2177</v>
      </c>
      <c r="L2583" s="13">
        <v>9.8000000000000004E-2</v>
      </c>
      <c r="M2583" s="13">
        <v>0.1197</v>
      </c>
      <c r="N2583" s="13">
        <v>0</v>
      </c>
      <c r="O2583" s="13">
        <v>0</v>
      </c>
      <c r="P2583" s="12" t="str">
        <f>LEFT(Tabela2[[#This Row],[Código]],2)</f>
        <v>29</v>
      </c>
    </row>
    <row r="2584" spans="2:16" ht="15" customHeight="1" x14ac:dyDescent="0.25">
      <c r="B2584" s="36" t="str">
        <f>LOOKUP(Tabela2[[#This Row],[RESUMO]],Tabela3[Grupo],Tabela3[Meus produtos])</f>
        <v>Não</v>
      </c>
      <c r="C2584" s="30" t="s">
        <v>2327</v>
      </c>
      <c r="D2584" t="s">
        <v>21238</v>
      </c>
      <c r="E2584" t="s">
        <v>11853</v>
      </c>
      <c r="F2584" s="30" t="s">
        <v>13925</v>
      </c>
      <c r="G2584">
        <v>11.83</v>
      </c>
      <c r="H2584">
        <v>9.8000000000000007</v>
      </c>
      <c r="I2584">
        <v>0</v>
      </c>
      <c r="J2584">
        <v>0</v>
      </c>
      <c r="K2584" s="13">
        <v>0.21629999999999999</v>
      </c>
      <c r="L2584" s="13">
        <v>9.8000000000000004E-2</v>
      </c>
      <c r="M2584" s="13">
        <v>0.1183</v>
      </c>
      <c r="N2584" s="13">
        <v>0</v>
      </c>
      <c r="O2584" s="13">
        <v>0</v>
      </c>
      <c r="P2584" s="12" t="str">
        <f>LEFT(Tabela2[[#This Row],[Código]],2)</f>
        <v>29</v>
      </c>
    </row>
    <row r="2585" spans="2:16" ht="15" customHeight="1" x14ac:dyDescent="0.25">
      <c r="B2585" s="36" t="str">
        <f>LOOKUP(Tabela2[[#This Row],[RESUMO]],Tabela3[Grupo],Tabela3[Meus produtos])</f>
        <v>Não</v>
      </c>
      <c r="C2585" s="30" t="s">
        <v>2328</v>
      </c>
      <c r="D2585" t="s">
        <v>21238</v>
      </c>
      <c r="E2585" t="s">
        <v>11853</v>
      </c>
      <c r="F2585" s="30" t="s">
        <v>13926</v>
      </c>
      <c r="G2585">
        <v>11.95</v>
      </c>
      <c r="H2585">
        <v>9.8000000000000007</v>
      </c>
      <c r="I2585">
        <v>0</v>
      </c>
      <c r="J2585">
        <v>0</v>
      </c>
      <c r="K2585" s="13">
        <v>0.2175</v>
      </c>
      <c r="L2585" s="13">
        <v>9.8000000000000004E-2</v>
      </c>
      <c r="M2585" s="13">
        <v>0.1195</v>
      </c>
      <c r="N2585" s="13">
        <v>0</v>
      </c>
      <c r="O2585" s="13">
        <v>0</v>
      </c>
      <c r="P2585" s="12" t="str">
        <f>LEFT(Tabela2[[#This Row],[Código]],2)</f>
        <v>29</v>
      </c>
    </row>
    <row r="2586" spans="2:16" ht="15" customHeight="1" x14ac:dyDescent="0.25">
      <c r="B2586" s="36" t="str">
        <f>LOOKUP(Tabela2[[#This Row],[RESUMO]],Tabela3[Grupo],Tabela3[Meus produtos])</f>
        <v>Não</v>
      </c>
      <c r="C2586" s="30" t="s">
        <v>2329</v>
      </c>
      <c r="D2586" t="s">
        <v>21238</v>
      </c>
      <c r="E2586" t="s">
        <v>11853</v>
      </c>
      <c r="F2586" s="30" t="s">
        <v>13927</v>
      </c>
      <c r="G2586">
        <v>11.83</v>
      </c>
      <c r="H2586">
        <v>9.8000000000000007</v>
      </c>
      <c r="I2586">
        <v>0</v>
      </c>
      <c r="J2586">
        <v>0</v>
      </c>
      <c r="K2586" s="13">
        <v>0.21629999999999999</v>
      </c>
      <c r="L2586" s="13">
        <v>9.8000000000000004E-2</v>
      </c>
      <c r="M2586" s="13">
        <v>0.1183</v>
      </c>
      <c r="N2586" s="13">
        <v>0</v>
      </c>
      <c r="O2586" s="13">
        <v>0</v>
      </c>
      <c r="P2586" s="12" t="str">
        <f>LEFT(Tabela2[[#This Row],[Código]],2)</f>
        <v>29</v>
      </c>
    </row>
    <row r="2587" spans="2:16" ht="15" customHeight="1" x14ac:dyDescent="0.25">
      <c r="B2587" s="36" t="str">
        <f>LOOKUP(Tabela2[[#This Row],[RESUMO]],Tabela3[Grupo],Tabela3[Meus produtos])</f>
        <v>Não</v>
      </c>
      <c r="C2587" s="30" t="s">
        <v>2330</v>
      </c>
      <c r="D2587" t="s">
        <v>21238</v>
      </c>
      <c r="E2587" t="s">
        <v>11853</v>
      </c>
      <c r="F2587" s="30" t="s">
        <v>13928</v>
      </c>
      <c r="G2587">
        <v>11.97</v>
      </c>
      <c r="H2587">
        <v>9.8000000000000007</v>
      </c>
      <c r="I2587">
        <v>0</v>
      </c>
      <c r="J2587">
        <v>0</v>
      </c>
      <c r="K2587" s="13">
        <v>0.2177</v>
      </c>
      <c r="L2587" s="13">
        <v>9.8000000000000004E-2</v>
      </c>
      <c r="M2587" s="13">
        <v>0.1197</v>
      </c>
      <c r="N2587" s="13">
        <v>0</v>
      </c>
      <c r="O2587" s="13">
        <v>0</v>
      </c>
      <c r="P2587" s="12" t="str">
        <f>LEFT(Tabela2[[#This Row],[Código]],2)</f>
        <v>29</v>
      </c>
    </row>
    <row r="2588" spans="2:16" ht="15" customHeight="1" x14ac:dyDescent="0.25">
      <c r="B2588" s="36" t="str">
        <f>LOOKUP(Tabela2[[#This Row],[RESUMO]],Tabela3[Grupo],Tabela3[Meus produtos])</f>
        <v>Não</v>
      </c>
      <c r="C2588" s="30" t="s">
        <v>2331</v>
      </c>
      <c r="D2588" t="s">
        <v>21238</v>
      </c>
      <c r="E2588" t="s">
        <v>11853</v>
      </c>
      <c r="F2588" s="30" t="s">
        <v>13929</v>
      </c>
      <c r="G2588">
        <v>11.83</v>
      </c>
      <c r="H2588">
        <v>9.8000000000000007</v>
      </c>
      <c r="I2588">
        <v>0</v>
      </c>
      <c r="J2588">
        <v>0</v>
      </c>
      <c r="K2588" s="13">
        <v>0.21629999999999999</v>
      </c>
      <c r="L2588" s="13">
        <v>9.8000000000000004E-2</v>
      </c>
      <c r="M2588" s="13">
        <v>0.1183</v>
      </c>
      <c r="N2588" s="13">
        <v>0</v>
      </c>
      <c r="O2588" s="13">
        <v>0</v>
      </c>
      <c r="P2588" s="12" t="str">
        <f>LEFT(Tabela2[[#This Row],[Código]],2)</f>
        <v>29</v>
      </c>
    </row>
    <row r="2589" spans="2:16" ht="15" customHeight="1" x14ac:dyDescent="0.25">
      <c r="B2589" s="36" t="str">
        <f>LOOKUP(Tabela2[[#This Row],[RESUMO]],Tabela3[Grupo],Tabela3[Meus produtos])</f>
        <v>Não</v>
      </c>
      <c r="C2589" s="30" t="s">
        <v>2332</v>
      </c>
      <c r="D2589" t="s">
        <v>21238</v>
      </c>
      <c r="E2589" t="s">
        <v>11853</v>
      </c>
      <c r="F2589" s="30" t="s">
        <v>13930</v>
      </c>
      <c r="G2589">
        <v>11.97</v>
      </c>
      <c r="H2589">
        <v>9.8000000000000007</v>
      </c>
      <c r="I2589">
        <v>0</v>
      </c>
      <c r="J2589">
        <v>0</v>
      </c>
      <c r="K2589" s="13">
        <v>0.2177</v>
      </c>
      <c r="L2589" s="13">
        <v>9.8000000000000004E-2</v>
      </c>
      <c r="M2589" s="13">
        <v>0.1197</v>
      </c>
      <c r="N2589" s="13">
        <v>0</v>
      </c>
      <c r="O2589" s="13">
        <v>0</v>
      </c>
      <c r="P2589" s="12" t="str">
        <f>LEFT(Tabela2[[#This Row],[Código]],2)</f>
        <v>29</v>
      </c>
    </row>
    <row r="2590" spans="2:16" ht="15" customHeight="1" x14ac:dyDescent="0.25">
      <c r="B2590" s="36" t="str">
        <f>LOOKUP(Tabela2[[#This Row],[RESUMO]],Tabela3[Grupo],Tabela3[Meus produtos])</f>
        <v>Não</v>
      </c>
      <c r="C2590" s="30" t="s">
        <v>2333</v>
      </c>
      <c r="D2590" t="s">
        <v>21238</v>
      </c>
      <c r="E2590" t="s">
        <v>11853</v>
      </c>
      <c r="F2590" s="30" t="s">
        <v>13931</v>
      </c>
      <c r="G2590">
        <v>11.83</v>
      </c>
      <c r="H2590">
        <v>9.8000000000000007</v>
      </c>
      <c r="I2590">
        <v>0</v>
      </c>
      <c r="J2590">
        <v>0</v>
      </c>
      <c r="K2590" s="13">
        <v>0.21629999999999999</v>
      </c>
      <c r="L2590" s="13">
        <v>9.8000000000000004E-2</v>
      </c>
      <c r="M2590" s="13">
        <v>0.1183</v>
      </c>
      <c r="N2590" s="13">
        <v>0</v>
      </c>
      <c r="O2590" s="13">
        <v>0</v>
      </c>
      <c r="P2590" s="12" t="str">
        <f>LEFT(Tabela2[[#This Row],[Código]],2)</f>
        <v>29</v>
      </c>
    </row>
    <row r="2591" spans="2:16" ht="15" customHeight="1" x14ac:dyDescent="0.25">
      <c r="B2591" s="36" t="str">
        <f>LOOKUP(Tabela2[[#This Row],[RESUMO]],Tabela3[Grupo],Tabela3[Meus produtos])</f>
        <v>Não</v>
      </c>
      <c r="C2591" s="30" t="s">
        <v>2334</v>
      </c>
      <c r="D2591" t="s">
        <v>21238</v>
      </c>
      <c r="E2591" t="s">
        <v>11853</v>
      </c>
      <c r="F2591" s="30" t="s">
        <v>13932</v>
      </c>
      <c r="G2591">
        <v>11.83</v>
      </c>
      <c r="H2591">
        <v>9.8000000000000007</v>
      </c>
      <c r="I2591">
        <v>0</v>
      </c>
      <c r="J2591">
        <v>0</v>
      </c>
      <c r="K2591" s="13">
        <v>0.21629999999999999</v>
      </c>
      <c r="L2591" s="13">
        <v>9.8000000000000004E-2</v>
      </c>
      <c r="M2591" s="13">
        <v>0.1183</v>
      </c>
      <c r="N2591" s="13">
        <v>0</v>
      </c>
      <c r="O2591" s="13">
        <v>0</v>
      </c>
      <c r="P2591" s="12" t="str">
        <f>LEFT(Tabela2[[#This Row],[Código]],2)</f>
        <v>29</v>
      </c>
    </row>
    <row r="2592" spans="2:16" ht="15" customHeight="1" x14ac:dyDescent="0.25">
      <c r="B2592" s="36" t="str">
        <f>LOOKUP(Tabela2[[#This Row],[RESUMO]],Tabela3[Grupo],Tabela3[Meus produtos])</f>
        <v>Não</v>
      </c>
      <c r="C2592" s="30" t="s">
        <v>2335</v>
      </c>
      <c r="D2592" t="s">
        <v>21238</v>
      </c>
      <c r="E2592" t="s">
        <v>11853</v>
      </c>
      <c r="F2592" s="30" t="s">
        <v>13933</v>
      </c>
      <c r="G2592">
        <v>11.83</v>
      </c>
      <c r="H2592">
        <v>9.8000000000000007</v>
      </c>
      <c r="I2592">
        <v>0</v>
      </c>
      <c r="J2592">
        <v>0</v>
      </c>
      <c r="K2592" s="13">
        <v>0.21629999999999999</v>
      </c>
      <c r="L2592" s="13">
        <v>9.8000000000000004E-2</v>
      </c>
      <c r="M2592" s="13">
        <v>0.1183</v>
      </c>
      <c r="N2592" s="13">
        <v>0</v>
      </c>
      <c r="O2592" s="13">
        <v>0</v>
      </c>
      <c r="P2592" s="12" t="str">
        <f>LEFT(Tabela2[[#This Row],[Código]],2)</f>
        <v>29</v>
      </c>
    </row>
    <row r="2593" spans="2:16" ht="15" customHeight="1" x14ac:dyDescent="0.25">
      <c r="B2593" s="36" t="str">
        <f>LOOKUP(Tabela2[[#This Row],[RESUMO]],Tabela3[Grupo],Tabela3[Meus produtos])</f>
        <v>Não</v>
      </c>
      <c r="C2593" s="30" t="s">
        <v>2336</v>
      </c>
      <c r="D2593" t="s">
        <v>21238</v>
      </c>
      <c r="E2593" t="s">
        <v>11853</v>
      </c>
      <c r="F2593" s="30" t="s">
        <v>13934</v>
      </c>
      <c r="G2593">
        <v>11.83</v>
      </c>
      <c r="H2593">
        <v>9.8000000000000007</v>
      </c>
      <c r="I2593">
        <v>0</v>
      </c>
      <c r="J2593">
        <v>0</v>
      </c>
      <c r="K2593" s="13">
        <v>0.21629999999999999</v>
      </c>
      <c r="L2593" s="13">
        <v>9.8000000000000004E-2</v>
      </c>
      <c r="M2593" s="13">
        <v>0.1183</v>
      </c>
      <c r="N2593" s="13">
        <v>0</v>
      </c>
      <c r="O2593" s="13">
        <v>0</v>
      </c>
      <c r="P2593" s="12" t="str">
        <f>LEFT(Tabela2[[#This Row],[Código]],2)</f>
        <v>29</v>
      </c>
    </row>
    <row r="2594" spans="2:16" ht="15" customHeight="1" x14ac:dyDescent="0.25">
      <c r="B2594" s="36" t="str">
        <f>LOOKUP(Tabela2[[#This Row],[RESUMO]],Tabela3[Grupo],Tabela3[Meus produtos])</f>
        <v>Não</v>
      </c>
      <c r="C2594" s="30" t="s">
        <v>2337</v>
      </c>
      <c r="D2594" t="s">
        <v>21238</v>
      </c>
      <c r="E2594" t="s">
        <v>11853</v>
      </c>
      <c r="F2594" s="30" t="s">
        <v>13935</v>
      </c>
      <c r="G2594">
        <v>11.97</v>
      </c>
      <c r="H2594">
        <v>9.8000000000000007</v>
      </c>
      <c r="I2594">
        <v>0</v>
      </c>
      <c r="J2594">
        <v>0</v>
      </c>
      <c r="K2594" s="13">
        <v>0.2177</v>
      </c>
      <c r="L2594" s="13">
        <v>9.8000000000000004E-2</v>
      </c>
      <c r="M2594" s="13">
        <v>0.1197</v>
      </c>
      <c r="N2594" s="13">
        <v>0</v>
      </c>
      <c r="O2594" s="13">
        <v>0</v>
      </c>
      <c r="P2594" s="12" t="str">
        <f>LEFT(Tabela2[[#This Row],[Código]],2)</f>
        <v>29</v>
      </c>
    </row>
    <row r="2595" spans="2:16" ht="15" customHeight="1" x14ac:dyDescent="0.25">
      <c r="B2595" s="36" t="str">
        <f>LOOKUP(Tabela2[[#This Row],[RESUMO]],Tabela3[Grupo],Tabela3[Meus produtos])</f>
        <v>Não</v>
      </c>
      <c r="C2595" s="30" t="s">
        <v>2338</v>
      </c>
      <c r="D2595" t="s">
        <v>21238</v>
      </c>
      <c r="E2595" t="s">
        <v>11853</v>
      </c>
      <c r="F2595" s="30" t="s">
        <v>13936</v>
      </c>
      <c r="G2595">
        <v>11.97</v>
      </c>
      <c r="H2595">
        <v>9.8000000000000007</v>
      </c>
      <c r="I2595">
        <v>0</v>
      </c>
      <c r="J2595">
        <v>0</v>
      </c>
      <c r="K2595" s="13">
        <v>0.2177</v>
      </c>
      <c r="L2595" s="13">
        <v>9.8000000000000004E-2</v>
      </c>
      <c r="M2595" s="13">
        <v>0.1197</v>
      </c>
      <c r="N2595" s="13">
        <v>0</v>
      </c>
      <c r="O2595" s="13">
        <v>0</v>
      </c>
      <c r="P2595" s="12" t="str">
        <f>LEFT(Tabela2[[#This Row],[Código]],2)</f>
        <v>29</v>
      </c>
    </row>
    <row r="2596" spans="2:16" ht="15" customHeight="1" x14ac:dyDescent="0.25">
      <c r="B2596" s="36" t="str">
        <f>LOOKUP(Tabela2[[#This Row],[RESUMO]],Tabela3[Grupo],Tabela3[Meus produtos])</f>
        <v>Não</v>
      </c>
      <c r="C2596" s="30" t="s">
        <v>2339</v>
      </c>
      <c r="D2596" t="s">
        <v>21238</v>
      </c>
      <c r="E2596" t="s">
        <v>11853</v>
      </c>
      <c r="F2596" s="30" t="s">
        <v>13937</v>
      </c>
      <c r="G2596">
        <v>11.83</v>
      </c>
      <c r="H2596">
        <v>9.8000000000000007</v>
      </c>
      <c r="I2596">
        <v>0</v>
      </c>
      <c r="J2596">
        <v>0</v>
      </c>
      <c r="K2596" s="13">
        <v>0.21629999999999999</v>
      </c>
      <c r="L2596" s="13">
        <v>9.8000000000000004E-2</v>
      </c>
      <c r="M2596" s="13">
        <v>0.1183</v>
      </c>
      <c r="N2596" s="13">
        <v>0</v>
      </c>
      <c r="O2596" s="13">
        <v>0</v>
      </c>
      <c r="P2596" s="12" t="str">
        <f>LEFT(Tabela2[[#This Row],[Código]],2)</f>
        <v>29</v>
      </c>
    </row>
    <row r="2597" spans="2:16" ht="15" customHeight="1" x14ac:dyDescent="0.25">
      <c r="B2597" s="36" t="str">
        <f>LOOKUP(Tabela2[[#This Row],[RESUMO]],Tabela3[Grupo],Tabela3[Meus produtos])</f>
        <v>Não</v>
      </c>
      <c r="C2597" s="30" t="s">
        <v>2340</v>
      </c>
      <c r="D2597" t="s">
        <v>21238</v>
      </c>
      <c r="E2597" t="s">
        <v>11853</v>
      </c>
      <c r="F2597" s="30" t="s">
        <v>13938</v>
      </c>
      <c r="G2597">
        <v>11.83</v>
      </c>
      <c r="H2597">
        <v>9.8000000000000007</v>
      </c>
      <c r="I2597">
        <v>0</v>
      </c>
      <c r="J2597">
        <v>0</v>
      </c>
      <c r="K2597" s="13">
        <v>0.21629999999999999</v>
      </c>
      <c r="L2597" s="13">
        <v>9.8000000000000004E-2</v>
      </c>
      <c r="M2597" s="13">
        <v>0.1183</v>
      </c>
      <c r="N2597" s="13">
        <v>0</v>
      </c>
      <c r="O2597" s="13">
        <v>0</v>
      </c>
      <c r="P2597" s="12" t="str">
        <f>LEFT(Tabela2[[#This Row],[Código]],2)</f>
        <v>29</v>
      </c>
    </row>
    <row r="2598" spans="2:16" ht="15" customHeight="1" x14ac:dyDescent="0.25">
      <c r="B2598" s="36" t="str">
        <f>LOOKUP(Tabela2[[#This Row],[RESUMO]],Tabela3[Grupo],Tabela3[Meus produtos])</f>
        <v>Não</v>
      </c>
      <c r="C2598" s="30" t="s">
        <v>2341</v>
      </c>
      <c r="D2598" t="s">
        <v>21238</v>
      </c>
      <c r="E2598" t="s">
        <v>11853</v>
      </c>
      <c r="F2598" s="30" t="s">
        <v>2342</v>
      </c>
      <c r="G2598">
        <v>11.83</v>
      </c>
      <c r="H2598">
        <v>9.8000000000000007</v>
      </c>
      <c r="I2598">
        <v>0</v>
      </c>
      <c r="J2598">
        <v>0</v>
      </c>
      <c r="K2598" s="13">
        <v>0.21629999999999999</v>
      </c>
      <c r="L2598" s="13">
        <v>9.8000000000000004E-2</v>
      </c>
      <c r="M2598" s="13">
        <v>0.1183</v>
      </c>
      <c r="N2598" s="13">
        <v>0</v>
      </c>
      <c r="O2598" s="13">
        <v>0</v>
      </c>
      <c r="P2598" s="12" t="str">
        <f>LEFT(Tabela2[[#This Row],[Código]],2)</f>
        <v>29</v>
      </c>
    </row>
    <row r="2599" spans="2:16" ht="15" customHeight="1" x14ac:dyDescent="0.25">
      <c r="B2599" s="36" t="str">
        <f>LOOKUP(Tabela2[[#This Row],[RESUMO]],Tabela3[Grupo],Tabela3[Meus produtos])</f>
        <v>Não</v>
      </c>
      <c r="C2599" s="30" t="s">
        <v>2343</v>
      </c>
      <c r="D2599" t="s">
        <v>21238</v>
      </c>
      <c r="E2599" t="s">
        <v>11853</v>
      </c>
      <c r="F2599" s="30" t="s">
        <v>13939</v>
      </c>
      <c r="G2599">
        <v>11.97</v>
      </c>
      <c r="H2599">
        <v>9.8000000000000007</v>
      </c>
      <c r="I2599">
        <v>0</v>
      </c>
      <c r="J2599">
        <v>0</v>
      </c>
      <c r="K2599" s="13">
        <v>0.2177</v>
      </c>
      <c r="L2599" s="13">
        <v>9.8000000000000004E-2</v>
      </c>
      <c r="M2599" s="13">
        <v>0.1197</v>
      </c>
      <c r="N2599" s="13">
        <v>0</v>
      </c>
      <c r="O2599" s="13">
        <v>0</v>
      </c>
      <c r="P2599" s="12" t="str">
        <f>LEFT(Tabela2[[#This Row],[Código]],2)</f>
        <v>29</v>
      </c>
    </row>
    <row r="2600" spans="2:16" ht="15" customHeight="1" x14ac:dyDescent="0.25">
      <c r="B2600" s="36" t="str">
        <f>LOOKUP(Tabela2[[#This Row],[RESUMO]],Tabela3[Grupo],Tabela3[Meus produtos])</f>
        <v>Não</v>
      </c>
      <c r="C2600" s="30" t="s">
        <v>2344</v>
      </c>
      <c r="D2600" t="s">
        <v>21238</v>
      </c>
      <c r="E2600" t="s">
        <v>11853</v>
      </c>
      <c r="F2600" s="30" t="s">
        <v>13940</v>
      </c>
      <c r="G2600">
        <v>11.83</v>
      </c>
      <c r="H2600">
        <v>9.8000000000000007</v>
      </c>
      <c r="I2600">
        <v>0</v>
      </c>
      <c r="J2600">
        <v>0</v>
      </c>
      <c r="K2600" s="13">
        <v>0.21629999999999999</v>
      </c>
      <c r="L2600" s="13">
        <v>9.8000000000000004E-2</v>
      </c>
      <c r="M2600" s="13">
        <v>0.1183</v>
      </c>
      <c r="N2600" s="13">
        <v>0</v>
      </c>
      <c r="O2600" s="13">
        <v>0</v>
      </c>
      <c r="P2600" s="12" t="str">
        <f>LEFT(Tabela2[[#This Row],[Código]],2)</f>
        <v>29</v>
      </c>
    </row>
    <row r="2601" spans="2:16" ht="15" customHeight="1" x14ac:dyDescent="0.25">
      <c r="B2601" s="36" t="str">
        <f>LOOKUP(Tabela2[[#This Row],[RESUMO]],Tabela3[Grupo],Tabela3[Meus produtos])</f>
        <v>Não</v>
      </c>
      <c r="C2601" s="30" t="s">
        <v>2345</v>
      </c>
      <c r="D2601" t="s">
        <v>21238</v>
      </c>
      <c r="E2601" t="s">
        <v>11853</v>
      </c>
      <c r="F2601" s="30" t="s">
        <v>13941</v>
      </c>
      <c r="G2601">
        <v>11.83</v>
      </c>
      <c r="H2601">
        <v>9.8000000000000007</v>
      </c>
      <c r="I2601">
        <v>0</v>
      </c>
      <c r="J2601">
        <v>0</v>
      </c>
      <c r="K2601" s="13">
        <v>0.21629999999999999</v>
      </c>
      <c r="L2601" s="13">
        <v>9.8000000000000004E-2</v>
      </c>
      <c r="M2601" s="13">
        <v>0.1183</v>
      </c>
      <c r="N2601" s="13">
        <v>0</v>
      </c>
      <c r="O2601" s="13">
        <v>0</v>
      </c>
      <c r="P2601" s="12" t="str">
        <f>LEFT(Tabela2[[#This Row],[Código]],2)</f>
        <v>29</v>
      </c>
    </row>
    <row r="2602" spans="2:16" ht="15" customHeight="1" x14ac:dyDescent="0.25">
      <c r="B2602" s="36" t="str">
        <f>LOOKUP(Tabela2[[#This Row],[RESUMO]],Tabela3[Grupo],Tabela3[Meus produtos])</f>
        <v>Não</v>
      </c>
      <c r="C2602" s="30" t="s">
        <v>2346</v>
      </c>
      <c r="D2602" t="s">
        <v>21238</v>
      </c>
      <c r="E2602" t="s">
        <v>11853</v>
      </c>
      <c r="F2602" s="30" t="s">
        <v>13942</v>
      </c>
      <c r="G2602">
        <v>11.97</v>
      </c>
      <c r="H2602">
        <v>9.8000000000000007</v>
      </c>
      <c r="I2602">
        <v>0</v>
      </c>
      <c r="J2602">
        <v>0</v>
      </c>
      <c r="K2602" s="13">
        <v>0.2177</v>
      </c>
      <c r="L2602" s="13">
        <v>9.8000000000000004E-2</v>
      </c>
      <c r="M2602" s="13">
        <v>0.1197</v>
      </c>
      <c r="N2602" s="13">
        <v>0</v>
      </c>
      <c r="O2602" s="13">
        <v>0</v>
      </c>
      <c r="P2602" s="12" t="str">
        <f>LEFT(Tabela2[[#This Row],[Código]],2)</f>
        <v>29</v>
      </c>
    </row>
    <row r="2603" spans="2:16" ht="15" customHeight="1" x14ac:dyDescent="0.25">
      <c r="B2603" s="36" t="str">
        <f>LOOKUP(Tabela2[[#This Row],[RESUMO]],Tabela3[Grupo],Tabela3[Meus produtos])</f>
        <v>Não</v>
      </c>
      <c r="C2603" s="30" t="s">
        <v>2347</v>
      </c>
      <c r="D2603" t="s">
        <v>21238</v>
      </c>
      <c r="E2603" t="s">
        <v>11853</v>
      </c>
      <c r="F2603" s="30" t="s">
        <v>13943</v>
      </c>
      <c r="G2603">
        <v>11.83</v>
      </c>
      <c r="H2603">
        <v>9.8000000000000007</v>
      </c>
      <c r="I2603">
        <v>0</v>
      </c>
      <c r="J2603">
        <v>0</v>
      </c>
      <c r="K2603" s="13">
        <v>0.21629999999999999</v>
      </c>
      <c r="L2603" s="13">
        <v>9.8000000000000004E-2</v>
      </c>
      <c r="M2603" s="13">
        <v>0.1183</v>
      </c>
      <c r="N2603" s="13">
        <v>0</v>
      </c>
      <c r="O2603" s="13">
        <v>0</v>
      </c>
      <c r="P2603" s="12" t="str">
        <f>LEFT(Tabela2[[#This Row],[Código]],2)</f>
        <v>29</v>
      </c>
    </row>
    <row r="2604" spans="2:16" ht="15" customHeight="1" x14ac:dyDescent="0.25">
      <c r="B2604" s="36" t="str">
        <f>LOOKUP(Tabela2[[#This Row],[RESUMO]],Tabela3[Grupo],Tabela3[Meus produtos])</f>
        <v>Não</v>
      </c>
      <c r="C2604" s="30" t="s">
        <v>2348</v>
      </c>
      <c r="D2604" t="s">
        <v>21238</v>
      </c>
      <c r="E2604" t="s">
        <v>11853</v>
      </c>
      <c r="F2604" s="30" t="s">
        <v>13944</v>
      </c>
      <c r="G2604">
        <v>11.83</v>
      </c>
      <c r="H2604">
        <v>9.8000000000000007</v>
      </c>
      <c r="I2604">
        <v>0</v>
      </c>
      <c r="J2604">
        <v>0</v>
      </c>
      <c r="K2604" s="13">
        <v>0.21629999999999999</v>
      </c>
      <c r="L2604" s="13">
        <v>9.8000000000000004E-2</v>
      </c>
      <c r="M2604" s="13">
        <v>0.1183</v>
      </c>
      <c r="N2604" s="13">
        <v>0</v>
      </c>
      <c r="O2604" s="13">
        <v>0</v>
      </c>
      <c r="P2604" s="12" t="str">
        <f>LEFT(Tabela2[[#This Row],[Código]],2)</f>
        <v>29</v>
      </c>
    </row>
    <row r="2605" spans="2:16" ht="15" customHeight="1" x14ac:dyDescent="0.25">
      <c r="B2605" s="36" t="str">
        <f>LOOKUP(Tabela2[[#This Row],[RESUMO]],Tabela3[Grupo],Tabela3[Meus produtos])</f>
        <v>Não</v>
      </c>
      <c r="C2605" s="30" t="s">
        <v>2349</v>
      </c>
      <c r="D2605" t="s">
        <v>21238</v>
      </c>
      <c r="E2605" t="s">
        <v>11853</v>
      </c>
      <c r="F2605" s="30" t="s">
        <v>13945</v>
      </c>
      <c r="G2605">
        <v>11.83</v>
      </c>
      <c r="H2605">
        <v>9.8000000000000007</v>
      </c>
      <c r="I2605">
        <v>0</v>
      </c>
      <c r="J2605">
        <v>0</v>
      </c>
      <c r="K2605" s="13">
        <v>0.21629999999999999</v>
      </c>
      <c r="L2605" s="13">
        <v>9.8000000000000004E-2</v>
      </c>
      <c r="M2605" s="13">
        <v>0.1183</v>
      </c>
      <c r="N2605" s="13">
        <v>0</v>
      </c>
      <c r="O2605" s="13">
        <v>0</v>
      </c>
      <c r="P2605" s="12" t="str">
        <f>LEFT(Tabela2[[#This Row],[Código]],2)</f>
        <v>29</v>
      </c>
    </row>
    <row r="2606" spans="2:16" ht="15" customHeight="1" x14ac:dyDescent="0.25">
      <c r="B2606" s="36" t="str">
        <f>LOOKUP(Tabela2[[#This Row],[RESUMO]],Tabela3[Grupo],Tabela3[Meus produtos])</f>
        <v>Não</v>
      </c>
      <c r="C2606" s="30" t="s">
        <v>2350</v>
      </c>
      <c r="D2606" t="s">
        <v>21238</v>
      </c>
      <c r="E2606" t="s">
        <v>11853</v>
      </c>
      <c r="F2606" s="30" t="s">
        <v>13946</v>
      </c>
      <c r="G2606">
        <v>11.83</v>
      </c>
      <c r="H2606">
        <v>9.8000000000000007</v>
      </c>
      <c r="I2606">
        <v>0</v>
      </c>
      <c r="J2606">
        <v>0</v>
      </c>
      <c r="K2606" s="13">
        <v>0.21629999999999999</v>
      </c>
      <c r="L2606" s="13">
        <v>9.8000000000000004E-2</v>
      </c>
      <c r="M2606" s="13">
        <v>0.1183</v>
      </c>
      <c r="N2606" s="13">
        <v>0</v>
      </c>
      <c r="O2606" s="13">
        <v>0</v>
      </c>
      <c r="P2606" s="12" t="str">
        <f>LEFT(Tabela2[[#This Row],[Código]],2)</f>
        <v>29</v>
      </c>
    </row>
    <row r="2607" spans="2:16" ht="15" customHeight="1" x14ac:dyDescent="0.25">
      <c r="B2607" s="36" t="str">
        <f>LOOKUP(Tabela2[[#This Row],[RESUMO]],Tabela3[Grupo],Tabela3[Meus produtos])</f>
        <v>Não</v>
      </c>
      <c r="C2607" s="30" t="s">
        <v>2351</v>
      </c>
      <c r="D2607" t="s">
        <v>21238</v>
      </c>
      <c r="E2607" t="s">
        <v>11853</v>
      </c>
      <c r="F2607" s="30" t="s">
        <v>13947</v>
      </c>
      <c r="G2607">
        <v>11.83</v>
      </c>
      <c r="H2607">
        <v>9.8000000000000007</v>
      </c>
      <c r="I2607">
        <v>0</v>
      </c>
      <c r="J2607">
        <v>0</v>
      </c>
      <c r="K2607" s="13">
        <v>0.21629999999999999</v>
      </c>
      <c r="L2607" s="13">
        <v>9.8000000000000004E-2</v>
      </c>
      <c r="M2607" s="13">
        <v>0.1183</v>
      </c>
      <c r="N2607" s="13">
        <v>0</v>
      </c>
      <c r="O2607" s="13">
        <v>0</v>
      </c>
      <c r="P2607" s="12" t="str">
        <f>LEFT(Tabela2[[#This Row],[Código]],2)</f>
        <v>29</v>
      </c>
    </row>
    <row r="2608" spans="2:16" ht="15" customHeight="1" x14ac:dyDescent="0.25">
      <c r="B2608" s="36" t="str">
        <f>LOOKUP(Tabela2[[#This Row],[RESUMO]],Tabela3[Grupo],Tabela3[Meus produtos])</f>
        <v>Não</v>
      </c>
      <c r="C2608" s="30" t="s">
        <v>2352</v>
      </c>
      <c r="D2608" t="s">
        <v>21238</v>
      </c>
      <c r="E2608" t="s">
        <v>11853</v>
      </c>
      <c r="F2608" s="30" t="s">
        <v>13948</v>
      </c>
      <c r="G2608">
        <v>11.83</v>
      </c>
      <c r="H2608">
        <v>9.8000000000000007</v>
      </c>
      <c r="I2608">
        <v>0</v>
      </c>
      <c r="J2608">
        <v>0</v>
      </c>
      <c r="K2608" s="13">
        <v>0.21629999999999999</v>
      </c>
      <c r="L2608" s="13">
        <v>9.8000000000000004E-2</v>
      </c>
      <c r="M2608" s="13">
        <v>0.1183</v>
      </c>
      <c r="N2608" s="13">
        <v>0</v>
      </c>
      <c r="O2608" s="13">
        <v>0</v>
      </c>
      <c r="P2608" s="12" t="str">
        <f>LEFT(Tabela2[[#This Row],[Código]],2)</f>
        <v>29</v>
      </c>
    </row>
    <row r="2609" spans="2:16" ht="15" customHeight="1" x14ac:dyDescent="0.25">
      <c r="B2609" s="36" t="str">
        <f>LOOKUP(Tabela2[[#This Row],[RESUMO]],Tabela3[Grupo],Tabela3[Meus produtos])</f>
        <v>Não</v>
      </c>
      <c r="C2609" s="30" t="s">
        <v>2353</v>
      </c>
      <c r="D2609" t="s">
        <v>21238</v>
      </c>
      <c r="E2609" t="s">
        <v>11853</v>
      </c>
      <c r="F2609" s="30" t="s">
        <v>13949</v>
      </c>
      <c r="G2609">
        <v>11.83</v>
      </c>
      <c r="H2609">
        <v>9.8000000000000007</v>
      </c>
      <c r="I2609">
        <v>0</v>
      </c>
      <c r="J2609">
        <v>0</v>
      </c>
      <c r="K2609" s="13">
        <v>0.21629999999999999</v>
      </c>
      <c r="L2609" s="13">
        <v>9.8000000000000004E-2</v>
      </c>
      <c r="M2609" s="13">
        <v>0.1183</v>
      </c>
      <c r="N2609" s="13">
        <v>0</v>
      </c>
      <c r="O2609" s="13">
        <v>0</v>
      </c>
      <c r="P2609" s="12" t="str">
        <f>LEFT(Tabela2[[#This Row],[Código]],2)</f>
        <v>29</v>
      </c>
    </row>
    <row r="2610" spans="2:16" ht="15" customHeight="1" x14ac:dyDescent="0.25">
      <c r="B2610" s="36" t="str">
        <f>LOOKUP(Tabela2[[#This Row],[RESUMO]],Tabela3[Grupo],Tabela3[Meus produtos])</f>
        <v>Não</v>
      </c>
      <c r="C2610" s="30" t="s">
        <v>2354</v>
      </c>
      <c r="D2610" t="s">
        <v>21238</v>
      </c>
      <c r="E2610" t="s">
        <v>11853</v>
      </c>
      <c r="F2610" s="30" t="s">
        <v>13950</v>
      </c>
      <c r="G2610">
        <v>11.83</v>
      </c>
      <c r="H2610">
        <v>9.8000000000000007</v>
      </c>
      <c r="I2610">
        <v>0</v>
      </c>
      <c r="J2610">
        <v>0</v>
      </c>
      <c r="K2610" s="13">
        <v>0.21629999999999999</v>
      </c>
      <c r="L2610" s="13">
        <v>9.8000000000000004E-2</v>
      </c>
      <c r="M2610" s="13">
        <v>0.1183</v>
      </c>
      <c r="N2610" s="13">
        <v>0</v>
      </c>
      <c r="O2610" s="13">
        <v>0</v>
      </c>
      <c r="P2610" s="12" t="str">
        <f>LEFT(Tabela2[[#This Row],[Código]],2)</f>
        <v>29</v>
      </c>
    </row>
    <row r="2611" spans="2:16" ht="15" customHeight="1" x14ac:dyDescent="0.25">
      <c r="B2611" s="36" t="str">
        <f>LOOKUP(Tabela2[[#This Row],[RESUMO]],Tabela3[Grupo],Tabela3[Meus produtos])</f>
        <v>Não</v>
      </c>
      <c r="C2611" s="30" t="s">
        <v>2355</v>
      </c>
      <c r="D2611" t="s">
        <v>21238</v>
      </c>
      <c r="E2611" t="s">
        <v>11853</v>
      </c>
      <c r="F2611" s="30" t="s">
        <v>2356</v>
      </c>
      <c r="G2611">
        <v>11.83</v>
      </c>
      <c r="H2611">
        <v>9.8000000000000007</v>
      </c>
      <c r="I2611">
        <v>0</v>
      </c>
      <c r="J2611">
        <v>0</v>
      </c>
      <c r="K2611" s="13">
        <v>0.21629999999999999</v>
      </c>
      <c r="L2611" s="13">
        <v>9.8000000000000004E-2</v>
      </c>
      <c r="M2611" s="13">
        <v>0.1183</v>
      </c>
      <c r="N2611" s="13">
        <v>0</v>
      </c>
      <c r="O2611" s="13">
        <v>0</v>
      </c>
      <c r="P2611" s="12" t="str">
        <f>LEFT(Tabela2[[#This Row],[Código]],2)</f>
        <v>29</v>
      </c>
    </row>
    <row r="2612" spans="2:16" ht="15" customHeight="1" x14ac:dyDescent="0.25">
      <c r="B2612" s="36" t="str">
        <f>LOOKUP(Tabela2[[#This Row],[RESUMO]],Tabela3[Grupo],Tabela3[Meus produtos])</f>
        <v>Não</v>
      </c>
      <c r="C2612" s="30" t="s">
        <v>2357</v>
      </c>
      <c r="D2612" t="s">
        <v>21238</v>
      </c>
      <c r="E2612" t="s">
        <v>11853</v>
      </c>
      <c r="F2612" s="30" t="s">
        <v>2358</v>
      </c>
      <c r="G2612">
        <v>11.97</v>
      </c>
      <c r="H2612">
        <v>9.8000000000000007</v>
      </c>
      <c r="I2612">
        <v>0</v>
      </c>
      <c r="J2612">
        <v>0</v>
      </c>
      <c r="K2612" s="13">
        <v>0.2177</v>
      </c>
      <c r="L2612" s="13">
        <v>9.8000000000000004E-2</v>
      </c>
      <c r="M2612" s="13">
        <v>0.1197</v>
      </c>
      <c r="N2612" s="13">
        <v>0</v>
      </c>
      <c r="O2612" s="13">
        <v>0</v>
      </c>
      <c r="P2612" s="12" t="str">
        <f>LEFT(Tabela2[[#This Row],[Código]],2)</f>
        <v>29</v>
      </c>
    </row>
    <row r="2613" spans="2:16" ht="15" customHeight="1" x14ac:dyDescent="0.25">
      <c r="B2613" s="36" t="str">
        <f>LOOKUP(Tabela2[[#This Row],[RESUMO]],Tabela3[Grupo],Tabela3[Meus produtos])</f>
        <v>Não</v>
      </c>
      <c r="C2613" s="30" t="s">
        <v>2359</v>
      </c>
      <c r="D2613" t="s">
        <v>21238</v>
      </c>
      <c r="E2613" t="s">
        <v>11853</v>
      </c>
      <c r="F2613" s="30" t="s">
        <v>2360</v>
      </c>
      <c r="G2613">
        <v>11.83</v>
      </c>
      <c r="H2613">
        <v>9.8000000000000007</v>
      </c>
      <c r="I2613">
        <v>0</v>
      </c>
      <c r="J2613">
        <v>0</v>
      </c>
      <c r="K2613" s="13">
        <v>0.21629999999999999</v>
      </c>
      <c r="L2613" s="13">
        <v>9.8000000000000004E-2</v>
      </c>
      <c r="M2613" s="13">
        <v>0.1183</v>
      </c>
      <c r="N2613" s="13">
        <v>0</v>
      </c>
      <c r="O2613" s="13">
        <v>0</v>
      </c>
      <c r="P2613" s="12" t="str">
        <f>LEFT(Tabela2[[#This Row],[Código]],2)</f>
        <v>29</v>
      </c>
    </row>
    <row r="2614" spans="2:16" ht="15" customHeight="1" x14ac:dyDescent="0.25">
      <c r="B2614" s="36" t="str">
        <f>LOOKUP(Tabela2[[#This Row],[RESUMO]],Tabela3[Grupo],Tabela3[Meus produtos])</f>
        <v>Não</v>
      </c>
      <c r="C2614" s="30" t="s">
        <v>2361</v>
      </c>
      <c r="D2614" t="s">
        <v>21238</v>
      </c>
      <c r="E2614" t="s">
        <v>11853</v>
      </c>
      <c r="F2614" s="30" t="s">
        <v>13951</v>
      </c>
      <c r="G2614">
        <v>11.83</v>
      </c>
      <c r="H2614">
        <v>9.8000000000000007</v>
      </c>
      <c r="I2614">
        <v>0</v>
      </c>
      <c r="J2614">
        <v>0</v>
      </c>
      <c r="K2614" s="13">
        <v>0.21629999999999999</v>
      </c>
      <c r="L2614" s="13">
        <v>9.8000000000000004E-2</v>
      </c>
      <c r="M2614" s="13">
        <v>0.1183</v>
      </c>
      <c r="N2614" s="13">
        <v>0</v>
      </c>
      <c r="O2614" s="13">
        <v>0</v>
      </c>
      <c r="P2614" s="12" t="str">
        <f>LEFT(Tabela2[[#This Row],[Código]],2)</f>
        <v>29</v>
      </c>
    </row>
    <row r="2615" spans="2:16" ht="15" customHeight="1" x14ac:dyDescent="0.25">
      <c r="B2615" s="36" t="str">
        <f>LOOKUP(Tabela2[[#This Row],[RESUMO]],Tabela3[Grupo],Tabela3[Meus produtos])</f>
        <v>Não</v>
      </c>
      <c r="C2615" s="30" t="s">
        <v>2362</v>
      </c>
      <c r="D2615" t="s">
        <v>21238</v>
      </c>
      <c r="E2615" t="s">
        <v>11853</v>
      </c>
      <c r="F2615" s="30" t="s">
        <v>13952</v>
      </c>
      <c r="G2615">
        <v>11.83</v>
      </c>
      <c r="H2615">
        <v>9.8000000000000007</v>
      </c>
      <c r="I2615">
        <v>0</v>
      </c>
      <c r="J2615">
        <v>0</v>
      </c>
      <c r="K2615" s="13">
        <v>0.21629999999999999</v>
      </c>
      <c r="L2615" s="13">
        <v>9.8000000000000004E-2</v>
      </c>
      <c r="M2615" s="13">
        <v>0.1183</v>
      </c>
      <c r="N2615" s="13">
        <v>0</v>
      </c>
      <c r="O2615" s="13">
        <v>0</v>
      </c>
      <c r="P2615" s="12" t="str">
        <f>LEFT(Tabela2[[#This Row],[Código]],2)</f>
        <v>29</v>
      </c>
    </row>
    <row r="2616" spans="2:16" ht="15" customHeight="1" x14ac:dyDescent="0.25">
      <c r="B2616" s="36" t="str">
        <f>LOOKUP(Tabela2[[#This Row],[RESUMO]],Tabela3[Grupo],Tabela3[Meus produtos])</f>
        <v>Não</v>
      </c>
      <c r="C2616" s="30" t="s">
        <v>2363</v>
      </c>
      <c r="D2616" t="s">
        <v>21238</v>
      </c>
      <c r="E2616" t="s">
        <v>11853</v>
      </c>
      <c r="F2616" s="30" t="s">
        <v>13953</v>
      </c>
      <c r="G2616">
        <v>11.97</v>
      </c>
      <c r="H2616">
        <v>9.8000000000000007</v>
      </c>
      <c r="I2616">
        <v>0</v>
      </c>
      <c r="J2616">
        <v>0</v>
      </c>
      <c r="K2616" s="13">
        <v>0.2177</v>
      </c>
      <c r="L2616" s="13">
        <v>9.8000000000000004E-2</v>
      </c>
      <c r="M2616" s="13">
        <v>0.1197</v>
      </c>
      <c r="N2616" s="13">
        <v>0</v>
      </c>
      <c r="O2616" s="13">
        <v>0</v>
      </c>
      <c r="P2616" s="12" t="str">
        <f>LEFT(Tabela2[[#This Row],[Código]],2)</f>
        <v>29</v>
      </c>
    </row>
    <row r="2617" spans="2:16" ht="15" customHeight="1" x14ac:dyDescent="0.25">
      <c r="B2617" s="36" t="str">
        <f>LOOKUP(Tabela2[[#This Row],[RESUMO]],Tabela3[Grupo],Tabela3[Meus produtos])</f>
        <v>Não</v>
      </c>
      <c r="C2617" s="30" t="s">
        <v>2364</v>
      </c>
      <c r="D2617" t="s">
        <v>21238</v>
      </c>
      <c r="E2617" t="s">
        <v>11853</v>
      </c>
      <c r="F2617" s="30" t="s">
        <v>13954</v>
      </c>
      <c r="G2617">
        <v>11.97</v>
      </c>
      <c r="H2617">
        <v>9.8000000000000007</v>
      </c>
      <c r="I2617">
        <v>0</v>
      </c>
      <c r="J2617">
        <v>0</v>
      </c>
      <c r="K2617" s="13">
        <v>0.2177</v>
      </c>
      <c r="L2617" s="13">
        <v>9.8000000000000004E-2</v>
      </c>
      <c r="M2617" s="13">
        <v>0.1197</v>
      </c>
      <c r="N2617" s="13">
        <v>0</v>
      </c>
      <c r="O2617" s="13">
        <v>0</v>
      </c>
      <c r="P2617" s="12" t="str">
        <f>LEFT(Tabela2[[#This Row],[Código]],2)</f>
        <v>29</v>
      </c>
    </row>
    <row r="2618" spans="2:16" ht="15" customHeight="1" x14ac:dyDescent="0.25">
      <c r="B2618" s="36" t="str">
        <f>LOOKUP(Tabela2[[#This Row],[RESUMO]],Tabela3[Grupo],Tabela3[Meus produtos])</f>
        <v>Não</v>
      </c>
      <c r="C2618" s="30" t="s">
        <v>2365</v>
      </c>
      <c r="D2618" t="s">
        <v>21238</v>
      </c>
      <c r="E2618" t="s">
        <v>11853</v>
      </c>
      <c r="F2618" s="30" t="s">
        <v>13955</v>
      </c>
      <c r="G2618">
        <v>11.97</v>
      </c>
      <c r="H2618">
        <v>9.8000000000000007</v>
      </c>
      <c r="I2618">
        <v>0</v>
      </c>
      <c r="J2618">
        <v>0</v>
      </c>
      <c r="K2618" s="13">
        <v>0.2177</v>
      </c>
      <c r="L2618" s="13">
        <v>9.8000000000000004E-2</v>
      </c>
      <c r="M2618" s="13">
        <v>0.1197</v>
      </c>
      <c r="N2618" s="13">
        <v>0</v>
      </c>
      <c r="O2618" s="13">
        <v>0</v>
      </c>
      <c r="P2618" s="12" t="str">
        <f>LEFT(Tabela2[[#This Row],[Código]],2)</f>
        <v>29</v>
      </c>
    </row>
    <row r="2619" spans="2:16" ht="15" customHeight="1" x14ac:dyDescent="0.25">
      <c r="B2619" s="36" t="str">
        <f>LOOKUP(Tabela2[[#This Row],[RESUMO]],Tabela3[Grupo],Tabela3[Meus produtos])</f>
        <v>Não</v>
      </c>
      <c r="C2619" s="30" t="s">
        <v>2366</v>
      </c>
      <c r="D2619" t="s">
        <v>21238</v>
      </c>
      <c r="E2619" t="s">
        <v>11853</v>
      </c>
      <c r="F2619" s="30" t="s">
        <v>13956</v>
      </c>
      <c r="G2619">
        <v>11.83</v>
      </c>
      <c r="H2619">
        <v>9.8000000000000007</v>
      </c>
      <c r="I2619">
        <v>0</v>
      </c>
      <c r="J2619">
        <v>0</v>
      </c>
      <c r="K2619" s="13">
        <v>0.21629999999999999</v>
      </c>
      <c r="L2619" s="13">
        <v>9.8000000000000004E-2</v>
      </c>
      <c r="M2619" s="13">
        <v>0.1183</v>
      </c>
      <c r="N2619" s="13">
        <v>0</v>
      </c>
      <c r="O2619" s="13">
        <v>0</v>
      </c>
      <c r="P2619" s="12" t="str">
        <f>LEFT(Tabela2[[#This Row],[Código]],2)</f>
        <v>29</v>
      </c>
    </row>
    <row r="2620" spans="2:16" ht="15" customHeight="1" x14ac:dyDescent="0.25">
      <c r="B2620" s="36" t="str">
        <f>LOOKUP(Tabela2[[#This Row],[RESUMO]],Tabela3[Grupo],Tabela3[Meus produtos])</f>
        <v>Não</v>
      </c>
      <c r="C2620" s="30" t="s">
        <v>2367</v>
      </c>
      <c r="D2620" t="s">
        <v>21238</v>
      </c>
      <c r="E2620" t="s">
        <v>11853</v>
      </c>
      <c r="F2620" s="30" t="s">
        <v>13957</v>
      </c>
      <c r="G2620">
        <v>11.97</v>
      </c>
      <c r="H2620">
        <v>9.8000000000000007</v>
      </c>
      <c r="I2620">
        <v>0</v>
      </c>
      <c r="J2620">
        <v>0</v>
      </c>
      <c r="K2620" s="13">
        <v>0.2177</v>
      </c>
      <c r="L2620" s="13">
        <v>9.8000000000000004E-2</v>
      </c>
      <c r="M2620" s="13">
        <v>0.1197</v>
      </c>
      <c r="N2620" s="13">
        <v>0</v>
      </c>
      <c r="O2620" s="13">
        <v>0</v>
      </c>
      <c r="P2620" s="12" t="str">
        <f>LEFT(Tabela2[[#This Row],[Código]],2)</f>
        <v>29</v>
      </c>
    </row>
    <row r="2621" spans="2:16" ht="15" customHeight="1" x14ac:dyDescent="0.25">
      <c r="B2621" s="36" t="str">
        <f>LOOKUP(Tabela2[[#This Row],[RESUMO]],Tabela3[Grupo],Tabela3[Meus produtos])</f>
        <v>Não</v>
      </c>
      <c r="C2621" s="30" t="s">
        <v>2368</v>
      </c>
      <c r="D2621" t="s">
        <v>21238</v>
      </c>
      <c r="E2621" t="s">
        <v>11853</v>
      </c>
      <c r="F2621" s="30" t="s">
        <v>13958</v>
      </c>
      <c r="G2621">
        <v>11.97</v>
      </c>
      <c r="H2621">
        <v>9.8000000000000007</v>
      </c>
      <c r="I2621">
        <v>0</v>
      </c>
      <c r="J2621">
        <v>0</v>
      </c>
      <c r="K2621" s="13">
        <v>0.2177</v>
      </c>
      <c r="L2621" s="13">
        <v>9.8000000000000004E-2</v>
      </c>
      <c r="M2621" s="13">
        <v>0.1197</v>
      </c>
      <c r="N2621" s="13">
        <v>0</v>
      </c>
      <c r="O2621" s="13">
        <v>0</v>
      </c>
      <c r="P2621" s="12" t="str">
        <f>LEFT(Tabela2[[#This Row],[Código]],2)</f>
        <v>29</v>
      </c>
    </row>
    <row r="2622" spans="2:16" ht="15" customHeight="1" x14ac:dyDescent="0.25">
      <c r="B2622" s="36" t="str">
        <f>LOOKUP(Tabela2[[#This Row],[RESUMO]],Tabela3[Grupo],Tabela3[Meus produtos])</f>
        <v>Não</v>
      </c>
      <c r="C2622" s="30" t="s">
        <v>2369</v>
      </c>
      <c r="D2622" t="s">
        <v>21238</v>
      </c>
      <c r="E2622" t="s">
        <v>11853</v>
      </c>
      <c r="F2622" s="30" t="s">
        <v>13959</v>
      </c>
      <c r="G2622">
        <v>11.83</v>
      </c>
      <c r="H2622">
        <v>9.8000000000000007</v>
      </c>
      <c r="I2622">
        <v>0</v>
      </c>
      <c r="J2622">
        <v>0</v>
      </c>
      <c r="K2622" s="13">
        <v>0.21629999999999999</v>
      </c>
      <c r="L2622" s="13">
        <v>9.8000000000000004E-2</v>
      </c>
      <c r="M2622" s="13">
        <v>0.1183</v>
      </c>
      <c r="N2622" s="13">
        <v>0</v>
      </c>
      <c r="O2622" s="13">
        <v>0</v>
      </c>
      <c r="P2622" s="12" t="str">
        <f>LEFT(Tabela2[[#This Row],[Código]],2)</f>
        <v>29</v>
      </c>
    </row>
    <row r="2623" spans="2:16" ht="15" customHeight="1" x14ac:dyDescent="0.25">
      <c r="B2623" s="36" t="str">
        <f>LOOKUP(Tabela2[[#This Row],[RESUMO]],Tabela3[Grupo],Tabela3[Meus produtos])</f>
        <v>Não</v>
      </c>
      <c r="C2623" s="30" t="s">
        <v>2370</v>
      </c>
      <c r="D2623" t="s">
        <v>21238</v>
      </c>
      <c r="E2623" t="s">
        <v>11853</v>
      </c>
      <c r="F2623" s="30" t="s">
        <v>13960</v>
      </c>
      <c r="G2623">
        <v>11.97</v>
      </c>
      <c r="H2623">
        <v>9.8000000000000007</v>
      </c>
      <c r="I2623">
        <v>0</v>
      </c>
      <c r="J2623">
        <v>0</v>
      </c>
      <c r="K2623" s="13">
        <v>0.2177</v>
      </c>
      <c r="L2623" s="13">
        <v>9.8000000000000004E-2</v>
      </c>
      <c r="M2623" s="13">
        <v>0.1197</v>
      </c>
      <c r="N2623" s="13">
        <v>0</v>
      </c>
      <c r="O2623" s="13">
        <v>0</v>
      </c>
      <c r="P2623" s="12" t="str">
        <f>LEFT(Tabela2[[#This Row],[Código]],2)</f>
        <v>29</v>
      </c>
    </row>
    <row r="2624" spans="2:16" ht="15" customHeight="1" x14ac:dyDescent="0.25">
      <c r="B2624" s="36" t="str">
        <f>LOOKUP(Tabela2[[#This Row],[RESUMO]],Tabela3[Grupo],Tabela3[Meus produtos])</f>
        <v>Não</v>
      </c>
      <c r="C2624" s="30" t="s">
        <v>2371</v>
      </c>
      <c r="D2624" t="s">
        <v>21238</v>
      </c>
      <c r="E2624" t="s">
        <v>11853</v>
      </c>
      <c r="F2624" s="30" t="s">
        <v>13961</v>
      </c>
      <c r="G2624">
        <v>11.83</v>
      </c>
      <c r="H2624">
        <v>9.8000000000000007</v>
      </c>
      <c r="I2624">
        <v>0</v>
      </c>
      <c r="J2624">
        <v>0</v>
      </c>
      <c r="K2624" s="13">
        <v>0.21629999999999999</v>
      </c>
      <c r="L2624" s="13">
        <v>9.8000000000000004E-2</v>
      </c>
      <c r="M2624" s="13">
        <v>0.1183</v>
      </c>
      <c r="N2624" s="13">
        <v>0</v>
      </c>
      <c r="O2624" s="13">
        <v>0</v>
      </c>
      <c r="P2624" s="12" t="str">
        <f>LEFT(Tabela2[[#This Row],[Código]],2)</f>
        <v>29</v>
      </c>
    </row>
    <row r="2625" spans="2:16" ht="15" customHeight="1" x14ac:dyDescent="0.25">
      <c r="B2625" s="36" t="str">
        <f>LOOKUP(Tabela2[[#This Row],[RESUMO]],Tabela3[Grupo],Tabela3[Meus produtos])</f>
        <v>Não</v>
      </c>
      <c r="C2625" s="30" t="s">
        <v>2372</v>
      </c>
      <c r="D2625" t="s">
        <v>21238</v>
      </c>
      <c r="E2625" t="s">
        <v>11853</v>
      </c>
      <c r="F2625" s="30" t="s">
        <v>13962</v>
      </c>
      <c r="G2625">
        <v>11.83</v>
      </c>
      <c r="H2625">
        <v>9.8000000000000007</v>
      </c>
      <c r="I2625">
        <v>0</v>
      </c>
      <c r="J2625">
        <v>0</v>
      </c>
      <c r="K2625" s="13">
        <v>0.21629999999999999</v>
      </c>
      <c r="L2625" s="13">
        <v>9.8000000000000004E-2</v>
      </c>
      <c r="M2625" s="13">
        <v>0.1183</v>
      </c>
      <c r="N2625" s="13">
        <v>0</v>
      </c>
      <c r="O2625" s="13">
        <v>0</v>
      </c>
      <c r="P2625" s="12" t="str">
        <f>LEFT(Tabela2[[#This Row],[Código]],2)</f>
        <v>29</v>
      </c>
    </row>
    <row r="2626" spans="2:16" ht="15" customHeight="1" x14ac:dyDescent="0.25">
      <c r="B2626" s="36" t="str">
        <f>LOOKUP(Tabela2[[#This Row],[RESUMO]],Tabela3[Grupo],Tabela3[Meus produtos])</f>
        <v>Não</v>
      </c>
      <c r="C2626" s="30" t="s">
        <v>2373</v>
      </c>
      <c r="D2626" t="s">
        <v>21238</v>
      </c>
      <c r="E2626" t="s">
        <v>11853</v>
      </c>
      <c r="F2626" s="30" t="s">
        <v>13963</v>
      </c>
      <c r="G2626">
        <v>11.83</v>
      </c>
      <c r="H2626">
        <v>9.8000000000000007</v>
      </c>
      <c r="I2626">
        <v>0</v>
      </c>
      <c r="J2626">
        <v>0</v>
      </c>
      <c r="K2626" s="13">
        <v>0.21629999999999999</v>
      </c>
      <c r="L2626" s="13">
        <v>9.8000000000000004E-2</v>
      </c>
      <c r="M2626" s="13">
        <v>0.1183</v>
      </c>
      <c r="N2626" s="13">
        <v>0</v>
      </c>
      <c r="O2626" s="13">
        <v>0</v>
      </c>
      <c r="P2626" s="12" t="str">
        <f>LEFT(Tabela2[[#This Row],[Código]],2)</f>
        <v>29</v>
      </c>
    </row>
    <row r="2627" spans="2:16" ht="15" customHeight="1" x14ac:dyDescent="0.25">
      <c r="B2627" s="36" t="str">
        <f>LOOKUP(Tabela2[[#This Row],[RESUMO]],Tabela3[Grupo],Tabela3[Meus produtos])</f>
        <v>Não</v>
      </c>
      <c r="C2627" s="30" t="s">
        <v>2374</v>
      </c>
      <c r="D2627" t="s">
        <v>21238</v>
      </c>
      <c r="E2627" t="s">
        <v>11853</v>
      </c>
      <c r="F2627" s="30" t="s">
        <v>2375</v>
      </c>
      <c r="G2627">
        <v>11.83</v>
      </c>
      <c r="H2627">
        <v>9.8000000000000007</v>
      </c>
      <c r="I2627">
        <v>0</v>
      </c>
      <c r="J2627">
        <v>0</v>
      </c>
      <c r="K2627" s="13">
        <v>0.21629999999999999</v>
      </c>
      <c r="L2627" s="13">
        <v>9.8000000000000004E-2</v>
      </c>
      <c r="M2627" s="13">
        <v>0.1183</v>
      </c>
      <c r="N2627" s="13">
        <v>0</v>
      </c>
      <c r="O2627" s="13">
        <v>0</v>
      </c>
      <c r="P2627" s="12" t="str">
        <f>LEFT(Tabela2[[#This Row],[Código]],2)</f>
        <v>29</v>
      </c>
    </row>
    <row r="2628" spans="2:16" ht="15" customHeight="1" x14ac:dyDescent="0.25">
      <c r="B2628" s="36" t="str">
        <f>LOOKUP(Tabela2[[#This Row],[RESUMO]],Tabela3[Grupo],Tabela3[Meus produtos])</f>
        <v>Não</v>
      </c>
      <c r="C2628" s="30" t="s">
        <v>2376</v>
      </c>
      <c r="D2628" t="s">
        <v>21238</v>
      </c>
      <c r="E2628" t="s">
        <v>11853</v>
      </c>
      <c r="F2628" s="30" t="s">
        <v>13964</v>
      </c>
      <c r="G2628">
        <v>11.83</v>
      </c>
      <c r="H2628">
        <v>9.8000000000000007</v>
      </c>
      <c r="I2628">
        <v>0</v>
      </c>
      <c r="J2628">
        <v>0</v>
      </c>
      <c r="K2628" s="13">
        <v>0.21629999999999999</v>
      </c>
      <c r="L2628" s="13">
        <v>9.8000000000000004E-2</v>
      </c>
      <c r="M2628" s="13">
        <v>0.1183</v>
      </c>
      <c r="N2628" s="13">
        <v>0</v>
      </c>
      <c r="O2628" s="13">
        <v>0</v>
      </c>
      <c r="P2628" s="12" t="str">
        <f>LEFT(Tabela2[[#This Row],[Código]],2)</f>
        <v>29</v>
      </c>
    </row>
    <row r="2629" spans="2:16" ht="15" customHeight="1" x14ac:dyDescent="0.25">
      <c r="B2629" s="36" t="str">
        <f>LOOKUP(Tabela2[[#This Row],[RESUMO]],Tabela3[Grupo],Tabela3[Meus produtos])</f>
        <v>Não</v>
      </c>
      <c r="C2629" s="30" t="s">
        <v>2377</v>
      </c>
      <c r="D2629" t="s">
        <v>21238</v>
      </c>
      <c r="E2629" t="s">
        <v>11853</v>
      </c>
      <c r="F2629" s="30" t="s">
        <v>2378</v>
      </c>
      <c r="G2629">
        <v>11.97</v>
      </c>
      <c r="H2629">
        <v>9.8000000000000007</v>
      </c>
      <c r="I2629">
        <v>0</v>
      </c>
      <c r="J2629">
        <v>0</v>
      </c>
      <c r="K2629" s="13">
        <v>0.2177</v>
      </c>
      <c r="L2629" s="13">
        <v>9.8000000000000004E-2</v>
      </c>
      <c r="M2629" s="13">
        <v>0.1197</v>
      </c>
      <c r="N2629" s="13">
        <v>0</v>
      </c>
      <c r="O2629" s="13">
        <v>0</v>
      </c>
      <c r="P2629" s="12" t="str">
        <f>LEFT(Tabela2[[#This Row],[Código]],2)</f>
        <v>29</v>
      </c>
    </row>
    <row r="2630" spans="2:16" ht="15" customHeight="1" x14ac:dyDescent="0.25">
      <c r="B2630" s="36" t="str">
        <f>LOOKUP(Tabela2[[#This Row],[RESUMO]],Tabela3[Grupo],Tabela3[Meus produtos])</f>
        <v>Não</v>
      </c>
      <c r="C2630" s="30" t="s">
        <v>2379</v>
      </c>
      <c r="D2630" t="s">
        <v>21238</v>
      </c>
      <c r="E2630" t="s">
        <v>11853</v>
      </c>
      <c r="F2630" s="30" t="s">
        <v>13965</v>
      </c>
      <c r="G2630">
        <v>11.83</v>
      </c>
      <c r="H2630">
        <v>9.8000000000000007</v>
      </c>
      <c r="I2630">
        <v>0</v>
      </c>
      <c r="J2630">
        <v>0</v>
      </c>
      <c r="K2630" s="13">
        <v>0.21629999999999999</v>
      </c>
      <c r="L2630" s="13">
        <v>9.8000000000000004E-2</v>
      </c>
      <c r="M2630" s="13">
        <v>0.1183</v>
      </c>
      <c r="N2630" s="13">
        <v>0</v>
      </c>
      <c r="O2630" s="13">
        <v>0</v>
      </c>
      <c r="P2630" s="12" t="str">
        <f>LEFT(Tabela2[[#This Row],[Código]],2)</f>
        <v>29</v>
      </c>
    </row>
    <row r="2631" spans="2:16" ht="15" customHeight="1" x14ac:dyDescent="0.25">
      <c r="B2631" s="36" t="str">
        <f>LOOKUP(Tabela2[[#This Row],[RESUMO]],Tabela3[Grupo],Tabela3[Meus produtos])</f>
        <v>Não</v>
      </c>
      <c r="C2631" s="30" t="s">
        <v>2380</v>
      </c>
      <c r="D2631" t="s">
        <v>21238</v>
      </c>
      <c r="E2631" t="s">
        <v>11853</v>
      </c>
      <c r="F2631" s="30" t="s">
        <v>13966</v>
      </c>
      <c r="G2631">
        <v>11.83</v>
      </c>
      <c r="H2631">
        <v>9.8000000000000007</v>
      </c>
      <c r="I2631">
        <v>0</v>
      </c>
      <c r="J2631">
        <v>0</v>
      </c>
      <c r="K2631" s="13">
        <v>0.21629999999999999</v>
      </c>
      <c r="L2631" s="13">
        <v>9.8000000000000004E-2</v>
      </c>
      <c r="M2631" s="13">
        <v>0.1183</v>
      </c>
      <c r="N2631" s="13">
        <v>0</v>
      </c>
      <c r="O2631" s="13">
        <v>0</v>
      </c>
      <c r="P2631" s="12" t="str">
        <f>LEFT(Tabela2[[#This Row],[Código]],2)</f>
        <v>29</v>
      </c>
    </row>
    <row r="2632" spans="2:16" ht="15" customHeight="1" x14ac:dyDescent="0.25">
      <c r="B2632" s="36" t="str">
        <f>LOOKUP(Tabela2[[#This Row],[RESUMO]],Tabela3[Grupo],Tabela3[Meus produtos])</f>
        <v>Não</v>
      </c>
      <c r="C2632" s="30" t="s">
        <v>2381</v>
      </c>
      <c r="D2632" t="s">
        <v>21238</v>
      </c>
      <c r="E2632" t="s">
        <v>11853</v>
      </c>
      <c r="F2632" s="30" t="s">
        <v>13967</v>
      </c>
      <c r="G2632">
        <v>11.83</v>
      </c>
      <c r="H2632">
        <v>9.8000000000000007</v>
      </c>
      <c r="I2632">
        <v>0</v>
      </c>
      <c r="J2632">
        <v>0</v>
      </c>
      <c r="K2632" s="13">
        <v>0.21629999999999999</v>
      </c>
      <c r="L2632" s="13">
        <v>9.8000000000000004E-2</v>
      </c>
      <c r="M2632" s="13">
        <v>0.1183</v>
      </c>
      <c r="N2632" s="13">
        <v>0</v>
      </c>
      <c r="O2632" s="13">
        <v>0</v>
      </c>
      <c r="P2632" s="12" t="str">
        <f>LEFT(Tabela2[[#This Row],[Código]],2)</f>
        <v>29</v>
      </c>
    </row>
    <row r="2633" spans="2:16" ht="15" customHeight="1" x14ac:dyDescent="0.25">
      <c r="B2633" s="36" t="str">
        <f>LOOKUP(Tabela2[[#This Row],[RESUMO]],Tabela3[Grupo],Tabela3[Meus produtos])</f>
        <v>Não</v>
      </c>
      <c r="C2633" s="30" t="s">
        <v>2382</v>
      </c>
      <c r="D2633" t="s">
        <v>21238</v>
      </c>
      <c r="E2633" t="s">
        <v>11853</v>
      </c>
      <c r="F2633" s="30" t="s">
        <v>13968</v>
      </c>
      <c r="G2633">
        <v>11.95</v>
      </c>
      <c r="H2633">
        <v>9.8000000000000007</v>
      </c>
      <c r="I2633">
        <v>0</v>
      </c>
      <c r="J2633">
        <v>0</v>
      </c>
      <c r="K2633" s="13">
        <v>0.2175</v>
      </c>
      <c r="L2633" s="13">
        <v>9.8000000000000004E-2</v>
      </c>
      <c r="M2633" s="13">
        <v>0.1195</v>
      </c>
      <c r="N2633" s="13">
        <v>0</v>
      </c>
      <c r="O2633" s="13">
        <v>0</v>
      </c>
      <c r="P2633" s="12" t="str">
        <f>LEFT(Tabela2[[#This Row],[Código]],2)</f>
        <v>29</v>
      </c>
    </row>
    <row r="2634" spans="2:16" ht="15" customHeight="1" x14ac:dyDescent="0.25">
      <c r="B2634" s="36" t="str">
        <f>LOOKUP(Tabela2[[#This Row],[RESUMO]],Tabela3[Grupo],Tabela3[Meus produtos])</f>
        <v>Não</v>
      </c>
      <c r="C2634" s="30" t="s">
        <v>2383</v>
      </c>
      <c r="D2634" t="s">
        <v>21238</v>
      </c>
      <c r="E2634" t="s">
        <v>11853</v>
      </c>
      <c r="F2634" s="30" t="s">
        <v>13969</v>
      </c>
      <c r="G2634">
        <v>11.97</v>
      </c>
      <c r="H2634">
        <v>9.8000000000000007</v>
      </c>
      <c r="I2634">
        <v>0</v>
      </c>
      <c r="J2634">
        <v>0</v>
      </c>
      <c r="K2634" s="13">
        <v>0.2177</v>
      </c>
      <c r="L2634" s="13">
        <v>9.8000000000000004E-2</v>
      </c>
      <c r="M2634" s="13">
        <v>0.1197</v>
      </c>
      <c r="N2634" s="13">
        <v>0</v>
      </c>
      <c r="O2634" s="13">
        <v>0</v>
      </c>
      <c r="P2634" s="12" t="str">
        <f>LEFT(Tabela2[[#This Row],[Código]],2)</f>
        <v>29</v>
      </c>
    </row>
    <row r="2635" spans="2:16" ht="15" customHeight="1" x14ac:dyDescent="0.25">
      <c r="B2635" s="36" t="str">
        <f>LOOKUP(Tabela2[[#This Row],[RESUMO]],Tabela3[Grupo],Tabela3[Meus produtos])</f>
        <v>Não</v>
      </c>
      <c r="C2635" s="30" t="s">
        <v>2384</v>
      </c>
      <c r="D2635" t="s">
        <v>21238</v>
      </c>
      <c r="E2635" t="s">
        <v>11853</v>
      </c>
      <c r="F2635" s="30" t="s">
        <v>13970</v>
      </c>
      <c r="G2635">
        <v>11.83</v>
      </c>
      <c r="H2635">
        <v>9.8000000000000007</v>
      </c>
      <c r="I2635">
        <v>0</v>
      </c>
      <c r="J2635">
        <v>0</v>
      </c>
      <c r="K2635" s="13">
        <v>0.21629999999999999</v>
      </c>
      <c r="L2635" s="13">
        <v>9.8000000000000004E-2</v>
      </c>
      <c r="M2635" s="13">
        <v>0.1183</v>
      </c>
      <c r="N2635" s="13">
        <v>0</v>
      </c>
      <c r="O2635" s="13">
        <v>0</v>
      </c>
      <c r="P2635" s="12" t="str">
        <f>LEFT(Tabela2[[#This Row],[Código]],2)</f>
        <v>29</v>
      </c>
    </row>
    <row r="2636" spans="2:16" ht="15" customHeight="1" x14ac:dyDescent="0.25">
      <c r="B2636" s="36" t="str">
        <f>LOOKUP(Tabela2[[#This Row],[RESUMO]],Tabela3[Grupo],Tabela3[Meus produtos])</f>
        <v>Não</v>
      </c>
      <c r="C2636" s="30" t="s">
        <v>2385</v>
      </c>
      <c r="D2636" t="s">
        <v>21238</v>
      </c>
      <c r="E2636" t="s">
        <v>11853</v>
      </c>
      <c r="F2636" s="30" t="s">
        <v>13971</v>
      </c>
      <c r="G2636">
        <v>11.83</v>
      </c>
      <c r="H2636">
        <v>9.8000000000000007</v>
      </c>
      <c r="I2636">
        <v>0</v>
      </c>
      <c r="J2636">
        <v>0</v>
      </c>
      <c r="K2636" s="13">
        <v>0.21629999999999999</v>
      </c>
      <c r="L2636" s="13">
        <v>9.8000000000000004E-2</v>
      </c>
      <c r="M2636" s="13">
        <v>0.1183</v>
      </c>
      <c r="N2636" s="13">
        <v>0</v>
      </c>
      <c r="O2636" s="13">
        <v>0</v>
      </c>
      <c r="P2636" s="12" t="str">
        <f>LEFT(Tabela2[[#This Row],[Código]],2)</f>
        <v>29</v>
      </c>
    </row>
    <row r="2637" spans="2:16" ht="15" customHeight="1" x14ac:dyDescent="0.25">
      <c r="B2637" s="36" t="str">
        <f>LOOKUP(Tabela2[[#This Row],[RESUMO]],Tabela3[Grupo],Tabela3[Meus produtos])</f>
        <v>Não</v>
      </c>
      <c r="C2637" s="30" t="s">
        <v>2386</v>
      </c>
      <c r="D2637" t="s">
        <v>21238</v>
      </c>
      <c r="E2637" t="s">
        <v>11853</v>
      </c>
      <c r="F2637" s="30" t="s">
        <v>2387</v>
      </c>
      <c r="G2637">
        <v>11.97</v>
      </c>
      <c r="H2637">
        <v>9.8000000000000007</v>
      </c>
      <c r="I2637">
        <v>0</v>
      </c>
      <c r="J2637">
        <v>0</v>
      </c>
      <c r="K2637" s="13">
        <v>0.2177</v>
      </c>
      <c r="L2637" s="13">
        <v>9.8000000000000004E-2</v>
      </c>
      <c r="M2637" s="13">
        <v>0.1197</v>
      </c>
      <c r="N2637" s="13">
        <v>0</v>
      </c>
      <c r="O2637" s="13">
        <v>0</v>
      </c>
      <c r="P2637" s="12" t="str">
        <f>LEFT(Tabela2[[#This Row],[Código]],2)</f>
        <v>29</v>
      </c>
    </row>
    <row r="2638" spans="2:16" ht="15" customHeight="1" x14ac:dyDescent="0.25">
      <c r="B2638" s="36" t="str">
        <f>LOOKUP(Tabela2[[#This Row],[RESUMO]],Tabela3[Grupo],Tabela3[Meus produtos])</f>
        <v>Não</v>
      </c>
      <c r="C2638" s="30" t="s">
        <v>2388</v>
      </c>
      <c r="D2638" t="s">
        <v>21238</v>
      </c>
      <c r="E2638" t="s">
        <v>11853</v>
      </c>
      <c r="F2638" s="30" t="s">
        <v>2389</v>
      </c>
      <c r="G2638">
        <v>11.97</v>
      </c>
      <c r="H2638">
        <v>9.8000000000000007</v>
      </c>
      <c r="I2638">
        <v>0</v>
      </c>
      <c r="J2638">
        <v>0</v>
      </c>
      <c r="K2638" s="13">
        <v>0.2177</v>
      </c>
      <c r="L2638" s="13">
        <v>9.8000000000000004E-2</v>
      </c>
      <c r="M2638" s="13">
        <v>0.1197</v>
      </c>
      <c r="N2638" s="13">
        <v>0</v>
      </c>
      <c r="O2638" s="13">
        <v>0</v>
      </c>
      <c r="P2638" s="12" t="str">
        <f>LEFT(Tabela2[[#This Row],[Código]],2)</f>
        <v>29</v>
      </c>
    </row>
    <row r="2639" spans="2:16" ht="15" customHeight="1" x14ac:dyDescent="0.25">
      <c r="B2639" s="36" t="str">
        <f>LOOKUP(Tabela2[[#This Row],[RESUMO]],Tabela3[Grupo],Tabela3[Meus produtos])</f>
        <v>Não</v>
      </c>
      <c r="C2639" s="30" t="s">
        <v>2390</v>
      </c>
      <c r="D2639" t="s">
        <v>21238</v>
      </c>
      <c r="E2639" t="s">
        <v>11853</v>
      </c>
      <c r="F2639" s="30" t="s">
        <v>13972</v>
      </c>
      <c r="G2639">
        <v>11.83</v>
      </c>
      <c r="H2639">
        <v>9.8000000000000007</v>
      </c>
      <c r="I2639">
        <v>0</v>
      </c>
      <c r="J2639">
        <v>0</v>
      </c>
      <c r="K2639" s="13">
        <v>0.21629999999999999</v>
      </c>
      <c r="L2639" s="13">
        <v>9.8000000000000004E-2</v>
      </c>
      <c r="M2639" s="13">
        <v>0.1183</v>
      </c>
      <c r="N2639" s="13">
        <v>0</v>
      </c>
      <c r="O2639" s="13">
        <v>0</v>
      </c>
      <c r="P2639" s="12" t="str">
        <f>LEFT(Tabela2[[#This Row],[Código]],2)</f>
        <v>29</v>
      </c>
    </row>
    <row r="2640" spans="2:16" ht="15" customHeight="1" x14ac:dyDescent="0.25">
      <c r="B2640" s="36" t="str">
        <f>LOOKUP(Tabela2[[#This Row],[RESUMO]],Tabela3[Grupo],Tabela3[Meus produtos])</f>
        <v>Não</v>
      </c>
      <c r="C2640" s="30" t="s">
        <v>2391</v>
      </c>
      <c r="D2640" t="s">
        <v>21238</v>
      </c>
      <c r="E2640" t="s">
        <v>11853</v>
      </c>
      <c r="F2640" s="30" t="s">
        <v>13973</v>
      </c>
      <c r="G2640">
        <v>11.97</v>
      </c>
      <c r="H2640">
        <v>9.8000000000000007</v>
      </c>
      <c r="I2640">
        <v>0</v>
      </c>
      <c r="J2640">
        <v>0</v>
      </c>
      <c r="K2640" s="13">
        <v>0.2177</v>
      </c>
      <c r="L2640" s="13">
        <v>9.8000000000000004E-2</v>
      </c>
      <c r="M2640" s="13">
        <v>0.1197</v>
      </c>
      <c r="N2640" s="13">
        <v>0</v>
      </c>
      <c r="O2640" s="13">
        <v>0</v>
      </c>
      <c r="P2640" s="12" t="str">
        <f>LEFT(Tabela2[[#This Row],[Código]],2)</f>
        <v>29</v>
      </c>
    </row>
    <row r="2641" spans="2:16" ht="15" customHeight="1" x14ac:dyDescent="0.25">
      <c r="B2641" s="36" t="str">
        <f>LOOKUP(Tabela2[[#This Row],[RESUMO]],Tabela3[Grupo],Tabela3[Meus produtos])</f>
        <v>Não</v>
      </c>
      <c r="C2641" s="30" t="s">
        <v>2392</v>
      </c>
      <c r="D2641" t="s">
        <v>21238</v>
      </c>
      <c r="E2641" t="s">
        <v>11853</v>
      </c>
      <c r="F2641" s="30" t="s">
        <v>13974</v>
      </c>
      <c r="G2641">
        <v>11.97</v>
      </c>
      <c r="H2641">
        <v>9.8000000000000007</v>
      </c>
      <c r="I2641">
        <v>0</v>
      </c>
      <c r="J2641">
        <v>0</v>
      </c>
      <c r="K2641" s="13">
        <v>0.2177</v>
      </c>
      <c r="L2641" s="13">
        <v>9.8000000000000004E-2</v>
      </c>
      <c r="M2641" s="13">
        <v>0.1197</v>
      </c>
      <c r="N2641" s="13">
        <v>0</v>
      </c>
      <c r="O2641" s="13">
        <v>0</v>
      </c>
      <c r="P2641" s="12" t="str">
        <f>LEFT(Tabela2[[#This Row],[Código]],2)</f>
        <v>29</v>
      </c>
    </row>
    <row r="2642" spans="2:16" ht="15" customHeight="1" x14ac:dyDescent="0.25">
      <c r="B2642" s="36" t="str">
        <f>LOOKUP(Tabela2[[#This Row],[RESUMO]],Tabela3[Grupo],Tabela3[Meus produtos])</f>
        <v>Não</v>
      </c>
      <c r="C2642" s="30" t="s">
        <v>2393</v>
      </c>
      <c r="D2642" t="s">
        <v>21238</v>
      </c>
      <c r="E2642" t="s">
        <v>11853</v>
      </c>
      <c r="F2642" s="30" t="s">
        <v>13975</v>
      </c>
      <c r="G2642">
        <v>11.97</v>
      </c>
      <c r="H2642">
        <v>9.8000000000000007</v>
      </c>
      <c r="I2642">
        <v>0</v>
      </c>
      <c r="J2642">
        <v>0</v>
      </c>
      <c r="K2642" s="13">
        <v>0.2177</v>
      </c>
      <c r="L2642" s="13">
        <v>9.8000000000000004E-2</v>
      </c>
      <c r="M2642" s="13">
        <v>0.1197</v>
      </c>
      <c r="N2642" s="13">
        <v>0</v>
      </c>
      <c r="O2642" s="13">
        <v>0</v>
      </c>
      <c r="P2642" s="12" t="str">
        <f>LEFT(Tabela2[[#This Row],[Código]],2)</f>
        <v>29</v>
      </c>
    </row>
    <row r="2643" spans="2:16" ht="15" customHeight="1" x14ac:dyDescent="0.25">
      <c r="B2643" s="36" t="str">
        <f>LOOKUP(Tabela2[[#This Row],[RESUMO]],Tabela3[Grupo],Tabela3[Meus produtos])</f>
        <v>Não</v>
      </c>
      <c r="C2643" s="30" t="s">
        <v>2394</v>
      </c>
      <c r="D2643" t="s">
        <v>21238</v>
      </c>
      <c r="E2643" t="s">
        <v>11853</v>
      </c>
      <c r="F2643" s="30" t="s">
        <v>13976</v>
      </c>
      <c r="G2643">
        <v>11.97</v>
      </c>
      <c r="H2643">
        <v>9.8000000000000007</v>
      </c>
      <c r="I2643">
        <v>0</v>
      </c>
      <c r="J2643">
        <v>0</v>
      </c>
      <c r="K2643" s="13">
        <v>0.2177</v>
      </c>
      <c r="L2643" s="13">
        <v>9.8000000000000004E-2</v>
      </c>
      <c r="M2643" s="13">
        <v>0.1197</v>
      </c>
      <c r="N2643" s="13">
        <v>0</v>
      </c>
      <c r="O2643" s="13">
        <v>0</v>
      </c>
      <c r="P2643" s="12" t="str">
        <f>LEFT(Tabela2[[#This Row],[Código]],2)</f>
        <v>29</v>
      </c>
    </row>
    <row r="2644" spans="2:16" ht="15" customHeight="1" x14ac:dyDescent="0.25">
      <c r="B2644" s="36" t="str">
        <f>LOOKUP(Tabela2[[#This Row],[RESUMO]],Tabela3[Grupo],Tabela3[Meus produtos])</f>
        <v>Não</v>
      </c>
      <c r="C2644" s="30" t="s">
        <v>2395</v>
      </c>
      <c r="D2644" t="s">
        <v>21238</v>
      </c>
      <c r="E2644" t="s">
        <v>11853</v>
      </c>
      <c r="F2644" s="30" t="s">
        <v>13977</v>
      </c>
      <c r="G2644">
        <v>11.97</v>
      </c>
      <c r="H2644">
        <v>9.8000000000000007</v>
      </c>
      <c r="I2644">
        <v>0</v>
      </c>
      <c r="J2644">
        <v>0</v>
      </c>
      <c r="K2644" s="13">
        <v>0.2177</v>
      </c>
      <c r="L2644" s="13">
        <v>9.8000000000000004E-2</v>
      </c>
      <c r="M2644" s="13">
        <v>0.1197</v>
      </c>
      <c r="N2644" s="13">
        <v>0</v>
      </c>
      <c r="O2644" s="13">
        <v>0</v>
      </c>
      <c r="P2644" s="12" t="str">
        <f>LEFT(Tabela2[[#This Row],[Código]],2)</f>
        <v>29</v>
      </c>
    </row>
    <row r="2645" spans="2:16" ht="15" customHeight="1" x14ac:dyDescent="0.25">
      <c r="B2645" s="36" t="str">
        <f>LOOKUP(Tabela2[[#This Row],[RESUMO]],Tabela3[Grupo],Tabela3[Meus produtos])</f>
        <v>Não</v>
      </c>
      <c r="C2645" s="30" t="s">
        <v>2396</v>
      </c>
      <c r="D2645" t="s">
        <v>21238</v>
      </c>
      <c r="E2645" t="s">
        <v>11853</v>
      </c>
      <c r="F2645" s="30" t="s">
        <v>13978</v>
      </c>
      <c r="G2645">
        <v>11.83</v>
      </c>
      <c r="H2645">
        <v>9.8000000000000007</v>
      </c>
      <c r="I2645">
        <v>0</v>
      </c>
      <c r="J2645">
        <v>0</v>
      </c>
      <c r="K2645" s="13">
        <v>0.21629999999999999</v>
      </c>
      <c r="L2645" s="13">
        <v>9.8000000000000004E-2</v>
      </c>
      <c r="M2645" s="13">
        <v>0.1183</v>
      </c>
      <c r="N2645" s="13">
        <v>0</v>
      </c>
      <c r="O2645" s="13">
        <v>0</v>
      </c>
      <c r="P2645" s="12" t="str">
        <f>LEFT(Tabela2[[#This Row],[Código]],2)</f>
        <v>29</v>
      </c>
    </row>
    <row r="2646" spans="2:16" ht="15" customHeight="1" x14ac:dyDescent="0.25">
      <c r="B2646" s="36" t="str">
        <f>LOOKUP(Tabela2[[#This Row],[RESUMO]],Tabela3[Grupo],Tabela3[Meus produtos])</f>
        <v>Não</v>
      </c>
      <c r="C2646" s="30" t="s">
        <v>2397</v>
      </c>
      <c r="D2646" t="s">
        <v>21238</v>
      </c>
      <c r="E2646" t="s">
        <v>11853</v>
      </c>
      <c r="F2646" s="30" t="s">
        <v>13979</v>
      </c>
      <c r="G2646">
        <v>11.83</v>
      </c>
      <c r="H2646">
        <v>9.8000000000000007</v>
      </c>
      <c r="I2646">
        <v>0</v>
      </c>
      <c r="J2646">
        <v>0</v>
      </c>
      <c r="K2646" s="13">
        <v>0.21629999999999999</v>
      </c>
      <c r="L2646" s="13">
        <v>9.8000000000000004E-2</v>
      </c>
      <c r="M2646" s="13">
        <v>0.1183</v>
      </c>
      <c r="N2646" s="13">
        <v>0</v>
      </c>
      <c r="O2646" s="13">
        <v>0</v>
      </c>
      <c r="P2646" s="12" t="str">
        <f>LEFT(Tabela2[[#This Row],[Código]],2)</f>
        <v>29</v>
      </c>
    </row>
    <row r="2647" spans="2:16" ht="15" customHeight="1" x14ac:dyDescent="0.25">
      <c r="B2647" s="36" t="str">
        <f>LOOKUP(Tabela2[[#This Row],[RESUMO]],Tabela3[Grupo],Tabela3[Meus produtos])</f>
        <v>Não</v>
      </c>
      <c r="C2647" s="30" t="s">
        <v>2398</v>
      </c>
      <c r="D2647" t="s">
        <v>21238</v>
      </c>
      <c r="E2647" t="s">
        <v>11853</v>
      </c>
      <c r="F2647" s="30" t="s">
        <v>13980</v>
      </c>
      <c r="G2647">
        <v>11.97</v>
      </c>
      <c r="H2647">
        <v>9.8000000000000007</v>
      </c>
      <c r="I2647">
        <v>0</v>
      </c>
      <c r="J2647">
        <v>0</v>
      </c>
      <c r="K2647" s="13">
        <v>0.2177</v>
      </c>
      <c r="L2647" s="13">
        <v>9.8000000000000004E-2</v>
      </c>
      <c r="M2647" s="13">
        <v>0.1197</v>
      </c>
      <c r="N2647" s="13">
        <v>0</v>
      </c>
      <c r="O2647" s="13">
        <v>0</v>
      </c>
      <c r="P2647" s="12" t="str">
        <f>LEFT(Tabela2[[#This Row],[Código]],2)</f>
        <v>29</v>
      </c>
    </row>
    <row r="2648" spans="2:16" ht="15" customHeight="1" x14ac:dyDescent="0.25">
      <c r="B2648" s="36" t="str">
        <f>LOOKUP(Tabela2[[#This Row],[RESUMO]],Tabela3[Grupo],Tabela3[Meus produtos])</f>
        <v>Não</v>
      </c>
      <c r="C2648" s="30" t="s">
        <v>2399</v>
      </c>
      <c r="D2648" t="s">
        <v>21238</v>
      </c>
      <c r="E2648" t="s">
        <v>11853</v>
      </c>
      <c r="F2648" s="30" t="s">
        <v>13981</v>
      </c>
      <c r="G2648">
        <v>11.97</v>
      </c>
      <c r="H2648">
        <v>9.8000000000000007</v>
      </c>
      <c r="I2648">
        <v>0</v>
      </c>
      <c r="J2648">
        <v>0</v>
      </c>
      <c r="K2648" s="13">
        <v>0.2177</v>
      </c>
      <c r="L2648" s="13">
        <v>9.8000000000000004E-2</v>
      </c>
      <c r="M2648" s="13">
        <v>0.1197</v>
      </c>
      <c r="N2648" s="13">
        <v>0</v>
      </c>
      <c r="O2648" s="13">
        <v>0</v>
      </c>
      <c r="P2648" s="12" t="str">
        <f>LEFT(Tabela2[[#This Row],[Código]],2)</f>
        <v>29</v>
      </c>
    </row>
    <row r="2649" spans="2:16" ht="15" customHeight="1" x14ac:dyDescent="0.25">
      <c r="B2649" s="36" t="str">
        <f>LOOKUP(Tabela2[[#This Row],[RESUMO]],Tabela3[Grupo],Tabela3[Meus produtos])</f>
        <v>Não</v>
      </c>
      <c r="C2649" s="30" t="s">
        <v>2400</v>
      </c>
      <c r="D2649" t="s">
        <v>21238</v>
      </c>
      <c r="E2649" t="s">
        <v>11853</v>
      </c>
      <c r="F2649" s="30" t="s">
        <v>13982</v>
      </c>
      <c r="G2649">
        <v>11.97</v>
      </c>
      <c r="H2649">
        <v>9.8000000000000007</v>
      </c>
      <c r="I2649">
        <v>0</v>
      </c>
      <c r="J2649">
        <v>0</v>
      </c>
      <c r="K2649" s="13">
        <v>0.2177</v>
      </c>
      <c r="L2649" s="13">
        <v>9.8000000000000004E-2</v>
      </c>
      <c r="M2649" s="13">
        <v>0.1197</v>
      </c>
      <c r="N2649" s="13">
        <v>0</v>
      </c>
      <c r="O2649" s="13">
        <v>0</v>
      </c>
      <c r="P2649" s="12" t="str">
        <f>LEFT(Tabela2[[#This Row],[Código]],2)</f>
        <v>29</v>
      </c>
    </row>
    <row r="2650" spans="2:16" ht="15" customHeight="1" x14ac:dyDescent="0.25">
      <c r="B2650" s="36" t="str">
        <f>LOOKUP(Tabela2[[#This Row],[RESUMO]],Tabela3[Grupo],Tabela3[Meus produtos])</f>
        <v>Não</v>
      </c>
      <c r="C2650" s="30" t="s">
        <v>2401</v>
      </c>
      <c r="D2650" t="s">
        <v>21238</v>
      </c>
      <c r="E2650" t="s">
        <v>11853</v>
      </c>
      <c r="F2650" s="30" t="s">
        <v>13983</v>
      </c>
      <c r="G2650">
        <v>11.97</v>
      </c>
      <c r="H2650">
        <v>9.8000000000000007</v>
      </c>
      <c r="I2650">
        <v>0</v>
      </c>
      <c r="J2650">
        <v>0</v>
      </c>
      <c r="K2650" s="13">
        <v>0.2177</v>
      </c>
      <c r="L2650" s="13">
        <v>9.8000000000000004E-2</v>
      </c>
      <c r="M2650" s="13">
        <v>0.1197</v>
      </c>
      <c r="N2650" s="13">
        <v>0</v>
      </c>
      <c r="O2650" s="13">
        <v>0</v>
      </c>
      <c r="P2650" s="12" t="str">
        <f>LEFT(Tabela2[[#This Row],[Código]],2)</f>
        <v>29</v>
      </c>
    </row>
    <row r="2651" spans="2:16" ht="15" customHeight="1" x14ac:dyDescent="0.25">
      <c r="B2651" s="36" t="str">
        <f>LOOKUP(Tabela2[[#This Row],[RESUMO]],Tabela3[Grupo],Tabela3[Meus produtos])</f>
        <v>Não</v>
      </c>
      <c r="C2651" s="30" t="s">
        <v>2402</v>
      </c>
      <c r="D2651" t="s">
        <v>21238</v>
      </c>
      <c r="E2651" t="s">
        <v>11853</v>
      </c>
      <c r="F2651" s="30" t="s">
        <v>13984</v>
      </c>
      <c r="G2651">
        <v>11.97</v>
      </c>
      <c r="H2651">
        <v>9.8000000000000007</v>
      </c>
      <c r="I2651">
        <v>0</v>
      </c>
      <c r="J2651">
        <v>0</v>
      </c>
      <c r="K2651" s="13">
        <v>0.2177</v>
      </c>
      <c r="L2651" s="13">
        <v>9.8000000000000004E-2</v>
      </c>
      <c r="M2651" s="13">
        <v>0.1197</v>
      </c>
      <c r="N2651" s="13">
        <v>0</v>
      </c>
      <c r="O2651" s="13">
        <v>0</v>
      </c>
      <c r="P2651" s="12" t="str">
        <f>LEFT(Tabela2[[#This Row],[Código]],2)</f>
        <v>29</v>
      </c>
    </row>
    <row r="2652" spans="2:16" ht="15" customHeight="1" x14ac:dyDescent="0.25">
      <c r="B2652" s="36" t="str">
        <f>LOOKUP(Tabela2[[#This Row],[RESUMO]],Tabela3[Grupo],Tabela3[Meus produtos])</f>
        <v>Não</v>
      </c>
      <c r="C2652" s="30" t="s">
        <v>2403</v>
      </c>
      <c r="D2652" t="s">
        <v>21238</v>
      </c>
      <c r="E2652" t="s">
        <v>11853</v>
      </c>
      <c r="F2652" s="30" t="s">
        <v>13985</v>
      </c>
      <c r="G2652">
        <v>11.97</v>
      </c>
      <c r="H2652">
        <v>9.8000000000000007</v>
      </c>
      <c r="I2652">
        <v>0</v>
      </c>
      <c r="J2652">
        <v>0</v>
      </c>
      <c r="K2652" s="13">
        <v>0.2177</v>
      </c>
      <c r="L2652" s="13">
        <v>9.8000000000000004E-2</v>
      </c>
      <c r="M2652" s="13">
        <v>0.1197</v>
      </c>
      <c r="N2652" s="13">
        <v>0</v>
      </c>
      <c r="O2652" s="13">
        <v>0</v>
      </c>
      <c r="P2652" s="12" t="str">
        <f>LEFT(Tabela2[[#This Row],[Código]],2)</f>
        <v>29</v>
      </c>
    </row>
    <row r="2653" spans="2:16" ht="15" customHeight="1" x14ac:dyDescent="0.25">
      <c r="B2653" s="36" t="str">
        <f>LOOKUP(Tabela2[[#This Row],[RESUMO]],Tabela3[Grupo],Tabela3[Meus produtos])</f>
        <v>Não</v>
      </c>
      <c r="C2653" s="30" t="s">
        <v>2404</v>
      </c>
      <c r="D2653" t="s">
        <v>21238</v>
      </c>
      <c r="E2653" t="s">
        <v>11853</v>
      </c>
      <c r="F2653" s="30" t="s">
        <v>13986</v>
      </c>
      <c r="G2653">
        <v>11.83</v>
      </c>
      <c r="H2653">
        <v>9.8000000000000007</v>
      </c>
      <c r="I2653">
        <v>0</v>
      </c>
      <c r="J2653">
        <v>0</v>
      </c>
      <c r="K2653" s="13">
        <v>0.21629999999999999</v>
      </c>
      <c r="L2653" s="13">
        <v>9.8000000000000004E-2</v>
      </c>
      <c r="M2653" s="13">
        <v>0.1183</v>
      </c>
      <c r="N2653" s="13">
        <v>0</v>
      </c>
      <c r="O2653" s="13">
        <v>0</v>
      </c>
      <c r="P2653" s="12" t="str">
        <f>LEFT(Tabela2[[#This Row],[Código]],2)</f>
        <v>29</v>
      </c>
    </row>
    <row r="2654" spans="2:16" ht="15" customHeight="1" x14ac:dyDescent="0.25">
      <c r="B2654" s="36" t="str">
        <f>LOOKUP(Tabela2[[#This Row],[RESUMO]],Tabela3[Grupo],Tabela3[Meus produtos])</f>
        <v>Não</v>
      </c>
      <c r="C2654" s="30" t="s">
        <v>2405</v>
      </c>
      <c r="D2654" t="s">
        <v>21238</v>
      </c>
      <c r="E2654" t="s">
        <v>11853</v>
      </c>
      <c r="F2654" s="30" t="s">
        <v>13987</v>
      </c>
      <c r="G2654">
        <v>11.83</v>
      </c>
      <c r="H2654">
        <v>9.8000000000000007</v>
      </c>
      <c r="I2654">
        <v>0</v>
      </c>
      <c r="J2654">
        <v>0</v>
      </c>
      <c r="K2654" s="13">
        <v>0.21629999999999999</v>
      </c>
      <c r="L2654" s="13">
        <v>9.8000000000000004E-2</v>
      </c>
      <c r="M2654" s="13">
        <v>0.1183</v>
      </c>
      <c r="N2654" s="13">
        <v>0</v>
      </c>
      <c r="O2654" s="13">
        <v>0</v>
      </c>
      <c r="P2654" s="12" t="str">
        <f>LEFT(Tabela2[[#This Row],[Código]],2)</f>
        <v>29</v>
      </c>
    </row>
    <row r="2655" spans="2:16" ht="15" customHeight="1" x14ac:dyDescent="0.25">
      <c r="B2655" s="36" t="str">
        <f>LOOKUP(Tabela2[[#This Row],[RESUMO]],Tabela3[Grupo],Tabela3[Meus produtos])</f>
        <v>Não</v>
      </c>
      <c r="C2655" s="30" t="s">
        <v>2406</v>
      </c>
      <c r="D2655" t="s">
        <v>21238</v>
      </c>
      <c r="E2655" t="s">
        <v>11853</v>
      </c>
      <c r="F2655" s="30" t="s">
        <v>13988</v>
      </c>
      <c r="G2655">
        <v>11.97</v>
      </c>
      <c r="H2655">
        <v>9.8000000000000007</v>
      </c>
      <c r="I2655">
        <v>0</v>
      </c>
      <c r="J2655">
        <v>0</v>
      </c>
      <c r="K2655" s="13">
        <v>0.2177</v>
      </c>
      <c r="L2655" s="13">
        <v>9.8000000000000004E-2</v>
      </c>
      <c r="M2655" s="13">
        <v>0.1197</v>
      </c>
      <c r="N2655" s="13">
        <v>0</v>
      </c>
      <c r="O2655" s="13">
        <v>0</v>
      </c>
      <c r="P2655" s="12" t="str">
        <f>LEFT(Tabela2[[#This Row],[Código]],2)</f>
        <v>29</v>
      </c>
    </row>
    <row r="2656" spans="2:16" ht="15" customHeight="1" x14ac:dyDescent="0.25">
      <c r="B2656" s="36" t="str">
        <f>LOOKUP(Tabela2[[#This Row],[RESUMO]],Tabela3[Grupo],Tabela3[Meus produtos])</f>
        <v>Não</v>
      </c>
      <c r="C2656" s="30" t="s">
        <v>2407</v>
      </c>
      <c r="D2656" t="s">
        <v>21238</v>
      </c>
      <c r="E2656" t="s">
        <v>11853</v>
      </c>
      <c r="F2656" s="30" t="s">
        <v>13989</v>
      </c>
      <c r="G2656">
        <v>11.97</v>
      </c>
      <c r="H2656">
        <v>9.8000000000000007</v>
      </c>
      <c r="I2656">
        <v>0</v>
      </c>
      <c r="J2656">
        <v>0</v>
      </c>
      <c r="K2656" s="13">
        <v>0.2177</v>
      </c>
      <c r="L2656" s="13">
        <v>9.8000000000000004E-2</v>
      </c>
      <c r="M2656" s="13">
        <v>0.1197</v>
      </c>
      <c r="N2656" s="13">
        <v>0</v>
      </c>
      <c r="O2656" s="13">
        <v>0</v>
      </c>
      <c r="P2656" s="12" t="str">
        <f>LEFT(Tabela2[[#This Row],[Código]],2)</f>
        <v>29</v>
      </c>
    </row>
    <row r="2657" spans="2:16" ht="15" customHeight="1" x14ac:dyDescent="0.25">
      <c r="B2657" s="36" t="str">
        <f>LOOKUP(Tabela2[[#This Row],[RESUMO]],Tabela3[Grupo],Tabela3[Meus produtos])</f>
        <v>Não</v>
      </c>
      <c r="C2657" s="30" t="s">
        <v>2408</v>
      </c>
      <c r="D2657" t="s">
        <v>21238</v>
      </c>
      <c r="E2657" t="s">
        <v>11853</v>
      </c>
      <c r="F2657" s="30" t="s">
        <v>13990</v>
      </c>
      <c r="G2657">
        <v>11.83</v>
      </c>
      <c r="H2657">
        <v>9.8000000000000007</v>
      </c>
      <c r="I2657">
        <v>0</v>
      </c>
      <c r="J2657">
        <v>0</v>
      </c>
      <c r="K2657" s="13">
        <v>0.21629999999999999</v>
      </c>
      <c r="L2657" s="13">
        <v>9.8000000000000004E-2</v>
      </c>
      <c r="M2657" s="13">
        <v>0.1183</v>
      </c>
      <c r="N2657" s="13">
        <v>0</v>
      </c>
      <c r="O2657" s="13">
        <v>0</v>
      </c>
      <c r="P2657" s="12" t="str">
        <f>LEFT(Tabela2[[#This Row],[Código]],2)</f>
        <v>29</v>
      </c>
    </row>
    <row r="2658" spans="2:16" ht="15" customHeight="1" x14ac:dyDescent="0.25">
      <c r="B2658" s="36" t="str">
        <f>LOOKUP(Tabela2[[#This Row],[RESUMO]],Tabela3[Grupo],Tabela3[Meus produtos])</f>
        <v>Não</v>
      </c>
      <c r="C2658" s="30" t="s">
        <v>2409</v>
      </c>
      <c r="D2658" t="s">
        <v>21238</v>
      </c>
      <c r="E2658" t="s">
        <v>11853</v>
      </c>
      <c r="F2658" s="30" t="s">
        <v>13991</v>
      </c>
      <c r="G2658">
        <v>11.89</v>
      </c>
      <c r="H2658">
        <v>9.8000000000000007</v>
      </c>
      <c r="I2658">
        <v>0</v>
      </c>
      <c r="J2658">
        <v>0</v>
      </c>
      <c r="K2658" s="13">
        <v>0.21690000000000001</v>
      </c>
      <c r="L2658" s="13">
        <v>9.8000000000000004E-2</v>
      </c>
      <c r="M2658" s="13">
        <v>0.11890000000000001</v>
      </c>
      <c r="N2658" s="13">
        <v>0</v>
      </c>
      <c r="O2658" s="13">
        <v>0</v>
      </c>
      <c r="P2658" s="12" t="str">
        <f>LEFT(Tabela2[[#This Row],[Código]],2)</f>
        <v>29</v>
      </c>
    </row>
    <row r="2659" spans="2:16" ht="15" customHeight="1" x14ac:dyDescent="0.25">
      <c r="B2659" s="36" t="str">
        <f>LOOKUP(Tabela2[[#This Row],[RESUMO]],Tabela3[Grupo],Tabela3[Meus produtos])</f>
        <v>Não</v>
      </c>
      <c r="C2659" s="30" t="s">
        <v>2410</v>
      </c>
      <c r="D2659" t="s">
        <v>21238</v>
      </c>
      <c r="E2659" t="s">
        <v>11853</v>
      </c>
      <c r="F2659" s="30" t="s">
        <v>13992</v>
      </c>
      <c r="G2659">
        <v>11.83</v>
      </c>
      <c r="H2659">
        <v>9.8000000000000007</v>
      </c>
      <c r="I2659">
        <v>0</v>
      </c>
      <c r="J2659">
        <v>0</v>
      </c>
      <c r="K2659" s="13">
        <v>0.21629999999999999</v>
      </c>
      <c r="L2659" s="13">
        <v>9.8000000000000004E-2</v>
      </c>
      <c r="M2659" s="13">
        <v>0.1183</v>
      </c>
      <c r="N2659" s="13">
        <v>0</v>
      </c>
      <c r="O2659" s="13">
        <v>0</v>
      </c>
      <c r="P2659" s="12" t="str">
        <f>LEFT(Tabela2[[#This Row],[Código]],2)</f>
        <v>29</v>
      </c>
    </row>
    <row r="2660" spans="2:16" ht="15" customHeight="1" x14ac:dyDescent="0.25">
      <c r="B2660" s="36" t="str">
        <f>LOOKUP(Tabela2[[#This Row],[RESUMO]],Tabela3[Grupo],Tabela3[Meus produtos])</f>
        <v>Não</v>
      </c>
      <c r="C2660" s="30" t="s">
        <v>2411</v>
      </c>
      <c r="D2660" t="s">
        <v>21238</v>
      </c>
      <c r="E2660" t="s">
        <v>11853</v>
      </c>
      <c r="F2660" s="30" t="s">
        <v>13993</v>
      </c>
      <c r="G2660">
        <v>11.83</v>
      </c>
      <c r="H2660">
        <v>9.8000000000000007</v>
      </c>
      <c r="I2660">
        <v>0</v>
      </c>
      <c r="J2660">
        <v>0</v>
      </c>
      <c r="K2660" s="13">
        <v>0.21629999999999999</v>
      </c>
      <c r="L2660" s="13">
        <v>9.8000000000000004E-2</v>
      </c>
      <c r="M2660" s="13">
        <v>0.1183</v>
      </c>
      <c r="N2660" s="13">
        <v>0</v>
      </c>
      <c r="O2660" s="13">
        <v>0</v>
      </c>
      <c r="P2660" s="12" t="str">
        <f>LEFT(Tabela2[[#This Row],[Código]],2)</f>
        <v>29</v>
      </c>
    </row>
    <row r="2661" spans="2:16" ht="15" customHeight="1" x14ac:dyDescent="0.25">
      <c r="B2661" s="36" t="str">
        <f>LOOKUP(Tabela2[[#This Row],[RESUMO]],Tabela3[Grupo],Tabela3[Meus produtos])</f>
        <v>Não</v>
      </c>
      <c r="C2661" s="30" t="s">
        <v>2412</v>
      </c>
      <c r="D2661" t="s">
        <v>21238</v>
      </c>
      <c r="E2661" t="s">
        <v>11853</v>
      </c>
      <c r="F2661" s="30" t="s">
        <v>13994</v>
      </c>
      <c r="G2661">
        <v>11.97</v>
      </c>
      <c r="H2661">
        <v>9.8000000000000007</v>
      </c>
      <c r="I2661">
        <v>0</v>
      </c>
      <c r="J2661">
        <v>0</v>
      </c>
      <c r="K2661" s="13">
        <v>0.2177</v>
      </c>
      <c r="L2661" s="13">
        <v>9.8000000000000004E-2</v>
      </c>
      <c r="M2661" s="13">
        <v>0.1197</v>
      </c>
      <c r="N2661" s="13">
        <v>0</v>
      </c>
      <c r="O2661" s="13">
        <v>0</v>
      </c>
      <c r="P2661" s="12" t="str">
        <f>LEFT(Tabela2[[#This Row],[Código]],2)</f>
        <v>29</v>
      </c>
    </row>
    <row r="2662" spans="2:16" ht="15" customHeight="1" x14ac:dyDescent="0.25">
      <c r="B2662" s="36" t="str">
        <f>LOOKUP(Tabela2[[#This Row],[RESUMO]],Tabela3[Grupo],Tabela3[Meus produtos])</f>
        <v>Não</v>
      </c>
      <c r="C2662" s="30" t="s">
        <v>2413</v>
      </c>
      <c r="D2662" t="s">
        <v>21238</v>
      </c>
      <c r="E2662" t="s">
        <v>11853</v>
      </c>
      <c r="F2662" s="30" t="s">
        <v>13995</v>
      </c>
      <c r="G2662">
        <v>11.97</v>
      </c>
      <c r="H2662">
        <v>9.8000000000000007</v>
      </c>
      <c r="I2662">
        <v>0</v>
      </c>
      <c r="J2662">
        <v>0</v>
      </c>
      <c r="K2662" s="13">
        <v>0.2177</v>
      </c>
      <c r="L2662" s="13">
        <v>9.8000000000000004E-2</v>
      </c>
      <c r="M2662" s="13">
        <v>0.1197</v>
      </c>
      <c r="N2662" s="13">
        <v>0</v>
      </c>
      <c r="O2662" s="13">
        <v>0</v>
      </c>
      <c r="P2662" s="12" t="str">
        <f>LEFT(Tabela2[[#This Row],[Código]],2)</f>
        <v>29</v>
      </c>
    </row>
    <row r="2663" spans="2:16" ht="15" customHeight="1" x14ac:dyDescent="0.25">
      <c r="B2663" s="36" t="str">
        <f>LOOKUP(Tabela2[[#This Row],[RESUMO]],Tabela3[Grupo],Tabela3[Meus produtos])</f>
        <v>Não</v>
      </c>
      <c r="C2663" s="30" t="s">
        <v>2414</v>
      </c>
      <c r="D2663" t="s">
        <v>21238</v>
      </c>
      <c r="E2663" t="s">
        <v>11853</v>
      </c>
      <c r="F2663" s="30" t="s">
        <v>13996</v>
      </c>
      <c r="G2663">
        <v>11.97</v>
      </c>
      <c r="H2663">
        <v>9.8000000000000007</v>
      </c>
      <c r="I2663">
        <v>0</v>
      </c>
      <c r="J2663">
        <v>0</v>
      </c>
      <c r="K2663" s="13">
        <v>0.2177</v>
      </c>
      <c r="L2663" s="13">
        <v>9.8000000000000004E-2</v>
      </c>
      <c r="M2663" s="13">
        <v>0.1197</v>
      </c>
      <c r="N2663" s="13">
        <v>0</v>
      </c>
      <c r="O2663" s="13">
        <v>0</v>
      </c>
      <c r="P2663" s="12" t="str">
        <f>LEFT(Tabela2[[#This Row],[Código]],2)</f>
        <v>29</v>
      </c>
    </row>
    <row r="2664" spans="2:16" ht="15" customHeight="1" x14ac:dyDescent="0.25">
      <c r="B2664" s="36" t="str">
        <f>LOOKUP(Tabela2[[#This Row],[RESUMO]],Tabela3[Grupo],Tabela3[Meus produtos])</f>
        <v>Não</v>
      </c>
      <c r="C2664" s="30" t="s">
        <v>2415</v>
      </c>
      <c r="D2664" t="s">
        <v>21238</v>
      </c>
      <c r="E2664" t="s">
        <v>11853</v>
      </c>
      <c r="F2664" s="30" t="s">
        <v>13997</v>
      </c>
      <c r="G2664">
        <v>11.83</v>
      </c>
      <c r="H2664">
        <v>9.8000000000000007</v>
      </c>
      <c r="I2664">
        <v>0</v>
      </c>
      <c r="J2664">
        <v>0</v>
      </c>
      <c r="K2664" s="13">
        <v>0.21629999999999999</v>
      </c>
      <c r="L2664" s="13">
        <v>9.8000000000000004E-2</v>
      </c>
      <c r="M2664" s="13">
        <v>0.1183</v>
      </c>
      <c r="N2664" s="13">
        <v>0</v>
      </c>
      <c r="O2664" s="13">
        <v>0</v>
      </c>
      <c r="P2664" s="12" t="str">
        <f>LEFT(Tabela2[[#This Row],[Código]],2)</f>
        <v>29</v>
      </c>
    </row>
    <row r="2665" spans="2:16" ht="15" customHeight="1" x14ac:dyDescent="0.25">
      <c r="B2665" s="36" t="str">
        <f>LOOKUP(Tabela2[[#This Row],[RESUMO]],Tabela3[Grupo],Tabela3[Meus produtos])</f>
        <v>Não</v>
      </c>
      <c r="C2665" s="30" t="s">
        <v>2416</v>
      </c>
      <c r="D2665" t="s">
        <v>21238</v>
      </c>
      <c r="E2665" t="s">
        <v>11853</v>
      </c>
      <c r="F2665" s="30" t="s">
        <v>13998</v>
      </c>
      <c r="G2665">
        <v>11.97</v>
      </c>
      <c r="H2665">
        <v>9.8000000000000007</v>
      </c>
      <c r="I2665">
        <v>0</v>
      </c>
      <c r="J2665">
        <v>0</v>
      </c>
      <c r="K2665" s="13">
        <v>0.2177</v>
      </c>
      <c r="L2665" s="13">
        <v>9.8000000000000004E-2</v>
      </c>
      <c r="M2665" s="13">
        <v>0.1197</v>
      </c>
      <c r="N2665" s="13">
        <v>0</v>
      </c>
      <c r="O2665" s="13">
        <v>0</v>
      </c>
      <c r="P2665" s="12" t="str">
        <f>LEFT(Tabela2[[#This Row],[Código]],2)</f>
        <v>29</v>
      </c>
    </row>
    <row r="2666" spans="2:16" ht="15" customHeight="1" x14ac:dyDescent="0.25">
      <c r="B2666" s="36" t="str">
        <f>LOOKUP(Tabela2[[#This Row],[RESUMO]],Tabela3[Grupo],Tabela3[Meus produtos])</f>
        <v>Não</v>
      </c>
      <c r="C2666" s="30" t="s">
        <v>2417</v>
      </c>
      <c r="D2666" t="s">
        <v>21238</v>
      </c>
      <c r="E2666" t="s">
        <v>11853</v>
      </c>
      <c r="F2666" s="30" t="s">
        <v>13999</v>
      </c>
      <c r="G2666">
        <v>11.97</v>
      </c>
      <c r="H2666">
        <v>9.8000000000000007</v>
      </c>
      <c r="I2666">
        <v>0</v>
      </c>
      <c r="J2666">
        <v>0</v>
      </c>
      <c r="K2666" s="13">
        <v>0.2177</v>
      </c>
      <c r="L2666" s="13">
        <v>9.8000000000000004E-2</v>
      </c>
      <c r="M2666" s="13">
        <v>0.1197</v>
      </c>
      <c r="N2666" s="13">
        <v>0</v>
      </c>
      <c r="O2666" s="13">
        <v>0</v>
      </c>
      <c r="P2666" s="12" t="str">
        <f>LEFT(Tabela2[[#This Row],[Código]],2)</f>
        <v>29</v>
      </c>
    </row>
    <row r="2667" spans="2:16" ht="15" customHeight="1" x14ac:dyDescent="0.25">
      <c r="B2667" s="36" t="str">
        <f>LOOKUP(Tabela2[[#This Row],[RESUMO]],Tabela3[Grupo],Tabela3[Meus produtos])</f>
        <v>Não</v>
      </c>
      <c r="C2667" s="30" t="s">
        <v>2418</v>
      </c>
      <c r="D2667" t="s">
        <v>21238</v>
      </c>
      <c r="E2667" t="s">
        <v>11853</v>
      </c>
      <c r="F2667" s="30" t="s">
        <v>14000</v>
      </c>
      <c r="G2667">
        <v>11.97</v>
      </c>
      <c r="H2667">
        <v>9.8000000000000007</v>
      </c>
      <c r="I2667">
        <v>0</v>
      </c>
      <c r="J2667">
        <v>0</v>
      </c>
      <c r="K2667" s="13">
        <v>0.2177</v>
      </c>
      <c r="L2667" s="13">
        <v>9.8000000000000004E-2</v>
      </c>
      <c r="M2667" s="13">
        <v>0.1197</v>
      </c>
      <c r="N2667" s="13">
        <v>0</v>
      </c>
      <c r="O2667" s="13">
        <v>0</v>
      </c>
      <c r="P2667" s="12" t="str">
        <f>LEFT(Tabela2[[#This Row],[Código]],2)</f>
        <v>29</v>
      </c>
    </row>
    <row r="2668" spans="2:16" ht="15" customHeight="1" x14ac:dyDescent="0.25">
      <c r="B2668" s="36" t="str">
        <f>LOOKUP(Tabela2[[#This Row],[RESUMO]],Tabela3[Grupo],Tabela3[Meus produtos])</f>
        <v>Não</v>
      </c>
      <c r="C2668" s="30" t="s">
        <v>2419</v>
      </c>
      <c r="D2668" t="s">
        <v>21238</v>
      </c>
      <c r="E2668" t="s">
        <v>11853</v>
      </c>
      <c r="F2668" s="30" t="s">
        <v>14001</v>
      </c>
      <c r="G2668">
        <v>11.97</v>
      </c>
      <c r="H2668">
        <v>9.8000000000000007</v>
      </c>
      <c r="I2668">
        <v>0</v>
      </c>
      <c r="J2668">
        <v>0</v>
      </c>
      <c r="K2668" s="13">
        <v>0.2177</v>
      </c>
      <c r="L2668" s="13">
        <v>9.8000000000000004E-2</v>
      </c>
      <c r="M2668" s="13">
        <v>0.1197</v>
      </c>
      <c r="N2668" s="13">
        <v>0</v>
      </c>
      <c r="O2668" s="13">
        <v>0</v>
      </c>
      <c r="P2668" s="12" t="str">
        <f>LEFT(Tabela2[[#This Row],[Código]],2)</f>
        <v>29</v>
      </c>
    </row>
    <row r="2669" spans="2:16" ht="15" customHeight="1" x14ac:dyDescent="0.25">
      <c r="B2669" s="36" t="str">
        <f>LOOKUP(Tabela2[[#This Row],[RESUMO]],Tabela3[Grupo],Tabela3[Meus produtos])</f>
        <v>Não</v>
      </c>
      <c r="C2669" s="30" t="s">
        <v>21940</v>
      </c>
      <c r="D2669" t="s">
        <v>21238</v>
      </c>
      <c r="E2669" t="s">
        <v>11853</v>
      </c>
      <c r="F2669" s="30" t="s">
        <v>21941</v>
      </c>
      <c r="G2669">
        <v>11.83</v>
      </c>
      <c r="H2669">
        <v>9.8000000000000007</v>
      </c>
      <c r="I2669">
        <v>0</v>
      </c>
      <c r="J2669">
        <v>0</v>
      </c>
      <c r="K2669" s="13">
        <v>0.21629999999999999</v>
      </c>
      <c r="L2669" s="13">
        <v>9.8000000000000004E-2</v>
      </c>
      <c r="M2669" s="13">
        <v>0.1183</v>
      </c>
      <c r="N2669" s="13">
        <v>0</v>
      </c>
      <c r="O2669" s="13">
        <v>0</v>
      </c>
      <c r="P2669" s="12" t="str">
        <f>LEFT(Tabela2[[#This Row],[Código]],2)</f>
        <v>29</v>
      </c>
    </row>
    <row r="2670" spans="2:16" ht="15" customHeight="1" x14ac:dyDescent="0.25">
      <c r="B2670" s="36" t="str">
        <f>LOOKUP(Tabela2[[#This Row],[RESUMO]],Tabela3[Grupo],Tabela3[Meus produtos])</f>
        <v>Não</v>
      </c>
      <c r="C2670" s="30" t="s">
        <v>2420</v>
      </c>
      <c r="D2670" t="s">
        <v>21238</v>
      </c>
      <c r="E2670" t="s">
        <v>11853</v>
      </c>
      <c r="F2670" s="30" t="s">
        <v>14002</v>
      </c>
      <c r="G2670">
        <v>11.83</v>
      </c>
      <c r="H2670">
        <v>9.8000000000000007</v>
      </c>
      <c r="I2670">
        <v>0</v>
      </c>
      <c r="J2670">
        <v>0</v>
      </c>
      <c r="K2670" s="13">
        <v>0.21629999999999999</v>
      </c>
      <c r="L2670" s="13">
        <v>9.8000000000000004E-2</v>
      </c>
      <c r="M2670" s="13">
        <v>0.1183</v>
      </c>
      <c r="N2670" s="13">
        <v>0</v>
      </c>
      <c r="O2670" s="13">
        <v>0</v>
      </c>
      <c r="P2670" s="12" t="str">
        <f>LEFT(Tabela2[[#This Row],[Código]],2)</f>
        <v>29</v>
      </c>
    </row>
    <row r="2671" spans="2:16" ht="15" customHeight="1" x14ac:dyDescent="0.25">
      <c r="B2671" s="36" t="str">
        <f>LOOKUP(Tabela2[[#This Row],[RESUMO]],Tabela3[Grupo],Tabela3[Meus produtos])</f>
        <v>Não</v>
      </c>
      <c r="C2671" s="30" t="s">
        <v>2421</v>
      </c>
      <c r="D2671" t="s">
        <v>21238</v>
      </c>
      <c r="E2671" t="s">
        <v>11853</v>
      </c>
      <c r="F2671" s="30" t="s">
        <v>2422</v>
      </c>
      <c r="G2671">
        <v>11.83</v>
      </c>
      <c r="H2671">
        <v>9.8000000000000007</v>
      </c>
      <c r="I2671">
        <v>0</v>
      </c>
      <c r="J2671">
        <v>0</v>
      </c>
      <c r="K2671" s="13">
        <v>0.21629999999999999</v>
      </c>
      <c r="L2671" s="13">
        <v>9.8000000000000004E-2</v>
      </c>
      <c r="M2671" s="13">
        <v>0.1183</v>
      </c>
      <c r="N2671" s="13">
        <v>0</v>
      </c>
      <c r="O2671" s="13">
        <v>0</v>
      </c>
      <c r="P2671" s="12" t="str">
        <f>LEFT(Tabela2[[#This Row],[Código]],2)</f>
        <v>29</v>
      </c>
    </row>
    <row r="2672" spans="2:16" ht="15" customHeight="1" x14ac:dyDescent="0.25">
      <c r="B2672" s="36" t="str">
        <f>LOOKUP(Tabela2[[#This Row],[RESUMO]],Tabela3[Grupo],Tabela3[Meus produtos])</f>
        <v>Não</v>
      </c>
      <c r="C2672" s="30" t="s">
        <v>2423</v>
      </c>
      <c r="D2672" t="s">
        <v>21238</v>
      </c>
      <c r="E2672" t="s">
        <v>11853</v>
      </c>
      <c r="F2672" s="30" t="s">
        <v>14003</v>
      </c>
      <c r="G2672">
        <v>11.83</v>
      </c>
      <c r="H2672">
        <v>9.8000000000000007</v>
      </c>
      <c r="I2672">
        <v>0</v>
      </c>
      <c r="J2672">
        <v>0</v>
      </c>
      <c r="K2672" s="13">
        <v>0.21629999999999999</v>
      </c>
      <c r="L2672" s="13">
        <v>9.8000000000000004E-2</v>
      </c>
      <c r="M2672" s="13">
        <v>0.1183</v>
      </c>
      <c r="N2672" s="13">
        <v>0</v>
      </c>
      <c r="O2672" s="13">
        <v>0</v>
      </c>
      <c r="P2672" s="12" t="str">
        <f>LEFT(Tabela2[[#This Row],[Código]],2)</f>
        <v>29</v>
      </c>
    </row>
    <row r="2673" spans="2:16" ht="15" customHeight="1" x14ac:dyDescent="0.25">
      <c r="B2673" s="36" t="str">
        <f>LOOKUP(Tabela2[[#This Row],[RESUMO]],Tabela3[Grupo],Tabela3[Meus produtos])</f>
        <v>Não</v>
      </c>
      <c r="C2673" s="30" t="s">
        <v>2424</v>
      </c>
      <c r="D2673" t="s">
        <v>21238</v>
      </c>
      <c r="E2673" t="s">
        <v>11853</v>
      </c>
      <c r="F2673" s="30" t="s">
        <v>14004</v>
      </c>
      <c r="G2673">
        <v>11.83</v>
      </c>
      <c r="H2673">
        <v>9.8000000000000007</v>
      </c>
      <c r="I2673">
        <v>0</v>
      </c>
      <c r="J2673">
        <v>0</v>
      </c>
      <c r="K2673" s="13">
        <v>0.21629999999999999</v>
      </c>
      <c r="L2673" s="13">
        <v>9.8000000000000004E-2</v>
      </c>
      <c r="M2673" s="13">
        <v>0.1183</v>
      </c>
      <c r="N2673" s="13">
        <v>0</v>
      </c>
      <c r="O2673" s="13">
        <v>0</v>
      </c>
      <c r="P2673" s="12" t="str">
        <f>LEFT(Tabela2[[#This Row],[Código]],2)</f>
        <v>29</v>
      </c>
    </row>
    <row r="2674" spans="2:16" ht="15" customHeight="1" x14ac:dyDescent="0.25">
      <c r="B2674" s="36" t="str">
        <f>LOOKUP(Tabela2[[#This Row],[RESUMO]],Tabela3[Grupo],Tabela3[Meus produtos])</f>
        <v>Não</v>
      </c>
      <c r="C2674" s="30" t="s">
        <v>2425</v>
      </c>
      <c r="D2674" t="s">
        <v>21238</v>
      </c>
      <c r="E2674" t="s">
        <v>11853</v>
      </c>
      <c r="F2674" s="30" t="s">
        <v>14005</v>
      </c>
      <c r="G2674">
        <v>11.97</v>
      </c>
      <c r="H2674">
        <v>9.8000000000000007</v>
      </c>
      <c r="I2674">
        <v>0</v>
      </c>
      <c r="J2674">
        <v>0</v>
      </c>
      <c r="K2674" s="13">
        <v>0.2177</v>
      </c>
      <c r="L2674" s="13">
        <v>9.8000000000000004E-2</v>
      </c>
      <c r="M2674" s="13">
        <v>0.1197</v>
      </c>
      <c r="N2674" s="13">
        <v>0</v>
      </c>
      <c r="O2674" s="13">
        <v>0</v>
      </c>
      <c r="P2674" s="12" t="str">
        <f>LEFT(Tabela2[[#This Row],[Código]],2)</f>
        <v>29</v>
      </c>
    </row>
    <row r="2675" spans="2:16" ht="15" customHeight="1" x14ac:dyDescent="0.25">
      <c r="B2675" s="36" t="str">
        <f>LOOKUP(Tabela2[[#This Row],[RESUMO]],Tabela3[Grupo],Tabela3[Meus produtos])</f>
        <v>Não</v>
      </c>
      <c r="C2675" s="30" t="s">
        <v>2426</v>
      </c>
      <c r="D2675" t="s">
        <v>21238</v>
      </c>
      <c r="E2675" t="s">
        <v>11853</v>
      </c>
      <c r="F2675" s="30" t="s">
        <v>14006</v>
      </c>
      <c r="G2675">
        <v>11.97</v>
      </c>
      <c r="H2675">
        <v>9.8000000000000007</v>
      </c>
      <c r="I2675">
        <v>0</v>
      </c>
      <c r="J2675">
        <v>0</v>
      </c>
      <c r="K2675" s="13">
        <v>0.2177</v>
      </c>
      <c r="L2675" s="13">
        <v>9.8000000000000004E-2</v>
      </c>
      <c r="M2675" s="13">
        <v>0.1197</v>
      </c>
      <c r="N2675" s="13">
        <v>0</v>
      </c>
      <c r="O2675" s="13">
        <v>0</v>
      </c>
      <c r="P2675" s="12" t="str">
        <f>LEFT(Tabela2[[#This Row],[Código]],2)</f>
        <v>29</v>
      </c>
    </row>
    <row r="2676" spans="2:16" ht="15" customHeight="1" x14ac:dyDescent="0.25">
      <c r="B2676" s="36" t="str">
        <f>LOOKUP(Tabela2[[#This Row],[RESUMO]],Tabela3[Grupo],Tabela3[Meus produtos])</f>
        <v>Não</v>
      </c>
      <c r="C2676" s="30" t="s">
        <v>2427</v>
      </c>
      <c r="D2676" t="s">
        <v>21238</v>
      </c>
      <c r="E2676" t="s">
        <v>11853</v>
      </c>
      <c r="F2676" s="30" t="s">
        <v>2297</v>
      </c>
      <c r="G2676">
        <v>11.83</v>
      </c>
      <c r="H2676">
        <v>9.8000000000000007</v>
      </c>
      <c r="I2676">
        <v>0</v>
      </c>
      <c r="J2676">
        <v>0</v>
      </c>
      <c r="K2676" s="13">
        <v>0.21629999999999999</v>
      </c>
      <c r="L2676" s="13">
        <v>9.8000000000000004E-2</v>
      </c>
      <c r="M2676" s="13">
        <v>0.1183</v>
      </c>
      <c r="N2676" s="13">
        <v>0</v>
      </c>
      <c r="O2676" s="13">
        <v>0</v>
      </c>
      <c r="P2676" s="12" t="str">
        <f>LEFT(Tabela2[[#This Row],[Código]],2)</f>
        <v>29</v>
      </c>
    </row>
    <row r="2677" spans="2:16" ht="15" customHeight="1" x14ac:dyDescent="0.25">
      <c r="B2677" s="36" t="str">
        <f>LOOKUP(Tabela2[[#This Row],[RESUMO]],Tabela3[Grupo],Tabela3[Meus produtos])</f>
        <v>Não</v>
      </c>
      <c r="C2677" s="30" t="s">
        <v>2428</v>
      </c>
      <c r="D2677" t="s">
        <v>21238</v>
      </c>
      <c r="E2677" t="s">
        <v>11853</v>
      </c>
      <c r="F2677" s="30" t="s">
        <v>2299</v>
      </c>
      <c r="G2677">
        <v>11.83</v>
      </c>
      <c r="H2677">
        <v>9.8000000000000007</v>
      </c>
      <c r="I2677">
        <v>0</v>
      </c>
      <c r="J2677">
        <v>0</v>
      </c>
      <c r="K2677" s="13">
        <v>0.21629999999999999</v>
      </c>
      <c r="L2677" s="13">
        <v>9.8000000000000004E-2</v>
      </c>
      <c r="M2677" s="13">
        <v>0.1183</v>
      </c>
      <c r="N2677" s="13">
        <v>0</v>
      </c>
      <c r="O2677" s="13">
        <v>0</v>
      </c>
      <c r="P2677" s="12" t="str">
        <f>LEFT(Tabela2[[#This Row],[Código]],2)</f>
        <v>29</v>
      </c>
    </row>
    <row r="2678" spans="2:16" ht="15" customHeight="1" x14ac:dyDescent="0.25">
      <c r="B2678" s="36" t="str">
        <f>LOOKUP(Tabela2[[#This Row],[RESUMO]],Tabela3[Grupo],Tabela3[Meus produtos])</f>
        <v>Não</v>
      </c>
      <c r="C2678" s="30" t="s">
        <v>2429</v>
      </c>
      <c r="D2678" t="s">
        <v>21238</v>
      </c>
      <c r="E2678" t="s">
        <v>11853</v>
      </c>
      <c r="F2678" s="30" t="s">
        <v>14007</v>
      </c>
      <c r="G2678">
        <v>11.83</v>
      </c>
      <c r="H2678">
        <v>9.8000000000000007</v>
      </c>
      <c r="I2678">
        <v>0</v>
      </c>
      <c r="J2678">
        <v>0</v>
      </c>
      <c r="K2678" s="13">
        <v>0.21629999999999999</v>
      </c>
      <c r="L2678" s="13">
        <v>9.8000000000000004E-2</v>
      </c>
      <c r="M2678" s="13">
        <v>0.1183</v>
      </c>
      <c r="N2678" s="13">
        <v>0</v>
      </c>
      <c r="O2678" s="13">
        <v>0</v>
      </c>
      <c r="P2678" s="12" t="str">
        <f>LEFT(Tabela2[[#This Row],[Código]],2)</f>
        <v>29</v>
      </c>
    </row>
    <row r="2679" spans="2:16" ht="15" customHeight="1" x14ac:dyDescent="0.25">
      <c r="B2679" s="36" t="str">
        <f>LOOKUP(Tabela2[[#This Row],[RESUMO]],Tabela3[Grupo],Tabela3[Meus produtos])</f>
        <v>Não</v>
      </c>
      <c r="C2679" s="30" t="s">
        <v>2430</v>
      </c>
      <c r="D2679" t="s">
        <v>21238</v>
      </c>
      <c r="E2679" t="s">
        <v>11853</v>
      </c>
      <c r="F2679" s="30" t="s">
        <v>14008</v>
      </c>
      <c r="G2679">
        <v>11.97</v>
      </c>
      <c r="H2679">
        <v>9.8000000000000007</v>
      </c>
      <c r="I2679">
        <v>0</v>
      </c>
      <c r="J2679">
        <v>0</v>
      </c>
      <c r="K2679" s="13">
        <v>0.2177</v>
      </c>
      <c r="L2679" s="13">
        <v>9.8000000000000004E-2</v>
      </c>
      <c r="M2679" s="13">
        <v>0.1197</v>
      </c>
      <c r="N2679" s="13">
        <v>0</v>
      </c>
      <c r="O2679" s="13">
        <v>0</v>
      </c>
      <c r="P2679" s="12" t="str">
        <f>LEFT(Tabela2[[#This Row],[Código]],2)</f>
        <v>29</v>
      </c>
    </row>
    <row r="2680" spans="2:16" ht="15" customHeight="1" x14ac:dyDescent="0.25">
      <c r="B2680" s="36" t="str">
        <f>LOOKUP(Tabela2[[#This Row],[RESUMO]],Tabela3[Grupo],Tabela3[Meus produtos])</f>
        <v>Não</v>
      </c>
      <c r="C2680" s="30" t="s">
        <v>2431</v>
      </c>
      <c r="D2680" t="s">
        <v>21238</v>
      </c>
      <c r="E2680" t="s">
        <v>11853</v>
      </c>
      <c r="F2680" s="30" t="s">
        <v>14009</v>
      </c>
      <c r="G2680">
        <v>11.97</v>
      </c>
      <c r="H2680">
        <v>9.8000000000000007</v>
      </c>
      <c r="I2680">
        <v>0</v>
      </c>
      <c r="J2680">
        <v>0</v>
      </c>
      <c r="K2680" s="13">
        <v>0.2177</v>
      </c>
      <c r="L2680" s="13">
        <v>9.8000000000000004E-2</v>
      </c>
      <c r="M2680" s="13">
        <v>0.1197</v>
      </c>
      <c r="N2680" s="13">
        <v>0</v>
      </c>
      <c r="O2680" s="13">
        <v>0</v>
      </c>
      <c r="P2680" s="12" t="str">
        <f>LEFT(Tabela2[[#This Row],[Código]],2)</f>
        <v>29</v>
      </c>
    </row>
    <row r="2681" spans="2:16" ht="15" customHeight="1" x14ac:dyDescent="0.25">
      <c r="B2681" s="36" t="str">
        <f>LOOKUP(Tabela2[[#This Row],[RESUMO]],Tabela3[Grupo],Tabela3[Meus produtos])</f>
        <v>Não</v>
      </c>
      <c r="C2681" s="30" t="s">
        <v>2432</v>
      </c>
      <c r="D2681" t="s">
        <v>21238</v>
      </c>
      <c r="E2681" t="s">
        <v>11853</v>
      </c>
      <c r="F2681" s="30" t="s">
        <v>14010</v>
      </c>
      <c r="G2681">
        <v>11.97</v>
      </c>
      <c r="H2681">
        <v>9.8000000000000007</v>
      </c>
      <c r="I2681">
        <v>0</v>
      </c>
      <c r="J2681">
        <v>0</v>
      </c>
      <c r="K2681" s="13">
        <v>0.2177</v>
      </c>
      <c r="L2681" s="13">
        <v>9.8000000000000004E-2</v>
      </c>
      <c r="M2681" s="13">
        <v>0.1197</v>
      </c>
      <c r="N2681" s="13">
        <v>0</v>
      </c>
      <c r="O2681" s="13">
        <v>0</v>
      </c>
      <c r="P2681" s="12" t="str">
        <f>LEFT(Tabela2[[#This Row],[Código]],2)</f>
        <v>29</v>
      </c>
    </row>
    <row r="2682" spans="2:16" ht="15" customHeight="1" x14ac:dyDescent="0.25">
      <c r="B2682" s="36" t="str">
        <f>LOOKUP(Tabela2[[#This Row],[RESUMO]],Tabela3[Grupo],Tabela3[Meus produtos])</f>
        <v>Não</v>
      </c>
      <c r="C2682" s="30" t="s">
        <v>2433</v>
      </c>
      <c r="D2682" t="s">
        <v>21238</v>
      </c>
      <c r="E2682" t="s">
        <v>11853</v>
      </c>
      <c r="F2682" s="30" t="s">
        <v>14011</v>
      </c>
      <c r="G2682">
        <v>11.97</v>
      </c>
      <c r="H2682">
        <v>9.8000000000000007</v>
      </c>
      <c r="I2682">
        <v>0</v>
      </c>
      <c r="J2682">
        <v>0</v>
      </c>
      <c r="K2682" s="13">
        <v>0.2177</v>
      </c>
      <c r="L2682" s="13">
        <v>9.8000000000000004E-2</v>
      </c>
      <c r="M2682" s="13">
        <v>0.1197</v>
      </c>
      <c r="N2682" s="13">
        <v>0</v>
      </c>
      <c r="O2682" s="13">
        <v>0</v>
      </c>
      <c r="P2682" s="12" t="str">
        <f>LEFT(Tabela2[[#This Row],[Código]],2)</f>
        <v>29</v>
      </c>
    </row>
    <row r="2683" spans="2:16" ht="15" customHeight="1" x14ac:dyDescent="0.25">
      <c r="B2683" s="36" t="str">
        <f>LOOKUP(Tabela2[[#This Row],[RESUMO]],Tabela3[Grupo],Tabela3[Meus produtos])</f>
        <v>Não</v>
      </c>
      <c r="C2683" s="30" t="s">
        <v>2434</v>
      </c>
      <c r="D2683" t="s">
        <v>21238</v>
      </c>
      <c r="E2683" t="s">
        <v>11853</v>
      </c>
      <c r="F2683" s="30" t="s">
        <v>14012</v>
      </c>
      <c r="G2683">
        <v>11.83</v>
      </c>
      <c r="H2683">
        <v>9.8000000000000007</v>
      </c>
      <c r="I2683">
        <v>0</v>
      </c>
      <c r="J2683">
        <v>0</v>
      </c>
      <c r="K2683" s="13">
        <v>0.21629999999999999</v>
      </c>
      <c r="L2683" s="13">
        <v>9.8000000000000004E-2</v>
      </c>
      <c r="M2683" s="13">
        <v>0.1183</v>
      </c>
      <c r="N2683" s="13">
        <v>0</v>
      </c>
      <c r="O2683" s="13">
        <v>0</v>
      </c>
      <c r="P2683" s="12" t="str">
        <f>LEFT(Tabela2[[#This Row],[Código]],2)</f>
        <v>29</v>
      </c>
    </row>
    <row r="2684" spans="2:16" ht="15" customHeight="1" x14ac:dyDescent="0.25">
      <c r="B2684" s="36" t="str">
        <f>LOOKUP(Tabela2[[#This Row],[RESUMO]],Tabela3[Grupo],Tabela3[Meus produtos])</f>
        <v>Não</v>
      </c>
      <c r="C2684" s="30" t="s">
        <v>2435</v>
      </c>
      <c r="D2684" t="s">
        <v>21238</v>
      </c>
      <c r="E2684" t="s">
        <v>11853</v>
      </c>
      <c r="F2684" s="30" t="s">
        <v>14013</v>
      </c>
      <c r="G2684">
        <v>11.83</v>
      </c>
      <c r="H2684">
        <v>9.8000000000000007</v>
      </c>
      <c r="I2684">
        <v>0</v>
      </c>
      <c r="J2684">
        <v>0</v>
      </c>
      <c r="K2684" s="13">
        <v>0.21629999999999999</v>
      </c>
      <c r="L2684" s="13">
        <v>9.8000000000000004E-2</v>
      </c>
      <c r="M2684" s="13">
        <v>0.1183</v>
      </c>
      <c r="N2684" s="13">
        <v>0</v>
      </c>
      <c r="O2684" s="13">
        <v>0</v>
      </c>
      <c r="P2684" s="12" t="str">
        <f>LEFT(Tabela2[[#This Row],[Código]],2)</f>
        <v>29</v>
      </c>
    </row>
    <row r="2685" spans="2:16" ht="15" customHeight="1" x14ac:dyDescent="0.25">
      <c r="B2685" s="36" t="str">
        <f>LOOKUP(Tabela2[[#This Row],[RESUMO]],Tabela3[Grupo],Tabela3[Meus produtos])</f>
        <v>Não</v>
      </c>
      <c r="C2685" s="30" t="s">
        <v>2436</v>
      </c>
      <c r="D2685" t="s">
        <v>21238</v>
      </c>
      <c r="E2685" t="s">
        <v>11853</v>
      </c>
      <c r="F2685" s="30" t="s">
        <v>14014</v>
      </c>
      <c r="G2685">
        <v>11.97</v>
      </c>
      <c r="H2685">
        <v>9.8000000000000007</v>
      </c>
      <c r="I2685">
        <v>0</v>
      </c>
      <c r="J2685">
        <v>0</v>
      </c>
      <c r="K2685" s="13">
        <v>0.2177</v>
      </c>
      <c r="L2685" s="13">
        <v>9.8000000000000004E-2</v>
      </c>
      <c r="M2685" s="13">
        <v>0.1197</v>
      </c>
      <c r="N2685" s="13">
        <v>0</v>
      </c>
      <c r="O2685" s="13">
        <v>0</v>
      </c>
      <c r="P2685" s="12" t="str">
        <f>LEFT(Tabela2[[#This Row],[Código]],2)</f>
        <v>29</v>
      </c>
    </row>
    <row r="2686" spans="2:16" ht="15" customHeight="1" x14ac:dyDescent="0.25">
      <c r="B2686" s="36" t="str">
        <f>LOOKUP(Tabela2[[#This Row],[RESUMO]],Tabela3[Grupo],Tabela3[Meus produtos])</f>
        <v>Não</v>
      </c>
      <c r="C2686" s="30" t="s">
        <v>2437</v>
      </c>
      <c r="D2686" t="s">
        <v>21238</v>
      </c>
      <c r="E2686" t="s">
        <v>11853</v>
      </c>
      <c r="F2686" s="30" t="s">
        <v>14015</v>
      </c>
      <c r="G2686">
        <v>11.83</v>
      </c>
      <c r="H2686">
        <v>9.8000000000000007</v>
      </c>
      <c r="I2686">
        <v>0</v>
      </c>
      <c r="J2686">
        <v>0</v>
      </c>
      <c r="K2686" s="13">
        <v>0.21629999999999999</v>
      </c>
      <c r="L2686" s="13">
        <v>9.8000000000000004E-2</v>
      </c>
      <c r="M2686" s="13">
        <v>0.1183</v>
      </c>
      <c r="N2686" s="13">
        <v>0</v>
      </c>
      <c r="O2686" s="13">
        <v>0</v>
      </c>
      <c r="P2686" s="12" t="str">
        <f>LEFT(Tabela2[[#This Row],[Código]],2)</f>
        <v>29</v>
      </c>
    </row>
    <row r="2687" spans="2:16" ht="15" customHeight="1" x14ac:dyDescent="0.25">
      <c r="B2687" s="36" t="str">
        <f>LOOKUP(Tabela2[[#This Row],[RESUMO]],Tabela3[Grupo],Tabela3[Meus produtos])</f>
        <v>Não</v>
      </c>
      <c r="C2687" s="30" t="s">
        <v>2438</v>
      </c>
      <c r="D2687" t="s">
        <v>21238</v>
      </c>
      <c r="E2687" t="s">
        <v>11853</v>
      </c>
      <c r="F2687" s="30" t="s">
        <v>14016</v>
      </c>
      <c r="G2687">
        <v>11.83</v>
      </c>
      <c r="H2687">
        <v>9.8000000000000007</v>
      </c>
      <c r="I2687">
        <v>0</v>
      </c>
      <c r="J2687">
        <v>0</v>
      </c>
      <c r="K2687" s="13">
        <v>0.21629999999999999</v>
      </c>
      <c r="L2687" s="13">
        <v>9.8000000000000004E-2</v>
      </c>
      <c r="M2687" s="13">
        <v>0.1183</v>
      </c>
      <c r="N2687" s="13">
        <v>0</v>
      </c>
      <c r="O2687" s="13">
        <v>0</v>
      </c>
      <c r="P2687" s="12" t="str">
        <f>LEFT(Tabela2[[#This Row],[Código]],2)</f>
        <v>29</v>
      </c>
    </row>
    <row r="2688" spans="2:16" ht="15" customHeight="1" x14ac:dyDescent="0.25">
      <c r="B2688" s="36" t="str">
        <f>LOOKUP(Tabela2[[#This Row],[RESUMO]],Tabela3[Grupo],Tabela3[Meus produtos])</f>
        <v>Não</v>
      </c>
      <c r="C2688" s="30" t="s">
        <v>2439</v>
      </c>
      <c r="D2688" t="s">
        <v>21238</v>
      </c>
      <c r="E2688" t="s">
        <v>11853</v>
      </c>
      <c r="F2688" s="30" t="s">
        <v>2440</v>
      </c>
      <c r="G2688">
        <v>11.97</v>
      </c>
      <c r="H2688">
        <v>9.8000000000000007</v>
      </c>
      <c r="I2688">
        <v>0</v>
      </c>
      <c r="J2688">
        <v>0</v>
      </c>
      <c r="K2688" s="13">
        <v>0.2177</v>
      </c>
      <c r="L2688" s="13">
        <v>9.8000000000000004E-2</v>
      </c>
      <c r="M2688" s="13">
        <v>0.1197</v>
      </c>
      <c r="N2688" s="13">
        <v>0</v>
      </c>
      <c r="O2688" s="13">
        <v>0</v>
      </c>
      <c r="P2688" s="12" t="str">
        <f>LEFT(Tabela2[[#This Row],[Código]],2)</f>
        <v>29</v>
      </c>
    </row>
    <row r="2689" spans="2:16" ht="15" customHeight="1" x14ac:dyDescent="0.25">
      <c r="B2689" s="36" t="str">
        <f>LOOKUP(Tabela2[[#This Row],[RESUMO]],Tabela3[Grupo],Tabela3[Meus produtos])</f>
        <v>Não</v>
      </c>
      <c r="C2689" s="30" t="s">
        <v>2441</v>
      </c>
      <c r="D2689" t="s">
        <v>21238</v>
      </c>
      <c r="E2689" t="s">
        <v>11853</v>
      </c>
      <c r="F2689" s="30" t="s">
        <v>2442</v>
      </c>
      <c r="G2689">
        <v>11.97</v>
      </c>
      <c r="H2689">
        <v>9.8000000000000007</v>
      </c>
      <c r="I2689">
        <v>0</v>
      </c>
      <c r="J2689">
        <v>0</v>
      </c>
      <c r="K2689" s="13">
        <v>0.2177</v>
      </c>
      <c r="L2689" s="13">
        <v>9.8000000000000004E-2</v>
      </c>
      <c r="M2689" s="13">
        <v>0.1197</v>
      </c>
      <c r="N2689" s="13">
        <v>0</v>
      </c>
      <c r="O2689" s="13">
        <v>0</v>
      </c>
      <c r="P2689" s="12" t="str">
        <f>LEFT(Tabela2[[#This Row],[Código]],2)</f>
        <v>29</v>
      </c>
    </row>
    <row r="2690" spans="2:16" ht="15" customHeight="1" x14ac:dyDescent="0.25">
      <c r="B2690" s="36" t="str">
        <f>LOOKUP(Tabela2[[#This Row],[RESUMO]],Tabela3[Grupo],Tabela3[Meus produtos])</f>
        <v>Não</v>
      </c>
      <c r="C2690" s="30" t="s">
        <v>2443</v>
      </c>
      <c r="D2690" t="s">
        <v>21238</v>
      </c>
      <c r="E2690" t="s">
        <v>11853</v>
      </c>
      <c r="F2690" s="30" t="s">
        <v>14017</v>
      </c>
      <c r="G2690">
        <v>11.83</v>
      </c>
      <c r="H2690">
        <v>9.8000000000000007</v>
      </c>
      <c r="I2690">
        <v>0</v>
      </c>
      <c r="J2690">
        <v>0</v>
      </c>
      <c r="K2690" s="13">
        <v>0.21629999999999999</v>
      </c>
      <c r="L2690" s="13">
        <v>9.8000000000000004E-2</v>
      </c>
      <c r="M2690" s="13">
        <v>0.1183</v>
      </c>
      <c r="N2690" s="13">
        <v>0</v>
      </c>
      <c r="O2690" s="13">
        <v>0</v>
      </c>
      <c r="P2690" s="12" t="str">
        <f>LEFT(Tabela2[[#This Row],[Código]],2)</f>
        <v>29</v>
      </c>
    </row>
    <row r="2691" spans="2:16" ht="15" customHeight="1" x14ac:dyDescent="0.25">
      <c r="B2691" s="36" t="str">
        <f>LOOKUP(Tabela2[[#This Row],[RESUMO]],Tabela3[Grupo],Tabela3[Meus produtos])</f>
        <v>Não</v>
      </c>
      <c r="C2691" s="30" t="s">
        <v>2444</v>
      </c>
      <c r="D2691" t="s">
        <v>21238</v>
      </c>
      <c r="E2691" t="s">
        <v>11853</v>
      </c>
      <c r="F2691" s="30" t="s">
        <v>14018</v>
      </c>
      <c r="G2691">
        <v>11.83</v>
      </c>
      <c r="H2691">
        <v>9.8000000000000007</v>
      </c>
      <c r="I2691">
        <v>0</v>
      </c>
      <c r="J2691">
        <v>0</v>
      </c>
      <c r="K2691" s="13">
        <v>0.21629999999999999</v>
      </c>
      <c r="L2691" s="13">
        <v>9.8000000000000004E-2</v>
      </c>
      <c r="M2691" s="13">
        <v>0.1183</v>
      </c>
      <c r="N2691" s="13">
        <v>0</v>
      </c>
      <c r="O2691" s="13">
        <v>0</v>
      </c>
      <c r="P2691" s="12" t="str">
        <f>LEFT(Tabela2[[#This Row],[Código]],2)</f>
        <v>29</v>
      </c>
    </row>
    <row r="2692" spans="2:16" ht="15" customHeight="1" x14ac:dyDescent="0.25">
      <c r="B2692" s="36" t="str">
        <f>LOOKUP(Tabela2[[#This Row],[RESUMO]],Tabela3[Grupo],Tabela3[Meus produtos])</f>
        <v>Não</v>
      </c>
      <c r="C2692" s="30" t="s">
        <v>2445</v>
      </c>
      <c r="D2692" t="s">
        <v>21238</v>
      </c>
      <c r="E2692" t="s">
        <v>11853</v>
      </c>
      <c r="F2692" s="30" t="s">
        <v>14019</v>
      </c>
      <c r="G2692">
        <v>11.97</v>
      </c>
      <c r="H2692">
        <v>9.8000000000000007</v>
      </c>
      <c r="I2692">
        <v>0</v>
      </c>
      <c r="J2692">
        <v>0</v>
      </c>
      <c r="K2692" s="13">
        <v>0.2177</v>
      </c>
      <c r="L2692" s="13">
        <v>9.8000000000000004E-2</v>
      </c>
      <c r="M2692" s="13">
        <v>0.1197</v>
      </c>
      <c r="N2692" s="13">
        <v>0</v>
      </c>
      <c r="O2692" s="13">
        <v>0</v>
      </c>
      <c r="P2692" s="12" t="str">
        <f>LEFT(Tabela2[[#This Row],[Código]],2)</f>
        <v>29</v>
      </c>
    </row>
    <row r="2693" spans="2:16" ht="15" customHeight="1" x14ac:dyDescent="0.25">
      <c r="B2693" s="36" t="str">
        <f>LOOKUP(Tabela2[[#This Row],[RESUMO]],Tabela3[Grupo],Tabela3[Meus produtos])</f>
        <v>Não</v>
      </c>
      <c r="C2693" s="30" t="s">
        <v>2446</v>
      </c>
      <c r="D2693" t="s">
        <v>21238</v>
      </c>
      <c r="E2693" t="s">
        <v>11853</v>
      </c>
      <c r="F2693" s="30" t="s">
        <v>14020</v>
      </c>
      <c r="G2693">
        <v>11.97</v>
      </c>
      <c r="H2693">
        <v>9.8000000000000007</v>
      </c>
      <c r="I2693">
        <v>0</v>
      </c>
      <c r="J2693">
        <v>0</v>
      </c>
      <c r="K2693" s="13">
        <v>0.2177</v>
      </c>
      <c r="L2693" s="13">
        <v>9.8000000000000004E-2</v>
      </c>
      <c r="M2693" s="13">
        <v>0.1197</v>
      </c>
      <c r="N2693" s="13">
        <v>0</v>
      </c>
      <c r="O2693" s="13">
        <v>0</v>
      </c>
      <c r="P2693" s="12" t="str">
        <f>LEFT(Tabela2[[#This Row],[Código]],2)</f>
        <v>29</v>
      </c>
    </row>
    <row r="2694" spans="2:16" ht="15" customHeight="1" x14ac:dyDescent="0.25">
      <c r="B2694" s="36" t="str">
        <f>LOOKUP(Tabela2[[#This Row],[RESUMO]],Tabela3[Grupo],Tabela3[Meus produtos])</f>
        <v>Não</v>
      </c>
      <c r="C2694" s="30" t="s">
        <v>2447</v>
      </c>
      <c r="D2694" t="s">
        <v>21238</v>
      </c>
      <c r="E2694" t="s">
        <v>11853</v>
      </c>
      <c r="F2694" s="30" t="s">
        <v>14021</v>
      </c>
      <c r="G2694">
        <v>11.83</v>
      </c>
      <c r="H2694">
        <v>9.8000000000000007</v>
      </c>
      <c r="I2694">
        <v>0</v>
      </c>
      <c r="J2694">
        <v>0</v>
      </c>
      <c r="K2694" s="13">
        <v>0.21629999999999999</v>
      </c>
      <c r="L2694" s="13">
        <v>9.8000000000000004E-2</v>
      </c>
      <c r="M2694" s="13">
        <v>0.1183</v>
      </c>
      <c r="N2694" s="13">
        <v>0</v>
      </c>
      <c r="O2694" s="13">
        <v>0</v>
      </c>
      <c r="P2694" s="12" t="str">
        <f>LEFT(Tabela2[[#This Row],[Código]],2)</f>
        <v>29</v>
      </c>
    </row>
    <row r="2695" spans="2:16" ht="15" customHeight="1" x14ac:dyDescent="0.25">
      <c r="B2695" s="36" t="str">
        <f>LOOKUP(Tabela2[[#This Row],[RESUMO]],Tabela3[Grupo],Tabela3[Meus produtos])</f>
        <v>Não</v>
      </c>
      <c r="C2695" s="30" t="s">
        <v>2448</v>
      </c>
      <c r="D2695" t="s">
        <v>21238</v>
      </c>
      <c r="E2695" t="s">
        <v>11853</v>
      </c>
      <c r="F2695" s="30" t="s">
        <v>2449</v>
      </c>
      <c r="G2695">
        <v>11.83</v>
      </c>
      <c r="H2695">
        <v>9.8000000000000007</v>
      </c>
      <c r="I2695">
        <v>0</v>
      </c>
      <c r="J2695">
        <v>0</v>
      </c>
      <c r="K2695" s="13">
        <v>0.21629999999999999</v>
      </c>
      <c r="L2695" s="13">
        <v>9.8000000000000004E-2</v>
      </c>
      <c r="M2695" s="13">
        <v>0.1183</v>
      </c>
      <c r="N2695" s="13">
        <v>0</v>
      </c>
      <c r="O2695" s="13">
        <v>0</v>
      </c>
      <c r="P2695" s="12" t="str">
        <f>LEFT(Tabela2[[#This Row],[Código]],2)</f>
        <v>29</v>
      </c>
    </row>
    <row r="2696" spans="2:16" ht="15" customHeight="1" x14ac:dyDescent="0.25">
      <c r="B2696" s="36" t="str">
        <f>LOOKUP(Tabela2[[#This Row],[RESUMO]],Tabela3[Grupo],Tabela3[Meus produtos])</f>
        <v>Não</v>
      </c>
      <c r="C2696" s="30" t="s">
        <v>2450</v>
      </c>
      <c r="D2696" t="s">
        <v>21238</v>
      </c>
      <c r="E2696" t="s">
        <v>11853</v>
      </c>
      <c r="F2696" s="30" t="s">
        <v>2451</v>
      </c>
      <c r="G2696">
        <v>11.83</v>
      </c>
      <c r="H2696">
        <v>9.8000000000000007</v>
      </c>
      <c r="I2696">
        <v>0</v>
      </c>
      <c r="J2696">
        <v>0</v>
      </c>
      <c r="K2696" s="13">
        <v>0.21629999999999999</v>
      </c>
      <c r="L2696" s="13">
        <v>9.8000000000000004E-2</v>
      </c>
      <c r="M2696" s="13">
        <v>0.1183</v>
      </c>
      <c r="N2696" s="13">
        <v>0</v>
      </c>
      <c r="O2696" s="13">
        <v>0</v>
      </c>
      <c r="P2696" s="12" t="str">
        <f>LEFT(Tabela2[[#This Row],[Código]],2)</f>
        <v>29</v>
      </c>
    </row>
    <row r="2697" spans="2:16" ht="15" customHeight="1" x14ac:dyDescent="0.25">
      <c r="B2697" s="36" t="str">
        <f>LOOKUP(Tabela2[[#This Row],[RESUMO]],Tabela3[Grupo],Tabela3[Meus produtos])</f>
        <v>Não</v>
      </c>
      <c r="C2697" s="30" t="s">
        <v>2452</v>
      </c>
      <c r="D2697" t="s">
        <v>21238</v>
      </c>
      <c r="E2697" t="s">
        <v>11853</v>
      </c>
      <c r="F2697" s="30" t="s">
        <v>14022</v>
      </c>
      <c r="G2697">
        <v>11.83</v>
      </c>
      <c r="H2697">
        <v>9.8000000000000007</v>
      </c>
      <c r="I2697">
        <v>0</v>
      </c>
      <c r="J2697">
        <v>0</v>
      </c>
      <c r="K2697" s="13">
        <v>0.21629999999999999</v>
      </c>
      <c r="L2697" s="13">
        <v>9.8000000000000004E-2</v>
      </c>
      <c r="M2697" s="13">
        <v>0.1183</v>
      </c>
      <c r="N2697" s="13">
        <v>0</v>
      </c>
      <c r="O2697" s="13">
        <v>0</v>
      </c>
      <c r="P2697" s="12" t="str">
        <f>LEFT(Tabela2[[#This Row],[Código]],2)</f>
        <v>29</v>
      </c>
    </row>
    <row r="2698" spans="2:16" ht="15" customHeight="1" x14ac:dyDescent="0.25">
      <c r="B2698" s="36" t="str">
        <f>LOOKUP(Tabela2[[#This Row],[RESUMO]],Tabela3[Grupo],Tabela3[Meus produtos])</f>
        <v>Não</v>
      </c>
      <c r="C2698" s="30" t="s">
        <v>2453</v>
      </c>
      <c r="D2698" t="s">
        <v>21238</v>
      </c>
      <c r="E2698" t="s">
        <v>11853</v>
      </c>
      <c r="F2698" s="30" t="s">
        <v>14023</v>
      </c>
      <c r="G2698">
        <v>11.83</v>
      </c>
      <c r="H2698">
        <v>9.8000000000000007</v>
      </c>
      <c r="I2698">
        <v>0</v>
      </c>
      <c r="J2698">
        <v>0</v>
      </c>
      <c r="K2698" s="13">
        <v>0.21629999999999999</v>
      </c>
      <c r="L2698" s="13">
        <v>9.8000000000000004E-2</v>
      </c>
      <c r="M2698" s="13">
        <v>0.1183</v>
      </c>
      <c r="N2698" s="13">
        <v>0</v>
      </c>
      <c r="O2698" s="13">
        <v>0</v>
      </c>
      <c r="P2698" s="12" t="str">
        <f>LEFT(Tabela2[[#This Row],[Código]],2)</f>
        <v>29</v>
      </c>
    </row>
    <row r="2699" spans="2:16" ht="15" customHeight="1" x14ac:dyDescent="0.25">
      <c r="B2699" s="36" t="str">
        <f>LOOKUP(Tabela2[[#This Row],[RESUMO]],Tabela3[Grupo],Tabela3[Meus produtos])</f>
        <v>Não</v>
      </c>
      <c r="C2699" s="30" t="s">
        <v>2454</v>
      </c>
      <c r="D2699" t="s">
        <v>21238</v>
      </c>
      <c r="E2699" t="s">
        <v>11853</v>
      </c>
      <c r="F2699" s="30" t="s">
        <v>14024</v>
      </c>
      <c r="G2699">
        <v>12</v>
      </c>
      <c r="H2699">
        <v>9.8000000000000007</v>
      </c>
      <c r="I2699">
        <v>0</v>
      </c>
      <c r="J2699">
        <v>0</v>
      </c>
      <c r="K2699" s="13">
        <v>0.218</v>
      </c>
      <c r="L2699" s="13">
        <v>9.8000000000000004E-2</v>
      </c>
      <c r="M2699" s="13">
        <v>0.12</v>
      </c>
      <c r="N2699" s="13">
        <v>0</v>
      </c>
      <c r="O2699" s="13">
        <v>0</v>
      </c>
      <c r="P2699" s="12" t="str">
        <f>LEFT(Tabela2[[#This Row],[Código]],2)</f>
        <v>29</v>
      </c>
    </row>
    <row r="2700" spans="2:16" ht="15" customHeight="1" x14ac:dyDescent="0.25">
      <c r="B2700" s="36" t="str">
        <f>LOOKUP(Tabela2[[#This Row],[RESUMO]],Tabela3[Grupo],Tabela3[Meus produtos])</f>
        <v>Não</v>
      </c>
      <c r="C2700" s="30" t="s">
        <v>2455</v>
      </c>
      <c r="D2700" t="s">
        <v>21238</v>
      </c>
      <c r="E2700" t="s">
        <v>11853</v>
      </c>
      <c r="F2700" s="30" t="s">
        <v>14025</v>
      </c>
      <c r="G2700">
        <v>11.83</v>
      </c>
      <c r="H2700">
        <v>9.8000000000000007</v>
      </c>
      <c r="I2700">
        <v>0</v>
      </c>
      <c r="J2700">
        <v>0</v>
      </c>
      <c r="K2700" s="13">
        <v>0.21629999999999999</v>
      </c>
      <c r="L2700" s="13">
        <v>9.8000000000000004E-2</v>
      </c>
      <c r="M2700" s="13">
        <v>0.1183</v>
      </c>
      <c r="N2700" s="13">
        <v>0</v>
      </c>
      <c r="O2700" s="13">
        <v>0</v>
      </c>
      <c r="P2700" s="12" t="str">
        <f>LEFT(Tabela2[[#This Row],[Código]],2)</f>
        <v>29</v>
      </c>
    </row>
    <row r="2701" spans="2:16" ht="15" customHeight="1" x14ac:dyDescent="0.25">
      <c r="B2701" s="36" t="str">
        <f>LOOKUP(Tabela2[[#This Row],[RESUMO]],Tabela3[Grupo],Tabela3[Meus produtos])</f>
        <v>Não</v>
      </c>
      <c r="C2701" s="30" t="s">
        <v>2456</v>
      </c>
      <c r="D2701" t="s">
        <v>21238</v>
      </c>
      <c r="E2701" t="s">
        <v>11853</v>
      </c>
      <c r="F2701" s="30" t="s">
        <v>2457</v>
      </c>
      <c r="G2701">
        <v>11.83</v>
      </c>
      <c r="H2701">
        <v>9.8000000000000007</v>
      </c>
      <c r="I2701">
        <v>0</v>
      </c>
      <c r="J2701">
        <v>0</v>
      </c>
      <c r="K2701" s="13">
        <v>0.21629999999999999</v>
      </c>
      <c r="L2701" s="13">
        <v>9.8000000000000004E-2</v>
      </c>
      <c r="M2701" s="13">
        <v>0.1183</v>
      </c>
      <c r="N2701" s="13">
        <v>0</v>
      </c>
      <c r="O2701" s="13">
        <v>0</v>
      </c>
      <c r="P2701" s="12" t="str">
        <f>LEFT(Tabela2[[#This Row],[Código]],2)</f>
        <v>29</v>
      </c>
    </row>
    <row r="2702" spans="2:16" ht="15" customHeight="1" x14ac:dyDescent="0.25">
      <c r="B2702" s="36" t="str">
        <f>LOOKUP(Tabela2[[#This Row],[RESUMO]],Tabela3[Grupo],Tabela3[Meus produtos])</f>
        <v>Não</v>
      </c>
      <c r="C2702" s="30" t="s">
        <v>2458</v>
      </c>
      <c r="D2702" t="s">
        <v>21238</v>
      </c>
      <c r="E2702" t="s">
        <v>11853</v>
      </c>
      <c r="F2702" s="30" t="s">
        <v>14026</v>
      </c>
      <c r="G2702">
        <v>11.83</v>
      </c>
      <c r="H2702">
        <v>9.8000000000000007</v>
      </c>
      <c r="I2702">
        <v>0</v>
      </c>
      <c r="J2702">
        <v>0</v>
      </c>
      <c r="K2702" s="13">
        <v>0.21629999999999999</v>
      </c>
      <c r="L2702" s="13">
        <v>9.8000000000000004E-2</v>
      </c>
      <c r="M2702" s="13">
        <v>0.1183</v>
      </c>
      <c r="N2702" s="13">
        <v>0</v>
      </c>
      <c r="O2702" s="13">
        <v>0</v>
      </c>
      <c r="P2702" s="12" t="str">
        <f>LEFT(Tabela2[[#This Row],[Código]],2)</f>
        <v>29</v>
      </c>
    </row>
    <row r="2703" spans="2:16" ht="15" customHeight="1" x14ac:dyDescent="0.25">
      <c r="B2703" s="36" t="str">
        <f>LOOKUP(Tabela2[[#This Row],[RESUMO]],Tabela3[Grupo],Tabela3[Meus produtos])</f>
        <v>Não</v>
      </c>
      <c r="C2703" s="30" t="s">
        <v>2459</v>
      </c>
      <c r="D2703" t="s">
        <v>21238</v>
      </c>
      <c r="E2703" t="s">
        <v>11853</v>
      </c>
      <c r="F2703" s="30" t="s">
        <v>14027</v>
      </c>
      <c r="G2703">
        <v>11.83</v>
      </c>
      <c r="H2703">
        <v>9.8000000000000007</v>
      </c>
      <c r="I2703">
        <v>0</v>
      </c>
      <c r="J2703">
        <v>0</v>
      </c>
      <c r="K2703" s="13">
        <v>0.21629999999999999</v>
      </c>
      <c r="L2703" s="13">
        <v>9.8000000000000004E-2</v>
      </c>
      <c r="M2703" s="13">
        <v>0.1183</v>
      </c>
      <c r="N2703" s="13">
        <v>0</v>
      </c>
      <c r="O2703" s="13">
        <v>0</v>
      </c>
      <c r="P2703" s="12" t="str">
        <f>LEFT(Tabela2[[#This Row],[Código]],2)</f>
        <v>29</v>
      </c>
    </row>
    <row r="2704" spans="2:16" ht="15" customHeight="1" x14ac:dyDescent="0.25">
      <c r="B2704" s="36" t="str">
        <f>LOOKUP(Tabela2[[#This Row],[RESUMO]],Tabela3[Grupo],Tabela3[Meus produtos])</f>
        <v>Não</v>
      </c>
      <c r="C2704" s="30" t="s">
        <v>2460</v>
      </c>
      <c r="D2704" t="s">
        <v>21238</v>
      </c>
      <c r="E2704" t="s">
        <v>11853</v>
      </c>
      <c r="F2704" s="30" t="s">
        <v>14028</v>
      </c>
      <c r="G2704">
        <v>11.97</v>
      </c>
      <c r="H2704">
        <v>9.8000000000000007</v>
      </c>
      <c r="I2704">
        <v>0</v>
      </c>
      <c r="J2704">
        <v>0</v>
      </c>
      <c r="K2704" s="13">
        <v>0.2177</v>
      </c>
      <c r="L2704" s="13">
        <v>9.8000000000000004E-2</v>
      </c>
      <c r="M2704" s="13">
        <v>0.1197</v>
      </c>
      <c r="N2704" s="13">
        <v>0</v>
      </c>
      <c r="O2704" s="13">
        <v>0</v>
      </c>
      <c r="P2704" s="12" t="str">
        <f>LEFT(Tabela2[[#This Row],[Código]],2)</f>
        <v>29</v>
      </c>
    </row>
    <row r="2705" spans="2:16" ht="15" customHeight="1" x14ac:dyDescent="0.25">
      <c r="B2705" s="36" t="str">
        <f>LOOKUP(Tabela2[[#This Row],[RESUMO]],Tabela3[Grupo],Tabela3[Meus produtos])</f>
        <v>Não</v>
      </c>
      <c r="C2705" s="30" t="s">
        <v>2461</v>
      </c>
      <c r="D2705" t="s">
        <v>21238</v>
      </c>
      <c r="E2705" t="s">
        <v>11853</v>
      </c>
      <c r="F2705" s="30" t="s">
        <v>14029</v>
      </c>
      <c r="G2705">
        <v>12</v>
      </c>
      <c r="H2705">
        <v>9.8000000000000007</v>
      </c>
      <c r="I2705">
        <v>0</v>
      </c>
      <c r="J2705">
        <v>0</v>
      </c>
      <c r="K2705" s="13">
        <v>0.218</v>
      </c>
      <c r="L2705" s="13">
        <v>9.8000000000000004E-2</v>
      </c>
      <c r="M2705" s="13">
        <v>0.12</v>
      </c>
      <c r="N2705" s="13">
        <v>0</v>
      </c>
      <c r="O2705" s="13">
        <v>0</v>
      </c>
      <c r="P2705" s="12" t="str">
        <f>LEFT(Tabela2[[#This Row],[Código]],2)</f>
        <v>29</v>
      </c>
    </row>
    <row r="2706" spans="2:16" ht="15" customHeight="1" x14ac:dyDescent="0.25">
      <c r="B2706" s="36" t="str">
        <f>LOOKUP(Tabela2[[#This Row],[RESUMO]],Tabela3[Grupo],Tabela3[Meus produtos])</f>
        <v>Não</v>
      </c>
      <c r="C2706" s="30" t="s">
        <v>2462</v>
      </c>
      <c r="D2706" t="s">
        <v>21238</v>
      </c>
      <c r="E2706" t="s">
        <v>11853</v>
      </c>
      <c r="F2706" s="30" t="s">
        <v>14030</v>
      </c>
      <c r="G2706">
        <v>11.83</v>
      </c>
      <c r="H2706">
        <v>9.8000000000000007</v>
      </c>
      <c r="I2706">
        <v>0</v>
      </c>
      <c r="J2706">
        <v>0</v>
      </c>
      <c r="K2706" s="13">
        <v>0.21629999999999999</v>
      </c>
      <c r="L2706" s="13">
        <v>9.8000000000000004E-2</v>
      </c>
      <c r="M2706" s="13">
        <v>0.1183</v>
      </c>
      <c r="N2706" s="13">
        <v>0</v>
      </c>
      <c r="O2706" s="13">
        <v>0</v>
      </c>
      <c r="P2706" s="12" t="str">
        <f>LEFT(Tabela2[[#This Row],[Código]],2)</f>
        <v>29</v>
      </c>
    </row>
    <row r="2707" spans="2:16" ht="15" customHeight="1" x14ac:dyDescent="0.25">
      <c r="B2707" s="36" t="str">
        <f>LOOKUP(Tabela2[[#This Row],[RESUMO]],Tabela3[Grupo],Tabela3[Meus produtos])</f>
        <v>Não</v>
      </c>
      <c r="C2707" s="30" t="s">
        <v>2463</v>
      </c>
      <c r="D2707" t="s">
        <v>21238</v>
      </c>
      <c r="E2707" t="s">
        <v>11853</v>
      </c>
      <c r="F2707" s="30" t="s">
        <v>2464</v>
      </c>
      <c r="G2707">
        <v>11.97</v>
      </c>
      <c r="H2707">
        <v>9.8000000000000007</v>
      </c>
      <c r="I2707">
        <v>0</v>
      </c>
      <c r="J2707">
        <v>0</v>
      </c>
      <c r="K2707" s="13">
        <v>0.2177</v>
      </c>
      <c r="L2707" s="13">
        <v>9.8000000000000004E-2</v>
      </c>
      <c r="M2707" s="13">
        <v>0.1197</v>
      </c>
      <c r="N2707" s="13">
        <v>0</v>
      </c>
      <c r="O2707" s="13">
        <v>0</v>
      </c>
      <c r="P2707" s="12" t="str">
        <f>LEFT(Tabela2[[#This Row],[Código]],2)</f>
        <v>29</v>
      </c>
    </row>
    <row r="2708" spans="2:16" ht="15" customHeight="1" x14ac:dyDescent="0.25">
      <c r="B2708" s="36" t="str">
        <f>LOOKUP(Tabela2[[#This Row],[RESUMO]],Tabela3[Grupo],Tabela3[Meus produtos])</f>
        <v>Não</v>
      </c>
      <c r="C2708" s="30" t="s">
        <v>2465</v>
      </c>
      <c r="D2708" t="s">
        <v>21238</v>
      </c>
      <c r="E2708" t="s">
        <v>11853</v>
      </c>
      <c r="F2708" s="30" t="s">
        <v>14031</v>
      </c>
      <c r="G2708">
        <v>11.83</v>
      </c>
      <c r="H2708">
        <v>9.8000000000000007</v>
      </c>
      <c r="I2708">
        <v>0</v>
      </c>
      <c r="J2708">
        <v>0</v>
      </c>
      <c r="K2708" s="13">
        <v>0.21629999999999999</v>
      </c>
      <c r="L2708" s="13">
        <v>9.8000000000000004E-2</v>
      </c>
      <c r="M2708" s="13">
        <v>0.1183</v>
      </c>
      <c r="N2708" s="13">
        <v>0</v>
      </c>
      <c r="O2708" s="13">
        <v>0</v>
      </c>
      <c r="P2708" s="12" t="str">
        <f>LEFT(Tabela2[[#This Row],[Código]],2)</f>
        <v>29</v>
      </c>
    </row>
    <row r="2709" spans="2:16" ht="15" customHeight="1" x14ac:dyDescent="0.25">
      <c r="B2709" s="36" t="str">
        <f>LOOKUP(Tabela2[[#This Row],[RESUMO]],Tabela3[Grupo],Tabela3[Meus produtos])</f>
        <v>Não</v>
      </c>
      <c r="C2709" s="30" t="s">
        <v>2466</v>
      </c>
      <c r="D2709" t="s">
        <v>21238</v>
      </c>
      <c r="E2709" t="s">
        <v>11853</v>
      </c>
      <c r="F2709" s="30" t="s">
        <v>14032</v>
      </c>
      <c r="G2709">
        <v>11.83</v>
      </c>
      <c r="H2709">
        <v>9.8000000000000007</v>
      </c>
      <c r="I2709">
        <v>0</v>
      </c>
      <c r="J2709">
        <v>0</v>
      </c>
      <c r="K2709" s="13">
        <v>0.21629999999999999</v>
      </c>
      <c r="L2709" s="13">
        <v>9.8000000000000004E-2</v>
      </c>
      <c r="M2709" s="13">
        <v>0.1183</v>
      </c>
      <c r="N2709" s="13">
        <v>0</v>
      </c>
      <c r="O2709" s="13">
        <v>0</v>
      </c>
      <c r="P2709" s="12" t="str">
        <f>LEFT(Tabela2[[#This Row],[Código]],2)</f>
        <v>29</v>
      </c>
    </row>
    <row r="2710" spans="2:16" ht="15" customHeight="1" x14ac:dyDescent="0.25">
      <c r="B2710" s="36" t="str">
        <f>LOOKUP(Tabela2[[#This Row],[RESUMO]],Tabela3[Grupo],Tabela3[Meus produtos])</f>
        <v>Não</v>
      </c>
      <c r="C2710" s="30" t="s">
        <v>2467</v>
      </c>
      <c r="D2710" t="s">
        <v>21238</v>
      </c>
      <c r="E2710" t="s">
        <v>11853</v>
      </c>
      <c r="F2710" s="30" t="s">
        <v>2468</v>
      </c>
      <c r="G2710">
        <v>11.83</v>
      </c>
      <c r="H2710">
        <v>9.8000000000000007</v>
      </c>
      <c r="I2710">
        <v>0</v>
      </c>
      <c r="J2710">
        <v>0</v>
      </c>
      <c r="K2710" s="13">
        <v>0.21629999999999999</v>
      </c>
      <c r="L2710" s="13">
        <v>9.8000000000000004E-2</v>
      </c>
      <c r="M2710" s="13">
        <v>0.1183</v>
      </c>
      <c r="N2710" s="13">
        <v>0</v>
      </c>
      <c r="O2710" s="13">
        <v>0</v>
      </c>
      <c r="P2710" s="12" t="str">
        <f>LEFT(Tabela2[[#This Row],[Código]],2)</f>
        <v>29</v>
      </c>
    </row>
    <row r="2711" spans="2:16" ht="15" customHeight="1" x14ac:dyDescent="0.25">
      <c r="B2711" s="36" t="str">
        <f>LOOKUP(Tabela2[[#This Row],[RESUMO]],Tabela3[Grupo],Tabela3[Meus produtos])</f>
        <v>Não</v>
      </c>
      <c r="C2711" s="30" t="s">
        <v>2469</v>
      </c>
      <c r="D2711" t="s">
        <v>21238</v>
      </c>
      <c r="E2711" t="s">
        <v>11853</v>
      </c>
      <c r="F2711" s="30" t="s">
        <v>14033</v>
      </c>
      <c r="G2711">
        <v>11.83</v>
      </c>
      <c r="H2711">
        <v>9.8000000000000007</v>
      </c>
      <c r="I2711">
        <v>0</v>
      </c>
      <c r="J2711">
        <v>0</v>
      </c>
      <c r="K2711" s="13">
        <v>0.21629999999999999</v>
      </c>
      <c r="L2711" s="13">
        <v>9.8000000000000004E-2</v>
      </c>
      <c r="M2711" s="13">
        <v>0.1183</v>
      </c>
      <c r="N2711" s="13">
        <v>0</v>
      </c>
      <c r="O2711" s="13">
        <v>0</v>
      </c>
      <c r="P2711" s="12" t="str">
        <f>LEFT(Tabela2[[#This Row],[Código]],2)</f>
        <v>29</v>
      </c>
    </row>
    <row r="2712" spans="2:16" ht="15" customHeight="1" x14ac:dyDescent="0.25">
      <c r="B2712" s="36" t="str">
        <f>LOOKUP(Tabela2[[#This Row],[RESUMO]],Tabela3[Grupo],Tabela3[Meus produtos])</f>
        <v>Não</v>
      </c>
      <c r="C2712" s="30" t="s">
        <v>2470</v>
      </c>
      <c r="D2712" t="s">
        <v>21238</v>
      </c>
      <c r="E2712" t="s">
        <v>11853</v>
      </c>
      <c r="F2712" s="30" t="s">
        <v>2471</v>
      </c>
      <c r="G2712">
        <v>11.83</v>
      </c>
      <c r="H2712">
        <v>9.8000000000000007</v>
      </c>
      <c r="I2712">
        <v>0</v>
      </c>
      <c r="J2712">
        <v>0</v>
      </c>
      <c r="K2712" s="13">
        <v>0.21629999999999999</v>
      </c>
      <c r="L2712" s="13">
        <v>9.8000000000000004E-2</v>
      </c>
      <c r="M2712" s="13">
        <v>0.1183</v>
      </c>
      <c r="N2712" s="13">
        <v>0</v>
      </c>
      <c r="O2712" s="13">
        <v>0</v>
      </c>
      <c r="P2712" s="12" t="str">
        <f>LEFT(Tabela2[[#This Row],[Código]],2)</f>
        <v>29</v>
      </c>
    </row>
    <row r="2713" spans="2:16" ht="15" customHeight="1" x14ac:dyDescent="0.25">
      <c r="B2713" s="36" t="str">
        <f>LOOKUP(Tabela2[[#This Row],[RESUMO]],Tabela3[Grupo],Tabela3[Meus produtos])</f>
        <v>Não</v>
      </c>
      <c r="C2713" s="30" t="s">
        <v>2472</v>
      </c>
      <c r="D2713" t="s">
        <v>21238</v>
      </c>
      <c r="E2713" t="s">
        <v>11853</v>
      </c>
      <c r="F2713" s="30" t="s">
        <v>2473</v>
      </c>
      <c r="G2713">
        <v>11.83</v>
      </c>
      <c r="H2713">
        <v>9.8000000000000007</v>
      </c>
      <c r="I2713">
        <v>0</v>
      </c>
      <c r="J2713">
        <v>0</v>
      </c>
      <c r="K2713" s="13">
        <v>0.21629999999999999</v>
      </c>
      <c r="L2713" s="13">
        <v>9.8000000000000004E-2</v>
      </c>
      <c r="M2713" s="13">
        <v>0.1183</v>
      </c>
      <c r="N2713" s="13">
        <v>0</v>
      </c>
      <c r="O2713" s="13">
        <v>0</v>
      </c>
      <c r="P2713" s="12" t="str">
        <f>LEFT(Tabela2[[#This Row],[Código]],2)</f>
        <v>29</v>
      </c>
    </row>
    <row r="2714" spans="2:16" ht="15" customHeight="1" x14ac:dyDescent="0.25">
      <c r="B2714" s="36" t="str">
        <f>LOOKUP(Tabela2[[#This Row],[RESUMO]],Tabela3[Grupo],Tabela3[Meus produtos])</f>
        <v>Não</v>
      </c>
      <c r="C2714" s="30" t="s">
        <v>2474</v>
      </c>
      <c r="D2714" t="s">
        <v>21238</v>
      </c>
      <c r="E2714" t="s">
        <v>11853</v>
      </c>
      <c r="F2714" s="30" t="s">
        <v>14034</v>
      </c>
      <c r="G2714">
        <v>11.97</v>
      </c>
      <c r="H2714">
        <v>9.8000000000000007</v>
      </c>
      <c r="I2714">
        <v>0</v>
      </c>
      <c r="J2714">
        <v>0</v>
      </c>
      <c r="K2714" s="13">
        <v>0.2177</v>
      </c>
      <c r="L2714" s="13">
        <v>9.8000000000000004E-2</v>
      </c>
      <c r="M2714" s="13">
        <v>0.1197</v>
      </c>
      <c r="N2714" s="13">
        <v>0</v>
      </c>
      <c r="O2714" s="13">
        <v>0</v>
      </c>
      <c r="P2714" s="12" t="str">
        <f>LEFT(Tabela2[[#This Row],[Código]],2)</f>
        <v>29</v>
      </c>
    </row>
    <row r="2715" spans="2:16" ht="15" customHeight="1" x14ac:dyDescent="0.25">
      <c r="B2715" s="36" t="str">
        <f>LOOKUP(Tabela2[[#This Row],[RESUMO]],Tabela3[Grupo],Tabela3[Meus produtos])</f>
        <v>Não</v>
      </c>
      <c r="C2715" s="30" t="s">
        <v>2475</v>
      </c>
      <c r="D2715" t="s">
        <v>21238</v>
      </c>
      <c r="E2715" t="s">
        <v>11853</v>
      </c>
      <c r="F2715" s="30" t="s">
        <v>14035</v>
      </c>
      <c r="G2715">
        <v>11.97</v>
      </c>
      <c r="H2715">
        <v>9.8000000000000007</v>
      </c>
      <c r="I2715">
        <v>0</v>
      </c>
      <c r="J2715">
        <v>0</v>
      </c>
      <c r="K2715" s="13">
        <v>0.2177</v>
      </c>
      <c r="L2715" s="13">
        <v>9.8000000000000004E-2</v>
      </c>
      <c r="M2715" s="13">
        <v>0.1197</v>
      </c>
      <c r="N2715" s="13">
        <v>0</v>
      </c>
      <c r="O2715" s="13">
        <v>0</v>
      </c>
      <c r="P2715" s="12" t="str">
        <f>LEFT(Tabela2[[#This Row],[Código]],2)</f>
        <v>29</v>
      </c>
    </row>
    <row r="2716" spans="2:16" ht="15" customHeight="1" x14ac:dyDescent="0.25">
      <c r="B2716" s="36" t="str">
        <f>LOOKUP(Tabela2[[#This Row],[RESUMO]],Tabela3[Grupo],Tabela3[Meus produtos])</f>
        <v>Não</v>
      </c>
      <c r="C2716" s="30" t="s">
        <v>2476</v>
      </c>
      <c r="D2716" t="s">
        <v>21238</v>
      </c>
      <c r="E2716" t="s">
        <v>11853</v>
      </c>
      <c r="F2716" s="30" t="s">
        <v>14036</v>
      </c>
      <c r="G2716">
        <v>12</v>
      </c>
      <c r="H2716">
        <v>9.8000000000000007</v>
      </c>
      <c r="I2716">
        <v>0</v>
      </c>
      <c r="J2716">
        <v>0</v>
      </c>
      <c r="K2716" s="13">
        <v>0.218</v>
      </c>
      <c r="L2716" s="13">
        <v>9.8000000000000004E-2</v>
      </c>
      <c r="M2716" s="13">
        <v>0.12</v>
      </c>
      <c r="N2716" s="13">
        <v>0</v>
      </c>
      <c r="O2716" s="13">
        <v>0</v>
      </c>
      <c r="P2716" s="12" t="str">
        <f>LEFT(Tabela2[[#This Row],[Código]],2)</f>
        <v>29</v>
      </c>
    </row>
    <row r="2717" spans="2:16" ht="15" customHeight="1" x14ac:dyDescent="0.25">
      <c r="B2717" s="36" t="str">
        <f>LOOKUP(Tabela2[[#This Row],[RESUMO]],Tabela3[Grupo],Tabela3[Meus produtos])</f>
        <v>Não</v>
      </c>
      <c r="C2717" s="30" t="s">
        <v>2477</v>
      </c>
      <c r="D2717" t="s">
        <v>21238</v>
      </c>
      <c r="E2717" t="s">
        <v>11853</v>
      </c>
      <c r="F2717" s="30" t="s">
        <v>14037</v>
      </c>
      <c r="G2717">
        <v>11.83</v>
      </c>
      <c r="H2717">
        <v>9.8000000000000007</v>
      </c>
      <c r="I2717">
        <v>0</v>
      </c>
      <c r="J2717">
        <v>0</v>
      </c>
      <c r="K2717" s="13">
        <v>0.21629999999999999</v>
      </c>
      <c r="L2717" s="13">
        <v>9.8000000000000004E-2</v>
      </c>
      <c r="M2717" s="13">
        <v>0.1183</v>
      </c>
      <c r="N2717" s="13">
        <v>0</v>
      </c>
      <c r="O2717" s="13">
        <v>0</v>
      </c>
      <c r="P2717" s="12" t="str">
        <f>LEFT(Tabela2[[#This Row],[Código]],2)</f>
        <v>29</v>
      </c>
    </row>
    <row r="2718" spans="2:16" ht="15" customHeight="1" x14ac:dyDescent="0.25">
      <c r="B2718" s="36" t="str">
        <f>LOOKUP(Tabela2[[#This Row],[RESUMO]],Tabela3[Grupo],Tabela3[Meus produtos])</f>
        <v>Não</v>
      </c>
      <c r="C2718" s="30" t="s">
        <v>2478</v>
      </c>
      <c r="D2718" t="s">
        <v>21238</v>
      </c>
      <c r="E2718" t="s">
        <v>11853</v>
      </c>
      <c r="F2718" s="30" t="s">
        <v>14038</v>
      </c>
      <c r="G2718">
        <v>11.83</v>
      </c>
      <c r="H2718">
        <v>9.8000000000000007</v>
      </c>
      <c r="I2718">
        <v>0</v>
      </c>
      <c r="J2718">
        <v>0</v>
      </c>
      <c r="K2718" s="13">
        <v>0.21629999999999999</v>
      </c>
      <c r="L2718" s="13">
        <v>9.8000000000000004E-2</v>
      </c>
      <c r="M2718" s="13">
        <v>0.1183</v>
      </c>
      <c r="N2718" s="13">
        <v>0</v>
      </c>
      <c r="O2718" s="13">
        <v>0</v>
      </c>
      <c r="P2718" s="12" t="str">
        <f>LEFT(Tabela2[[#This Row],[Código]],2)</f>
        <v>29</v>
      </c>
    </row>
    <row r="2719" spans="2:16" ht="15" customHeight="1" x14ac:dyDescent="0.25">
      <c r="B2719" s="36" t="str">
        <f>LOOKUP(Tabela2[[#This Row],[RESUMO]],Tabela3[Grupo],Tabela3[Meus produtos])</f>
        <v>Não</v>
      </c>
      <c r="C2719" s="30" t="s">
        <v>2479</v>
      </c>
      <c r="D2719" t="s">
        <v>21238</v>
      </c>
      <c r="E2719" t="s">
        <v>11853</v>
      </c>
      <c r="F2719" s="30" t="s">
        <v>14039</v>
      </c>
      <c r="G2719">
        <v>11.83</v>
      </c>
      <c r="H2719">
        <v>9.8000000000000007</v>
      </c>
      <c r="I2719">
        <v>0</v>
      </c>
      <c r="J2719">
        <v>0</v>
      </c>
      <c r="K2719" s="13">
        <v>0.21629999999999999</v>
      </c>
      <c r="L2719" s="13">
        <v>9.8000000000000004E-2</v>
      </c>
      <c r="M2719" s="13">
        <v>0.1183</v>
      </c>
      <c r="N2719" s="13">
        <v>0</v>
      </c>
      <c r="O2719" s="13">
        <v>0</v>
      </c>
      <c r="P2719" s="12" t="str">
        <f>LEFT(Tabela2[[#This Row],[Código]],2)</f>
        <v>29</v>
      </c>
    </row>
    <row r="2720" spans="2:16" ht="15" customHeight="1" x14ac:dyDescent="0.25">
      <c r="B2720" s="36" t="str">
        <f>LOOKUP(Tabela2[[#This Row],[RESUMO]],Tabela3[Grupo],Tabela3[Meus produtos])</f>
        <v>Não</v>
      </c>
      <c r="C2720" s="30" t="s">
        <v>2480</v>
      </c>
      <c r="D2720" t="s">
        <v>21238</v>
      </c>
      <c r="E2720" t="s">
        <v>11853</v>
      </c>
      <c r="F2720" s="30" t="s">
        <v>14040</v>
      </c>
      <c r="G2720">
        <v>11.83</v>
      </c>
      <c r="H2720">
        <v>9.8000000000000007</v>
      </c>
      <c r="I2720">
        <v>0</v>
      </c>
      <c r="J2720">
        <v>0</v>
      </c>
      <c r="K2720" s="13">
        <v>0.21629999999999999</v>
      </c>
      <c r="L2720" s="13">
        <v>9.8000000000000004E-2</v>
      </c>
      <c r="M2720" s="13">
        <v>0.1183</v>
      </c>
      <c r="N2720" s="13">
        <v>0</v>
      </c>
      <c r="O2720" s="13">
        <v>0</v>
      </c>
      <c r="P2720" s="12" t="str">
        <f>LEFT(Tabela2[[#This Row],[Código]],2)</f>
        <v>29</v>
      </c>
    </row>
    <row r="2721" spans="2:16" ht="15" customHeight="1" x14ac:dyDescent="0.25">
      <c r="B2721" s="36" t="str">
        <f>LOOKUP(Tabela2[[#This Row],[RESUMO]],Tabela3[Grupo],Tabela3[Meus produtos])</f>
        <v>Não</v>
      </c>
      <c r="C2721" s="30" t="s">
        <v>2481</v>
      </c>
      <c r="D2721" t="s">
        <v>21238</v>
      </c>
      <c r="E2721" t="s">
        <v>11853</v>
      </c>
      <c r="F2721" s="30" t="s">
        <v>14041</v>
      </c>
      <c r="G2721">
        <v>11.95</v>
      </c>
      <c r="H2721">
        <v>9.8000000000000007</v>
      </c>
      <c r="I2721">
        <v>0</v>
      </c>
      <c r="J2721">
        <v>0</v>
      </c>
      <c r="K2721" s="13">
        <v>0.2175</v>
      </c>
      <c r="L2721" s="13">
        <v>9.8000000000000004E-2</v>
      </c>
      <c r="M2721" s="13">
        <v>0.1195</v>
      </c>
      <c r="N2721" s="13">
        <v>0</v>
      </c>
      <c r="O2721" s="13">
        <v>0</v>
      </c>
      <c r="P2721" s="12" t="str">
        <f>LEFT(Tabela2[[#This Row],[Código]],2)</f>
        <v>29</v>
      </c>
    </row>
    <row r="2722" spans="2:16" ht="15" customHeight="1" x14ac:dyDescent="0.25">
      <c r="B2722" s="36" t="str">
        <f>LOOKUP(Tabela2[[#This Row],[RESUMO]],Tabela3[Grupo],Tabela3[Meus produtos])</f>
        <v>Não</v>
      </c>
      <c r="C2722" s="30" t="s">
        <v>2482</v>
      </c>
      <c r="D2722" t="s">
        <v>21238</v>
      </c>
      <c r="E2722" t="s">
        <v>11853</v>
      </c>
      <c r="F2722" s="30" t="s">
        <v>14042</v>
      </c>
      <c r="G2722">
        <v>11.97</v>
      </c>
      <c r="H2722">
        <v>9.8000000000000007</v>
      </c>
      <c r="I2722">
        <v>0</v>
      </c>
      <c r="J2722">
        <v>0</v>
      </c>
      <c r="K2722" s="13">
        <v>0.2177</v>
      </c>
      <c r="L2722" s="13">
        <v>9.8000000000000004E-2</v>
      </c>
      <c r="M2722" s="13">
        <v>0.1197</v>
      </c>
      <c r="N2722" s="13">
        <v>0</v>
      </c>
      <c r="O2722" s="13">
        <v>0</v>
      </c>
      <c r="P2722" s="12" t="str">
        <f>LEFT(Tabela2[[#This Row],[Código]],2)</f>
        <v>29</v>
      </c>
    </row>
    <row r="2723" spans="2:16" ht="15" customHeight="1" x14ac:dyDescent="0.25">
      <c r="B2723" s="36" t="str">
        <f>LOOKUP(Tabela2[[#This Row],[RESUMO]],Tabela3[Grupo],Tabela3[Meus produtos])</f>
        <v>Não</v>
      </c>
      <c r="C2723" s="30" t="s">
        <v>2483</v>
      </c>
      <c r="D2723" t="s">
        <v>21238</v>
      </c>
      <c r="E2723" t="s">
        <v>11853</v>
      </c>
      <c r="F2723" s="30" t="s">
        <v>14043</v>
      </c>
      <c r="G2723">
        <v>11.97</v>
      </c>
      <c r="H2723">
        <v>9.8000000000000007</v>
      </c>
      <c r="I2723">
        <v>0</v>
      </c>
      <c r="J2723">
        <v>0</v>
      </c>
      <c r="K2723" s="13">
        <v>0.2177</v>
      </c>
      <c r="L2723" s="13">
        <v>9.8000000000000004E-2</v>
      </c>
      <c r="M2723" s="13">
        <v>0.1197</v>
      </c>
      <c r="N2723" s="13">
        <v>0</v>
      </c>
      <c r="O2723" s="13">
        <v>0</v>
      </c>
      <c r="P2723" s="12" t="str">
        <f>LEFT(Tabela2[[#This Row],[Código]],2)</f>
        <v>29</v>
      </c>
    </row>
    <row r="2724" spans="2:16" ht="15" customHeight="1" x14ac:dyDescent="0.25">
      <c r="B2724" s="36" t="str">
        <f>LOOKUP(Tabela2[[#This Row],[RESUMO]],Tabela3[Grupo],Tabela3[Meus produtos])</f>
        <v>Não</v>
      </c>
      <c r="C2724" s="30" t="s">
        <v>2484</v>
      </c>
      <c r="D2724" t="s">
        <v>21238</v>
      </c>
      <c r="E2724" t="s">
        <v>11853</v>
      </c>
      <c r="F2724" s="30" t="s">
        <v>14044</v>
      </c>
      <c r="G2724">
        <v>12</v>
      </c>
      <c r="H2724">
        <v>9.8000000000000007</v>
      </c>
      <c r="I2724">
        <v>0</v>
      </c>
      <c r="J2724">
        <v>0</v>
      </c>
      <c r="K2724" s="13">
        <v>0.218</v>
      </c>
      <c r="L2724" s="13">
        <v>9.8000000000000004E-2</v>
      </c>
      <c r="M2724" s="13">
        <v>0.12</v>
      </c>
      <c r="N2724" s="13">
        <v>0</v>
      </c>
      <c r="O2724" s="13">
        <v>0</v>
      </c>
      <c r="P2724" s="12" t="str">
        <f>LEFT(Tabela2[[#This Row],[Código]],2)</f>
        <v>29</v>
      </c>
    </row>
    <row r="2725" spans="2:16" ht="15" customHeight="1" x14ac:dyDescent="0.25">
      <c r="B2725" s="36" t="str">
        <f>LOOKUP(Tabela2[[#This Row],[RESUMO]],Tabela3[Grupo],Tabela3[Meus produtos])</f>
        <v>Não</v>
      </c>
      <c r="C2725" s="30" t="s">
        <v>2485</v>
      </c>
      <c r="D2725" t="s">
        <v>21238</v>
      </c>
      <c r="E2725" t="s">
        <v>11853</v>
      </c>
      <c r="F2725" s="30" t="s">
        <v>14045</v>
      </c>
      <c r="G2725">
        <v>11.83</v>
      </c>
      <c r="H2725">
        <v>9.8000000000000007</v>
      </c>
      <c r="I2725">
        <v>0</v>
      </c>
      <c r="J2725">
        <v>0</v>
      </c>
      <c r="K2725" s="13">
        <v>0.21629999999999999</v>
      </c>
      <c r="L2725" s="13">
        <v>9.8000000000000004E-2</v>
      </c>
      <c r="M2725" s="13">
        <v>0.1183</v>
      </c>
      <c r="N2725" s="13">
        <v>0</v>
      </c>
      <c r="O2725" s="13">
        <v>0</v>
      </c>
      <c r="P2725" s="12" t="str">
        <f>LEFT(Tabela2[[#This Row],[Código]],2)</f>
        <v>29</v>
      </c>
    </row>
    <row r="2726" spans="2:16" ht="15" customHeight="1" x14ac:dyDescent="0.25">
      <c r="B2726" s="36" t="str">
        <f>LOOKUP(Tabela2[[#This Row],[RESUMO]],Tabela3[Grupo],Tabela3[Meus produtos])</f>
        <v>Não</v>
      </c>
      <c r="C2726" s="30" t="s">
        <v>2486</v>
      </c>
      <c r="D2726" t="s">
        <v>21238</v>
      </c>
      <c r="E2726" t="s">
        <v>11853</v>
      </c>
      <c r="F2726" s="30" t="s">
        <v>14046</v>
      </c>
      <c r="G2726">
        <v>11.83</v>
      </c>
      <c r="H2726">
        <v>9.8000000000000007</v>
      </c>
      <c r="I2726">
        <v>0</v>
      </c>
      <c r="J2726">
        <v>0</v>
      </c>
      <c r="K2726" s="13">
        <v>0.21629999999999999</v>
      </c>
      <c r="L2726" s="13">
        <v>9.8000000000000004E-2</v>
      </c>
      <c r="M2726" s="13">
        <v>0.1183</v>
      </c>
      <c r="N2726" s="13">
        <v>0</v>
      </c>
      <c r="O2726" s="13">
        <v>0</v>
      </c>
      <c r="P2726" s="12" t="str">
        <f>LEFT(Tabela2[[#This Row],[Código]],2)</f>
        <v>29</v>
      </c>
    </row>
    <row r="2727" spans="2:16" ht="15" customHeight="1" x14ac:dyDescent="0.25">
      <c r="B2727" s="36" t="str">
        <f>LOOKUP(Tabela2[[#This Row],[RESUMO]],Tabela3[Grupo],Tabela3[Meus produtos])</f>
        <v>Não</v>
      </c>
      <c r="C2727" s="30" t="s">
        <v>2487</v>
      </c>
      <c r="D2727" t="s">
        <v>21238</v>
      </c>
      <c r="E2727" t="s">
        <v>11853</v>
      </c>
      <c r="F2727" s="30" t="s">
        <v>14047</v>
      </c>
      <c r="G2727">
        <v>11.83</v>
      </c>
      <c r="H2727">
        <v>9.8000000000000007</v>
      </c>
      <c r="I2727">
        <v>0</v>
      </c>
      <c r="J2727">
        <v>0</v>
      </c>
      <c r="K2727" s="13">
        <v>0.21629999999999999</v>
      </c>
      <c r="L2727" s="13">
        <v>9.8000000000000004E-2</v>
      </c>
      <c r="M2727" s="13">
        <v>0.1183</v>
      </c>
      <c r="N2727" s="13">
        <v>0</v>
      </c>
      <c r="O2727" s="13">
        <v>0</v>
      </c>
      <c r="P2727" s="12" t="str">
        <f>LEFT(Tabela2[[#This Row],[Código]],2)</f>
        <v>29</v>
      </c>
    </row>
    <row r="2728" spans="2:16" ht="15" customHeight="1" x14ac:dyDescent="0.25">
      <c r="B2728" s="36" t="str">
        <f>LOOKUP(Tabela2[[#This Row],[RESUMO]],Tabela3[Grupo],Tabela3[Meus produtos])</f>
        <v>Não</v>
      </c>
      <c r="C2728" s="30" t="s">
        <v>2488</v>
      </c>
      <c r="D2728" t="s">
        <v>21238</v>
      </c>
      <c r="E2728" t="s">
        <v>11853</v>
      </c>
      <c r="F2728" s="30" t="s">
        <v>2489</v>
      </c>
      <c r="G2728">
        <v>11.83</v>
      </c>
      <c r="H2728">
        <v>9.8000000000000007</v>
      </c>
      <c r="I2728">
        <v>0</v>
      </c>
      <c r="J2728">
        <v>0</v>
      </c>
      <c r="K2728" s="13">
        <v>0.21629999999999999</v>
      </c>
      <c r="L2728" s="13">
        <v>9.8000000000000004E-2</v>
      </c>
      <c r="M2728" s="13">
        <v>0.1183</v>
      </c>
      <c r="N2728" s="13">
        <v>0</v>
      </c>
      <c r="O2728" s="13">
        <v>0</v>
      </c>
      <c r="P2728" s="12" t="str">
        <f>LEFT(Tabela2[[#This Row],[Código]],2)</f>
        <v>29</v>
      </c>
    </row>
    <row r="2729" spans="2:16" ht="15" customHeight="1" x14ac:dyDescent="0.25">
      <c r="B2729" s="36" t="str">
        <f>LOOKUP(Tabela2[[#This Row],[RESUMO]],Tabela3[Grupo],Tabela3[Meus produtos])</f>
        <v>Não</v>
      </c>
      <c r="C2729" s="30" t="s">
        <v>2490</v>
      </c>
      <c r="D2729" t="s">
        <v>21238</v>
      </c>
      <c r="E2729" t="s">
        <v>11853</v>
      </c>
      <c r="F2729" s="30" t="s">
        <v>2491</v>
      </c>
      <c r="G2729">
        <v>11.83</v>
      </c>
      <c r="H2729">
        <v>9.8000000000000007</v>
      </c>
      <c r="I2729">
        <v>0</v>
      </c>
      <c r="J2729">
        <v>0</v>
      </c>
      <c r="K2729" s="13">
        <v>0.21629999999999999</v>
      </c>
      <c r="L2729" s="13">
        <v>9.8000000000000004E-2</v>
      </c>
      <c r="M2729" s="13">
        <v>0.1183</v>
      </c>
      <c r="N2729" s="13">
        <v>0</v>
      </c>
      <c r="O2729" s="13">
        <v>0</v>
      </c>
      <c r="P2729" s="12" t="str">
        <f>LEFT(Tabela2[[#This Row],[Código]],2)</f>
        <v>29</v>
      </c>
    </row>
    <row r="2730" spans="2:16" ht="15" customHeight="1" x14ac:dyDescent="0.25">
      <c r="B2730" s="36" t="str">
        <f>LOOKUP(Tabela2[[#This Row],[RESUMO]],Tabela3[Grupo],Tabela3[Meus produtos])</f>
        <v>Não</v>
      </c>
      <c r="C2730" s="30" t="s">
        <v>2492</v>
      </c>
      <c r="D2730" t="s">
        <v>21238</v>
      </c>
      <c r="E2730" t="s">
        <v>11853</v>
      </c>
      <c r="F2730" s="30" t="s">
        <v>14048</v>
      </c>
      <c r="G2730">
        <v>11.83</v>
      </c>
      <c r="H2730">
        <v>9.8000000000000007</v>
      </c>
      <c r="I2730">
        <v>0</v>
      </c>
      <c r="J2730">
        <v>0</v>
      </c>
      <c r="K2730" s="13">
        <v>0.21629999999999999</v>
      </c>
      <c r="L2730" s="13">
        <v>9.8000000000000004E-2</v>
      </c>
      <c r="M2730" s="13">
        <v>0.1183</v>
      </c>
      <c r="N2730" s="13">
        <v>0</v>
      </c>
      <c r="O2730" s="13">
        <v>0</v>
      </c>
      <c r="P2730" s="12" t="str">
        <f>LEFT(Tabela2[[#This Row],[Código]],2)</f>
        <v>29</v>
      </c>
    </row>
    <row r="2731" spans="2:16" ht="15" customHeight="1" x14ac:dyDescent="0.25">
      <c r="B2731" s="36" t="str">
        <f>LOOKUP(Tabela2[[#This Row],[RESUMO]],Tabela3[Grupo],Tabela3[Meus produtos])</f>
        <v>Não</v>
      </c>
      <c r="C2731" s="30" t="s">
        <v>21942</v>
      </c>
      <c r="D2731" t="s">
        <v>21238</v>
      </c>
      <c r="E2731" t="s">
        <v>11853</v>
      </c>
      <c r="F2731" s="30" t="s">
        <v>21943</v>
      </c>
      <c r="G2731">
        <v>11.83</v>
      </c>
      <c r="H2731">
        <v>9.8000000000000007</v>
      </c>
      <c r="I2731">
        <v>0</v>
      </c>
      <c r="J2731">
        <v>0</v>
      </c>
      <c r="K2731" s="13">
        <v>0.21629999999999999</v>
      </c>
      <c r="L2731" s="13">
        <v>9.8000000000000004E-2</v>
      </c>
      <c r="M2731" s="13">
        <v>0.1183</v>
      </c>
      <c r="N2731" s="13">
        <v>0</v>
      </c>
      <c r="O2731" s="13">
        <v>0</v>
      </c>
      <c r="P2731" s="12" t="str">
        <f>LEFT(Tabela2[[#This Row],[Código]],2)</f>
        <v>29</v>
      </c>
    </row>
    <row r="2732" spans="2:16" ht="15" customHeight="1" x14ac:dyDescent="0.25">
      <c r="B2732" s="36" t="str">
        <f>LOOKUP(Tabela2[[#This Row],[RESUMO]],Tabela3[Grupo],Tabela3[Meus produtos])</f>
        <v>Não</v>
      </c>
      <c r="C2732" s="30" t="s">
        <v>21944</v>
      </c>
      <c r="D2732" t="s">
        <v>21238</v>
      </c>
      <c r="E2732" t="s">
        <v>11853</v>
      </c>
      <c r="F2732" s="30" t="s">
        <v>21945</v>
      </c>
      <c r="G2732">
        <v>11.83</v>
      </c>
      <c r="H2732">
        <v>9.8000000000000007</v>
      </c>
      <c r="I2732">
        <v>0</v>
      </c>
      <c r="J2732">
        <v>0</v>
      </c>
      <c r="K2732" s="13">
        <v>0.21629999999999999</v>
      </c>
      <c r="L2732" s="13">
        <v>9.8000000000000004E-2</v>
      </c>
      <c r="M2732" s="13">
        <v>0.1183</v>
      </c>
      <c r="N2732" s="13">
        <v>0</v>
      </c>
      <c r="O2732" s="13">
        <v>0</v>
      </c>
      <c r="P2732" s="12" t="str">
        <f>LEFT(Tabela2[[#This Row],[Código]],2)</f>
        <v>29</v>
      </c>
    </row>
    <row r="2733" spans="2:16" ht="15" customHeight="1" x14ac:dyDescent="0.25">
      <c r="B2733" s="36" t="str">
        <f>LOOKUP(Tabela2[[#This Row],[RESUMO]],Tabela3[Grupo],Tabela3[Meus produtos])</f>
        <v>Não</v>
      </c>
      <c r="C2733" s="30" t="s">
        <v>21946</v>
      </c>
      <c r="D2733" t="s">
        <v>21238</v>
      </c>
      <c r="E2733" t="s">
        <v>11853</v>
      </c>
      <c r="F2733" s="30" t="s">
        <v>21947</v>
      </c>
      <c r="G2733">
        <v>11.83</v>
      </c>
      <c r="H2733">
        <v>9.8000000000000007</v>
      </c>
      <c r="I2733">
        <v>0</v>
      </c>
      <c r="J2733">
        <v>0</v>
      </c>
      <c r="K2733" s="13">
        <v>0.21629999999999999</v>
      </c>
      <c r="L2733" s="13">
        <v>9.8000000000000004E-2</v>
      </c>
      <c r="M2733" s="13">
        <v>0.1183</v>
      </c>
      <c r="N2733" s="13">
        <v>0</v>
      </c>
      <c r="O2733" s="13">
        <v>0</v>
      </c>
      <c r="P2733" s="12" t="str">
        <f>LEFT(Tabela2[[#This Row],[Código]],2)</f>
        <v>29</v>
      </c>
    </row>
    <row r="2734" spans="2:16" ht="15" customHeight="1" x14ac:dyDescent="0.25">
      <c r="B2734" s="36" t="str">
        <f>LOOKUP(Tabela2[[#This Row],[RESUMO]],Tabela3[Grupo],Tabela3[Meus produtos])</f>
        <v>Não</v>
      </c>
      <c r="C2734" s="30" t="s">
        <v>21948</v>
      </c>
      <c r="D2734" t="s">
        <v>21238</v>
      </c>
      <c r="E2734" t="s">
        <v>11853</v>
      </c>
      <c r="F2734" s="30" t="s">
        <v>21949</v>
      </c>
      <c r="G2734">
        <v>11.83</v>
      </c>
      <c r="H2734">
        <v>9.8000000000000007</v>
      </c>
      <c r="I2734">
        <v>0</v>
      </c>
      <c r="J2734">
        <v>0</v>
      </c>
      <c r="K2734" s="13">
        <v>0.21629999999999999</v>
      </c>
      <c r="L2734" s="13">
        <v>9.8000000000000004E-2</v>
      </c>
      <c r="M2734" s="13">
        <v>0.1183</v>
      </c>
      <c r="N2734" s="13">
        <v>0</v>
      </c>
      <c r="O2734" s="13">
        <v>0</v>
      </c>
      <c r="P2734" s="12" t="str">
        <f>LEFT(Tabela2[[#This Row],[Código]],2)</f>
        <v>29</v>
      </c>
    </row>
    <row r="2735" spans="2:16" ht="15" customHeight="1" x14ac:dyDescent="0.25">
      <c r="B2735" s="36" t="str">
        <f>LOOKUP(Tabela2[[#This Row],[RESUMO]],Tabela3[Grupo],Tabela3[Meus produtos])</f>
        <v>Não</v>
      </c>
      <c r="C2735" s="30" t="s">
        <v>21950</v>
      </c>
      <c r="D2735" t="s">
        <v>21238</v>
      </c>
      <c r="E2735" t="s">
        <v>11853</v>
      </c>
      <c r="F2735" s="30" t="s">
        <v>21951</v>
      </c>
      <c r="G2735">
        <v>11.97</v>
      </c>
      <c r="H2735">
        <v>9.8000000000000007</v>
      </c>
      <c r="I2735">
        <v>0</v>
      </c>
      <c r="J2735">
        <v>0</v>
      </c>
      <c r="K2735" s="13">
        <v>0.2177</v>
      </c>
      <c r="L2735" s="13">
        <v>9.8000000000000004E-2</v>
      </c>
      <c r="M2735" s="13">
        <v>0.1197</v>
      </c>
      <c r="N2735" s="13">
        <v>0</v>
      </c>
      <c r="O2735" s="13">
        <v>0</v>
      </c>
      <c r="P2735" s="12" t="str">
        <f>LEFT(Tabela2[[#This Row],[Código]],2)</f>
        <v>29</v>
      </c>
    </row>
    <row r="2736" spans="2:16" ht="15" customHeight="1" x14ac:dyDescent="0.25">
      <c r="B2736" s="36" t="str">
        <f>LOOKUP(Tabela2[[#This Row],[RESUMO]],Tabela3[Grupo],Tabela3[Meus produtos])</f>
        <v>Não</v>
      </c>
      <c r="C2736" s="30" t="s">
        <v>21952</v>
      </c>
      <c r="D2736" t="s">
        <v>21238</v>
      </c>
      <c r="E2736" t="s">
        <v>11853</v>
      </c>
      <c r="F2736" s="30" t="s">
        <v>14049</v>
      </c>
      <c r="G2736">
        <v>11.83</v>
      </c>
      <c r="H2736">
        <v>9.8000000000000007</v>
      </c>
      <c r="I2736">
        <v>0</v>
      </c>
      <c r="J2736">
        <v>0</v>
      </c>
      <c r="K2736" s="13">
        <v>0.21629999999999999</v>
      </c>
      <c r="L2736" s="13">
        <v>9.8000000000000004E-2</v>
      </c>
      <c r="M2736" s="13">
        <v>0.1183</v>
      </c>
      <c r="N2736" s="13">
        <v>0</v>
      </c>
      <c r="O2736" s="13">
        <v>0</v>
      </c>
      <c r="P2736" s="12" t="str">
        <f>LEFT(Tabela2[[#This Row],[Código]],2)</f>
        <v>29</v>
      </c>
    </row>
    <row r="2737" spans="2:16" ht="15" customHeight="1" x14ac:dyDescent="0.25">
      <c r="B2737" s="36" t="str">
        <f>LOOKUP(Tabela2[[#This Row],[RESUMO]],Tabela3[Grupo],Tabela3[Meus produtos])</f>
        <v>Não</v>
      </c>
      <c r="C2737" s="30" t="s">
        <v>21953</v>
      </c>
      <c r="D2737" t="s">
        <v>21238</v>
      </c>
      <c r="E2737" t="s">
        <v>11853</v>
      </c>
      <c r="F2737" s="30" t="s">
        <v>21954</v>
      </c>
      <c r="G2737">
        <v>11.97</v>
      </c>
      <c r="H2737">
        <v>9.8000000000000007</v>
      </c>
      <c r="I2737">
        <v>0</v>
      </c>
      <c r="J2737">
        <v>0</v>
      </c>
      <c r="K2737" s="13">
        <v>0.2177</v>
      </c>
      <c r="L2737" s="13">
        <v>9.8000000000000004E-2</v>
      </c>
      <c r="M2737" s="13">
        <v>0.1197</v>
      </c>
      <c r="N2737" s="13">
        <v>0</v>
      </c>
      <c r="O2737" s="13">
        <v>0</v>
      </c>
      <c r="P2737" s="12" t="str">
        <f>LEFT(Tabela2[[#This Row],[Código]],2)</f>
        <v>29</v>
      </c>
    </row>
    <row r="2738" spans="2:16" ht="15" customHeight="1" x14ac:dyDescent="0.25">
      <c r="B2738" s="36" t="str">
        <f>LOOKUP(Tabela2[[#This Row],[RESUMO]],Tabela3[Grupo],Tabela3[Meus produtos])</f>
        <v>Não</v>
      </c>
      <c r="C2738" s="30" t="s">
        <v>21955</v>
      </c>
      <c r="D2738" t="s">
        <v>21238</v>
      </c>
      <c r="E2738" t="s">
        <v>11853</v>
      </c>
      <c r="F2738" s="30" t="s">
        <v>14050</v>
      </c>
      <c r="G2738">
        <v>11.83</v>
      </c>
      <c r="H2738">
        <v>9.8000000000000007</v>
      </c>
      <c r="I2738">
        <v>0</v>
      </c>
      <c r="J2738">
        <v>0</v>
      </c>
      <c r="K2738" s="13">
        <v>0.21629999999999999</v>
      </c>
      <c r="L2738" s="13">
        <v>9.8000000000000004E-2</v>
      </c>
      <c r="M2738" s="13">
        <v>0.1183</v>
      </c>
      <c r="N2738" s="13">
        <v>0</v>
      </c>
      <c r="O2738" s="13">
        <v>0</v>
      </c>
      <c r="P2738" s="12" t="str">
        <f>LEFT(Tabela2[[#This Row],[Código]],2)</f>
        <v>29</v>
      </c>
    </row>
    <row r="2739" spans="2:16" ht="15" customHeight="1" x14ac:dyDescent="0.25">
      <c r="B2739" s="36" t="str">
        <f>LOOKUP(Tabela2[[#This Row],[RESUMO]],Tabela3[Grupo],Tabela3[Meus produtos])</f>
        <v>Não</v>
      </c>
      <c r="C2739" s="30" t="s">
        <v>21956</v>
      </c>
      <c r="D2739" t="s">
        <v>21238</v>
      </c>
      <c r="E2739" t="s">
        <v>11853</v>
      </c>
      <c r="F2739" s="30" t="s">
        <v>21957</v>
      </c>
      <c r="G2739">
        <v>11.97</v>
      </c>
      <c r="H2739">
        <v>9.8000000000000007</v>
      </c>
      <c r="I2739">
        <v>0</v>
      </c>
      <c r="J2739">
        <v>0</v>
      </c>
      <c r="K2739" s="13">
        <v>0.2177</v>
      </c>
      <c r="L2739" s="13">
        <v>9.8000000000000004E-2</v>
      </c>
      <c r="M2739" s="13">
        <v>0.1197</v>
      </c>
      <c r="N2739" s="13">
        <v>0</v>
      </c>
      <c r="O2739" s="13">
        <v>0</v>
      </c>
      <c r="P2739" s="12" t="str">
        <f>LEFT(Tabela2[[#This Row],[Código]],2)</f>
        <v>29</v>
      </c>
    </row>
    <row r="2740" spans="2:16" ht="15" customHeight="1" x14ac:dyDescent="0.25">
      <c r="B2740" s="36" t="str">
        <f>LOOKUP(Tabela2[[#This Row],[RESUMO]],Tabela3[Grupo],Tabela3[Meus produtos])</f>
        <v>Não</v>
      </c>
      <c r="C2740" s="30" t="s">
        <v>21958</v>
      </c>
      <c r="D2740" t="s">
        <v>21238</v>
      </c>
      <c r="E2740" t="s">
        <v>11853</v>
      </c>
      <c r="F2740" s="30" t="s">
        <v>12</v>
      </c>
      <c r="G2740">
        <v>11.83</v>
      </c>
      <c r="H2740">
        <v>9.8000000000000007</v>
      </c>
      <c r="I2740">
        <v>0</v>
      </c>
      <c r="J2740">
        <v>0</v>
      </c>
      <c r="K2740" s="13">
        <v>0.21629999999999999</v>
      </c>
      <c r="L2740" s="13">
        <v>9.8000000000000004E-2</v>
      </c>
      <c r="M2740" s="13">
        <v>0.1183</v>
      </c>
      <c r="N2740" s="13">
        <v>0</v>
      </c>
      <c r="O2740" s="13">
        <v>0</v>
      </c>
      <c r="P2740" s="12" t="str">
        <f>LEFT(Tabela2[[#This Row],[Código]],2)</f>
        <v>29</v>
      </c>
    </row>
    <row r="2741" spans="2:16" ht="15" customHeight="1" x14ac:dyDescent="0.25">
      <c r="B2741" s="36" t="str">
        <f>LOOKUP(Tabela2[[#This Row],[RESUMO]],Tabela3[Grupo],Tabela3[Meus produtos])</f>
        <v>Não</v>
      </c>
      <c r="C2741" s="30" t="s">
        <v>21959</v>
      </c>
      <c r="D2741" t="s">
        <v>21238</v>
      </c>
      <c r="E2741" t="s">
        <v>11853</v>
      </c>
      <c r="F2741" s="30" t="s">
        <v>21960</v>
      </c>
      <c r="G2741">
        <v>11.97</v>
      </c>
      <c r="H2741">
        <v>9.8000000000000007</v>
      </c>
      <c r="I2741">
        <v>0</v>
      </c>
      <c r="J2741">
        <v>0</v>
      </c>
      <c r="K2741" s="13">
        <v>0.2177</v>
      </c>
      <c r="L2741" s="13">
        <v>9.8000000000000004E-2</v>
      </c>
      <c r="M2741" s="13">
        <v>0.1197</v>
      </c>
      <c r="N2741" s="13">
        <v>0</v>
      </c>
      <c r="O2741" s="13">
        <v>0</v>
      </c>
      <c r="P2741" s="12" t="str">
        <f>LEFT(Tabela2[[#This Row],[Código]],2)</f>
        <v>29</v>
      </c>
    </row>
    <row r="2742" spans="2:16" ht="15" customHeight="1" x14ac:dyDescent="0.25">
      <c r="B2742" s="36" t="str">
        <f>LOOKUP(Tabela2[[#This Row],[RESUMO]],Tabela3[Grupo],Tabela3[Meus produtos])</f>
        <v>Não</v>
      </c>
      <c r="C2742" s="30" t="s">
        <v>2493</v>
      </c>
      <c r="D2742" t="s">
        <v>21238</v>
      </c>
      <c r="E2742" t="s">
        <v>11853</v>
      </c>
      <c r="F2742" s="30" t="s">
        <v>2494</v>
      </c>
      <c r="G2742">
        <v>11.83</v>
      </c>
      <c r="H2742">
        <v>9.8000000000000007</v>
      </c>
      <c r="I2742">
        <v>0</v>
      </c>
      <c r="J2742">
        <v>0</v>
      </c>
      <c r="K2742" s="13">
        <v>0.21629999999999999</v>
      </c>
      <c r="L2742" s="13">
        <v>9.8000000000000004E-2</v>
      </c>
      <c r="M2742" s="13">
        <v>0.1183</v>
      </c>
      <c r="N2742" s="13">
        <v>0</v>
      </c>
      <c r="O2742" s="13">
        <v>0</v>
      </c>
      <c r="P2742" s="12" t="str">
        <f>LEFT(Tabela2[[#This Row],[Código]],2)</f>
        <v>29</v>
      </c>
    </row>
    <row r="2743" spans="2:16" ht="15" customHeight="1" x14ac:dyDescent="0.25">
      <c r="B2743" s="36" t="str">
        <f>LOOKUP(Tabela2[[#This Row],[RESUMO]],Tabela3[Grupo],Tabela3[Meus produtos])</f>
        <v>Não</v>
      </c>
      <c r="C2743" s="30" t="s">
        <v>2495</v>
      </c>
      <c r="D2743" t="s">
        <v>21238</v>
      </c>
      <c r="E2743" t="s">
        <v>11853</v>
      </c>
      <c r="F2743" s="30" t="s">
        <v>14051</v>
      </c>
      <c r="G2743">
        <v>11.83</v>
      </c>
      <c r="H2743">
        <v>9.8000000000000007</v>
      </c>
      <c r="I2743">
        <v>0</v>
      </c>
      <c r="J2743">
        <v>0</v>
      </c>
      <c r="K2743" s="13">
        <v>0.21629999999999999</v>
      </c>
      <c r="L2743" s="13">
        <v>9.8000000000000004E-2</v>
      </c>
      <c r="M2743" s="13">
        <v>0.1183</v>
      </c>
      <c r="N2743" s="13">
        <v>0</v>
      </c>
      <c r="O2743" s="13">
        <v>0</v>
      </c>
      <c r="P2743" s="12" t="str">
        <f>LEFT(Tabela2[[#This Row],[Código]],2)</f>
        <v>29</v>
      </c>
    </row>
    <row r="2744" spans="2:16" ht="15" customHeight="1" x14ac:dyDescent="0.25">
      <c r="B2744" s="36" t="str">
        <f>LOOKUP(Tabela2[[#This Row],[RESUMO]],Tabela3[Grupo],Tabela3[Meus produtos])</f>
        <v>Não</v>
      </c>
      <c r="C2744" s="30" t="s">
        <v>2496</v>
      </c>
      <c r="D2744" t="s">
        <v>21238</v>
      </c>
      <c r="E2744" t="s">
        <v>11853</v>
      </c>
      <c r="F2744" s="30" t="s">
        <v>14052</v>
      </c>
      <c r="G2744">
        <v>11.97</v>
      </c>
      <c r="H2744">
        <v>9.8000000000000007</v>
      </c>
      <c r="I2744">
        <v>0</v>
      </c>
      <c r="J2744">
        <v>0</v>
      </c>
      <c r="K2744" s="13">
        <v>0.2177</v>
      </c>
      <c r="L2744" s="13">
        <v>9.8000000000000004E-2</v>
      </c>
      <c r="M2744" s="13">
        <v>0.1197</v>
      </c>
      <c r="N2744" s="13">
        <v>0</v>
      </c>
      <c r="O2744" s="13">
        <v>0</v>
      </c>
      <c r="P2744" s="12" t="str">
        <f>LEFT(Tabela2[[#This Row],[Código]],2)</f>
        <v>29</v>
      </c>
    </row>
    <row r="2745" spans="2:16" ht="15" customHeight="1" x14ac:dyDescent="0.25">
      <c r="B2745" s="36" t="str">
        <f>LOOKUP(Tabela2[[#This Row],[RESUMO]],Tabela3[Grupo],Tabela3[Meus produtos])</f>
        <v>Não</v>
      </c>
      <c r="C2745" s="30" t="s">
        <v>2497</v>
      </c>
      <c r="D2745" t="s">
        <v>21238</v>
      </c>
      <c r="E2745" t="s">
        <v>11853</v>
      </c>
      <c r="F2745" s="30" t="s">
        <v>2498</v>
      </c>
      <c r="G2745">
        <v>11.97</v>
      </c>
      <c r="H2745">
        <v>9.8000000000000007</v>
      </c>
      <c r="I2745">
        <v>0</v>
      </c>
      <c r="J2745">
        <v>0</v>
      </c>
      <c r="K2745" s="13">
        <v>0.2177</v>
      </c>
      <c r="L2745" s="13">
        <v>9.8000000000000004E-2</v>
      </c>
      <c r="M2745" s="13">
        <v>0.1197</v>
      </c>
      <c r="N2745" s="13">
        <v>0</v>
      </c>
      <c r="O2745" s="13">
        <v>0</v>
      </c>
      <c r="P2745" s="12" t="str">
        <f>LEFT(Tabela2[[#This Row],[Código]],2)</f>
        <v>29</v>
      </c>
    </row>
    <row r="2746" spans="2:16" ht="15" customHeight="1" x14ac:dyDescent="0.25">
      <c r="B2746" s="36" t="str">
        <f>LOOKUP(Tabela2[[#This Row],[RESUMO]],Tabela3[Grupo],Tabela3[Meus produtos])</f>
        <v>Não</v>
      </c>
      <c r="C2746" s="30" t="s">
        <v>2499</v>
      </c>
      <c r="D2746" t="s">
        <v>21238</v>
      </c>
      <c r="E2746" t="s">
        <v>11853</v>
      </c>
      <c r="F2746" s="30" t="s">
        <v>14053</v>
      </c>
      <c r="G2746">
        <v>11.97</v>
      </c>
      <c r="H2746">
        <v>9.8000000000000007</v>
      </c>
      <c r="I2746">
        <v>0</v>
      </c>
      <c r="J2746">
        <v>0</v>
      </c>
      <c r="K2746" s="13">
        <v>0.2177</v>
      </c>
      <c r="L2746" s="13">
        <v>9.8000000000000004E-2</v>
      </c>
      <c r="M2746" s="13">
        <v>0.1197</v>
      </c>
      <c r="N2746" s="13">
        <v>0</v>
      </c>
      <c r="O2746" s="13">
        <v>0</v>
      </c>
      <c r="P2746" s="12" t="str">
        <f>LEFT(Tabela2[[#This Row],[Código]],2)</f>
        <v>29</v>
      </c>
    </row>
    <row r="2747" spans="2:16" ht="15" customHeight="1" x14ac:dyDescent="0.25">
      <c r="B2747" s="36" t="str">
        <f>LOOKUP(Tabela2[[#This Row],[RESUMO]],Tabela3[Grupo],Tabela3[Meus produtos])</f>
        <v>Não</v>
      </c>
      <c r="C2747" s="30" t="s">
        <v>2500</v>
      </c>
      <c r="D2747" t="s">
        <v>21238</v>
      </c>
      <c r="E2747" t="s">
        <v>11853</v>
      </c>
      <c r="F2747" s="30" t="s">
        <v>14054</v>
      </c>
      <c r="G2747">
        <v>11.83</v>
      </c>
      <c r="H2747">
        <v>9.8000000000000007</v>
      </c>
      <c r="I2747">
        <v>0</v>
      </c>
      <c r="J2747">
        <v>0</v>
      </c>
      <c r="K2747" s="13">
        <v>0.21629999999999999</v>
      </c>
      <c r="L2747" s="13">
        <v>9.8000000000000004E-2</v>
      </c>
      <c r="M2747" s="13">
        <v>0.1183</v>
      </c>
      <c r="N2747" s="13">
        <v>0</v>
      </c>
      <c r="O2747" s="13">
        <v>0</v>
      </c>
      <c r="P2747" s="12" t="str">
        <f>LEFT(Tabela2[[#This Row],[Código]],2)</f>
        <v>29</v>
      </c>
    </row>
    <row r="2748" spans="2:16" ht="15" customHeight="1" x14ac:dyDescent="0.25">
      <c r="B2748" s="36" t="str">
        <f>LOOKUP(Tabela2[[#This Row],[RESUMO]],Tabela3[Grupo],Tabela3[Meus produtos])</f>
        <v>Não</v>
      </c>
      <c r="C2748" s="30" t="s">
        <v>2501</v>
      </c>
      <c r="D2748" t="s">
        <v>21238</v>
      </c>
      <c r="E2748" t="s">
        <v>11853</v>
      </c>
      <c r="F2748" s="30" t="s">
        <v>14055</v>
      </c>
      <c r="G2748">
        <v>11.97</v>
      </c>
      <c r="H2748">
        <v>9.8000000000000007</v>
      </c>
      <c r="I2748">
        <v>0</v>
      </c>
      <c r="J2748">
        <v>0</v>
      </c>
      <c r="K2748" s="13">
        <v>0.2177</v>
      </c>
      <c r="L2748" s="13">
        <v>9.8000000000000004E-2</v>
      </c>
      <c r="M2748" s="13">
        <v>0.1197</v>
      </c>
      <c r="N2748" s="13">
        <v>0</v>
      </c>
      <c r="O2748" s="13">
        <v>0</v>
      </c>
      <c r="P2748" s="12" t="str">
        <f>LEFT(Tabela2[[#This Row],[Código]],2)</f>
        <v>29</v>
      </c>
    </row>
    <row r="2749" spans="2:16" ht="15" customHeight="1" x14ac:dyDescent="0.25">
      <c r="B2749" s="36" t="str">
        <f>LOOKUP(Tabela2[[#This Row],[RESUMO]],Tabela3[Grupo],Tabela3[Meus produtos])</f>
        <v>Não</v>
      </c>
      <c r="C2749" s="30" t="s">
        <v>2502</v>
      </c>
      <c r="D2749" t="s">
        <v>21238</v>
      </c>
      <c r="E2749" t="s">
        <v>11853</v>
      </c>
      <c r="F2749" s="30" t="s">
        <v>14056</v>
      </c>
      <c r="G2749">
        <v>11.97</v>
      </c>
      <c r="H2749">
        <v>9.8000000000000007</v>
      </c>
      <c r="I2749">
        <v>0</v>
      </c>
      <c r="J2749">
        <v>0</v>
      </c>
      <c r="K2749" s="13">
        <v>0.2177</v>
      </c>
      <c r="L2749" s="13">
        <v>9.8000000000000004E-2</v>
      </c>
      <c r="M2749" s="13">
        <v>0.1197</v>
      </c>
      <c r="N2749" s="13">
        <v>0</v>
      </c>
      <c r="O2749" s="13">
        <v>0</v>
      </c>
      <c r="P2749" s="12" t="str">
        <f>LEFT(Tabela2[[#This Row],[Código]],2)</f>
        <v>29</v>
      </c>
    </row>
    <row r="2750" spans="2:16" ht="15" customHeight="1" x14ac:dyDescent="0.25">
      <c r="B2750" s="36" t="str">
        <f>LOOKUP(Tabela2[[#This Row],[RESUMO]],Tabela3[Grupo],Tabela3[Meus produtos])</f>
        <v>Não</v>
      </c>
      <c r="C2750" s="30" t="s">
        <v>2503</v>
      </c>
      <c r="D2750" t="s">
        <v>21238</v>
      </c>
      <c r="E2750" t="s">
        <v>11853</v>
      </c>
      <c r="F2750" s="30" t="s">
        <v>14057</v>
      </c>
      <c r="G2750">
        <v>11.83</v>
      </c>
      <c r="H2750">
        <v>9.8000000000000007</v>
      </c>
      <c r="I2750">
        <v>0</v>
      </c>
      <c r="J2750">
        <v>0</v>
      </c>
      <c r="K2750" s="13">
        <v>0.21629999999999999</v>
      </c>
      <c r="L2750" s="13">
        <v>9.8000000000000004E-2</v>
      </c>
      <c r="M2750" s="13">
        <v>0.1183</v>
      </c>
      <c r="N2750" s="13">
        <v>0</v>
      </c>
      <c r="O2750" s="13">
        <v>0</v>
      </c>
      <c r="P2750" s="12" t="str">
        <f>LEFT(Tabela2[[#This Row],[Código]],2)</f>
        <v>29</v>
      </c>
    </row>
    <row r="2751" spans="2:16" ht="15" customHeight="1" x14ac:dyDescent="0.25">
      <c r="B2751" s="36" t="str">
        <f>LOOKUP(Tabela2[[#This Row],[RESUMO]],Tabela3[Grupo],Tabela3[Meus produtos])</f>
        <v>Não</v>
      </c>
      <c r="C2751" s="30" t="s">
        <v>2504</v>
      </c>
      <c r="D2751" t="s">
        <v>21238</v>
      </c>
      <c r="E2751" t="s">
        <v>11853</v>
      </c>
      <c r="F2751" s="30" t="s">
        <v>14058</v>
      </c>
      <c r="G2751">
        <v>11.97</v>
      </c>
      <c r="H2751">
        <v>9.8000000000000007</v>
      </c>
      <c r="I2751">
        <v>0</v>
      </c>
      <c r="J2751">
        <v>0</v>
      </c>
      <c r="K2751" s="13">
        <v>0.2177</v>
      </c>
      <c r="L2751" s="13">
        <v>9.8000000000000004E-2</v>
      </c>
      <c r="M2751" s="13">
        <v>0.1197</v>
      </c>
      <c r="N2751" s="13">
        <v>0</v>
      </c>
      <c r="O2751" s="13">
        <v>0</v>
      </c>
      <c r="P2751" s="12" t="str">
        <f>LEFT(Tabela2[[#This Row],[Código]],2)</f>
        <v>29</v>
      </c>
    </row>
    <row r="2752" spans="2:16" ht="15" customHeight="1" x14ac:dyDescent="0.25">
      <c r="B2752" s="36" t="str">
        <f>LOOKUP(Tabela2[[#This Row],[RESUMO]],Tabela3[Grupo],Tabela3[Meus produtos])</f>
        <v>Não</v>
      </c>
      <c r="C2752" s="30" t="s">
        <v>2505</v>
      </c>
      <c r="D2752" t="s">
        <v>21238</v>
      </c>
      <c r="E2752" t="s">
        <v>11853</v>
      </c>
      <c r="F2752" s="30" t="s">
        <v>14059</v>
      </c>
      <c r="G2752">
        <v>11.83</v>
      </c>
      <c r="H2752">
        <v>9.8000000000000007</v>
      </c>
      <c r="I2752">
        <v>0</v>
      </c>
      <c r="J2752">
        <v>0</v>
      </c>
      <c r="K2752" s="13">
        <v>0.21629999999999999</v>
      </c>
      <c r="L2752" s="13">
        <v>9.8000000000000004E-2</v>
      </c>
      <c r="M2752" s="13">
        <v>0.1183</v>
      </c>
      <c r="N2752" s="13">
        <v>0</v>
      </c>
      <c r="O2752" s="13">
        <v>0</v>
      </c>
      <c r="P2752" s="12" t="str">
        <f>LEFT(Tabela2[[#This Row],[Código]],2)</f>
        <v>29</v>
      </c>
    </row>
    <row r="2753" spans="2:16" ht="15" customHeight="1" x14ac:dyDescent="0.25">
      <c r="B2753" s="36" t="str">
        <f>LOOKUP(Tabela2[[#This Row],[RESUMO]],Tabela3[Grupo],Tabela3[Meus produtos])</f>
        <v>Não</v>
      </c>
      <c r="C2753" s="30" t="s">
        <v>2506</v>
      </c>
      <c r="D2753" t="s">
        <v>21238</v>
      </c>
      <c r="E2753" t="s">
        <v>11853</v>
      </c>
      <c r="F2753" s="30" t="s">
        <v>14060</v>
      </c>
      <c r="G2753">
        <v>11.83</v>
      </c>
      <c r="H2753">
        <v>9.8000000000000007</v>
      </c>
      <c r="I2753">
        <v>0</v>
      </c>
      <c r="J2753">
        <v>0</v>
      </c>
      <c r="K2753" s="13">
        <v>0.21629999999999999</v>
      </c>
      <c r="L2753" s="13">
        <v>9.8000000000000004E-2</v>
      </c>
      <c r="M2753" s="13">
        <v>0.1183</v>
      </c>
      <c r="N2753" s="13">
        <v>0</v>
      </c>
      <c r="O2753" s="13">
        <v>0</v>
      </c>
      <c r="P2753" s="12" t="str">
        <f>LEFT(Tabela2[[#This Row],[Código]],2)</f>
        <v>29</v>
      </c>
    </row>
    <row r="2754" spans="2:16" ht="15" customHeight="1" x14ac:dyDescent="0.25">
      <c r="B2754" s="36" t="str">
        <f>LOOKUP(Tabela2[[#This Row],[RESUMO]],Tabela3[Grupo],Tabela3[Meus produtos])</f>
        <v>Não</v>
      </c>
      <c r="C2754" s="30" t="s">
        <v>2507</v>
      </c>
      <c r="D2754" t="s">
        <v>21238</v>
      </c>
      <c r="E2754" t="s">
        <v>11853</v>
      </c>
      <c r="F2754" s="30" t="s">
        <v>2508</v>
      </c>
      <c r="G2754">
        <v>11.97</v>
      </c>
      <c r="H2754">
        <v>9.8000000000000007</v>
      </c>
      <c r="I2754">
        <v>0</v>
      </c>
      <c r="J2754">
        <v>0</v>
      </c>
      <c r="K2754" s="13">
        <v>0.2177</v>
      </c>
      <c r="L2754" s="13">
        <v>9.8000000000000004E-2</v>
      </c>
      <c r="M2754" s="13">
        <v>0.1197</v>
      </c>
      <c r="N2754" s="13">
        <v>0</v>
      </c>
      <c r="O2754" s="13">
        <v>0</v>
      </c>
      <c r="P2754" s="12" t="str">
        <f>LEFT(Tabela2[[#This Row],[Código]],2)</f>
        <v>29</v>
      </c>
    </row>
    <row r="2755" spans="2:16" ht="15" customHeight="1" x14ac:dyDescent="0.25">
      <c r="B2755" s="36" t="str">
        <f>LOOKUP(Tabela2[[#This Row],[RESUMO]],Tabela3[Grupo],Tabela3[Meus produtos])</f>
        <v>Não</v>
      </c>
      <c r="C2755" s="30" t="s">
        <v>2509</v>
      </c>
      <c r="D2755" t="s">
        <v>21238</v>
      </c>
      <c r="E2755" t="s">
        <v>11853</v>
      </c>
      <c r="F2755" s="30" t="s">
        <v>14061</v>
      </c>
      <c r="G2755">
        <v>11.83</v>
      </c>
      <c r="H2755">
        <v>9.8000000000000007</v>
      </c>
      <c r="I2755">
        <v>0</v>
      </c>
      <c r="J2755">
        <v>0</v>
      </c>
      <c r="K2755" s="13">
        <v>0.21629999999999999</v>
      </c>
      <c r="L2755" s="13">
        <v>9.8000000000000004E-2</v>
      </c>
      <c r="M2755" s="13">
        <v>0.1183</v>
      </c>
      <c r="N2755" s="13">
        <v>0</v>
      </c>
      <c r="O2755" s="13">
        <v>0</v>
      </c>
      <c r="P2755" s="12" t="str">
        <f>LEFT(Tabela2[[#This Row],[Código]],2)</f>
        <v>29</v>
      </c>
    </row>
    <row r="2756" spans="2:16" ht="15" customHeight="1" x14ac:dyDescent="0.25">
      <c r="B2756" s="36" t="str">
        <f>LOOKUP(Tabela2[[#This Row],[RESUMO]],Tabela3[Grupo],Tabela3[Meus produtos])</f>
        <v>Não</v>
      </c>
      <c r="C2756" s="30" t="s">
        <v>2510</v>
      </c>
      <c r="D2756" t="s">
        <v>21238</v>
      </c>
      <c r="E2756" t="s">
        <v>11853</v>
      </c>
      <c r="F2756" s="30" t="s">
        <v>2511</v>
      </c>
      <c r="G2756">
        <v>11.83</v>
      </c>
      <c r="H2756">
        <v>9.8000000000000007</v>
      </c>
      <c r="I2756">
        <v>0</v>
      </c>
      <c r="J2756">
        <v>0</v>
      </c>
      <c r="K2756" s="13">
        <v>0.21629999999999999</v>
      </c>
      <c r="L2756" s="13">
        <v>9.8000000000000004E-2</v>
      </c>
      <c r="M2756" s="13">
        <v>0.1183</v>
      </c>
      <c r="N2756" s="13">
        <v>0</v>
      </c>
      <c r="O2756" s="13">
        <v>0</v>
      </c>
      <c r="P2756" s="12" t="str">
        <f>LEFT(Tabela2[[#This Row],[Código]],2)</f>
        <v>29</v>
      </c>
    </row>
    <row r="2757" spans="2:16" ht="15" customHeight="1" x14ac:dyDescent="0.25">
      <c r="B2757" s="36" t="str">
        <f>LOOKUP(Tabela2[[#This Row],[RESUMO]],Tabela3[Grupo],Tabela3[Meus produtos])</f>
        <v>Não</v>
      </c>
      <c r="C2757" s="30" t="s">
        <v>2512</v>
      </c>
      <c r="D2757" t="s">
        <v>21238</v>
      </c>
      <c r="E2757" t="s">
        <v>11853</v>
      </c>
      <c r="F2757" s="30" t="s">
        <v>14062</v>
      </c>
      <c r="G2757">
        <v>11.97</v>
      </c>
      <c r="H2757">
        <v>9.8000000000000007</v>
      </c>
      <c r="I2757">
        <v>0</v>
      </c>
      <c r="J2757">
        <v>0</v>
      </c>
      <c r="K2757" s="13">
        <v>0.2177</v>
      </c>
      <c r="L2757" s="13">
        <v>9.8000000000000004E-2</v>
      </c>
      <c r="M2757" s="13">
        <v>0.1197</v>
      </c>
      <c r="N2757" s="13">
        <v>0</v>
      </c>
      <c r="O2757" s="13">
        <v>0</v>
      </c>
      <c r="P2757" s="12" t="str">
        <f>LEFT(Tabela2[[#This Row],[Código]],2)</f>
        <v>29</v>
      </c>
    </row>
    <row r="2758" spans="2:16" ht="15" customHeight="1" x14ac:dyDescent="0.25">
      <c r="B2758" s="36" t="str">
        <f>LOOKUP(Tabela2[[#This Row],[RESUMO]],Tabela3[Grupo],Tabela3[Meus produtos])</f>
        <v>Não</v>
      </c>
      <c r="C2758" s="30" t="s">
        <v>2513</v>
      </c>
      <c r="D2758" t="s">
        <v>21238</v>
      </c>
      <c r="E2758" t="s">
        <v>11853</v>
      </c>
      <c r="F2758" s="30" t="s">
        <v>2514</v>
      </c>
      <c r="G2758">
        <v>11.97</v>
      </c>
      <c r="H2758">
        <v>9.8000000000000007</v>
      </c>
      <c r="I2758">
        <v>0</v>
      </c>
      <c r="J2758">
        <v>0</v>
      </c>
      <c r="K2758" s="13">
        <v>0.2177</v>
      </c>
      <c r="L2758" s="13">
        <v>9.8000000000000004E-2</v>
      </c>
      <c r="M2758" s="13">
        <v>0.1197</v>
      </c>
      <c r="N2758" s="13">
        <v>0</v>
      </c>
      <c r="O2758" s="13">
        <v>0</v>
      </c>
      <c r="P2758" s="12" t="str">
        <f>LEFT(Tabela2[[#This Row],[Código]],2)</f>
        <v>29</v>
      </c>
    </row>
    <row r="2759" spans="2:16" ht="15" customHeight="1" x14ac:dyDescent="0.25">
      <c r="B2759" s="36" t="str">
        <f>LOOKUP(Tabela2[[#This Row],[RESUMO]],Tabela3[Grupo],Tabela3[Meus produtos])</f>
        <v>Não</v>
      </c>
      <c r="C2759" s="30" t="s">
        <v>2515</v>
      </c>
      <c r="D2759" t="s">
        <v>21238</v>
      </c>
      <c r="E2759" t="s">
        <v>11853</v>
      </c>
      <c r="F2759" s="30" t="s">
        <v>14063</v>
      </c>
      <c r="G2759">
        <v>11.83</v>
      </c>
      <c r="H2759">
        <v>9.8000000000000007</v>
      </c>
      <c r="I2759">
        <v>0</v>
      </c>
      <c r="J2759">
        <v>0</v>
      </c>
      <c r="K2759" s="13">
        <v>0.21629999999999999</v>
      </c>
      <c r="L2759" s="13">
        <v>9.8000000000000004E-2</v>
      </c>
      <c r="M2759" s="13">
        <v>0.1183</v>
      </c>
      <c r="N2759" s="13">
        <v>0</v>
      </c>
      <c r="O2759" s="13">
        <v>0</v>
      </c>
      <c r="P2759" s="12" t="str">
        <f>LEFT(Tabela2[[#This Row],[Código]],2)</f>
        <v>29</v>
      </c>
    </row>
    <row r="2760" spans="2:16" ht="15" customHeight="1" x14ac:dyDescent="0.25">
      <c r="B2760" s="36" t="str">
        <f>LOOKUP(Tabela2[[#This Row],[RESUMO]],Tabela3[Grupo],Tabela3[Meus produtos])</f>
        <v>Não</v>
      </c>
      <c r="C2760" s="30" t="s">
        <v>2516</v>
      </c>
      <c r="D2760" t="s">
        <v>21238</v>
      </c>
      <c r="E2760" t="s">
        <v>11853</v>
      </c>
      <c r="F2760" s="30" t="s">
        <v>2517</v>
      </c>
      <c r="G2760">
        <v>11.97</v>
      </c>
      <c r="H2760">
        <v>9.8000000000000007</v>
      </c>
      <c r="I2760">
        <v>0</v>
      </c>
      <c r="J2760">
        <v>0</v>
      </c>
      <c r="K2760" s="13">
        <v>0.2177</v>
      </c>
      <c r="L2760" s="13">
        <v>9.8000000000000004E-2</v>
      </c>
      <c r="M2760" s="13">
        <v>0.1197</v>
      </c>
      <c r="N2760" s="13">
        <v>0</v>
      </c>
      <c r="O2760" s="13">
        <v>0</v>
      </c>
      <c r="P2760" s="12" t="str">
        <f>LEFT(Tabela2[[#This Row],[Código]],2)</f>
        <v>29</v>
      </c>
    </row>
    <row r="2761" spans="2:16" ht="15" customHeight="1" x14ac:dyDescent="0.25">
      <c r="B2761" s="36" t="str">
        <f>LOOKUP(Tabela2[[#This Row],[RESUMO]],Tabela3[Grupo],Tabela3[Meus produtos])</f>
        <v>Não</v>
      </c>
      <c r="C2761" s="30" t="s">
        <v>2518</v>
      </c>
      <c r="D2761" t="s">
        <v>21238</v>
      </c>
      <c r="E2761" t="s">
        <v>11853</v>
      </c>
      <c r="F2761" s="30" t="s">
        <v>2519</v>
      </c>
      <c r="G2761">
        <v>11.97</v>
      </c>
      <c r="H2761">
        <v>9.8000000000000007</v>
      </c>
      <c r="I2761">
        <v>0</v>
      </c>
      <c r="J2761">
        <v>0</v>
      </c>
      <c r="K2761" s="13">
        <v>0.2177</v>
      </c>
      <c r="L2761" s="13">
        <v>9.8000000000000004E-2</v>
      </c>
      <c r="M2761" s="13">
        <v>0.1197</v>
      </c>
      <c r="N2761" s="13">
        <v>0</v>
      </c>
      <c r="O2761" s="13">
        <v>0</v>
      </c>
      <c r="P2761" s="12" t="str">
        <f>LEFT(Tabela2[[#This Row],[Código]],2)</f>
        <v>29</v>
      </c>
    </row>
    <row r="2762" spans="2:16" ht="15" customHeight="1" x14ac:dyDescent="0.25">
      <c r="B2762" s="36" t="str">
        <f>LOOKUP(Tabela2[[#This Row],[RESUMO]],Tabela3[Grupo],Tabela3[Meus produtos])</f>
        <v>Não</v>
      </c>
      <c r="C2762" s="30" t="s">
        <v>2520</v>
      </c>
      <c r="D2762" t="s">
        <v>21238</v>
      </c>
      <c r="E2762" t="s">
        <v>11853</v>
      </c>
      <c r="F2762" s="30" t="s">
        <v>14064</v>
      </c>
      <c r="G2762">
        <v>11.83</v>
      </c>
      <c r="H2762">
        <v>9.8000000000000007</v>
      </c>
      <c r="I2762">
        <v>0</v>
      </c>
      <c r="J2762">
        <v>0</v>
      </c>
      <c r="K2762" s="13">
        <v>0.21629999999999999</v>
      </c>
      <c r="L2762" s="13">
        <v>9.8000000000000004E-2</v>
      </c>
      <c r="M2762" s="13">
        <v>0.1183</v>
      </c>
      <c r="N2762" s="13">
        <v>0</v>
      </c>
      <c r="O2762" s="13">
        <v>0</v>
      </c>
      <c r="P2762" s="12" t="str">
        <f>LEFT(Tabela2[[#This Row],[Código]],2)</f>
        <v>29</v>
      </c>
    </row>
    <row r="2763" spans="2:16" ht="15" customHeight="1" x14ac:dyDescent="0.25">
      <c r="B2763" s="36" t="str">
        <f>LOOKUP(Tabela2[[#This Row],[RESUMO]],Tabela3[Grupo],Tabela3[Meus produtos])</f>
        <v>Não</v>
      </c>
      <c r="C2763" s="30" t="s">
        <v>21961</v>
      </c>
      <c r="D2763" t="s">
        <v>21238</v>
      </c>
      <c r="E2763" t="s">
        <v>11853</v>
      </c>
      <c r="F2763" s="30" t="s">
        <v>21962</v>
      </c>
      <c r="G2763">
        <v>11.83</v>
      </c>
      <c r="H2763">
        <v>9.8000000000000007</v>
      </c>
      <c r="I2763">
        <v>0</v>
      </c>
      <c r="J2763">
        <v>0</v>
      </c>
      <c r="K2763" s="13">
        <v>0.21629999999999999</v>
      </c>
      <c r="L2763" s="13">
        <v>9.8000000000000004E-2</v>
      </c>
      <c r="M2763" s="13">
        <v>0.1183</v>
      </c>
      <c r="N2763" s="13">
        <v>0</v>
      </c>
      <c r="O2763" s="13">
        <v>0</v>
      </c>
      <c r="P2763" s="12" t="str">
        <f>LEFT(Tabela2[[#This Row],[Código]],2)</f>
        <v>29</v>
      </c>
    </row>
    <row r="2764" spans="2:16" ht="15" customHeight="1" x14ac:dyDescent="0.25">
      <c r="B2764" s="36" t="str">
        <f>LOOKUP(Tabela2[[#This Row],[RESUMO]],Tabela3[Grupo],Tabela3[Meus produtos])</f>
        <v>Não</v>
      </c>
      <c r="C2764" s="30" t="s">
        <v>21963</v>
      </c>
      <c r="D2764" t="s">
        <v>21238</v>
      </c>
      <c r="E2764" t="s">
        <v>11853</v>
      </c>
      <c r="F2764" s="30" t="s">
        <v>21964</v>
      </c>
      <c r="G2764">
        <v>11.83</v>
      </c>
      <c r="H2764">
        <v>9.8000000000000007</v>
      </c>
      <c r="I2764">
        <v>0</v>
      </c>
      <c r="J2764">
        <v>0</v>
      </c>
      <c r="K2764" s="13">
        <v>0.21629999999999999</v>
      </c>
      <c r="L2764" s="13">
        <v>9.8000000000000004E-2</v>
      </c>
      <c r="M2764" s="13">
        <v>0.1183</v>
      </c>
      <c r="N2764" s="13">
        <v>0</v>
      </c>
      <c r="O2764" s="13">
        <v>0</v>
      </c>
      <c r="P2764" s="12" t="str">
        <f>LEFT(Tabela2[[#This Row],[Código]],2)</f>
        <v>29</v>
      </c>
    </row>
    <row r="2765" spans="2:16" ht="15" customHeight="1" x14ac:dyDescent="0.25">
      <c r="B2765" s="36" t="str">
        <f>LOOKUP(Tabela2[[#This Row],[RESUMO]],Tabela3[Grupo],Tabela3[Meus produtos])</f>
        <v>Não</v>
      </c>
      <c r="C2765" s="30" t="s">
        <v>21965</v>
      </c>
      <c r="D2765" t="s">
        <v>21238</v>
      </c>
      <c r="E2765" t="s">
        <v>11853</v>
      </c>
      <c r="F2765" s="30" t="s">
        <v>21966</v>
      </c>
      <c r="G2765">
        <v>11.83</v>
      </c>
      <c r="H2765">
        <v>9.8000000000000007</v>
      </c>
      <c r="I2765">
        <v>0</v>
      </c>
      <c r="J2765">
        <v>0</v>
      </c>
      <c r="K2765" s="13">
        <v>0.21629999999999999</v>
      </c>
      <c r="L2765" s="13">
        <v>9.8000000000000004E-2</v>
      </c>
      <c r="M2765" s="13">
        <v>0.1183</v>
      </c>
      <c r="N2765" s="13">
        <v>0</v>
      </c>
      <c r="O2765" s="13">
        <v>0</v>
      </c>
      <c r="P2765" s="12" t="str">
        <f>LEFT(Tabela2[[#This Row],[Código]],2)</f>
        <v>29</v>
      </c>
    </row>
    <row r="2766" spans="2:16" ht="15" customHeight="1" x14ac:dyDescent="0.25">
      <c r="B2766" s="36" t="str">
        <f>LOOKUP(Tabela2[[#This Row],[RESUMO]],Tabela3[Grupo],Tabela3[Meus produtos])</f>
        <v>Não</v>
      </c>
      <c r="C2766" s="30" t="s">
        <v>2521</v>
      </c>
      <c r="D2766" t="s">
        <v>21238</v>
      </c>
      <c r="E2766" t="s">
        <v>11853</v>
      </c>
      <c r="F2766" s="30" t="s">
        <v>2522</v>
      </c>
      <c r="G2766">
        <v>12</v>
      </c>
      <c r="H2766">
        <v>9.8000000000000007</v>
      </c>
      <c r="I2766">
        <v>0</v>
      </c>
      <c r="J2766">
        <v>0</v>
      </c>
      <c r="K2766" s="13">
        <v>0.218</v>
      </c>
      <c r="L2766" s="13">
        <v>9.8000000000000004E-2</v>
      </c>
      <c r="M2766" s="13">
        <v>0.12</v>
      </c>
      <c r="N2766" s="13">
        <v>0</v>
      </c>
      <c r="O2766" s="13">
        <v>0</v>
      </c>
      <c r="P2766" s="12" t="str">
        <f>LEFT(Tabela2[[#This Row],[Código]],2)</f>
        <v>29</v>
      </c>
    </row>
    <row r="2767" spans="2:16" ht="15" customHeight="1" x14ac:dyDescent="0.25">
      <c r="B2767" s="36" t="str">
        <f>LOOKUP(Tabela2[[#This Row],[RESUMO]],Tabela3[Grupo],Tabela3[Meus produtos])</f>
        <v>Não</v>
      </c>
      <c r="C2767" s="30" t="s">
        <v>2523</v>
      </c>
      <c r="D2767" t="s">
        <v>21238</v>
      </c>
      <c r="E2767" t="s">
        <v>11853</v>
      </c>
      <c r="F2767" s="30" t="s">
        <v>2524</v>
      </c>
      <c r="G2767">
        <v>11.97</v>
      </c>
      <c r="H2767">
        <v>9.8000000000000007</v>
      </c>
      <c r="I2767">
        <v>0</v>
      </c>
      <c r="J2767">
        <v>0</v>
      </c>
      <c r="K2767" s="13">
        <v>0.2177</v>
      </c>
      <c r="L2767" s="13">
        <v>9.8000000000000004E-2</v>
      </c>
      <c r="M2767" s="13">
        <v>0.1197</v>
      </c>
      <c r="N2767" s="13">
        <v>0</v>
      </c>
      <c r="O2767" s="13">
        <v>0</v>
      </c>
      <c r="P2767" s="12" t="str">
        <f>LEFT(Tabela2[[#This Row],[Código]],2)</f>
        <v>29</v>
      </c>
    </row>
    <row r="2768" spans="2:16" ht="15" customHeight="1" x14ac:dyDescent="0.25">
      <c r="B2768" s="36" t="str">
        <f>LOOKUP(Tabela2[[#This Row],[RESUMO]],Tabela3[Grupo],Tabela3[Meus produtos])</f>
        <v>Não</v>
      </c>
      <c r="C2768" s="30" t="s">
        <v>2525</v>
      </c>
      <c r="D2768" t="s">
        <v>21238</v>
      </c>
      <c r="E2768" t="s">
        <v>11853</v>
      </c>
      <c r="F2768" s="30" t="s">
        <v>14065</v>
      </c>
      <c r="G2768">
        <v>11.83</v>
      </c>
      <c r="H2768">
        <v>9.8000000000000007</v>
      </c>
      <c r="I2768">
        <v>0</v>
      </c>
      <c r="J2768">
        <v>0</v>
      </c>
      <c r="K2768" s="13">
        <v>0.21629999999999999</v>
      </c>
      <c r="L2768" s="13">
        <v>9.8000000000000004E-2</v>
      </c>
      <c r="M2768" s="13">
        <v>0.1183</v>
      </c>
      <c r="N2768" s="13">
        <v>0</v>
      </c>
      <c r="O2768" s="13">
        <v>0</v>
      </c>
      <c r="P2768" s="12" t="str">
        <f>LEFT(Tabela2[[#This Row],[Código]],2)</f>
        <v>29</v>
      </c>
    </row>
    <row r="2769" spans="2:16" ht="15" customHeight="1" x14ac:dyDescent="0.25">
      <c r="B2769" s="36" t="str">
        <f>LOOKUP(Tabela2[[#This Row],[RESUMO]],Tabela3[Grupo],Tabela3[Meus produtos])</f>
        <v>Não</v>
      </c>
      <c r="C2769" s="30" t="s">
        <v>2526</v>
      </c>
      <c r="D2769" t="s">
        <v>21238</v>
      </c>
      <c r="E2769" t="s">
        <v>11853</v>
      </c>
      <c r="F2769" s="30" t="s">
        <v>14066</v>
      </c>
      <c r="G2769">
        <v>11.83</v>
      </c>
      <c r="H2769">
        <v>9.8000000000000007</v>
      </c>
      <c r="I2769">
        <v>0</v>
      </c>
      <c r="J2769">
        <v>0</v>
      </c>
      <c r="K2769" s="13">
        <v>0.21629999999999999</v>
      </c>
      <c r="L2769" s="13">
        <v>9.8000000000000004E-2</v>
      </c>
      <c r="M2769" s="13">
        <v>0.1183</v>
      </c>
      <c r="N2769" s="13">
        <v>0</v>
      </c>
      <c r="O2769" s="13">
        <v>0</v>
      </c>
      <c r="P2769" s="12" t="str">
        <f>LEFT(Tabela2[[#This Row],[Código]],2)</f>
        <v>29</v>
      </c>
    </row>
    <row r="2770" spans="2:16" ht="15" customHeight="1" x14ac:dyDescent="0.25">
      <c r="B2770" s="36" t="str">
        <f>LOOKUP(Tabela2[[#This Row],[RESUMO]],Tabela3[Grupo],Tabela3[Meus produtos])</f>
        <v>Não</v>
      </c>
      <c r="C2770" s="30" t="s">
        <v>2527</v>
      </c>
      <c r="D2770" t="s">
        <v>21238</v>
      </c>
      <c r="E2770" t="s">
        <v>11853</v>
      </c>
      <c r="F2770" s="30" t="s">
        <v>14067</v>
      </c>
      <c r="G2770">
        <v>12</v>
      </c>
      <c r="H2770">
        <v>9.8000000000000007</v>
      </c>
      <c r="I2770">
        <v>0</v>
      </c>
      <c r="J2770">
        <v>0</v>
      </c>
      <c r="K2770" s="13">
        <v>0.218</v>
      </c>
      <c r="L2770" s="13">
        <v>9.8000000000000004E-2</v>
      </c>
      <c r="M2770" s="13">
        <v>0.12</v>
      </c>
      <c r="N2770" s="13">
        <v>0</v>
      </c>
      <c r="O2770" s="13">
        <v>0</v>
      </c>
      <c r="P2770" s="12" t="str">
        <f>LEFT(Tabela2[[#This Row],[Código]],2)</f>
        <v>29</v>
      </c>
    </row>
    <row r="2771" spans="2:16" ht="15" customHeight="1" x14ac:dyDescent="0.25">
      <c r="B2771" s="36" t="str">
        <f>LOOKUP(Tabela2[[#This Row],[RESUMO]],Tabela3[Grupo],Tabela3[Meus produtos])</f>
        <v>Não</v>
      </c>
      <c r="C2771" s="30" t="s">
        <v>2528</v>
      </c>
      <c r="D2771" t="s">
        <v>21238</v>
      </c>
      <c r="E2771" t="s">
        <v>11853</v>
      </c>
      <c r="F2771" s="30" t="s">
        <v>14068</v>
      </c>
      <c r="G2771">
        <v>11.83</v>
      </c>
      <c r="H2771">
        <v>9.8000000000000007</v>
      </c>
      <c r="I2771">
        <v>0</v>
      </c>
      <c r="J2771">
        <v>0</v>
      </c>
      <c r="K2771" s="13">
        <v>0.21629999999999999</v>
      </c>
      <c r="L2771" s="13">
        <v>9.8000000000000004E-2</v>
      </c>
      <c r="M2771" s="13">
        <v>0.1183</v>
      </c>
      <c r="N2771" s="13">
        <v>0</v>
      </c>
      <c r="O2771" s="13">
        <v>0</v>
      </c>
      <c r="P2771" s="12" t="str">
        <f>LEFT(Tabela2[[#This Row],[Código]],2)</f>
        <v>29</v>
      </c>
    </row>
    <row r="2772" spans="2:16" ht="15" customHeight="1" x14ac:dyDescent="0.25">
      <c r="B2772" s="36" t="str">
        <f>LOOKUP(Tabela2[[#This Row],[RESUMO]],Tabela3[Grupo],Tabela3[Meus produtos])</f>
        <v>Não</v>
      </c>
      <c r="C2772" s="30" t="s">
        <v>2529</v>
      </c>
      <c r="D2772" t="s">
        <v>21238</v>
      </c>
      <c r="E2772" t="s">
        <v>11853</v>
      </c>
      <c r="F2772" s="30" t="s">
        <v>2530</v>
      </c>
      <c r="G2772">
        <v>11.97</v>
      </c>
      <c r="H2772">
        <v>9.8000000000000007</v>
      </c>
      <c r="I2772">
        <v>0</v>
      </c>
      <c r="J2772">
        <v>0</v>
      </c>
      <c r="K2772" s="13">
        <v>0.2177</v>
      </c>
      <c r="L2772" s="13">
        <v>9.8000000000000004E-2</v>
      </c>
      <c r="M2772" s="13">
        <v>0.1197</v>
      </c>
      <c r="N2772" s="13">
        <v>0</v>
      </c>
      <c r="O2772" s="13">
        <v>0</v>
      </c>
      <c r="P2772" s="12" t="str">
        <f>LEFT(Tabela2[[#This Row],[Código]],2)</f>
        <v>29</v>
      </c>
    </row>
    <row r="2773" spans="2:16" ht="15" customHeight="1" x14ac:dyDescent="0.25">
      <c r="B2773" s="36" t="str">
        <f>LOOKUP(Tabela2[[#This Row],[RESUMO]],Tabela3[Grupo],Tabela3[Meus produtos])</f>
        <v>Não</v>
      </c>
      <c r="C2773" s="30" t="s">
        <v>2531</v>
      </c>
      <c r="D2773" t="s">
        <v>21238</v>
      </c>
      <c r="E2773" t="s">
        <v>11853</v>
      </c>
      <c r="F2773" s="30" t="s">
        <v>2532</v>
      </c>
      <c r="G2773">
        <v>12</v>
      </c>
      <c r="H2773">
        <v>9.8000000000000007</v>
      </c>
      <c r="I2773">
        <v>0</v>
      </c>
      <c r="J2773">
        <v>0</v>
      </c>
      <c r="K2773" s="13">
        <v>0.218</v>
      </c>
      <c r="L2773" s="13">
        <v>9.8000000000000004E-2</v>
      </c>
      <c r="M2773" s="13">
        <v>0.12</v>
      </c>
      <c r="N2773" s="13">
        <v>0</v>
      </c>
      <c r="O2773" s="13">
        <v>0</v>
      </c>
      <c r="P2773" s="12" t="str">
        <f>LEFT(Tabela2[[#This Row],[Código]],2)</f>
        <v>29</v>
      </c>
    </row>
    <row r="2774" spans="2:16" ht="15" customHeight="1" x14ac:dyDescent="0.25">
      <c r="B2774" s="36" t="str">
        <f>LOOKUP(Tabela2[[#This Row],[RESUMO]],Tabela3[Grupo],Tabela3[Meus produtos])</f>
        <v>Não</v>
      </c>
      <c r="C2774" s="30" t="s">
        <v>2533</v>
      </c>
      <c r="D2774" t="s">
        <v>21238</v>
      </c>
      <c r="E2774" t="s">
        <v>11853</v>
      </c>
      <c r="F2774" s="30" t="s">
        <v>2534</v>
      </c>
      <c r="G2774">
        <v>11.83</v>
      </c>
      <c r="H2774">
        <v>9.8000000000000007</v>
      </c>
      <c r="I2774">
        <v>0</v>
      </c>
      <c r="J2774">
        <v>0</v>
      </c>
      <c r="K2774" s="13">
        <v>0.21629999999999999</v>
      </c>
      <c r="L2774" s="13">
        <v>9.8000000000000004E-2</v>
      </c>
      <c r="M2774" s="13">
        <v>0.1183</v>
      </c>
      <c r="N2774" s="13">
        <v>0</v>
      </c>
      <c r="O2774" s="13">
        <v>0</v>
      </c>
      <c r="P2774" s="12" t="str">
        <f>LEFT(Tabela2[[#This Row],[Código]],2)</f>
        <v>29</v>
      </c>
    </row>
    <row r="2775" spans="2:16" ht="15" customHeight="1" x14ac:dyDescent="0.25">
      <c r="B2775" s="36" t="str">
        <f>LOOKUP(Tabela2[[#This Row],[RESUMO]],Tabela3[Grupo],Tabela3[Meus produtos])</f>
        <v>Não</v>
      </c>
      <c r="C2775" s="30" t="s">
        <v>2535</v>
      </c>
      <c r="D2775" t="s">
        <v>21238</v>
      </c>
      <c r="E2775" t="s">
        <v>11853</v>
      </c>
      <c r="F2775" s="30" t="s">
        <v>2536</v>
      </c>
      <c r="G2775">
        <v>12</v>
      </c>
      <c r="H2775">
        <v>9.8000000000000007</v>
      </c>
      <c r="I2775">
        <v>0</v>
      </c>
      <c r="J2775">
        <v>0</v>
      </c>
      <c r="K2775" s="13">
        <v>0.218</v>
      </c>
      <c r="L2775" s="13">
        <v>9.8000000000000004E-2</v>
      </c>
      <c r="M2775" s="13">
        <v>0.12</v>
      </c>
      <c r="N2775" s="13">
        <v>0</v>
      </c>
      <c r="O2775" s="13">
        <v>0</v>
      </c>
      <c r="P2775" s="12" t="str">
        <f>LEFT(Tabela2[[#This Row],[Código]],2)</f>
        <v>29</v>
      </c>
    </row>
    <row r="2776" spans="2:16" ht="15" customHeight="1" x14ac:dyDescent="0.25">
      <c r="B2776" s="36" t="str">
        <f>LOOKUP(Tabela2[[#This Row],[RESUMO]],Tabela3[Grupo],Tabela3[Meus produtos])</f>
        <v>Não</v>
      </c>
      <c r="C2776" s="30" t="s">
        <v>2537</v>
      </c>
      <c r="D2776" t="s">
        <v>21238</v>
      </c>
      <c r="E2776" t="s">
        <v>11853</v>
      </c>
      <c r="F2776" s="30" t="s">
        <v>14069</v>
      </c>
      <c r="G2776">
        <v>11.83</v>
      </c>
      <c r="H2776">
        <v>9.8000000000000007</v>
      </c>
      <c r="I2776">
        <v>0</v>
      </c>
      <c r="J2776">
        <v>0</v>
      </c>
      <c r="K2776" s="13">
        <v>0.21629999999999999</v>
      </c>
      <c r="L2776" s="13">
        <v>9.8000000000000004E-2</v>
      </c>
      <c r="M2776" s="13">
        <v>0.1183</v>
      </c>
      <c r="N2776" s="13">
        <v>0</v>
      </c>
      <c r="O2776" s="13">
        <v>0</v>
      </c>
      <c r="P2776" s="12" t="str">
        <f>LEFT(Tabela2[[#This Row],[Código]],2)</f>
        <v>29</v>
      </c>
    </row>
    <row r="2777" spans="2:16" ht="15" customHeight="1" x14ac:dyDescent="0.25">
      <c r="B2777" s="36" t="str">
        <f>LOOKUP(Tabela2[[#This Row],[RESUMO]],Tabela3[Grupo],Tabela3[Meus produtos])</f>
        <v>Não</v>
      </c>
      <c r="C2777" s="30" t="s">
        <v>2538</v>
      </c>
      <c r="D2777" t="s">
        <v>21238</v>
      </c>
      <c r="E2777" t="s">
        <v>11853</v>
      </c>
      <c r="F2777" s="30" t="s">
        <v>2539</v>
      </c>
      <c r="G2777">
        <v>12</v>
      </c>
      <c r="H2777">
        <v>9.8000000000000007</v>
      </c>
      <c r="I2777">
        <v>0</v>
      </c>
      <c r="J2777">
        <v>0</v>
      </c>
      <c r="K2777" s="13">
        <v>0.218</v>
      </c>
      <c r="L2777" s="13">
        <v>9.8000000000000004E-2</v>
      </c>
      <c r="M2777" s="13">
        <v>0.12</v>
      </c>
      <c r="N2777" s="13">
        <v>0</v>
      </c>
      <c r="O2777" s="13">
        <v>0</v>
      </c>
      <c r="P2777" s="12" t="str">
        <f>LEFT(Tabela2[[#This Row],[Código]],2)</f>
        <v>29</v>
      </c>
    </row>
    <row r="2778" spans="2:16" ht="15" customHeight="1" x14ac:dyDescent="0.25">
      <c r="B2778" s="36" t="str">
        <f>LOOKUP(Tabela2[[#This Row],[RESUMO]],Tabela3[Grupo],Tabela3[Meus produtos])</f>
        <v>Não</v>
      </c>
      <c r="C2778" s="30" t="s">
        <v>2540</v>
      </c>
      <c r="D2778" t="s">
        <v>21238</v>
      </c>
      <c r="E2778" t="s">
        <v>11853</v>
      </c>
      <c r="F2778" s="30" t="s">
        <v>14070</v>
      </c>
      <c r="G2778">
        <v>11.83</v>
      </c>
      <c r="H2778">
        <v>9.8000000000000007</v>
      </c>
      <c r="I2778">
        <v>0</v>
      </c>
      <c r="J2778">
        <v>0</v>
      </c>
      <c r="K2778" s="13">
        <v>0.21629999999999999</v>
      </c>
      <c r="L2778" s="13">
        <v>9.8000000000000004E-2</v>
      </c>
      <c r="M2778" s="13">
        <v>0.1183</v>
      </c>
      <c r="N2778" s="13">
        <v>0</v>
      </c>
      <c r="O2778" s="13">
        <v>0</v>
      </c>
      <c r="P2778" s="12" t="str">
        <f>LEFT(Tabela2[[#This Row],[Código]],2)</f>
        <v>29</v>
      </c>
    </row>
    <row r="2779" spans="2:16" ht="15" customHeight="1" x14ac:dyDescent="0.25">
      <c r="B2779" s="36" t="str">
        <f>LOOKUP(Tabela2[[#This Row],[RESUMO]],Tabela3[Grupo],Tabela3[Meus produtos])</f>
        <v>Não</v>
      </c>
      <c r="C2779" s="30" t="s">
        <v>2541</v>
      </c>
      <c r="D2779" t="s">
        <v>21238</v>
      </c>
      <c r="E2779" t="s">
        <v>11853</v>
      </c>
      <c r="F2779" s="30" t="s">
        <v>2542</v>
      </c>
      <c r="G2779">
        <v>11.97</v>
      </c>
      <c r="H2779">
        <v>9.8000000000000007</v>
      </c>
      <c r="I2779">
        <v>0</v>
      </c>
      <c r="J2779">
        <v>0</v>
      </c>
      <c r="K2779" s="13">
        <v>0.2177</v>
      </c>
      <c r="L2779" s="13">
        <v>9.8000000000000004E-2</v>
      </c>
      <c r="M2779" s="13">
        <v>0.1197</v>
      </c>
      <c r="N2779" s="13">
        <v>0</v>
      </c>
      <c r="O2779" s="13">
        <v>0</v>
      </c>
      <c r="P2779" s="12" t="str">
        <f>LEFT(Tabela2[[#This Row],[Código]],2)</f>
        <v>29</v>
      </c>
    </row>
    <row r="2780" spans="2:16" ht="15" customHeight="1" x14ac:dyDescent="0.25">
      <c r="B2780" s="36" t="str">
        <f>LOOKUP(Tabela2[[#This Row],[RESUMO]],Tabela3[Grupo],Tabela3[Meus produtos])</f>
        <v>Não</v>
      </c>
      <c r="C2780" s="30" t="s">
        <v>2543</v>
      </c>
      <c r="D2780" t="s">
        <v>21238</v>
      </c>
      <c r="E2780" t="s">
        <v>11853</v>
      </c>
      <c r="F2780" s="30" t="s">
        <v>14071</v>
      </c>
      <c r="G2780">
        <v>11.97</v>
      </c>
      <c r="H2780">
        <v>9.8000000000000007</v>
      </c>
      <c r="I2780">
        <v>0</v>
      </c>
      <c r="J2780">
        <v>0</v>
      </c>
      <c r="K2780" s="13">
        <v>0.2177</v>
      </c>
      <c r="L2780" s="13">
        <v>9.8000000000000004E-2</v>
      </c>
      <c r="M2780" s="13">
        <v>0.1197</v>
      </c>
      <c r="N2780" s="13">
        <v>0</v>
      </c>
      <c r="O2780" s="13">
        <v>0</v>
      </c>
      <c r="P2780" s="12" t="str">
        <f>LEFT(Tabela2[[#This Row],[Código]],2)</f>
        <v>29</v>
      </c>
    </row>
    <row r="2781" spans="2:16" ht="15" customHeight="1" x14ac:dyDescent="0.25">
      <c r="B2781" s="36" t="str">
        <f>LOOKUP(Tabela2[[#This Row],[RESUMO]],Tabela3[Grupo],Tabela3[Meus produtos])</f>
        <v>Não</v>
      </c>
      <c r="C2781" s="30" t="s">
        <v>2544</v>
      </c>
      <c r="D2781" t="s">
        <v>21238</v>
      </c>
      <c r="E2781" t="s">
        <v>11853</v>
      </c>
      <c r="F2781" s="30" t="s">
        <v>14072</v>
      </c>
      <c r="G2781">
        <v>11.83</v>
      </c>
      <c r="H2781">
        <v>9.8000000000000007</v>
      </c>
      <c r="I2781">
        <v>0</v>
      </c>
      <c r="J2781">
        <v>0</v>
      </c>
      <c r="K2781" s="13">
        <v>0.21629999999999999</v>
      </c>
      <c r="L2781" s="13">
        <v>9.8000000000000004E-2</v>
      </c>
      <c r="M2781" s="13">
        <v>0.1183</v>
      </c>
      <c r="N2781" s="13">
        <v>0</v>
      </c>
      <c r="O2781" s="13">
        <v>0</v>
      </c>
      <c r="P2781" s="12" t="str">
        <f>LEFT(Tabela2[[#This Row],[Código]],2)</f>
        <v>29</v>
      </c>
    </row>
    <row r="2782" spans="2:16" ht="15" customHeight="1" x14ac:dyDescent="0.25">
      <c r="B2782" s="36" t="str">
        <f>LOOKUP(Tabela2[[#This Row],[RESUMO]],Tabela3[Grupo],Tabela3[Meus produtos])</f>
        <v>Não</v>
      </c>
      <c r="C2782" s="30" t="s">
        <v>2545</v>
      </c>
      <c r="D2782" t="s">
        <v>21238</v>
      </c>
      <c r="E2782" t="s">
        <v>11853</v>
      </c>
      <c r="F2782" s="30" t="s">
        <v>14073</v>
      </c>
      <c r="G2782">
        <v>11.83</v>
      </c>
      <c r="H2782">
        <v>9.8000000000000007</v>
      </c>
      <c r="I2782">
        <v>0</v>
      </c>
      <c r="J2782">
        <v>0</v>
      </c>
      <c r="K2782" s="13">
        <v>0.21629999999999999</v>
      </c>
      <c r="L2782" s="13">
        <v>9.8000000000000004E-2</v>
      </c>
      <c r="M2782" s="13">
        <v>0.1183</v>
      </c>
      <c r="N2782" s="13">
        <v>0</v>
      </c>
      <c r="O2782" s="13">
        <v>0</v>
      </c>
      <c r="P2782" s="12" t="str">
        <f>LEFT(Tabela2[[#This Row],[Código]],2)</f>
        <v>29</v>
      </c>
    </row>
    <row r="2783" spans="2:16" ht="15" customHeight="1" x14ac:dyDescent="0.25">
      <c r="B2783" s="36" t="str">
        <f>LOOKUP(Tabela2[[#This Row],[RESUMO]],Tabela3[Grupo],Tabela3[Meus produtos])</f>
        <v>Não</v>
      </c>
      <c r="C2783" s="30" t="s">
        <v>2546</v>
      </c>
      <c r="D2783" t="s">
        <v>21238</v>
      </c>
      <c r="E2783" t="s">
        <v>11853</v>
      </c>
      <c r="F2783" s="30" t="s">
        <v>2547</v>
      </c>
      <c r="G2783">
        <v>12</v>
      </c>
      <c r="H2783">
        <v>9.8000000000000007</v>
      </c>
      <c r="I2783">
        <v>0</v>
      </c>
      <c r="J2783">
        <v>0</v>
      </c>
      <c r="K2783" s="13">
        <v>0.218</v>
      </c>
      <c r="L2783" s="13">
        <v>9.8000000000000004E-2</v>
      </c>
      <c r="M2783" s="13">
        <v>0.12</v>
      </c>
      <c r="N2783" s="13">
        <v>0</v>
      </c>
      <c r="O2783" s="13">
        <v>0</v>
      </c>
      <c r="P2783" s="12" t="str">
        <f>LEFT(Tabela2[[#This Row],[Código]],2)</f>
        <v>29</v>
      </c>
    </row>
    <row r="2784" spans="2:16" ht="15" customHeight="1" x14ac:dyDescent="0.25">
      <c r="B2784" s="36" t="str">
        <f>LOOKUP(Tabela2[[#This Row],[RESUMO]],Tabela3[Grupo],Tabela3[Meus produtos])</f>
        <v>Não</v>
      </c>
      <c r="C2784" s="30" t="s">
        <v>22588</v>
      </c>
      <c r="D2784" t="s">
        <v>21238</v>
      </c>
      <c r="E2784" t="s">
        <v>11853</v>
      </c>
      <c r="F2784" s="30" t="s">
        <v>22589</v>
      </c>
      <c r="G2784">
        <v>11.8</v>
      </c>
      <c r="H2784">
        <v>9.8000000000000007</v>
      </c>
      <c r="I2784">
        <v>0</v>
      </c>
      <c r="J2784">
        <v>0</v>
      </c>
      <c r="K2784" s="13">
        <v>0.21600000000000003</v>
      </c>
      <c r="L2784" s="13">
        <v>9.8000000000000004E-2</v>
      </c>
      <c r="M2784" s="13">
        <v>0.11800000000000001</v>
      </c>
      <c r="N2784" s="13">
        <v>0</v>
      </c>
      <c r="O2784" s="13">
        <v>0</v>
      </c>
      <c r="P2784" s="12" t="str">
        <f>LEFT(Tabela2[[#This Row],[Código]],2)</f>
        <v>29</v>
      </c>
    </row>
    <row r="2785" spans="2:16" ht="15" customHeight="1" x14ac:dyDescent="0.25">
      <c r="B2785" s="36" t="str">
        <f>LOOKUP(Tabela2[[#This Row],[RESUMO]],Tabela3[Grupo],Tabela3[Meus produtos])</f>
        <v>Não</v>
      </c>
      <c r="C2785" s="30" t="s">
        <v>2548</v>
      </c>
      <c r="D2785" t="s">
        <v>21238</v>
      </c>
      <c r="E2785" t="s">
        <v>11853</v>
      </c>
      <c r="F2785" s="30" t="s">
        <v>12</v>
      </c>
      <c r="G2785">
        <v>11.83</v>
      </c>
      <c r="H2785">
        <v>9.8000000000000007</v>
      </c>
      <c r="I2785">
        <v>0</v>
      </c>
      <c r="J2785">
        <v>0</v>
      </c>
      <c r="K2785" s="13">
        <v>0.21629999999999999</v>
      </c>
      <c r="L2785" s="13">
        <v>9.8000000000000004E-2</v>
      </c>
      <c r="M2785" s="13">
        <v>0.1183</v>
      </c>
      <c r="N2785" s="13">
        <v>0</v>
      </c>
      <c r="O2785" s="13">
        <v>0</v>
      </c>
      <c r="P2785" s="12" t="str">
        <f>LEFT(Tabela2[[#This Row],[Código]],2)</f>
        <v>29</v>
      </c>
    </row>
    <row r="2786" spans="2:16" ht="15" customHeight="1" x14ac:dyDescent="0.25">
      <c r="B2786" s="36" t="str">
        <f>LOOKUP(Tabela2[[#This Row],[RESUMO]],Tabela3[Grupo],Tabela3[Meus produtos])</f>
        <v>Não</v>
      </c>
      <c r="C2786" s="30" t="s">
        <v>2549</v>
      </c>
      <c r="D2786" t="s">
        <v>21238</v>
      </c>
      <c r="E2786" t="s">
        <v>11853</v>
      </c>
      <c r="F2786" s="30" t="s">
        <v>14074</v>
      </c>
      <c r="G2786">
        <v>11.83</v>
      </c>
      <c r="H2786">
        <v>9.8000000000000007</v>
      </c>
      <c r="I2786">
        <v>0</v>
      </c>
      <c r="J2786">
        <v>0</v>
      </c>
      <c r="K2786" s="13">
        <v>0.21629999999999999</v>
      </c>
      <c r="L2786" s="13">
        <v>9.8000000000000004E-2</v>
      </c>
      <c r="M2786" s="13">
        <v>0.1183</v>
      </c>
      <c r="N2786" s="13">
        <v>0</v>
      </c>
      <c r="O2786" s="13">
        <v>0</v>
      </c>
      <c r="P2786" s="12" t="str">
        <f>LEFT(Tabela2[[#This Row],[Código]],2)</f>
        <v>29</v>
      </c>
    </row>
    <row r="2787" spans="2:16" ht="15" customHeight="1" x14ac:dyDescent="0.25">
      <c r="B2787" s="36" t="str">
        <f>LOOKUP(Tabela2[[#This Row],[RESUMO]],Tabela3[Grupo],Tabela3[Meus produtos])</f>
        <v>Não</v>
      </c>
      <c r="C2787" s="30" t="s">
        <v>2550</v>
      </c>
      <c r="D2787" t="s">
        <v>21238</v>
      </c>
      <c r="E2787" t="s">
        <v>11853</v>
      </c>
      <c r="F2787" s="30" t="s">
        <v>14075</v>
      </c>
      <c r="G2787">
        <v>11.97</v>
      </c>
      <c r="H2787">
        <v>9.8000000000000007</v>
      </c>
      <c r="I2787">
        <v>0</v>
      </c>
      <c r="J2787">
        <v>0</v>
      </c>
      <c r="K2787" s="13">
        <v>0.2177</v>
      </c>
      <c r="L2787" s="13">
        <v>9.8000000000000004E-2</v>
      </c>
      <c r="M2787" s="13">
        <v>0.1197</v>
      </c>
      <c r="N2787" s="13">
        <v>0</v>
      </c>
      <c r="O2787" s="13">
        <v>0</v>
      </c>
      <c r="P2787" s="12" t="str">
        <f>LEFT(Tabela2[[#This Row],[Código]],2)</f>
        <v>29</v>
      </c>
    </row>
    <row r="2788" spans="2:16" ht="15" customHeight="1" x14ac:dyDescent="0.25">
      <c r="B2788" s="36" t="str">
        <f>LOOKUP(Tabela2[[#This Row],[RESUMO]],Tabela3[Grupo],Tabela3[Meus produtos])</f>
        <v>Não</v>
      </c>
      <c r="C2788" s="30" t="s">
        <v>2551</v>
      </c>
      <c r="D2788" t="s">
        <v>21238</v>
      </c>
      <c r="E2788" t="s">
        <v>11853</v>
      </c>
      <c r="F2788" s="30" t="s">
        <v>2552</v>
      </c>
      <c r="G2788">
        <v>11.83</v>
      </c>
      <c r="H2788">
        <v>9.8000000000000007</v>
      </c>
      <c r="I2788">
        <v>0</v>
      </c>
      <c r="J2788">
        <v>0</v>
      </c>
      <c r="K2788" s="13">
        <v>0.21629999999999999</v>
      </c>
      <c r="L2788" s="13">
        <v>9.8000000000000004E-2</v>
      </c>
      <c r="M2788" s="13">
        <v>0.1183</v>
      </c>
      <c r="N2788" s="13">
        <v>0</v>
      </c>
      <c r="O2788" s="13">
        <v>0</v>
      </c>
      <c r="P2788" s="12" t="str">
        <f>LEFT(Tabela2[[#This Row],[Código]],2)</f>
        <v>29</v>
      </c>
    </row>
    <row r="2789" spans="2:16" ht="15" customHeight="1" x14ac:dyDescent="0.25">
      <c r="B2789" s="36" t="str">
        <f>LOOKUP(Tabela2[[#This Row],[RESUMO]],Tabela3[Grupo],Tabela3[Meus produtos])</f>
        <v>Não</v>
      </c>
      <c r="C2789" s="30" t="s">
        <v>2553</v>
      </c>
      <c r="D2789" t="s">
        <v>21238</v>
      </c>
      <c r="E2789" t="s">
        <v>11853</v>
      </c>
      <c r="F2789" s="30" t="s">
        <v>2554</v>
      </c>
      <c r="G2789">
        <v>11.83</v>
      </c>
      <c r="H2789">
        <v>9.8000000000000007</v>
      </c>
      <c r="I2789">
        <v>0</v>
      </c>
      <c r="J2789">
        <v>0</v>
      </c>
      <c r="K2789" s="13">
        <v>0.21629999999999999</v>
      </c>
      <c r="L2789" s="13">
        <v>9.8000000000000004E-2</v>
      </c>
      <c r="M2789" s="13">
        <v>0.1183</v>
      </c>
      <c r="N2789" s="13">
        <v>0</v>
      </c>
      <c r="O2789" s="13">
        <v>0</v>
      </c>
      <c r="P2789" s="12" t="str">
        <f>LEFT(Tabela2[[#This Row],[Código]],2)</f>
        <v>29</v>
      </c>
    </row>
    <row r="2790" spans="2:16" ht="15" customHeight="1" x14ac:dyDescent="0.25">
      <c r="B2790" s="36" t="str">
        <f>LOOKUP(Tabela2[[#This Row],[RESUMO]],Tabela3[Grupo],Tabela3[Meus produtos])</f>
        <v>Não</v>
      </c>
      <c r="C2790" s="30" t="s">
        <v>2555</v>
      </c>
      <c r="D2790" t="s">
        <v>21238</v>
      </c>
      <c r="E2790" t="s">
        <v>11853</v>
      </c>
      <c r="F2790" s="30" t="s">
        <v>14076</v>
      </c>
      <c r="G2790">
        <v>11.83</v>
      </c>
      <c r="H2790">
        <v>9.8000000000000007</v>
      </c>
      <c r="I2790">
        <v>0</v>
      </c>
      <c r="J2790">
        <v>0</v>
      </c>
      <c r="K2790" s="13">
        <v>0.21629999999999999</v>
      </c>
      <c r="L2790" s="13">
        <v>9.8000000000000004E-2</v>
      </c>
      <c r="M2790" s="13">
        <v>0.1183</v>
      </c>
      <c r="N2790" s="13">
        <v>0</v>
      </c>
      <c r="O2790" s="13">
        <v>0</v>
      </c>
      <c r="P2790" s="12" t="str">
        <f>LEFT(Tabela2[[#This Row],[Código]],2)</f>
        <v>29</v>
      </c>
    </row>
    <row r="2791" spans="2:16" ht="15" customHeight="1" x14ac:dyDescent="0.25">
      <c r="B2791" s="36" t="str">
        <f>LOOKUP(Tabela2[[#This Row],[RESUMO]],Tabela3[Grupo],Tabela3[Meus produtos])</f>
        <v>Não</v>
      </c>
      <c r="C2791" s="30" t="s">
        <v>2556</v>
      </c>
      <c r="D2791" t="s">
        <v>21238</v>
      </c>
      <c r="E2791" t="s">
        <v>11853</v>
      </c>
      <c r="F2791" s="30" t="s">
        <v>2557</v>
      </c>
      <c r="G2791">
        <v>12</v>
      </c>
      <c r="H2791">
        <v>9.8000000000000007</v>
      </c>
      <c r="I2791">
        <v>0</v>
      </c>
      <c r="J2791">
        <v>0</v>
      </c>
      <c r="K2791" s="13">
        <v>0.218</v>
      </c>
      <c r="L2791" s="13">
        <v>9.8000000000000004E-2</v>
      </c>
      <c r="M2791" s="13">
        <v>0.12</v>
      </c>
      <c r="N2791" s="13">
        <v>0</v>
      </c>
      <c r="O2791" s="13">
        <v>0</v>
      </c>
      <c r="P2791" s="12" t="str">
        <f>LEFT(Tabela2[[#This Row],[Código]],2)</f>
        <v>29</v>
      </c>
    </row>
    <row r="2792" spans="2:16" ht="15" customHeight="1" x14ac:dyDescent="0.25">
      <c r="B2792" s="36" t="str">
        <f>LOOKUP(Tabela2[[#This Row],[RESUMO]],Tabela3[Grupo],Tabela3[Meus produtos])</f>
        <v>Não</v>
      </c>
      <c r="C2792" s="30" t="s">
        <v>2558</v>
      </c>
      <c r="D2792" t="s">
        <v>21238</v>
      </c>
      <c r="E2792" t="s">
        <v>11853</v>
      </c>
      <c r="F2792" s="30" t="s">
        <v>2559</v>
      </c>
      <c r="G2792">
        <v>11.97</v>
      </c>
      <c r="H2792">
        <v>9.8000000000000007</v>
      </c>
      <c r="I2792">
        <v>0</v>
      </c>
      <c r="J2792">
        <v>0</v>
      </c>
      <c r="K2792" s="13">
        <v>0.2177</v>
      </c>
      <c r="L2792" s="13">
        <v>9.8000000000000004E-2</v>
      </c>
      <c r="M2792" s="13">
        <v>0.1197</v>
      </c>
      <c r="N2792" s="13">
        <v>0</v>
      </c>
      <c r="O2792" s="13">
        <v>0</v>
      </c>
      <c r="P2792" s="12" t="str">
        <f>LEFT(Tabela2[[#This Row],[Código]],2)</f>
        <v>29</v>
      </c>
    </row>
    <row r="2793" spans="2:16" ht="15" customHeight="1" x14ac:dyDescent="0.25">
      <c r="B2793" s="36" t="str">
        <f>LOOKUP(Tabela2[[#This Row],[RESUMO]],Tabela3[Grupo],Tabela3[Meus produtos])</f>
        <v>Não</v>
      </c>
      <c r="C2793" s="30" t="s">
        <v>2560</v>
      </c>
      <c r="D2793" t="s">
        <v>21238</v>
      </c>
      <c r="E2793" t="s">
        <v>11853</v>
      </c>
      <c r="F2793" s="30" t="s">
        <v>14077</v>
      </c>
      <c r="G2793">
        <v>11.83</v>
      </c>
      <c r="H2793">
        <v>9.8000000000000007</v>
      </c>
      <c r="I2793">
        <v>0</v>
      </c>
      <c r="J2793">
        <v>0</v>
      </c>
      <c r="K2793" s="13">
        <v>0.21629999999999999</v>
      </c>
      <c r="L2793" s="13">
        <v>9.8000000000000004E-2</v>
      </c>
      <c r="M2793" s="13">
        <v>0.1183</v>
      </c>
      <c r="N2793" s="13">
        <v>0</v>
      </c>
      <c r="O2793" s="13">
        <v>0</v>
      </c>
      <c r="P2793" s="12" t="str">
        <f>LEFT(Tabela2[[#This Row],[Código]],2)</f>
        <v>29</v>
      </c>
    </row>
    <row r="2794" spans="2:16" ht="15" customHeight="1" x14ac:dyDescent="0.25">
      <c r="B2794" s="36" t="str">
        <f>LOOKUP(Tabela2[[#This Row],[RESUMO]],Tabela3[Grupo],Tabela3[Meus produtos])</f>
        <v>Não</v>
      </c>
      <c r="C2794" s="30" t="s">
        <v>2561</v>
      </c>
      <c r="D2794" t="s">
        <v>21238</v>
      </c>
      <c r="E2794" t="s">
        <v>11853</v>
      </c>
      <c r="F2794" s="30" t="s">
        <v>2562</v>
      </c>
      <c r="G2794">
        <v>11.83</v>
      </c>
      <c r="H2794">
        <v>9.8000000000000007</v>
      </c>
      <c r="I2794">
        <v>0</v>
      </c>
      <c r="J2794">
        <v>0</v>
      </c>
      <c r="K2794" s="13">
        <v>0.21629999999999999</v>
      </c>
      <c r="L2794" s="13">
        <v>9.8000000000000004E-2</v>
      </c>
      <c r="M2794" s="13">
        <v>0.1183</v>
      </c>
      <c r="N2794" s="13">
        <v>0</v>
      </c>
      <c r="O2794" s="13">
        <v>0</v>
      </c>
      <c r="P2794" s="12" t="str">
        <f>LEFT(Tabela2[[#This Row],[Código]],2)</f>
        <v>29</v>
      </c>
    </row>
    <row r="2795" spans="2:16" ht="15" customHeight="1" x14ac:dyDescent="0.25">
      <c r="B2795" s="36" t="str">
        <f>LOOKUP(Tabela2[[#This Row],[RESUMO]],Tabela3[Grupo],Tabela3[Meus produtos])</f>
        <v>Não</v>
      </c>
      <c r="C2795" s="30" t="s">
        <v>2563</v>
      </c>
      <c r="D2795" t="s">
        <v>21238</v>
      </c>
      <c r="E2795" t="s">
        <v>11853</v>
      </c>
      <c r="F2795" s="30" t="s">
        <v>14078</v>
      </c>
      <c r="G2795">
        <v>11.83</v>
      </c>
      <c r="H2795">
        <v>9.8000000000000007</v>
      </c>
      <c r="I2795">
        <v>0</v>
      </c>
      <c r="J2795">
        <v>0</v>
      </c>
      <c r="K2795" s="13">
        <v>0.21629999999999999</v>
      </c>
      <c r="L2795" s="13">
        <v>9.8000000000000004E-2</v>
      </c>
      <c r="M2795" s="13">
        <v>0.1183</v>
      </c>
      <c r="N2795" s="13">
        <v>0</v>
      </c>
      <c r="O2795" s="13">
        <v>0</v>
      </c>
      <c r="P2795" s="12" t="str">
        <f>LEFT(Tabela2[[#This Row],[Código]],2)</f>
        <v>29</v>
      </c>
    </row>
    <row r="2796" spans="2:16" ht="15" customHeight="1" x14ac:dyDescent="0.25">
      <c r="B2796" s="36" t="str">
        <f>LOOKUP(Tabela2[[#This Row],[RESUMO]],Tabela3[Grupo],Tabela3[Meus produtos])</f>
        <v>Não</v>
      </c>
      <c r="C2796" s="30" t="s">
        <v>2564</v>
      </c>
      <c r="D2796" t="s">
        <v>21238</v>
      </c>
      <c r="E2796" t="s">
        <v>11853</v>
      </c>
      <c r="F2796" s="30" t="s">
        <v>14079</v>
      </c>
      <c r="G2796">
        <v>11.97</v>
      </c>
      <c r="H2796">
        <v>9.8000000000000007</v>
      </c>
      <c r="I2796">
        <v>0</v>
      </c>
      <c r="J2796">
        <v>0</v>
      </c>
      <c r="K2796" s="13">
        <v>0.2177</v>
      </c>
      <c r="L2796" s="13">
        <v>9.8000000000000004E-2</v>
      </c>
      <c r="M2796" s="13">
        <v>0.1197</v>
      </c>
      <c r="N2796" s="13">
        <v>0</v>
      </c>
      <c r="O2796" s="13">
        <v>0</v>
      </c>
      <c r="P2796" s="12" t="str">
        <f>LEFT(Tabela2[[#This Row],[Código]],2)</f>
        <v>29</v>
      </c>
    </row>
    <row r="2797" spans="2:16" ht="15" customHeight="1" x14ac:dyDescent="0.25">
      <c r="B2797" s="36" t="str">
        <f>LOOKUP(Tabela2[[#This Row],[RESUMO]],Tabela3[Grupo],Tabela3[Meus produtos])</f>
        <v>Não</v>
      </c>
      <c r="C2797" s="30" t="s">
        <v>2565</v>
      </c>
      <c r="D2797" t="s">
        <v>21238</v>
      </c>
      <c r="E2797" t="s">
        <v>11853</v>
      </c>
      <c r="F2797" s="30" t="s">
        <v>14080</v>
      </c>
      <c r="G2797">
        <v>11.83</v>
      </c>
      <c r="H2797">
        <v>9.8000000000000007</v>
      </c>
      <c r="I2797">
        <v>0</v>
      </c>
      <c r="J2797">
        <v>0</v>
      </c>
      <c r="K2797" s="13">
        <v>0.21629999999999999</v>
      </c>
      <c r="L2797" s="13">
        <v>9.8000000000000004E-2</v>
      </c>
      <c r="M2797" s="13">
        <v>0.1183</v>
      </c>
      <c r="N2797" s="13">
        <v>0</v>
      </c>
      <c r="O2797" s="13">
        <v>0</v>
      </c>
      <c r="P2797" s="12" t="str">
        <f>LEFT(Tabela2[[#This Row],[Código]],2)</f>
        <v>29</v>
      </c>
    </row>
    <row r="2798" spans="2:16" ht="15" customHeight="1" x14ac:dyDescent="0.25">
      <c r="B2798" s="36" t="str">
        <f>LOOKUP(Tabela2[[#This Row],[RESUMO]],Tabela3[Grupo],Tabela3[Meus produtos])</f>
        <v>Não</v>
      </c>
      <c r="C2798" s="30" t="s">
        <v>2566</v>
      </c>
      <c r="D2798" t="s">
        <v>21238</v>
      </c>
      <c r="E2798" t="s">
        <v>11853</v>
      </c>
      <c r="F2798" s="30" t="s">
        <v>14081</v>
      </c>
      <c r="G2798">
        <v>11.83</v>
      </c>
      <c r="H2798">
        <v>9.8000000000000007</v>
      </c>
      <c r="I2798">
        <v>0</v>
      </c>
      <c r="J2798">
        <v>0</v>
      </c>
      <c r="K2798" s="13">
        <v>0.21629999999999999</v>
      </c>
      <c r="L2798" s="13">
        <v>9.8000000000000004E-2</v>
      </c>
      <c r="M2798" s="13">
        <v>0.1183</v>
      </c>
      <c r="N2798" s="13">
        <v>0</v>
      </c>
      <c r="O2798" s="13">
        <v>0</v>
      </c>
      <c r="P2798" s="12" t="str">
        <f>LEFT(Tabela2[[#This Row],[Código]],2)</f>
        <v>29</v>
      </c>
    </row>
    <row r="2799" spans="2:16" ht="15" customHeight="1" x14ac:dyDescent="0.25">
      <c r="B2799" s="36" t="str">
        <f>LOOKUP(Tabela2[[#This Row],[RESUMO]],Tabela3[Grupo],Tabela3[Meus produtos])</f>
        <v>Não</v>
      </c>
      <c r="C2799" s="30" t="s">
        <v>2567</v>
      </c>
      <c r="D2799" t="s">
        <v>21238</v>
      </c>
      <c r="E2799" t="s">
        <v>11853</v>
      </c>
      <c r="F2799" s="30" t="s">
        <v>14082</v>
      </c>
      <c r="G2799">
        <v>11.97</v>
      </c>
      <c r="H2799">
        <v>9.8000000000000007</v>
      </c>
      <c r="I2799">
        <v>0</v>
      </c>
      <c r="J2799">
        <v>0</v>
      </c>
      <c r="K2799" s="13">
        <v>0.2177</v>
      </c>
      <c r="L2799" s="13">
        <v>9.8000000000000004E-2</v>
      </c>
      <c r="M2799" s="13">
        <v>0.1197</v>
      </c>
      <c r="N2799" s="13">
        <v>0</v>
      </c>
      <c r="O2799" s="13">
        <v>0</v>
      </c>
      <c r="P2799" s="12" t="str">
        <f>LEFT(Tabela2[[#This Row],[Código]],2)</f>
        <v>29</v>
      </c>
    </row>
    <row r="2800" spans="2:16" ht="15" customHeight="1" x14ac:dyDescent="0.25">
      <c r="B2800" s="36" t="str">
        <f>LOOKUP(Tabela2[[#This Row],[RESUMO]],Tabela3[Grupo],Tabela3[Meus produtos])</f>
        <v>Não</v>
      </c>
      <c r="C2800" s="30" t="s">
        <v>2568</v>
      </c>
      <c r="D2800" t="s">
        <v>21238</v>
      </c>
      <c r="E2800" t="s">
        <v>11853</v>
      </c>
      <c r="F2800" s="30" t="s">
        <v>14083</v>
      </c>
      <c r="G2800">
        <v>11.83</v>
      </c>
      <c r="H2800">
        <v>9.8000000000000007</v>
      </c>
      <c r="I2800">
        <v>0</v>
      </c>
      <c r="J2800">
        <v>0</v>
      </c>
      <c r="K2800" s="13">
        <v>0.21629999999999999</v>
      </c>
      <c r="L2800" s="13">
        <v>9.8000000000000004E-2</v>
      </c>
      <c r="M2800" s="13">
        <v>0.1183</v>
      </c>
      <c r="N2800" s="13">
        <v>0</v>
      </c>
      <c r="O2800" s="13">
        <v>0</v>
      </c>
      <c r="P2800" s="12" t="str">
        <f>LEFT(Tabela2[[#This Row],[Código]],2)</f>
        <v>29</v>
      </c>
    </row>
    <row r="2801" spans="2:16" ht="15" customHeight="1" x14ac:dyDescent="0.25">
      <c r="B2801" s="36" t="str">
        <f>LOOKUP(Tabela2[[#This Row],[RESUMO]],Tabela3[Grupo],Tabela3[Meus produtos])</f>
        <v>Não</v>
      </c>
      <c r="C2801" s="30" t="s">
        <v>2569</v>
      </c>
      <c r="D2801" t="s">
        <v>21238</v>
      </c>
      <c r="E2801" t="s">
        <v>11853</v>
      </c>
      <c r="F2801" s="30" t="s">
        <v>14084</v>
      </c>
      <c r="G2801">
        <v>11.83</v>
      </c>
      <c r="H2801">
        <v>9.8000000000000007</v>
      </c>
      <c r="I2801">
        <v>0</v>
      </c>
      <c r="J2801">
        <v>0</v>
      </c>
      <c r="K2801" s="13">
        <v>0.21629999999999999</v>
      </c>
      <c r="L2801" s="13">
        <v>9.8000000000000004E-2</v>
      </c>
      <c r="M2801" s="13">
        <v>0.1183</v>
      </c>
      <c r="N2801" s="13">
        <v>0</v>
      </c>
      <c r="O2801" s="13">
        <v>0</v>
      </c>
      <c r="P2801" s="12" t="str">
        <f>LEFT(Tabela2[[#This Row],[Código]],2)</f>
        <v>29</v>
      </c>
    </row>
    <row r="2802" spans="2:16" ht="15" customHeight="1" x14ac:dyDescent="0.25">
      <c r="B2802" s="36" t="str">
        <f>LOOKUP(Tabela2[[#This Row],[RESUMO]],Tabela3[Grupo],Tabela3[Meus produtos])</f>
        <v>Não</v>
      </c>
      <c r="C2802" s="30" t="s">
        <v>2570</v>
      </c>
      <c r="D2802" t="s">
        <v>21238</v>
      </c>
      <c r="E2802" t="s">
        <v>11853</v>
      </c>
      <c r="F2802" s="30" t="s">
        <v>14085</v>
      </c>
      <c r="G2802">
        <v>11.83</v>
      </c>
      <c r="H2802">
        <v>9.8000000000000007</v>
      </c>
      <c r="I2802">
        <v>0</v>
      </c>
      <c r="J2802">
        <v>0</v>
      </c>
      <c r="K2802" s="13">
        <v>0.21629999999999999</v>
      </c>
      <c r="L2802" s="13">
        <v>9.8000000000000004E-2</v>
      </c>
      <c r="M2802" s="13">
        <v>0.1183</v>
      </c>
      <c r="N2802" s="13">
        <v>0</v>
      </c>
      <c r="O2802" s="13">
        <v>0</v>
      </c>
      <c r="P2802" s="12" t="str">
        <f>LEFT(Tabela2[[#This Row],[Código]],2)</f>
        <v>29</v>
      </c>
    </row>
    <row r="2803" spans="2:16" ht="15" customHeight="1" x14ac:dyDescent="0.25">
      <c r="B2803" s="36" t="str">
        <f>LOOKUP(Tabela2[[#This Row],[RESUMO]],Tabela3[Grupo],Tabela3[Meus produtos])</f>
        <v>Não</v>
      </c>
      <c r="C2803" s="30" t="s">
        <v>2571</v>
      </c>
      <c r="D2803" t="s">
        <v>21238</v>
      </c>
      <c r="E2803" t="s">
        <v>11853</v>
      </c>
      <c r="F2803" s="30" t="s">
        <v>14086</v>
      </c>
      <c r="G2803">
        <v>11.83</v>
      </c>
      <c r="H2803">
        <v>9.8000000000000007</v>
      </c>
      <c r="I2803">
        <v>0</v>
      </c>
      <c r="J2803">
        <v>0</v>
      </c>
      <c r="K2803" s="13">
        <v>0.21629999999999999</v>
      </c>
      <c r="L2803" s="13">
        <v>9.8000000000000004E-2</v>
      </c>
      <c r="M2803" s="13">
        <v>0.1183</v>
      </c>
      <c r="N2803" s="13">
        <v>0</v>
      </c>
      <c r="O2803" s="13">
        <v>0</v>
      </c>
      <c r="P2803" s="12" t="str">
        <f>LEFT(Tabela2[[#This Row],[Código]],2)</f>
        <v>29</v>
      </c>
    </row>
    <row r="2804" spans="2:16" ht="15" customHeight="1" x14ac:dyDescent="0.25">
      <c r="B2804" s="36" t="str">
        <f>LOOKUP(Tabela2[[#This Row],[RESUMO]],Tabela3[Grupo],Tabela3[Meus produtos])</f>
        <v>Não</v>
      </c>
      <c r="C2804" s="30" t="s">
        <v>2572</v>
      </c>
      <c r="D2804" t="s">
        <v>21238</v>
      </c>
      <c r="E2804" t="s">
        <v>11853</v>
      </c>
      <c r="F2804" s="30" t="s">
        <v>14087</v>
      </c>
      <c r="G2804">
        <v>11.83</v>
      </c>
      <c r="H2804">
        <v>9.8000000000000007</v>
      </c>
      <c r="I2804">
        <v>0</v>
      </c>
      <c r="J2804">
        <v>0</v>
      </c>
      <c r="K2804" s="13">
        <v>0.21629999999999999</v>
      </c>
      <c r="L2804" s="13">
        <v>9.8000000000000004E-2</v>
      </c>
      <c r="M2804" s="13">
        <v>0.1183</v>
      </c>
      <c r="N2804" s="13">
        <v>0</v>
      </c>
      <c r="O2804" s="13">
        <v>0</v>
      </c>
      <c r="P2804" s="12" t="str">
        <f>LEFT(Tabela2[[#This Row],[Código]],2)</f>
        <v>29</v>
      </c>
    </row>
    <row r="2805" spans="2:16" ht="15" customHeight="1" x14ac:dyDescent="0.25">
      <c r="B2805" s="36" t="str">
        <f>LOOKUP(Tabela2[[#This Row],[RESUMO]],Tabela3[Grupo],Tabela3[Meus produtos])</f>
        <v>Não</v>
      </c>
      <c r="C2805" s="30" t="s">
        <v>2573</v>
      </c>
      <c r="D2805" t="s">
        <v>21238</v>
      </c>
      <c r="E2805" t="s">
        <v>11853</v>
      </c>
      <c r="F2805" s="30" t="s">
        <v>14088</v>
      </c>
      <c r="G2805">
        <v>11.83</v>
      </c>
      <c r="H2805">
        <v>9.8000000000000007</v>
      </c>
      <c r="I2805">
        <v>0</v>
      </c>
      <c r="J2805">
        <v>0</v>
      </c>
      <c r="K2805" s="13">
        <v>0.21629999999999999</v>
      </c>
      <c r="L2805" s="13">
        <v>9.8000000000000004E-2</v>
      </c>
      <c r="M2805" s="13">
        <v>0.1183</v>
      </c>
      <c r="N2805" s="13">
        <v>0</v>
      </c>
      <c r="O2805" s="13">
        <v>0</v>
      </c>
      <c r="P2805" s="12" t="str">
        <f>LEFT(Tabela2[[#This Row],[Código]],2)</f>
        <v>29</v>
      </c>
    </row>
    <row r="2806" spans="2:16" ht="15" customHeight="1" x14ac:dyDescent="0.25">
      <c r="B2806" s="36" t="str">
        <f>LOOKUP(Tabela2[[#This Row],[RESUMO]],Tabela3[Grupo],Tabela3[Meus produtos])</f>
        <v>Não</v>
      </c>
      <c r="C2806" s="30" t="s">
        <v>2574</v>
      </c>
      <c r="D2806" t="s">
        <v>21238</v>
      </c>
      <c r="E2806" t="s">
        <v>11853</v>
      </c>
      <c r="F2806" s="30" t="s">
        <v>14089</v>
      </c>
      <c r="G2806">
        <v>11.97</v>
      </c>
      <c r="H2806">
        <v>9.8000000000000007</v>
      </c>
      <c r="I2806">
        <v>0</v>
      </c>
      <c r="J2806">
        <v>0</v>
      </c>
      <c r="K2806" s="13">
        <v>0.2177</v>
      </c>
      <c r="L2806" s="13">
        <v>9.8000000000000004E-2</v>
      </c>
      <c r="M2806" s="13">
        <v>0.1197</v>
      </c>
      <c r="N2806" s="13">
        <v>0</v>
      </c>
      <c r="O2806" s="13">
        <v>0</v>
      </c>
      <c r="P2806" s="12" t="str">
        <f>LEFT(Tabela2[[#This Row],[Código]],2)</f>
        <v>29</v>
      </c>
    </row>
    <row r="2807" spans="2:16" ht="15" customHeight="1" x14ac:dyDescent="0.25">
      <c r="B2807" s="36" t="str">
        <f>LOOKUP(Tabela2[[#This Row],[RESUMO]],Tabela3[Grupo],Tabela3[Meus produtos])</f>
        <v>Não</v>
      </c>
      <c r="C2807" s="30" t="s">
        <v>2575</v>
      </c>
      <c r="D2807" t="s">
        <v>21238</v>
      </c>
      <c r="E2807" t="s">
        <v>11853</v>
      </c>
      <c r="F2807" s="30" t="s">
        <v>14090</v>
      </c>
      <c r="G2807">
        <v>11.83</v>
      </c>
      <c r="H2807">
        <v>9.8000000000000007</v>
      </c>
      <c r="I2807">
        <v>0</v>
      </c>
      <c r="J2807">
        <v>0</v>
      </c>
      <c r="K2807" s="13">
        <v>0.21629999999999999</v>
      </c>
      <c r="L2807" s="13">
        <v>9.8000000000000004E-2</v>
      </c>
      <c r="M2807" s="13">
        <v>0.1183</v>
      </c>
      <c r="N2807" s="13">
        <v>0</v>
      </c>
      <c r="O2807" s="13">
        <v>0</v>
      </c>
      <c r="P2807" s="12" t="str">
        <f>LEFT(Tabela2[[#This Row],[Código]],2)</f>
        <v>29</v>
      </c>
    </row>
    <row r="2808" spans="2:16" ht="15" customHeight="1" x14ac:dyDescent="0.25">
      <c r="B2808" s="36" t="str">
        <f>LOOKUP(Tabela2[[#This Row],[RESUMO]],Tabela3[Grupo],Tabela3[Meus produtos])</f>
        <v>Não</v>
      </c>
      <c r="C2808" s="30" t="s">
        <v>2576</v>
      </c>
      <c r="D2808" t="s">
        <v>21238</v>
      </c>
      <c r="E2808" t="s">
        <v>11853</v>
      </c>
      <c r="F2808" s="30" t="s">
        <v>14091</v>
      </c>
      <c r="G2808">
        <v>11.83</v>
      </c>
      <c r="H2808">
        <v>9.8000000000000007</v>
      </c>
      <c r="I2808">
        <v>0</v>
      </c>
      <c r="J2808">
        <v>0</v>
      </c>
      <c r="K2808" s="13">
        <v>0.21629999999999999</v>
      </c>
      <c r="L2808" s="13">
        <v>9.8000000000000004E-2</v>
      </c>
      <c r="M2808" s="13">
        <v>0.1183</v>
      </c>
      <c r="N2808" s="13">
        <v>0</v>
      </c>
      <c r="O2808" s="13">
        <v>0</v>
      </c>
      <c r="P2808" s="12" t="str">
        <f>LEFT(Tabela2[[#This Row],[Código]],2)</f>
        <v>29</v>
      </c>
    </row>
    <row r="2809" spans="2:16" ht="15" customHeight="1" x14ac:dyDescent="0.25">
      <c r="B2809" s="36" t="str">
        <f>LOOKUP(Tabela2[[#This Row],[RESUMO]],Tabela3[Grupo],Tabela3[Meus produtos])</f>
        <v>Não</v>
      </c>
      <c r="C2809" s="30" t="s">
        <v>2577</v>
      </c>
      <c r="D2809" t="s">
        <v>21238</v>
      </c>
      <c r="E2809" t="s">
        <v>11853</v>
      </c>
      <c r="F2809" s="30" t="s">
        <v>2578</v>
      </c>
      <c r="G2809">
        <v>12</v>
      </c>
      <c r="H2809">
        <v>9.8000000000000007</v>
      </c>
      <c r="I2809">
        <v>0</v>
      </c>
      <c r="J2809">
        <v>0</v>
      </c>
      <c r="K2809" s="13">
        <v>0.218</v>
      </c>
      <c r="L2809" s="13">
        <v>9.8000000000000004E-2</v>
      </c>
      <c r="M2809" s="13">
        <v>0.12</v>
      </c>
      <c r="N2809" s="13">
        <v>0</v>
      </c>
      <c r="O2809" s="13">
        <v>0</v>
      </c>
      <c r="P2809" s="12" t="str">
        <f>LEFT(Tabela2[[#This Row],[Código]],2)</f>
        <v>29</v>
      </c>
    </row>
    <row r="2810" spans="2:16" ht="15" customHeight="1" x14ac:dyDescent="0.25">
      <c r="B2810" s="36" t="str">
        <f>LOOKUP(Tabela2[[#This Row],[RESUMO]],Tabela3[Grupo],Tabela3[Meus produtos])</f>
        <v>Não</v>
      </c>
      <c r="C2810" s="30" t="s">
        <v>2579</v>
      </c>
      <c r="D2810" t="s">
        <v>21238</v>
      </c>
      <c r="E2810" t="s">
        <v>11853</v>
      </c>
      <c r="F2810" s="30" t="s">
        <v>14092</v>
      </c>
      <c r="G2810">
        <v>11.83</v>
      </c>
      <c r="H2810">
        <v>9.8000000000000007</v>
      </c>
      <c r="I2810">
        <v>0</v>
      </c>
      <c r="J2810">
        <v>0</v>
      </c>
      <c r="K2810" s="13">
        <v>0.21629999999999999</v>
      </c>
      <c r="L2810" s="13">
        <v>9.8000000000000004E-2</v>
      </c>
      <c r="M2810" s="13">
        <v>0.1183</v>
      </c>
      <c r="N2810" s="13">
        <v>0</v>
      </c>
      <c r="O2810" s="13">
        <v>0</v>
      </c>
      <c r="P2810" s="12" t="str">
        <f>LEFT(Tabela2[[#This Row],[Código]],2)</f>
        <v>29</v>
      </c>
    </row>
    <row r="2811" spans="2:16" ht="15" customHeight="1" x14ac:dyDescent="0.25">
      <c r="B2811" s="36" t="str">
        <f>LOOKUP(Tabela2[[#This Row],[RESUMO]],Tabela3[Grupo],Tabela3[Meus produtos])</f>
        <v>Não</v>
      </c>
      <c r="C2811" s="30" t="s">
        <v>2580</v>
      </c>
      <c r="D2811" t="s">
        <v>21238</v>
      </c>
      <c r="E2811" t="s">
        <v>11853</v>
      </c>
      <c r="F2811" s="30" t="s">
        <v>14093</v>
      </c>
      <c r="G2811">
        <v>11.83</v>
      </c>
      <c r="H2811">
        <v>9.8000000000000007</v>
      </c>
      <c r="I2811">
        <v>0</v>
      </c>
      <c r="J2811">
        <v>0</v>
      </c>
      <c r="K2811" s="13">
        <v>0.21629999999999999</v>
      </c>
      <c r="L2811" s="13">
        <v>9.8000000000000004E-2</v>
      </c>
      <c r="M2811" s="13">
        <v>0.1183</v>
      </c>
      <c r="N2811" s="13">
        <v>0</v>
      </c>
      <c r="O2811" s="13">
        <v>0</v>
      </c>
      <c r="P2811" s="12" t="str">
        <f>LEFT(Tabela2[[#This Row],[Código]],2)</f>
        <v>29</v>
      </c>
    </row>
    <row r="2812" spans="2:16" ht="15" customHeight="1" x14ac:dyDescent="0.25">
      <c r="B2812" s="36" t="str">
        <f>LOOKUP(Tabela2[[#This Row],[RESUMO]],Tabela3[Grupo],Tabela3[Meus produtos])</f>
        <v>Não</v>
      </c>
      <c r="C2812" s="30" t="s">
        <v>2581</v>
      </c>
      <c r="D2812" t="s">
        <v>21238</v>
      </c>
      <c r="E2812" t="s">
        <v>11853</v>
      </c>
      <c r="F2812" s="30" t="s">
        <v>2582</v>
      </c>
      <c r="G2812">
        <v>11.83</v>
      </c>
      <c r="H2812">
        <v>9.8000000000000007</v>
      </c>
      <c r="I2812">
        <v>0</v>
      </c>
      <c r="J2812">
        <v>0</v>
      </c>
      <c r="K2812" s="13">
        <v>0.21629999999999999</v>
      </c>
      <c r="L2812" s="13">
        <v>9.8000000000000004E-2</v>
      </c>
      <c r="M2812" s="13">
        <v>0.1183</v>
      </c>
      <c r="N2812" s="13">
        <v>0</v>
      </c>
      <c r="O2812" s="13">
        <v>0</v>
      </c>
      <c r="P2812" s="12" t="str">
        <f>LEFT(Tabela2[[#This Row],[Código]],2)</f>
        <v>29</v>
      </c>
    </row>
    <row r="2813" spans="2:16" ht="15" customHeight="1" x14ac:dyDescent="0.25">
      <c r="B2813" s="36" t="str">
        <f>LOOKUP(Tabela2[[#This Row],[RESUMO]],Tabela3[Grupo],Tabela3[Meus produtos])</f>
        <v>Não</v>
      </c>
      <c r="C2813" s="30" t="s">
        <v>2583</v>
      </c>
      <c r="D2813" t="s">
        <v>21238</v>
      </c>
      <c r="E2813" t="s">
        <v>11853</v>
      </c>
      <c r="F2813" s="30" t="s">
        <v>14094</v>
      </c>
      <c r="G2813">
        <v>11.97</v>
      </c>
      <c r="H2813">
        <v>9.8000000000000007</v>
      </c>
      <c r="I2813">
        <v>0</v>
      </c>
      <c r="J2813">
        <v>0</v>
      </c>
      <c r="K2813" s="13">
        <v>0.2177</v>
      </c>
      <c r="L2813" s="13">
        <v>9.8000000000000004E-2</v>
      </c>
      <c r="M2813" s="13">
        <v>0.1197</v>
      </c>
      <c r="N2813" s="13">
        <v>0</v>
      </c>
      <c r="O2813" s="13">
        <v>0</v>
      </c>
      <c r="P2813" s="12" t="str">
        <f>LEFT(Tabela2[[#This Row],[Código]],2)</f>
        <v>29</v>
      </c>
    </row>
    <row r="2814" spans="2:16" ht="15" customHeight="1" x14ac:dyDescent="0.25">
      <c r="B2814" s="36" t="str">
        <f>LOOKUP(Tabela2[[#This Row],[RESUMO]],Tabela3[Grupo],Tabela3[Meus produtos])</f>
        <v>Não</v>
      </c>
      <c r="C2814" s="30" t="s">
        <v>2584</v>
      </c>
      <c r="D2814" t="s">
        <v>21238</v>
      </c>
      <c r="E2814" t="s">
        <v>11853</v>
      </c>
      <c r="F2814" s="30" t="s">
        <v>14095</v>
      </c>
      <c r="G2814">
        <v>11.97</v>
      </c>
      <c r="H2814">
        <v>9.8000000000000007</v>
      </c>
      <c r="I2814">
        <v>0</v>
      </c>
      <c r="J2814">
        <v>0</v>
      </c>
      <c r="K2814" s="13">
        <v>0.2177</v>
      </c>
      <c r="L2814" s="13">
        <v>9.8000000000000004E-2</v>
      </c>
      <c r="M2814" s="13">
        <v>0.1197</v>
      </c>
      <c r="N2814" s="13">
        <v>0</v>
      </c>
      <c r="O2814" s="13">
        <v>0</v>
      </c>
      <c r="P2814" s="12" t="str">
        <f>LEFT(Tabela2[[#This Row],[Código]],2)</f>
        <v>29</v>
      </c>
    </row>
    <row r="2815" spans="2:16" ht="15" customHeight="1" x14ac:dyDescent="0.25">
      <c r="B2815" s="36" t="str">
        <f>LOOKUP(Tabela2[[#This Row],[RESUMO]],Tabela3[Grupo],Tabela3[Meus produtos])</f>
        <v>Não</v>
      </c>
      <c r="C2815" s="30" t="s">
        <v>2585</v>
      </c>
      <c r="D2815" t="s">
        <v>21238</v>
      </c>
      <c r="E2815" t="s">
        <v>11853</v>
      </c>
      <c r="F2815" s="30" t="s">
        <v>14096</v>
      </c>
      <c r="G2815">
        <v>11.83</v>
      </c>
      <c r="H2815">
        <v>9.8000000000000007</v>
      </c>
      <c r="I2815">
        <v>0</v>
      </c>
      <c r="J2815">
        <v>0</v>
      </c>
      <c r="K2815" s="13">
        <v>0.21629999999999999</v>
      </c>
      <c r="L2815" s="13">
        <v>9.8000000000000004E-2</v>
      </c>
      <c r="M2815" s="13">
        <v>0.1183</v>
      </c>
      <c r="N2815" s="13">
        <v>0</v>
      </c>
      <c r="O2815" s="13">
        <v>0</v>
      </c>
      <c r="P2815" s="12" t="str">
        <f>LEFT(Tabela2[[#This Row],[Código]],2)</f>
        <v>29</v>
      </c>
    </row>
    <row r="2816" spans="2:16" ht="15" customHeight="1" x14ac:dyDescent="0.25">
      <c r="B2816" s="36" t="str">
        <f>LOOKUP(Tabela2[[#This Row],[RESUMO]],Tabela3[Grupo],Tabela3[Meus produtos])</f>
        <v>Não</v>
      </c>
      <c r="C2816" s="30" t="s">
        <v>2586</v>
      </c>
      <c r="D2816" t="s">
        <v>21238</v>
      </c>
      <c r="E2816" t="s">
        <v>11853</v>
      </c>
      <c r="F2816" s="30" t="s">
        <v>14097</v>
      </c>
      <c r="G2816">
        <v>11.83</v>
      </c>
      <c r="H2816">
        <v>9.8000000000000007</v>
      </c>
      <c r="I2816">
        <v>0</v>
      </c>
      <c r="J2816">
        <v>0</v>
      </c>
      <c r="K2816" s="13">
        <v>0.21629999999999999</v>
      </c>
      <c r="L2816" s="13">
        <v>9.8000000000000004E-2</v>
      </c>
      <c r="M2816" s="13">
        <v>0.1183</v>
      </c>
      <c r="N2816" s="13">
        <v>0</v>
      </c>
      <c r="O2816" s="13">
        <v>0</v>
      </c>
      <c r="P2816" s="12" t="str">
        <f>LEFT(Tabela2[[#This Row],[Código]],2)</f>
        <v>29</v>
      </c>
    </row>
    <row r="2817" spans="2:16" ht="15" customHeight="1" x14ac:dyDescent="0.25">
      <c r="B2817" s="36" t="str">
        <f>LOOKUP(Tabela2[[#This Row],[RESUMO]],Tabela3[Grupo],Tabela3[Meus produtos])</f>
        <v>Não</v>
      </c>
      <c r="C2817" s="30" t="s">
        <v>2587</v>
      </c>
      <c r="D2817" t="s">
        <v>21238</v>
      </c>
      <c r="E2817" t="s">
        <v>11853</v>
      </c>
      <c r="F2817" s="30" t="s">
        <v>14098</v>
      </c>
      <c r="G2817">
        <v>11.83</v>
      </c>
      <c r="H2817">
        <v>9.8000000000000007</v>
      </c>
      <c r="I2817">
        <v>0</v>
      </c>
      <c r="J2817">
        <v>0</v>
      </c>
      <c r="K2817" s="13">
        <v>0.21629999999999999</v>
      </c>
      <c r="L2817" s="13">
        <v>9.8000000000000004E-2</v>
      </c>
      <c r="M2817" s="13">
        <v>0.1183</v>
      </c>
      <c r="N2817" s="13">
        <v>0</v>
      </c>
      <c r="O2817" s="13">
        <v>0</v>
      </c>
      <c r="P2817" s="12" t="str">
        <f>LEFT(Tabela2[[#This Row],[Código]],2)</f>
        <v>29</v>
      </c>
    </row>
    <row r="2818" spans="2:16" ht="15" customHeight="1" x14ac:dyDescent="0.25">
      <c r="B2818" s="36" t="str">
        <f>LOOKUP(Tabela2[[#This Row],[RESUMO]],Tabela3[Grupo],Tabela3[Meus produtos])</f>
        <v>Não</v>
      </c>
      <c r="C2818" s="30" t="s">
        <v>2588</v>
      </c>
      <c r="D2818" t="s">
        <v>21238</v>
      </c>
      <c r="E2818" t="s">
        <v>11853</v>
      </c>
      <c r="F2818" s="30" t="s">
        <v>2589</v>
      </c>
      <c r="G2818">
        <v>11.83</v>
      </c>
      <c r="H2818">
        <v>9.8000000000000007</v>
      </c>
      <c r="I2818">
        <v>0</v>
      </c>
      <c r="J2818">
        <v>0</v>
      </c>
      <c r="K2818" s="13">
        <v>0.21629999999999999</v>
      </c>
      <c r="L2818" s="13">
        <v>9.8000000000000004E-2</v>
      </c>
      <c r="M2818" s="13">
        <v>0.1183</v>
      </c>
      <c r="N2818" s="13">
        <v>0</v>
      </c>
      <c r="O2818" s="13">
        <v>0</v>
      </c>
      <c r="P2818" s="12" t="str">
        <f>LEFT(Tabela2[[#This Row],[Código]],2)</f>
        <v>29</v>
      </c>
    </row>
    <row r="2819" spans="2:16" ht="15" customHeight="1" x14ac:dyDescent="0.25">
      <c r="B2819" s="36" t="str">
        <f>LOOKUP(Tabela2[[#This Row],[RESUMO]],Tabela3[Grupo],Tabela3[Meus produtos])</f>
        <v>Não</v>
      </c>
      <c r="C2819" s="30" t="s">
        <v>2590</v>
      </c>
      <c r="D2819" t="s">
        <v>21238</v>
      </c>
      <c r="E2819" t="s">
        <v>11853</v>
      </c>
      <c r="F2819" s="30" t="s">
        <v>2591</v>
      </c>
      <c r="G2819">
        <v>11.83</v>
      </c>
      <c r="H2819">
        <v>9.8000000000000007</v>
      </c>
      <c r="I2819">
        <v>0</v>
      </c>
      <c r="J2819">
        <v>0</v>
      </c>
      <c r="K2819" s="13">
        <v>0.21629999999999999</v>
      </c>
      <c r="L2819" s="13">
        <v>9.8000000000000004E-2</v>
      </c>
      <c r="M2819" s="13">
        <v>0.1183</v>
      </c>
      <c r="N2819" s="13">
        <v>0</v>
      </c>
      <c r="O2819" s="13">
        <v>0</v>
      </c>
      <c r="P2819" s="12" t="str">
        <f>LEFT(Tabela2[[#This Row],[Código]],2)</f>
        <v>29</v>
      </c>
    </row>
    <row r="2820" spans="2:16" ht="15" customHeight="1" x14ac:dyDescent="0.25">
      <c r="B2820" s="36" t="str">
        <f>LOOKUP(Tabela2[[#This Row],[RESUMO]],Tabela3[Grupo],Tabela3[Meus produtos])</f>
        <v>Não</v>
      </c>
      <c r="C2820" s="30" t="s">
        <v>2592</v>
      </c>
      <c r="D2820" t="s">
        <v>21238</v>
      </c>
      <c r="E2820" t="s">
        <v>11853</v>
      </c>
      <c r="F2820" s="30" t="s">
        <v>2593</v>
      </c>
      <c r="G2820">
        <v>11.83</v>
      </c>
      <c r="H2820">
        <v>9.8000000000000007</v>
      </c>
      <c r="I2820">
        <v>0</v>
      </c>
      <c r="J2820">
        <v>0</v>
      </c>
      <c r="K2820" s="13">
        <v>0.21629999999999999</v>
      </c>
      <c r="L2820" s="13">
        <v>9.8000000000000004E-2</v>
      </c>
      <c r="M2820" s="13">
        <v>0.1183</v>
      </c>
      <c r="N2820" s="13">
        <v>0</v>
      </c>
      <c r="O2820" s="13">
        <v>0</v>
      </c>
      <c r="P2820" s="12" t="str">
        <f>LEFT(Tabela2[[#This Row],[Código]],2)</f>
        <v>29</v>
      </c>
    </row>
    <row r="2821" spans="2:16" ht="15" customHeight="1" x14ac:dyDescent="0.25">
      <c r="B2821" s="36" t="str">
        <f>LOOKUP(Tabela2[[#This Row],[RESUMO]],Tabela3[Grupo],Tabela3[Meus produtos])</f>
        <v>Não</v>
      </c>
      <c r="C2821" s="30" t="s">
        <v>2594</v>
      </c>
      <c r="D2821" t="s">
        <v>21238</v>
      </c>
      <c r="E2821" t="s">
        <v>11853</v>
      </c>
      <c r="F2821" s="30" t="s">
        <v>2595</v>
      </c>
      <c r="G2821">
        <v>11.83</v>
      </c>
      <c r="H2821">
        <v>9.8000000000000007</v>
      </c>
      <c r="I2821">
        <v>0</v>
      </c>
      <c r="J2821">
        <v>0</v>
      </c>
      <c r="K2821" s="13">
        <v>0.21629999999999999</v>
      </c>
      <c r="L2821" s="13">
        <v>9.8000000000000004E-2</v>
      </c>
      <c r="M2821" s="13">
        <v>0.1183</v>
      </c>
      <c r="N2821" s="13">
        <v>0</v>
      </c>
      <c r="O2821" s="13">
        <v>0</v>
      </c>
      <c r="P2821" s="12" t="str">
        <f>LEFT(Tabela2[[#This Row],[Código]],2)</f>
        <v>29</v>
      </c>
    </row>
    <row r="2822" spans="2:16" ht="15" customHeight="1" x14ac:dyDescent="0.25">
      <c r="B2822" s="36" t="str">
        <f>LOOKUP(Tabela2[[#This Row],[RESUMO]],Tabela3[Grupo],Tabela3[Meus produtos])</f>
        <v>Não</v>
      </c>
      <c r="C2822" s="30" t="s">
        <v>2596</v>
      </c>
      <c r="D2822" t="s">
        <v>21238</v>
      </c>
      <c r="E2822" t="s">
        <v>11853</v>
      </c>
      <c r="F2822" s="30" t="s">
        <v>2597</v>
      </c>
      <c r="G2822">
        <v>11.83</v>
      </c>
      <c r="H2822">
        <v>9.8000000000000007</v>
      </c>
      <c r="I2822">
        <v>0</v>
      </c>
      <c r="J2822">
        <v>0</v>
      </c>
      <c r="K2822" s="13">
        <v>0.21629999999999999</v>
      </c>
      <c r="L2822" s="13">
        <v>9.8000000000000004E-2</v>
      </c>
      <c r="M2822" s="13">
        <v>0.1183</v>
      </c>
      <c r="N2822" s="13">
        <v>0</v>
      </c>
      <c r="O2822" s="13">
        <v>0</v>
      </c>
      <c r="P2822" s="12" t="str">
        <f>LEFT(Tabela2[[#This Row],[Código]],2)</f>
        <v>29</v>
      </c>
    </row>
    <row r="2823" spans="2:16" ht="15" customHeight="1" x14ac:dyDescent="0.25">
      <c r="B2823" s="36" t="str">
        <f>LOOKUP(Tabela2[[#This Row],[RESUMO]],Tabela3[Grupo],Tabela3[Meus produtos])</f>
        <v>Não</v>
      </c>
      <c r="C2823" s="30" t="s">
        <v>2598</v>
      </c>
      <c r="D2823" t="s">
        <v>21238</v>
      </c>
      <c r="E2823" t="s">
        <v>11853</v>
      </c>
      <c r="F2823" s="30" t="s">
        <v>2599</v>
      </c>
      <c r="G2823">
        <v>11.83</v>
      </c>
      <c r="H2823">
        <v>9.8000000000000007</v>
      </c>
      <c r="I2823">
        <v>0</v>
      </c>
      <c r="J2823">
        <v>0</v>
      </c>
      <c r="K2823" s="13">
        <v>0.21629999999999999</v>
      </c>
      <c r="L2823" s="13">
        <v>9.8000000000000004E-2</v>
      </c>
      <c r="M2823" s="13">
        <v>0.1183</v>
      </c>
      <c r="N2823" s="13">
        <v>0</v>
      </c>
      <c r="O2823" s="13">
        <v>0</v>
      </c>
      <c r="P2823" s="12" t="str">
        <f>LEFT(Tabela2[[#This Row],[Código]],2)</f>
        <v>29</v>
      </c>
    </row>
    <row r="2824" spans="2:16" ht="15" customHeight="1" x14ac:dyDescent="0.25">
      <c r="B2824" s="36" t="str">
        <f>LOOKUP(Tabela2[[#This Row],[RESUMO]],Tabela3[Grupo],Tabela3[Meus produtos])</f>
        <v>Não</v>
      </c>
      <c r="C2824" s="30" t="s">
        <v>2600</v>
      </c>
      <c r="D2824" t="s">
        <v>21238</v>
      </c>
      <c r="E2824" t="s">
        <v>11853</v>
      </c>
      <c r="F2824" s="30" t="s">
        <v>2601</v>
      </c>
      <c r="G2824">
        <v>11.83</v>
      </c>
      <c r="H2824">
        <v>9.8000000000000007</v>
      </c>
      <c r="I2824">
        <v>0</v>
      </c>
      <c r="J2824">
        <v>0</v>
      </c>
      <c r="K2824" s="13">
        <v>0.21629999999999999</v>
      </c>
      <c r="L2824" s="13">
        <v>9.8000000000000004E-2</v>
      </c>
      <c r="M2824" s="13">
        <v>0.1183</v>
      </c>
      <c r="N2824" s="13">
        <v>0</v>
      </c>
      <c r="O2824" s="13">
        <v>0</v>
      </c>
      <c r="P2824" s="12" t="str">
        <f>LEFT(Tabela2[[#This Row],[Código]],2)</f>
        <v>29</v>
      </c>
    </row>
    <row r="2825" spans="2:16" ht="15" customHeight="1" x14ac:dyDescent="0.25">
      <c r="B2825" s="36" t="str">
        <f>LOOKUP(Tabela2[[#This Row],[RESUMO]],Tabela3[Grupo],Tabela3[Meus produtos])</f>
        <v>Não</v>
      </c>
      <c r="C2825" s="30" t="s">
        <v>2602</v>
      </c>
      <c r="D2825" t="s">
        <v>21238</v>
      </c>
      <c r="E2825" t="s">
        <v>11853</v>
      </c>
      <c r="F2825" s="30" t="s">
        <v>2603</v>
      </c>
      <c r="G2825">
        <v>11.83</v>
      </c>
      <c r="H2825">
        <v>9.8000000000000007</v>
      </c>
      <c r="I2825">
        <v>0</v>
      </c>
      <c r="J2825">
        <v>0</v>
      </c>
      <c r="K2825" s="13">
        <v>0.21629999999999999</v>
      </c>
      <c r="L2825" s="13">
        <v>9.8000000000000004E-2</v>
      </c>
      <c r="M2825" s="13">
        <v>0.1183</v>
      </c>
      <c r="N2825" s="13">
        <v>0</v>
      </c>
      <c r="O2825" s="13">
        <v>0</v>
      </c>
      <c r="P2825" s="12" t="str">
        <f>LEFT(Tabela2[[#This Row],[Código]],2)</f>
        <v>29</v>
      </c>
    </row>
    <row r="2826" spans="2:16" ht="15" customHeight="1" x14ac:dyDescent="0.25">
      <c r="B2826" s="36" t="str">
        <f>LOOKUP(Tabela2[[#This Row],[RESUMO]],Tabela3[Grupo],Tabela3[Meus produtos])</f>
        <v>Não</v>
      </c>
      <c r="C2826" s="30" t="s">
        <v>2604</v>
      </c>
      <c r="D2826" t="s">
        <v>21238</v>
      </c>
      <c r="E2826" t="s">
        <v>11853</v>
      </c>
      <c r="F2826" s="30" t="s">
        <v>2605</v>
      </c>
      <c r="G2826">
        <v>11.83</v>
      </c>
      <c r="H2826">
        <v>9.8000000000000007</v>
      </c>
      <c r="I2826">
        <v>0</v>
      </c>
      <c r="J2826">
        <v>0</v>
      </c>
      <c r="K2826" s="13">
        <v>0.21629999999999999</v>
      </c>
      <c r="L2826" s="13">
        <v>9.8000000000000004E-2</v>
      </c>
      <c r="M2826" s="13">
        <v>0.1183</v>
      </c>
      <c r="N2826" s="13">
        <v>0</v>
      </c>
      <c r="O2826" s="13">
        <v>0</v>
      </c>
      <c r="P2826" s="12" t="str">
        <f>LEFT(Tabela2[[#This Row],[Código]],2)</f>
        <v>29</v>
      </c>
    </row>
    <row r="2827" spans="2:16" ht="15" customHeight="1" x14ac:dyDescent="0.25">
      <c r="B2827" s="36" t="str">
        <f>LOOKUP(Tabela2[[#This Row],[RESUMO]],Tabela3[Grupo],Tabela3[Meus produtos])</f>
        <v>Não</v>
      </c>
      <c r="C2827" s="30" t="s">
        <v>2606</v>
      </c>
      <c r="D2827" t="s">
        <v>21238</v>
      </c>
      <c r="E2827" t="s">
        <v>11853</v>
      </c>
      <c r="F2827" s="30" t="s">
        <v>14099</v>
      </c>
      <c r="G2827">
        <v>11.83</v>
      </c>
      <c r="H2827">
        <v>9.8000000000000007</v>
      </c>
      <c r="I2827">
        <v>0</v>
      </c>
      <c r="J2827">
        <v>0</v>
      </c>
      <c r="K2827" s="13">
        <v>0.21629999999999999</v>
      </c>
      <c r="L2827" s="13">
        <v>9.8000000000000004E-2</v>
      </c>
      <c r="M2827" s="13">
        <v>0.1183</v>
      </c>
      <c r="N2827" s="13">
        <v>0</v>
      </c>
      <c r="O2827" s="13">
        <v>0</v>
      </c>
      <c r="P2827" s="12" t="str">
        <f>LEFT(Tabela2[[#This Row],[Código]],2)</f>
        <v>29</v>
      </c>
    </row>
    <row r="2828" spans="2:16" ht="15" customHeight="1" x14ac:dyDescent="0.25">
      <c r="B2828" s="36" t="str">
        <f>LOOKUP(Tabela2[[#This Row],[RESUMO]],Tabela3[Grupo],Tabela3[Meus produtos])</f>
        <v>Não</v>
      </c>
      <c r="C2828" s="30" t="s">
        <v>2607</v>
      </c>
      <c r="D2828" t="s">
        <v>21238</v>
      </c>
      <c r="E2828" t="s">
        <v>11853</v>
      </c>
      <c r="F2828" s="30" t="s">
        <v>2608</v>
      </c>
      <c r="G2828">
        <v>11.83</v>
      </c>
      <c r="H2828">
        <v>9.8000000000000007</v>
      </c>
      <c r="I2828">
        <v>0</v>
      </c>
      <c r="J2828">
        <v>0</v>
      </c>
      <c r="K2828" s="13">
        <v>0.21629999999999999</v>
      </c>
      <c r="L2828" s="13">
        <v>9.8000000000000004E-2</v>
      </c>
      <c r="M2828" s="13">
        <v>0.1183</v>
      </c>
      <c r="N2828" s="13">
        <v>0</v>
      </c>
      <c r="O2828" s="13">
        <v>0</v>
      </c>
      <c r="P2828" s="12" t="str">
        <f>LEFT(Tabela2[[#This Row],[Código]],2)</f>
        <v>29</v>
      </c>
    </row>
    <row r="2829" spans="2:16" ht="15" customHeight="1" x14ac:dyDescent="0.25">
      <c r="B2829" s="36" t="str">
        <f>LOOKUP(Tabela2[[#This Row],[RESUMO]],Tabela3[Grupo],Tabela3[Meus produtos])</f>
        <v>Não</v>
      </c>
      <c r="C2829" s="30" t="s">
        <v>2609</v>
      </c>
      <c r="D2829" t="s">
        <v>21238</v>
      </c>
      <c r="E2829" t="s">
        <v>11853</v>
      </c>
      <c r="F2829" s="30" t="s">
        <v>14100</v>
      </c>
      <c r="G2829">
        <v>11.83</v>
      </c>
      <c r="H2829">
        <v>9.8000000000000007</v>
      </c>
      <c r="I2829">
        <v>0</v>
      </c>
      <c r="J2829">
        <v>0</v>
      </c>
      <c r="K2829" s="13">
        <v>0.21629999999999999</v>
      </c>
      <c r="L2829" s="13">
        <v>9.8000000000000004E-2</v>
      </c>
      <c r="M2829" s="13">
        <v>0.1183</v>
      </c>
      <c r="N2829" s="13">
        <v>0</v>
      </c>
      <c r="O2829" s="13">
        <v>0</v>
      </c>
      <c r="P2829" s="12" t="str">
        <f>LEFT(Tabela2[[#This Row],[Código]],2)</f>
        <v>29</v>
      </c>
    </row>
    <row r="2830" spans="2:16" ht="15" customHeight="1" x14ac:dyDescent="0.25">
      <c r="B2830" s="36" t="str">
        <f>LOOKUP(Tabela2[[#This Row],[RESUMO]],Tabela3[Grupo],Tabela3[Meus produtos])</f>
        <v>Não</v>
      </c>
      <c r="C2830" s="30" t="s">
        <v>2610</v>
      </c>
      <c r="D2830" t="s">
        <v>21238</v>
      </c>
      <c r="E2830" t="s">
        <v>11853</v>
      </c>
      <c r="F2830" s="30" t="s">
        <v>2611</v>
      </c>
      <c r="G2830">
        <v>12</v>
      </c>
      <c r="H2830">
        <v>9.8000000000000007</v>
      </c>
      <c r="I2830">
        <v>0</v>
      </c>
      <c r="J2830">
        <v>0</v>
      </c>
      <c r="K2830" s="13">
        <v>0.218</v>
      </c>
      <c r="L2830" s="13">
        <v>9.8000000000000004E-2</v>
      </c>
      <c r="M2830" s="13">
        <v>0.12</v>
      </c>
      <c r="N2830" s="13">
        <v>0</v>
      </c>
      <c r="O2830" s="13">
        <v>0</v>
      </c>
      <c r="P2830" s="12" t="str">
        <f>LEFT(Tabela2[[#This Row],[Código]],2)</f>
        <v>29</v>
      </c>
    </row>
    <row r="2831" spans="2:16" ht="15" customHeight="1" x14ac:dyDescent="0.25">
      <c r="B2831" s="36" t="str">
        <f>LOOKUP(Tabela2[[#This Row],[RESUMO]],Tabela3[Grupo],Tabela3[Meus produtos])</f>
        <v>Não</v>
      </c>
      <c r="C2831" s="30" t="s">
        <v>2612</v>
      </c>
      <c r="D2831" t="s">
        <v>21238</v>
      </c>
      <c r="E2831" t="s">
        <v>11853</v>
      </c>
      <c r="F2831" s="30" t="s">
        <v>14101</v>
      </c>
      <c r="G2831">
        <v>11.83</v>
      </c>
      <c r="H2831">
        <v>9.8000000000000007</v>
      </c>
      <c r="I2831">
        <v>0</v>
      </c>
      <c r="J2831">
        <v>0</v>
      </c>
      <c r="K2831" s="13">
        <v>0.21629999999999999</v>
      </c>
      <c r="L2831" s="13">
        <v>9.8000000000000004E-2</v>
      </c>
      <c r="M2831" s="13">
        <v>0.1183</v>
      </c>
      <c r="N2831" s="13">
        <v>0</v>
      </c>
      <c r="O2831" s="13">
        <v>0</v>
      </c>
      <c r="P2831" s="12" t="str">
        <f>LEFT(Tabela2[[#This Row],[Código]],2)</f>
        <v>29</v>
      </c>
    </row>
    <row r="2832" spans="2:16" ht="15" customHeight="1" x14ac:dyDescent="0.25">
      <c r="B2832" s="36" t="str">
        <f>LOOKUP(Tabela2[[#This Row],[RESUMO]],Tabela3[Grupo],Tabela3[Meus produtos])</f>
        <v>Não</v>
      </c>
      <c r="C2832" s="30" t="s">
        <v>2613</v>
      </c>
      <c r="D2832" t="s">
        <v>21238</v>
      </c>
      <c r="E2832" t="s">
        <v>11853</v>
      </c>
      <c r="F2832" s="30" t="s">
        <v>14102</v>
      </c>
      <c r="G2832">
        <v>11.83</v>
      </c>
      <c r="H2832">
        <v>9.8000000000000007</v>
      </c>
      <c r="I2832">
        <v>0</v>
      </c>
      <c r="J2832">
        <v>0</v>
      </c>
      <c r="K2832" s="13">
        <v>0.21629999999999999</v>
      </c>
      <c r="L2832" s="13">
        <v>9.8000000000000004E-2</v>
      </c>
      <c r="M2832" s="13">
        <v>0.1183</v>
      </c>
      <c r="N2832" s="13">
        <v>0</v>
      </c>
      <c r="O2832" s="13">
        <v>0</v>
      </c>
      <c r="P2832" s="12" t="str">
        <f>LEFT(Tabela2[[#This Row],[Código]],2)</f>
        <v>29</v>
      </c>
    </row>
    <row r="2833" spans="2:16" ht="15" customHeight="1" x14ac:dyDescent="0.25">
      <c r="B2833" s="36" t="str">
        <f>LOOKUP(Tabela2[[#This Row],[RESUMO]],Tabela3[Grupo],Tabela3[Meus produtos])</f>
        <v>Não</v>
      </c>
      <c r="C2833" s="30" t="s">
        <v>2614</v>
      </c>
      <c r="D2833" t="s">
        <v>21238</v>
      </c>
      <c r="E2833" t="s">
        <v>11853</v>
      </c>
      <c r="F2833" s="30" t="s">
        <v>14103</v>
      </c>
      <c r="G2833">
        <v>11.83</v>
      </c>
      <c r="H2833">
        <v>9.8000000000000007</v>
      </c>
      <c r="I2833">
        <v>0</v>
      </c>
      <c r="J2833">
        <v>0</v>
      </c>
      <c r="K2833" s="13">
        <v>0.21629999999999999</v>
      </c>
      <c r="L2833" s="13">
        <v>9.8000000000000004E-2</v>
      </c>
      <c r="M2833" s="13">
        <v>0.1183</v>
      </c>
      <c r="N2833" s="13">
        <v>0</v>
      </c>
      <c r="O2833" s="13">
        <v>0</v>
      </c>
      <c r="P2833" s="12" t="str">
        <f>LEFT(Tabela2[[#This Row],[Código]],2)</f>
        <v>29</v>
      </c>
    </row>
    <row r="2834" spans="2:16" ht="15" customHeight="1" x14ac:dyDescent="0.25">
      <c r="B2834" s="36" t="str">
        <f>LOOKUP(Tabela2[[#This Row],[RESUMO]],Tabela3[Grupo],Tabela3[Meus produtos])</f>
        <v>Não</v>
      </c>
      <c r="C2834" s="30" t="s">
        <v>2615</v>
      </c>
      <c r="D2834" t="s">
        <v>21238</v>
      </c>
      <c r="E2834" t="s">
        <v>11853</v>
      </c>
      <c r="F2834" s="30" t="s">
        <v>14104</v>
      </c>
      <c r="G2834">
        <v>11.97</v>
      </c>
      <c r="H2834">
        <v>9.8000000000000007</v>
      </c>
      <c r="I2834">
        <v>0</v>
      </c>
      <c r="J2834">
        <v>0</v>
      </c>
      <c r="K2834" s="13">
        <v>0.2177</v>
      </c>
      <c r="L2834" s="13">
        <v>9.8000000000000004E-2</v>
      </c>
      <c r="M2834" s="13">
        <v>0.1197</v>
      </c>
      <c r="N2834" s="13">
        <v>0</v>
      </c>
      <c r="O2834" s="13">
        <v>0</v>
      </c>
      <c r="P2834" s="12" t="str">
        <f>LEFT(Tabela2[[#This Row],[Código]],2)</f>
        <v>29</v>
      </c>
    </row>
    <row r="2835" spans="2:16" ht="15" customHeight="1" x14ac:dyDescent="0.25">
      <c r="B2835" s="36" t="str">
        <f>LOOKUP(Tabela2[[#This Row],[RESUMO]],Tabela3[Grupo],Tabela3[Meus produtos])</f>
        <v>Não</v>
      </c>
      <c r="C2835" s="30" t="s">
        <v>2616</v>
      </c>
      <c r="D2835" t="s">
        <v>21238</v>
      </c>
      <c r="E2835" t="s">
        <v>11853</v>
      </c>
      <c r="F2835" s="30" t="s">
        <v>14105</v>
      </c>
      <c r="G2835">
        <v>11.83</v>
      </c>
      <c r="H2835">
        <v>9.8000000000000007</v>
      </c>
      <c r="I2835">
        <v>0</v>
      </c>
      <c r="J2835">
        <v>0</v>
      </c>
      <c r="K2835" s="13">
        <v>0.21629999999999999</v>
      </c>
      <c r="L2835" s="13">
        <v>9.8000000000000004E-2</v>
      </c>
      <c r="M2835" s="13">
        <v>0.1183</v>
      </c>
      <c r="N2835" s="13">
        <v>0</v>
      </c>
      <c r="O2835" s="13">
        <v>0</v>
      </c>
      <c r="P2835" s="12" t="str">
        <f>LEFT(Tabela2[[#This Row],[Código]],2)</f>
        <v>29</v>
      </c>
    </row>
    <row r="2836" spans="2:16" ht="15" customHeight="1" x14ac:dyDescent="0.25">
      <c r="B2836" s="36" t="str">
        <f>LOOKUP(Tabela2[[#This Row],[RESUMO]],Tabela3[Grupo],Tabela3[Meus produtos])</f>
        <v>Não</v>
      </c>
      <c r="C2836" s="30" t="s">
        <v>2617</v>
      </c>
      <c r="D2836" t="s">
        <v>21238</v>
      </c>
      <c r="E2836" t="s">
        <v>11853</v>
      </c>
      <c r="F2836" s="30" t="s">
        <v>14106</v>
      </c>
      <c r="G2836">
        <v>11.83</v>
      </c>
      <c r="H2836">
        <v>9.8000000000000007</v>
      </c>
      <c r="I2836">
        <v>0</v>
      </c>
      <c r="J2836">
        <v>0</v>
      </c>
      <c r="K2836" s="13">
        <v>0.21629999999999999</v>
      </c>
      <c r="L2836" s="13">
        <v>9.8000000000000004E-2</v>
      </c>
      <c r="M2836" s="13">
        <v>0.1183</v>
      </c>
      <c r="N2836" s="13">
        <v>0</v>
      </c>
      <c r="O2836" s="13">
        <v>0</v>
      </c>
      <c r="P2836" s="12" t="str">
        <f>LEFT(Tabela2[[#This Row],[Código]],2)</f>
        <v>29</v>
      </c>
    </row>
    <row r="2837" spans="2:16" ht="15" customHeight="1" x14ac:dyDescent="0.25">
      <c r="B2837" s="36" t="str">
        <f>LOOKUP(Tabela2[[#This Row],[RESUMO]],Tabela3[Grupo],Tabela3[Meus produtos])</f>
        <v>Não</v>
      </c>
      <c r="C2837" s="30" t="s">
        <v>2618</v>
      </c>
      <c r="D2837" t="s">
        <v>21238</v>
      </c>
      <c r="E2837" t="s">
        <v>11853</v>
      </c>
      <c r="F2837" s="30" t="s">
        <v>14107</v>
      </c>
      <c r="G2837">
        <v>11.97</v>
      </c>
      <c r="H2837">
        <v>9.8000000000000007</v>
      </c>
      <c r="I2837">
        <v>0</v>
      </c>
      <c r="J2837">
        <v>0</v>
      </c>
      <c r="K2837" s="13">
        <v>0.2177</v>
      </c>
      <c r="L2837" s="13">
        <v>9.8000000000000004E-2</v>
      </c>
      <c r="M2837" s="13">
        <v>0.1197</v>
      </c>
      <c r="N2837" s="13">
        <v>0</v>
      </c>
      <c r="O2837" s="13">
        <v>0</v>
      </c>
      <c r="P2837" s="12" t="str">
        <f>LEFT(Tabela2[[#This Row],[Código]],2)</f>
        <v>29</v>
      </c>
    </row>
    <row r="2838" spans="2:16" ht="15" customHeight="1" x14ac:dyDescent="0.25">
      <c r="B2838" s="36" t="str">
        <f>LOOKUP(Tabela2[[#This Row],[RESUMO]],Tabela3[Grupo],Tabela3[Meus produtos])</f>
        <v>Não</v>
      </c>
      <c r="C2838" s="30" t="s">
        <v>2619</v>
      </c>
      <c r="D2838" t="s">
        <v>21238</v>
      </c>
      <c r="E2838" t="s">
        <v>11853</v>
      </c>
      <c r="F2838" s="30" t="s">
        <v>14108</v>
      </c>
      <c r="G2838">
        <v>11.97</v>
      </c>
      <c r="H2838">
        <v>9.8000000000000007</v>
      </c>
      <c r="I2838">
        <v>0</v>
      </c>
      <c r="J2838">
        <v>0</v>
      </c>
      <c r="K2838" s="13">
        <v>0.2177</v>
      </c>
      <c r="L2838" s="13">
        <v>9.8000000000000004E-2</v>
      </c>
      <c r="M2838" s="13">
        <v>0.1197</v>
      </c>
      <c r="N2838" s="13">
        <v>0</v>
      </c>
      <c r="O2838" s="13">
        <v>0</v>
      </c>
      <c r="P2838" s="12" t="str">
        <f>LEFT(Tabela2[[#This Row],[Código]],2)</f>
        <v>29</v>
      </c>
    </row>
    <row r="2839" spans="2:16" ht="15" customHeight="1" x14ac:dyDescent="0.25">
      <c r="B2839" s="36" t="str">
        <f>LOOKUP(Tabela2[[#This Row],[RESUMO]],Tabela3[Grupo],Tabela3[Meus produtos])</f>
        <v>Não</v>
      </c>
      <c r="C2839" s="30" t="s">
        <v>2620</v>
      </c>
      <c r="D2839" t="s">
        <v>21238</v>
      </c>
      <c r="E2839" t="s">
        <v>11853</v>
      </c>
      <c r="F2839" s="30" t="s">
        <v>14109</v>
      </c>
      <c r="G2839">
        <v>11.83</v>
      </c>
      <c r="H2839">
        <v>9.8000000000000007</v>
      </c>
      <c r="I2839">
        <v>0</v>
      </c>
      <c r="J2839">
        <v>0</v>
      </c>
      <c r="K2839" s="13">
        <v>0.21629999999999999</v>
      </c>
      <c r="L2839" s="13">
        <v>9.8000000000000004E-2</v>
      </c>
      <c r="M2839" s="13">
        <v>0.1183</v>
      </c>
      <c r="N2839" s="13">
        <v>0</v>
      </c>
      <c r="O2839" s="13">
        <v>0</v>
      </c>
      <c r="P2839" s="12" t="str">
        <f>LEFT(Tabela2[[#This Row],[Código]],2)</f>
        <v>29</v>
      </c>
    </row>
    <row r="2840" spans="2:16" ht="15" customHeight="1" x14ac:dyDescent="0.25">
      <c r="B2840" s="36" t="str">
        <f>LOOKUP(Tabela2[[#This Row],[RESUMO]],Tabela3[Grupo],Tabela3[Meus produtos])</f>
        <v>Não</v>
      </c>
      <c r="C2840" s="30" t="s">
        <v>2621</v>
      </c>
      <c r="D2840" t="s">
        <v>21238</v>
      </c>
      <c r="E2840" t="s">
        <v>11853</v>
      </c>
      <c r="F2840" s="30" t="s">
        <v>14110</v>
      </c>
      <c r="G2840">
        <v>11.97</v>
      </c>
      <c r="H2840">
        <v>9.8000000000000007</v>
      </c>
      <c r="I2840">
        <v>0</v>
      </c>
      <c r="J2840">
        <v>0</v>
      </c>
      <c r="K2840" s="13">
        <v>0.2177</v>
      </c>
      <c r="L2840" s="13">
        <v>9.8000000000000004E-2</v>
      </c>
      <c r="M2840" s="13">
        <v>0.1197</v>
      </c>
      <c r="N2840" s="13">
        <v>0</v>
      </c>
      <c r="O2840" s="13">
        <v>0</v>
      </c>
      <c r="P2840" s="12" t="str">
        <f>LEFT(Tabela2[[#This Row],[Código]],2)</f>
        <v>29</v>
      </c>
    </row>
    <row r="2841" spans="2:16" ht="15" customHeight="1" x14ac:dyDescent="0.25">
      <c r="B2841" s="36" t="str">
        <f>LOOKUP(Tabela2[[#This Row],[RESUMO]],Tabela3[Grupo],Tabela3[Meus produtos])</f>
        <v>Não</v>
      </c>
      <c r="C2841" s="30" t="s">
        <v>2622</v>
      </c>
      <c r="D2841" t="s">
        <v>21238</v>
      </c>
      <c r="E2841" t="s">
        <v>11853</v>
      </c>
      <c r="F2841" s="30" t="s">
        <v>14111</v>
      </c>
      <c r="G2841">
        <v>11.83</v>
      </c>
      <c r="H2841">
        <v>9.8000000000000007</v>
      </c>
      <c r="I2841">
        <v>0</v>
      </c>
      <c r="J2841">
        <v>0</v>
      </c>
      <c r="K2841" s="13">
        <v>0.21629999999999999</v>
      </c>
      <c r="L2841" s="13">
        <v>9.8000000000000004E-2</v>
      </c>
      <c r="M2841" s="13">
        <v>0.1183</v>
      </c>
      <c r="N2841" s="13">
        <v>0</v>
      </c>
      <c r="O2841" s="13">
        <v>0</v>
      </c>
      <c r="P2841" s="12" t="str">
        <f>LEFT(Tabela2[[#This Row],[Código]],2)</f>
        <v>29</v>
      </c>
    </row>
    <row r="2842" spans="2:16" ht="15" customHeight="1" x14ac:dyDescent="0.25">
      <c r="B2842" s="36" t="str">
        <f>LOOKUP(Tabela2[[#This Row],[RESUMO]],Tabela3[Grupo],Tabela3[Meus produtos])</f>
        <v>Não</v>
      </c>
      <c r="C2842" s="30" t="s">
        <v>2623</v>
      </c>
      <c r="D2842" t="s">
        <v>21238</v>
      </c>
      <c r="E2842" t="s">
        <v>11853</v>
      </c>
      <c r="F2842" s="30" t="s">
        <v>14112</v>
      </c>
      <c r="G2842">
        <v>11.83</v>
      </c>
      <c r="H2842">
        <v>9.8000000000000007</v>
      </c>
      <c r="I2842">
        <v>0</v>
      </c>
      <c r="J2842">
        <v>0</v>
      </c>
      <c r="K2842" s="13">
        <v>0.21629999999999999</v>
      </c>
      <c r="L2842" s="13">
        <v>9.8000000000000004E-2</v>
      </c>
      <c r="M2842" s="13">
        <v>0.1183</v>
      </c>
      <c r="N2842" s="13">
        <v>0</v>
      </c>
      <c r="O2842" s="13">
        <v>0</v>
      </c>
      <c r="P2842" s="12" t="str">
        <f>LEFT(Tabela2[[#This Row],[Código]],2)</f>
        <v>29</v>
      </c>
    </row>
    <row r="2843" spans="2:16" ht="15" customHeight="1" x14ac:dyDescent="0.25">
      <c r="B2843" s="36" t="str">
        <f>LOOKUP(Tabela2[[#This Row],[RESUMO]],Tabela3[Grupo],Tabela3[Meus produtos])</f>
        <v>Não</v>
      </c>
      <c r="C2843" s="30" t="s">
        <v>2624</v>
      </c>
      <c r="D2843" t="s">
        <v>21238</v>
      </c>
      <c r="E2843" t="s">
        <v>11853</v>
      </c>
      <c r="F2843" s="30" t="s">
        <v>14113</v>
      </c>
      <c r="G2843">
        <v>11.83</v>
      </c>
      <c r="H2843">
        <v>9.8000000000000007</v>
      </c>
      <c r="I2843">
        <v>0</v>
      </c>
      <c r="J2843">
        <v>0</v>
      </c>
      <c r="K2843" s="13">
        <v>0.21629999999999999</v>
      </c>
      <c r="L2843" s="13">
        <v>9.8000000000000004E-2</v>
      </c>
      <c r="M2843" s="13">
        <v>0.1183</v>
      </c>
      <c r="N2843" s="13">
        <v>0</v>
      </c>
      <c r="O2843" s="13">
        <v>0</v>
      </c>
      <c r="P2843" s="12" t="str">
        <f>LEFT(Tabela2[[#This Row],[Código]],2)</f>
        <v>29</v>
      </c>
    </row>
    <row r="2844" spans="2:16" ht="15" customHeight="1" x14ac:dyDescent="0.25">
      <c r="B2844" s="36" t="str">
        <f>LOOKUP(Tabela2[[#This Row],[RESUMO]],Tabela3[Grupo],Tabela3[Meus produtos])</f>
        <v>Não</v>
      </c>
      <c r="C2844" s="30" t="s">
        <v>2625</v>
      </c>
      <c r="D2844" t="s">
        <v>21238</v>
      </c>
      <c r="E2844" t="s">
        <v>11853</v>
      </c>
      <c r="F2844" s="30" t="s">
        <v>14114</v>
      </c>
      <c r="G2844">
        <v>11.83</v>
      </c>
      <c r="H2844">
        <v>9.8000000000000007</v>
      </c>
      <c r="I2844">
        <v>0</v>
      </c>
      <c r="J2844">
        <v>0</v>
      </c>
      <c r="K2844" s="13">
        <v>0.21629999999999999</v>
      </c>
      <c r="L2844" s="13">
        <v>9.8000000000000004E-2</v>
      </c>
      <c r="M2844" s="13">
        <v>0.1183</v>
      </c>
      <c r="N2844" s="13">
        <v>0</v>
      </c>
      <c r="O2844" s="13">
        <v>0</v>
      </c>
      <c r="P2844" s="12" t="str">
        <f>LEFT(Tabela2[[#This Row],[Código]],2)</f>
        <v>29</v>
      </c>
    </row>
    <row r="2845" spans="2:16" ht="15" customHeight="1" x14ac:dyDescent="0.25">
      <c r="B2845" s="36" t="str">
        <f>LOOKUP(Tabela2[[#This Row],[RESUMO]],Tabela3[Grupo],Tabela3[Meus produtos])</f>
        <v>Não</v>
      </c>
      <c r="C2845" s="30" t="s">
        <v>2626</v>
      </c>
      <c r="D2845" t="s">
        <v>21238</v>
      </c>
      <c r="E2845" t="s">
        <v>11853</v>
      </c>
      <c r="F2845" s="30" t="s">
        <v>14115</v>
      </c>
      <c r="G2845">
        <v>11.83</v>
      </c>
      <c r="H2845">
        <v>9.8000000000000007</v>
      </c>
      <c r="I2845">
        <v>0</v>
      </c>
      <c r="J2845">
        <v>0</v>
      </c>
      <c r="K2845" s="13">
        <v>0.21629999999999999</v>
      </c>
      <c r="L2845" s="13">
        <v>9.8000000000000004E-2</v>
      </c>
      <c r="M2845" s="13">
        <v>0.1183</v>
      </c>
      <c r="N2845" s="13">
        <v>0</v>
      </c>
      <c r="O2845" s="13">
        <v>0</v>
      </c>
      <c r="P2845" s="12" t="str">
        <f>LEFT(Tabela2[[#This Row],[Código]],2)</f>
        <v>29</v>
      </c>
    </row>
    <row r="2846" spans="2:16" ht="15" customHeight="1" x14ac:dyDescent="0.25">
      <c r="B2846" s="36" t="str">
        <f>LOOKUP(Tabela2[[#This Row],[RESUMO]],Tabela3[Grupo],Tabela3[Meus produtos])</f>
        <v>Não</v>
      </c>
      <c r="C2846" s="30" t="s">
        <v>2627</v>
      </c>
      <c r="D2846" t="s">
        <v>21238</v>
      </c>
      <c r="E2846" t="s">
        <v>11853</v>
      </c>
      <c r="F2846" s="30" t="s">
        <v>14116</v>
      </c>
      <c r="G2846">
        <v>11.97</v>
      </c>
      <c r="H2846">
        <v>9.8000000000000007</v>
      </c>
      <c r="I2846">
        <v>0</v>
      </c>
      <c r="J2846">
        <v>0</v>
      </c>
      <c r="K2846" s="13">
        <v>0.2177</v>
      </c>
      <c r="L2846" s="13">
        <v>9.8000000000000004E-2</v>
      </c>
      <c r="M2846" s="13">
        <v>0.1197</v>
      </c>
      <c r="N2846" s="13">
        <v>0</v>
      </c>
      <c r="O2846" s="13">
        <v>0</v>
      </c>
      <c r="P2846" s="12" t="str">
        <f>LEFT(Tabela2[[#This Row],[Código]],2)</f>
        <v>29</v>
      </c>
    </row>
    <row r="2847" spans="2:16" ht="15" customHeight="1" x14ac:dyDescent="0.25">
      <c r="B2847" s="36" t="str">
        <f>LOOKUP(Tabela2[[#This Row],[RESUMO]],Tabela3[Grupo],Tabela3[Meus produtos])</f>
        <v>Não</v>
      </c>
      <c r="C2847" s="30" t="s">
        <v>2628</v>
      </c>
      <c r="D2847" t="s">
        <v>21238</v>
      </c>
      <c r="E2847" t="s">
        <v>11853</v>
      </c>
      <c r="F2847" s="30" t="s">
        <v>14117</v>
      </c>
      <c r="G2847">
        <v>11.83</v>
      </c>
      <c r="H2847">
        <v>9.8000000000000007</v>
      </c>
      <c r="I2847">
        <v>0</v>
      </c>
      <c r="J2847">
        <v>0</v>
      </c>
      <c r="K2847" s="13">
        <v>0.21629999999999999</v>
      </c>
      <c r="L2847" s="13">
        <v>9.8000000000000004E-2</v>
      </c>
      <c r="M2847" s="13">
        <v>0.1183</v>
      </c>
      <c r="N2847" s="13">
        <v>0</v>
      </c>
      <c r="O2847" s="13">
        <v>0</v>
      </c>
      <c r="P2847" s="12" t="str">
        <f>LEFT(Tabela2[[#This Row],[Código]],2)</f>
        <v>29</v>
      </c>
    </row>
    <row r="2848" spans="2:16" ht="15" customHeight="1" x14ac:dyDescent="0.25">
      <c r="B2848" s="36" t="str">
        <f>LOOKUP(Tabela2[[#This Row],[RESUMO]],Tabela3[Grupo],Tabela3[Meus produtos])</f>
        <v>Não</v>
      </c>
      <c r="C2848" s="30" t="s">
        <v>2629</v>
      </c>
      <c r="D2848" t="s">
        <v>21238</v>
      </c>
      <c r="E2848" t="s">
        <v>11853</v>
      </c>
      <c r="F2848" s="30" t="s">
        <v>14118</v>
      </c>
      <c r="G2848">
        <v>11.97</v>
      </c>
      <c r="H2848">
        <v>9.8000000000000007</v>
      </c>
      <c r="I2848">
        <v>0</v>
      </c>
      <c r="J2848">
        <v>0</v>
      </c>
      <c r="K2848" s="13">
        <v>0.2177</v>
      </c>
      <c r="L2848" s="13">
        <v>9.8000000000000004E-2</v>
      </c>
      <c r="M2848" s="13">
        <v>0.1197</v>
      </c>
      <c r="N2848" s="13">
        <v>0</v>
      </c>
      <c r="O2848" s="13">
        <v>0</v>
      </c>
      <c r="P2848" s="12" t="str">
        <f>LEFT(Tabela2[[#This Row],[Código]],2)</f>
        <v>29</v>
      </c>
    </row>
    <row r="2849" spans="2:16" ht="15" customHeight="1" x14ac:dyDescent="0.25">
      <c r="B2849" s="36" t="str">
        <f>LOOKUP(Tabela2[[#This Row],[RESUMO]],Tabela3[Grupo],Tabela3[Meus produtos])</f>
        <v>Não</v>
      </c>
      <c r="C2849" s="30" t="s">
        <v>2630</v>
      </c>
      <c r="D2849" t="s">
        <v>21238</v>
      </c>
      <c r="E2849" t="s">
        <v>11853</v>
      </c>
      <c r="F2849" s="30" t="s">
        <v>14119</v>
      </c>
      <c r="G2849">
        <v>11.83</v>
      </c>
      <c r="H2849">
        <v>9.8000000000000007</v>
      </c>
      <c r="I2849">
        <v>0</v>
      </c>
      <c r="J2849">
        <v>0</v>
      </c>
      <c r="K2849" s="13">
        <v>0.21629999999999999</v>
      </c>
      <c r="L2849" s="13">
        <v>9.8000000000000004E-2</v>
      </c>
      <c r="M2849" s="13">
        <v>0.1183</v>
      </c>
      <c r="N2849" s="13">
        <v>0</v>
      </c>
      <c r="O2849" s="13">
        <v>0</v>
      </c>
      <c r="P2849" s="12" t="str">
        <f>LEFT(Tabela2[[#This Row],[Código]],2)</f>
        <v>29</v>
      </c>
    </row>
    <row r="2850" spans="2:16" ht="15" customHeight="1" x14ac:dyDescent="0.25">
      <c r="B2850" s="36" t="str">
        <f>LOOKUP(Tabela2[[#This Row],[RESUMO]],Tabela3[Grupo],Tabela3[Meus produtos])</f>
        <v>Não</v>
      </c>
      <c r="C2850" s="30" t="s">
        <v>2631</v>
      </c>
      <c r="D2850" t="s">
        <v>21238</v>
      </c>
      <c r="E2850" t="s">
        <v>11853</v>
      </c>
      <c r="F2850" s="30" t="s">
        <v>14120</v>
      </c>
      <c r="G2850">
        <v>11.83</v>
      </c>
      <c r="H2850">
        <v>9.8000000000000007</v>
      </c>
      <c r="I2850">
        <v>0</v>
      </c>
      <c r="J2850">
        <v>0</v>
      </c>
      <c r="K2850" s="13">
        <v>0.21629999999999999</v>
      </c>
      <c r="L2850" s="13">
        <v>9.8000000000000004E-2</v>
      </c>
      <c r="M2850" s="13">
        <v>0.1183</v>
      </c>
      <c r="N2850" s="13">
        <v>0</v>
      </c>
      <c r="O2850" s="13">
        <v>0</v>
      </c>
      <c r="P2850" s="12" t="str">
        <f>LEFT(Tabela2[[#This Row],[Código]],2)</f>
        <v>29</v>
      </c>
    </row>
    <row r="2851" spans="2:16" ht="15" customHeight="1" x14ac:dyDescent="0.25">
      <c r="B2851" s="36" t="str">
        <f>LOOKUP(Tabela2[[#This Row],[RESUMO]],Tabela3[Grupo],Tabela3[Meus produtos])</f>
        <v>Não</v>
      </c>
      <c r="C2851" s="30" t="s">
        <v>2632</v>
      </c>
      <c r="D2851" t="s">
        <v>21238</v>
      </c>
      <c r="E2851" t="s">
        <v>11853</v>
      </c>
      <c r="F2851" s="30" t="s">
        <v>14121</v>
      </c>
      <c r="G2851">
        <v>11.83</v>
      </c>
      <c r="H2851">
        <v>9.8000000000000007</v>
      </c>
      <c r="I2851">
        <v>0</v>
      </c>
      <c r="J2851">
        <v>0</v>
      </c>
      <c r="K2851" s="13">
        <v>0.21629999999999999</v>
      </c>
      <c r="L2851" s="13">
        <v>9.8000000000000004E-2</v>
      </c>
      <c r="M2851" s="13">
        <v>0.1183</v>
      </c>
      <c r="N2851" s="13">
        <v>0</v>
      </c>
      <c r="O2851" s="13">
        <v>0</v>
      </c>
      <c r="P2851" s="12" t="str">
        <f>LEFT(Tabela2[[#This Row],[Código]],2)</f>
        <v>29</v>
      </c>
    </row>
    <row r="2852" spans="2:16" ht="15" customHeight="1" x14ac:dyDescent="0.25">
      <c r="B2852" s="36" t="str">
        <f>LOOKUP(Tabela2[[#This Row],[RESUMO]],Tabela3[Grupo],Tabela3[Meus produtos])</f>
        <v>Não</v>
      </c>
      <c r="C2852" s="30" t="s">
        <v>2633</v>
      </c>
      <c r="D2852" t="s">
        <v>21238</v>
      </c>
      <c r="E2852" t="s">
        <v>11853</v>
      </c>
      <c r="F2852" s="30" t="s">
        <v>14122</v>
      </c>
      <c r="G2852">
        <v>12</v>
      </c>
      <c r="H2852">
        <v>9.8000000000000007</v>
      </c>
      <c r="I2852">
        <v>0</v>
      </c>
      <c r="J2852">
        <v>0</v>
      </c>
      <c r="K2852" s="13">
        <v>0.218</v>
      </c>
      <c r="L2852" s="13">
        <v>9.8000000000000004E-2</v>
      </c>
      <c r="M2852" s="13">
        <v>0.12</v>
      </c>
      <c r="N2852" s="13">
        <v>0</v>
      </c>
      <c r="O2852" s="13">
        <v>0</v>
      </c>
      <c r="P2852" s="12" t="str">
        <f>LEFT(Tabela2[[#This Row],[Código]],2)</f>
        <v>29</v>
      </c>
    </row>
    <row r="2853" spans="2:16" ht="15" customHeight="1" x14ac:dyDescent="0.25">
      <c r="B2853" s="36" t="str">
        <f>LOOKUP(Tabela2[[#This Row],[RESUMO]],Tabela3[Grupo],Tabela3[Meus produtos])</f>
        <v>Não</v>
      </c>
      <c r="C2853" s="30" t="s">
        <v>2634</v>
      </c>
      <c r="D2853" t="s">
        <v>21238</v>
      </c>
      <c r="E2853" t="s">
        <v>11853</v>
      </c>
      <c r="F2853" s="30" t="s">
        <v>14123</v>
      </c>
      <c r="G2853">
        <v>12</v>
      </c>
      <c r="H2853">
        <v>9.8000000000000007</v>
      </c>
      <c r="I2853">
        <v>0</v>
      </c>
      <c r="J2853">
        <v>0</v>
      </c>
      <c r="K2853" s="13">
        <v>0.218</v>
      </c>
      <c r="L2853" s="13">
        <v>9.8000000000000004E-2</v>
      </c>
      <c r="M2853" s="13">
        <v>0.12</v>
      </c>
      <c r="N2853" s="13">
        <v>0</v>
      </c>
      <c r="O2853" s="13">
        <v>0</v>
      </c>
      <c r="P2853" s="12" t="str">
        <f>LEFT(Tabela2[[#This Row],[Código]],2)</f>
        <v>29</v>
      </c>
    </row>
    <row r="2854" spans="2:16" ht="15" customHeight="1" x14ac:dyDescent="0.25">
      <c r="B2854" s="36" t="str">
        <f>LOOKUP(Tabela2[[#This Row],[RESUMO]],Tabela3[Grupo],Tabela3[Meus produtos])</f>
        <v>Não</v>
      </c>
      <c r="C2854" s="30" t="s">
        <v>2636</v>
      </c>
      <c r="D2854" t="s">
        <v>21238</v>
      </c>
      <c r="E2854" t="s">
        <v>11853</v>
      </c>
      <c r="F2854" s="30" t="s">
        <v>14124</v>
      </c>
      <c r="G2854">
        <v>11.83</v>
      </c>
      <c r="H2854">
        <v>9.8000000000000007</v>
      </c>
      <c r="I2854">
        <v>0</v>
      </c>
      <c r="J2854">
        <v>0</v>
      </c>
      <c r="K2854" s="13">
        <v>0.21629999999999999</v>
      </c>
      <c r="L2854" s="13">
        <v>9.8000000000000004E-2</v>
      </c>
      <c r="M2854" s="13">
        <v>0.1183</v>
      </c>
      <c r="N2854" s="13">
        <v>0</v>
      </c>
      <c r="O2854" s="13">
        <v>0</v>
      </c>
      <c r="P2854" s="12" t="str">
        <f>LEFT(Tabela2[[#This Row],[Código]],2)</f>
        <v>29</v>
      </c>
    </row>
    <row r="2855" spans="2:16" ht="15" customHeight="1" x14ac:dyDescent="0.25">
      <c r="B2855" s="36" t="str">
        <f>LOOKUP(Tabela2[[#This Row],[RESUMO]],Tabela3[Grupo],Tabela3[Meus produtos])</f>
        <v>Não</v>
      </c>
      <c r="C2855" s="30" t="s">
        <v>21967</v>
      </c>
      <c r="D2855" t="s">
        <v>21238</v>
      </c>
      <c r="E2855" t="s">
        <v>11853</v>
      </c>
      <c r="F2855" s="30" t="s">
        <v>2635</v>
      </c>
      <c r="G2855">
        <v>12</v>
      </c>
      <c r="H2855">
        <v>9.8000000000000007</v>
      </c>
      <c r="I2855">
        <v>0</v>
      </c>
      <c r="J2855">
        <v>0</v>
      </c>
      <c r="K2855" s="13">
        <v>0.218</v>
      </c>
      <c r="L2855" s="13">
        <v>9.8000000000000004E-2</v>
      </c>
      <c r="M2855" s="13">
        <v>0.12</v>
      </c>
      <c r="N2855" s="13">
        <v>0</v>
      </c>
      <c r="O2855" s="13">
        <v>0</v>
      </c>
      <c r="P2855" s="12" t="str">
        <f>LEFT(Tabela2[[#This Row],[Código]],2)</f>
        <v>29</v>
      </c>
    </row>
    <row r="2856" spans="2:16" ht="15" customHeight="1" x14ac:dyDescent="0.25">
      <c r="B2856" s="36" t="str">
        <f>LOOKUP(Tabela2[[#This Row],[RESUMO]],Tabela3[Grupo],Tabela3[Meus produtos])</f>
        <v>Não</v>
      </c>
      <c r="C2856" s="30" t="s">
        <v>21968</v>
      </c>
      <c r="D2856" t="s">
        <v>21238</v>
      </c>
      <c r="E2856" t="s">
        <v>11853</v>
      </c>
      <c r="F2856" s="30" t="s">
        <v>21969</v>
      </c>
      <c r="G2856">
        <v>11.83</v>
      </c>
      <c r="H2856">
        <v>9.8000000000000007</v>
      </c>
      <c r="I2856">
        <v>0</v>
      </c>
      <c r="J2856">
        <v>0</v>
      </c>
      <c r="K2856" s="13">
        <v>0.21629999999999999</v>
      </c>
      <c r="L2856" s="13">
        <v>9.8000000000000004E-2</v>
      </c>
      <c r="M2856" s="13">
        <v>0.1183</v>
      </c>
      <c r="N2856" s="13">
        <v>0</v>
      </c>
      <c r="O2856" s="13">
        <v>0</v>
      </c>
      <c r="P2856" s="12" t="str">
        <f>LEFT(Tabela2[[#This Row],[Código]],2)</f>
        <v>29</v>
      </c>
    </row>
    <row r="2857" spans="2:16" ht="15" customHeight="1" x14ac:dyDescent="0.25">
      <c r="B2857" s="36" t="str">
        <f>LOOKUP(Tabela2[[#This Row],[RESUMO]],Tabela3[Grupo],Tabela3[Meus produtos])</f>
        <v>Não</v>
      </c>
      <c r="C2857" s="30" t="s">
        <v>21970</v>
      </c>
      <c r="D2857" t="s">
        <v>21238</v>
      </c>
      <c r="E2857" t="s">
        <v>11853</v>
      </c>
      <c r="F2857" s="30" t="s">
        <v>21971</v>
      </c>
      <c r="G2857">
        <v>11.83</v>
      </c>
      <c r="H2857">
        <v>9.8000000000000007</v>
      </c>
      <c r="I2857">
        <v>0</v>
      </c>
      <c r="J2857">
        <v>0</v>
      </c>
      <c r="K2857" s="13">
        <v>0.21629999999999999</v>
      </c>
      <c r="L2857" s="13">
        <v>9.8000000000000004E-2</v>
      </c>
      <c r="M2857" s="13">
        <v>0.1183</v>
      </c>
      <c r="N2857" s="13">
        <v>0</v>
      </c>
      <c r="O2857" s="13">
        <v>0</v>
      </c>
      <c r="P2857" s="12" t="str">
        <f>LEFT(Tabela2[[#This Row],[Código]],2)</f>
        <v>29</v>
      </c>
    </row>
    <row r="2858" spans="2:16" ht="15" customHeight="1" x14ac:dyDescent="0.25">
      <c r="B2858" s="36" t="str">
        <f>LOOKUP(Tabela2[[#This Row],[RESUMO]],Tabela3[Grupo],Tabela3[Meus produtos])</f>
        <v>Não</v>
      </c>
      <c r="C2858" s="30" t="s">
        <v>21972</v>
      </c>
      <c r="D2858" t="s">
        <v>21238</v>
      </c>
      <c r="E2858" t="s">
        <v>11853</v>
      </c>
      <c r="F2858" s="30" t="s">
        <v>21973</v>
      </c>
      <c r="G2858">
        <v>11.83</v>
      </c>
      <c r="H2858">
        <v>9.8000000000000007</v>
      </c>
      <c r="I2858">
        <v>0</v>
      </c>
      <c r="J2858">
        <v>0</v>
      </c>
      <c r="K2858" s="13">
        <v>0.21629999999999999</v>
      </c>
      <c r="L2858" s="13">
        <v>9.8000000000000004E-2</v>
      </c>
      <c r="M2858" s="13">
        <v>0.1183</v>
      </c>
      <c r="N2858" s="13">
        <v>0</v>
      </c>
      <c r="O2858" s="13">
        <v>0</v>
      </c>
      <c r="P2858" s="12" t="str">
        <f>LEFT(Tabela2[[#This Row],[Código]],2)</f>
        <v>29</v>
      </c>
    </row>
    <row r="2859" spans="2:16" ht="15" customHeight="1" x14ac:dyDescent="0.25">
      <c r="B2859" s="36" t="str">
        <f>LOOKUP(Tabela2[[#This Row],[RESUMO]],Tabela3[Grupo],Tabela3[Meus produtos])</f>
        <v>Não</v>
      </c>
      <c r="C2859" s="30" t="s">
        <v>2637</v>
      </c>
      <c r="D2859" t="s">
        <v>21238</v>
      </c>
      <c r="E2859" t="s">
        <v>11853</v>
      </c>
      <c r="F2859" s="30" t="s">
        <v>2638</v>
      </c>
      <c r="G2859">
        <v>11.83</v>
      </c>
      <c r="H2859">
        <v>9.8000000000000007</v>
      </c>
      <c r="I2859">
        <v>0</v>
      </c>
      <c r="J2859">
        <v>0</v>
      </c>
      <c r="K2859" s="13">
        <v>0.21629999999999999</v>
      </c>
      <c r="L2859" s="13">
        <v>9.8000000000000004E-2</v>
      </c>
      <c r="M2859" s="13">
        <v>0.1183</v>
      </c>
      <c r="N2859" s="13">
        <v>0</v>
      </c>
      <c r="O2859" s="13">
        <v>0</v>
      </c>
      <c r="P2859" s="12" t="str">
        <f>LEFT(Tabela2[[#This Row],[Código]],2)</f>
        <v>29</v>
      </c>
    </row>
    <row r="2860" spans="2:16" ht="15" customHeight="1" x14ac:dyDescent="0.25">
      <c r="B2860" s="36" t="str">
        <f>LOOKUP(Tabela2[[#This Row],[RESUMO]],Tabela3[Grupo],Tabela3[Meus produtos])</f>
        <v>Não</v>
      </c>
      <c r="C2860" s="30" t="s">
        <v>2639</v>
      </c>
      <c r="D2860" t="s">
        <v>21238</v>
      </c>
      <c r="E2860" t="s">
        <v>11853</v>
      </c>
      <c r="F2860" s="30" t="s">
        <v>14125</v>
      </c>
      <c r="G2860">
        <v>12</v>
      </c>
      <c r="H2860">
        <v>9.8000000000000007</v>
      </c>
      <c r="I2860">
        <v>0</v>
      </c>
      <c r="J2860">
        <v>0</v>
      </c>
      <c r="K2860" s="13">
        <v>0.218</v>
      </c>
      <c r="L2860" s="13">
        <v>9.8000000000000004E-2</v>
      </c>
      <c r="M2860" s="13">
        <v>0.12</v>
      </c>
      <c r="N2860" s="13">
        <v>0</v>
      </c>
      <c r="O2860" s="13">
        <v>0</v>
      </c>
      <c r="P2860" s="12" t="str">
        <f>LEFT(Tabela2[[#This Row],[Código]],2)</f>
        <v>29</v>
      </c>
    </row>
    <row r="2861" spans="2:16" ht="15" customHeight="1" x14ac:dyDescent="0.25">
      <c r="B2861" s="36" t="str">
        <f>LOOKUP(Tabela2[[#This Row],[RESUMO]],Tabela3[Grupo],Tabela3[Meus produtos])</f>
        <v>Não</v>
      </c>
      <c r="C2861" s="30" t="s">
        <v>2640</v>
      </c>
      <c r="D2861" t="s">
        <v>21238</v>
      </c>
      <c r="E2861" t="s">
        <v>11853</v>
      </c>
      <c r="F2861" s="30" t="s">
        <v>14126</v>
      </c>
      <c r="G2861">
        <v>12</v>
      </c>
      <c r="H2861">
        <v>9.8000000000000007</v>
      </c>
      <c r="I2861">
        <v>0</v>
      </c>
      <c r="J2861">
        <v>0</v>
      </c>
      <c r="K2861" s="13">
        <v>0.218</v>
      </c>
      <c r="L2861" s="13">
        <v>9.8000000000000004E-2</v>
      </c>
      <c r="M2861" s="13">
        <v>0.12</v>
      </c>
      <c r="N2861" s="13">
        <v>0</v>
      </c>
      <c r="O2861" s="13">
        <v>0</v>
      </c>
      <c r="P2861" s="12" t="str">
        <f>LEFT(Tabela2[[#This Row],[Código]],2)</f>
        <v>29</v>
      </c>
    </row>
    <row r="2862" spans="2:16" ht="15" customHeight="1" x14ac:dyDescent="0.25">
      <c r="B2862" s="36" t="str">
        <f>LOOKUP(Tabela2[[#This Row],[RESUMO]],Tabela3[Grupo],Tabela3[Meus produtos])</f>
        <v>Não</v>
      </c>
      <c r="C2862" s="30" t="s">
        <v>2641</v>
      </c>
      <c r="D2862" t="s">
        <v>21238</v>
      </c>
      <c r="E2862" t="s">
        <v>11853</v>
      </c>
      <c r="F2862" s="30" t="s">
        <v>14127</v>
      </c>
      <c r="G2862">
        <v>11.83</v>
      </c>
      <c r="H2862">
        <v>9.8000000000000007</v>
      </c>
      <c r="I2862">
        <v>0</v>
      </c>
      <c r="J2862">
        <v>0</v>
      </c>
      <c r="K2862" s="13">
        <v>0.21629999999999999</v>
      </c>
      <c r="L2862" s="13">
        <v>9.8000000000000004E-2</v>
      </c>
      <c r="M2862" s="13">
        <v>0.1183</v>
      </c>
      <c r="N2862" s="13">
        <v>0</v>
      </c>
      <c r="O2862" s="13">
        <v>0</v>
      </c>
      <c r="P2862" s="12" t="str">
        <f>LEFT(Tabela2[[#This Row],[Código]],2)</f>
        <v>29</v>
      </c>
    </row>
    <row r="2863" spans="2:16" ht="15" customHeight="1" x14ac:dyDescent="0.25">
      <c r="B2863" s="36" t="str">
        <f>LOOKUP(Tabela2[[#This Row],[RESUMO]],Tabela3[Grupo],Tabela3[Meus produtos])</f>
        <v>Não</v>
      </c>
      <c r="C2863" s="30" t="s">
        <v>2642</v>
      </c>
      <c r="D2863" t="s">
        <v>21238</v>
      </c>
      <c r="E2863" t="s">
        <v>11853</v>
      </c>
      <c r="F2863" s="30" t="s">
        <v>14128</v>
      </c>
      <c r="G2863">
        <v>12</v>
      </c>
      <c r="H2863">
        <v>9.8000000000000007</v>
      </c>
      <c r="I2863">
        <v>0</v>
      </c>
      <c r="J2863">
        <v>0</v>
      </c>
      <c r="K2863" s="13">
        <v>0.218</v>
      </c>
      <c r="L2863" s="13">
        <v>9.8000000000000004E-2</v>
      </c>
      <c r="M2863" s="13">
        <v>0.12</v>
      </c>
      <c r="N2863" s="13">
        <v>0</v>
      </c>
      <c r="O2863" s="13">
        <v>0</v>
      </c>
      <c r="P2863" s="12" t="str">
        <f>LEFT(Tabela2[[#This Row],[Código]],2)</f>
        <v>29</v>
      </c>
    </row>
    <row r="2864" spans="2:16" ht="15" customHeight="1" x14ac:dyDescent="0.25">
      <c r="B2864" s="36" t="str">
        <f>LOOKUP(Tabela2[[#This Row],[RESUMO]],Tabela3[Grupo],Tabela3[Meus produtos])</f>
        <v>Não</v>
      </c>
      <c r="C2864" s="30" t="s">
        <v>2643</v>
      </c>
      <c r="D2864" t="s">
        <v>21238</v>
      </c>
      <c r="E2864" t="s">
        <v>11853</v>
      </c>
      <c r="F2864" s="30" t="s">
        <v>14129</v>
      </c>
      <c r="G2864">
        <v>11.83</v>
      </c>
      <c r="H2864">
        <v>9.8000000000000007</v>
      </c>
      <c r="I2864">
        <v>0</v>
      </c>
      <c r="J2864">
        <v>0</v>
      </c>
      <c r="K2864" s="13">
        <v>0.21629999999999999</v>
      </c>
      <c r="L2864" s="13">
        <v>9.8000000000000004E-2</v>
      </c>
      <c r="M2864" s="13">
        <v>0.1183</v>
      </c>
      <c r="N2864" s="13">
        <v>0</v>
      </c>
      <c r="O2864" s="13">
        <v>0</v>
      </c>
      <c r="P2864" s="12" t="str">
        <f>LEFT(Tabela2[[#This Row],[Código]],2)</f>
        <v>29</v>
      </c>
    </row>
    <row r="2865" spans="2:16" ht="15" customHeight="1" x14ac:dyDescent="0.25">
      <c r="B2865" s="36" t="str">
        <f>LOOKUP(Tabela2[[#This Row],[RESUMO]],Tabela3[Grupo],Tabela3[Meus produtos])</f>
        <v>Não</v>
      </c>
      <c r="C2865" s="30" t="s">
        <v>2644</v>
      </c>
      <c r="D2865" t="s">
        <v>21238</v>
      </c>
      <c r="E2865" t="s">
        <v>11853</v>
      </c>
      <c r="F2865" s="30" t="s">
        <v>14130</v>
      </c>
      <c r="G2865">
        <v>11.83</v>
      </c>
      <c r="H2865">
        <v>9.8000000000000007</v>
      </c>
      <c r="I2865">
        <v>0</v>
      </c>
      <c r="J2865">
        <v>0</v>
      </c>
      <c r="K2865" s="13">
        <v>0.21629999999999999</v>
      </c>
      <c r="L2865" s="13">
        <v>9.8000000000000004E-2</v>
      </c>
      <c r="M2865" s="13">
        <v>0.1183</v>
      </c>
      <c r="N2865" s="13">
        <v>0</v>
      </c>
      <c r="O2865" s="13">
        <v>0</v>
      </c>
      <c r="P2865" s="12" t="str">
        <f>LEFT(Tabela2[[#This Row],[Código]],2)</f>
        <v>29</v>
      </c>
    </row>
    <row r="2866" spans="2:16" ht="15" customHeight="1" x14ac:dyDescent="0.25">
      <c r="B2866" s="36" t="str">
        <f>LOOKUP(Tabela2[[#This Row],[RESUMO]],Tabela3[Grupo],Tabela3[Meus produtos])</f>
        <v>Não</v>
      </c>
      <c r="C2866" s="30" t="s">
        <v>2645</v>
      </c>
      <c r="D2866" t="s">
        <v>21238</v>
      </c>
      <c r="E2866" t="s">
        <v>11853</v>
      </c>
      <c r="F2866" s="30" t="s">
        <v>14131</v>
      </c>
      <c r="G2866">
        <v>11.83</v>
      </c>
      <c r="H2866">
        <v>9.8000000000000007</v>
      </c>
      <c r="I2866">
        <v>0</v>
      </c>
      <c r="J2866">
        <v>0</v>
      </c>
      <c r="K2866" s="13">
        <v>0.21629999999999999</v>
      </c>
      <c r="L2866" s="13">
        <v>9.8000000000000004E-2</v>
      </c>
      <c r="M2866" s="13">
        <v>0.1183</v>
      </c>
      <c r="N2866" s="13">
        <v>0</v>
      </c>
      <c r="O2866" s="13">
        <v>0</v>
      </c>
      <c r="P2866" s="12" t="str">
        <f>LEFT(Tabela2[[#This Row],[Código]],2)</f>
        <v>29</v>
      </c>
    </row>
    <row r="2867" spans="2:16" ht="15" customHeight="1" x14ac:dyDescent="0.25">
      <c r="B2867" s="36" t="str">
        <f>LOOKUP(Tabela2[[#This Row],[RESUMO]],Tabela3[Grupo],Tabela3[Meus produtos])</f>
        <v>Não</v>
      </c>
      <c r="C2867" s="30" t="s">
        <v>2646</v>
      </c>
      <c r="D2867" t="s">
        <v>21238</v>
      </c>
      <c r="E2867" t="s">
        <v>11853</v>
      </c>
      <c r="F2867" s="30" t="s">
        <v>14132</v>
      </c>
      <c r="G2867">
        <v>11.83</v>
      </c>
      <c r="H2867">
        <v>9.8000000000000007</v>
      </c>
      <c r="I2867">
        <v>0</v>
      </c>
      <c r="J2867">
        <v>0</v>
      </c>
      <c r="K2867" s="13">
        <v>0.21629999999999999</v>
      </c>
      <c r="L2867" s="13">
        <v>9.8000000000000004E-2</v>
      </c>
      <c r="M2867" s="13">
        <v>0.1183</v>
      </c>
      <c r="N2867" s="13">
        <v>0</v>
      </c>
      <c r="O2867" s="13">
        <v>0</v>
      </c>
      <c r="P2867" s="12" t="str">
        <f>LEFT(Tabela2[[#This Row],[Código]],2)</f>
        <v>29</v>
      </c>
    </row>
    <row r="2868" spans="2:16" ht="15" customHeight="1" x14ac:dyDescent="0.25">
      <c r="B2868" s="36" t="str">
        <f>LOOKUP(Tabela2[[#This Row],[RESUMO]],Tabela3[Grupo],Tabela3[Meus produtos])</f>
        <v>Não</v>
      </c>
      <c r="C2868" s="30" t="s">
        <v>2647</v>
      </c>
      <c r="D2868" t="s">
        <v>21238</v>
      </c>
      <c r="E2868" t="s">
        <v>11853</v>
      </c>
      <c r="F2868" s="30" t="s">
        <v>14133</v>
      </c>
      <c r="G2868">
        <v>11.83</v>
      </c>
      <c r="H2868">
        <v>9.8000000000000007</v>
      </c>
      <c r="I2868">
        <v>0</v>
      </c>
      <c r="J2868">
        <v>0</v>
      </c>
      <c r="K2868" s="13">
        <v>0.21629999999999999</v>
      </c>
      <c r="L2868" s="13">
        <v>9.8000000000000004E-2</v>
      </c>
      <c r="M2868" s="13">
        <v>0.1183</v>
      </c>
      <c r="N2868" s="13">
        <v>0</v>
      </c>
      <c r="O2868" s="13">
        <v>0</v>
      </c>
      <c r="P2868" s="12" t="str">
        <f>LEFT(Tabela2[[#This Row],[Código]],2)</f>
        <v>29</v>
      </c>
    </row>
    <row r="2869" spans="2:16" ht="15" customHeight="1" x14ac:dyDescent="0.25">
      <c r="B2869" s="36" t="str">
        <f>LOOKUP(Tabela2[[#This Row],[RESUMO]],Tabela3[Grupo],Tabela3[Meus produtos])</f>
        <v>Não</v>
      </c>
      <c r="C2869" s="30" t="s">
        <v>2648</v>
      </c>
      <c r="D2869" t="s">
        <v>21238</v>
      </c>
      <c r="E2869" t="s">
        <v>11853</v>
      </c>
      <c r="F2869" s="30" t="s">
        <v>14134</v>
      </c>
      <c r="G2869">
        <v>11.83</v>
      </c>
      <c r="H2869">
        <v>9.8000000000000007</v>
      </c>
      <c r="I2869">
        <v>0</v>
      </c>
      <c r="J2869">
        <v>0</v>
      </c>
      <c r="K2869" s="13">
        <v>0.21629999999999999</v>
      </c>
      <c r="L2869" s="13">
        <v>9.8000000000000004E-2</v>
      </c>
      <c r="M2869" s="13">
        <v>0.1183</v>
      </c>
      <c r="N2869" s="13">
        <v>0</v>
      </c>
      <c r="O2869" s="13">
        <v>0</v>
      </c>
      <c r="P2869" s="12" t="str">
        <f>LEFT(Tabela2[[#This Row],[Código]],2)</f>
        <v>29</v>
      </c>
    </row>
    <row r="2870" spans="2:16" ht="15" customHeight="1" x14ac:dyDescent="0.25">
      <c r="B2870" s="36" t="str">
        <f>LOOKUP(Tabela2[[#This Row],[RESUMO]],Tabela3[Grupo],Tabela3[Meus produtos])</f>
        <v>Não</v>
      </c>
      <c r="C2870" s="30" t="s">
        <v>2649</v>
      </c>
      <c r="D2870" t="s">
        <v>21238</v>
      </c>
      <c r="E2870" t="s">
        <v>11853</v>
      </c>
      <c r="F2870" s="30" t="s">
        <v>14135</v>
      </c>
      <c r="G2870">
        <v>11.83</v>
      </c>
      <c r="H2870">
        <v>9.8000000000000007</v>
      </c>
      <c r="I2870">
        <v>0</v>
      </c>
      <c r="J2870">
        <v>0</v>
      </c>
      <c r="K2870" s="13">
        <v>0.21629999999999999</v>
      </c>
      <c r="L2870" s="13">
        <v>9.8000000000000004E-2</v>
      </c>
      <c r="M2870" s="13">
        <v>0.1183</v>
      </c>
      <c r="N2870" s="13">
        <v>0</v>
      </c>
      <c r="O2870" s="13">
        <v>0</v>
      </c>
      <c r="P2870" s="12" t="str">
        <f>LEFT(Tabela2[[#This Row],[Código]],2)</f>
        <v>29</v>
      </c>
    </row>
    <row r="2871" spans="2:16" ht="15" customHeight="1" x14ac:dyDescent="0.25">
      <c r="B2871" s="36" t="str">
        <f>LOOKUP(Tabela2[[#This Row],[RESUMO]],Tabela3[Grupo],Tabela3[Meus produtos])</f>
        <v>Não</v>
      </c>
      <c r="C2871" s="30" t="s">
        <v>2650</v>
      </c>
      <c r="D2871" t="s">
        <v>21238</v>
      </c>
      <c r="E2871" t="s">
        <v>11853</v>
      </c>
      <c r="F2871" s="30" t="s">
        <v>12</v>
      </c>
      <c r="G2871">
        <v>11.83</v>
      </c>
      <c r="H2871">
        <v>9.8000000000000007</v>
      </c>
      <c r="I2871">
        <v>0</v>
      </c>
      <c r="J2871">
        <v>0</v>
      </c>
      <c r="K2871" s="13">
        <v>0.21629999999999999</v>
      </c>
      <c r="L2871" s="13">
        <v>9.8000000000000004E-2</v>
      </c>
      <c r="M2871" s="13">
        <v>0.1183</v>
      </c>
      <c r="N2871" s="13">
        <v>0</v>
      </c>
      <c r="O2871" s="13">
        <v>0</v>
      </c>
      <c r="P2871" s="12" t="str">
        <f>LEFT(Tabela2[[#This Row],[Código]],2)</f>
        <v>29</v>
      </c>
    </row>
    <row r="2872" spans="2:16" ht="15" customHeight="1" x14ac:dyDescent="0.25">
      <c r="B2872" s="36" t="str">
        <f>LOOKUP(Tabela2[[#This Row],[RESUMO]],Tabela3[Grupo],Tabela3[Meus produtos])</f>
        <v>Não</v>
      </c>
      <c r="C2872" s="30" t="s">
        <v>21974</v>
      </c>
      <c r="D2872" t="s">
        <v>21238</v>
      </c>
      <c r="E2872" t="s">
        <v>11853</v>
      </c>
      <c r="F2872" s="30" t="s">
        <v>21975</v>
      </c>
      <c r="G2872">
        <v>11.83</v>
      </c>
      <c r="H2872">
        <v>9.8000000000000007</v>
      </c>
      <c r="I2872">
        <v>0</v>
      </c>
      <c r="J2872">
        <v>0</v>
      </c>
      <c r="K2872" s="13">
        <v>0.21629999999999999</v>
      </c>
      <c r="L2872" s="13">
        <v>9.8000000000000004E-2</v>
      </c>
      <c r="M2872" s="13">
        <v>0.1183</v>
      </c>
      <c r="N2872" s="13">
        <v>0</v>
      </c>
      <c r="O2872" s="13">
        <v>0</v>
      </c>
      <c r="P2872" s="12" t="str">
        <f>LEFT(Tabela2[[#This Row],[Código]],2)</f>
        <v>29</v>
      </c>
    </row>
    <row r="2873" spans="2:16" ht="15" customHeight="1" x14ac:dyDescent="0.25">
      <c r="B2873" s="36" t="str">
        <f>LOOKUP(Tabela2[[#This Row],[RESUMO]],Tabela3[Grupo],Tabela3[Meus produtos])</f>
        <v>Não</v>
      </c>
      <c r="C2873" s="30" t="s">
        <v>21976</v>
      </c>
      <c r="D2873" t="s">
        <v>21238</v>
      </c>
      <c r="E2873" t="s">
        <v>11853</v>
      </c>
      <c r="F2873" s="30" t="s">
        <v>12</v>
      </c>
      <c r="G2873">
        <v>11.83</v>
      </c>
      <c r="H2873">
        <v>9.8000000000000007</v>
      </c>
      <c r="I2873">
        <v>0</v>
      </c>
      <c r="J2873">
        <v>0</v>
      </c>
      <c r="K2873" s="13">
        <v>0.21629999999999999</v>
      </c>
      <c r="L2873" s="13">
        <v>9.8000000000000004E-2</v>
      </c>
      <c r="M2873" s="13">
        <v>0.1183</v>
      </c>
      <c r="N2873" s="13">
        <v>0</v>
      </c>
      <c r="O2873" s="13">
        <v>0</v>
      </c>
      <c r="P2873" s="12" t="str">
        <f>LEFT(Tabela2[[#This Row],[Código]],2)</f>
        <v>29</v>
      </c>
    </row>
    <row r="2874" spans="2:16" ht="15" customHeight="1" x14ac:dyDescent="0.25">
      <c r="B2874" s="36" t="str">
        <f>LOOKUP(Tabela2[[#This Row],[RESUMO]],Tabela3[Grupo],Tabela3[Meus produtos])</f>
        <v>Não</v>
      </c>
      <c r="C2874" s="30" t="s">
        <v>21977</v>
      </c>
      <c r="D2874" t="s">
        <v>21238</v>
      </c>
      <c r="E2874" t="s">
        <v>11853</v>
      </c>
      <c r="F2874" s="30" t="s">
        <v>21978</v>
      </c>
      <c r="G2874">
        <v>11.83</v>
      </c>
      <c r="H2874">
        <v>9.8000000000000007</v>
      </c>
      <c r="I2874">
        <v>0</v>
      </c>
      <c r="J2874">
        <v>0</v>
      </c>
      <c r="K2874" s="13">
        <v>0.21629999999999999</v>
      </c>
      <c r="L2874" s="13">
        <v>9.8000000000000004E-2</v>
      </c>
      <c r="M2874" s="13">
        <v>0.1183</v>
      </c>
      <c r="N2874" s="13">
        <v>0</v>
      </c>
      <c r="O2874" s="13">
        <v>0</v>
      </c>
      <c r="P2874" s="12" t="str">
        <f>LEFT(Tabela2[[#This Row],[Código]],2)</f>
        <v>29</v>
      </c>
    </row>
    <row r="2875" spans="2:16" ht="15" customHeight="1" x14ac:dyDescent="0.25">
      <c r="B2875" s="36" t="str">
        <f>LOOKUP(Tabela2[[#This Row],[RESUMO]],Tabela3[Grupo],Tabela3[Meus produtos])</f>
        <v>Não</v>
      </c>
      <c r="C2875" s="30" t="s">
        <v>21979</v>
      </c>
      <c r="D2875" t="s">
        <v>21238</v>
      </c>
      <c r="E2875" t="s">
        <v>11853</v>
      </c>
      <c r="F2875" s="30" t="s">
        <v>12</v>
      </c>
      <c r="G2875">
        <v>11.83</v>
      </c>
      <c r="H2875">
        <v>9.8000000000000007</v>
      </c>
      <c r="I2875">
        <v>0</v>
      </c>
      <c r="J2875">
        <v>0</v>
      </c>
      <c r="K2875" s="13">
        <v>0.21629999999999999</v>
      </c>
      <c r="L2875" s="13">
        <v>9.8000000000000004E-2</v>
      </c>
      <c r="M2875" s="13">
        <v>0.1183</v>
      </c>
      <c r="N2875" s="13">
        <v>0</v>
      </c>
      <c r="O2875" s="13">
        <v>0</v>
      </c>
      <c r="P2875" s="12" t="str">
        <f>LEFT(Tabela2[[#This Row],[Código]],2)</f>
        <v>29</v>
      </c>
    </row>
    <row r="2876" spans="2:16" ht="15" customHeight="1" x14ac:dyDescent="0.25">
      <c r="B2876" s="36" t="str">
        <f>LOOKUP(Tabela2[[#This Row],[RESUMO]],Tabela3[Grupo],Tabela3[Meus produtos])</f>
        <v>Não</v>
      </c>
      <c r="C2876" s="30" t="s">
        <v>2651</v>
      </c>
      <c r="D2876" t="s">
        <v>21238</v>
      </c>
      <c r="E2876" t="s">
        <v>11853</v>
      </c>
      <c r="F2876" s="30" t="s">
        <v>14136</v>
      </c>
      <c r="G2876">
        <v>11.83</v>
      </c>
      <c r="H2876">
        <v>9.8000000000000007</v>
      </c>
      <c r="I2876">
        <v>0</v>
      </c>
      <c r="J2876">
        <v>0</v>
      </c>
      <c r="K2876" s="13">
        <v>0.21629999999999999</v>
      </c>
      <c r="L2876" s="13">
        <v>9.8000000000000004E-2</v>
      </c>
      <c r="M2876" s="13">
        <v>0.1183</v>
      </c>
      <c r="N2876" s="13">
        <v>0</v>
      </c>
      <c r="O2876" s="13">
        <v>0</v>
      </c>
      <c r="P2876" s="12" t="str">
        <f>LEFT(Tabela2[[#This Row],[Código]],2)</f>
        <v>29</v>
      </c>
    </row>
    <row r="2877" spans="2:16" ht="15" customHeight="1" x14ac:dyDescent="0.25">
      <c r="B2877" s="36" t="str">
        <f>LOOKUP(Tabela2[[#This Row],[RESUMO]],Tabela3[Grupo],Tabela3[Meus produtos])</f>
        <v>Não</v>
      </c>
      <c r="C2877" s="30" t="s">
        <v>2652</v>
      </c>
      <c r="D2877" t="s">
        <v>21238</v>
      </c>
      <c r="E2877" t="s">
        <v>11853</v>
      </c>
      <c r="F2877" s="30" t="s">
        <v>2653</v>
      </c>
      <c r="G2877">
        <v>11.83</v>
      </c>
      <c r="H2877">
        <v>9.8000000000000007</v>
      </c>
      <c r="I2877">
        <v>0</v>
      </c>
      <c r="J2877">
        <v>0</v>
      </c>
      <c r="K2877" s="13">
        <v>0.21629999999999999</v>
      </c>
      <c r="L2877" s="13">
        <v>9.8000000000000004E-2</v>
      </c>
      <c r="M2877" s="13">
        <v>0.1183</v>
      </c>
      <c r="N2877" s="13">
        <v>0</v>
      </c>
      <c r="O2877" s="13">
        <v>0</v>
      </c>
      <c r="P2877" s="12" t="str">
        <f>LEFT(Tabela2[[#This Row],[Código]],2)</f>
        <v>29</v>
      </c>
    </row>
    <row r="2878" spans="2:16" ht="15" customHeight="1" x14ac:dyDescent="0.25">
      <c r="B2878" s="36" t="str">
        <f>LOOKUP(Tabela2[[#This Row],[RESUMO]],Tabela3[Grupo],Tabela3[Meus produtos])</f>
        <v>Não</v>
      </c>
      <c r="C2878" s="30" t="s">
        <v>2654</v>
      </c>
      <c r="D2878" t="s">
        <v>21238</v>
      </c>
      <c r="E2878" t="s">
        <v>11853</v>
      </c>
      <c r="F2878" s="30" t="s">
        <v>14137</v>
      </c>
      <c r="G2878">
        <v>12</v>
      </c>
      <c r="H2878">
        <v>9.8000000000000007</v>
      </c>
      <c r="I2878">
        <v>0</v>
      </c>
      <c r="J2878">
        <v>0</v>
      </c>
      <c r="K2878" s="13">
        <v>0.218</v>
      </c>
      <c r="L2878" s="13">
        <v>9.8000000000000004E-2</v>
      </c>
      <c r="M2878" s="13">
        <v>0.12</v>
      </c>
      <c r="N2878" s="13">
        <v>0</v>
      </c>
      <c r="O2878" s="13">
        <v>0</v>
      </c>
      <c r="P2878" s="12" t="str">
        <f>LEFT(Tabela2[[#This Row],[Código]],2)</f>
        <v>29</v>
      </c>
    </row>
    <row r="2879" spans="2:16" ht="15" customHeight="1" x14ac:dyDescent="0.25">
      <c r="B2879" s="36" t="str">
        <f>LOOKUP(Tabela2[[#This Row],[RESUMO]],Tabela3[Grupo],Tabela3[Meus produtos])</f>
        <v>Não</v>
      </c>
      <c r="C2879" s="30" t="s">
        <v>2655</v>
      </c>
      <c r="D2879" t="s">
        <v>21238</v>
      </c>
      <c r="E2879" t="s">
        <v>11853</v>
      </c>
      <c r="F2879" s="30" t="s">
        <v>14138</v>
      </c>
      <c r="G2879">
        <v>12</v>
      </c>
      <c r="H2879">
        <v>9.8000000000000007</v>
      </c>
      <c r="I2879">
        <v>0</v>
      </c>
      <c r="J2879">
        <v>0</v>
      </c>
      <c r="K2879" s="13">
        <v>0.218</v>
      </c>
      <c r="L2879" s="13">
        <v>9.8000000000000004E-2</v>
      </c>
      <c r="M2879" s="13">
        <v>0.12</v>
      </c>
      <c r="N2879" s="13">
        <v>0</v>
      </c>
      <c r="O2879" s="13">
        <v>0</v>
      </c>
      <c r="P2879" s="12" t="str">
        <f>LEFT(Tabela2[[#This Row],[Código]],2)</f>
        <v>29</v>
      </c>
    </row>
    <row r="2880" spans="2:16" ht="15" customHeight="1" x14ac:dyDescent="0.25">
      <c r="B2880" s="36" t="str">
        <f>LOOKUP(Tabela2[[#This Row],[RESUMO]],Tabela3[Grupo],Tabela3[Meus produtos])</f>
        <v>Não</v>
      </c>
      <c r="C2880" s="30" t="s">
        <v>2656</v>
      </c>
      <c r="D2880" t="s">
        <v>21238</v>
      </c>
      <c r="E2880" t="s">
        <v>11853</v>
      </c>
      <c r="F2880" s="30" t="s">
        <v>2657</v>
      </c>
      <c r="G2880">
        <v>12</v>
      </c>
      <c r="H2880">
        <v>9.8000000000000007</v>
      </c>
      <c r="I2880">
        <v>0</v>
      </c>
      <c r="J2880">
        <v>0</v>
      </c>
      <c r="K2880" s="13">
        <v>0.218</v>
      </c>
      <c r="L2880" s="13">
        <v>9.8000000000000004E-2</v>
      </c>
      <c r="M2880" s="13">
        <v>0.12</v>
      </c>
      <c r="N2880" s="13">
        <v>0</v>
      </c>
      <c r="O2880" s="13">
        <v>0</v>
      </c>
      <c r="P2880" s="12" t="str">
        <f>LEFT(Tabela2[[#This Row],[Código]],2)</f>
        <v>29</v>
      </c>
    </row>
    <row r="2881" spans="2:16" ht="15" customHeight="1" x14ac:dyDescent="0.25">
      <c r="B2881" s="36" t="str">
        <f>LOOKUP(Tabela2[[#This Row],[RESUMO]],Tabela3[Grupo],Tabela3[Meus produtos])</f>
        <v>Não</v>
      </c>
      <c r="C2881" s="30" t="s">
        <v>21980</v>
      </c>
      <c r="D2881" t="s">
        <v>21238</v>
      </c>
      <c r="E2881" t="s">
        <v>11853</v>
      </c>
      <c r="F2881" s="30" t="s">
        <v>21981</v>
      </c>
      <c r="G2881">
        <v>11.97</v>
      </c>
      <c r="H2881">
        <v>9.8000000000000007</v>
      </c>
      <c r="I2881">
        <v>0</v>
      </c>
      <c r="J2881">
        <v>0</v>
      </c>
      <c r="K2881" s="13">
        <v>0.2177</v>
      </c>
      <c r="L2881" s="13">
        <v>9.8000000000000004E-2</v>
      </c>
      <c r="M2881" s="13">
        <v>0.1197</v>
      </c>
      <c r="N2881" s="13">
        <v>0</v>
      </c>
      <c r="O2881" s="13">
        <v>0</v>
      </c>
      <c r="P2881" s="12" t="str">
        <f>LEFT(Tabela2[[#This Row],[Código]],2)</f>
        <v>29</v>
      </c>
    </row>
    <row r="2882" spans="2:16" ht="15" customHeight="1" x14ac:dyDescent="0.25">
      <c r="B2882" s="36" t="str">
        <f>LOOKUP(Tabela2[[#This Row],[RESUMO]],Tabela3[Grupo],Tabela3[Meus produtos])</f>
        <v>Não</v>
      </c>
      <c r="C2882" s="30" t="s">
        <v>2658</v>
      </c>
      <c r="D2882" t="s">
        <v>21238</v>
      </c>
      <c r="E2882" t="s">
        <v>11853</v>
      </c>
      <c r="F2882" s="30" t="s">
        <v>14139</v>
      </c>
      <c r="G2882">
        <v>11.83</v>
      </c>
      <c r="H2882">
        <v>9.8000000000000007</v>
      </c>
      <c r="I2882">
        <v>0</v>
      </c>
      <c r="J2882">
        <v>0</v>
      </c>
      <c r="K2882" s="13">
        <v>0.21629999999999999</v>
      </c>
      <c r="L2882" s="13">
        <v>9.8000000000000004E-2</v>
      </c>
      <c r="M2882" s="13">
        <v>0.1183</v>
      </c>
      <c r="N2882" s="13">
        <v>0</v>
      </c>
      <c r="O2882" s="13">
        <v>0</v>
      </c>
      <c r="P2882" s="12" t="str">
        <f>LEFT(Tabela2[[#This Row],[Código]],2)</f>
        <v>29</v>
      </c>
    </row>
    <row r="2883" spans="2:16" ht="15" customHeight="1" x14ac:dyDescent="0.25">
      <c r="B2883" s="36" t="str">
        <f>LOOKUP(Tabela2[[#This Row],[RESUMO]],Tabela3[Grupo],Tabela3[Meus produtos])</f>
        <v>Não</v>
      </c>
      <c r="C2883" s="30" t="s">
        <v>2659</v>
      </c>
      <c r="D2883" t="s">
        <v>21238</v>
      </c>
      <c r="E2883" t="s">
        <v>11853</v>
      </c>
      <c r="F2883" s="30" t="s">
        <v>14140</v>
      </c>
      <c r="G2883">
        <v>11.83</v>
      </c>
      <c r="H2883">
        <v>9.8000000000000007</v>
      </c>
      <c r="I2883">
        <v>0</v>
      </c>
      <c r="J2883">
        <v>0</v>
      </c>
      <c r="K2883" s="13">
        <v>0.21629999999999999</v>
      </c>
      <c r="L2883" s="13">
        <v>9.8000000000000004E-2</v>
      </c>
      <c r="M2883" s="13">
        <v>0.1183</v>
      </c>
      <c r="N2883" s="13">
        <v>0</v>
      </c>
      <c r="O2883" s="13">
        <v>0</v>
      </c>
      <c r="P2883" s="12" t="str">
        <f>LEFT(Tabela2[[#This Row],[Código]],2)</f>
        <v>29</v>
      </c>
    </row>
    <row r="2884" spans="2:16" ht="15" customHeight="1" x14ac:dyDescent="0.25">
      <c r="B2884" s="36" t="str">
        <f>LOOKUP(Tabela2[[#This Row],[RESUMO]],Tabela3[Grupo],Tabela3[Meus produtos])</f>
        <v>Não</v>
      </c>
      <c r="C2884" s="30" t="s">
        <v>2660</v>
      </c>
      <c r="D2884" t="s">
        <v>21238</v>
      </c>
      <c r="E2884" t="s">
        <v>11853</v>
      </c>
      <c r="F2884" s="30" t="s">
        <v>14141</v>
      </c>
      <c r="G2884">
        <v>11.83</v>
      </c>
      <c r="H2884">
        <v>9.8000000000000007</v>
      </c>
      <c r="I2884">
        <v>0</v>
      </c>
      <c r="J2884">
        <v>0</v>
      </c>
      <c r="K2884" s="13">
        <v>0.21629999999999999</v>
      </c>
      <c r="L2884" s="13">
        <v>9.8000000000000004E-2</v>
      </c>
      <c r="M2884" s="13">
        <v>0.1183</v>
      </c>
      <c r="N2884" s="13">
        <v>0</v>
      </c>
      <c r="O2884" s="13">
        <v>0</v>
      </c>
      <c r="P2884" s="12" t="str">
        <f>LEFT(Tabela2[[#This Row],[Código]],2)</f>
        <v>29</v>
      </c>
    </row>
    <row r="2885" spans="2:16" ht="15" customHeight="1" x14ac:dyDescent="0.25">
      <c r="B2885" s="36" t="str">
        <f>LOOKUP(Tabela2[[#This Row],[RESUMO]],Tabela3[Grupo],Tabela3[Meus produtos])</f>
        <v>Não</v>
      </c>
      <c r="C2885" s="30" t="s">
        <v>2661</v>
      </c>
      <c r="D2885" t="s">
        <v>21238</v>
      </c>
      <c r="E2885" t="s">
        <v>11853</v>
      </c>
      <c r="F2885" s="30" t="s">
        <v>14142</v>
      </c>
      <c r="G2885">
        <v>11.83</v>
      </c>
      <c r="H2885">
        <v>9.8000000000000007</v>
      </c>
      <c r="I2885">
        <v>0</v>
      </c>
      <c r="J2885">
        <v>0</v>
      </c>
      <c r="K2885" s="13">
        <v>0.21629999999999999</v>
      </c>
      <c r="L2885" s="13">
        <v>9.8000000000000004E-2</v>
      </c>
      <c r="M2885" s="13">
        <v>0.1183</v>
      </c>
      <c r="N2885" s="13">
        <v>0</v>
      </c>
      <c r="O2885" s="13">
        <v>0</v>
      </c>
      <c r="P2885" s="12" t="str">
        <f>LEFT(Tabela2[[#This Row],[Código]],2)</f>
        <v>29</v>
      </c>
    </row>
    <row r="2886" spans="2:16" ht="15" customHeight="1" x14ac:dyDescent="0.25">
      <c r="B2886" s="36" t="str">
        <f>LOOKUP(Tabela2[[#This Row],[RESUMO]],Tabela3[Grupo],Tabela3[Meus produtos])</f>
        <v>Não</v>
      </c>
      <c r="C2886" s="30" t="s">
        <v>2662</v>
      </c>
      <c r="D2886" t="s">
        <v>21238</v>
      </c>
      <c r="E2886" t="s">
        <v>11853</v>
      </c>
      <c r="F2886" s="30" t="s">
        <v>2663</v>
      </c>
      <c r="G2886">
        <v>11.83</v>
      </c>
      <c r="H2886">
        <v>9.8000000000000007</v>
      </c>
      <c r="I2886">
        <v>0</v>
      </c>
      <c r="J2886">
        <v>0</v>
      </c>
      <c r="K2886" s="13">
        <v>0.21629999999999999</v>
      </c>
      <c r="L2886" s="13">
        <v>9.8000000000000004E-2</v>
      </c>
      <c r="M2886" s="13">
        <v>0.1183</v>
      </c>
      <c r="N2886" s="13">
        <v>0</v>
      </c>
      <c r="O2886" s="13">
        <v>0</v>
      </c>
      <c r="P2886" s="12" t="str">
        <f>LEFT(Tabela2[[#This Row],[Código]],2)</f>
        <v>29</v>
      </c>
    </row>
    <row r="2887" spans="2:16" ht="15" customHeight="1" x14ac:dyDescent="0.25">
      <c r="B2887" s="36" t="str">
        <f>LOOKUP(Tabela2[[#This Row],[RESUMO]],Tabela3[Grupo],Tabela3[Meus produtos])</f>
        <v>Não</v>
      </c>
      <c r="C2887" s="30" t="s">
        <v>2664</v>
      </c>
      <c r="D2887" t="s">
        <v>21238</v>
      </c>
      <c r="E2887" t="s">
        <v>11853</v>
      </c>
      <c r="F2887" s="30" t="s">
        <v>14143</v>
      </c>
      <c r="G2887">
        <v>11.83</v>
      </c>
      <c r="H2887">
        <v>9.8000000000000007</v>
      </c>
      <c r="I2887">
        <v>0</v>
      </c>
      <c r="J2887">
        <v>0</v>
      </c>
      <c r="K2887" s="13">
        <v>0.21629999999999999</v>
      </c>
      <c r="L2887" s="13">
        <v>9.8000000000000004E-2</v>
      </c>
      <c r="M2887" s="13">
        <v>0.1183</v>
      </c>
      <c r="N2887" s="13">
        <v>0</v>
      </c>
      <c r="O2887" s="13">
        <v>0</v>
      </c>
      <c r="P2887" s="12" t="str">
        <f>LEFT(Tabela2[[#This Row],[Código]],2)</f>
        <v>29</v>
      </c>
    </row>
    <row r="2888" spans="2:16" ht="15" customHeight="1" x14ac:dyDescent="0.25">
      <c r="B2888" s="36" t="str">
        <f>LOOKUP(Tabela2[[#This Row],[RESUMO]],Tabela3[Grupo],Tabela3[Meus produtos])</f>
        <v>Não</v>
      </c>
      <c r="C2888" s="30" t="s">
        <v>2665</v>
      </c>
      <c r="D2888" t="s">
        <v>21238</v>
      </c>
      <c r="E2888" t="s">
        <v>11853</v>
      </c>
      <c r="F2888" s="30" t="s">
        <v>14144</v>
      </c>
      <c r="G2888">
        <v>12</v>
      </c>
      <c r="H2888">
        <v>9.8000000000000007</v>
      </c>
      <c r="I2888">
        <v>0</v>
      </c>
      <c r="J2888">
        <v>0</v>
      </c>
      <c r="K2888" s="13">
        <v>0.218</v>
      </c>
      <c r="L2888" s="13">
        <v>9.8000000000000004E-2</v>
      </c>
      <c r="M2888" s="13">
        <v>0.12</v>
      </c>
      <c r="N2888" s="13">
        <v>0</v>
      </c>
      <c r="O2888" s="13">
        <v>0</v>
      </c>
      <c r="P2888" s="12" t="str">
        <f>LEFT(Tabela2[[#This Row],[Código]],2)</f>
        <v>29</v>
      </c>
    </row>
    <row r="2889" spans="2:16" ht="15" customHeight="1" x14ac:dyDescent="0.25">
      <c r="B2889" s="36" t="str">
        <f>LOOKUP(Tabela2[[#This Row],[RESUMO]],Tabela3[Grupo],Tabela3[Meus produtos])</f>
        <v>Não</v>
      </c>
      <c r="C2889" s="30" t="s">
        <v>2666</v>
      </c>
      <c r="D2889" t="s">
        <v>21238</v>
      </c>
      <c r="E2889" t="s">
        <v>11853</v>
      </c>
      <c r="F2889" s="30" t="s">
        <v>2297</v>
      </c>
      <c r="G2889">
        <v>11.83</v>
      </c>
      <c r="H2889">
        <v>9.8000000000000007</v>
      </c>
      <c r="I2889">
        <v>0</v>
      </c>
      <c r="J2889">
        <v>0</v>
      </c>
      <c r="K2889" s="13">
        <v>0.21629999999999999</v>
      </c>
      <c r="L2889" s="13">
        <v>9.8000000000000004E-2</v>
      </c>
      <c r="M2889" s="13">
        <v>0.1183</v>
      </c>
      <c r="N2889" s="13">
        <v>0</v>
      </c>
      <c r="O2889" s="13">
        <v>0</v>
      </c>
      <c r="P2889" s="12" t="str">
        <f>LEFT(Tabela2[[#This Row],[Código]],2)</f>
        <v>29</v>
      </c>
    </row>
    <row r="2890" spans="2:16" ht="15" customHeight="1" x14ac:dyDescent="0.25">
      <c r="B2890" s="36" t="str">
        <f>LOOKUP(Tabela2[[#This Row],[RESUMO]],Tabela3[Grupo],Tabela3[Meus produtos])</f>
        <v>Não</v>
      </c>
      <c r="C2890" s="30" t="s">
        <v>2667</v>
      </c>
      <c r="D2890" t="s">
        <v>21238</v>
      </c>
      <c r="E2890" t="s">
        <v>11853</v>
      </c>
      <c r="F2890" s="30" t="s">
        <v>14145</v>
      </c>
      <c r="G2890">
        <v>11.83</v>
      </c>
      <c r="H2890">
        <v>9.8000000000000007</v>
      </c>
      <c r="I2890">
        <v>0</v>
      </c>
      <c r="J2890">
        <v>0</v>
      </c>
      <c r="K2890" s="13">
        <v>0.21629999999999999</v>
      </c>
      <c r="L2890" s="13">
        <v>9.8000000000000004E-2</v>
      </c>
      <c r="M2890" s="13">
        <v>0.1183</v>
      </c>
      <c r="N2890" s="13">
        <v>0</v>
      </c>
      <c r="O2890" s="13">
        <v>0</v>
      </c>
      <c r="P2890" s="12" t="str">
        <f>LEFT(Tabela2[[#This Row],[Código]],2)</f>
        <v>29</v>
      </c>
    </row>
    <row r="2891" spans="2:16" ht="15" customHeight="1" x14ac:dyDescent="0.25">
      <c r="B2891" s="36" t="str">
        <f>LOOKUP(Tabela2[[#This Row],[RESUMO]],Tabela3[Grupo],Tabela3[Meus produtos])</f>
        <v>Não</v>
      </c>
      <c r="C2891" s="30" t="s">
        <v>2668</v>
      </c>
      <c r="D2891" t="s">
        <v>21238</v>
      </c>
      <c r="E2891" t="s">
        <v>11853</v>
      </c>
      <c r="F2891" s="30" t="s">
        <v>14146</v>
      </c>
      <c r="G2891">
        <v>11.83</v>
      </c>
      <c r="H2891">
        <v>9.8000000000000007</v>
      </c>
      <c r="I2891">
        <v>0</v>
      </c>
      <c r="J2891">
        <v>0</v>
      </c>
      <c r="K2891" s="13">
        <v>0.21629999999999999</v>
      </c>
      <c r="L2891" s="13">
        <v>9.8000000000000004E-2</v>
      </c>
      <c r="M2891" s="13">
        <v>0.1183</v>
      </c>
      <c r="N2891" s="13">
        <v>0</v>
      </c>
      <c r="O2891" s="13">
        <v>0</v>
      </c>
      <c r="P2891" s="12" t="str">
        <f>LEFT(Tabela2[[#This Row],[Código]],2)</f>
        <v>29</v>
      </c>
    </row>
    <row r="2892" spans="2:16" ht="15" customHeight="1" x14ac:dyDescent="0.25">
      <c r="B2892" s="36" t="str">
        <f>LOOKUP(Tabela2[[#This Row],[RESUMO]],Tabela3[Grupo],Tabela3[Meus produtos])</f>
        <v>Não</v>
      </c>
      <c r="C2892" s="30" t="s">
        <v>2669</v>
      </c>
      <c r="D2892" t="s">
        <v>21238</v>
      </c>
      <c r="E2892" t="s">
        <v>11853</v>
      </c>
      <c r="F2892" s="30" t="s">
        <v>2670</v>
      </c>
      <c r="G2892">
        <v>11.83</v>
      </c>
      <c r="H2892">
        <v>9.8000000000000007</v>
      </c>
      <c r="I2892">
        <v>0</v>
      </c>
      <c r="J2892">
        <v>0</v>
      </c>
      <c r="K2892" s="13">
        <v>0.21629999999999999</v>
      </c>
      <c r="L2892" s="13">
        <v>9.8000000000000004E-2</v>
      </c>
      <c r="M2892" s="13">
        <v>0.1183</v>
      </c>
      <c r="N2892" s="13">
        <v>0</v>
      </c>
      <c r="O2892" s="13">
        <v>0</v>
      </c>
      <c r="P2892" s="12" t="str">
        <f>LEFT(Tabela2[[#This Row],[Código]],2)</f>
        <v>29</v>
      </c>
    </row>
    <row r="2893" spans="2:16" ht="15" customHeight="1" x14ac:dyDescent="0.25">
      <c r="B2893" s="36" t="str">
        <f>LOOKUP(Tabela2[[#This Row],[RESUMO]],Tabela3[Grupo],Tabela3[Meus produtos])</f>
        <v>Não</v>
      </c>
      <c r="C2893" s="30" t="s">
        <v>2671</v>
      </c>
      <c r="D2893" t="s">
        <v>21238</v>
      </c>
      <c r="E2893" t="s">
        <v>11853</v>
      </c>
      <c r="F2893" s="30" t="s">
        <v>3926</v>
      </c>
      <c r="G2893">
        <v>11.97</v>
      </c>
      <c r="H2893">
        <v>9.8000000000000007</v>
      </c>
      <c r="I2893">
        <v>0</v>
      </c>
      <c r="J2893">
        <v>0</v>
      </c>
      <c r="K2893" s="13">
        <v>0.2177</v>
      </c>
      <c r="L2893" s="13">
        <v>9.8000000000000004E-2</v>
      </c>
      <c r="M2893" s="13">
        <v>0.1197</v>
      </c>
      <c r="N2893" s="13">
        <v>0</v>
      </c>
      <c r="O2893" s="13">
        <v>0</v>
      </c>
      <c r="P2893" s="12" t="str">
        <f>LEFT(Tabela2[[#This Row],[Código]],2)</f>
        <v>29</v>
      </c>
    </row>
    <row r="2894" spans="2:16" ht="15" customHeight="1" x14ac:dyDescent="0.25">
      <c r="B2894" s="36" t="str">
        <f>LOOKUP(Tabela2[[#This Row],[RESUMO]],Tabela3[Grupo],Tabela3[Meus produtos])</f>
        <v>Não</v>
      </c>
      <c r="C2894" s="30" t="s">
        <v>2672</v>
      </c>
      <c r="D2894" t="s">
        <v>21238</v>
      </c>
      <c r="E2894" t="s">
        <v>11853</v>
      </c>
      <c r="F2894" s="30" t="s">
        <v>14147</v>
      </c>
      <c r="G2894">
        <v>11.83</v>
      </c>
      <c r="H2894">
        <v>9.8000000000000007</v>
      </c>
      <c r="I2894">
        <v>0</v>
      </c>
      <c r="J2894">
        <v>0</v>
      </c>
      <c r="K2894" s="13">
        <v>0.21629999999999999</v>
      </c>
      <c r="L2894" s="13">
        <v>9.8000000000000004E-2</v>
      </c>
      <c r="M2894" s="13">
        <v>0.1183</v>
      </c>
      <c r="N2894" s="13">
        <v>0</v>
      </c>
      <c r="O2894" s="13">
        <v>0</v>
      </c>
      <c r="P2894" s="12" t="str">
        <f>LEFT(Tabela2[[#This Row],[Código]],2)</f>
        <v>29</v>
      </c>
    </row>
    <row r="2895" spans="2:16" ht="15" customHeight="1" x14ac:dyDescent="0.25">
      <c r="B2895" s="36" t="str">
        <f>LOOKUP(Tabela2[[#This Row],[RESUMO]],Tabela3[Grupo],Tabela3[Meus produtos])</f>
        <v>Não</v>
      </c>
      <c r="C2895" s="30" t="s">
        <v>2673</v>
      </c>
      <c r="D2895" t="s">
        <v>21238</v>
      </c>
      <c r="E2895" t="s">
        <v>11853</v>
      </c>
      <c r="F2895" s="30" t="s">
        <v>14148</v>
      </c>
      <c r="G2895">
        <v>11.83</v>
      </c>
      <c r="H2895">
        <v>9.8000000000000007</v>
      </c>
      <c r="I2895">
        <v>0</v>
      </c>
      <c r="J2895">
        <v>0</v>
      </c>
      <c r="K2895" s="13">
        <v>0.21629999999999999</v>
      </c>
      <c r="L2895" s="13">
        <v>9.8000000000000004E-2</v>
      </c>
      <c r="M2895" s="13">
        <v>0.1183</v>
      </c>
      <c r="N2895" s="13">
        <v>0</v>
      </c>
      <c r="O2895" s="13">
        <v>0</v>
      </c>
      <c r="P2895" s="12" t="str">
        <f>LEFT(Tabela2[[#This Row],[Código]],2)</f>
        <v>29</v>
      </c>
    </row>
    <row r="2896" spans="2:16" ht="15" customHeight="1" x14ac:dyDescent="0.25">
      <c r="B2896" s="36" t="str">
        <f>LOOKUP(Tabela2[[#This Row],[RESUMO]],Tabela3[Grupo],Tabela3[Meus produtos])</f>
        <v>Não</v>
      </c>
      <c r="C2896" s="30" t="s">
        <v>2674</v>
      </c>
      <c r="D2896" t="s">
        <v>21238</v>
      </c>
      <c r="E2896" t="s">
        <v>11853</v>
      </c>
      <c r="F2896" s="30" t="s">
        <v>2675</v>
      </c>
      <c r="G2896">
        <v>11.97</v>
      </c>
      <c r="H2896">
        <v>9.8000000000000007</v>
      </c>
      <c r="I2896">
        <v>0</v>
      </c>
      <c r="J2896">
        <v>0</v>
      </c>
      <c r="K2896" s="13">
        <v>0.2177</v>
      </c>
      <c r="L2896" s="13">
        <v>9.8000000000000004E-2</v>
      </c>
      <c r="M2896" s="13">
        <v>0.1197</v>
      </c>
      <c r="N2896" s="13">
        <v>0</v>
      </c>
      <c r="O2896" s="13">
        <v>0</v>
      </c>
      <c r="P2896" s="12" t="str">
        <f>LEFT(Tabela2[[#This Row],[Código]],2)</f>
        <v>29</v>
      </c>
    </row>
    <row r="2897" spans="2:16" ht="15" customHeight="1" x14ac:dyDescent="0.25">
      <c r="B2897" s="36" t="str">
        <f>LOOKUP(Tabela2[[#This Row],[RESUMO]],Tabela3[Grupo],Tabela3[Meus produtos])</f>
        <v>Não</v>
      </c>
      <c r="C2897" s="30" t="s">
        <v>2676</v>
      </c>
      <c r="D2897" t="s">
        <v>21238</v>
      </c>
      <c r="E2897" t="s">
        <v>11853</v>
      </c>
      <c r="F2897" s="30" t="s">
        <v>14149</v>
      </c>
      <c r="G2897">
        <v>11.97</v>
      </c>
      <c r="H2897">
        <v>9.8000000000000007</v>
      </c>
      <c r="I2897">
        <v>0</v>
      </c>
      <c r="J2897">
        <v>0</v>
      </c>
      <c r="K2897" s="13">
        <v>0.2177</v>
      </c>
      <c r="L2897" s="13">
        <v>9.8000000000000004E-2</v>
      </c>
      <c r="M2897" s="13">
        <v>0.1197</v>
      </c>
      <c r="N2897" s="13">
        <v>0</v>
      </c>
      <c r="O2897" s="13">
        <v>0</v>
      </c>
      <c r="P2897" s="12" t="str">
        <f>LEFT(Tabela2[[#This Row],[Código]],2)</f>
        <v>29</v>
      </c>
    </row>
    <row r="2898" spans="2:16" ht="15" customHeight="1" x14ac:dyDescent="0.25">
      <c r="B2898" s="36" t="str">
        <f>LOOKUP(Tabela2[[#This Row],[RESUMO]],Tabela3[Grupo],Tabela3[Meus produtos])</f>
        <v>Não</v>
      </c>
      <c r="C2898" s="30" t="s">
        <v>2677</v>
      </c>
      <c r="D2898" t="s">
        <v>21238</v>
      </c>
      <c r="E2898" t="s">
        <v>11853</v>
      </c>
      <c r="F2898" s="30" t="s">
        <v>14150</v>
      </c>
      <c r="G2898">
        <v>11.83</v>
      </c>
      <c r="H2898">
        <v>9.8000000000000007</v>
      </c>
      <c r="I2898">
        <v>0</v>
      </c>
      <c r="J2898">
        <v>0</v>
      </c>
      <c r="K2898" s="13">
        <v>0.21629999999999999</v>
      </c>
      <c r="L2898" s="13">
        <v>9.8000000000000004E-2</v>
      </c>
      <c r="M2898" s="13">
        <v>0.1183</v>
      </c>
      <c r="N2898" s="13">
        <v>0</v>
      </c>
      <c r="O2898" s="13">
        <v>0</v>
      </c>
      <c r="P2898" s="12" t="str">
        <f>LEFT(Tabela2[[#This Row],[Código]],2)</f>
        <v>29</v>
      </c>
    </row>
    <row r="2899" spans="2:16" ht="15" customHeight="1" x14ac:dyDescent="0.25">
      <c r="B2899" s="36" t="str">
        <f>LOOKUP(Tabela2[[#This Row],[RESUMO]],Tabela3[Grupo],Tabela3[Meus produtos])</f>
        <v>Não</v>
      </c>
      <c r="C2899" s="30" t="s">
        <v>2678</v>
      </c>
      <c r="D2899" t="s">
        <v>21238</v>
      </c>
      <c r="E2899" t="s">
        <v>11853</v>
      </c>
      <c r="F2899" s="30" t="s">
        <v>14151</v>
      </c>
      <c r="G2899">
        <v>11.92</v>
      </c>
      <c r="H2899">
        <v>9.8000000000000007</v>
      </c>
      <c r="I2899">
        <v>0</v>
      </c>
      <c r="J2899">
        <v>0</v>
      </c>
      <c r="K2899" s="13">
        <v>0.2172</v>
      </c>
      <c r="L2899" s="13">
        <v>9.8000000000000004E-2</v>
      </c>
      <c r="M2899" s="13">
        <v>0.1192</v>
      </c>
      <c r="N2899" s="13">
        <v>0</v>
      </c>
      <c r="O2899" s="13">
        <v>0</v>
      </c>
      <c r="P2899" s="12" t="str">
        <f>LEFT(Tabela2[[#This Row],[Código]],2)</f>
        <v>29</v>
      </c>
    </row>
    <row r="2900" spans="2:16" ht="15" customHeight="1" x14ac:dyDescent="0.25">
      <c r="B2900" s="36" t="str">
        <f>LOOKUP(Tabela2[[#This Row],[RESUMO]],Tabela3[Grupo],Tabela3[Meus produtos])</f>
        <v>Não</v>
      </c>
      <c r="C2900" s="30" t="s">
        <v>2679</v>
      </c>
      <c r="D2900" t="s">
        <v>21238</v>
      </c>
      <c r="E2900" t="s">
        <v>11853</v>
      </c>
      <c r="F2900" s="30" t="s">
        <v>14152</v>
      </c>
      <c r="G2900">
        <v>11.83</v>
      </c>
      <c r="H2900">
        <v>9.8000000000000007</v>
      </c>
      <c r="I2900">
        <v>0</v>
      </c>
      <c r="J2900">
        <v>0</v>
      </c>
      <c r="K2900" s="13">
        <v>0.21629999999999999</v>
      </c>
      <c r="L2900" s="13">
        <v>9.8000000000000004E-2</v>
      </c>
      <c r="M2900" s="13">
        <v>0.1183</v>
      </c>
      <c r="N2900" s="13">
        <v>0</v>
      </c>
      <c r="O2900" s="13">
        <v>0</v>
      </c>
      <c r="P2900" s="12" t="str">
        <f>LEFT(Tabela2[[#This Row],[Código]],2)</f>
        <v>29</v>
      </c>
    </row>
    <row r="2901" spans="2:16" ht="15" customHeight="1" x14ac:dyDescent="0.25">
      <c r="B2901" s="36" t="str">
        <f>LOOKUP(Tabela2[[#This Row],[RESUMO]],Tabela3[Grupo],Tabela3[Meus produtos])</f>
        <v>Não</v>
      </c>
      <c r="C2901" s="30" t="s">
        <v>2680</v>
      </c>
      <c r="D2901" t="s">
        <v>21238</v>
      </c>
      <c r="E2901" t="s">
        <v>11853</v>
      </c>
      <c r="F2901" s="30" t="s">
        <v>2681</v>
      </c>
      <c r="G2901">
        <v>11.83</v>
      </c>
      <c r="H2901">
        <v>9.8000000000000007</v>
      </c>
      <c r="I2901">
        <v>0</v>
      </c>
      <c r="J2901">
        <v>0</v>
      </c>
      <c r="K2901" s="13">
        <v>0.21629999999999999</v>
      </c>
      <c r="L2901" s="13">
        <v>9.8000000000000004E-2</v>
      </c>
      <c r="M2901" s="13">
        <v>0.1183</v>
      </c>
      <c r="N2901" s="13">
        <v>0</v>
      </c>
      <c r="O2901" s="13">
        <v>0</v>
      </c>
      <c r="P2901" s="12" t="str">
        <f>LEFT(Tabela2[[#This Row],[Código]],2)</f>
        <v>29</v>
      </c>
    </row>
    <row r="2902" spans="2:16" ht="15" customHeight="1" x14ac:dyDescent="0.25">
      <c r="B2902" s="36" t="str">
        <f>LOOKUP(Tabela2[[#This Row],[RESUMO]],Tabela3[Grupo],Tabela3[Meus produtos])</f>
        <v>Não</v>
      </c>
      <c r="C2902" s="30" t="s">
        <v>2682</v>
      </c>
      <c r="D2902" t="s">
        <v>21238</v>
      </c>
      <c r="E2902" t="s">
        <v>11853</v>
      </c>
      <c r="F2902" s="30" t="s">
        <v>14153</v>
      </c>
      <c r="G2902">
        <v>11.83</v>
      </c>
      <c r="H2902">
        <v>9.8000000000000007</v>
      </c>
      <c r="I2902">
        <v>0</v>
      </c>
      <c r="J2902">
        <v>0</v>
      </c>
      <c r="K2902" s="13">
        <v>0.21629999999999999</v>
      </c>
      <c r="L2902" s="13">
        <v>9.8000000000000004E-2</v>
      </c>
      <c r="M2902" s="13">
        <v>0.1183</v>
      </c>
      <c r="N2902" s="13">
        <v>0</v>
      </c>
      <c r="O2902" s="13">
        <v>0</v>
      </c>
      <c r="P2902" s="12" t="str">
        <f>LEFT(Tabela2[[#This Row],[Código]],2)</f>
        <v>29</v>
      </c>
    </row>
    <row r="2903" spans="2:16" ht="15" customHeight="1" x14ac:dyDescent="0.25">
      <c r="B2903" s="36" t="str">
        <f>LOOKUP(Tabela2[[#This Row],[RESUMO]],Tabela3[Grupo],Tabela3[Meus produtos])</f>
        <v>Não</v>
      </c>
      <c r="C2903" s="30" t="s">
        <v>2683</v>
      </c>
      <c r="D2903" t="s">
        <v>21238</v>
      </c>
      <c r="E2903" t="s">
        <v>11853</v>
      </c>
      <c r="F2903" s="30" t="s">
        <v>2684</v>
      </c>
      <c r="G2903">
        <v>11.83</v>
      </c>
      <c r="H2903">
        <v>9.8000000000000007</v>
      </c>
      <c r="I2903">
        <v>0</v>
      </c>
      <c r="J2903">
        <v>0</v>
      </c>
      <c r="K2903" s="13">
        <v>0.21629999999999999</v>
      </c>
      <c r="L2903" s="13">
        <v>9.8000000000000004E-2</v>
      </c>
      <c r="M2903" s="13">
        <v>0.1183</v>
      </c>
      <c r="N2903" s="13">
        <v>0</v>
      </c>
      <c r="O2903" s="13">
        <v>0</v>
      </c>
      <c r="P2903" s="12" t="str">
        <f>LEFT(Tabela2[[#This Row],[Código]],2)</f>
        <v>29</v>
      </c>
    </row>
    <row r="2904" spans="2:16" ht="15" customHeight="1" x14ac:dyDescent="0.25">
      <c r="B2904" s="36" t="str">
        <f>LOOKUP(Tabela2[[#This Row],[RESUMO]],Tabela3[Grupo],Tabela3[Meus produtos])</f>
        <v>Não</v>
      </c>
      <c r="C2904" s="30" t="s">
        <v>2685</v>
      </c>
      <c r="D2904" t="s">
        <v>21238</v>
      </c>
      <c r="E2904" t="s">
        <v>11853</v>
      </c>
      <c r="F2904" s="30" t="s">
        <v>14154</v>
      </c>
      <c r="G2904">
        <v>11.97</v>
      </c>
      <c r="H2904">
        <v>9.8000000000000007</v>
      </c>
      <c r="I2904">
        <v>0</v>
      </c>
      <c r="J2904">
        <v>0</v>
      </c>
      <c r="K2904" s="13">
        <v>0.2177</v>
      </c>
      <c r="L2904" s="13">
        <v>9.8000000000000004E-2</v>
      </c>
      <c r="M2904" s="13">
        <v>0.1197</v>
      </c>
      <c r="N2904" s="13">
        <v>0</v>
      </c>
      <c r="O2904" s="13">
        <v>0</v>
      </c>
      <c r="P2904" s="12" t="str">
        <f>LEFT(Tabela2[[#This Row],[Código]],2)</f>
        <v>29</v>
      </c>
    </row>
    <row r="2905" spans="2:16" ht="15" customHeight="1" x14ac:dyDescent="0.25">
      <c r="B2905" s="36" t="str">
        <f>LOOKUP(Tabela2[[#This Row],[RESUMO]],Tabela3[Grupo],Tabela3[Meus produtos])</f>
        <v>Não</v>
      </c>
      <c r="C2905" s="30" t="s">
        <v>2686</v>
      </c>
      <c r="D2905" t="s">
        <v>21238</v>
      </c>
      <c r="E2905" t="s">
        <v>11853</v>
      </c>
      <c r="F2905" s="30" t="s">
        <v>14155</v>
      </c>
      <c r="G2905">
        <v>11.83</v>
      </c>
      <c r="H2905">
        <v>9.8000000000000007</v>
      </c>
      <c r="I2905">
        <v>0</v>
      </c>
      <c r="J2905">
        <v>0</v>
      </c>
      <c r="K2905" s="13">
        <v>0.21629999999999999</v>
      </c>
      <c r="L2905" s="13">
        <v>9.8000000000000004E-2</v>
      </c>
      <c r="M2905" s="13">
        <v>0.1183</v>
      </c>
      <c r="N2905" s="13">
        <v>0</v>
      </c>
      <c r="O2905" s="13">
        <v>0</v>
      </c>
      <c r="P2905" s="12" t="str">
        <f>LEFT(Tabela2[[#This Row],[Código]],2)</f>
        <v>29</v>
      </c>
    </row>
    <row r="2906" spans="2:16" ht="15" customHeight="1" x14ac:dyDescent="0.25">
      <c r="B2906" s="36" t="str">
        <f>LOOKUP(Tabela2[[#This Row],[RESUMO]],Tabela3[Grupo],Tabela3[Meus produtos])</f>
        <v>Não</v>
      </c>
      <c r="C2906" s="30" t="s">
        <v>2687</v>
      </c>
      <c r="D2906" t="s">
        <v>21238</v>
      </c>
      <c r="E2906" t="s">
        <v>11853</v>
      </c>
      <c r="F2906" s="30" t="s">
        <v>14156</v>
      </c>
      <c r="G2906">
        <v>11.83</v>
      </c>
      <c r="H2906">
        <v>9.8000000000000007</v>
      </c>
      <c r="I2906">
        <v>0</v>
      </c>
      <c r="J2906">
        <v>0</v>
      </c>
      <c r="K2906" s="13">
        <v>0.21629999999999999</v>
      </c>
      <c r="L2906" s="13">
        <v>9.8000000000000004E-2</v>
      </c>
      <c r="M2906" s="13">
        <v>0.1183</v>
      </c>
      <c r="N2906" s="13">
        <v>0</v>
      </c>
      <c r="O2906" s="13">
        <v>0</v>
      </c>
      <c r="P2906" s="12" t="str">
        <f>LEFT(Tabela2[[#This Row],[Código]],2)</f>
        <v>29</v>
      </c>
    </row>
    <row r="2907" spans="2:16" ht="15" customHeight="1" x14ac:dyDescent="0.25">
      <c r="B2907" s="36" t="str">
        <f>LOOKUP(Tabela2[[#This Row],[RESUMO]],Tabela3[Grupo],Tabela3[Meus produtos])</f>
        <v>Não</v>
      </c>
      <c r="C2907" s="30" t="s">
        <v>2688</v>
      </c>
      <c r="D2907" t="s">
        <v>21238</v>
      </c>
      <c r="E2907" t="s">
        <v>11853</v>
      </c>
      <c r="F2907" s="30" t="s">
        <v>14157</v>
      </c>
      <c r="G2907">
        <v>11.97</v>
      </c>
      <c r="H2907">
        <v>9.8000000000000007</v>
      </c>
      <c r="I2907">
        <v>0</v>
      </c>
      <c r="J2907">
        <v>0</v>
      </c>
      <c r="K2907" s="13">
        <v>0.2177</v>
      </c>
      <c r="L2907" s="13">
        <v>9.8000000000000004E-2</v>
      </c>
      <c r="M2907" s="13">
        <v>0.1197</v>
      </c>
      <c r="N2907" s="13">
        <v>0</v>
      </c>
      <c r="O2907" s="13">
        <v>0</v>
      </c>
      <c r="P2907" s="12" t="str">
        <f>LEFT(Tabela2[[#This Row],[Código]],2)</f>
        <v>29</v>
      </c>
    </row>
    <row r="2908" spans="2:16" ht="15" customHeight="1" x14ac:dyDescent="0.25">
      <c r="B2908" s="36" t="str">
        <f>LOOKUP(Tabela2[[#This Row],[RESUMO]],Tabela3[Grupo],Tabela3[Meus produtos])</f>
        <v>Não</v>
      </c>
      <c r="C2908" s="30" t="s">
        <v>2689</v>
      </c>
      <c r="D2908" t="s">
        <v>21238</v>
      </c>
      <c r="E2908" t="s">
        <v>11853</v>
      </c>
      <c r="F2908" s="30" t="s">
        <v>14158</v>
      </c>
      <c r="G2908">
        <v>11.83</v>
      </c>
      <c r="H2908">
        <v>9.8000000000000007</v>
      </c>
      <c r="I2908">
        <v>0</v>
      </c>
      <c r="J2908">
        <v>0</v>
      </c>
      <c r="K2908" s="13">
        <v>0.21629999999999999</v>
      </c>
      <c r="L2908" s="13">
        <v>9.8000000000000004E-2</v>
      </c>
      <c r="M2908" s="13">
        <v>0.1183</v>
      </c>
      <c r="N2908" s="13">
        <v>0</v>
      </c>
      <c r="O2908" s="13">
        <v>0</v>
      </c>
      <c r="P2908" s="12" t="str">
        <f>LEFT(Tabela2[[#This Row],[Código]],2)</f>
        <v>29</v>
      </c>
    </row>
    <row r="2909" spans="2:16" ht="15" customHeight="1" x14ac:dyDescent="0.25">
      <c r="B2909" s="36" t="str">
        <f>LOOKUP(Tabela2[[#This Row],[RESUMO]],Tabela3[Grupo],Tabela3[Meus produtos])</f>
        <v>Não</v>
      </c>
      <c r="C2909" s="30" t="s">
        <v>2690</v>
      </c>
      <c r="D2909" t="s">
        <v>21238</v>
      </c>
      <c r="E2909" t="s">
        <v>11853</v>
      </c>
      <c r="F2909" s="30" t="s">
        <v>14159</v>
      </c>
      <c r="G2909">
        <v>11.97</v>
      </c>
      <c r="H2909">
        <v>9.8000000000000007</v>
      </c>
      <c r="I2909">
        <v>0</v>
      </c>
      <c r="J2909">
        <v>0</v>
      </c>
      <c r="K2909" s="13">
        <v>0.2177</v>
      </c>
      <c r="L2909" s="13">
        <v>9.8000000000000004E-2</v>
      </c>
      <c r="M2909" s="13">
        <v>0.1197</v>
      </c>
      <c r="N2909" s="13">
        <v>0</v>
      </c>
      <c r="O2909" s="13">
        <v>0</v>
      </c>
      <c r="P2909" s="12" t="str">
        <f>LEFT(Tabela2[[#This Row],[Código]],2)</f>
        <v>29</v>
      </c>
    </row>
    <row r="2910" spans="2:16" ht="15" customHeight="1" x14ac:dyDescent="0.25">
      <c r="B2910" s="36" t="str">
        <f>LOOKUP(Tabela2[[#This Row],[RESUMO]],Tabela3[Grupo],Tabela3[Meus produtos])</f>
        <v>Não</v>
      </c>
      <c r="C2910" s="30" t="s">
        <v>2691</v>
      </c>
      <c r="D2910" t="s">
        <v>21238</v>
      </c>
      <c r="E2910" t="s">
        <v>11853</v>
      </c>
      <c r="F2910" s="30" t="s">
        <v>14160</v>
      </c>
      <c r="G2910">
        <v>11.83</v>
      </c>
      <c r="H2910">
        <v>9.8000000000000007</v>
      </c>
      <c r="I2910">
        <v>0</v>
      </c>
      <c r="J2910">
        <v>0</v>
      </c>
      <c r="K2910" s="13">
        <v>0.21629999999999999</v>
      </c>
      <c r="L2910" s="13">
        <v>9.8000000000000004E-2</v>
      </c>
      <c r="M2910" s="13">
        <v>0.1183</v>
      </c>
      <c r="N2910" s="13">
        <v>0</v>
      </c>
      <c r="O2910" s="13">
        <v>0</v>
      </c>
      <c r="P2910" s="12" t="str">
        <f>LEFT(Tabela2[[#This Row],[Código]],2)</f>
        <v>29</v>
      </c>
    </row>
    <row r="2911" spans="2:16" ht="15" customHeight="1" x14ac:dyDescent="0.25">
      <c r="B2911" s="36" t="str">
        <f>LOOKUP(Tabela2[[#This Row],[RESUMO]],Tabela3[Grupo],Tabela3[Meus produtos])</f>
        <v>Não</v>
      </c>
      <c r="C2911" s="30" t="s">
        <v>2692</v>
      </c>
      <c r="D2911" t="s">
        <v>21238</v>
      </c>
      <c r="E2911" t="s">
        <v>11853</v>
      </c>
      <c r="F2911" s="30" t="s">
        <v>14161</v>
      </c>
      <c r="G2911">
        <v>12</v>
      </c>
      <c r="H2911">
        <v>9.8000000000000007</v>
      </c>
      <c r="I2911">
        <v>0</v>
      </c>
      <c r="J2911">
        <v>0</v>
      </c>
      <c r="K2911" s="13">
        <v>0.218</v>
      </c>
      <c r="L2911" s="13">
        <v>9.8000000000000004E-2</v>
      </c>
      <c r="M2911" s="13">
        <v>0.12</v>
      </c>
      <c r="N2911" s="13">
        <v>0</v>
      </c>
      <c r="O2911" s="13">
        <v>0</v>
      </c>
      <c r="P2911" s="12" t="str">
        <f>LEFT(Tabela2[[#This Row],[Código]],2)</f>
        <v>29</v>
      </c>
    </row>
    <row r="2912" spans="2:16" ht="15" customHeight="1" x14ac:dyDescent="0.25">
      <c r="B2912" s="36" t="str">
        <f>LOOKUP(Tabela2[[#This Row],[RESUMO]],Tabela3[Grupo],Tabela3[Meus produtos])</f>
        <v>Não</v>
      </c>
      <c r="C2912" s="30" t="s">
        <v>2693</v>
      </c>
      <c r="D2912" t="s">
        <v>21238</v>
      </c>
      <c r="E2912" t="s">
        <v>11853</v>
      </c>
      <c r="F2912" s="30" t="s">
        <v>14162</v>
      </c>
      <c r="G2912">
        <v>12</v>
      </c>
      <c r="H2912">
        <v>9.8000000000000007</v>
      </c>
      <c r="I2912">
        <v>0</v>
      </c>
      <c r="J2912">
        <v>0</v>
      </c>
      <c r="K2912" s="13">
        <v>0.218</v>
      </c>
      <c r="L2912" s="13">
        <v>9.8000000000000004E-2</v>
      </c>
      <c r="M2912" s="13">
        <v>0.12</v>
      </c>
      <c r="N2912" s="13">
        <v>0</v>
      </c>
      <c r="O2912" s="13">
        <v>0</v>
      </c>
      <c r="P2912" s="12" t="str">
        <f>LEFT(Tabela2[[#This Row],[Código]],2)</f>
        <v>29</v>
      </c>
    </row>
    <row r="2913" spans="2:16" ht="15" customHeight="1" x14ac:dyDescent="0.25">
      <c r="B2913" s="36" t="str">
        <f>LOOKUP(Tabela2[[#This Row],[RESUMO]],Tabela3[Grupo],Tabela3[Meus produtos])</f>
        <v>Não</v>
      </c>
      <c r="C2913" s="30" t="s">
        <v>2694</v>
      </c>
      <c r="D2913" t="s">
        <v>21238</v>
      </c>
      <c r="E2913" t="s">
        <v>11853</v>
      </c>
      <c r="F2913" s="30" t="s">
        <v>14163</v>
      </c>
      <c r="G2913">
        <v>12</v>
      </c>
      <c r="H2913">
        <v>9.8000000000000007</v>
      </c>
      <c r="I2913">
        <v>0</v>
      </c>
      <c r="J2913">
        <v>0</v>
      </c>
      <c r="K2913" s="13">
        <v>0.218</v>
      </c>
      <c r="L2913" s="13">
        <v>9.8000000000000004E-2</v>
      </c>
      <c r="M2913" s="13">
        <v>0.12</v>
      </c>
      <c r="N2913" s="13">
        <v>0</v>
      </c>
      <c r="O2913" s="13">
        <v>0</v>
      </c>
      <c r="P2913" s="12" t="str">
        <f>LEFT(Tabela2[[#This Row],[Código]],2)</f>
        <v>29</v>
      </c>
    </row>
    <row r="2914" spans="2:16" ht="15" customHeight="1" x14ac:dyDescent="0.25">
      <c r="B2914" s="36" t="str">
        <f>LOOKUP(Tabela2[[#This Row],[RESUMO]],Tabela3[Grupo],Tabela3[Meus produtos])</f>
        <v>Não</v>
      </c>
      <c r="C2914" s="30" t="s">
        <v>2695</v>
      </c>
      <c r="D2914" t="s">
        <v>21238</v>
      </c>
      <c r="E2914" t="s">
        <v>11853</v>
      </c>
      <c r="F2914" s="30" t="s">
        <v>2696</v>
      </c>
      <c r="G2914">
        <v>12</v>
      </c>
      <c r="H2914">
        <v>9.8000000000000007</v>
      </c>
      <c r="I2914">
        <v>0</v>
      </c>
      <c r="J2914">
        <v>0</v>
      </c>
      <c r="K2914" s="13">
        <v>0.218</v>
      </c>
      <c r="L2914" s="13">
        <v>9.8000000000000004E-2</v>
      </c>
      <c r="M2914" s="13">
        <v>0.12</v>
      </c>
      <c r="N2914" s="13">
        <v>0</v>
      </c>
      <c r="O2914" s="13">
        <v>0</v>
      </c>
      <c r="P2914" s="12" t="str">
        <f>LEFT(Tabela2[[#This Row],[Código]],2)</f>
        <v>29</v>
      </c>
    </row>
    <row r="2915" spans="2:16" ht="15" customHeight="1" x14ac:dyDescent="0.25">
      <c r="B2915" s="36" t="str">
        <f>LOOKUP(Tabela2[[#This Row],[RESUMO]],Tabela3[Grupo],Tabela3[Meus produtos])</f>
        <v>Não</v>
      </c>
      <c r="C2915" s="30" t="s">
        <v>2697</v>
      </c>
      <c r="D2915" t="s">
        <v>21238</v>
      </c>
      <c r="E2915" t="s">
        <v>11853</v>
      </c>
      <c r="F2915" s="30" t="s">
        <v>14164</v>
      </c>
      <c r="G2915">
        <v>11.83</v>
      </c>
      <c r="H2915">
        <v>9.8000000000000007</v>
      </c>
      <c r="I2915">
        <v>0</v>
      </c>
      <c r="J2915">
        <v>0</v>
      </c>
      <c r="K2915" s="13">
        <v>0.21629999999999999</v>
      </c>
      <c r="L2915" s="13">
        <v>9.8000000000000004E-2</v>
      </c>
      <c r="M2915" s="13">
        <v>0.1183</v>
      </c>
      <c r="N2915" s="13">
        <v>0</v>
      </c>
      <c r="O2915" s="13">
        <v>0</v>
      </c>
      <c r="P2915" s="12" t="str">
        <f>LEFT(Tabela2[[#This Row],[Código]],2)</f>
        <v>29</v>
      </c>
    </row>
    <row r="2916" spans="2:16" ht="15" customHeight="1" x14ac:dyDescent="0.25">
      <c r="B2916" s="36" t="str">
        <f>LOOKUP(Tabela2[[#This Row],[RESUMO]],Tabela3[Grupo],Tabela3[Meus produtos])</f>
        <v>Não</v>
      </c>
      <c r="C2916" s="30" t="s">
        <v>2698</v>
      </c>
      <c r="D2916" t="s">
        <v>21238</v>
      </c>
      <c r="E2916" t="s">
        <v>11853</v>
      </c>
      <c r="F2916" s="30" t="s">
        <v>14165</v>
      </c>
      <c r="G2916">
        <v>11.83</v>
      </c>
      <c r="H2916">
        <v>9.8000000000000007</v>
      </c>
      <c r="I2916">
        <v>0</v>
      </c>
      <c r="J2916">
        <v>0</v>
      </c>
      <c r="K2916" s="13">
        <v>0.21629999999999999</v>
      </c>
      <c r="L2916" s="13">
        <v>9.8000000000000004E-2</v>
      </c>
      <c r="M2916" s="13">
        <v>0.1183</v>
      </c>
      <c r="N2916" s="13">
        <v>0</v>
      </c>
      <c r="O2916" s="13">
        <v>0</v>
      </c>
      <c r="P2916" s="12" t="str">
        <f>LEFT(Tabela2[[#This Row],[Código]],2)</f>
        <v>29</v>
      </c>
    </row>
    <row r="2917" spans="2:16" ht="15" customHeight="1" x14ac:dyDescent="0.25">
      <c r="B2917" s="36" t="str">
        <f>LOOKUP(Tabela2[[#This Row],[RESUMO]],Tabela3[Grupo],Tabela3[Meus produtos])</f>
        <v>Não</v>
      </c>
      <c r="C2917" s="30" t="s">
        <v>2699</v>
      </c>
      <c r="D2917" t="s">
        <v>21238</v>
      </c>
      <c r="E2917" t="s">
        <v>11853</v>
      </c>
      <c r="F2917" s="30" t="s">
        <v>14166</v>
      </c>
      <c r="G2917">
        <v>11.83</v>
      </c>
      <c r="H2917">
        <v>9.8000000000000007</v>
      </c>
      <c r="I2917">
        <v>0</v>
      </c>
      <c r="J2917">
        <v>0</v>
      </c>
      <c r="K2917" s="13">
        <v>0.21629999999999999</v>
      </c>
      <c r="L2917" s="13">
        <v>9.8000000000000004E-2</v>
      </c>
      <c r="M2917" s="13">
        <v>0.1183</v>
      </c>
      <c r="N2917" s="13">
        <v>0</v>
      </c>
      <c r="O2917" s="13">
        <v>0</v>
      </c>
      <c r="P2917" s="12" t="str">
        <f>LEFT(Tabela2[[#This Row],[Código]],2)</f>
        <v>29</v>
      </c>
    </row>
    <row r="2918" spans="2:16" ht="15" customHeight="1" x14ac:dyDescent="0.25">
      <c r="B2918" s="36" t="str">
        <f>LOOKUP(Tabela2[[#This Row],[RESUMO]],Tabela3[Grupo],Tabela3[Meus produtos])</f>
        <v>Não</v>
      </c>
      <c r="C2918" s="30" t="s">
        <v>2700</v>
      </c>
      <c r="D2918" t="s">
        <v>21238</v>
      </c>
      <c r="E2918" t="s">
        <v>11853</v>
      </c>
      <c r="F2918" s="30" t="s">
        <v>14167</v>
      </c>
      <c r="G2918">
        <v>11.83</v>
      </c>
      <c r="H2918">
        <v>9.8000000000000007</v>
      </c>
      <c r="I2918">
        <v>0</v>
      </c>
      <c r="J2918">
        <v>0</v>
      </c>
      <c r="K2918" s="13">
        <v>0.21629999999999999</v>
      </c>
      <c r="L2918" s="13">
        <v>9.8000000000000004E-2</v>
      </c>
      <c r="M2918" s="13">
        <v>0.1183</v>
      </c>
      <c r="N2918" s="13">
        <v>0</v>
      </c>
      <c r="O2918" s="13">
        <v>0</v>
      </c>
      <c r="P2918" s="12" t="str">
        <f>LEFT(Tabela2[[#This Row],[Código]],2)</f>
        <v>29</v>
      </c>
    </row>
    <row r="2919" spans="2:16" ht="15" customHeight="1" x14ac:dyDescent="0.25">
      <c r="B2919" s="36" t="str">
        <f>LOOKUP(Tabela2[[#This Row],[RESUMO]],Tabela3[Grupo],Tabela3[Meus produtos])</f>
        <v>Não</v>
      </c>
      <c r="C2919" s="30" t="s">
        <v>2701</v>
      </c>
      <c r="D2919" t="s">
        <v>21238</v>
      </c>
      <c r="E2919" t="s">
        <v>11853</v>
      </c>
      <c r="F2919" s="30" t="s">
        <v>14168</v>
      </c>
      <c r="G2919">
        <v>12</v>
      </c>
      <c r="H2919">
        <v>9.8000000000000007</v>
      </c>
      <c r="I2919">
        <v>0</v>
      </c>
      <c r="J2919">
        <v>0</v>
      </c>
      <c r="K2919" s="13">
        <v>0.218</v>
      </c>
      <c r="L2919" s="13">
        <v>9.8000000000000004E-2</v>
      </c>
      <c r="M2919" s="13">
        <v>0.12</v>
      </c>
      <c r="N2919" s="13">
        <v>0</v>
      </c>
      <c r="O2919" s="13">
        <v>0</v>
      </c>
      <c r="P2919" s="12" t="str">
        <f>LEFT(Tabela2[[#This Row],[Código]],2)</f>
        <v>29</v>
      </c>
    </row>
    <row r="2920" spans="2:16" ht="15" customHeight="1" x14ac:dyDescent="0.25">
      <c r="B2920" s="36" t="str">
        <f>LOOKUP(Tabela2[[#This Row],[RESUMO]],Tabela3[Grupo],Tabela3[Meus produtos])</f>
        <v>Não</v>
      </c>
      <c r="C2920" s="30" t="s">
        <v>2702</v>
      </c>
      <c r="D2920" t="s">
        <v>21238</v>
      </c>
      <c r="E2920" t="s">
        <v>11853</v>
      </c>
      <c r="F2920" s="30" t="s">
        <v>14169</v>
      </c>
      <c r="G2920">
        <v>11.83</v>
      </c>
      <c r="H2920">
        <v>9.8000000000000007</v>
      </c>
      <c r="I2920">
        <v>0</v>
      </c>
      <c r="J2920">
        <v>0</v>
      </c>
      <c r="K2920" s="13">
        <v>0.21629999999999999</v>
      </c>
      <c r="L2920" s="13">
        <v>9.8000000000000004E-2</v>
      </c>
      <c r="M2920" s="13">
        <v>0.1183</v>
      </c>
      <c r="N2920" s="13">
        <v>0</v>
      </c>
      <c r="O2920" s="13">
        <v>0</v>
      </c>
      <c r="P2920" s="12" t="str">
        <f>LEFT(Tabela2[[#This Row],[Código]],2)</f>
        <v>29</v>
      </c>
    </row>
    <row r="2921" spans="2:16" ht="15" customHeight="1" x14ac:dyDescent="0.25">
      <c r="B2921" s="36" t="str">
        <f>LOOKUP(Tabela2[[#This Row],[RESUMO]],Tabela3[Grupo],Tabela3[Meus produtos])</f>
        <v>Não</v>
      </c>
      <c r="C2921" s="30" t="s">
        <v>2703</v>
      </c>
      <c r="D2921" t="s">
        <v>21238</v>
      </c>
      <c r="E2921" t="s">
        <v>11853</v>
      </c>
      <c r="F2921" s="30" t="s">
        <v>14170</v>
      </c>
      <c r="G2921">
        <v>11.83</v>
      </c>
      <c r="H2921">
        <v>9.8000000000000007</v>
      </c>
      <c r="I2921">
        <v>0</v>
      </c>
      <c r="J2921">
        <v>0</v>
      </c>
      <c r="K2921" s="13">
        <v>0.21629999999999999</v>
      </c>
      <c r="L2921" s="13">
        <v>9.8000000000000004E-2</v>
      </c>
      <c r="M2921" s="13">
        <v>0.1183</v>
      </c>
      <c r="N2921" s="13">
        <v>0</v>
      </c>
      <c r="O2921" s="13">
        <v>0</v>
      </c>
      <c r="P2921" s="12" t="str">
        <f>LEFT(Tabela2[[#This Row],[Código]],2)</f>
        <v>29</v>
      </c>
    </row>
    <row r="2922" spans="2:16" ht="15" customHeight="1" x14ac:dyDescent="0.25">
      <c r="B2922" s="36" t="str">
        <f>LOOKUP(Tabela2[[#This Row],[RESUMO]],Tabela3[Grupo],Tabela3[Meus produtos])</f>
        <v>Não</v>
      </c>
      <c r="C2922" s="30" t="s">
        <v>2704</v>
      </c>
      <c r="D2922" t="s">
        <v>21238</v>
      </c>
      <c r="E2922" t="s">
        <v>11853</v>
      </c>
      <c r="F2922" s="30" t="s">
        <v>14171</v>
      </c>
      <c r="G2922">
        <v>11.83</v>
      </c>
      <c r="H2922">
        <v>9.8000000000000007</v>
      </c>
      <c r="I2922">
        <v>0</v>
      </c>
      <c r="J2922">
        <v>0</v>
      </c>
      <c r="K2922" s="13">
        <v>0.21629999999999999</v>
      </c>
      <c r="L2922" s="13">
        <v>9.8000000000000004E-2</v>
      </c>
      <c r="M2922" s="13">
        <v>0.1183</v>
      </c>
      <c r="N2922" s="13">
        <v>0</v>
      </c>
      <c r="O2922" s="13">
        <v>0</v>
      </c>
      <c r="P2922" s="12" t="str">
        <f>LEFT(Tabela2[[#This Row],[Código]],2)</f>
        <v>29</v>
      </c>
    </row>
    <row r="2923" spans="2:16" ht="15" customHeight="1" x14ac:dyDescent="0.25">
      <c r="B2923" s="36" t="str">
        <f>LOOKUP(Tabela2[[#This Row],[RESUMO]],Tabela3[Grupo],Tabela3[Meus produtos])</f>
        <v>Não</v>
      </c>
      <c r="C2923" s="30" t="s">
        <v>2705</v>
      </c>
      <c r="D2923" t="s">
        <v>21238</v>
      </c>
      <c r="E2923" t="s">
        <v>11853</v>
      </c>
      <c r="F2923" s="30" t="s">
        <v>14172</v>
      </c>
      <c r="G2923">
        <v>11.83</v>
      </c>
      <c r="H2923">
        <v>9.8000000000000007</v>
      </c>
      <c r="I2923">
        <v>0</v>
      </c>
      <c r="J2923">
        <v>0</v>
      </c>
      <c r="K2923" s="13">
        <v>0.21629999999999999</v>
      </c>
      <c r="L2923" s="13">
        <v>9.8000000000000004E-2</v>
      </c>
      <c r="M2923" s="13">
        <v>0.1183</v>
      </c>
      <c r="N2923" s="13">
        <v>0</v>
      </c>
      <c r="O2923" s="13">
        <v>0</v>
      </c>
      <c r="P2923" s="12" t="str">
        <f>LEFT(Tabela2[[#This Row],[Código]],2)</f>
        <v>29</v>
      </c>
    </row>
    <row r="2924" spans="2:16" ht="15" customHeight="1" x14ac:dyDescent="0.25">
      <c r="B2924" s="36" t="str">
        <f>LOOKUP(Tabela2[[#This Row],[RESUMO]],Tabela3[Grupo],Tabela3[Meus produtos])</f>
        <v>Não</v>
      </c>
      <c r="C2924" s="30" t="s">
        <v>2706</v>
      </c>
      <c r="D2924" t="s">
        <v>21238</v>
      </c>
      <c r="E2924" t="s">
        <v>11853</v>
      </c>
      <c r="F2924" s="30" t="s">
        <v>14173</v>
      </c>
      <c r="G2924">
        <v>11.83</v>
      </c>
      <c r="H2924">
        <v>9.8000000000000007</v>
      </c>
      <c r="I2924">
        <v>0</v>
      </c>
      <c r="J2924">
        <v>0</v>
      </c>
      <c r="K2924" s="13">
        <v>0.21629999999999999</v>
      </c>
      <c r="L2924" s="13">
        <v>9.8000000000000004E-2</v>
      </c>
      <c r="M2924" s="13">
        <v>0.1183</v>
      </c>
      <c r="N2924" s="13">
        <v>0</v>
      </c>
      <c r="O2924" s="13">
        <v>0</v>
      </c>
      <c r="P2924" s="12" t="str">
        <f>LEFT(Tabela2[[#This Row],[Código]],2)</f>
        <v>29</v>
      </c>
    </row>
    <row r="2925" spans="2:16" ht="15" customHeight="1" x14ac:dyDescent="0.25">
      <c r="B2925" s="36" t="str">
        <f>LOOKUP(Tabela2[[#This Row],[RESUMO]],Tabela3[Grupo],Tabela3[Meus produtos])</f>
        <v>Não</v>
      </c>
      <c r="C2925" s="30" t="s">
        <v>2707</v>
      </c>
      <c r="D2925" t="s">
        <v>21238</v>
      </c>
      <c r="E2925" t="s">
        <v>11853</v>
      </c>
      <c r="F2925" s="30" t="s">
        <v>14174</v>
      </c>
      <c r="G2925">
        <v>11.97</v>
      </c>
      <c r="H2925">
        <v>9.8000000000000007</v>
      </c>
      <c r="I2925">
        <v>0</v>
      </c>
      <c r="J2925">
        <v>0</v>
      </c>
      <c r="K2925" s="13">
        <v>0.2177</v>
      </c>
      <c r="L2925" s="13">
        <v>9.8000000000000004E-2</v>
      </c>
      <c r="M2925" s="13">
        <v>0.1197</v>
      </c>
      <c r="N2925" s="13">
        <v>0</v>
      </c>
      <c r="O2925" s="13">
        <v>0</v>
      </c>
      <c r="P2925" s="12" t="str">
        <f>LEFT(Tabela2[[#This Row],[Código]],2)</f>
        <v>29</v>
      </c>
    </row>
    <row r="2926" spans="2:16" ht="15" customHeight="1" x14ac:dyDescent="0.25">
      <c r="B2926" s="36" t="str">
        <f>LOOKUP(Tabela2[[#This Row],[RESUMO]],Tabela3[Grupo],Tabela3[Meus produtos])</f>
        <v>Não</v>
      </c>
      <c r="C2926" s="30" t="s">
        <v>21982</v>
      </c>
      <c r="D2926" t="s">
        <v>21238</v>
      </c>
      <c r="E2926" t="s">
        <v>11853</v>
      </c>
      <c r="F2926" s="30" t="s">
        <v>21983</v>
      </c>
      <c r="G2926">
        <v>11.83</v>
      </c>
      <c r="H2926">
        <v>9.8000000000000007</v>
      </c>
      <c r="I2926">
        <v>0</v>
      </c>
      <c r="J2926">
        <v>0</v>
      </c>
      <c r="K2926" s="13">
        <v>0.21629999999999999</v>
      </c>
      <c r="L2926" s="13">
        <v>9.8000000000000004E-2</v>
      </c>
      <c r="M2926" s="13">
        <v>0.1183</v>
      </c>
      <c r="N2926" s="13">
        <v>0</v>
      </c>
      <c r="O2926" s="13">
        <v>0</v>
      </c>
      <c r="P2926" s="12" t="str">
        <f>LEFT(Tabela2[[#This Row],[Código]],2)</f>
        <v>29</v>
      </c>
    </row>
    <row r="2927" spans="2:16" ht="15" customHeight="1" x14ac:dyDescent="0.25">
      <c r="B2927" s="36" t="str">
        <f>LOOKUP(Tabela2[[#This Row],[RESUMO]],Tabela3[Grupo],Tabela3[Meus produtos])</f>
        <v>Não</v>
      </c>
      <c r="C2927" s="30" t="s">
        <v>21984</v>
      </c>
      <c r="D2927" t="s">
        <v>21238</v>
      </c>
      <c r="E2927" t="s">
        <v>11853</v>
      </c>
      <c r="F2927" s="30" t="s">
        <v>21985</v>
      </c>
      <c r="G2927">
        <v>11.83</v>
      </c>
      <c r="H2927">
        <v>9.8000000000000007</v>
      </c>
      <c r="I2927">
        <v>0</v>
      </c>
      <c r="J2927">
        <v>0</v>
      </c>
      <c r="K2927" s="13">
        <v>0.21629999999999999</v>
      </c>
      <c r="L2927" s="13">
        <v>9.8000000000000004E-2</v>
      </c>
      <c r="M2927" s="13">
        <v>0.1183</v>
      </c>
      <c r="N2927" s="13">
        <v>0</v>
      </c>
      <c r="O2927" s="13">
        <v>0</v>
      </c>
      <c r="P2927" s="12" t="str">
        <f>LEFT(Tabela2[[#This Row],[Código]],2)</f>
        <v>29</v>
      </c>
    </row>
    <row r="2928" spans="2:16" ht="15" customHeight="1" x14ac:dyDescent="0.25">
      <c r="B2928" s="36" t="str">
        <f>LOOKUP(Tabela2[[#This Row],[RESUMO]],Tabela3[Grupo],Tabela3[Meus produtos])</f>
        <v>Não</v>
      </c>
      <c r="C2928" s="30" t="s">
        <v>2708</v>
      </c>
      <c r="D2928" t="s">
        <v>21238</v>
      </c>
      <c r="E2928" t="s">
        <v>11853</v>
      </c>
      <c r="F2928" s="30" t="s">
        <v>14175</v>
      </c>
      <c r="G2928">
        <v>11.97</v>
      </c>
      <c r="H2928">
        <v>9.8000000000000007</v>
      </c>
      <c r="I2928">
        <v>0</v>
      </c>
      <c r="J2928">
        <v>0</v>
      </c>
      <c r="K2928" s="13">
        <v>0.2177</v>
      </c>
      <c r="L2928" s="13">
        <v>9.8000000000000004E-2</v>
      </c>
      <c r="M2928" s="13">
        <v>0.1197</v>
      </c>
      <c r="N2928" s="13">
        <v>0</v>
      </c>
      <c r="O2928" s="13">
        <v>0</v>
      </c>
      <c r="P2928" s="12" t="str">
        <f>LEFT(Tabela2[[#This Row],[Código]],2)</f>
        <v>29</v>
      </c>
    </row>
    <row r="2929" spans="2:16" ht="15" customHeight="1" x14ac:dyDescent="0.25">
      <c r="B2929" s="36" t="str">
        <f>LOOKUP(Tabela2[[#This Row],[RESUMO]],Tabela3[Grupo],Tabela3[Meus produtos])</f>
        <v>Não</v>
      </c>
      <c r="C2929" s="30" t="s">
        <v>2709</v>
      </c>
      <c r="D2929" t="s">
        <v>21238</v>
      </c>
      <c r="E2929" t="s">
        <v>11853</v>
      </c>
      <c r="F2929" s="30" t="s">
        <v>2710</v>
      </c>
      <c r="G2929">
        <v>11.83</v>
      </c>
      <c r="H2929">
        <v>9.8000000000000007</v>
      </c>
      <c r="I2929">
        <v>0</v>
      </c>
      <c r="J2929">
        <v>0</v>
      </c>
      <c r="K2929" s="13">
        <v>0.21629999999999999</v>
      </c>
      <c r="L2929" s="13">
        <v>9.8000000000000004E-2</v>
      </c>
      <c r="M2929" s="13">
        <v>0.1183</v>
      </c>
      <c r="N2929" s="13">
        <v>0</v>
      </c>
      <c r="O2929" s="13">
        <v>0</v>
      </c>
      <c r="P2929" s="12" t="str">
        <f>LEFT(Tabela2[[#This Row],[Código]],2)</f>
        <v>29</v>
      </c>
    </row>
    <row r="2930" spans="2:16" ht="15" customHeight="1" x14ac:dyDescent="0.25">
      <c r="B2930" s="36" t="str">
        <f>LOOKUP(Tabela2[[#This Row],[RESUMO]],Tabela3[Grupo],Tabela3[Meus produtos])</f>
        <v>Não</v>
      </c>
      <c r="C2930" s="30" t="s">
        <v>2711</v>
      </c>
      <c r="D2930" t="s">
        <v>21238</v>
      </c>
      <c r="E2930" t="s">
        <v>11853</v>
      </c>
      <c r="F2930" s="30" t="s">
        <v>14176</v>
      </c>
      <c r="G2930">
        <v>11.97</v>
      </c>
      <c r="H2930">
        <v>9.8000000000000007</v>
      </c>
      <c r="I2930">
        <v>0</v>
      </c>
      <c r="J2930">
        <v>0</v>
      </c>
      <c r="K2930" s="13">
        <v>0.2177</v>
      </c>
      <c r="L2930" s="13">
        <v>9.8000000000000004E-2</v>
      </c>
      <c r="M2930" s="13">
        <v>0.1197</v>
      </c>
      <c r="N2930" s="13">
        <v>0</v>
      </c>
      <c r="O2930" s="13">
        <v>0</v>
      </c>
      <c r="P2930" s="12" t="str">
        <f>LEFT(Tabela2[[#This Row],[Código]],2)</f>
        <v>29</v>
      </c>
    </row>
    <row r="2931" spans="2:16" ht="15" customHeight="1" x14ac:dyDescent="0.25">
      <c r="B2931" s="36" t="str">
        <f>LOOKUP(Tabela2[[#This Row],[RESUMO]],Tabela3[Grupo],Tabela3[Meus produtos])</f>
        <v>Não</v>
      </c>
      <c r="C2931" s="30" t="s">
        <v>2712</v>
      </c>
      <c r="D2931" t="s">
        <v>21238</v>
      </c>
      <c r="E2931" t="s">
        <v>11853</v>
      </c>
      <c r="F2931" s="30" t="s">
        <v>14177</v>
      </c>
      <c r="G2931">
        <v>11.97</v>
      </c>
      <c r="H2931">
        <v>9.8000000000000007</v>
      </c>
      <c r="I2931">
        <v>0</v>
      </c>
      <c r="J2931">
        <v>0</v>
      </c>
      <c r="K2931" s="13">
        <v>0.2177</v>
      </c>
      <c r="L2931" s="13">
        <v>9.8000000000000004E-2</v>
      </c>
      <c r="M2931" s="13">
        <v>0.1197</v>
      </c>
      <c r="N2931" s="13">
        <v>0</v>
      </c>
      <c r="O2931" s="13">
        <v>0</v>
      </c>
      <c r="P2931" s="12" t="str">
        <f>LEFT(Tabela2[[#This Row],[Código]],2)</f>
        <v>29</v>
      </c>
    </row>
    <row r="2932" spans="2:16" ht="15" customHeight="1" x14ac:dyDescent="0.25">
      <c r="B2932" s="36" t="str">
        <f>LOOKUP(Tabela2[[#This Row],[RESUMO]],Tabela3[Grupo],Tabela3[Meus produtos])</f>
        <v>Não</v>
      </c>
      <c r="C2932" s="30" t="s">
        <v>2713</v>
      </c>
      <c r="D2932" t="s">
        <v>21238</v>
      </c>
      <c r="E2932" t="s">
        <v>11853</v>
      </c>
      <c r="F2932" s="30" t="s">
        <v>14178</v>
      </c>
      <c r="G2932">
        <v>11.97</v>
      </c>
      <c r="H2932">
        <v>9.8000000000000007</v>
      </c>
      <c r="I2932">
        <v>0</v>
      </c>
      <c r="J2932">
        <v>0</v>
      </c>
      <c r="K2932" s="13">
        <v>0.2177</v>
      </c>
      <c r="L2932" s="13">
        <v>9.8000000000000004E-2</v>
      </c>
      <c r="M2932" s="13">
        <v>0.1197</v>
      </c>
      <c r="N2932" s="13">
        <v>0</v>
      </c>
      <c r="O2932" s="13">
        <v>0</v>
      </c>
      <c r="P2932" s="12" t="str">
        <f>LEFT(Tabela2[[#This Row],[Código]],2)</f>
        <v>29</v>
      </c>
    </row>
    <row r="2933" spans="2:16" ht="15" customHeight="1" x14ac:dyDescent="0.25">
      <c r="B2933" s="36" t="str">
        <f>LOOKUP(Tabela2[[#This Row],[RESUMO]],Tabela3[Grupo],Tabela3[Meus produtos])</f>
        <v>Não</v>
      </c>
      <c r="C2933" s="30" t="s">
        <v>2714</v>
      </c>
      <c r="D2933" t="s">
        <v>21238</v>
      </c>
      <c r="E2933" t="s">
        <v>11853</v>
      </c>
      <c r="F2933" s="30" t="s">
        <v>14179</v>
      </c>
      <c r="G2933">
        <v>11.97</v>
      </c>
      <c r="H2933">
        <v>9.8000000000000007</v>
      </c>
      <c r="I2933">
        <v>0</v>
      </c>
      <c r="J2933">
        <v>0</v>
      </c>
      <c r="K2933" s="13">
        <v>0.2177</v>
      </c>
      <c r="L2933" s="13">
        <v>9.8000000000000004E-2</v>
      </c>
      <c r="M2933" s="13">
        <v>0.1197</v>
      </c>
      <c r="N2933" s="13">
        <v>0</v>
      </c>
      <c r="O2933" s="13">
        <v>0</v>
      </c>
      <c r="P2933" s="12" t="str">
        <f>LEFT(Tabela2[[#This Row],[Código]],2)</f>
        <v>29</v>
      </c>
    </row>
    <row r="2934" spans="2:16" ht="15" customHeight="1" x14ac:dyDescent="0.25">
      <c r="B2934" s="36" t="str">
        <f>LOOKUP(Tabela2[[#This Row],[RESUMO]],Tabela3[Grupo],Tabela3[Meus produtos])</f>
        <v>Não</v>
      </c>
      <c r="C2934" s="30" t="s">
        <v>2715</v>
      </c>
      <c r="D2934" t="s">
        <v>21238</v>
      </c>
      <c r="E2934" t="s">
        <v>11853</v>
      </c>
      <c r="F2934" s="30" t="s">
        <v>14180</v>
      </c>
      <c r="G2934">
        <v>11.83</v>
      </c>
      <c r="H2934">
        <v>9.8000000000000007</v>
      </c>
      <c r="I2934">
        <v>0</v>
      </c>
      <c r="J2934">
        <v>0</v>
      </c>
      <c r="K2934" s="13">
        <v>0.21629999999999999</v>
      </c>
      <c r="L2934" s="13">
        <v>9.8000000000000004E-2</v>
      </c>
      <c r="M2934" s="13">
        <v>0.1183</v>
      </c>
      <c r="N2934" s="13">
        <v>0</v>
      </c>
      <c r="O2934" s="13">
        <v>0</v>
      </c>
      <c r="P2934" s="12" t="str">
        <f>LEFT(Tabela2[[#This Row],[Código]],2)</f>
        <v>29</v>
      </c>
    </row>
    <row r="2935" spans="2:16" ht="15" customHeight="1" x14ac:dyDescent="0.25">
      <c r="B2935" s="36" t="str">
        <f>LOOKUP(Tabela2[[#This Row],[RESUMO]],Tabela3[Grupo],Tabela3[Meus produtos])</f>
        <v>Não</v>
      </c>
      <c r="C2935" s="30" t="s">
        <v>2716</v>
      </c>
      <c r="D2935" t="s">
        <v>21238</v>
      </c>
      <c r="E2935" t="s">
        <v>11853</v>
      </c>
      <c r="F2935" s="30" t="s">
        <v>14181</v>
      </c>
      <c r="G2935">
        <v>11.83</v>
      </c>
      <c r="H2935">
        <v>9.8000000000000007</v>
      </c>
      <c r="I2935">
        <v>0</v>
      </c>
      <c r="J2935">
        <v>0</v>
      </c>
      <c r="K2935" s="13">
        <v>0.21629999999999999</v>
      </c>
      <c r="L2935" s="13">
        <v>9.8000000000000004E-2</v>
      </c>
      <c r="M2935" s="13">
        <v>0.1183</v>
      </c>
      <c r="N2935" s="13">
        <v>0</v>
      </c>
      <c r="O2935" s="13">
        <v>0</v>
      </c>
      <c r="P2935" s="12" t="str">
        <f>LEFT(Tabela2[[#This Row],[Código]],2)</f>
        <v>29</v>
      </c>
    </row>
    <row r="2936" spans="2:16" ht="15" customHeight="1" x14ac:dyDescent="0.25">
      <c r="B2936" s="36" t="str">
        <f>LOOKUP(Tabela2[[#This Row],[RESUMO]],Tabela3[Grupo],Tabela3[Meus produtos])</f>
        <v>Não</v>
      </c>
      <c r="C2936" s="30" t="s">
        <v>2717</v>
      </c>
      <c r="D2936" t="s">
        <v>21238</v>
      </c>
      <c r="E2936" t="s">
        <v>11853</v>
      </c>
      <c r="F2936" s="30" t="s">
        <v>14182</v>
      </c>
      <c r="G2936">
        <v>11.83</v>
      </c>
      <c r="H2936">
        <v>9.8000000000000007</v>
      </c>
      <c r="I2936">
        <v>0</v>
      </c>
      <c r="J2936">
        <v>0</v>
      </c>
      <c r="K2936" s="13">
        <v>0.21629999999999999</v>
      </c>
      <c r="L2936" s="13">
        <v>9.8000000000000004E-2</v>
      </c>
      <c r="M2936" s="13">
        <v>0.1183</v>
      </c>
      <c r="N2936" s="13">
        <v>0</v>
      </c>
      <c r="O2936" s="13">
        <v>0</v>
      </c>
      <c r="P2936" s="12" t="str">
        <f>LEFT(Tabela2[[#This Row],[Código]],2)</f>
        <v>29</v>
      </c>
    </row>
    <row r="2937" spans="2:16" ht="15" customHeight="1" x14ac:dyDescent="0.25">
      <c r="B2937" s="36" t="str">
        <f>LOOKUP(Tabela2[[#This Row],[RESUMO]],Tabela3[Grupo],Tabela3[Meus produtos])</f>
        <v>Não</v>
      </c>
      <c r="C2937" s="30" t="s">
        <v>2718</v>
      </c>
      <c r="D2937" t="s">
        <v>21238</v>
      </c>
      <c r="E2937" t="s">
        <v>11853</v>
      </c>
      <c r="F2937" s="30" t="s">
        <v>2719</v>
      </c>
      <c r="G2937">
        <v>11.83</v>
      </c>
      <c r="H2937">
        <v>9.8000000000000007</v>
      </c>
      <c r="I2937">
        <v>0</v>
      </c>
      <c r="J2937">
        <v>0</v>
      </c>
      <c r="K2937" s="13">
        <v>0.21629999999999999</v>
      </c>
      <c r="L2937" s="13">
        <v>9.8000000000000004E-2</v>
      </c>
      <c r="M2937" s="13">
        <v>0.1183</v>
      </c>
      <c r="N2937" s="13">
        <v>0</v>
      </c>
      <c r="O2937" s="13">
        <v>0</v>
      </c>
      <c r="P2937" s="12" t="str">
        <f>LEFT(Tabela2[[#This Row],[Código]],2)</f>
        <v>29</v>
      </c>
    </row>
    <row r="2938" spans="2:16" ht="15" customHeight="1" x14ac:dyDescent="0.25">
      <c r="B2938" s="36" t="str">
        <f>LOOKUP(Tabela2[[#This Row],[RESUMO]],Tabela3[Grupo],Tabela3[Meus produtos])</f>
        <v>Não</v>
      </c>
      <c r="C2938" s="30" t="s">
        <v>2720</v>
      </c>
      <c r="D2938" t="s">
        <v>21238</v>
      </c>
      <c r="E2938" t="s">
        <v>11853</v>
      </c>
      <c r="F2938" s="30" t="s">
        <v>14183</v>
      </c>
      <c r="G2938">
        <v>12</v>
      </c>
      <c r="H2938">
        <v>9.8000000000000007</v>
      </c>
      <c r="I2938">
        <v>0</v>
      </c>
      <c r="J2938">
        <v>0</v>
      </c>
      <c r="K2938" s="13">
        <v>0.218</v>
      </c>
      <c r="L2938" s="13">
        <v>9.8000000000000004E-2</v>
      </c>
      <c r="M2938" s="13">
        <v>0.12</v>
      </c>
      <c r="N2938" s="13">
        <v>0</v>
      </c>
      <c r="O2938" s="13">
        <v>0</v>
      </c>
      <c r="P2938" s="12" t="str">
        <f>LEFT(Tabela2[[#This Row],[Código]],2)</f>
        <v>29</v>
      </c>
    </row>
    <row r="2939" spans="2:16" ht="15" customHeight="1" x14ac:dyDescent="0.25">
      <c r="B2939" s="36" t="str">
        <f>LOOKUP(Tabela2[[#This Row],[RESUMO]],Tabela3[Grupo],Tabela3[Meus produtos])</f>
        <v>Não</v>
      </c>
      <c r="C2939" s="30" t="s">
        <v>2721</v>
      </c>
      <c r="D2939" t="s">
        <v>21238</v>
      </c>
      <c r="E2939" t="s">
        <v>11853</v>
      </c>
      <c r="F2939" s="30" t="s">
        <v>14184</v>
      </c>
      <c r="G2939">
        <v>11.83</v>
      </c>
      <c r="H2939">
        <v>9.8000000000000007</v>
      </c>
      <c r="I2939">
        <v>0</v>
      </c>
      <c r="J2939">
        <v>0</v>
      </c>
      <c r="K2939" s="13">
        <v>0.21629999999999999</v>
      </c>
      <c r="L2939" s="13">
        <v>9.8000000000000004E-2</v>
      </c>
      <c r="M2939" s="13">
        <v>0.1183</v>
      </c>
      <c r="N2939" s="13">
        <v>0</v>
      </c>
      <c r="O2939" s="13">
        <v>0</v>
      </c>
      <c r="P2939" s="12" t="str">
        <f>LEFT(Tabela2[[#This Row],[Código]],2)</f>
        <v>29</v>
      </c>
    </row>
    <row r="2940" spans="2:16" ht="15" customHeight="1" x14ac:dyDescent="0.25">
      <c r="B2940" s="36" t="str">
        <f>LOOKUP(Tabela2[[#This Row],[RESUMO]],Tabela3[Grupo],Tabela3[Meus produtos])</f>
        <v>Não</v>
      </c>
      <c r="C2940" s="30" t="s">
        <v>2722</v>
      </c>
      <c r="D2940" t="s">
        <v>21238</v>
      </c>
      <c r="E2940" t="s">
        <v>11853</v>
      </c>
      <c r="F2940" s="30" t="s">
        <v>14185</v>
      </c>
      <c r="G2940">
        <v>11.83</v>
      </c>
      <c r="H2940">
        <v>9.8000000000000007</v>
      </c>
      <c r="I2940">
        <v>0</v>
      </c>
      <c r="J2940">
        <v>0</v>
      </c>
      <c r="K2940" s="13">
        <v>0.21629999999999999</v>
      </c>
      <c r="L2940" s="13">
        <v>9.8000000000000004E-2</v>
      </c>
      <c r="M2940" s="13">
        <v>0.1183</v>
      </c>
      <c r="N2940" s="13">
        <v>0</v>
      </c>
      <c r="O2940" s="13">
        <v>0</v>
      </c>
      <c r="P2940" s="12" t="str">
        <f>LEFT(Tabela2[[#This Row],[Código]],2)</f>
        <v>29</v>
      </c>
    </row>
    <row r="2941" spans="2:16" ht="15" customHeight="1" x14ac:dyDescent="0.25">
      <c r="B2941" s="36" t="str">
        <f>LOOKUP(Tabela2[[#This Row],[RESUMO]],Tabela3[Grupo],Tabela3[Meus produtos])</f>
        <v>Não</v>
      </c>
      <c r="C2941" s="30" t="s">
        <v>2723</v>
      </c>
      <c r="D2941" t="s">
        <v>21238</v>
      </c>
      <c r="E2941" t="s">
        <v>11853</v>
      </c>
      <c r="F2941" s="30" t="s">
        <v>14186</v>
      </c>
      <c r="G2941">
        <v>11.83</v>
      </c>
      <c r="H2941">
        <v>9.8000000000000007</v>
      </c>
      <c r="I2941">
        <v>0</v>
      </c>
      <c r="J2941">
        <v>0</v>
      </c>
      <c r="K2941" s="13">
        <v>0.21629999999999999</v>
      </c>
      <c r="L2941" s="13">
        <v>9.8000000000000004E-2</v>
      </c>
      <c r="M2941" s="13">
        <v>0.1183</v>
      </c>
      <c r="N2941" s="13">
        <v>0</v>
      </c>
      <c r="O2941" s="13">
        <v>0</v>
      </c>
      <c r="P2941" s="12" t="str">
        <f>LEFT(Tabela2[[#This Row],[Código]],2)</f>
        <v>29</v>
      </c>
    </row>
    <row r="2942" spans="2:16" ht="15" customHeight="1" x14ac:dyDescent="0.25">
      <c r="B2942" s="36" t="str">
        <f>LOOKUP(Tabela2[[#This Row],[RESUMO]],Tabela3[Grupo],Tabela3[Meus produtos])</f>
        <v>Não</v>
      </c>
      <c r="C2942" s="30" t="s">
        <v>2724</v>
      </c>
      <c r="D2942" t="s">
        <v>21238</v>
      </c>
      <c r="E2942" t="s">
        <v>11853</v>
      </c>
      <c r="F2942" s="30" t="s">
        <v>14187</v>
      </c>
      <c r="G2942">
        <v>12</v>
      </c>
      <c r="H2942">
        <v>9.8000000000000007</v>
      </c>
      <c r="I2942">
        <v>0</v>
      </c>
      <c r="J2942">
        <v>0</v>
      </c>
      <c r="K2942" s="13">
        <v>0.218</v>
      </c>
      <c r="L2942" s="13">
        <v>9.8000000000000004E-2</v>
      </c>
      <c r="M2942" s="13">
        <v>0.12</v>
      </c>
      <c r="N2942" s="13">
        <v>0</v>
      </c>
      <c r="O2942" s="13">
        <v>0</v>
      </c>
      <c r="P2942" s="12" t="str">
        <f>LEFT(Tabela2[[#This Row],[Código]],2)</f>
        <v>29</v>
      </c>
    </row>
    <row r="2943" spans="2:16" ht="15" customHeight="1" x14ac:dyDescent="0.25">
      <c r="B2943" s="36" t="str">
        <f>LOOKUP(Tabela2[[#This Row],[RESUMO]],Tabela3[Grupo],Tabela3[Meus produtos])</f>
        <v>Não</v>
      </c>
      <c r="C2943" s="30" t="s">
        <v>2725</v>
      </c>
      <c r="D2943" t="s">
        <v>21238</v>
      </c>
      <c r="E2943" t="s">
        <v>11853</v>
      </c>
      <c r="F2943" s="30" t="s">
        <v>14188</v>
      </c>
      <c r="G2943">
        <v>11.83</v>
      </c>
      <c r="H2943">
        <v>9.8000000000000007</v>
      </c>
      <c r="I2943">
        <v>0</v>
      </c>
      <c r="J2943">
        <v>0</v>
      </c>
      <c r="K2943" s="13">
        <v>0.21629999999999999</v>
      </c>
      <c r="L2943" s="13">
        <v>9.8000000000000004E-2</v>
      </c>
      <c r="M2943" s="13">
        <v>0.1183</v>
      </c>
      <c r="N2943" s="13">
        <v>0</v>
      </c>
      <c r="O2943" s="13">
        <v>0</v>
      </c>
      <c r="P2943" s="12" t="str">
        <f>LEFT(Tabela2[[#This Row],[Código]],2)</f>
        <v>29</v>
      </c>
    </row>
    <row r="2944" spans="2:16" ht="15" customHeight="1" x14ac:dyDescent="0.25">
      <c r="B2944" s="36" t="str">
        <f>LOOKUP(Tabela2[[#This Row],[RESUMO]],Tabela3[Grupo],Tabela3[Meus produtos])</f>
        <v>Não</v>
      </c>
      <c r="C2944" s="30" t="s">
        <v>2726</v>
      </c>
      <c r="D2944" t="s">
        <v>21238</v>
      </c>
      <c r="E2944" t="s">
        <v>11853</v>
      </c>
      <c r="F2944" s="30" t="s">
        <v>2727</v>
      </c>
      <c r="G2944">
        <v>11.83</v>
      </c>
      <c r="H2944">
        <v>9.8000000000000007</v>
      </c>
      <c r="I2944">
        <v>0</v>
      </c>
      <c r="J2944">
        <v>0</v>
      </c>
      <c r="K2944" s="13">
        <v>0.21629999999999999</v>
      </c>
      <c r="L2944" s="13">
        <v>9.8000000000000004E-2</v>
      </c>
      <c r="M2944" s="13">
        <v>0.1183</v>
      </c>
      <c r="N2944" s="13">
        <v>0</v>
      </c>
      <c r="O2944" s="13">
        <v>0</v>
      </c>
      <c r="P2944" s="12" t="str">
        <f>LEFT(Tabela2[[#This Row],[Código]],2)</f>
        <v>29</v>
      </c>
    </row>
    <row r="2945" spans="2:16" ht="15" customHeight="1" x14ac:dyDescent="0.25">
      <c r="B2945" s="36" t="str">
        <f>LOOKUP(Tabela2[[#This Row],[RESUMO]],Tabela3[Grupo],Tabela3[Meus produtos])</f>
        <v>Não</v>
      </c>
      <c r="C2945" s="30" t="s">
        <v>2728</v>
      </c>
      <c r="D2945" t="s">
        <v>21238</v>
      </c>
      <c r="E2945" t="s">
        <v>11853</v>
      </c>
      <c r="F2945" s="30" t="s">
        <v>2729</v>
      </c>
      <c r="G2945">
        <v>11.83</v>
      </c>
      <c r="H2945">
        <v>9.8000000000000007</v>
      </c>
      <c r="I2945">
        <v>0</v>
      </c>
      <c r="J2945">
        <v>0</v>
      </c>
      <c r="K2945" s="13">
        <v>0.21629999999999999</v>
      </c>
      <c r="L2945" s="13">
        <v>9.8000000000000004E-2</v>
      </c>
      <c r="M2945" s="13">
        <v>0.1183</v>
      </c>
      <c r="N2945" s="13">
        <v>0</v>
      </c>
      <c r="O2945" s="13">
        <v>0</v>
      </c>
      <c r="P2945" s="12" t="str">
        <f>LEFT(Tabela2[[#This Row],[Código]],2)</f>
        <v>29</v>
      </c>
    </row>
    <row r="2946" spans="2:16" ht="15" customHeight="1" x14ac:dyDescent="0.25">
      <c r="B2946" s="36" t="str">
        <f>LOOKUP(Tabela2[[#This Row],[RESUMO]],Tabela3[Grupo],Tabela3[Meus produtos])</f>
        <v>Não</v>
      </c>
      <c r="C2946" s="30" t="s">
        <v>2730</v>
      </c>
      <c r="D2946" t="s">
        <v>21238</v>
      </c>
      <c r="E2946" t="s">
        <v>11853</v>
      </c>
      <c r="F2946" s="30" t="s">
        <v>14189</v>
      </c>
      <c r="G2946">
        <v>11.83</v>
      </c>
      <c r="H2946">
        <v>9.8000000000000007</v>
      </c>
      <c r="I2946">
        <v>0</v>
      </c>
      <c r="J2946">
        <v>0</v>
      </c>
      <c r="K2946" s="13">
        <v>0.21629999999999999</v>
      </c>
      <c r="L2946" s="13">
        <v>9.8000000000000004E-2</v>
      </c>
      <c r="M2946" s="13">
        <v>0.1183</v>
      </c>
      <c r="N2946" s="13">
        <v>0</v>
      </c>
      <c r="O2946" s="13">
        <v>0</v>
      </c>
      <c r="P2946" s="12" t="str">
        <f>LEFT(Tabela2[[#This Row],[Código]],2)</f>
        <v>29</v>
      </c>
    </row>
    <row r="2947" spans="2:16" ht="15" customHeight="1" x14ac:dyDescent="0.25">
      <c r="B2947" s="36" t="str">
        <f>LOOKUP(Tabela2[[#This Row],[RESUMO]],Tabela3[Grupo],Tabela3[Meus produtos])</f>
        <v>Não</v>
      </c>
      <c r="C2947" s="30" t="s">
        <v>2731</v>
      </c>
      <c r="D2947" t="s">
        <v>21238</v>
      </c>
      <c r="E2947" t="s">
        <v>11853</v>
      </c>
      <c r="F2947" s="30" t="s">
        <v>14190</v>
      </c>
      <c r="G2947">
        <v>12</v>
      </c>
      <c r="H2947">
        <v>9.8000000000000007</v>
      </c>
      <c r="I2947">
        <v>0</v>
      </c>
      <c r="J2947">
        <v>0</v>
      </c>
      <c r="K2947" s="13">
        <v>0.218</v>
      </c>
      <c r="L2947" s="13">
        <v>9.8000000000000004E-2</v>
      </c>
      <c r="M2947" s="13">
        <v>0.12</v>
      </c>
      <c r="N2947" s="13">
        <v>0</v>
      </c>
      <c r="O2947" s="13">
        <v>0</v>
      </c>
      <c r="P2947" s="12" t="str">
        <f>LEFT(Tabela2[[#This Row],[Código]],2)</f>
        <v>29</v>
      </c>
    </row>
    <row r="2948" spans="2:16" ht="15" customHeight="1" x14ac:dyDescent="0.25">
      <c r="B2948" s="36" t="str">
        <f>LOOKUP(Tabela2[[#This Row],[RESUMO]],Tabela3[Grupo],Tabela3[Meus produtos])</f>
        <v>Não</v>
      </c>
      <c r="C2948" s="30" t="s">
        <v>2732</v>
      </c>
      <c r="D2948" t="s">
        <v>21238</v>
      </c>
      <c r="E2948" t="s">
        <v>11853</v>
      </c>
      <c r="F2948" s="30" t="s">
        <v>14191</v>
      </c>
      <c r="G2948">
        <v>11.83</v>
      </c>
      <c r="H2948">
        <v>9.8000000000000007</v>
      </c>
      <c r="I2948">
        <v>0</v>
      </c>
      <c r="J2948">
        <v>0</v>
      </c>
      <c r="K2948" s="13">
        <v>0.21629999999999999</v>
      </c>
      <c r="L2948" s="13">
        <v>9.8000000000000004E-2</v>
      </c>
      <c r="M2948" s="13">
        <v>0.1183</v>
      </c>
      <c r="N2948" s="13">
        <v>0</v>
      </c>
      <c r="O2948" s="13">
        <v>0</v>
      </c>
      <c r="P2948" s="12" t="str">
        <f>LEFT(Tabela2[[#This Row],[Código]],2)</f>
        <v>29</v>
      </c>
    </row>
    <row r="2949" spans="2:16" ht="15" customHeight="1" x14ac:dyDescent="0.25">
      <c r="B2949" s="36" t="str">
        <f>LOOKUP(Tabela2[[#This Row],[RESUMO]],Tabela3[Grupo],Tabela3[Meus produtos])</f>
        <v>Não</v>
      </c>
      <c r="C2949" s="30" t="s">
        <v>2733</v>
      </c>
      <c r="D2949" t="s">
        <v>21238</v>
      </c>
      <c r="E2949" t="s">
        <v>11853</v>
      </c>
      <c r="F2949" s="30" t="s">
        <v>14192</v>
      </c>
      <c r="G2949">
        <v>11.83</v>
      </c>
      <c r="H2949">
        <v>9.8000000000000007</v>
      </c>
      <c r="I2949">
        <v>0</v>
      </c>
      <c r="J2949">
        <v>0</v>
      </c>
      <c r="K2949" s="13">
        <v>0.21629999999999999</v>
      </c>
      <c r="L2949" s="13">
        <v>9.8000000000000004E-2</v>
      </c>
      <c r="M2949" s="13">
        <v>0.1183</v>
      </c>
      <c r="N2949" s="13">
        <v>0</v>
      </c>
      <c r="O2949" s="13">
        <v>0</v>
      </c>
      <c r="P2949" s="12" t="str">
        <f>LEFT(Tabela2[[#This Row],[Código]],2)</f>
        <v>29</v>
      </c>
    </row>
    <row r="2950" spans="2:16" ht="15" customHeight="1" x14ac:dyDescent="0.25">
      <c r="B2950" s="36" t="str">
        <f>LOOKUP(Tabela2[[#This Row],[RESUMO]],Tabela3[Grupo],Tabela3[Meus produtos])</f>
        <v>Não</v>
      </c>
      <c r="C2950" s="30" t="s">
        <v>2734</v>
      </c>
      <c r="D2950" t="s">
        <v>21238</v>
      </c>
      <c r="E2950" t="s">
        <v>11853</v>
      </c>
      <c r="F2950" s="30" t="s">
        <v>2735</v>
      </c>
      <c r="G2950">
        <v>11.83</v>
      </c>
      <c r="H2950">
        <v>9.8000000000000007</v>
      </c>
      <c r="I2950">
        <v>0</v>
      </c>
      <c r="J2950">
        <v>0</v>
      </c>
      <c r="K2950" s="13">
        <v>0.21629999999999999</v>
      </c>
      <c r="L2950" s="13">
        <v>9.8000000000000004E-2</v>
      </c>
      <c r="M2950" s="13">
        <v>0.1183</v>
      </c>
      <c r="N2950" s="13">
        <v>0</v>
      </c>
      <c r="O2950" s="13">
        <v>0</v>
      </c>
      <c r="P2950" s="12" t="str">
        <f>LEFT(Tabela2[[#This Row],[Código]],2)</f>
        <v>29</v>
      </c>
    </row>
    <row r="2951" spans="2:16" ht="15" customHeight="1" x14ac:dyDescent="0.25">
      <c r="B2951" s="36" t="str">
        <f>LOOKUP(Tabela2[[#This Row],[RESUMO]],Tabela3[Grupo],Tabela3[Meus produtos])</f>
        <v>Não</v>
      </c>
      <c r="C2951" s="30" t="s">
        <v>2736</v>
      </c>
      <c r="D2951" t="s">
        <v>21238</v>
      </c>
      <c r="E2951" t="s">
        <v>11853</v>
      </c>
      <c r="F2951" s="30" t="s">
        <v>14193</v>
      </c>
      <c r="G2951">
        <v>12</v>
      </c>
      <c r="H2951">
        <v>9.8000000000000007</v>
      </c>
      <c r="I2951">
        <v>0</v>
      </c>
      <c r="J2951">
        <v>0</v>
      </c>
      <c r="K2951" s="13">
        <v>0.218</v>
      </c>
      <c r="L2951" s="13">
        <v>9.8000000000000004E-2</v>
      </c>
      <c r="M2951" s="13">
        <v>0.12</v>
      </c>
      <c r="N2951" s="13">
        <v>0</v>
      </c>
      <c r="O2951" s="13">
        <v>0</v>
      </c>
      <c r="P2951" s="12" t="str">
        <f>LEFT(Tabela2[[#This Row],[Código]],2)</f>
        <v>29</v>
      </c>
    </row>
    <row r="2952" spans="2:16" ht="15" customHeight="1" x14ac:dyDescent="0.25">
      <c r="B2952" s="36" t="str">
        <f>LOOKUP(Tabela2[[#This Row],[RESUMO]],Tabela3[Grupo],Tabela3[Meus produtos])</f>
        <v>Não</v>
      </c>
      <c r="C2952" s="30" t="s">
        <v>2737</v>
      </c>
      <c r="D2952" t="s">
        <v>21238</v>
      </c>
      <c r="E2952" t="s">
        <v>11853</v>
      </c>
      <c r="F2952" s="30" t="s">
        <v>14194</v>
      </c>
      <c r="G2952">
        <v>12</v>
      </c>
      <c r="H2952">
        <v>9.8000000000000007</v>
      </c>
      <c r="I2952">
        <v>0</v>
      </c>
      <c r="J2952">
        <v>0</v>
      </c>
      <c r="K2952" s="13">
        <v>0.218</v>
      </c>
      <c r="L2952" s="13">
        <v>9.8000000000000004E-2</v>
      </c>
      <c r="M2952" s="13">
        <v>0.12</v>
      </c>
      <c r="N2952" s="13">
        <v>0</v>
      </c>
      <c r="O2952" s="13">
        <v>0</v>
      </c>
      <c r="P2952" s="12" t="str">
        <f>LEFT(Tabela2[[#This Row],[Código]],2)</f>
        <v>29</v>
      </c>
    </row>
    <row r="2953" spans="2:16" ht="15" customHeight="1" x14ac:dyDescent="0.25">
      <c r="B2953" s="36" t="str">
        <f>LOOKUP(Tabela2[[#This Row],[RESUMO]],Tabela3[Grupo],Tabela3[Meus produtos])</f>
        <v>Não</v>
      </c>
      <c r="C2953" s="30" t="s">
        <v>2738</v>
      </c>
      <c r="D2953" t="s">
        <v>21238</v>
      </c>
      <c r="E2953" t="s">
        <v>11853</v>
      </c>
      <c r="F2953" s="30" t="s">
        <v>14195</v>
      </c>
      <c r="G2953">
        <v>11.83</v>
      </c>
      <c r="H2953">
        <v>9.8000000000000007</v>
      </c>
      <c r="I2953">
        <v>0</v>
      </c>
      <c r="J2953">
        <v>0</v>
      </c>
      <c r="K2953" s="13">
        <v>0.21629999999999999</v>
      </c>
      <c r="L2953" s="13">
        <v>9.8000000000000004E-2</v>
      </c>
      <c r="M2953" s="13">
        <v>0.1183</v>
      </c>
      <c r="N2953" s="13">
        <v>0</v>
      </c>
      <c r="O2953" s="13">
        <v>0</v>
      </c>
      <c r="P2953" s="12" t="str">
        <f>LEFT(Tabela2[[#This Row],[Código]],2)</f>
        <v>29</v>
      </c>
    </row>
    <row r="2954" spans="2:16" ht="15" customHeight="1" x14ac:dyDescent="0.25">
      <c r="B2954" s="36" t="str">
        <f>LOOKUP(Tabela2[[#This Row],[RESUMO]],Tabela3[Grupo],Tabela3[Meus produtos])</f>
        <v>Não</v>
      </c>
      <c r="C2954" s="30" t="s">
        <v>2739</v>
      </c>
      <c r="D2954" t="s">
        <v>21238</v>
      </c>
      <c r="E2954" t="s">
        <v>11853</v>
      </c>
      <c r="F2954" s="30" t="s">
        <v>2740</v>
      </c>
      <c r="G2954">
        <v>11.83</v>
      </c>
      <c r="H2954">
        <v>9.8000000000000007</v>
      </c>
      <c r="I2954">
        <v>0</v>
      </c>
      <c r="J2954">
        <v>0</v>
      </c>
      <c r="K2954" s="13">
        <v>0.21629999999999999</v>
      </c>
      <c r="L2954" s="13">
        <v>9.8000000000000004E-2</v>
      </c>
      <c r="M2954" s="13">
        <v>0.1183</v>
      </c>
      <c r="N2954" s="13">
        <v>0</v>
      </c>
      <c r="O2954" s="13">
        <v>0</v>
      </c>
      <c r="P2954" s="12" t="str">
        <f>LEFT(Tabela2[[#This Row],[Código]],2)</f>
        <v>29</v>
      </c>
    </row>
    <row r="2955" spans="2:16" ht="15" customHeight="1" x14ac:dyDescent="0.25">
      <c r="B2955" s="36" t="str">
        <f>LOOKUP(Tabela2[[#This Row],[RESUMO]],Tabela3[Grupo],Tabela3[Meus produtos])</f>
        <v>Não</v>
      </c>
      <c r="C2955" s="30" t="s">
        <v>2741</v>
      </c>
      <c r="D2955" t="s">
        <v>21238</v>
      </c>
      <c r="E2955" t="s">
        <v>11853</v>
      </c>
      <c r="F2955" s="30" t="s">
        <v>14196</v>
      </c>
      <c r="G2955">
        <v>11.83</v>
      </c>
      <c r="H2955">
        <v>9.8000000000000007</v>
      </c>
      <c r="I2955">
        <v>0</v>
      </c>
      <c r="J2955">
        <v>0</v>
      </c>
      <c r="K2955" s="13">
        <v>0.21629999999999999</v>
      </c>
      <c r="L2955" s="13">
        <v>9.8000000000000004E-2</v>
      </c>
      <c r="M2955" s="13">
        <v>0.1183</v>
      </c>
      <c r="N2955" s="13">
        <v>0</v>
      </c>
      <c r="O2955" s="13">
        <v>0</v>
      </c>
      <c r="P2955" s="12" t="str">
        <f>LEFT(Tabela2[[#This Row],[Código]],2)</f>
        <v>29</v>
      </c>
    </row>
    <row r="2956" spans="2:16" ht="15" customHeight="1" x14ac:dyDescent="0.25">
      <c r="B2956" s="36" t="str">
        <f>LOOKUP(Tabela2[[#This Row],[RESUMO]],Tabela3[Grupo],Tabela3[Meus produtos])</f>
        <v>Não</v>
      </c>
      <c r="C2956" s="30" t="s">
        <v>2742</v>
      </c>
      <c r="D2956" t="s">
        <v>21238</v>
      </c>
      <c r="E2956" t="s">
        <v>11853</v>
      </c>
      <c r="F2956" s="30" t="s">
        <v>2743</v>
      </c>
      <c r="G2956">
        <v>12</v>
      </c>
      <c r="H2956">
        <v>9.8000000000000007</v>
      </c>
      <c r="I2956">
        <v>0</v>
      </c>
      <c r="J2956">
        <v>0</v>
      </c>
      <c r="K2956" s="13">
        <v>0.218</v>
      </c>
      <c r="L2956" s="13">
        <v>9.8000000000000004E-2</v>
      </c>
      <c r="M2956" s="13">
        <v>0.12</v>
      </c>
      <c r="N2956" s="13">
        <v>0</v>
      </c>
      <c r="O2956" s="13">
        <v>0</v>
      </c>
      <c r="P2956" s="12" t="str">
        <f>LEFT(Tabela2[[#This Row],[Código]],2)</f>
        <v>29</v>
      </c>
    </row>
    <row r="2957" spans="2:16" ht="15" customHeight="1" x14ac:dyDescent="0.25">
      <c r="B2957" s="36" t="str">
        <f>LOOKUP(Tabela2[[#This Row],[RESUMO]],Tabela3[Grupo],Tabela3[Meus produtos])</f>
        <v>Não</v>
      </c>
      <c r="C2957" s="30" t="s">
        <v>2744</v>
      </c>
      <c r="D2957" t="s">
        <v>21238</v>
      </c>
      <c r="E2957" t="s">
        <v>11853</v>
      </c>
      <c r="F2957" s="30" t="s">
        <v>14197</v>
      </c>
      <c r="G2957">
        <v>11.83</v>
      </c>
      <c r="H2957">
        <v>9.8000000000000007</v>
      </c>
      <c r="I2957">
        <v>0</v>
      </c>
      <c r="J2957">
        <v>0</v>
      </c>
      <c r="K2957" s="13">
        <v>0.21629999999999999</v>
      </c>
      <c r="L2957" s="13">
        <v>9.8000000000000004E-2</v>
      </c>
      <c r="M2957" s="13">
        <v>0.1183</v>
      </c>
      <c r="N2957" s="13">
        <v>0</v>
      </c>
      <c r="O2957" s="13">
        <v>0</v>
      </c>
      <c r="P2957" s="12" t="str">
        <f>LEFT(Tabela2[[#This Row],[Código]],2)</f>
        <v>29</v>
      </c>
    </row>
    <row r="2958" spans="2:16" ht="15" customHeight="1" x14ac:dyDescent="0.25">
      <c r="B2958" s="36" t="str">
        <f>LOOKUP(Tabela2[[#This Row],[RESUMO]],Tabela3[Grupo],Tabela3[Meus produtos])</f>
        <v>Não</v>
      </c>
      <c r="C2958" s="30" t="s">
        <v>2745</v>
      </c>
      <c r="D2958" t="s">
        <v>21238</v>
      </c>
      <c r="E2958" t="s">
        <v>11853</v>
      </c>
      <c r="F2958" s="30" t="s">
        <v>14198</v>
      </c>
      <c r="G2958">
        <v>11.83</v>
      </c>
      <c r="H2958">
        <v>9.8000000000000007</v>
      </c>
      <c r="I2958">
        <v>0</v>
      </c>
      <c r="J2958">
        <v>0</v>
      </c>
      <c r="K2958" s="13">
        <v>0.21629999999999999</v>
      </c>
      <c r="L2958" s="13">
        <v>9.8000000000000004E-2</v>
      </c>
      <c r="M2958" s="13">
        <v>0.1183</v>
      </c>
      <c r="N2958" s="13">
        <v>0</v>
      </c>
      <c r="O2958" s="13">
        <v>0</v>
      </c>
      <c r="P2958" s="12" t="str">
        <f>LEFT(Tabela2[[#This Row],[Código]],2)</f>
        <v>29</v>
      </c>
    </row>
    <row r="2959" spans="2:16" ht="15" customHeight="1" x14ac:dyDescent="0.25">
      <c r="B2959" s="36" t="str">
        <f>LOOKUP(Tabela2[[#This Row],[RESUMO]],Tabela3[Grupo],Tabela3[Meus produtos])</f>
        <v>Não</v>
      </c>
      <c r="C2959" s="30" t="s">
        <v>2746</v>
      </c>
      <c r="D2959" t="s">
        <v>21238</v>
      </c>
      <c r="E2959" t="s">
        <v>11853</v>
      </c>
      <c r="F2959" s="30" t="s">
        <v>14199</v>
      </c>
      <c r="G2959">
        <v>11.83</v>
      </c>
      <c r="H2959">
        <v>9.8000000000000007</v>
      </c>
      <c r="I2959">
        <v>0</v>
      </c>
      <c r="J2959">
        <v>0</v>
      </c>
      <c r="K2959" s="13">
        <v>0.21629999999999999</v>
      </c>
      <c r="L2959" s="13">
        <v>9.8000000000000004E-2</v>
      </c>
      <c r="M2959" s="13">
        <v>0.1183</v>
      </c>
      <c r="N2959" s="13">
        <v>0</v>
      </c>
      <c r="O2959" s="13">
        <v>0</v>
      </c>
      <c r="P2959" s="12" t="str">
        <f>LEFT(Tabela2[[#This Row],[Código]],2)</f>
        <v>29</v>
      </c>
    </row>
    <row r="2960" spans="2:16" ht="15" customHeight="1" x14ac:dyDescent="0.25">
      <c r="B2960" s="36" t="str">
        <f>LOOKUP(Tabela2[[#This Row],[RESUMO]],Tabela3[Grupo],Tabela3[Meus produtos])</f>
        <v>Não</v>
      </c>
      <c r="C2960" s="30" t="s">
        <v>21986</v>
      </c>
      <c r="D2960" t="s">
        <v>21238</v>
      </c>
      <c r="E2960" t="s">
        <v>11853</v>
      </c>
      <c r="F2960" s="30" t="s">
        <v>21987</v>
      </c>
      <c r="G2960">
        <v>12</v>
      </c>
      <c r="H2960">
        <v>9.8000000000000007</v>
      </c>
      <c r="I2960">
        <v>0</v>
      </c>
      <c r="J2960">
        <v>0</v>
      </c>
      <c r="K2960" s="13">
        <v>0.218</v>
      </c>
      <c r="L2960" s="13">
        <v>9.8000000000000004E-2</v>
      </c>
      <c r="M2960" s="13">
        <v>0.12</v>
      </c>
      <c r="N2960" s="13">
        <v>0</v>
      </c>
      <c r="O2960" s="13">
        <v>0</v>
      </c>
      <c r="P2960" s="12" t="str">
        <f>LEFT(Tabela2[[#This Row],[Código]],2)</f>
        <v>29</v>
      </c>
    </row>
    <row r="2961" spans="2:16" ht="15" customHeight="1" x14ac:dyDescent="0.25">
      <c r="B2961" s="36" t="str">
        <f>LOOKUP(Tabela2[[#This Row],[RESUMO]],Tabela3[Grupo],Tabela3[Meus produtos])</f>
        <v>Não</v>
      </c>
      <c r="C2961" s="30" t="s">
        <v>2747</v>
      </c>
      <c r="D2961" t="s">
        <v>21238</v>
      </c>
      <c r="E2961" t="s">
        <v>11853</v>
      </c>
      <c r="F2961" s="30" t="s">
        <v>2748</v>
      </c>
      <c r="G2961">
        <v>11.97</v>
      </c>
      <c r="H2961">
        <v>9.8000000000000007</v>
      </c>
      <c r="I2961">
        <v>0</v>
      </c>
      <c r="J2961">
        <v>0</v>
      </c>
      <c r="K2961" s="13">
        <v>0.2177</v>
      </c>
      <c r="L2961" s="13">
        <v>9.8000000000000004E-2</v>
      </c>
      <c r="M2961" s="13">
        <v>0.1197</v>
      </c>
      <c r="N2961" s="13">
        <v>0</v>
      </c>
      <c r="O2961" s="13">
        <v>0</v>
      </c>
      <c r="P2961" s="12" t="str">
        <f>LEFT(Tabela2[[#This Row],[Código]],2)</f>
        <v>29</v>
      </c>
    </row>
    <row r="2962" spans="2:16" ht="15" customHeight="1" x14ac:dyDescent="0.25">
      <c r="B2962" s="36" t="str">
        <f>LOOKUP(Tabela2[[#This Row],[RESUMO]],Tabela3[Grupo],Tabela3[Meus produtos])</f>
        <v>Não</v>
      </c>
      <c r="C2962" s="30" t="s">
        <v>2749</v>
      </c>
      <c r="D2962" t="s">
        <v>21238</v>
      </c>
      <c r="E2962" t="s">
        <v>11853</v>
      </c>
      <c r="F2962" s="30" t="s">
        <v>14200</v>
      </c>
      <c r="G2962">
        <v>11.83</v>
      </c>
      <c r="H2962">
        <v>9.8000000000000007</v>
      </c>
      <c r="I2962">
        <v>0</v>
      </c>
      <c r="J2962">
        <v>0</v>
      </c>
      <c r="K2962" s="13">
        <v>0.21629999999999999</v>
      </c>
      <c r="L2962" s="13">
        <v>9.8000000000000004E-2</v>
      </c>
      <c r="M2962" s="13">
        <v>0.1183</v>
      </c>
      <c r="N2962" s="13">
        <v>0</v>
      </c>
      <c r="O2962" s="13">
        <v>0</v>
      </c>
      <c r="P2962" s="12" t="str">
        <f>LEFT(Tabela2[[#This Row],[Código]],2)</f>
        <v>29</v>
      </c>
    </row>
    <row r="2963" spans="2:16" ht="15" customHeight="1" x14ac:dyDescent="0.25">
      <c r="B2963" s="36" t="str">
        <f>LOOKUP(Tabela2[[#This Row],[RESUMO]],Tabela3[Grupo],Tabela3[Meus produtos])</f>
        <v>Não</v>
      </c>
      <c r="C2963" s="30" t="s">
        <v>2750</v>
      </c>
      <c r="D2963" t="s">
        <v>21238</v>
      </c>
      <c r="E2963" t="s">
        <v>11853</v>
      </c>
      <c r="F2963" s="30" t="s">
        <v>14201</v>
      </c>
      <c r="G2963">
        <v>12</v>
      </c>
      <c r="H2963">
        <v>9.8000000000000007</v>
      </c>
      <c r="I2963">
        <v>0</v>
      </c>
      <c r="J2963">
        <v>0</v>
      </c>
      <c r="K2963" s="13">
        <v>0.218</v>
      </c>
      <c r="L2963" s="13">
        <v>9.8000000000000004E-2</v>
      </c>
      <c r="M2963" s="13">
        <v>0.12</v>
      </c>
      <c r="N2963" s="13">
        <v>0</v>
      </c>
      <c r="O2963" s="13">
        <v>0</v>
      </c>
      <c r="P2963" s="12" t="str">
        <f>LEFT(Tabela2[[#This Row],[Código]],2)</f>
        <v>29</v>
      </c>
    </row>
    <row r="2964" spans="2:16" ht="15" customHeight="1" x14ac:dyDescent="0.25">
      <c r="B2964" s="36" t="str">
        <f>LOOKUP(Tabela2[[#This Row],[RESUMO]],Tabela3[Grupo],Tabela3[Meus produtos])</f>
        <v>Não</v>
      </c>
      <c r="C2964" s="30" t="s">
        <v>2751</v>
      </c>
      <c r="D2964" t="s">
        <v>21238</v>
      </c>
      <c r="E2964" t="s">
        <v>11853</v>
      </c>
      <c r="F2964" s="30" t="s">
        <v>14202</v>
      </c>
      <c r="G2964">
        <v>12</v>
      </c>
      <c r="H2964">
        <v>9.8000000000000007</v>
      </c>
      <c r="I2964">
        <v>0</v>
      </c>
      <c r="J2964">
        <v>0</v>
      </c>
      <c r="K2964" s="13">
        <v>0.218</v>
      </c>
      <c r="L2964" s="13">
        <v>9.8000000000000004E-2</v>
      </c>
      <c r="M2964" s="13">
        <v>0.12</v>
      </c>
      <c r="N2964" s="13">
        <v>0</v>
      </c>
      <c r="O2964" s="13">
        <v>0</v>
      </c>
      <c r="P2964" s="12" t="str">
        <f>LEFT(Tabela2[[#This Row],[Código]],2)</f>
        <v>29</v>
      </c>
    </row>
    <row r="2965" spans="2:16" ht="15" customHeight="1" x14ac:dyDescent="0.25">
      <c r="B2965" s="36" t="str">
        <f>LOOKUP(Tabela2[[#This Row],[RESUMO]],Tabela3[Grupo],Tabela3[Meus produtos])</f>
        <v>Não</v>
      </c>
      <c r="C2965" s="30" t="s">
        <v>2752</v>
      </c>
      <c r="D2965" t="s">
        <v>21238</v>
      </c>
      <c r="E2965" t="s">
        <v>11853</v>
      </c>
      <c r="F2965" s="30" t="s">
        <v>14203</v>
      </c>
      <c r="G2965">
        <v>12</v>
      </c>
      <c r="H2965">
        <v>9.8000000000000007</v>
      </c>
      <c r="I2965">
        <v>0</v>
      </c>
      <c r="J2965">
        <v>0</v>
      </c>
      <c r="K2965" s="13">
        <v>0.218</v>
      </c>
      <c r="L2965" s="13">
        <v>9.8000000000000004E-2</v>
      </c>
      <c r="M2965" s="13">
        <v>0.12</v>
      </c>
      <c r="N2965" s="13">
        <v>0</v>
      </c>
      <c r="O2965" s="13">
        <v>0</v>
      </c>
      <c r="P2965" s="12" t="str">
        <f>LEFT(Tabela2[[#This Row],[Código]],2)</f>
        <v>29</v>
      </c>
    </row>
    <row r="2966" spans="2:16" ht="15" customHeight="1" x14ac:dyDescent="0.25">
      <c r="B2966" s="36" t="str">
        <f>LOOKUP(Tabela2[[#This Row],[RESUMO]],Tabela3[Grupo],Tabela3[Meus produtos])</f>
        <v>Não</v>
      </c>
      <c r="C2966" s="30" t="s">
        <v>2753</v>
      </c>
      <c r="D2966" t="s">
        <v>21238</v>
      </c>
      <c r="E2966" t="s">
        <v>11853</v>
      </c>
      <c r="F2966" s="30" t="s">
        <v>14204</v>
      </c>
      <c r="G2966">
        <v>11.83</v>
      </c>
      <c r="H2966">
        <v>9.8000000000000007</v>
      </c>
      <c r="I2966">
        <v>0</v>
      </c>
      <c r="J2966">
        <v>0</v>
      </c>
      <c r="K2966" s="13">
        <v>0.21629999999999999</v>
      </c>
      <c r="L2966" s="13">
        <v>9.8000000000000004E-2</v>
      </c>
      <c r="M2966" s="13">
        <v>0.1183</v>
      </c>
      <c r="N2966" s="13">
        <v>0</v>
      </c>
      <c r="O2966" s="13">
        <v>0</v>
      </c>
      <c r="P2966" s="12" t="str">
        <f>LEFT(Tabela2[[#This Row],[Código]],2)</f>
        <v>29</v>
      </c>
    </row>
    <row r="2967" spans="2:16" ht="15" customHeight="1" x14ac:dyDescent="0.25">
      <c r="B2967" s="36" t="str">
        <f>LOOKUP(Tabela2[[#This Row],[RESUMO]],Tabela3[Grupo],Tabela3[Meus produtos])</f>
        <v>Não</v>
      </c>
      <c r="C2967" s="30" t="s">
        <v>2754</v>
      </c>
      <c r="D2967" t="s">
        <v>21238</v>
      </c>
      <c r="E2967" t="s">
        <v>11853</v>
      </c>
      <c r="F2967" s="30" t="s">
        <v>14205</v>
      </c>
      <c r="G2967">
        <v>11.83</v>
      </c>
      <c r="H2967">
        <v>9.8000000000000007</v>
      </c>
      <c r="I2967">
        <v>0</v>
      </c>
      <c r="J2967">
        <v>0</v>
      </c>
      <c r="K2967" s="13">
        <v>0.21629999999999999</v>
      </c>
      <c r="L2967" s="13">
        <v>9.8000000000000004E-2</v>
      </c>
      <c r="M2967" s="13">
        <v>0.1183</v>
      </c>
      <c r="N2967" s="13">
        <v>0</v>
      </c>
      <c r="O2967" s="13">
        <v>0</v>
      </c>
      <c r="P2967" s="12" t="str">
        <f>LEFT(Tabela2[[#This Row],[Código]],2)</f>
        <v>29</v>
      </c>
    </row>
    <row r="2968" spans="2:16" ht="15" customHeight="1" x14ac:dyDescent="0.25">
      <c r="B2968" s="36" t="str">
        <f>LOOKUP(Tabela2[[#This Row],[RESUMO]],Tabela3[Grupo],Tabela3[Meus produtos])</f>
        <v>Não</v>
      </c>
      <c r="C2968" s="30" t="s">
        <v>2755</v>
      </c>
      <c r="D2968" t="s">
        <v>21238</v>
      </c>
      <c r="E2968" t="s">
        <v>11853</v>
      </c>
      <c r="F2968" s="30" t="s">
        <v>2756</v>
      </c>
      <c r="G2968">
        <v>11.83</v>
      </c>
      <c r="H2968">
        <v>9.8000000000000007</v>
      </c>
      <c r="I2968">
        <v>0</v>
      </c>
      <c r="J2968">
        <v>0</v>
      </c>
      <c r="K2968" s="13">
        <v>0.21629999999999999</v>
      </c>
      <c r="L2968" s="13">
        <v>9.8000000000000004E-2</v>
      </c>
      <c r="M2968" s="13">
        <v>0.1183</v>
      </c>
      <c r="N2968" s="13">
        <v>0</v>
      </c>
      <c r="O2968" s="13">
        <v>0</v>
      </c>
      <c r="P2968" s="12" t="str">
        <f>LEFT(Tabela2[[#This Row],[Código]],2)</f>
        <v>29</v>
      </c>
    </row>
    <row r="2969" spans="2:16" ht="15" customHeight="1" x14ac:dyDescent="0.25">
      <c r="B2969" s="36" t="str">
        <f>LOOKUP(Tabela2[[#This Row],[RESUMO]],Tabela3[Grupo],Tabela3[Meus produtos])</f>
        <v>Não</v>
      </c>
      <c r="C2969" s="30" t="s">
        <v>2757</v>
      </c>
      <c r="D2969" t="s">
        <v>21238</v>
      </c>
      <c r="E2969" t="s">
        <v>11853</v>
      </c>
      <c r="F2969" s="30" t="s">
        <v>2758</v>
      </c>
      <c r="G2969">
        <v>11.83</v>
      </c>
      <c r="H2969">
        <v>9.8000000000000007</v>
      </c>
      <c r="I2969">
        <v>0</v>
      </c>
      <c r="J2969">
        <v>0</v>
      </c>
      <c r="K2969" s="13">
        <v>0.21629999999999999</v>
      </c>
      <c r="L2969" s="13">
        <v>9.8000000000000004E-2</v>
      </c>
      <c r="M2969" s="13">
        <v>0.1183</v>
      </c>
      <c r="N2969" s="13">
        <v>0</v>
      </c>
      <c r="O2969" s="13">
        <v>0</v>
      </c>
      <c r="P2969" s="12" t="str">
        <f>LEFT(Tabela2[[#This Row],[Código]],2)</f>
        <v>29</v>
      </c>
    </row>
    <row r="2970" spans="2:16" ht="15" customHeight="1" x14ac:dyDescent="0.25">
      <c r="B2970" s="36" t="str">
        <f>LOOKUP(Tabela2[[#This Row],[RESUMO]],Tabela3[Grupo],Tabela3[Meus produtos])</f>
        <v>Não</v>
      </c>
      <c r="C2970" s="30" t="s">
        <v>2759</v>
      </c>
      <c r="D2970" t="s">
        <v>21238</v>
      </c>
      <c r="E2970" t="s">
        <v>11853</v>
      </c>
      <c r="F2970" s="30" t="s">
        <v>14206</v>
      </c>
      <c r="G2970">
        <v>11.83</v>
      </c>
      <c r="H2970">
        <v>9.8000000000000007</v>
      </c>
      <c r="I2970">
        <v>0</v>
      </c>
      <c r="J2970">
        <v>0</v>
      </c>
      <c r="K2970" s="13">
        <v>0.21629999999999999</v>
      </c>
      <c r="L2970" s="13">
        <v>9.8000000000000004E-2</v>
      </c>
      <c r="M2970" s="13">
        <v>0.1183</v>
      </c>
      <c r="N2970" s="13">
        <v>0</v>
      </c>
      <c r="O2970" s="13">
        <v>0</v>
      </c>
      <c r="P2970" s="12" t="str">
        <f>LEFT(Tabela2[[#This Row],[Código]],2)</f>
        <v>29</v>
      </c>
    </row>
    <row r="2971" spans="2:16" ht="15" customHeight="1" x14ac:dyDescent="0.25">
      <c r="B2971" s="36" t="str">
        <f>LOOKUP(Tabela2[[#This Row],[RESUMO]],Tabela3[Grupo],Tabela3[Meus produtos])</f>
        <v>Não</v>
      </c>
      <c r="C2971" s="30" t="s">
        <v>2760</v>
      </c>
      <c r="D2971" t="s">
        <v>21238</v>
      </c>
      <c r="E2971" t="s">
        <v>11853</v>
      </c>
      <c r="F2971" s="30" t="s">
        <v>2761</v>
      </c>
      <c r="G2971">
        <v>11.83</v>
      </c>
      <c r="H2971">
        <v>9.8000000000000007</v>
      </c>
      <c r="I2971">
        <v>0</v>
      </c>
      <c r="J2971">
        <v>0</v>
      </c>
      <c r="K2971" s="13">
        <v>0.21629999999999999</v>
      </c>
      <c r="L2971" s="13">
        <v>9.8000000000000004E-2</v>
      </c>
      <c r="M2971" s="13">
        <v>0.1183</v>
      </c>
      <c r="N2971" s="13">
        <v>0</v>
      </c>
      <c r="O2971" s="13">
        <v>0</v>
      </c>
      <c r="P2971" s="12" t="str">
        <f>LEFT(Tabela2[[#This Row],[Código]],2)</f>
        <v>29</v>
      </c>
    </row>
    <row r="2972" spans="2:16" ht="15" customHeight="1" x14ac:dyDescent="0.25">
      <c r="B2972" s="36" t="str">
        <f>LOOKUP(Tabela2[[#This Row],[RESUMO]],Tabela3[Grupo],Tabela3[Meus produtos])</f>
        <v>Não</v>
      </c>
      <c r="C2972" s="30" t="s">
        <v>2762</v>
      </c>
      <c r="D2972" t="s">
        <v>21238</v>
      </c>
      <c r="E2972" t="s">
        <v>11853</v>
      </c>
      <c r="F2972" s="30" t="s">
        <v>11785</v>
      </c>
      <c r="G2972">
        <v>11.83</v>
      </c>
      <c r="H2972">
        <v>9.8000000000000007</v>
      </c>
      <c r="I2972">
        <v>0</v>
      </c>
      <c r="J2972">
        <v>0</v>
      </c>
      <c r="K2972" s="13">
        <v>0.21629999999999999</v>
      </c>
      <c r="L2972" s="13">
        <v>9.8000000000000004E-2</v>
      </c>
      <c r="M2972" s="13">
        <v>0.1183</v>
      </c>
      <c r="N2972" s="13">
        <v>0</v>
      </c>
      <c r="O2972" s="13">
        <v>0</v>
      </c>
      <c r="P2972" s="12" t="str">
        <f>LEFT(Tabela2[[#This Row],[Código]],2)</f>
        <v>29</v>
      </c>
    </row>
    <row r="2973" spans="2:16" ht="15" customHeight="1" x14ac:dyDescent="0.25">
      <c r="B2973" s="36" t="str">
        <f>LOOKUP(Tabela2[[#This Row],[RESUMO]],Tabela3[Grupo],Tabela3[Meus produtos])</f>
        <v>Não</v>
      </c>
      <c r="C2973" s="30" t="s">
        <v>2763</v>
      </c>
      <c r="D2973" t="s">
        <v>21238</v>
      </c>
      <c r="E2973" t="s">
        <v>11853</v>
      </c>
      <c r="F2973" s="30" t="s">
        <v>14207</v>
      </c>
      <c r="G2973">
        <v>11.83</v>
      </c>
      <c r="H2973">
        <v>9.8000000000000007</v>
      </c>
      <c r="I2973">
        <v>0</v>
      </c>
      <c r="J2973">
        <v>0</v>
      </c>
      <c r="K2973" s="13">
        <v>0.21629999999999999</v>
      </c>
      <c r="L2973" s="13">
        <v>9.8000000000000004E-2</v>
      </c>
      <c r="M2973" s="13">
        <v>0.1183</v>
      </c>
      <c r="N2973" s="13">
        <v>0</v>
      </c>
      <c r="O2973" s="13">
        <v>0</v>
      </c>
      <c r="P2973" s="12" t="str">
        <f>LEFT(Tabela2[[#This Row],[Código]],2)</f>
        <v>29</v>
      </c>
    </row>
    <row r="2974" spans="2:16" ht="15" customHeight="1" x14ac:dyDescent="0.25">
      <c r="B2974" s="36" t="str">
        <f>LOOKUP(Tabela2[[#This Row],[RESUMO]],Tabela3[Grupo],Tabela3[Meus produtos])</f>
        <v>Não</v>
      </c>
      <c r="C2974" s="30" t="s">
        <v>2764</v>
      </c>
      <c r="D2974" t="s">
        <v>21238</v>
      </c>
      <c r="E2974" t="s">
        <v>11853</v>
      </c>
      <c r="F2974" s="30" t="s">
        <v>2765</v>
      </c>
      <c r="G2974">
        <v>11.83</v>
      </c>
      <c r="H2974">
        <v>9.8000000000000007</v>
      </c>
      <c r="I2974">
        <v>0</v>
      </c>
      <c r="J2974">
        <v>0</v>
      </c>
      <c r="K2974" s="13">
        <v>0.21629999999999999</v>
      </c>
      <c r="L2974" s="13">
        <v>9.8000000000000004E-2</v>
      </c>
      <c r="M2974" s="13">
        <v>0.1183</v>
      </c>
      <c r="N2974" s="13">
        <v>0</v>
      </c>
      <c r="O2974" s="13">
        <v>0</v>
      </c>
      <c r="P2974" s="12" t="str">
        <f>LEFT(Tabela2[[#This Row],[Código]],2)</f>
        <v>29</v>
      </c>
    </row>
    <row r="2975" spans="2:16" ht="15" customHeight="1" x14ac:dyDescent="0.25">
      <c r="B2975" s="36" t="str">
        <f>LOOKUP(Tabela2[[#This Row],[RESUMO]],Tabela3[Grupo],Tabela3[Meus produtos])</f>
        <v>Não</v>
      </c>
      <c r="C2975" s="30" t="s">
        <v>2766</v>
      </c>
      <c r="D2975" t="s">
        <v>21238</v>
      </c>
      <c r="E2975" t="s">
        <v>11853</v>
      </c>
      <c r="F2975" s="30" t="s">
        <v>14208</v>
      </c>
      <c r="G2975">
        <v>12</v>
      </c>
      <c r="H2975">
        <v>9.8000000000000007</v>
      </c>
      <c r="I2975">
        <v>0</v>
      </c>
      <c r="J2975">
        <v>0</v>
      </c>
      <c r="K2975" s="13">
        <v>0.218</v>
      </c>
      <c r="L2975" s="13">
        <v>9.8000000000000004E-2</v>
      </c>
      <c r="M2975" s="13">
        <v>0.12</v>
      </c>
      <c r="N2975" s="13">
        <v>0</v>
      </c>
      <c r="O2975" s="13">
        <v>0</v>
      </c>
      <c r="P2975" s="12" t="str">
        <f>LEFT(Tabela2[[#This Row],[Código]],2)</f>
        <v>29</v>
      </c>
    </row>
    <row r="2976" spans="2:16" ht="15" customHeight="1" x14ac:dyDescent="0.25">
      <c r="B2976" s="36" t="str">
        <f>LOOKUP(Tabela2[[#This Row],[RESUMO]],Tabela3[Grupo],Tabela3[Meus produtos])</f>
        <v>Não</v>
      </c>
      <c r="C2976" s="30" t="s">
        <v>2767</v>
      </c>
      <c r="D2976" t="s">
        <v>21238</v>
      </c>
      <c r="E2976" t="s">
        <v>11853</v>
      </c>
      <c r="F2976" s="30" t="s">
        <v>14209</v>
      </c>
      <c r="G2976">
        <v>11.83</v>
      </c>
      <c r="H2976">
        <v>9.8000000000000007</v>
      </c>
      <c r="I2976">
        <v>0</v>
      </c>
      <c r="J2976">
        <v>0</v>
      </c>
      <c r="K2976" s="13">
        <v>0.21629999999999999</v>
      </c>
      <c r="L2976" s="13">
        <v>9.8000000000000004E-2</v>
      </c>
      <c r="M2976" s="13">
        <v>0.1183</v>
      </c>
      <c r="N2976" s="13">
        <v>0</v>
      </c>
      <c r="O2976" s="13">
        <v>0</v>
      </c>
      <c r="P2976" s="12" t="str">
        <f>LEFT(Tabela2[[#This Row],[Código]],2)</f>
        <v>29</v>
      </c>
    </row>
    <row r="2977" spans="2:16" ht="15" customHeight="1" x14ac:dyDescent="0.25">
      <c r="B2977" s="36" t="str">
        <f>LOOKUP(Tabela2[[#This Row],[RESUMO]],Tabela3[Grupo],Tabela3[Meus produtos])</f>
        <v>Não</v>
      </c>
      <c r="C2977" s="30" t="s">
        <v>2768</v>
      </c>
      <c r="D2977" t="s">
        <v>21238</v>
      </c>
      <c r="E2977" t="s">
        <v>11853</v>
      </c>
      <c r="F2977" s="30" t="s">
        <v>14210</v>
      </c>
      <c r="G2977">
        <v>11.83</v>
      </c>
      <c r="H2977">
        <v>9.8000000000000007</v>
      </c>
      <c r="I2977">
        <v>0</v>
      </c>
      <c r="J2977">
        <v>0</v>
      </c>
      <c r="K2977" s="13">
        <v>0.21629999999999999</v>
      </c>
      <c r="L2977" s="13">
        <v>9.8000000000000004E-2</v>
      </c>
      <c r="M2977" s="13">
        <v>0.1183</v>
      </c>
      <c r="N2977" s="13">
        <v>0</v>
      </c>
      <c r="O2977" s="13">
        <v>0</v>
      </c>
      <c r="P2977" s="12" t="str">
        <f>LEFT(Tabela2[[#This Row],[Código]],2)</f>
        <v>29</v>
      </c>
    </row>
    <row r="2978" spans="2:16" ht="15" customHeight="1" x14ac:dyDescent="0.25">
      <c r="B2978" s="36" t="str">
        <f>LOOKUP(Tabela2[[#This Row],[RESUMO]],Tabela3[Grupo],Tabela3[Meus produtos])</f>
        <v>Não</v>
      </c>
      <c r="C2978" s="30" t="s">
        <v>2769</v>
      </c>
      <c r="D2978" t="s">
        <v>21238</v>
      </c>
      <c r="E2978" t="s">
        <v>11853</v>
      </c>
      <c r="F2978" s="30" t="s">
        <v>2770</v>
      </c>
      <c r="G2978">
        <v>12</v>
      </c>
      <c r="H2978">
        <v>9.8000000000000007</v>
      </c>
      <c r="I2978">
        <v>0</v>
      </c>
      <c r="J2978">
        <v>0</v>
      </c>
      <c r="K2978" s="13">
        <v>0.218</v>
      </c>
      <c r="L2978" s="13">
        <v>9.8000000000000004E-2</v>
      </c>
      <c r="M2978" s="13">
        <v>0.12</v>
      </c>
      <c r="N2978" s="13">
        <v>0</v>
      </c>
      <c r="O2978" s="13">
        <v>0</v>
      </c>
      <c r="P2978" s="12" t="str">
        <f>LEFT(Tabela2[[#This Row],[Código]],2)</f>
        <v>29</v>
      </c>
    </row>
    <row r="2979" spans="2:16" ht="15" customHeight="1" x14ac:dyDescent="0.25">
      <c r="B2979" s="36" t="str">
        <f>LOOKUP(Tabela2[[#This Row],[RESUMO]],Tabela3[Grupo],Tabela3[Meus produtos])</f>
        <v>Não</v>
      </c>
      <c r="C2979" s="30" t="s">
        <v>2771</v>
      </c>
      <c r="D2979" t="s">
        <v>21238</v>
      </c>
      <c r="E2979" t="s">
        <v>11853</v>
      </c>
      <c r="F2979" s="30" t="s">
        <v>2772</v>
      </c>
      <c r="G2979">
        <v>12</v>
      </c>
      <c r="H2979">
        <v>9.8000000000000007</v>
      </c>
      <c r="I2979">
        <v>0</v>
      </c>
      <c r="J2979">
        <v>0</v>
      </c>
      <c r="K2979" s="13">
        <v>0.218</v>
      </c>
      <c r="L2979" s="13">
        <v>9.8000000000000004E-2</v>
      </c>
      <c r="M2979" s="13">
        <v>0.12</v>
      </c>
      <c r="N2979" s="13">
        <v>0</v>
      </c>
      <c r="O2979" s="13">
        <v>0</v>
      </c>
      <c r="P2979" s="12" t="str">
        <f>LEFT(Tabela2[[#This Row],[Código]],2)</f>
        <v>29</v>
      </c>
    </row>
    <row r="2980" spans="2:16" ht="15" customHeight="1" x14ac:dyDescent="0.25">
      <c r="B2980" s="36" t="str">
        <f>LOOKUP(Tabela2[[#This Row],[RESUMO]],Tabela3[Grupo],Tabela3[Meus produtos])</f>
        <v>Não</v>
      </c>
      <c r="C2980" s="30" t="s">
        <v>2773</v>
      </c>
      <c r="D2980" t="s">
        <v>21238</v>
      </c>
      <c r="E2980" t="s">
        <v>11853</v>
      </c>
      <c r="F2980" s="30" t="s">
        <v>14211</v>
      </c>
      <c r="G2980">
        <v>11.83</v>
      </c>
      <c r="H2980">
        <v>9.8000000000000007</v>
      </c>
      <c r="I2980">
        <v>0</v>
      </c>
      <c r="J2980">
        <v>0</v>
      </c>
      <c r="K2980" s="13">
        <v>0.21629999999999999</v>
      </c>
      <c r="L2980" s="13">
        <v>9.8000000000000004E-2</v>
      </c>
      <c r="M2980" s="13">
        <v>0.1183</v>
      </c>
      <c r="N2980" s="13">
        <v>0</v>
      </c>
      <c r="O2980" s="13">
        <v>0</v>
      </c>
      <c r="P2980" s="12" t="str">
        <f>LEFT(Tabela2[[#This Row],[Código]],2)</f>
        <v>29</v>
      </c>
    </row>
    <row r="2981" spans="2:16" ht="15" customHeight="1" x14ac:dyDescent="0.25">
      <c r="B2981" s="36" t="str">
        <f>LOOKUP(Tabela2[[#This Row],[RESUMO]],Tabela3[Grupo],Tabela3[Meus produtos])</f>
        <v>Não</v>
      </c>
      <c r="C2981" s="30" t="s">
        <v>2774</v>
      </c>
      <c r="D2981" t="s">
        <v>21238</v>
      </c>
      <c r="E2981" t="s">
        <v>11853</v>
      </c>
      <c r="F2981" s="30" t="s">
        <v>2775</v>
      </c>
      <c r="G2981">
        <v>12</v>
      </c>
      <c r="H2981">
        <v>9.8000000000000007</v>
      </c>
      <c r="I2981">
        <v>0</v>
      </c>
      <c r="J2981">
        <v>0</v>
      </c>
      <c r="K2981" s="13">
        <v>0.218</v>
      </c>
      <c r="L2981" s="13">
        <v>9.8000000000000004E-2</v>
      </c>
      <c r="M2981" s="13">
        <v>0.12</v>
      </c>
      <c r="N2981" s="13">
        <v>0</v>
      </c>
      <c r="O2981" s="13">
        <v>0</v>
      </c>
      <c r="P2981" s="12" t="str">
        <f>LEFT(Tabela2[[#This Row],[Código]],2)</f>
        <v>29</v>
      </c>
    </row>
    <row r="2982" spans="2:16" ht="15" customHeight="1" x14ac:dyDescent="0.25">
      <c r="B2982" s="36" t="str">
        <f>LOOKUP(Tabela2[[#This Row],[RESUMO]],Tabela3[Grupo],Tabela3[Meus produtos])</f>
        <v>Não</v>
      </c>
      <c r="C2982" s="30" t="s">
        <v>2776</v>
      </c>
      <c r="D2982" t="s">
        <v>21238</v>
      </c>
      <c r="E2982" t="s">
        <v>11853</v>
      </c>
      <c r="F2982" s="30" t="s">
        <v>2777</v>
      </c>
      <c r="G2982">
        <v>12</v>
      </c>
      <c r="H2982">
        <v>9.8000000000000007</v>
      </c>
      <c r="I2982">
        <v>0</v>
      </c>
      <c r="J2982">
        <v>0</v>
      </c>
      <c r="K2982" s="13">
        <v>0.218</v>
      </c>
      <c r="L2982" s="13">
        <v>9.8000000000000004E-2</v>
      </c>
      <c r="M2982" s="13">
        <v>0.12</v>
      </c>
      <c r="N2982" s="13">
        <v>0</v>
      </c>
      <c r="O2982" s="13">
        <v>0</v>
      </c>
      <c r="P2982" s="12" t="str">
        <f>LEFT(Tabela2[[#This Row],[Código]],2)</f>
        <v>29</v>
      </c>
    </row>
    <row r="2983" spans="2:16" ht="15" customHeight="1" x14ac:dyDescent="0.25">
      <c r="B2983" s="36" t="str">
        <f>LOOKUP(Tabela2[[#This Row],[RESUMO]],Tabela3[Grupo],Tabela3[Meus produtos])</f>
        <v>Não</v>
      </c>
      <c r="C2983" s="30" t="s">
        <v>2778</v>
      </c>
      <c r="D2983" t="s">
        <v>21238</v>
      </c>
      <c r="E2983" t="s">
        <v>11853</v>
      </c>
      <c r="F2983" s="30" t="s">
        <v>14212</v>
      </c>
      <c r="G2983">
        <v>12</v>
      </c>
      <c r="H2983">
        <v>9.8000000000000007</v>
      </c>
      <c r="I2983">
        <v>0</v>
      </c>
      <c r="J2983">
        <v>0</v>
      </c>
      <c r="K2983" s="13">
        <v>0.218</v>
      </c>
      <c r="L2983" s="13">
        <v>9.8000000000000004E-2</v>
      </c>
      <c r="M2983" s="13">
        <v>0.12</v>
      </c>
      <c r="N2983" s="13">
        <v>0</v>
      </c>
      <c r="O2983" s="13">
        <v>0</v>
      </c>
      <c r="P2983" s="12" t="str">
        <f>LEFT(Tabela2[[#This Row],[Código]],2)</f>
        <v>29</v>
      </c>
    </row>
    <row r="2984" spans="2:16" ht="15" customHeight="1" x14ac:dyDescent="0.25">
      <c r="B2984" s="36" t="str">
        <f>LOOKUP(Tabela2[[#This Row],[RESUMO]],Tabela3[Grupo],Tabela3[Meus produtos])</f>
        <v>Não</v>
      </c>
      <c r="C2984" s="30" t="s">
        <v>2779</v>
      </c>
      <c r="D2984" t="s">
        <v>21238</v>
      </c>
      <c r="E2984" t="s">
        <v>11853</v>
      </c>
      <c r="F2984" s="30" t="s">
        <v>2780</v>
      </c>
      <c r="G2984">
        <v>11.83</v>
      </c>
      <c r="H2984">
        <v>9.8000000000000007</v>
      </c>
      <c r="I2984">
        <v>0</v>
      </c>
      <c r="J2984">
        <v>0</v>
      </c>
      <c r="K2984" s="13">
        <v>0.21629999999999999</v>
      </c>
      <c r="L2984" s="13">
        <v>9.8000000000000004E-2</v>
      </c>
      <c r="M2984" s="13">
        <v>0.1183</v>
      </c>
      <c r="N2984" s="13">
        <v>0</v>
      </c>
      <c r="O2984" s="13">
        <v>0</v>
      </c>
      <c r="P2984" s="12" t="str">
        <f>LEFT(Tabela2[[#This Row],[Código]],2)</f>
        <v>29</v>
      </c>
    </row>
    <row r="2985" spans="2:16" ht="15" customHeight="1" x14ac:dyDescent="0.25">
      <c r="B2985" s="36" t="str">
        <f>LOOKUP(Tabela2[[#This Row],[RESUMO]],Tabela3[Grupo],Tabela3[Meus produtos])</f>
        <v>Não</v>
      </c>
      <c r="C2985" s="30" t="s">
        <v>2781</v>
      </c>
      <c r="D2985" t="s">
        <v>21238</v>
      </c>
      <c r="E2985" t="s">
        <v>11853</v>
      </c>
      <c r="F2985" s="30" t="s">
        <v>14213</v>
      </c>
      <c r="G2985">
        <v>11.83</v>
      </c>
      <c r="H2985">
        <v>9.8000000000000007</v>
      </c>
      <c r="I2985">
        <v>0</v>
      </c>
      <c r="J2985">
        <v>0</v>
      </c>
      <c r="K2985" s="13">
        <v>0.21629999999999999</v>
      </c>
      <c r="L2985" s="13">
        <v>9.8000000000000004E-2</v>
      </c>
      <c r="M2985" s="13">
        <v>0.1183</v>
      </c>
      <c r="N2985" s="13">
        <v>0</v>
      </c>
      <c r="O2985" s="13">
        <v>0</v>
      </c>
      <c r="P2985" s="12" t="str">
        <f>LEFT(Tabela2[[#This Row],[Código]],2)</f>
        <v>29</v>
      </c>
    </row>
    <row r="2986" spans="2:16" ht="15" customHeight="1" x14ac:dyDescent="0.25">
      <c r="B2986" s="36" t="str">
        <f>LOOKUP(Tabela2[[#This Row],[RESUMO]],Tabela3[Grupo],Tabela3[Meus produtos])</f>
        <v>Não</v>
      </c>
      <c r="C2986" s="30" t="s">
        <v>2782</v>
      </c>
      <c r="D2986" t="s">
        <v>21238</v>
      </c>
      <c r="E2986" t="s">
        <v>11853</v>
      </c>
      <c r="F2986" s="30" t="s">
        <v>2783</v>
      </c>
      <c r="G2986">
        <v>11.83</v>
      </c>
      <c r="H2986">
        <v>9.8000000000000007</v>
      </c>
      <c r="I2986">
        <v>0</v>
      </c>
      <c r="J2986">
        <v>0</v>
      </c>
      <c r="K2986" s="13">
        <v>0.21629999999999999</v>
      </c>
      <c r="L2986" s="13">
        <v>9.8000000000000004E-2</v>
      </c>
      <c r="M2986" s="13">
        <v>0.1183</v>
      </c>
      <c r="N2986" s="13">
        <v>0</v>
      </c>
      <c r="O2986" s="13">
        <v>0</v>
      </c>
      <c r="P2986" s="12" t="str">
        <f>LEFT(Tabela2[[#This Row],[Código]],2)</f>
        <v>29</v>
      </c>
    </row>
    <row r="2987" spans="2:16" ht="15" customHeight="1" x14ac:dyDescent="0.25">
      <c r="B2987" s="36" t="str">
        <f>LOOKUP(Tabela2[[#This Row],[RESUMO]],Tabela3[Grupo],Tabela3[Meus produtos])</f>
        <v>Não</v>
      </c>
      <c r="C2987" s="30" t="s">
        <v>2784</v>
      </c>
      <c r="D2987" t="s">
        <v>21238</v>
      </c>
      <c r="E2987" t="s">
        <v>11853</v>
      </c>
      <c r="F2987" s="30" t="s">
        <v>2785</v>
      </c>
      <c r="G2987">
        <v>11.83</v>
      </c>
      <c r="H2987">
        <v>9.8000000000000007</v>
      </c>
      <c r="I2987">
        <v>0</v>
      </c>
      <c r="J2987">
        <v>0</v>
      </c>
      <c r="K2987" s="13">
        <v>0.21629999999999999</v>
      </c>
      <c r="L2987" s="13">
        <v>9.8000000000000004E-2</v>
      </c>
      <c r="M2987" s="13">
        <v>0.1183</v>
      </c>
      <c r="N2987" s="13">
        <v>0</v>
      </c>
      <c r="O2987" s="13">
        <v>0</v>
      </c>
      <c r="P2987" s="12" t="str">
        <f>LEFT(Tabela2[[#This Row],[Código]],2)</f>
        <v>29</v>
      </c>
    </row>
    <row r="2988" spans="2:16" ht="15" customHeight="1" x14ac:dyDescent="0.25">
      <c r="B2988" s="36" t="str">
        <f>LOOKUP(Tabela2[[#This Row],[RESUMO]],Tabela3[Grupo],Tabela3[Meus produtos])</f>
        <v>Não</v>
      </c>
      <c r="C2988" s="30" t="s">
        <v>2786</v>
      </c>
      <c r="D2988" t="s">
        <v>21238</v>
      </c>
      <c r="E2988" t="s">
        <v>11853</v>
      </c>
      <c r="F2988" s="30" t="s">
        <v>2787</v>
      </c>
      <c r="G2988">
        <v>11.83</v>
      </c>
      <c r="H2988">
        <v>9.8000000000000007</v>
      </c>
      <c r="I2988">
        <v>0</v>
      </c>
      <c r="J2988">
        <v>0</v>
      </c>
      <c r="K2988" s="13">
        <v>0.21629999999999999</v>
      </c>
      <c r="L2988" s="13">
        <v>9.8000000000000004E-2</v>
      </c>
      <c r="M2988" s="13">
        <v>0.1183</v>
      </c>
      <c r="N2988" s="13">
        <v>0</v>
      </c>
      <c r="O2988" s="13">
        <v>0</v>
      </c>
      <c r="P2988" s="12" t="str">
        <f>LEFT(Tabela2[[#This Row],[Código]],2)</f>
        <v>29</v>
      </c>
    </row>
    <row r="2989" spans="2:16" ht="15" customHeight="1" x14ac:dyDescent="0.25">
      <c r="B2989" s="36" t="str">
        <f>LOOKUP(Tabela2[[#This Row],[RESUMO]],Tabela3[Grupo],Tabela3[Meus produtos])</f>
        <v>Não</v>
      </c>
      <c r="C2989" s="30" t="s">
        <v>2788</v>
      </c>
      <c r="D2989" t="s">
        <v>21238</v>
      </c>
      <c r="E2989" t="s">
        <v>11853</v>
      </c>
      <c r="F2989" s="30" t="s">
        <v>2789</v>
      </c>
      <c r="G2989">
        <v>11.83</v>
      </c>
      <c r="H2989">
        <v>9.8000000000000007</v>
      </c>
      <c r="I2989">
        <v>0</v>
      </c>
      <c r="J2989">
        <v>0</v>
      </c>
      <c r="K2989" s="13">
        <v>0.21629999999999999</v>
      </c>
      <c r="L2989" s="13">
        <v>9.8000000000000004E-2</v>
      </c>
      <c r="M2989" s="13">
        <v>0.1183</v>
      </c>
      <c r="N2989" s="13">
        <v>0</v>
      </c>
      <c r="O2989" s="13">
        <v>0</v>
      </c>
      <c r="P2989" s="12" t="str">
        <f>LEFT(Tabela2[[#This Row],[Código]],2)</f>
        <v>29</v>
      </c>
    </row>
    <row r="2990" spans="2:16" ht="15" customHeight="1" x14ac:dyDescent="0.25">
      <c r="B2990" s="36" t="str">
        <f>LOOKUP(Tabela2[[#This Row],[RESUMO]],Tabela3[Grupo],Tabela3[Meus produtos])</f>
        <v>Não</v>
      </c>
      <c r="C2990" s="30" t="s">
        <v>2790</v>
      </c>
      <c r="D2990" t="s">
        <v>21238</v>
      </c>
      <c r="E2990" t="s">
        <v>11853</v>
      </c>
      <c r="F2990" s="30" t="s">
        <v>2791</v>
      </c>
      <c r="G2990">
        <v>11.83</v>
      </c>
      <c r="H2990">
        <v>9.8000000000000007</v>
      </c>
      <c r="I2990">
        <v>0</v>
      </c>
      <c r="J2990">
        <v>0</v>
      </c>
      <c r="K2990" s="13">
        <v>0.21629999999999999</v>
      </c>
      <c r="L2990" s="13">
        <v>9.8000000000000004E-2</v>
      </c>
      <c r="M2990" s="13">
        <v>0.1183</v>
      </c>
      <c r="N2990" s="13">
        <v>0</v>
      </c>
      <c r="O2990" s="13">
        <v>0</v>
      </c>
      <c r="P2990" s="12" t="str">
        <f>LEFT(Tabela2[[#This Row],[Código]],2)</f>
        <v>29</v>
      </c>
    </row>
    <row r="2991" spans="2:16" ht="15" customHeight="1" x14ac:dyDescent="0.25">
      <c r="B2991" s="36" t="str">
        <f>LOOKUP(Tabela2[[#This Row],[RESUMO]],Tabela3[Grupo],Tabela3[Meus produtos])</f>
        <v>Não</v>
      </c>
      <c r="C2991" s="30" t="s">
        <v>2792</v>
      </c>
      <c r="D2991" t="s">
        <v>21238</v>
      </c>
      <c r="E2991" t="s">
        <v>11853</v>
      </c>
      <c r="F2991" s="30" t="s">
        <v>2793</v>
      </c>
      <c r="G2991">
        <v>12</v>
      </c>
      <c r="H2991">
        <v>9.8000000000000007</v>
      </c>
      <c r="I2991">
        <v>0</v>
      </c>
      <c r="J2991">
        <v>0</v>
      </c>
      <c r="K2991" s="13">
        <v>0.218</v>
      </c>
      <c r="L2991" s="13">
        <v>9.8000000000000004E-2</v>
      </c>
      <c r="M2991" s="13">
        <v>0.12</v>
      </c>
      <c r="N2991" s="13">
        <v>0</v>
      </c>
      <c r="O2991" s="13">
        <v>0</v>
      </c>
      <c r="P2991" s="12" t="str">
        <f>LEFT(Tabela2[[#This Row],[Código]],2)</f>
        <v>29</v>
      </c>
    </row>
    <row r="2992" spans="2:16" ht="15" customHeight="1" x14ac:dyDescent="0.25">
      <c r="B2992" s="36" t="str">
        <f>LOOKUP(Tabela2[[#This Row],[RESUMO]],Tabela3[Grupo],Tabela3[Meus produtos])</f>
        <v>Não</v>
      </c>
      <c r="C2992" s="30" t="s">
        <v>2794</v>
      </c>
      <c r="D2992" t="s">
        <v>21238</v>
      </c>
      <c r="E2992" t="s">
        <v>11853</v>
      </c>
      <c r="F2992" s="30" t="s">
        <v>14214</v>
      </c>
      <c r="G2992">
        <v>11.83</v>
      </c>
      <c r="H2992">
        <v>9.8000000000000007</v>
      </c>
      <c r="I2992">
        <v>0</v>
      </c>
      <c r="J2992">
        <v>0</v>
      </c>
      <c r="K2992" s="13">
        <v>0.21629999999999999</v>
      </c>
      <c r="L2992" s="13">
        <v>9.8000000000000004E-2</v>
      </c>
      <c r="M2992" s="13">
        <v>0.1183</v>
      </c>
      <c r="N2992" s="13">
        <v>0</v>
      </c>
      <c r="O2992" s="13">
        <v>0</v>
      </c>
      <c r="P2992" s="12" t="str">
        <f>LEFT(Tabela2[[#This Row],[Código]],2)</f>
        <v>29</v>
      </c>
    </row>
    <row r="2993" spans="2:16" ht="15" customHeight="1" x14ac:dyDescent="0.25">
      <c r="B2993" s="36" t="str">
        <f>LOOKUP(Tabela2[[#This Row],[RESUMO]],Tabela3[Grupo],Tabela3[Meus produtos])</f>
        <v>Não</v>
      </c>
      <c r="C2993" s="30" t="s">
        <v>2795</v>
      </c>
      <c r="D2993" t="s">
        <v>21238</v>
      </c>
      <c r="E2993" t="s">
        <v>11853</v>
      </c>
      <c r="F2993" s="30" t="s">
        <v>14215</v>
      </c>
      <c r="G2993">
        <v>12</v>
      </c>
      <c r="H2993">
        <v>9.8000000000000007</v>
      </c>
      <c r="I2993">
        <v>0</v>
      </c>
      <c r="J2993">
        <v>0</v>
      </c>
      <c r="K2993" s="13">
        <v>0.218</v>
      </c>
      <c r="L2993" s="13">
        <v>9.8000000000000004E-2</v>
      </c>
      <c r="M2993" s="13">
        <v>0.12</v>
      </c>
      <c r="N2993" s="13">
        <v>0</v>
      </c>
      <c r="O2993" s="13">
        <v>0</v>
      </c>
      <c r="P2993" s="12" t="str">
        <f>LEFT(Tabela2[[#This Row],[Código]],2)</f>
        <v>29</v>
      </c>
    </row>
    <row r="2994" spans="2:16" ht="15" customHeight="1" x14ac:dyDescent="0.25">
      <c r="B2994" s="36" t="str">
        <f>LOOKUP(Tabela2[[#This Row],[RESUMO]],Tabela3[Grupo],Tabela3[Meus produtos])</f>
        <v>Não</v>
      </c>
      <c r="C2994" s="30" t="s">
        <v>2796</v>
      </c>
      <c r="D2994" t="s">
        <v>21238</v>
      </c>
      <c r="E2994" t="s">
        <v>11853</v>
      </c>
      <c r="F2994" s="30" t="s">
        <v>14216</v>
      </c>
      <c r="G2994">
        <v>11.83</v>
      </c>
      <c r="H2994">
        <v>9.8000000000000007</v>
      </c>
      <c r="I2994">
        <v>0</v>
      </c>
      <c r="J2994">
        <v>0</v>
      </c>
      <c r="K2994" s="13">
        <v>0.21629999999999999</v>
      </c>
      <c r="L2994" s="13">
        <v>9.8000000000000004E-2</v>
      </c>
      <c r="M2994" s="13">
        <v>0.1183</v>
      </c>
      <c r="N2994" s="13">
        <v>0</v>
      </c>
      <c r="O2994" s="13">
        <v>0</v>
      </c>
      <c r="P2994" s="12" t="str">
        <f>LEFT(Tabela2[[#This Row],[Código]],2)</f>
        <v>29</v>
      </c>
    </row>
    <row r="2995" spans="2:16" ht="15" customHeight="1" x14ac:dyDescent="0.25">
      <c r="B2995" s="36" t="str">
        <f>LOOKUP(Tabela2[[#This Row],[RESUMO]],Tabela3[Grupo],Tabela3[Meus produtos])</f>
        <v>Não</v>
      </c>
      <c r="C2995" s="30" t="s">
        <v>2797</v>
      </c>
      <c r="D2995" t="s">
        <v>21238</v>
      </c>
      <c r="E2995" t="s">
        <v>11853</v>
      </c>
      <c r="F2995" s="30" t="s">
        <v>2798</v>
      </c>
      <c r="G2995">
        <v>12</v>
      </c>
      <c r="H2995">
        <v>9.8000000000000007</v>
      </c>
      <c r="I2995">
        <v>0</v>
      </c>
      <c r="J2995">
        <v>0</v>
      </c>
      <c r="K2995" s="13">
        <v>0.218</v>
      </c>
      <c r="L2995" s="13">
        <v>9.8000000000000004E-2</v>
      </c>
      <c r="M2995" s="13">
        <v>0.12</v>
      </c>
      <c r="N2995" s="13">
        <v>0</v>
      </c>
      <c r="O2995" s="13">
        <v>0</v>
      </c>
      <c r="P2995" s="12" t="str">
        <f>LEFT(Tabela2[[#This Row],[Código]],2)</f>
        <v>29</v>
      </c>
    </row>
    <row r="2996" spans="2:16" ht="15" customHeight="1" x14ac:dyDescent="0.25">
      <c r="B2996" s="36" t="str">
        <f>LOOKUP(Tabela2[[#This Row],[RESUMO]],Tabela3[Grupo],Tabela3[Meus produtos])</f>
        <v>Não</v>
      </c>
      <c r="C2996" s="30" t="s">
        <v>2799</v>
      </c>
      <c r="D2996" t="s">
        <v>21238</v>
      </c>
      <c r="E2996" t="s">
        <v>11853</v>
      </c>
      <c r="F2996" s="30" t="s">
        <v>14217</v>
      </c>
      <c r="G2996">
        <v>11.83</v>
      </c>
      <c r="H2996">
        <v>9.8000000000000007</v>
      </c>
      <c r="I2996">
        <v>0</v>
      </c>
      <c r="J2996">
        <v>0</v>
      </c>
      <c r="K2996" s="13">
        <v>0.21629999999999999</v>
      </c>
      <c r="L2996" s="13">
        <v>9.8000000000000004E-2</v>
      </c>
      <c r="M2996" s="13">
        <v>0.1183</v>
      </c>
      <c r="N2996" s="13">
        <v>0</v>
      </c>
      <c r="O2996" s="13">
        <v>0</v>
      </c>
      <c r="P2996" s="12" t="str">
        <f>LEFT(Tabela2[[#This Row],[Código]],2)</f>
        <v>29</v>
      </c>
    </row>
    <row r="2997" spans="2:16" ht="15" customHeight="1" x14ac:dyDescent="0.25">
      <c r="B2997" s="36" t="str">
        <f>LOOKUP(Tabela2[[#This Row],[RESUMO]],Tabela3[Grupo],Tabela3[Meus produtos])</f>
        <v>Não</v>
      </c>
      <c r="C2997" s="30" t="s">
        <v>2800</v>
      </c>
      <c r="D2997" t="s">
        <v>21238</v>
      </c>
      <c r="E2997" t="s">
        <v>11853</v>
      </c>
      <c r="F2997" s="30" t="s">
        <v>14218</v>
      </c>
      <c r="G2997">
        <v>11.83</v>
      </c>
      <c r="H2997">
        <v>9.8000000000000007</v>
      </c>
      <c r="I2997">
        <v>0</v>
      </c>
      <c r="J2997">
        <v>0</v>
      </c>
      <c r="K2997" s="13">
        <v>0.21629999999999999</v>
      </c>
      <c r="L2997" s="13">
        <v>9.8000000000000004E-2</v>
      </c>
      <c r="M2997" s="13">
        <v>0.1183</v>
      </c>
      <c r="N2997" s="13">
        <v>0</v>
      </c>
      <c r="O2997" s="13">
        <v>0</v>
      </c>
      <c r="P2997" s="12" t="str">
        <f>LEFT(Tabela2[[#This Row],[Código]],2)</f>
        <v>29</v>
      </c>
    </row>
    <row r="2998" spans="2:16" ht="15" customHeight="1" x14ac:dyDescent="0.25">
      <c r="B2998" s="36" t="str">
        <f>LOOKUP(Tabela2[[#This Row],[RESUMO]],Tabela3[Grupo],Tabela3[Meus produtos])</f>
        <v>Não</v>
      </c>
      <c r="C2998" s="30" t="s">
        <v>2801</v>
      </c>
      <c r="D2998" t="s">
        <v>21238</v>
      </c>
      <c r="E2998" t="s">
        <v>11853</v>
      </c>
      <c r="F2998" s="30" t="s">
        <v>14219</v>
      </c>
      <c r="G2998">
        <v>11.83</v>
      </c>
      <c r="H2998">
        <v>9.8000000000000007</v>
      </c>
      <c r="I2998">
        <v>0</v>
      </c>
      <c r="J2998">
        <v>0</v>
      </c>
      <c r="K2998" s="13">
        <v>0.21629999999999999</v>
      </c>
      <c r="L2998" s="13">
        <v>9.8000000000000004E-2</v>
      </c>
      <c r="M2998" s="13">
        <v>0.1183</v>
      </c>
      <c r="N2998" s="13">
        <v>0</v>
      </c>
      <c r="O2998" s="13">
        <v>0</v>
      </c>
      <c r="P2998" s="12" t="str">
        <f>LEFT(Tabela2[[#This Row],[Código]],2)</f>
        <v>29</v>
      </c>
    </row>
    <row r="2999" spans="2:16" ht="15" customHeight="1" x14ac:dyDescent="0.25">
      <c r="B2999" s="36" t="str">
        <f>LOOKUP(Tabela2[[#This Row],[RESUMO]],Tabela3[Grupo],Tabela3[Meus produtos])</f>
        <v>Não</v>
      </c>
      <c r="C2999" s="30" t="s">
        <v>2802</v>
      </c>
      <c r="D2999" t="s">
        <v>21238</v>
      </c>
      <c r="E2999" t="s">
        <v>11853</v>
      </c>
      <c r="F2999" s="30" t="s">
        <v>14220</v>
      </c>
      <c r="G2999">
        <v>11.83</v>
      </c>
      <c r="H2999">
        <v>9.8000000000000007</v>
      </c>
      <c r="I2999">
        <v>0</v>
      </c>
      <c r="J2999">
        <v>0</v>
      </c>
      <c r="K2999" s="13">
        <v>0.21629999999999999</v>
      </c>
      <c r="L2999" s="13">
        <v>9.8000000000000004E-2</v>
      </c>
      <c r="M2999" s="13">
        <v>0.1183</v>
      </c>
      <c r="N2999" s="13">
        <v>0</v>
      </c>
      <c r="O2999" s="13">
        <v>0</v>
      </c>
      <c r="P2999" s="12" t="str">
        <f>LEFT(Tabela2[[#This Row],[Código]],2)</f>
        <v>29</v>
      </c>
    </row>
    <row r="3000" spans="2:16" ht="15" customHeight="1" x14ac:dyDescent="0.25">
      <c r="B3000" s="36" t="str">
        <f>LOOKUP(Tabela2[[#This Row],[RESUMO]],Tabela3[Grupo],Tabela3[Meus produtos])</f>
        <v>Não</v>
      </c>
      <c r="C3000" s="30" t="s">
        <v>2803</v>
      </c>
      <c r="D3000" t="s">
        <v>21238</v>
      </c>
      <c r="E3000" t="s">
        <v>11853</v>
      </c>
      <c r="F3000" s="30" t="s">
        <v>2804</v>
      </c>
      <c r="G3000">
        <v>11.83</v>
      </c>
      <c r="H3000">
        <v>9.8000000000000007</v>
      </c>
      <c r="I3000">
        <v>0</v>
      </c>
      <c r="J3000">
        <v>0</v>
      </c>
      <c r="K3000" s="13">
        <v>0.21629999999999999</v>
      </c>
      <c r="L3000" s="13">
        <v>9.8000000000000004E-2</v>
      </c>
      <c r="M3000" s="13">
        <v>0.1183</v>
      </c>
      <c r="N3000" s="13">
        <v>0</v>
      </c>
      <c r="O3000" s="13">
        <v>0</v>
      </c>
      <c r="P3000" s="12" t="str">
        <f>LEFT(Tabela2[[#This Row],[Código]],2)</f>
        <v>29</v>
      </c>
    </row>
    <row r="3001" spans="2:16" ht="15" customHeight="1" x14ac:dyDescent="0.25">
      <c r="B3001" s="36" t="str">
        <f>LOOKUP(Tabela2[[#This Row],[RESUMO]],Tabela3[Grupo],Tabela3[Meus produtos])</f>
        <v>Não</v>
      </c>
      <c r="C3001" s="30" t="s">
        <v>2805</v>
      </c>
      <c r="D3001" t="s">
        <v>21238</v>
      </c>
      <c r="E3001" t="s">
        <v>11853</v>
      </c>
      <c r="F3001" s="30" t="s">
        <v>14221</v>
      </c>
      <c r="G3001">
        <v>11.83</v>
      </c>
      <c r="H3001">
        <v>9.8000000000000007</v>
      </c>
      <c r="I3001">
        <v>0</v>
      </c>
      <c r="J3001">
        <v>0</v>
      </c>
      <c r="K3001" s="13">
        <v>0.21629999999999999</v>
      </c>
      <c r="L3001" s="13">
        <v>9.8000000000000004E-2</v>
      </c>
      <c r="M3001" s="13">
        <v>0.1183</v>
      </c>
      <c r="N3001" s="13">
        <v>0</v>
      </c>
      <c r="O3001" s="13">
        <v>0</v>
      </c>
      <c r="P3001" s="12" t="str">
        <f>LEFT(Tabela2[[#This Row],[Código]],2)</f>
        <v>29</v>
      </c>
    </row>
    <row r="3002" spans="2:16" ht="15" customHeight="1" x14ac:dyDescent="0.25">
      <c r="B3002" s="36" t="str">
        <f>LOOKUP(Tabela2[[#This Row],[RESUMO]],Tabela3[Grupo],Tabela3[Meus produtos])</f>
        <v>Não</v>
      </c>
      <c r="C3002" s="30" t="s">
        <v>2806</v>
      </c>
      <c r="D3002" t="s">
        <v>21238</v>
      </c>
      <c r="E3002" t="s">
        <v>11853</v>
      </c>
      <c r="F3002" s="30" t="s">
        <v>2807</v>
      </c>
      <c r="G3002">
        <v>11.97</v>
      </c>
      <c r="H3002">
        <v>9.8000000000000007</v>
      </c>
      <c r="I3002">
        <v>0</v>
      </c>
      <c r="J3002">
        <v>0</v>
      </c>
      <c r="K3002" s="13">
        <v>0.2177</v>
      </c>
      <c r="L3002" s="13">
        <v>9.8000000000000004E-2</v>
      </c>
      <c r="M3002" s="13">
        <v>0.1197</v>
      </c>
      <c r="N3002" s="13">
        <v>0</v>
      </c>
      <c r="O3002" s="13">
        <v>0</v>
      </c>
      <c r="P3002" s="12" t="str">
        <f>LEFT(Tabela2[[#This Row],[Código]],2)</f>
        <v>29</v>
      </c>
    </row>
    <row r="3003" spans="2:16" ht="15" customHeight="1" x14ac:dyDescent="0.25">
      <c r="B3003" s="36" t="str">
        <f>LOOKUP(Tabela2[[#This Row],[RESUMO]],Tabela3[Grupo],Tabela3[Meus produtos])</f>
        <v>Não</v>
      </c>
      <c r="C3003" s="30" t="s">
        <v>2808</v>
      </c>
      <c r="D3003" t="s">
        <v>21238</v>
      </c>
      <c r="E3003" t="s">
        <v>11853</v>
      </c>
      <c r="F3003" s="30" t="s">
        <v>14222</v>
      </c>
      <c r="G3003">
        <v>11.83</v>
      </c>
      <c r="H3003">
        <v>9.8000000000000007</v>
      </c>
      <c r="I3003">
        <v>0</v>
      </c>
      <c r="J3003">
        <v>0</v>
      </c>
      <c r="K3003" s="13">
        <v>0.21629999999999999</v>
      </c>
      <c r="L3003" s="13">
        <v>9.8000000000000004E-2</v>
      </c>
      <c r="M3003" s="13">
        <v>0.1183</v>
      </c>
      <c r="N3003" s="13">
        <v>0</v>
      </c>
      <c r="O3003" s="13">
        <v>0</v>
      </c>
      <c r="P3003" s="12" t="str">
        <f>LEFT(Tabela2[[#This Row],[Código]],2)</f>
        <v>29</v>
      </c>
    </row>
    <row r="3004" spans="2:16" ht="15" customHeight="1" x14ac:dyDescent="0.25">
      <c r="B3004" s="36" t="str">
        <f>LOOKUP(Tabela2[[#This Row],[RESUMO]],Tabela3[Grupo],Tabela3[Meus produtos])</f>
        <v>Não</v>
      </c>
      <c r="C3004" s="30" t="s">
        <v>2809</v>
      </c>
      <c r="D3004" t="s">
        <v>21238</v>
      </c>
      <c r="E3004" t="s">
        <v>11853</v>
      </c>
      <c r="F3004" s="30" t="s">
        <v>2810</v>
      </c>
      <c r="G3004">
        <v>11.97</v>
      </c>
      <c r="H3004">
        <v>9.8000000000000007</v>
      </c>
      <c r="I3004">
        <v>0</v>
      </c>
      <c r="J3004">
        <v>0</v>
      </c>
      <c r="K3004" s="13">
        <v>0.2177</v>
      </c>
      <c r="L3004" s="13">
        <v>9.8000000000000004E-2</v>
      </c>
      <c r="M3004" s="13">
        <v>0.1197</v>
      </c>
      <c r="N3004" s="13">
        <v>0</v>
      </c>
      <c r="O3004" s="13">
        <v>0</v>
      </c>
      <c r="P3004" s="12" t="str">
        <f>LEFT(Tabela2[[#This Row],[Código]],2)</f>
        <v>29</v>
      </c>
    </row>
    <row r="3005" spans="2:16" ht="15" customHeight="1" x14ac:dyDescent="0.25">
      <c r="B3005" s="36" t="str">
        <f>LOOKUP(Tabela2[[#This Row],[RESUMO]],Tabela3[Grupo],Tabela3[Meus produtos])</f>
        <v>Não</v>
      </c>
      <c r="C3005" s="30" t="s">
        <v>2811</v>
      </c>
      <c r="D3005" t="s">
        <v>21238</v>
      </c>
      <c r="E3005" t="s">
        <v>11853</v>
      </c>
      <c r="F3005" s="30" t="s">
        <v>2812</v>
      </c>
      <c r="G3005">
        <v>12</v>
      </c>
      <c r="H3005">
        <v>9.8000000000000007</v>
      </c>
      <c r="I3005">
        <v>0</v>
      </c>
      <c r="J3005">
        <v>0</v>
      </c>
      <c r="K3005" s="13">
        <v>0.218</v>
      </c>
      <c r="L3005" s="13">
        <v>9.8000000000000004E-2</v>
      </c>
      <c r="M3005" s="13">
        <v>0.12</v>
      </c>
      <c r="N3005" s="13">
        <v>0</v>
      </c>
      <c r="O3005" s="13">
        <v>0</v>
      </c>
      <c r="P3005" s="12" t="str">
        <f>LEFT(Tabela2[[#This Row],[Código]],2)</f>
        <v>29</v>
      </c>
    </row>
    <row r="3006" spans="2:16" ht="15" customHeight="1" x14ac:dyDescent="0.25">
      <c r="B3006" s="36" t="str">
        <f>LOOKUP(Tabela2[[#This Row],[RESUMO]],Tabela3[Grupo],Tabela3[Meus produtos])</f>
        <v>Não</v>
      </c>
      <c r="C3006" s="30" t="s">
        <v>2813</v>
      </c>
      <c r="D3006" t="s">
        <v>21238</v>
      </c>
      <c r="E3006" t="s">
        <v>11853</v>
      </c>
      <c r="F3006" s="30" t="s">
        <v>14223</v>
      </c>
      <c r="G3006">
        <v>11.97</v>
      </c>
      <c r="H3006">
        <v>9.8000000000000007</v>
      </c>
      <c r="I3006">
        <v>0</v>
      </c>
      <c r="J3006">
        <v>0</v>
      </c>
      <c r="K3006" s="13">
        <v>0.2177</v>
      </c>
      <c r="L3006" s="13">
        <v>9.8000000000000004E-2</v>
      </c>
      <c r="M3006" s="13">
        <v>0.1197</v>
      </c>
      <c r="N3006" s="13">
        <v>0</v>
      </c>
      <c r="O3006" s="13">
        <v>0</v>
      </c>
      <c r="P3006" s="12" t="str">
        <f>LEFT(Tabela2[[#This Row],[Código]],2)</f>
        <v>29</v>
      </c>
    </row>
    <row r="3007" spans="2:16" ht="15" customHeight="1" x14ac:dyDescent="0.25">
      <c r="B3007" s="36" t="str">
        <f>LOOKUP(Tabela2[[#This Row],[RESUMO]],Tabela3[Grupo],Tabela3[Meus produtos])</f>
        <v>Não</v>
      </c>
      <c r="C3007" s="30" t="s">
        <v>2814</v>
      </c>
      <c r="D3007" t="s">
        <v>21238</v>
      </c>
      <c r="E3007" t="s">
        <v>11853</v>
      </c>
      <c r="F3007" s="30" t="s">
        <v>14224</v>
      </c>
      <c r="G3007">
        <v>11.83</v>
      </c>
      <c r="H3007">
        <v>9.8000000000000007</v>
      </c>
      <c r="I3007">
        <v>0</v>
      </c>
      <c r="J3007">
        <v>0</v>
      </c>
      <c r="K3007" s="13">
        <v>0.21629999999999999</v>
      </c>
      <c r="L3007" s="13">
        <v>9.8000000000000004E-2</v>
      </c>
      <c r="M3007" s="13">
        <v>0.1183</v>
      </c>
      <c r="N3007" s="13">
        <v>0</v>
      </c>
      <c r="O3007" s="13">
        <v>0</v>
      </c>
      <c r="P3007" s="12" t="str">
        <f>LEFT(Tabela2[[#This Row],[Código]],2)</f>
        <v>29</v>
      </c>
    </row>
    <row r="3008" spans="2:16" ht="15" customHeight="1" x14ac:dyDescent="0.25">
      <c r="B3008" s="36" t="str">
        <f>LOOKUP(Tabela2[[#This Row],[RESUMO]],Tabela3[Grupo],Tabela3[Meus produtos])</f>
        <v>Não</v>
      </c>
      <c r="C3008" s="30" t="s">
        <v>2815</v>
      </c>
      <c r="D3008" t="s">
        <v>21238</v>
      </c>
      <c r="E3008" t="s">
        <v>11853</v>
      </c>
      <c r="F3008" s="30" t="s">
        <v>14225</v>
      </c>
      <c r="G3008">
        <v>11.97</v>
      </c>
      <c r="H3008">
        <v>9.8000000000000007</v>
      </c>
      <c r="I3008">
        <v>0</v>
      </c>
      <c r="J3008">
        <v>0</v>
      </c>
      <c r="K3008" s="13">
        <v>0.2177</v>
      </c>
      <c r="L3008" s="13">
        <v>9.8000000000000004E-2</v>
      </c>
      <c r="M3008" s="13">
        <v>0.1197</v>
      </c>
      <c r="N3008" s="13">
        <v>0</v>
      </c>
      <c r="O3008" s="13">
        <v>0</v>
      </c>
      <c r="P3008" s="12" t="str">
        <f>LEFT(Tabela2[[#This Row],[Código]],2)</f>
        <v>29</v>
      </c>
    </row>
    <row r="3009" spans="2:16" ht="15" customHeight="1" x14ac:dyDescent="0.25">
      <c r="B3009" s="36" t="str">
        <f>LOOKUP(Tabela2[[#This Row],[RESUMO]],Tabela3[Grupo],Tabela3[Meus produtos])</f>
        <v>Não</v>
      </c>
      <c r="C3009" s="30" t="s">
        <v>2816</v>
      </c>
      <c r="D3009" t="s">
        <v>21238</v>
      </c>
      <c r="E3009" t="s">
        <v>11853</v>
      </c>
      <c r="F3009" s="30" t="s">
        <v>14226</v>
      </c>
      <c r="G3009">
        <v>11.83</v>
      </c>
      <c r="H3009">
        <v>9.8000000000000007</v>
      </c>
      <c r="I3009">
        <v>0</v>
      </c>
      <c r="J3009">
        <v>0</v>
      </c>
      <c r="K3009" s="13">
        <v>0.21629999999999999</v>
      </c>
      <c r="L3009" s="13">
        <v>9.8000000000000004E-2</v>
      </c>
      <c r="M3009" s="13">
        <v>0.1183</v>
      </c>
      <c r="N3009" s="13">
        <v>0</v>
      </c>
      <c r="O3009" s="13">
        <v>0</v>
      </c>
      <c r="P3009" s="12" t="str">
        <f>LEFT(Tabela2[[#This Row],[Código]],2)</f>
        <v>29</v>
      </c>
    </row>
    <row r="3010" spans="2:16" ht="15" customHeight="1" x14ac:dyDescent="0.25">
      <c r="B3010" s="36" t="str">
        <f>LOOKUP(Tabela2[[#This Row],[RESUMO]],Tabela3[Grupo],Tabela3[Meus produtos])</f>
        <v>Não</v>
      </c>
      <c r="C3010" s="30" t="s">
        <v>2817</v>
      </c>
      <c r="D3010" t="s">
        <v>21238</v>
      </c>
      <c r="E3010" t="s">
        <v>11853</v>
      </c>
      <c r="F3010" s="30" t="s">
        <v>14227</v>
      </c>
      <c r="G3010">
        <v>12</v>
      </c>
      <c r="H3010">
        <v>9.8000000000000007</v>
      </c>
      <c r="I3010">
        <v>0</v>
      </c>
      <c r="J3010">
        <v>0</v>
      </c>
      <c r="K3010" s="13">
        <v>0.218</v>
      </c>
      <c r="L3010" s="13">
        <v>9.8000000000000004E-2</v>
      </c>
      <c r="M3010" s="13">
        <v>0.12</v>
      </c>
      <c r="N3010" s="13">
        <v>0</v>
      </c>
      <c r="O3010" s="13">
        <v>0</v>
      </c>
      <c r="P3010" s="12" t="str">
        <f>LEFT(Tabela2[[#This Row],[Código]],2)</f>
        <v>29</v>
      </c>
    </row>
    <row r="3011" spans="2:16" ht="15" customHeight="1" x14ac:dyDescent="0.25">
      <c r="B3011" s="36" t="str">
        <f>LOOKUP(Tabela2[[#This Row],[RESUMO]],Tabela3[Grupo],Tabela3[Meus produtos])</f>
        <v>Não</v>
      </c>
      <c r="C3011" s="30" t="s">
        <v>2818</v>
      </c>
      <c r="D3011" t="s">
        <v>21238</v>
      </c>
      <c r="E3011" t="s">
        <v>11853</v>
      </c>
      <c r="F3011" s="30" t="s">
        <v>14228</v>
      </c>
      <c r="G3011">
        <v>11.83</v>
      </c>
      <c r="H3011">
        <v>9.8000000000000007</v>
      </c>
      <c r="I3011">
        <v>0</v>
      </c>
      <c r="J3011">
        <v>0</v>
      </c>
      <c r="K3011" s="13">
        <v>0.21629999999999999</v>
      </c>
      <c r="L3011" s="13">
        <v>9.8000000000000004E-2</v>
      </c>
      <c r="M3011" s="13">
        <v>0.1183</v>
      </c>
      <c r="N3011" s="13">
        <v>0</v>
      </c>
      <c r="O3011" s="13">
        <v>0</v>
      </c>
      <c r="P3011" s="12" t="str">
        <f>LEFT(Tabela2[[#This Row],[Código]],2)</f>
        <v>29</v>
      </c>
    </row>
    <row r="3012" spans="2:16" ht="15" customHeight="1" x14ac:dyDescent="0.25">
      <c r="B3012" s="36" t="str">
        <f>LOOKUP(Tabela2[[#This Row],[RESUMO]],Tabela3[Grupo],Tabela3[Meus produtos])</f>
        <v>Não</v>
      </c>
      <c r="C3012" s="30" t="s">
        <v>2819</v>
      </c>
      <c r="D3012" t="s">
        <v>21238</v>
      </c>
      <c r="E3012" t="s">
        <v>11853</v>
      </c>
      <c r="F3012" s="30" t="s">
        <v>14229</v>
      </c>
      <c r="G3012">
        <v>11.83</v>
      </c>
      <c r="H3012">
        <v>9.8000000000000007</v>
      </c>
      <c r="I3012">
        <v>0</v>
      </c>
      <c r="J3012">
        <v>0</v>
      </c>
      <c r="K3012" s="13">
        <v>0.21629999999999999</v>
      </c>
      <c r="L3012" s="13">
        <v>9.8000000000000004E-2</v>
      </c>
      <c r="M3012" s="13">
        <v>0.1183</v>
      </c>
      <c r="N3012" s="13">
        <v>0</v>
      </c>
      <c r="O3012" s="13">
        <v>0</v>
      </c>
      <c r="P3012" s="12" t="str">
        <f>LEFT(Tabela2[[#This Row],[Código]],2)</f>
        <v>29</v>
      </c>
    </row>
    <row r="3013" spans="2:16" ht="15" customHeight="1" x14ac:dyDescent="0.25">
      <c r="B3013" s="36" t="str">
        <f>LOOKUP(Tabela2[[#This Row],[RESUMO]],Tabela3[Grupo],Tabela3[Meus produtos])</f>
        <v>Não</v>
      </c>
      <c r="C3013" s="30" t="s">
        <v>21988</v>
      </c>
      <c r="D3013" t="s">
        <v>21238</v>
      </c>
      <c r="E3013" t="s">
        <v>11853</v>
      </c>
      <c r="F3013" s="30" t="s">
        <v>21989</v>
      </c>
      <c r="G3013">
        <v>11.83</v>
      </c>
      <c r="H3013">
        <v>9.8000000000000007</v>
      </c>
      <c r="I3013">
        <v>0</v>
      </c>
      <c r="J3013">
        <v>0</v>
      </c>
      <c r="K3013" s="13">
        <v>0.21629999999999999</v>
      </c>
      <c r="L3013" s="13">
        <v>9.8000000000000004E-2</v>
      </c>
      <c r="M3013" s="13">
        <v>0.1183</v>
      </c>
      <c r="N3013" s="13">
        <v>0</v>
      </c>
      <c r="O3013" s="13">
        <v>0</v>
      </c>
      <c r="P3013" s="12" t="str">
        <f>LEFT(Tabela2[[#This Row],[Código]],2)</f>
        <v>29</v>
      </c>
    </row>
    <row r="3014" spans="2:16" ht="15" customHeight="1" x14ac:dyDescent="0.25">
      <c r="B3014" s="36" t="str">
        <f>LOOKUP(Tabela2[[#This Row],[RESUMO]],Tabela3[Grupo],Tabela3[Meus produtos])</f>
        <v>Não</v>
      </c>
      <c r="C3014" s="30" t="s">
        <v>2820</v>
      </c>
      <c r="D3014" t="s">
        <v>21238</v>
      </c>
      <c r="E3014" t="s">
        <v>11853</v>
      </c>
      <c r="F3014" s="30" t="s">
        <v>2821</v>
      </c>
      <c r="G3014">
        <v>11.83</v>
      </c>
      <c r="H3014">
        <v>9.8000000000000007</v>
      </c>
      <c r="I3014">
        <v>0</v>
      </c>
      <c r="J3014">
        <v>0</v>
      </c>
      <c r="K3014" s="13">
        <v>0.21629999999999999</v>
      </c>
      <c r="L3014" s="13">
        <v>9.8000000000000004E-2</v>
      </c>
      <c r="M3014" s="13">
        <v>0.1183</v>
      </c>
      <c r="N3014" s="13">
        <v>0</v>
      </c>
      <c r="O3014" s="13">
        <v>0</v>
      </c>
      <c r="P3014" s="12" t="str">
        <f>LEFT(Tabela2[[#This Row],[Código]],2)</f>
        <v>29</v>
      </c>
    </row>
    <row r="3015" spans="2:16" ht="15" customHeight="1" x14ac:dyDescent="0.25">
      <c r="B3015" s="36" t="str">
        <f>LOOKUP(Tabela2[[#This Row],[RESUMO]],Tabela3[Grupo],Tabela3[Meus produtos])</f>
        <v>Não</v>
      </c>
      <c r="C3015" s="30" t="s">
        <v>2822</v>
      </c>
      <c r="D3015" t="s">
        <v>21238</v>
      </c>
      <c r="E3015" t="s">
        <v>11853</v>
      </c>
      <c r="F3015" s="30" t="s">
        <v>14230</v>
      </c>
      <c r="G3015">
        <v>11.83</v>
      </c>
      <c r="H3015">
        <v>9.8000000000000007</v>
      </c>
      <c r="I3015">
        <v>0</v>
      </c>
      <c r="J3015">
        <v>0</v>
      </c>
      <c r="K3015" s="13">
        <v>0.21629999999999999</v>
      </c>
      <c r="L3015" s="13">
        <v>9.8000000000000004E-2</v>
      </c>
      <c r="M3015" s="13">
        <v>0.1183</v>
      </c>
      <c r="N3015" s="13">
        <v>0</v>
      </c>
      <c r="O3015" s="13">
        <v>0</v>
      </c>
      <c r="P3015" s="12" t="str">
        <f>LEFT(Tabela2[[#This Row],[Código]],2)</f>
        <v>29</v>
      </c>
    </row>
    <row r="3016" spans="2:16" ht="15" customHeight="1" x14ac:dyDescent="0.25">
      <c r="B3016" s="36" t="str">
        <f>LOOKUP(Tabela2[[#This Row],[RESUMO]],Tabela3[Grupo],Tabela3[Meus produtos])</f>
        <v>Não</v>
      </c>
      <c r="C3016" s="30" t="s">
        <v>2823</v>
      </c>
      <c r="D3016" t="s">
        <v>21238</v>
      </c>
      <c r="E3016" t="s">
        <v>11853</v>
      </c>
      <c r="F3016" s="30" t="s">
        <v>14231</v>
      </c>
      <c r="G3016">
        <v>11.83</v>
      </c>
      <c r="H3016">
        <v>9.8000000000000007</v>
      </c>
      <c r="I3016">
        <v>0</v>
      </c>
      <c r="J3016">
        <v>0</v>
      </c>
      <c r="K3016" s="13">
        <v>0.21629999999999999</v>
      </c>
      <c r="L3016" s="13">
        <v>9.8000000000000004E-2</v>
      </c>
      <c r="M3016" s="13">
        <v>0.1183</v>
      </c>
      <c r="N3016" s="13">
        <v>0</v>
      </c>
      <c r="O3016" s="13">
        <v>0</v>
      </c>
      <c r="P3016" s="12" t="str">
        <f>LEFT(Tabela2[[#This Row],[Código]],2)</f>
        <v>29</v>
      </c>
    </row>
    <row r="3017" spans="2:16" ht="15" customHeight="1" x14ac:dyDescent="0.25">
      <c r="B3017" s="36" t="str">
        <f>LOOKUP(Tabela2[[#This Row],[RESUMO]],Tabela3[Grupo],Tabela3[Meus produtos])</f>
        <v>Não</v>
      </c>
      <c r="C3017" s="30" t="s">
        <v>2824</v>
      </c>
      <c r="D3017" t="s">
        <v>21238</v>
      </c>
      <c r="E3017" t="s">
        <v>11853</v>
      </c>
      <c r="F3017" s="30" t="s">
        <v>14232</v>
      </c>
      <c r="G3017">
        <v>11.83</v>
      </c>
      <c r="H3017">
        <v>9.8000000000000007</v>
      </c>
      <c r="I3017">
        <v>0</v>
      </c>
      <c r="J3017">
        <v>0</v>
      </c>
      <c r="K3017" s="13">
        <v>0.21629999999999999</v>
      </c>
      <c r="L3017" s="13">
        <v>9.8000000000000004E-2</v>
      </c>
      <c r="M3017" s="13">
        <v>0.1183</v>
      </c>
      <c r="N3017" s="13">
        <v>0</v>
      </c>
      <c r="O3017" s="13">
        <v>0</v>
      </c>
      <c r="P3017" s="12" t="str">
        <f>LEFT(Tabela2[[#This Row],[Código]],2)</f>
        <v>29</v>
      </c>
    </row>
    <row r="3018" spans="2:16" ht="15" customHeight="1" x14ac:dyDescent="0.25">
      <c r="B3018" s="36" t="str">
        <f>LOOKUP(Tabela2[[#This Row],[RESUMO]],Tabela3[Grupo],Tabela3[Meus produtos])</f>
        <v>Não</v>
      </c>
      <c r="C3018" s="30" t="s">
        <v>2825</v>
      </c>
      <c r="D3018" t="s">
        <v>21238</v>
      </c>
      <c r="E3018" t="s">
        <v>11853</v>
      </c>
      <c r="F3018" s="30" t="s">
        <v>2826</v>
      </c>
      <c r="G3018">
        <v>11.83</v>
      </c>
      <c r="H3018">
        <v>9.8000000000000007</v>
      </c>
      <c r="I3018">
        <v>0</v>
      </c>
      <c r="J3018">
        <v>0</v>
      </c>
      <c r="K3018" s="13">
        <v>0.21629999999999999</v>
      </c>
      <c r="L3018" s="13">
        <v>9.8000000000000004E-2</v>
      </c>
      <c r="M3018" s="13">
        <v>0.1183</v>
      </c>
      <c r="N3018" s="13">
        <v>0</v>
      </c>
      <c r="O3018" s="13">
        <v>0</v>
      </c>
      <c r="P3018" s="12" t="str">
        <f>LEFT(Tabela2[[#This Row],[Código]],2)</f>
        <v>29</v>
      </c>
    </row>
    <row r="3019" spans="2:16" ht="15" customHeight="1" x14ac:dyDescent="0.25">
      <c r="B3019" s="36" t="str">
        <f>LOOKUP(Tabela2[[#This Row],[RESUMO]],Tabela3[Grupo],Tabela3[Meus produtos])</f>
        <v>Não</v>
      </c>
      <c r="C3019" s="30" t="s">
        <v>2827</v>
      </c>
      <c r="D3019" t="s">
        <v>21238</v>
      </c>
      <c r="E3019" t="s">
        <v>11853</v>
      </c>
      <c r="F3019" s="30" t="s">
        <v>2828</v>
      </c>
      <c r="G3019">
        <v>12</v>
      </c>
      <c r="H3019">
        <v>9.8000000000000007</v>
      </c>
      <c r="I3019">
        <v>0</v>
      </c>
      <c r="J3019">
        <v>0</v>
      </c>
      <c r="K3019" s="13">
        <v>0.218</v>
      </c>
      <c r="L3019" s="13">
        <v>9.8000000000000004E-2</v>
      </c>
      <c r="M3019" s="13">
        <v>0.12</v>
      </c>
      <c r="N3019" s="13">
        <v>0</v>
      </c>
      <c r="O3019" s="13">
        <v>0</v>
      </c>
      <c r="P3019" s="12" t="str">
        <f>LEFT(Tabela2[[#This Row],[Código]],2)</f>
        <v>29</v>
      </c>
    </row>
    <row r="3020" spans="2:16" ht="15" customHeight="1" x14ac:dyDescent="0.25">
      <c r="B3020" s="36" t="str">
        <f>LOOKUP(Tabela2[[#This Row],[RESUMO]],Tabela3[Grupo],Tabela3[Meus produtos])</f>
        <v>Não</v>
      </c>
      <c r="C3020" s="30" t="s">
        <v>2829</v>
      </c>
      <c r="D3020" t="s">
        <v>21238</v>
      </c>
      <c r="E3020" t="s">
        <v>11853</v>
      </c>
      <c r="F3020" s="30" t="s">
        <v>2830</v>
      </c>
      <c r="G3020">
        <v>11.83</v>
      </c>
      <c r="H3020">
        <v>9.8000000000000007</v>
      </c>
      <c r="I3020">
        <v>0</v>
      </c>
      <c r="J3020">
        <v>0</v>
      </c>
      <c r="K3020" s="13">
        <v>0.21629999999999999</v>
      </c>
      <c r="L3020" s="13">
        <v>9.8000000000000004E-2</v>
      </c>
      <c r="M3020" s="13">
        <v>0.1183</v>
      </c>
      <c r="N3020" s="13">
        <v>0</v>
      </c>
      <c r="O3020" s="13">
        <v>0</v>
      </c>
      <c r="P3020" s="12" t="str">
        <f>LEFT(Tabela2[[#This Row],[Código]],2)</f>
        <v>29</v>
      </c>
    </row>
    <row r="3021" spans="2:16" ht="15" customHeight="1" x14ac:dyDescent="0.25">
      <c r="B3021" s="36" t="str">
        <f>LOOKUP(Tabela2[[#This Row],[RESUMO]],Tabela3[Grupo],Tabela3[Meus produtos])</f>
        <v>Não</v>
      </c>
      <c r="C3021" s="30" t="s">
        <v>2831</v>
      </c>
      <c r="D3021" t="s">
        <v>21238</v>
      </c>
      <c r="E3021" t="s">
        <v>11853</v>
      </c>
      <c r="F3021" s="30" t="s">
        <v>2832</v>
      </c>
      <c r="G3021">
        <v>11.83</v>
      </c>
      <c r="H3021">
        <v>9.8000000000000007</v>
      </c>
      <c r="I3021">
        <v>0</v>
      </c>
      <c r="J3021">
        <v>0</v>
      </c>
      <c r="K3021" s="13">
        <v>0.21629999999999999</v>
      </c>
      <c r="L3021" s="13">
        <v>9.8000000000000004E-2</v>
      </c>
      <c r="M3021" s="13">
        <v>0.1183</v>
      </c>
      <c r="N3021" s="13">
        <v>0</v>
      </c>
      <c r="O3021" s="13">
        <v>0</v>
      </c>
      <c r="P3021" s="12" t="str">
        <f>LEFT(Tabela2[[#This Row],[Código]],2)</f>
        <v>29</v>
      </c>
    </row>
    <row r="3022" spans="2:16" ht="15" customHeight="1" x14ac:dyDescent="0.25">
      <c r="B3022" s="36" t="str">
        <f>LOOKUP(Tabela2[[#This Row],[RESUMO]],Tabela3[Grupo],Tabela3[Meus produtos])</f>
        <v>Não</v>
      </c>
      <c r="C3022" s="30" t="s">
        <v>2833</v>
      </c>
      <c r="D3022" t="s">
        <v>21238</v>
      </c>
      <c r="E3022" t="s">
        <v>11853</v>
      </c>
      <c r="F3022" s="30" t="s">
        <v>14233</v>
      </c>
      <c r="G3022">
        <v>11.83</v>
      </c>
      <c r="H3022">
        <v>9.8000000000000007</v>
      </c>
      <c r="I3022">
        <v>0</v>
      </c>
      <c r="J3022">
        <v>0</v>
      </c>
      <c r="K3022" s="13">
        <v>0.21629999999999999</v>
      </c>
      <c r="L3022" s="13">
        <v>9.8000000000000004E-2</v>
      </c>
      <c r="M3022" s="13">
        <v>0.1183</v>
      </c>
      <c r="N3022" s="13">
        <v>0</v>
      </c>
      <c r="O3022" s="13">
        <v>0</v>
      </c>
      <c r="P3022" s="12" t="str">
        <f>LEFT(Tabela2[[#This Row],[Código]],2)</f>
        <v>29</v>
      </c>
    </row>
    <row r="3023" spans="2:16" ht="15" customHeight="1" x14ac:dyDescent="0.25">
      <c r="B3023" s="36" t="str">
        <f>LOOKUP(Tabela2[[#This Row],[RESUMO]],Tabela3[Grupo],Tabela3[Meus produtos])</f>
        <v>Não</v>
      </c>
      <c r="C3023" s="30" t="s">
        <v>2834</v>
      </c>
      <c r="D3023" t="s">
        <v>21238</v>
      </c>
      <c r="E3023" t="s">
        <v>11853</v>
      </c>
      <c r="F3023" s="30" t="s">
        <v>14234</v>
      </c>
      <c r="G3023">
        <v>11.83</v>
      </c>
      <c r="H3023">
        <v>9.8000000000000007</v>
      </c>
      <c r="I3023">
        <v>0</v>
      </c>
      <c r="J3023">
        <v>0</v>
      </c>
      <c r="K3023" s="13">
        <v>0.21629999999999999</v>
      </c>
      <c r="L3023" s="13">
        <v>9.8000000000000004E-2</v>
      </c>
      <c r="M3023" s="13">
        <v>0.1183</v>
      </c>
      <c r="N3023" s="13">
        <v>0</v>
      </c>
      <c r="O3023" s="13">
        <v>0</v>
      </c>
      <c r="P3023" s="12" t="str">
        <f>LEFT(Tabela2[[#This Row],[Código]],2)</f>
        <v>29</v>
      </c>
    </row>
    <row r="3024" spans="2:16" ht="15" customHeight="1" x14ac:dyDescent="0.25">
      <c r="B3024" s="36" t="str">
        <f>LOOKUP(Tabela2[[#This Row],[RESUMO]],Tabela3[Grupo],Tabela3[Meus produtos])</f>
        <v>Não</v>
      </c>
      <c r="C3024" s="30" t="s">
        <v>2835</v>
      </c>
      <c r="D3024" t="s">
        <v>21238</v>
      </c>
      <c r="E3024" t="s">
        <v>11853</v>
      </c>
      <c r="F3024" s="30" t="s">
        <v>14235</v>
      </c>
      <c r="G3024">
        <v>11.83</v>
      </c>
      <c r="H3024">
        <v>9.8000000000000007</v>
      </c>
      <c r="I3024">
        <v>0</v>
      </c>
      <c r="J3024">
        <v>0</v>
      </c>
      <c r="K3024" s="13">
        <v>0.21629999999999999</v>
      </c>
      <c r="L3024" s="13">
        <v>9.8000000000000004E-2</v>
      </c>
      <c r="M3024" s="13">
        <v>0.1183</v>
      </c>
      <c r="N3024" s="13">
        <v>0</v>
      </c>
      <c r="O3024" s="13">
        <v>0</v>
      </c>
      <c r="P3024" s="12" t="str">
        <f>LEFT(Tabela2[[#This Row],[Código]],2)</f>
        <v>29</v>
      </c>
    </row>
    <row r="3025" spans="2:16" ht="15" customHeight="1" x14ac:dyDescent="0.25">
      <c r="B3025" s="36" t="str">
        <f>LOOKUP(Tabela2[[#This Row],[RESUMO]],Tabela3[Grupo],Tabela3[Meus produtos])</f>
        <v>Não</v>
      </c>
      <c r="C3025" s="30" t="s">
        <v>2836</v>
      </c>
      <c r="D3025" t="s">
        <v>21238</v>
      </c>
      <c r="E3025" t="s">
        <v>11853</v>
      </c>
      <c r="F3025" s="30" t="s">
        <v>14236</v>
      </c>
      <c r="G3025">
        <v>11.83</v>
      </c>
      <c r="H3025">
        <v>9.8000000000000007</v>
      </c>
      <c r="I3025">
        <v>0</v>
      </c>
      <c r="J3025">
        <v>0</v>
      </c>
      <c r="K3025" s="13">
        <v>0.21629999999999999</v>
      </c>
      <c r="L3025" s="13">
        <v>9.8000000000000004E-2</v>
      </c>
      <c r="M3025" s="13">
        <v>0.1183</v>
      </c>
      <c r="N3025" s="13">
        <v>0</v>
      </c>
      <c r="O3025" s="13">
        <v>0</v>
      </c>
      <c r="P3025" s="12" t="str">
        <f>LEFT(Tabela2[[#This Row],[Código]],2)</f>
        <v>29</v>
      </c>
    </row>
    <row r="3026" spans="2:16" ht="15" customHeight="1" x14ac:dyDescent="0.25">
      <c r="B3026" s="36" t="str">
        <f>LOOKUP(Tabela2[[#This Row],[RESUMO]],Tabela3[Grupo],Tabela3[Meus produtos])</f>
        <v>Não</v>
      </c>
      <c r="C3026" s="30" t="s">
        <v>2837</v>
      </c>
      <c r="D3026" t="s">
        <v>21238</v>
      </c>
      <c r="E3026" t="s">
        <v>11853</v>
      </c>
      <c r="F3026" s="30" t="s">
        <v>14237</v>
      </c>
      <c r="G3026">
        <v>11.83</v>
      </c>
      <c r="H3026">
        <v>9.8000000000000007</v>
      </c>
      <c r="I3026">
        <v>0</v>
      </c>
      <c r="J3026">
        <v>0</v>
      </c>
      <c r="K3026" s="13">
        <v>0.21629999999999999</v>
      </c>
      <c r="L3026" s="13">
        <v>9.8000000000000004E-2</v>
      </c>
      <c r="M3026" s="13">
        <v>0.1183</v>
      </c>
      <c r="N3026" s="13">
        <v>0</v>
      </c>
      <c r="O3026" s="13">
        <v>0</v>
      </c>
      <c r="P3026" s="12" t="str">
        <f>LEFT(Tabela2[[#This Row],[Código]],2)</f>
        <v>29</v>
      </c>
    </row>
    <row r="3027" spans="2:16" ht="15" customHeight="1" x14ac:dyDescent="0.25">
      <c r="B3027" s="36" t="str">
        <f>LOOKUP(Tabela2[[#This Row],[RESUMO]],Tabela3[Grupo],Tabela3[Meus produtos])</f>
        <v>Não</v>
      </c>
      <c r="C3027" s="30" t="s">
        <v>2838</v>
      </c>
      <c r="D3027" t="s">
        <v>21238</v>
      </c>
      <c r="E3027" t="s">
        <v>11853</v>
      </c>
      <c r="F3027" s="30" t="s">
        <v>2839</v>
      </c>
      <c r="G3027">
        <v>12</v>
      </c>
      <c r="H3027">
        <v>9.8000000000000007</v>
      </c>
      <c r="I3027">
        <v>0</v>
      </c>
      <c r="J3027">
        <v>0</v>
      </c>
      <c r="K3027" s="13">
        <v>0.218</v>
      </c>
      <c r="L3027" s="13">
        <v>9.8000000000000004E-2</v>
      </c>
      <c r="M3027" s="13">
        <v>0.12</v>
      </c>
      <c r="N3027" s="13">
        <v>0</v>
      </c>
      <c r="O3027" s="13">
        <v>0</v>
      </c>
      <c r="P3027" s="12" t="str">
        <f>LEFT(Tabela2[[#This Row],[Código]],2)</f>
        <v>29</v>
      </c>
    </row>
    <row r="3028" spans="2:16" ht="15" customHeight="1" x14ac:dyDescent="0.25">
      <c r="B3028" s="36" t="str">
        <f>LOOKUP(Tabela2[[#This Row],[RESUMO]],Tabela3[Grupo],Tabela3[Meus produtos])</f>
        <v>Não</v>
      </c>
      <c r="C3028" s="30" t="s">
        <v>2840</v>
      </c>
      <c r="D3028" t="s">
        <v>21238</v>
      </c>
      <c r="E3028" t="s">
        <v>11853</v>
      </c>
      <c r="F3028" s="30" t="s">
        <v>2841</v>
      </c>
      <c r="G3028">
        <v>11.83</v>
      </c>
      <c r="H3028">
        <v>9.8000000000000007</v>
      </c>
      <c r="I3028">
        <v>0</v>
      </c>
      <c r="J3028">
        <v>0</v>
      </c>
      <c r="K3028" s="13">
        <v>0.21629999999999999</v>
      </c>
      <c r="L3028" s="13">
        <v>9.8000000000000004E-2</v>
      </c>
      <c r="M3028" s="13">
        <v>0.1183</v>
      </c>
      <c r="N3028" s="13">
        <v>0</v>
      </c>
      <c r="O3028" s="13">
        <v>0</v>
      </c>
      <c r="P3028" s="12" t="str">
        <f>LEFT(Tabela2[[#This Row],[Código]],2)</f>
        <v>29</v>
      </c>
    </row>
    <row r="3029" spans="2:16" ht="15" customHeight="1" x14ac:dyDescent="0.25">
      <c r="B3029" s="36" t="str">
        <f>LOOKUP(Tabela2[[#This Row],[RESUMO]],Tabela3[Grupo],Tabela3[Meus produtos])</f>
        <v>Não</v>
      </c>
      <c r="C3029" s="30" t="s">
        <v>2842</v>
      </c>
      <c r="D3029" t="s">
        <v>21238</v>
      </c>
      <c r="E3029" t="s">
        <v>11853</v>
      </c>
      <c r="F3029" s="30" t="s">
        <v>2843</v>
      </c>
      <c r="G3029">
        <v>11.97</v>
      </c>
      <c r="H3029">
        <v>9.8000000000000007</v>
      </c>
      <c r="I3029">
        <v>0</v>
      </c>
      <c r="J3029">
        <v>0</v>
      </c>
      <c r="K3029" s="13">
        <v>0.2177</v>
      </c>
      <c r="L3029" s="13">
        <v>9.8000000000000004E-2</v>
      </c>
      <c r="M3029" s="13">
        <v>0.1197</v>
      </c>
      <c r="N3029" s="13">
        <v>0</v>
      </c>
      <c r="O3029" s="13">
        <v>0</v>
      </c>
      <c r="P3029" s="12" t="str">
        <f>LEFT(Tabela2[[#This Row],[Código]],2)</f>
        <v>29</v>
      </c>
    </row>
    <row r="3030" spans="2:16" ht="15" customHeight="1" x14ac:dyDescent="0.25">
      <c r="B3030" s="36" t="str">
        <f>LOOKUP(Tabela2[[#This Row],[RESUMO]],Tabela3[Grupo],Tabela3[Meus produtos])</f>
        <v>Não</v>
      </c>
      <c r="C3030" s="30" t="s">
        <v>2844</v>
      </c>
      <c r="D3030" t="s">
        <v>21238</v>
      </c>
      <c r="E3030" t="s">
        <v>11853</v>
      </c>
      <c r="F3030" s="30" t="s">
        <v>14238</v>
      </c>
      <c r="G3030">
        <v>11.83</v>
      </c>
      <c r="H3030">
        <v>9.8000000000000007</v>
      </c>
      <c r="I3030">
        <v>0</v>
      </c>
      <c r="J3030">
        <v>0</v>
      </c>
      <c r="K3030" s="13">
        <v>0.21629999999999999</v>
      </c>
      <c r="L3030" s="13">
        <v>9.8000000000000004E-2</v>
      </c>
      <c r="M3030" s="13">
        <v>0.1183</v>
      </c>
      <c r="N3030" s="13">
        <v>0</v>
      </c>
      <c r="O3030" s="13">
        <v>0</v>
      </c>
      <c r="P3030" s="12" t="str">
        <f>LEFT(Tabela2[[#This Row],[Código]],2)</f>
        <v>29</v>
      </c>
    </row>
    <row r="3031" spans="2:16" ht="15" customHeight="1" x14ac:dyDescent="0.25">
      <c r="B3031" s="36" t="str">
        <f>LOOKUP(Tabela2[[#This Row],[RESUMO]],Tabela3[Grupo],Tabela3[Meus produtos])</f>
        <v>Não</v>
      </c>
      <c r="C3031" s="30" t="s">
        <v>2845</v>
      </c>
      <c r="D3031" t="s">
        <v>21238</v>
      </c>
      <c r="E3031" t="s">
        <v>11853</v>
      </c>
      <c r="F3031" s="30" t="s">
        <v>14239</v>
      </c>
      <c r="G3031">
        <v>11.83</v>
      </c>
      <c r="H3031">
        <v>9.8000000000000007</v>
      </c>
      <c r="I3031">
        <v>0</v>
      </c>
      <c r="J3031">
        <v>0</v>
      </c>
      <c r="K3031" s="13">
        <v>0.21629999999999999</v>
      </c>
      <c r="L3031" s="13">
        <v>9.8000000000000004E-2</v>
      </c>
      <c r="M3031" s="13">
        <v>0.1183</v>
      </c>
      <c r="N3031" s="13">
        <v>0</v>
      </c>
      <c r="O3031" s="13">
        <v>0</v>
      </c>
      <c r="P3031" s="12" t="str">
        <f>LEFT(Tabela2[[#This Row],[Código]],2)</f>
        <v>29</v>
      </c>
    </row>
    <row r="3032" spans="2:16" ht="15" customHeight="1" x14ac:dyDescent="0.25">
      <c r="B3032" s="36" t="str">
        <f>LOOKUP(Tabela2[[#This Row],[RESUMO]],Tabela3[Grupo],Tabela3[Meus produtos])</f>
        <v>Não</v>
      </c>
      <c r="C3032" s="30" t="s">
        <v>2846</v>
      </c>
      <c r="D3032" t="s">
        <v>21238</v>
      </c>
      <c r="E3032" t="s">
        <v>11853</v>
      </c>
      <c r="F3032" s="30" t="s">
        <v>2847</v>
      </c>
      <c r="G3032">
        <v>12</v>
      </c>
      <c r="H3032">
        <v>9.8000000000000007</v>
      </c>
      <c r="I3032">
        <v>0</v>
      </c>
      <c r="J3032">
        <v>0</v>
      </c>
      <c r="K3032" s="13">
        <v>0.218</v>
      </c>
      <c r="L3032" s="13">
        <v>9.8000000000000004E-2</v>
      </c>
      <c r="M3032" s="13">
        <v>0.12</v>
      </c>
      <c r="N3032" s="13">
        <v>0</v>
      </c>
      <c r="O3032" s="13">
        <v>0</v>
      </c>
      <c r="P3032" s="12" t="str">
        <f>LEFT(Tabela2[[#This Row],[Código]],2)</f>
        <v>29</v>
      </c>
    </row>
    <row r="3033" spans="2:16" ht="15" customHeight="1" x14ac:dyDescent="0.25">
      <c r="B3033" s="36" t="str">
        <f>LOOKUP(Tabela2[[#This Row],[RESUMO]],Tabela3[Grupo],Tabela3[Meus produtos])</f>
        <v>Não</v>
      </c>
      <c r="C3033" s="30" t="s">
        <v>2848</v>
      </c>
      <c r="D3033" t="s">
        <v>21238</v>
      </c>
      <c r="E3033" t="s">
        <v>11853</v>
      </c>
      <c r="F3033" s="30" t="s">
        <v>14240</v>
      </c>
      <c r="G3033">
        <v>11.83</v>
      </c>
      <c r="H3033">
        <v>9.8000000000000007</v>
      </c>
      <c r="I3033">
        <v>0</v>
      </c>
      <c r="J3033">
        <v>0</v>
      </c>
      <c r="K3033" s="13">
        <v>0.21629999999999999</v>
      </c>
      <c r="L3033" s="13">
        <v>9.8000000000000004E-2</v>
      </c>
      <c r="M3033" s="13">
        <v>0.1183</v>
      </c>
      <c r="N3033" s="13">
        <v>0</v>
      </c>
      <c r="O3033" s="13">
        <v>0</v>
      </c>
      <c r="P3033" s="12" t="str">
        <f>LEFT(Tabela2[[#This Row],[Código]],2)</f>
        <v>29</v>
      </c>
    </row>
    <row r="3034" spans="2:16" ht="15" customHeight="1" x14ac:dyDescent="0.25">
      <c r="B3034" s="36" t="str">
        <f>LOOKUP(Tabela2[[#This Row],[RESUMO]],Tabela3[Grupo],Tabela3[Meus produtos])</f>
        <v>Não</v>
      </c>
      <c r="C3034" s="30" t="s">
        <v>2849</v>
      </c>
      <c r="D3034" t="s">
        <v>21238</v>
      </c>
      <c r="E3034" t="s">
        <v>11853</v>
      </c>
      <c r="F3034" s="30" t="s">
        <v>14241</v>
      </c>
      <c r="G3034">
        <v>11.83</v>
      </c>
      <c r="H3034">
        <v>9.8000000000000007</v>
      </c>
      <c r="I3034">
        <v>0</v>
      </c>
      <c r="J3034">
        <v>0</v>
      </c>
      <c r="K3034" s="13">
        <v>0.21629999999999999</v>
      </c>
      <c r="L3034" s="13">
        <v>9.8000000000000004E-2</v>
      </c>
      <c r="M3034" s="13">
        <v>0.1183</v>
      </c>
      <c r="N3034" s="13">
        <v>0</v>
      </c>
      <c r="O3034" s="13">
        <v>0</v>
      </c>
      <c r="P3034" s="12" t="str">
        <f>LEFT(Tabela2[[#This Row],[Código]],2)</f>
        <v>29</v>
      </c>
    </row>
    <row r="3035" spans="2:16" ht="15" customHeight="1" x14ac:dyDescent="0.25">
      <c r="B3035" s="36" t="str">
        <f>LOOKUP(Tabela2[[#This Row],[RESUMO]],Tabela3[Grupo],Tabela3[Meus produtos])</f>
        <v>Não</v>
      </c>
      <c r="C3035" s="30" t="s">
        <v>2850</v>
      </c>
      <c r="D3035" t="s">
        <v>21238</v>
      </c>
      <c r="E3035" t="s">
        <v>11853</v>
      </c>
      <c r="F3035" s="30" t="s">
        <v>2851</v>
      </c>
      <c r="G3035">
        <v>11.83</v>
      </c>
      <c r="H3035">
        <v>9.8000000000000007</v>
      </c>
      <c r="I3035">
        <v>0</v>
      </c>
      <c r="J3035">
        <v>0</v>
      </c>
      <c r="K3035" s="13">
        <v>0.21629999999999999</v>
      </c>
      <c r="L3035" s="13">
        <v>9.8000000000000004E-2</v>
      </c>
      <c r="M3035" s="13">
        <v>0.1183</v>
      </c>
      <c r="N3035" s="13">
        <v>0</v>
      </c>
      <c r="O3035" s="13">
        <v>0</v>
      </c>
      <c r="P3035" s="12" t="str">
        <f>LEFT(Tabela2[[#This Row],[Código]],2)</f>
        <v>29</v>
      </c>
    </row>
    <row r="3036" spans="2:16" ht="15" customHeight="1" x14ac:dyDescent="0.25">
      <c r="B3036" s="36" t="str">
        <f>LOOKUP(Tabela2[[#This Row],[RESUMO]],Tabela3[Grupo],Tabela3[Meus produtos])</f>
        <v>Não</v>
      </c>
      <c r="C3036" s="30" t="s">
        <v>2852</v>
      </c>
      <c r="D3036" t="s">
        <v>21238</v>
      </c>
      <c r="E3036" t="s">
        <v>11853</v>
      </c>
      <c r="F3036" s="30" t="s">
        <v>14242</v>
      </c>
      <c r="G3036">
        <v>11.83</v>
      </c>
      <c r="H3036">
        <v>9.8000000000000007</v>
      </c>
      <c r="I3036">
        <v>0</v>
      </c>
      <c r="J3036">
        <v>0</v>
      </c>
      <c r="K3036" s="13">
        <v>0.21629999999999999</v>
      </c>
      <c r="L3036" s="13">
        <v>9.8000000000000004E-2</v>
      </c>
      <c r="M3036" s="13">
        <v>0.1183</v>
      </c>
      <c r="N3036" s="13">
        <v>0</v>
      </c>
      <c r="O3036" s="13">
        <v>0</v>
      </c>
      <c r="P3036" s="12" t="str">
        <f>LEFT(Tabela2[[#This Row],[Código]],2)</f>
        <v>29</v>
      </c>
    </row>
    <row r="3037" spans="2:16" ht="15" customHeight="1" x14ac:dyDescent="0.25">
      <c r="B3037" s="36" t="str">
        <f>LOOKUP(Tabela2[[#This Row],[RESUMO]],Tabela3[Grupo],Tabela3[Meus produtos])</f>
        <v>Não</v>
      </c>
      <c r="C3037" s="30" t="s">
        <v>2853</v>
      </c>
      <c r="D3037" t="s">
        <v>21238</v>
      </c>
      <c r="E3037" t="s">
        <v>11853</v>
      </c>
      <c r="F3037" s="30" t="s">
        <v>2854</v>
      </c>
      <c r="G3037">
        <v>11.83</v>
      </c>
      <c r="H3037">
        <v>9.8000000000000007</v>
      </c>
      <c r="I3037">
        <v>0</v>
      </c>
      <c r="J3037">
        <v>0</v>
      </c>
      <c r="K3037" s="13">
        <v>0.21629999999999999</v>
      </c>
      <c r="L3037" s="13">
        <v>9.8000000000000004E-2</v>
      </c>
      <c r="M3037" s="13">
        <v>0.1183</v>
      </c>
      <c r="N3037" s="13">
        <v>0</v>
      </c>
      <c r="O3037" s="13">
        <v>0</v>
      </c>
      <c r="P3037" s="12" t="str">
        <f>LEFT(Tabela2[[#This Row],[Código]],2)</f>
        <v>29</v>
      </c>
    </row>
    <row r="3038" spans="2:16" ht="15" customHeight="1" x14ac:dyDescent="0.25">
      <c r="B3038" s="36" t="str">
        <f>LOOKUP(Tabela2[[#This Row],[RESUMO]],Tabela3[Grupo],Tabela3[Meus produtos])</f>
        <v>Não</v>
      </c>
      <c r="C3038" s="30" t="s">
        <v>2855</v>
      </c>
      <c r="D3038" t="s">
        <v>21238</v>
      </c>
      <c r="E3038" t="s">
        <v>11853</v>
      </c>
      <c r="F3038" s="30" t="s">
        <v>14243</v>
      </c>
      <c r="G3038">
        <v>11.83</v>
      </c>
      <c r="H3038">
        <v>9.8000000000000007</v>
      </c>
      <c r="I3038">
        <v>0</v>
      </c>
      <c r="J3038">
        <v>0</v>
      </c>
      <c r="K3038" s="13">
        <v>0.21629999999999999</v>
      </c>
      <c r="L3038" s="13">
        <v>9.8000000000000004E-2</v>
      </c>
      <c r="M3038" s="13">
        <v>0.1183</v>
      </c>
      <c r="N3038" s="13">
        <v>0</v>
      </c>
      <c r="O3038" s="13">
        <v>0</v>
      </c>
      <c r="P3038" s="12" t="str">
        <f>LEFT(Tabela2[[#This Row],[Código]],2)</f>
        <v>29</v>
      </c>
    </row>
    <row r="3039" spans="2:16" ht="15" customHeight="1" x14ac:dyDescent="0.25">
      <c r="B3039" s="36" t="str">
        <f>LOOKUP(Tabela2[[#This Row],[RESUMO]],Tabela3[Grupo],Tabela3[Meus produtos])</f>
        <v>Não</v>
      </c>
      <c r="C3039" s="30" t="s">
        <v>2856</v>
      </c>
      <c r="D3039" t="s">
        <v>21238</v>
      </c>
      <c r="E3039" t="s">
        <v>11853</v>
      </c>
      <c r="F3039" s="30" t="s">
        <v>2857</v>
      </c>
      <c r="G3039">
        <v>11.97</v>
      </c>
      <c r="H3039">
        <v>9.8000000000000007</v>
      </c>
      <c r="I3039">
        <v>0</v>
      </c>
      <c r="J3039">
        <v>0</v>
      </c>
      <c r="K3039" s="13">
        <v>0.2177</v>
      </c>
      <c r="L3039" s="13">
        <v>9.8000000000000004E-2</v>
      </c>
      <c r="M3039" s="13">
        <v>0.1197</v>
      </c>
      <c r="N3039" s="13">
        <v>0</v>
      </c>
      <c r="O3039" s="13">
        <v>0</v>
      </c>
      <c r="P3039" s="12" t="str">
        <f>LEFT(Tabela2[[#This Row],[Código]],2)</f>
        <v>29</v>
      </c>
    </row>
    <row r="3040" spans="2:16" ht="15" customHeight="1" x14ac:dyDescent="0.25">
      <c r="B3040" s="36" t="str">
        <f>LOOKUP(Tabela2[[#This Row],[RESUMO]],Tabela3[Grupo],Tabela3[Meus produtos])</f>
        <v>Não</v>
      </c>
      <c r="C3040" s="30" t="s">
        <v>2858</v>
      </c>
      <c r="D3040" t="s">
        <v>21238</v>
      </c>
      <c r="E3040" t="s">
        <v>11853</v>
      </c>
      <c r="F3040" s="30" t="s">
        <v>14244</v>
      </c>
      <c r="G3040">
        <v>11.97</v>
      </c>
      <c r="H3040">
        <v>9.8000000000000007</v>
      </c>
      <c r="I3040">
        <v>0</v>
      </c>
      <c r="J3040">
        <v>0</v>
      </c>
      <c r="K3040" s="13">
        <v>0.2177</v>
      </c>
      <c r="L3040" s="13">
        <v>9.8000000000000004E-2</v>
      </c>
      <c r="M3040" s="13">
        <v>0.1197</v>
      </c>
      <c r="N3040" s="13">
        <v>0</v>
      </c>
      <c r="O3040" s="13">
        <v>0</v>
      </c>
      <c r="P3040" s="12" t="str">
        <f>LEFT(Tabela2[[#This Row],[Código]],2)</f>
        <v>29</v>
      </c>
    </row>
    <row r="3041" spans="2:16" ht="15" customHeight="1" x14ac:dyDescent="0.25">
      <c r="B3041" s="36" t="str">
        <f>LOOKUP(Tabela2[[#This Row],[RESUMO]],Tabela3[Grupo],Tabela3[Meus produtos])</f>
        <v>Não</v>
      </c>
      <c r="C3041" s="30" t="s">
        <v>2859</v>
      </c>
      <c r="D3041" t="s">
        <v>21238</v>
      </c>
      <c r="E3041" t="s">
        <v>11853</v>
      </c>
      <c r="F3041" s="30" t="s">
        <v>14245</v>
      </c>
      <c r="G3041">
        <v>11.83</v>
      </c>
      <c r="H3041">
        <v>9.8000000000000007</v>
      </c>
      <c r="I3041">
        <v>0</v>
      </c>
      <c r="J3041">
        <v>0</v>
      </c>
      <c r="K3041" s="13">
        <v>0.21629999999999999</v>
      </c>
      <c r="L3041" s="13">
        <v>9.8000000000000004E-2</v>
      </c>
      <c r="M3041" s="13">
        <v>0.1183</v>
      </c>
      <c r="N3041" s="13">
        <v>0</v>
      </c>
      <c r="O3041" s="13">
        <v>0</v>
      </c>
      <c r="P3041" s="12" t="str">
        <f>LEFT(Tabela2[[#This Row],[Código]],2)</f>
        <v>29</v>
      </c>
    </row>
    <row r="3042" spans="2:16" ht="15" customHeight="1" x14ac:dyDescent="0.25">
      <c r="B3042" s="36" t="str">
        <f>LOOKUP(Tabela2[[#This Row],[RESUMO]],Tabela3[Grupo],Tabela3[Meus produtos])</f>
        <v>Não</v>
      </c>
      <c r="C3042" s="30" t="s">
        <v>2860</v>
      </c>
      <c r="D3042" t="s">
        <v>21238</v>
      </c>
      <c r="E3042" t="s">
        <v>11853</v>
      </c>
      <c r="F3042" s="30" t="s">
        <v>2861</v>
      </c>
      <c r="G3042">
        <v>11.83</v>
      </c>
      <c r="H3042">
        <v>9.8000000000000007</v>
      </c>
      <c r="I3042">
        <v>0</v>
      </c>
      <c r="J3042">
        <v>0</v>
      </c>
      <c r="K3042" s="13">
        <v>0.21629999999999999</v>
      </c>
      <c r="L3042" s="13">
        <v>9.8000000000000004E-2</v>
      </c>
      <c r="M3042" s="13">
        <v>0.1183</v>
      </c>
      <c r="N3042" s="13">
        <v>0</v>
      </c>
      <c r="O3042" s="13">
        <v>0</v>
      </c>
      <c r="P3042" s="12" t="str">
        <f>LEFT(Tabela2[[#This Row],[Código]],2)</f>
        <v>29</v>
      </c>
    </row>
    <row r="3043" spans="2:16" ht="15" customHeight="1" x14ac:dyDescent="0.25">
      <c r="B3043" s="36" t="str">
        <f>LOOKUP(Tabela2[[#This Row],[RESUMO]],Tabela3[Grupo],Tabela3[Meus produtos])</f>
        <v>Não</v>
      </c>
      <c r="C3043" s="30" t="s">
        <v>2862</v>
      </c>
      <c r="D3043" t="s">
        <v>21238</v>
      </c>
      <c r="E3043" t="s">
        <v>11853</v>
      </c>
      <c r="F3043" s="30" t="s">
        <v>14246</v>
      </c>
      <c r="G3043">
        <v>11.83</v>
      </c>
      <c r="H3043">
        <v>9.8000000000000007</v>
      </c>
      <c r="I3043">
        <v>0</v>
      </c>
      <c r="J3043">
        <v>0</v>
      </c>
      <c r="K3043" s="13">
        <v>0.21629999999999999</v>
      </c>
      <c r="L3043" s="13">
        <v>9.8000000000000004E-2</v>
      </c>
      <c r="M3043" s="13">
        <v>0.1183</v>
      </c>
      <c r="N3043" s="13">
        <v>0</v>
      </c>
      <c r="O3043" s="13">
        <v>0</v>
      </c>
      <c r="P3043" s="12" t="str">
        <f>LEFT(Tabela2[[#This Row],[Código]],2)</f>
        <v>29</v>
      </c>
    </row>
    <row r="3044" spans="2:16" ht="15" customHeight="1" x14ac:dyDescent="0.25">
      <c r="B3044" s="36" t="str">
        <f>LOOKUP(Tabela2[[#This Row],[RESUMO]],Tabela3[Grupo],Tabela3[Meus produtos])</f>
        <v>Não</v>
      </c>
      <c r="C3044" s="30" t="s">
        <v>2863</v>
      </c>
      <c r="D3044" t="s">
        <v>21238</v>
      </c>
      <c r="E3044" t="s">
        <v>11853</v>
      </c>
      <c r="F3044" s="30" t="s">
        <v>14247</v>
      </c>
      <c r="G3044">
        <v>12</v>
      </c>
      <c r="H3044">
        <v>9.8000000000000007</v>
      </c>
      <c r="I3044">
        <v>0</v>
      </c>
      <c r="J3044">
        <v>0</v>
      </c>
      <c r="K3044" s="13">
        <v>0.218</v>
      </c>
      <c r="L3044" s="13">
        <v>9.8000000000000004E-2</v>
      </c>
      <c r="M3044" s="13">
        <v>0.12</v>
      </c>
      <c r="N3044" s="13">
        <v>0</v>
      </c>
      <c r="O3044" s="13">
        <v>0</v>
      </c>
      <c r="P3044" s="12" t="str">
        <f>LEFT(Tabela2[[#This Row],[Código]],2)</f>
        <v>29</v>
      </c>
    </row>
    <row r="3045" spans="2:16" ht="15" customHeight="1" x14ac:dyDescent="0.25">
      <c r="B3045" s="36" t="str">
        <f>LOOKUP(Tabela2[[#This Row],[RESUMO]],Tabela3[Grupo],Tabela3[Meus produtos])</f>
        <v>Não</v>
      </c>
      <c r="C3045" s="30" t="s">
        <v>2864</v>
      </c>
      <c r="D3045" t="s">
        <v>21238</v>
      </c>
      <c r="E3045" t="s">
        <v>11853</v>
      </c>
      <c r="F3045" s="30" t="s">
        <v>2865</v>
      </c>
      <c r="G3045">
        <v>11.8</v>
      </c>
      <c r="H3045">
        <v>9.8000000000000007</v>
      </c>
      <c r="I3045">
        <v>0</v>
      </c>
      <c r="J3045">
        <v>0</v>
      </c>
      <c r="K3045" s="13">
        <v>0.21600000000000003</v>
      </c>
      <c r="L3045" s="13">
        <v>9.8000000000000004E-2</v>
      </c>
      <c r="M3045" s="13">
        <v>0.11800000000000001</v>
      </c>
      <c r="N3045" s="13">
        <v>0</v>
      </c>
      <c r="O3045" s="13">
        <v>0</v>
      </c>
      <c r="P3045" s="12" t="str">
        <f>LEFT(Tabela2[[#This Row],[Código]],2)</f>
        <v>29</v>
      </c>
    </row>
    <row r="3046" spans="2:16" ht="15" customHeight="1" x14ac:dyDescent="0.25">
      <c r="B3046" s="36" t="str">
        <f>LOOKUP(Tabela2[[#This Row],[RESUMO]],Tabela3[Grupo],Tabela3[Meus produtos])</f>
        <v>Não</v>
      </c>
      <c r="C3046" s="30" t="s">
        <v>2866</v>
      </c>
      <c r="D3046" t="s">
        <v>21238</v>
      </c>
      <c r="E3046" t="s">
        <v>11853</v>
      </c>
      <c r="F3046" s="30" t="s">
        <v>14248</v>
      </c>
      <c r="G3046">
        <v>11.83</v>
      </c>
      <c r="H3046">
        <v>9.8000000000000007</v>
      </c>
      <c r="I3046">
        <v>0</v>
      </c>
      <c r="J3046">
        <v>0</v>
      </c>
      <c r="K3046" s="13">
        <v>0.21629999999999999</v>
      </c>
      <c r="L3046" s="13">
        <v>9.8000000000000004E-2</v>
      </c>
      <c r="M3046" s="13">
        <v>0.1183</v>
      </c>
      <c r="N3046" s="13">
        <v>0</v>
      </c>
      <c r="O3046" s="13">
        <v>0</v>
      </c>
      <c r="P3046" s="12" t="str">
        <f>LEFT(Tabela2[[#This Row],[Código]],2)</f>
        <v>29</v>
      </c>
    </row>
    <row r="3047" spans="2:16" ht="15" customHeight="1" x14ac:dyDescent="0.25">
      <c r="B3047" s="36" t="str">
        <f>LOOKUP(Tabela2[[#This Row],[RESUMO]],Tabela3[Grupo],Tabela3[Meus produtos])</f>
        <v>Não</v>
      </c>
      <c r="C3047" s="30" t="s">
        <v>2867</v>
      </c>
      <c r="D3047" t="s">
        <v>21238</v>
      </c>
      <c r="E3047" t="s">
        <v>11853</v>
      </c>
      <c r="F3047" s="30" t="s">
        <v>14249</v>
      </c>
      <c r="G3047">
        <v>11.97</v>
      </c>
      <c r="H3047">
        <v>9.8000000000000007</v>
      </c>
      <c r="I3047">
        <v>0</v>
      </c>
      <c r="J3047">
        <v>0</v>
      </c>
      <c r="K3047" s="13">
        <v>0.2177</v>
      </c>
      <c r="L3047" s="13">
        <v>9.8000000000000004E-2</v>
      </c>
      <c r="M3047" s="13">
        <v>0.1197</v>
      </c>
      <c r="N3047" s="13">
        <v>0</v>
      </c>
      <c r="O3047" s="13">
        <v>0</v>
      </c>
      <c r="P3047" s="12" t="str">
        <f>LEFT(Tabela2[[#This Row],[Código]],2)</f>
        <v>29</v>
      </c>
    </row>
    <row r="3048" spans="2:16" ht="15" customHeight="1" x14ac:dyDescent="0.25">
      <c r="B3048" s="36" t="str">
        <f>LOOKUP(Tabela2[[#This Row],[RESUMO]],Tabela3[Grupo],Tabela3[Meus produtos])</f>
        <v>Não</v>
      </c>
      <c r="C3048" s="30" t="s">
        <v>2868</v>
      </c>
      <c r="D3048" t="s">
        <v>21238</v>
      </c>
      <c r="E3048" t="s">
        <v>11853</v>
      </c>
      <c r="F3048" s="30" t="s">
        <v>14250</v>
      </c>
      <c r="G3048">
        <v>11.97</v>
      </c>
      <c r="H3048">
        <v>9.8000000000000007</v>
      </c>
      <c r="I3048">
        <v>0</v>
      </c>
      <c r="J3048">
        <v>0</v>
      </c>
      <c r="K3048" s="13">
        <v>0.2177</v>
      </c>
      <c r="L3048" s="13">
        <v>9.8000000000000004E-2</v>
      </c>
      <c r="M3048" s="13">
        <v>0.1197</v>
      </c>
      <c r="N3048" s="13">
        <v>0</v>
      </c>
      <c r="O3048" s="13">
        <v>0</v>
      </c>
      <c r="P3048" s="12" t="str">
        <f>LEFT(Tabela2[[#This Row],[Código]],2)</f>
        <v>29</v>
      </c>
    </row>
    <row r="3049" spans="2:16" ht="15" customHeight="1" x14ac:dyDescent="0.25">
      <c r="B3049" s="36" t="str">
        <f>LOOKUP(Tabela2[[#This Row],[RESUMO]],Tabela3[Grupo],Tabela3[Meus produtos])</f>
        <v>Não</v>
      </c>
      <c r="C3049" s="30" t="s">
        <v>2869</v>
      </c>
      <c r="D3049" t="s">
        <v>21238</v>
      </c>
      <c r="E3049" t="s">
        <v>11853</v>
      </c>
      <c r="F3049" s="30" t="s">
        <v>14251</v>
      </c>
      <c r="G3049">
        <v>11.83</v>
      </c>
      <c r="H3049">
        <v>9.8000000000000007</v>
      </c>
      <c r="I3049">
        <v>0</v>
      </c>
      <c r="J3049">
        <v>0</v>
      </c>
      <c r="K3049" s="13">
        <v>0.21629999999999999</v>
      </c>
      <c r="L3049" s="13">
        <v>9.8000000000000004E-2</v>
      </c>
      <c r="M3049" s="13">
        <v>0.1183</v>
      </c>
      <c r="N3049" s="13">
        <v>0</v>
      </c>
      <c r="O3049" s="13">
        <v>0</v>
      </c>
      <c r="P3049" s="12" t="str">
        <f>LEFT(Tabela2[[#This Row],[Código]],2)</f>
        <v>29</v>
      </c>
    </row>
    <row r="3050" spans="2:16" ht="15" customHeight="1" x14ac:dyDescent="0.25">
      <c r="B3050" s="36" t="str">
        <f>LOOKUP(Tabela2[[#This Row],[RESUMO]],Tabela3[Grupo],Tabela3[Meus produtos])</f>
        <v>Não</v>
      </c>
      <c r="C3050" s="30" t="s">
        <v>2870</v>
      </c>
      <c r="D3050" t="s">
        <v>21238</v>
      </c>
      <c r="E3050" t="s">
        <v>11853</v>
      </c>
      <c r="F3050" s="30" t="s">
        <v>14252</v>
      </c>
      <c r="G3050">
        <v>11.83</v>
      </c>
      <c r="H3050">
        <v>9.8000000000000007</v>
      </c>
      <c r="I3050">
        <v>0</v>
      </c>
      <c r="J3050">
        <v>0</v>
      </c>
      <c r="K3050" s="13">
        <v>0.21629999999999999</v>
      </c>
      <c r="L3050" s="13">
        <v>9.8000000000000004E-2</v>
      </c>
      <c r="M3050" s="13">
        <v>0.1183</v>
      </c>
      <c r="N3050" s="13">
        <v>0</v>
      </c>
      <c r="O3050" s="13">
        <v>0</v>
      </c>
      <c r="P3050" s="12" t="str">
        <f>LEFT(Tabela2[[#This Row],[Código]],2)</f>
        <v>29</v>
      </c>
    </row>
    <row r="3051" spans="2:16" ht="15" customHeight="1" x14ac:dyDescent="0.25">
      <c r="B3051" s="36" t="str">
        <f>LOOKUP(Tabela2[[#This Row],[RESUMO]],Tabela3[Grupo],Tabela3[Meus produtos])</f>
        <v>Não</v>
      </c>
      <c r="C3051" s="30" t="s">
        <v>2871</v>
      </c>
      <c r="D3051" t="s">
        <v>21238</v>
      </c>
      <c r="E3051" t="s">
        <v>11853</v>
      </c>
      <c r="F3051" s="30" t="s">
        <v>14253</v>
      </c>
      <c r="G3051">
        <v>11.83</v>
      </c>
      <c r="H3051">
        <v>9.8000000000000007</v>
      </c>
      <c r="I3051">
        <v>0</v>
      </c>
      <c r="J3051">
        <v>0</v>
      </c>
      <c r="K3051" s="13">
        <v>0.21629999999999999</v>
      </c>
      <c r="L3051" s="13">
        <v>9.8000000000000004E-2</v>
      </c>
      <c r="M3051" s="13">
        <v>0.1183</v>
      </c>
      <c r="N3051" s="13">
        <v>0</v>
      </c>
      <c r="O3051" s="13">
        <v>0</v>
      </c>
      <c r="P3051" s="12" t="str">
        <f>LEFT(Tabela2[[#This Row],[Código]],2)</f>
        <v>29</v>
      </c>
    </row>
    <row r="3052" spans="2:16" ht="15" customHeight="1" x14ac:dyDescent="0.25">
      <c r="B3052" s="36" t="str">
        <f>LOOKUP(Tabela2[[#This Row],[RESUMO]],Tabela3[Grupo],Tabela3[Meus produtos])</f>
        <v>Não</v>
      </c>
      <c r="C3052" s="30" t="s">
        <v>2872</v>
      </c>
      <c r="D3052" t="s">
        <v>21238</v>
      </c>
      <c r="E3052" t="s">
        <v>11853</v>
      </c>
      <c r="F3052" s="30" t="s">
        <v>14254</v>
      </c>
      <c r="G3052">
        <v>11.83</v>
      </c>
      <c r="H3052">
        <v>9.8000000000000007</v>
      </c>
      <c r="I3052">
        <v>0</v>
      </c>
      <c r="J3052">
        <v>0</v>
      </c>
      <c r="K3052" s="13">
        <v>0.21629999999999999</v>
      </c>
      <c r="L3052" s="13">
        <v>9.8000000000000004E-2</v>
      </c>
      <c r="M3052" s="13">
        <v>0.1183</v>
      </c>
      <c r="N3052" s="13">
        <v>0</v>
      </c>
      <c r="O3052" s="13">
        <v>0</v>
      </c>
      <c r="P3052" s="12" t="str">
        <f>LEFT(Tabela2[[#This Row],[Código]],2)</f>
        <v>29</v>
      </c>
    </row>
    <row r="3053" spans="2:16" ht="15" customHeight="1" x14ac:dyDescent="0.25">
      <c r="B3053" s="36" t="str">
        <f>LOOKUP(Tabela2[[#This Row],[RESUMO]],Tabela3[Grupo],Tabela3[Meus produtos])</f>
        <v>Não</v>
      </c>
      <c r="C3053" s="30" t="s">
        <v>2873</v>
      </c>
      <c r="D3053" t="s">
        <v>21238</v>
      </c>
      <c r="E3053" t="s">
        <v>11853</v>
      </c>
      <c r="F3053" s="30" t="s">
        <v>14255</v>
      </c>
      <c r="G3053">
        <v>11.83</v>
      </c>
      <c r="H3053">
        <v>9.8000000000000007</v>
      </c>
      <c r="I3053">
        <v>0</v>
      </c>
      <c r="J3053">
        <v>0</v>
      </c>
      <c r="K3053" s="13">
        <v>0.21629999999999999</v>
      </c>
      <c r="L3053" s="13">
        <v>9.8000000000000004E-2</v>
      </c>
      <c r="M3053" s="13">
        <v>0.1183</v>
      </c>
      <c r="N3053" s="13">
        <v>0</v>
      </c>
      <c r="O3053" s="13">
        <v>0</v>
      </c>
      <c r="P3053" s="12" t="str">
        <f>LEFT(Tabela2[[#This Row],[Código]],2)</f>
        <v>29</v>
      </c>
    </row>
    <row r="3054" spans="2:16" ht="15" customHeight="1" x14ac:dyDescent="0.25">
      <c r="B3054" s="36" t="str">
        <f>LOOKUP(Tabela2[[#This Row],[RESUMO]],Tabela3[Grupo],Tabela3[Meus produtos])</f>
        <v>Não</v>
      </c>
      <c r="C3054" s="30" t="s">
        <v>2874</v>
      </c>
      <c r="D3054" t="s">
        <v>21238</v>
      </c>
      <c r="E3054" t="s">
        <v>11853</v>
      </c>
      <c r="F3054" s="30" t="s">
        <v>14256</v>
      </c>
      <c r="G3054">
        <v>11.83</v>
      </c>
      <c r="H3054">
        <v>9.8000000000000007</v>
      </c>
      <c r="I3054">
        <v>0</v>
      </c>
      <c r="J3054">
        <v>0</v>
      </c>
      <c r="K3054" s="13">
        <v>0.21629999999999999</v>
      </c>
      <c r="L3054" s="13">
        <v>9.8000000000000004E-2</v>
      </c>
      <c r="M3054" s="13">
        <v>0.1183</v>
      </c>
      <c r="N3054" s="13">
        <v>0</v>
      </c>
      <c r="O3054" s="13">
        <v>0</v>
      </c>
      <c r="P3054" s="12" t="str">
        <f>LEFT(Tabela2[[#This Row],[Código]],2)</f>
        <v>29</v>
      </c>
    </row>
    <row r="3055" spans="2:16" ht="15" customHeight="1" x14ac:dyDescent="0.25">
      <c r="B3055" s="36" t="str">
        <f>LOOKUP(Tabela2[[#This Row],[RESUMO]],Tabela3[Grupo],Tabela3[Meus produtos])</f>
        <v>Não</v>
      </c>
      <c r="C3055" s="30" t="s">
        <v>2875</v>
      </c>
      <c r="D3055" t="s">
        <v>21238</v>
      </c>
      <c r="E3055" t="s">
        <v>11853</v>
      </c>
      <c r="F3055" s="30" t="s">
        <v>2876</v>
      </c>
      <c r="G3055">
        <v>11.83</v>
      </c>
      <c r="H3055">
        <v>9.8000000000000007</v>
      </c>
      <c r="I3055">
        <v>0</v>
      </c>
      <c r="J3055">
        <v>0</v>
      </c>
      <c r="K3055" s="13">
        <v>0.21629999999999999</v>
      </c>
      <c r="L3055" s="13">
        <v>9.8000000000000004E-2</v>
      </c>
      <c r="M3055" s="13">
        <v>0.1183</v>
      </c>
      <c r="N3055" s="13">
        <v>0</v>
      </c>
      <c r="O3055" s="13">
        <v>0</v>
      </c>
      <c r="P3055" s="12" t="str">
        <f>LEFT(Tabela2[[#This Row],[Código]],2)</f>
        <v>29</v>
      </c>
    </row>
    <row r="3056" spans="2:16" ht="15" customHeight="1" x14ac:dyDescent="0.25">
      <c r="B3056" s="36" t="str">
        <f>LOOKUP(Tabela2[[#This Row],[RESUMO]],Tabela3[Grupo],Tabela3[Meus produtos])</f>
        <v>Não</v>
      </c>
      <c r="C3056" s="30" t="s">
        <v>2877</v>
      </c>
      <c r="D3056" t="s">
        <v>21238</v>
      </c>
      <c r="E3056" t="s">
        <v>11853</v>
      </c>
      <c r="F3056" s="30" t="s">
        <v>14257</v>
      </c>
      <c r="G3056">
        <v>11.83</v>
      </c>
      <c r="H3056">
        <v>9.8000000000000007</v>
      </c>
      <c r="I3056">
        <v>0</v>
      </c>
      <c r="J3056">
        <v>0</v>
      </c>
      <c r="K3056" s="13">
        <v>0.21629999999999999</v>
      </c>
      <c r="L3056" s="13">
        <v>9.8000000000000004E-2</v>
      </c>
      <c r="M3056" s="13">
        <v>0.1183</v>
      </c>
      <c r="N3056" s="13">
        <v>0</v>
      </c>
      <c r="O3056" s="13">
        <v>0</v>
      </c>
      <c r="P3056" s="12" t="str">
        <f>LEFT(Tabela2[[#This Row],[Código]],2)</f>
        <v>29</v>
      </c>
    </row>
    <row r="3057" spans="2:16" ht="15" customHeight="1" x14ac:dyDescent="0.25">
      <c r="B3057" s="36" t="str">
        <f>LOOKUP(Tabela2[[#This Row],[RESUMO]],Tabela3[Grupo],Tabela3[Meus produtos])</f>
        <v>Não</v>
      </c>
      <c r="C3057" s="30" t="s">
        <v>2878</v>
      </c>
      <c r="D3057" t="s">
        <v>21238</v>
      </c>
      <c r="E3057" t="s">
        <v>11853</v>
      </c>
      <c r="F3057" s="30" t="s">
        <v>14258</v>
      </c>
      <c r="G3057">
        <v>11.83</v>
      </c>
      <c r="H3057">
        <v>9.8000000000000007</v>
      </c>
      <c r="I3057">
        <v>0</v>
      </c>
      <c r="J3057">
        <v>0</v>
      </c>
      <c r="K3057" s="13">
        <v>0.21629999999999999</v>
      </c>
      <c r="L3057" s="13">
        <v>9.8000000000000004E-2</v>
      </c>
      <c r="M3057" s="13">
        <v>0.1183</v>
      </c>
      <c r="N3057" s="13">
        <v>0</v>
      </c>
      <c r="O3057" s="13">
        <v>0</v>
      </c>
      <c r="P3057" s="12" t="str">
        <f>LEFT(Tabela2[[#This Row],[Código]],2)</f>
        <v>29</v>
      </c>
    </row>
    <row r="3058" spans="2:16" ht="15" customHeight="1" x14ac:dyDescent="0.25">
      <c r="B3058" s="36" t="str">
        <f>LOOKUP(Tabela2[[#This Row],[RESUMO]],Tabela3[Grupo],Tabela3[Meus produtos])</f>
        <v>Não</v>
      </c>
      <c r="C3058" s="30" t="s">
        <v>2879</v>
      </c>
      <c r="D3058" t="s">
        <v>21238</v>
      </c>
      <c r="E3058" t="s">
        <v>11853</v>
      </c>
      <c r="F3058" s="30" t="s">
        <v>14259</v>
      </c>
      <c r="G3058">
        <v>11.97</v>
      </c>
      <c r="H3058">
        <v>9.8000000000000007</v>
      </c>
      <c r="I3058">
        <v>0</v>
      </c>
      <c r="J3058">
        <v>0</v>
      </c>
      <c r="K3058" s="13">
        <v>0.2177</v>
      </c>
      <c r="L3058" s="13">
        <v>9.8000000000000004E-2</v>
      </c>
      <c r="M3058" s="13">
        <v>0.1197</v>
      </c>
      <c r="N3058" s="13">
        <v>0</v>
      </c>
      <c r="O3058" s="13">
        <v>0</v>
      </c>
      <c r="P3058" s="12" t="str">
        <f>LEFT(Tabela2[[#This Row],[Código]],2)</f>
        <v>29</v>
      </c>
    </row>
    <row r="3059" spans="2:16" ht="15" customHeight="1" x14ac:dyDescent="0.25">
      <c r="B3059" s="36" t="str">
        <f>LOOKUP(Tabela2[[#This Row],[RESUMO]],Tabela3[Grupo],Tabela3[Meus produtos])</f>
        <v>Não</v>
      </c>
      <c r="C3059" s="30" t="s">
        <v>2880</v>
      </c>
      <c r="D3059" t="s">
        <v>21238</v>
      </c>
      <c r="E3059" t="s">
        <v>11853</v>
      </c>
      <c r="F3059" s="30" t="s">
        <v>2881</v>
      </c>
      <c r="G3059">
        <v>11.97</v>
      </c>
      <c r="H3059">
        <v>9.8000000000000007</v>
      </c>
      <c r="I3059">
        <v>0</v>
      </c>
      <c r="J3059">
        <v>0</v>
      </c>
      <c r="K3059" s="13">
        <v>0.2177</v>
      </c>
      <c r="L3059" s="13">
        <v>9.8000000000000004E-2</v>
      </c>
      <c r="M3059" s="13">
        <v>0.1197</v>
      </c>
      <c r="N3059" s="13">
        <v>0</v>
      </c>
      <c r="O3059" s="13">
        <v>0</v>
      </c>
      <c r="P3059" s="12" t="str">
        <f>LEFT(Tabela2[[#This Row],[Código]],2)</f>
        <v>29</v>
      </c>
    </row>
    <row r="3060" spans="2:16" ht="15" customHeight="1" x14ac:dyDescent="0.25">
      <c r="B3060" s="36" t="str">
        <f>LOOKUP(Tabela2[[#This Row],[RESUMO]],Tabela3[Grupo],Tabela3[Meus produtos])</f>
        <v>Não</v>
      </c>
      <c r="C3060" s="30" t="s">
        <v>2882</v>
      </c>
      <c r="D3060" t="s">
        <v>21238</v>
      </c>
      <c r="E3060" t="s">
        <v>11853</v>
      </c>
      <c r="F3060" s="30" t="s">
        <v>2883</v>
      </c>
      <c r="G3060">
        <v>11.97</v>
      </c>
      <c r="H3060">
        <v>9.8000000000000007</v>
      </c>
      <c r="I3060">
        <v>0</v>
      </c>
      <c r="J3060">
        <v>0</v>
      </c>
      <c r="K3060" s="13">
        <v>0.2177</v>
      </c>
      <c r="L3060" s="13">
        <v>9.8000000000000004E-2</v>
      </c>
      <c r="M3060" s="13">
        <v>0.1197</v>
      </c>
      <c r="N3060" s="13">
        <v>0</v>
      </c>
      <c r="O3060" s="13">
        <v>0</v>
      </c>
      <c r="P3060" s="12" t="str">
        <f>LEFT(Tabela2[[#This Row],[Código]],2)</f>
        <v>29</v>
      </c>
    </row>
    <row r="3061" spans="2:16" ht="15" customHeight="1" x14ac:dyDescent="0.25">
      <c r="B3061" s="36" t="str">
        <f>LOOKUP(Tabela2[[#This Row],[RESUMO]],Tabela3[Grupo],Tabela3[Meus produtos])</f>
        <v>Não</v>
      </c>
      <c r="C3061" s="30" t="s">
        <v>2884</v>
      </c>
      <c r="D3061" t="s">
        <v>21238</v>
      </c>
      <c r="E3061" t="s">
        <v>11853</v>
      </c>
      <c r="F3061" s="30" t="s">
        <v>14260</v>
      </c>
      <c r="G3061">
        <v>12</v>
      </c>
      <c r="H3061">
        <v>9.8000000000000007</v>
      </c>
      <c r="I3061">
        <v>0</v>
      </c>
      <c r="J3061">
        <v>0</v>
      </c>
      <c r="K3061" s="13">
        <v>0.218</v>
      </c>
      <c r="L3061" s="13">
        <v>9.8000000000000004E-2</v>
      </c>
      <c r="M3061" s="13">
        <v>0.12</v>
      </c>
      <c r="N3061" s="13">
        <v>0</v>
      </c>
      <c r="O3061" s="13">
        <v>0</v>
      </c>
      <c r="P3061" s="12" t="str">
        <f>LEFT(Tabela2[[#This Row],[Código]],2)</f>
        <v>29</v>
      </c>
    </row>
    <row r="3062" spans="2:16" ht="15" customHeight="1" x14ac:dyDescent="0.25">
      <c r="B3062" s="36" t="str">
        <f>LOOKUP(Tabela2[[#This Row],[RESUMO]],Tabela3[Grupo],Tabela3[Meus produtos])</f>
        <v>Não</v>
      </c>
      <c r="C3062" s="30" t="s">
        <v>2885</v>
      </c>
      <c r="D3062" t="s">
        <v>21238</v>
      </c>
      <c r="E3062" t="s">
        <v>11853</v>
      </c>
      <c r="F3062" s="30" t="s">
        <v>14261</v>
      </c>
      <c r="G3062">
        <v>11.83</v>
      </c>
      <c r="H3062">
        <v>9.8000000000000007</v>
      </c>
      <c r="I3062">
        <v>0</v>
      </c>
      <c r="J3062">
        <v>0</v>
      </c>
      <c r="K3062" s="13">
        <v>0.21629999999999999</v>
      </c>
      <c r="L3062" s="13">
        <v>9.8000000000000004E-2</v>
      </c>
      <c r="M3062" s="13">
        <v>0.1183</v>
      </c>
      <c r="N3062" s="13">
        <v>0</v>
      </c>
      <c r="O3062" s="13">
        <v>0</v>
      </c>
      <c r="P3062" s="12" t="str">
        <f>LEFT(Tabela2[[#This Row],[Código]],2)</f>
        <v>29</v>
      </c>
    </row>
    <row r="3063" spans="2:16" ht="15" customHeight="1" x14ac:dyDescent="0.25">
      <c r="B3063" s="36" t="str">
        <f>LOOKUP(Tabela2[[#This Row],[RESUMO]],Tabela3[Grupo],Tabela3[Meus produtos])</f>
        <v>Não</v>
      </c>
      <c r="C3063" s="30" t="s">
        <v>2886</v>
      </c>
      <c r="D3063" t="s">
        <v>21238</v>
      </c>
      <c r="E3063" t="s">
        <v>11853</v>
      </c>
      <c r="F3063" s="30" t="s">
        <v>14262</v>
      </c>
      <c r="G3063">
        <v>11.97</v>
      </c>
      <c r="H3063">
        <v>9.8000000000000007</v>
      </c>
      <c r="I3063">
        <v>0</v>
      </c>
      <c r="J3063">
        <v>0</v>
      </c>
      <c r="K3063" s="13">
        <v>0.2177</v>
      </c>
      <c r="L3063" s="13">
        <v>9.8000000000000004E-2</v>
      </c>
      <c r="M3063" s="13">
        <v>0.1197</v>
      </c>
      <c r="N3063" s="13">
        <v>0</v>
      </c>
      <c r="O3063" s="13">
        <v>0</v>
      </c>
      <c r="P3063" s="12" t="str">
        <f>LEFT(Tabela2[[#This Row],[Código]],2)</f>
        <v>29</v>
      </c>
    </row>
    <row r="3064" spans="2:16" ht="15" customHeight="1" x14ac:dyDescent="0.25">
      <c r="B3064" s="36" t="str">
        <f>LOOKUP(Tabela2[[#This Row],[RESUMO]],Tabela3[Grupo],Tabela3[Meus produtos])</f>
        <v>Não</v>
      </c>
      <c r="C3064" s="30" t="s">
        <v>2887</v>
      </c>
      <c r="D3064" t="s">
        <v>21238</v>
      </c>
      <c r="E3064" t="s">
        <v>11853</v>
      </c>
      <c r="F3064" s="30" t="s">
        <v>2888</v>
      </c>
      <c r="G3064">
        <v>11.97</v>
      </c>
      <c r="H3064">
        <v>9.8000000000000007</v>
      </c>
      <c r="I3064">
        <v>0</v>
      </c>
      <c r="J3064">
        <v>0</v>
      </c>
      <c r="K3064" s="13">
        <v>0.2177</v>
      </c>
      <c r="L3064" s="13">
        <v>9.8000000000000004E-2</v>
      </c>
      <c r="M3064" s="13">
        <v>0.1197</v>
      </c>
      <c r="N3064" s="13">
        <v>0</v>
      </c>
      <c r="O3064" s="13">
        <v>0</v>
      </c>
      <c r="P3064" s="12" t="str">
        <f>LEFT(Tabela2[[#This Row],[Código]],2)</f>
        <v>29</v>
      </c>
    </row>
    <row r="3065" spans="2:16" ht="15" customHeight="1" x14ac:dyDescent="0.25">
      <c r="B3065" s="36" t="str">
        <f>LOOKUP(Tabela2[[#This Row],[RESUMO]],Tabela3[Grupo],Tabela3[Meus produtos])</f>
        <v>Não</v>
      </c>
      <c r="C3065" s="30" t="s">
        <v>2889</v>
      </c>
      <c r="D3065" t="s">
        <v>21238</v>
      </c>
      <c r="E3065" t="s">
        <v>11853</v>
      </c>
      <c r="F3065" s="30" t="s">
        <v>14263</v>
      </c>
      <c r="G3065">
        <v>11.83</v>
      </c>
      <c r="H3065">
        <v>9.8000000000000007</v>
      </c>
      <c r="I3065">
        <v>0</v>
      </c>
      <c r="J3065">
        <v>0</v>
      </c>
      <c r="K3065" s="13">
        <v>0.21629999999999999</v>
      </c>
      <c r="L3065" s="13">
        <v>9.8000000000000004E-2</v>
      </c>
      <c r="M3065" s="13">
        <v>0.1183</v>
      </c>
      <c r="N3065" s="13">
        <v>0</v>
      </c>
      <c r="O3065" s="13">
        <v>0</v>
      </c>
      <c r="P3065" s="12" t="str">
        <f>LEFT(Tabela2[[#This Row],[Código]],2)</f>
        <v>29</v>
      </c>
    </row>
    <row r="3066" spans="2:16" ht="15" customHeight="1" x14ac:dyDescent="0.25">
      <c r="B3066" s="36" t="str">
        <f>LOOKUP(Tabela2[[#This Row],[RESUMO]],Tabela3[Grupo],Tabela3[Meus produtos])</f>
        <v>Não</v>
      </c>
      <c r="C3066" s="30" t="s">
        <v>2890</v>
      </c>
      <c r="D3066" t="s">
        <v>21238</v>
      </c>
      <c r="E3066" t="s">
        <v>11853</v>
      </c>
      <c r="F3066" s="30" t="s">
        <v>2891</v>
      </c>
      <c r="G3066">
        <v>11.97</v>
      </c>
      <c r="H3066">
        <v>9.8000000000000007</v>
      </c>
      <c r="I3066">
        <v>0</v>
      </c>
      <c r="J3066">
        <v>0</v>
      </c>
      <c r="K3066" s="13">
        <v>0.2177</v>
      </c>
      <c r="L3066" s="13">
        <v>9.8000000000000004E-2</v>
      </c>
      <c r="M3066" s="13">
        <v>0.1197</v>
      </c>
      <c r="N3066" s="13">
        <v>0</v>
      </c>
      <c r="O3066" s="13">
        <v>0</v>
      </c>
      <c r="P3066" s="12" t="str">
        <f>LEFT(Tabela2[[#This Row],[Código]],2)</f>
        <v>29</v>
      </c>
    </row>
    <row r="3067" spans="2:16" ht="15" customHeight="1" x14ac:dyDescent="0.25">
      <c r="B3067" s="36" t="str">
        <f>LOOKUP(Tabela2[[#This Row],[RESUMO]],Tabela3[Grupo],Tabela3[Meus produtos])</f>
        <v>Não</v>
      </c>
      <c r="C3067" s="30" t="s">
        <v>2892</v>
      </c>
      <c r="D3067" t="s">
        <v>21238</v>
      </c>
      <c r="E3067" t="s">
        <v>11853</v>
      </c>
      <c r="F3067" s="30" t="s">
        <v>2893</v>
      </c>
      <c r="G3067">
        <v>11.83</v>
      </c>
      <c r="H3067">
        <v>9.8000000000000007</v>
      </c>
      <c r="I3067">
        <v>0</v>
      </c>
      <c r="J3067">
        <v>0</v>
      </c>
      <c r="K3067" s="13">
        <v>0.21629999999999999</v>
      </c>
      <c r="L3067" s="13">
        <v>9.8000000000000004E-2</v>
      </c>
      <c r="M3067" s="13">
        <v>0.1183</v>
      </c>
      <c r="N3067" s="13">
        <v>0</v>
      </c>
      <c r="O3067" s="13">
        <v>0</v>
      </c>
      <c r="P3067" s="12" t="str">
        <f>LEFT(Tabela2[[#This Row],[Código]],2)</f>
        <v>29</v>
      </c>
    </row>
    <row r="3068" spans="2:16" ht="15" customHeight="1" x14ac:dyDescent="0.25">
      <c r="B3068" s="36" t="str">
        <f>LOOKUP(Tabela2[[#This Row],[RESUMO]],Tabela3[Grupo],Tabela3[Meus produtos])</f>
        <v>Não</v>
      </c>
      <c r="C3068" s="30" t="s">
        <v>2894</v>
      </c>
      <c r="D3068" t="s">
        <v>21238</v>
      </c>
      <c r="E3068" t="s">
        <v>11853</v>
      </c>
      <c r="F3068" s="30" t="s">
        <v>14264</v>
      </c>
      <c r="G3068">
        <v>11.83</v>
      </c>
      <c r="H3068">
        <v>9.8000000000000007</v>
      </c>
      <c r="I3068">
        <v>0</v>
      </c>
      <c r="J3068">
        <v>0</v>
      </c>
      <c r="K3068" s="13">
        <v>0.21629999999999999</v>
      </c>
      <c r="L3068" s="13">
        <v>9.8000000000000004E-2</v>
      </c>
      <c r="M3068" s="13">
        <v>0.1183</v>
      </c>
      <c r="N3068" s="13">
        <v>0</v>
      </c>
      <c r="O3068" s="13">
        <v>0</v>
      </c>
      <c r="P3068" s="12" t="str">
        <f>LEFT(Tabela2[[#This Row],[Código]],2)</f>
        <v>29</v>
      </c>
    </row>
    <row r="3069" spans="2:16" ht="15" customHeight="1" x14ac:dyDescent="0.25">
      <c r="B3069" s="36" t="str">
        <f>LOOKUP(Tabela2[[#This Row],[RESUMO]],Tabela3[Grupo],Tabela3[Meus produtos])</f>
        <v>Não</v>
      </c>
      <c r="C3069" s="30" t="s">
        <v>2895</v>
      </c>
      <c r="D3069" t="s">
        <v>21238</v>
      </c>
      <c r="E3069" t="s">
        <v>11853</v>
      </c>
      <c r="F3069" s="30" t="s">
        <v>14265</v>
      </c>
      <c r="G3069">
        <v>11.83</v>
      </c>
      <c r="H3069">
        <v>9.8000000000000007</v>
      </c>
      <c r="I3069">
        <v>0</v>
      </c>
      <c r="J3069">
        <v>0</v>
      </c>
      <c r="K3069" s="13">
        <v>0.21629999999999999</v>
      </c>
      <c r="L3069" s="13">
        <v>9.8000000000000004E-2</v>
      </c>
      <c r="M3069" s="13">
        <v>0.1183</v>
      </c>
      <c r="N3069" s="13">
        <v>0</v>
      </c>
      <c r="O3069" s="13">
        <v>0</v>
      </c>
      <c r="P3069" s="12" t="str">
        <f>LEFT(Tabela2[[#This Row],[Código]],2)</f>
        <v>29</v>
      </c>
    </row>
    <row r="3070" spans="2:16" ht="15" customHeight="1" x14ac:dyDescent="0.25">
      <c r="B3070" s="36" t="str">
        <f>LOOKUP(Tabela2[[#This Row],[RESUMO]],Tabela3[Grupo],Tabela3[Meus produtos])</f>
        <v>Não</v>
      </c>
      <c r="C3070" s="30" t="s">
        <v>2896</v>
      </c>
      <c r="D3070" t="s">
        <v>21238</v>
      </c>
      <c r="E3070" t="s">
        <v>11853</v>
      </c>
      <c r="F3070" s="30" t="s">
        <v>14266</v>
      </c>
      <c r="G3070">
        <v>11.83</v>
      </c>
      <c r="H3070">
        <v>9.8000000000000007</v>
      </c>
      <c r="I3070">
        <v>0</v>
      </c>
      <c r="J3070">
        <v>0</v>
      </c>
      <c r="K3070" s="13">
        <v>0.21629999999999999</v>
      </c>
      <c r="L3070" s="13">
        <v>9.8000000000000004E-2</v>
      </c>
      <c r="M3070" s="13">
        <v>0.1183</v>
      </c>
      <c r="N3070" s="13">
        <v>0</v>
      </c>
      <c r="O3070" s="13">
        <v>0</v>
      </c>
      <c r="P3070" s="12" t="str">
        <f>LEFT(Tabela2[[#This Row],[Código]],2)</f>
        <v>29</v>
      </c>
    </row>
    <row r="3071" spans="2:16" ht="15" customHeight="1" x14ac:dyDescent="0.25">
      <c r="B3071" s="36" t="str">
        <f>LOOKUP(Tabela2[[#This Row],[RESUMO]],Tabela3[Grupo],Tabela3[Meus produtos])</f>
        <v>Não</v>
      </c>
      <c r="C3071" s="30" t="s">
        <v>2897</v>
      </c>
      <c r="D3071" t="s">
        <v>21238</v>
      </c>
      <c r="E3071" t="s">
        <v>11853</v>
      </c>
      <c r="F3071" s="30" t="s">
        <v>14267</v>
      </c>
      <c r="G3071">
        <v>11.83</v>
      </c>
      <c r="H3071">
        <v>9.8000000000000007</v>
      </c>
      <c r="I3071">
        <v>0</v>
      </c>
      <c r="J3071">
        <v>0</v>
      </c>
      <c r="K3071" s="13">
        <v>0.21629999999999999</v>
      </c>
      <c r="L3071" s="13">
        <v>9.8000000000000004E-2</v>
      </c>
      <c r="M3071" s="13">
        <v>0.1183</v>
      </c>
      <c r="N3071" s="13">
        <v>0</v>
      </c>
      <c r="O3071" s="13">
        <v>0</v>
      </c>
      <c r="P3071" s="12" t="str">
        <f>LEFT(Tabela2[[#This Row],[Código]],2)</f>
        <v>29</v>
      </c>
    </row>
    <row r="3072" spans="2:16" ht="15" customHeight="1" x14ac:dyDescent="0.25">
      <c r="B3072" s="36" t="str">
        <f>LOOKUP(Tabela2[[#This Row],[RESUMO]],Tabela3[Grupo],Tabela3[Meus produtos])</f>
        <v>Não</v>
      </c>
      <c r="C3072" s="30" t="s">
        <v>21990</v>
      </c>
      <c r="D3072" t="s">
        <v>21238</v>
      </c>
      <c r="E3072" t="s">
        <v>11853</v>
      </c>
      <c r="F3072" s="30" t="s">
        <v>21991</v>
      </c>
      <c r="G3072">
        <v>11.83</v>
      </c>
      <c r="H3072">
        <v>9.8000000000000007</v>
      </c>
      <c r="I3072">
        <v>0</v>
      </c>
      <c r="J3072">
        <v>0</v>
      </c>
      <c r="K3072" s="13">
        <v>0.21629999999999999</v>
      </c>
      <c r="L3072" s="13">
        <v>9.8000000000000004E-2</v>
      </c>
      <c r="M3072" s="13">
        <v>0.1183</v>
      </c>
      <c r="N3072" s="13">
        <v>0</v>
      </c>
      <c r="O3072" s="13">
        <v>0</v>
      </c>
      <c r="P3072" s="12" t="str">
        <f>LEFT(Tabela2[[#This Row],[Código]],2)</f>
        <v>29</v>
      </c>
    </row>
    <row r="3073" spans="2:16" ht="15" customHeight="1" x14ac:dyDescent="0.25">
      <c r="B3073" s="36" t="str">
        <f>LOOKUP(Tabela2[[#This Row],[RESUMO]],Tabela3[Grupo],Tabela3[Meus produtos])</f>
        <v>Não</v>
      </c>
      <c r="C3073" s="30" t="s">
        <v>21992</v>
      </c>
      <c r="D3073" t="s">
        <v>21238</v>
      </c>
      <c r="E3073" t="s">
        <v>11853</v>
      </c>
      <c r="F3073" s="30" t="s">
        <v>21993</v>
      </c>
      <c r="G3073">
        <v>11.83</v>
      </c>
      <c r="H3073">
        <v>9.8000000000000007</v>
      </c>
      <c r="I3073">
        <v>0</v>
      </c>
      <c r="J3073">
        <v>0</v>
      </c>
      <c r="K3073" s="13">
        <v>0.21629999999999999</v>
      </c>
      <c r="L3073" s="13">
        <v>9.8000000000000004E-2</v>
      </c>
      <c r="M3073" s="13">
        <v>0.1183</v>
      </c>
      <c r="N3073" s="13">
        <v>0</v>
      </c>
      <c r="O3073" s="13">
        <v>0</v>
      </c>
      <c r="P3073" s="12" t="str">
        <f>LEFT(Tabela2[[#This Row],[Código]],2)</f>
        <v>29</v>
      </c>
    </row>
    <row r="3074" spans="2:16" ht="15" customHeight="1" x14ac:dyDescent="0.25">
      <c r="B3074" s="36" t="str">
        <f>LOOKUP(Tabela2[[#This Row],[RESUMO]],Tabela3[Grupo],Tabela3[Meus produtos])</f>
        <v>Não</v>
      </c>
      <c r="C3074" s="30" t="s">
        <v>21994</v>
      </c>
      <c r="D3074" t="s">
        <v>21238</v>
      </c>
      <c r="E3074" t="s">
        <v>11853</v>
      </c>
      <c r="F3074" s="30" t="s">
        <v>21995</v>
      </c>
      <c r="G3074">
        <v>11.83</v>
      </c>
      <c r="H3074">
        <v>9.8000000000000007</v>
      </c>
      <c r="I3074">
        <v>0</v>
      </c>
      <c r="J3074">
        <v>0</v>
      </c>
      <c r="K3074" s="13">
        <v>0.21629999999999999</v>
      </c>
      <c r="L3074" s="13">
        <v>9.8000000000000004E-2</v>
      </c>
      <c r="M3074" s="13">
        <v>0.1183</v>
      </c>
      <c r="N3074" s="13">
        <v>0</v>
      </c>
      <c r="O3074" s="13">
        <v>0</v>
      </c>
      <c r="P3074" s="12" t="str">
        <f>LEFT(Tabela2[[#This Row],[Código]],2)</f>
        <v>29</v>
      </c>
    </row>
    <row r="3075" spans="2:16" ht="15" customHeight="1" x14ac:dyDescent="0.25">
      <c r="B3075" s="36" t="str">
        <f>LOOKUP(Tabela2[[#This Row],[RESUMO]],Tabela3[Grupo],Tabela3[Meus produtos])</f>
        <v>Não</v>
      </c>
      <c r="C3075" s="30" t="s">
        <v>21996</v>
      </c>
      <c r="D3075" t="s">
        <v>21238</v>
      </c>
      <c r="E3075" t="s">
        <v>11853</v>
      </c>
      <c r="F3075" s="30" t="s">
        <v>2898</v>
      </c>
      <c r="G3075">
        <v>11.83</v>
      </c>
      <c r="H3075">
        <v>9.8000000000000007</v>
      </c>
      <c r="I3075">
        <v>0</v>
      </c>
      <c r="J3075">
        <v>0</v>
      </c>
      <c r="K3075" s="13">
        <v>0.21629999999999999</v>
      </c>
      <c r="L3075" s="13">
        <v>9.8000000000000004E-2</v>
      </c>
      <c r="M3075" s="13">
        <v>0.1183</v>
      </c>
      <c r="N3075" s="13">
        <v>0</v>
      </c>
      <c r="O3075" s="13">
        <v>0</v>
      </c>
      <c r="P3075" s="12" t="str">
        <f>LEFT(Tabela2[[#This Row],[Código]],2)</f>
        <v>29</v>
      </c>
    </row>
    <row r="3076" spans="2:16" ht="15" customHeight="1" x14ac:dyDescent="0.25">
      <c r="B3076" s="36" t="str">
        <f>LOOKUP(Tabela2[[#This Row],[RESUMO]],Tabela3[Grupo],Tabela3[Meus produtos])</f>
        <v>Não</v>
      </c>
      <c r="C3076" s="30" t="s">
        <v>21997</v>
      </c>
      <c r="D3076" t="s">
        <v>21238</v>
      </c>
      <c r="E3076" t="s">
        <v>11853</v>
      </c>
      <c r="F3076" s="30" t="s">
        <v>14268</v>
      </c>
      <c r="G3076">
        <v>11.97</v>
      </c>
      <c r="H3076">
        <v>9.8000000000000007</v>
      </c>
      <c r="I3076">
        <v>0</v>
      </c>
      <c r="J3076">
        <v>0</v>
      </c>
      <c r="K3076" s="13">
        <v>0.2177</v>
      </c>
      <c r="L3076" s="13">
        <v>9.8000000000000004E-2</v>
      </c>
      <c r="M3076" s="13">
        <v>0.1197</v>
      </c>
      <c r="N3076" s="13">
        <v>0</v>
      </c>
      <c r="O3076" s="13">
        <v>0</v>
      </c>
      <c r="P3076" s="12" t="str">
        <f>LEFT(Tabela2[[#This Row],[Código]],2)</f>
        <v>29</v>
      </c>
    </row>
    <row r="3077" spans="2:16" ht="15" customHeight="1" x14ac:dyDescent="0.25">
      <c r="B3077" s="36" t="str">
        <f>LOOKUP(Tabela2[[#This Row],[RESUMO]],Tabela3[Grupo],Tabela3[Meus produtos])</f>
        <v>Não</v>
      </c>
      <c r="C3077" s="30" t="s">
        <v>2899</v>
      </c>
      <c r="D3077" t="s">
        <v>21238</v>
      </c>
      <c r="E3077" t="s">
        <v>11853</v>
      </c>
      <c r="F3077" s="30" t="s">
        <v>14269</v>
      </c>
      <c r="G3077">
        <v>11.83</v>
      </c>
      <c r="H3077">
        <v>9.8000000000000007</v>
      </c>
      <c r="I3077">
        <v>0</v>
      </c>
      <c r="J3077">
        <v>0</v>
      </c>
      <c r="K3077" s="13">
        <v>0.21629999999999999</v>
      </c>
      <c r="L3077" s="13">
        <v>9.8000000000000004E-2</v>
      </c>
      <c r="M3077" s="13">
        <v>0.1183</v>
      </c>
      <c r="N3077" s="13">
        <v>0</v>
      </c>
      <c r="O3077" s="13">
        <v>0</v>
      </c>
      <c r="P3077" s="12" t="str">
        <f>LEFT(Tabela2[[#This Row],[Código]],2)</f>
        <v>29</v>
      </c>
    </row>
    <row r="3078" spans="2:16" ht="15" customHeight="1" x14ac:dyDescent="0.25">
      <c r="B3078" s="36" t="str">
        <f>LOOKUP(Tabela2[[#This Row],[RESUMO]],Tabela3[Grupo],Tabela3[Meus produtos])</f>
        <v>Não</v>
      </c>
      <c r="C3078" s="30" t="s">
        <v>2900</v>
      </c>
      <c r="D3078" t="s">
        <v>21238</v>
      </c>
      <c r="E3078" t="s">
        <v>11853</v>
      </c>
      <c r="F3078" s="30" t="s">
        <v>14270</v>
      </c>
      <c r="G3078">
        <v>11.83</v>
      </c>
      <c r="H3078">
        <v>9.8000000000000007</v>
      </c>
      <c r="I3078">
        <v>0</v>
      </c>
      <c r="J3078">
        <v>0</v>
      </c>
      <c r="K3078" s="13">
        <v>0.21629999999999999</v>
      </c>
      <c r="L3078" s="13">
        <v>9.8000000000000004E-2</v>
      </c>
      <c r="M3078" s="13">
        <v>0.1183</v>
      </c>
      <c r="N3078" s="13">
        <v>0</v>
      </c>
      <c r="O3078" s="13">
        <v>0</v>
      </c>
      <c r="P3078" s="12" t="str">
        <f>LEFT(Tabela2[[#This Row],[Código]],2)</f>
        <v>29</v>
      </c>
    </row>
    <row r="3079" spans="2:16" ht="15" customHeight="1" x14ac:dyDescent="0.25">
      <c r="B3079" s="36" t="str">
        <f>LOOKUP(Tabela2[[#This Row],[RESUMO]],Tabela3[Grupo],Tabela3[Meus produtos])</f>
        <v>Não</v>
      </c>
      <c r="C3079" s="30" t="s">
        <v>2901</v>
      </c>
      <c r="D3079" t="s">
        <v>21238</v>
      </c>
      <c r="E3079" t="s">
        <v>11853</v>
      </c>
      <c r="F3079" s="30" t="s">
        <v>14271</v>
      </c>
      <c r="G3079">
        <v>11.83</v>
      </c>
      <c r="H3079">
        <v>9.8000000000000007</v>
      </c>
      <c r="I3079">
        <v>0</v>
      </c>
      <c r="J3079">
        <v>0</v>
      </c>
      <c r="K3079" s="13">
        <v>0.21629999999999999</v>
      </c>
      <c r="L3079" s="13">
        <v>9.8000000000000004E-2</v>
      </c>
      <c r="M3079" s="13">
        <v>0.1183</v>
      </c>
      <c r="N3079" s="13">
        <v>0</v>
      </c>
      <c r="O3079" s="13">
        <v>0</v>
      </c>
      <c r="P3079" s="12" t="str">
        <f>LEFT(Tabela2[[#This Row],[Código]],2)</f>
        <v>29</v>
      </c>
    </row>
    <row r="3080" spans="2:16" ht="15" customHeight="1" x14ac:dyDescent="0.25">
      <c r="B3080" s="36" t="str">
        <f>LOOKUP(Tabela2[[#This Row],[RESUMO]],Tabela3[Grupo],Tabela3[Meus produtos])</f>
        <v>Não</v>
      </c>
      <c r="C3080" s="30" t="s">
        <v>2902</v>
      </c>
      <c r="D3080" t="s">
        <v>21238</v>
      </c>
      <c r="E3080" t="s">
        <v>11853</v>
      </c>
      <c r="F3080" s="30" t="s">
        <v>14272</v>
      </c>
      <c r="G3080">
        <v>11.83</v>
      </c>
      <c r="H3080">
        <v>9.8000000000000007</v>
      </c>
      <c r="I3080">
        <v>0</v>
      </c>
      <c r="J3080">
        <v>0</v>
      </c>
      <c r="K3080" s="13">
        <v>0.21629999999999999</v>
      </c>
      <c r="L3080" s="13">
        <v>9.8000000000000004E-2</v>
      </c>
      <c r="M3080" s="13">
        <v>0.1183</v>
      </c>
      <c r="N3080" s="13">
        <v>0</v>
      </c>
      <c r="O3080" s="13">
        <v>0</v>
      </c>
      <c r="P3080" s="12" t="str">
        <f>LEFT(Tabela2[[#This Row],[Código]],2)</f>
        <v>29</v>
      </c>
    </row>
    <row r="3081" spans="2:16" ht="15" customHeight="1" x14ac:dyDescent="0.25">
      <c r="B3081" s="36" t="str">
        <f>LOOKUP(Tabela2[[#This Row],[RESUMO]],Tabela3[Grupo],Tabela3[Meus produtos])</f>
        <v>Não</v>
      </c>
      <c r="C3081" s="30" t="s">
        <v>2903</v>
      </c>
      <c r="D3081" t="s">
        <v>21238</v>
      </c>
      <c r="E3081" t="s">
        <v>11853</v>
      </c>
      <c r="F3081" s="30" t="s">
        <v>2904</v>
      </c>
      <c r="G3081">
        <v>11.83</v>
      </c>
      <c r="H3081">
        <v>9.8000000000000007</v>
      </c>
      <c r="I3081">
        <v>0</v>
      </c>
      <c r="J3081">
        <v>0</v>
      </c>
      <c r="K3081" s="13">
        <v>0.21629999999999999</v>
      </c>
      <c r="L3081" s="13">
        <v>9.8000000000000004E-2</v>
      </c>
      <c r="M3081" s="13">
        <v>0.1183</v>
      </c>
      <c r="N3081" s="13">
        <v>0</v>
      </c>
      <c r="O3081" s="13">
        <v>0</v>
      </c>
      <c r="P3081" s="12" t="str">
        <f>LEFT(Tabela2[[#This Row],[Código]],2)</f>
        <v>29</v>
      </c>
    </row>
    <row r="3082" spans="2:16" ht="15" customHeight="1" x14ac:dyDescent="0.25">
      <c r="B3082" s="36" t="str">
        <f>LOOKUP(Tabela2[[#This Row],[RESUMO]],Tabela3[Grupo],Tabela3[Meus produtos])</f>
        <v>Não</v>
      </c>
      <c r="C3082" s="30" t="s">
        <v>2905</v>
      </c>
      <c r="D3082" t="s">
        <v>21238</v>
      </c>
      <c r="E3082" t="s">
        <v>11853</v>
      </c>
      <c r="F3082" s="30" t="s">
        <v>14273</v>
      </c>
      <c r="G3082">
        <v>11.83</v>
      </c>
      <c r="H3082">
        <v>9.8000000000000007</v>
      </c>
      <c r="I3082">
        <v>0</v>
      </c>
      <c r="J3082">
        <v>0</v>
      </c>
      <c r="K3082" s="13">
        <v>0.21629999999999999</v>
      </c>
      <c r="L3082" s="13">
        <v>9.8000000000000004E-2</v>
      </c>
      <c r="M3082" s="13">
        <v>0.1183</v>
      </c>
      <c r="N3082" s="13">
        <v>0</v>
      </c>
      <c r="O3082" s="13">
        <v>0</v>
      </c>
      <c r="P3082" s="12" t="str">
        <f>LEFT(Tabela2[[#This Row],[Código]],2)</f>
        <v>29</v>
      </c>
    </row>
    <row r="3083" spans="2:16" ht="15" customHeight="1" x14ac:dyDescent="0.25">
      <c r="B3083" s="36" t="str">
        <f>LOOKUP(Tabela2[[#This Row],[RESUMO]],Tabela3[Grupo],Tabela3[Meus produtos])</f>
        <v>Não</v>
      </c>
      <c r="C3083" s="30" t="s">
        <v>2906</v>
      </c>
      <c r="D3083" t="s">
        <v>21238</v>
      </c>
      <c r="E3083" t="s">
        <v>11853</v>
      </c>
      <c r="F3083" s="30" t="s">
        <v>14274</v>
      </c>
      <c r="G3083">
        <v>11.83</v>
      </c>
      <c r="H3083">
        <v>9.8000000000000007</v>
      </c>
      <c r="I3083">
        <v>0</v>
      </c>
      <c r="J3083">
        <v>0</v>
      </c>
      <c r="K3083" s="13">
        <v>0.21629999999999999</v>
      </c>
      <c r="L3083" s="13">
        <v>9.8000000000000004E-2</v>
      </c>
      <c r="M3083" s="13">
        <v>0.1183</v>
      </c>
      <c r="N3083" s="13">
        <v>0</v>
      </c>
      <c r="O3083" s="13">
        <v>0</v>
      </c>
      <c r="P3083" s="12" t="str">
        <f>LEFT(Tabela2[[#This Row],[Código]],2)</f>
        <v>29</v>
      </c>
    </row>
    <row r="3084" spans="2:16" ht="15" customHeight="1" x14ac:dyDescent="0.25">
      <c r="B3084" s="36" t="str">
        <f>LOOKUP(Tabela2[[#This Row],[RESUMO]],Tabela3[Grupo],Tabela3[Meus produtos])</f>
        <v>Não</v>
      </c>
      <c r="C3084" s="30" t="s">
        <v>2907</v>
      </c>
      <c r="D3084" t="s">
        <v>21238</v>
      </c>
      <c r="E3084" t="s">
        <v>11853</v>
      </c>
      <c r="F3084" s="30" t="s">
        <v>14275</v>
      </c>
      <c r="G3084">
        <v>11.83</v>
      </c>
      <c r="H3084">
        <v>9.8000000000000007</v>
      </c>
      <c r="I3084">
        <v>0</v>
      </c>
      <c r="J3084">
        <v>0</v>
      </c>
      <c r="K3084" s="13">
        <v>0.21629999999999999</v>
      </c>
      <c r="L3084" s="13">
        <v>9.8000000000000004E-2</v>
      </c>
      <c r="M3084" s="13">
        <v>0.1183</v>
      </c>
      <c r="N3084" s="13">
        <v>0</v>
      </c>
      <c r="O3084" s="13">
        <v>0</v>
      </c>
      <c r="P3084" s="12" t="str">
        <f>LEFT(Tabela2[[#This Row],[Código]],2)</f>
        <v>29</v>
      </c>
    </row>
    <row r="3085" spans="2:16" ht="15" customHeight="1" x14ac:dyDescent="0.25">
      <c r="B3085" s="36" t="str">
        <f>LOOKUP(Tabela2[[#This Row],[RESUMO]],Tabela3[Grupo],Tabela3[Meus produtos])</f>
        <v>Não</v>
      </c>
      <c r="C3085" s="30" t="s">
        <v>2908</v>
      </c>
      <c r="D3085" t="s">
        <v>21238</v>
      </c>
      <c r="E3085" t="s">
        <v>11853</v>
      </c>
      <c r="F3085" s="30" t="s">
        <v>14276</v>
      </c>
      <c r="G3085">
        <v>11.83</v>
      </c>
      <c r="H3085">
        <v>9.8000000000000007</v>
      </c>
      <c r="I3085">
        <v>0</v>
      </c>
      <c r="J3085">
        <v>0</v>
      </c>
      <c r="K3085" s="13">
        <v>0.21629999999999999</v>
      </c>
      <c r="L3085" s="13">
        <v>9.8000000000000004E-2</v>
      </c>
      <c r="M3085" s="13">
        <v>0.1183</v>
      </c>
      <c r="N3085" s="13">
        <v>0</v>
      </c>
      <c r="O3085" s="13">
        <v>0</v>
      </c>
      <c r="P3085" s="12" t="str">
        <f>LEFT(Tabela2[[#This Row],[Código]],2)</f>
        <v>29</v>
      </c>
    </row>
    <row r="3086" spans="2:16" ht="15" customHeight="1" x14ac:dyDescent="0.25">
      <c r="B3086" s="36" t="str">
        <f>LOOKUP(Tabela2[[#This Row],[RESUMO]],Tabela3[Grupo],Tabela3[Meus produtos])</f>
        <v>Não</v>
      </c>
      <c r="C3086" s="30" t="s">
        <v>2909</v>
      </c>
      <c r="D3086" t="s">
        <v>21238</v>
      </c>
      <c r="E3086" t="s">
        <v>11853</v>
      </c>
      <c r="F3086" s="30" t="s">
        <v>14277</v>
      </c>
      <c r="G3086">
        <v>11.83</v>
      </c>
      <c r="H3086">
        <v>9.8000000000000007</v>
      </c>
      <c r="I3086">
        <v>0</v>
      </c>
      <c r="J3086">
        <v>0</v>
      </c>
      <c r="K3086" s="13">
        <v>0.21629999999999999</v>
      </c>
      <c r="L3086" s="13">
        <v>9.8000000000000004E-2</v>
      </c>
      <c r="M3086" s="13">
        <v>0.1183</v>
      </c>
      <c r="N3086" s="13">
        <v>0</v>
      </c>
      <c r="O3086" s="13">
        <v>0</v>
      </c>
      <c r="P3086" s="12" t="str">
        <f>LEFT(Tabela2[[#This Row],[Código]],2)</f>
        <v>29</v>
      </c>
    </row>
    <row r="3087" spans="2:16" ht="15" customHeight="1" x14ac:dyDescent="0.25">
      <c r="B3087" s="36" t="str">
        <f>LOOKUP(Tabela2[[#This Row],[RESUMO]],Tabela3[Grupo],Tabela3[Meus produtos])</f>
        <v>Não</v>
      </c>
      <c r="C3087" s="30" t="s">
        <v>2910</v>
      </c>
      <c r="D3087" t="s">
        <v>21238</v>
      </c>
      <c r="E3087" t="s">
        <v>11853</v>
      </c>
      <c r="F3087" s="30" t="s">
        <v>14278</v>
      </c>
      <c r="G3087">
        <v>11.83</v>
      </c>
      <c r="H3087">
        <v>9.8000000000000007</v>
      </c>
      <c r="I3087">
        <v>0</v>
      </c>
      <c r="J3087">
        <v>0</v>
      </c>
      <c r="K3087" s="13">
        <v>0.21629999999999999</v>
      </c>
      <c r="L3087" s="13">
        <v>9.8000000000000004E-2</v>
      </c>
      <c r="M3087" s="13">
        <v>0.1183</v>
      </c>
      <c r="N3087" s="13">
        <v>0</v>
      </c>
      <c r="O3087" s="13">
        <v>0</v>
      </c>
      <c r="P3087" s="12" t="str">
        <f>LEFT(Tabela2[[#This Row],[Código]],2)</f>
        <v>29</v>
      </c>
    </row>
    <row r="3088" spans="2:16" ht="15" customHeight="1" x14ac:dyDescent="0.25">
      <c r="B3088" s="36" t="str">
        <f>LOOKUP(Tabela2[[#This Row],[RESUMO]],Tabela3[Grupo],Tabela3[Meus produtos])</f>
        <v>Não</v>
      </c>
      <c r="C3088" s="30" t="s">
        <v>2911</v>
      </c>
      <c r="D3088" t="s">
        <v>21238</v>
      </c>
      <c r="E3088" t="s">
        <v>11853</v>
      </c>
      <c r="F3088" s="30" t="s">
        <v>14279</v>
      </c>
      <c r="G3088">
        <v>11.83</v>
      </c>
      <c r="H3088">
        <v>9.8000000000000007</v>
      </c>
      <c r="I3088">
        <v>0</v>
      </c>
      <c r="J3088">
        <v>0</v>
      </c>
      <c r="K3088" s="13">
        <v>0.21629999999999999</v>
      </c>
      <c r="L3088" s="13">
        <v>9.8000000000000004E-2</v>
      </c>
      <c r="M3088" s="13">
        <v>0.1183</v>
      </c>
      <c r="N3088" s="13">
        <v>0</v>
      </c>
      <c r="O3088" s="13">
        <v>0</v>
      </c>
      <c r="P3088" s="12" t="str">
        <f>LEFT(Tabela2[[#This Row],[Código]],2)</f>
        <v>29</v>
      </c>
    </row>
    <row r="3089" spans="2:16" ht="15" customHeight="1" x14ac:dyDescent="0.25">
      <c r="B3089" s="36" t="str">
        <f>LOOKUP(Tabela2[[#This Row],[RESUMO]],Tabela3[Grupo],Tabela3[Meus produtos])</f>
        <v>Não</v>
      </c>
      <c r="C3089" s="30" t="s">
        <v>2912</v>
      </c>
      <c r="D3089" t="s">
        <v>21238</v>
      </c>
      <c r="E3089" t="s">
        <v>11853</v>
      </c>
      <c r="F3089" s="30" t="s">
        <v>2913</v>
      </c>
      <c r="G3089">
        <v>11.83</v>
      </c>
      <c r="H3089">
        <v>9.8000000000000007</v>
      </c>
      <c r="I3089">
        <v>0</v>
      </c>
      <c r="J3089">
        <v>0</v>
      </c>
      <c r="K3089" s="13">
        <v>0.21629999999999999</v>
      </c>
      <c r="L3089" s="13">
        <v>9.8000000000000004E-2</v>
      </c>
      <c r="M3089" s="13">
        <v>0.1183</v>
      </c>
      <c r="N3089" s="13">
        <v>0</v>
      </c>
      <c r="O3089" s="13">
        <v>0</v>
      </c>
      <c r="P3089" s="12" t="str">
        <f>LEFT(Tabela2[[#This Row],[Código]],2)</f>
        <v>29</v>
      </c>
    </row>
    <row r="3090" spans="2:16" ht="15" customHeight="1" x14ac:dyDescent="0.25">
      <c r="B3090" s="36" t="str">
        <f>LOOKUP(Tabela2[[#This Row],[RESUMO]],Tabela3[Grupo],Tabela3[Meus produtos])</f>
        <v>Não</v>
      </c>
      <c r="C3090" s="30" t="s">
        <v>2914</v>
      </c>
      <c r="D3090" t="s">
        <v>21238</v>
      </c>
      <c r="E3090" t="s">
        <v>11853</v>
      </c>
      <c r="F3090" s="30" t="s">
        <v>14280</v>
      </c>
      <c r="G3090">
        <v>11.97</v>
      </c>
      <c r="H3090">
        <v>9.8000000000000007</v>
      </c>
      <c r="I3090">
        <v>0</v>
      </c>
      <c r="J3090">
        <v>0</v>
      </c>
      <c r="K3090" s="13">
        <v>0.2177</v>
      </c>
      <c r="L3090" s="13">
        <v>9.8000000000000004E-2</v>
      </c>
      <c r="M3090" s="13">
        <v>0.1197</v>
      </c>
      <c r="N3090" s="13">
        <v>0</v>
      </c>
      <c r="O3090" s="13">
        <v>0</v>
      </c>
      <c r="P3090" s="12" t="str">
        <f>LEFT(Tabela2[[#This Row],[Código]],2)</f>
        <v>29</v>
      </c>
    </row>
    <row r="3091" spans="2:16" ht="15" customHeight="1" x14ac:dyDescent="0.25">
      <c r="B3091" s="36" t="str">
        <f>LOOKUP(Tabela2[[#This Row],[RESUMO]],Tabela3[Grupo],Tabela3[Meus produtos])</f>
        <v>Não</v>
      </c>
      <c r="C3091" s="30" t="s">
        <v>2915</v>
      </c>
      <c r="D3091" t="s">
        <v>21238</v>
      </c>
      <c r="E3091" t="s">
        <v>11853</v>
      </c>
      <c r="F3091" s="30" t="s">
        <v>14281</v>
      </c>
      <c r="G3091">
        <v>11.97</v>
      </c>
      <c r="H3091">
        <v>9.8000000000000007</v>
      </c>
      <c r="I3091">
        <v>0</v>
      </c>
      <c r="J3091">
        <v>0</v>
      </c>
      <c r="K3091" s="13">
        <v>0.2177</v>
      </c>
      <c r="L3091" s="13">
        <v>9.8000000000000004E-2</v>
      </c>
      <c r="M3091" s="13">
        <v>0.1197</v>
      </c>
      <c r="N3091" s="13">
        <v>0</v>
      </c>
      <c r="O3091" s="13">
        <v>0</v>
      </c>
      <c r="P3091" s="12" t="str">
        <f>LEFT(Tabela2[[#This Row],[Código]],2)</f>
        <v>29</v>
      </c>
    </row>
    <row r="3092" spans="2:16" ht="15" customHeight="1" x14ac:dyDescent="0.25">
      <c r="B3092" s="36" t="str">
        <f>LOOKUP(Tabela2[[#This Row],[RESUMO]],Tabela3[Grupo],Tabela3[Meus produtos])</f>
        <v>Não</v>
      </c>
      <c r="C3092" s="30" t="s">
        <v>2916</v>
      </c>
      <c r="D3092" t="s">
        <v>21238</v>
      </c>
      <c r="E3092" t="s">
        <v>11853</v>
      </c>
      <c r="F3092" s="30" t="s">
        <v>14282</v>
      </c>
      <c r="G3092">
        <v>11.83</v>
      </c>
      <c r="H3092">
        <v>9.8000000000000007</v>
      </c>
      <c r="I3092">
        <v>0</v>
      </c>
      <c r="J3092">
        <v>0</v>
      </c>
      <c r="K3092" s="13">
        <v>0.21629999999999999</v>
      </c>
      <c r="L3092" s="13">
        <v>9.8000000000000004E-2</v>
      </c>
      <c r="M3092" s="13">
        <v>0.1183</v>
      </c>
      <c r="N3092" s="13">
        <v>0</v>
      </c>
      <c r="O3092" s="13">
        <v>0</v>
      </c>
      <c r="P3092" s="12" t="str">
        <f>LEFT(Tabela2[[#This Row],[Código]],2)</f>
        <v>29</v>
      </c>
    </row>
    <row r="3093" spans="2:16" ht="15" customHeight="1" x14ac:dyDescent="0.25">
      <c r="B3093" s="36" t="str">
        <f>LOOKUP(Tabela2[[#This Row],[RESUMO]],Tabela3[Grupo],Tabela3[Meus produtos])</f>
        <v>Não</v>
      </c>
      <c r="C3093" s="30" t="s">
        <v>2917</v>
      </c>
      <c r="D3093" t="s">
        <v>21238</v>
      </c>
      <c r="E3093" t="s">
        <v>11853</v>
      </c>
      <c r="F3093" s="30" t="s">
        <v>14283</v>
      </c>
      <c r="G3093">
        <v>11.83</v>
      </c>
      <c r="H3093">
        <v>9.8000000000000007</v>
      </c>
      <c r="I3093">
        <v>0</v>
      </c>
      <c r="J3093">
        <v>0</v>
      </c>
      <c r="K3093" s="13">
        <v>0.21629999999999999</v>
      </c>
      <c r="L3093" s="13">
        <v>9.8000000000000004E-2</v>
      </c>
      <c r="M3093" s="13">
        <v>0.1183</v>
      </c>
      <c r="N3093" s="13">
        <v>0</v>
      </c>
      <c r="O3093" s="13">
        <v>0</v>
      </c>
      <c r="P3093" s="12" t="str">
        <f>LEFT(Tabela2[[#This Row],[Código]],2)</f>
        <v>29</v>
      </c>
    </row>
    <row r="3094" spans="2:16" ht="15" customHeight="1" x14ac:dyDescent="0.25">
      <c r="B3094" s="36" t="str">
        <f>LOOKUP(Tabela2[[#This Row],[RESUMO]],Tabela3[Grupo],Tabela3[Meus produtos])</f>
        <v>Não</v>
      </c>
      <c r="C3094" s="30" t="s">
        <v>2918</v>
      </c>
      <c r="D3094" t="s">
        <v>21238</v>
      </c>
      <c r="E3094" t="s">
        <v>11853</v>
      </c>
      <c r="F3094" s="30" t="s">
        <v>14284</v>
      </c>
      <c r="G3094">
        <v>11.83</v>
      </c>
      <c r="H3094">
        <v>9.8000000000000007</v>
      </c>
      <c r="I3094">
        <v>0</v>
      </c>
      <c r="J3094">
        <v>0</v>
      </c>
      <c r="K3094" s="13">
        <v>0.21629999999999999</v>
      </c>
      <c r="L3094" s="13">
        <v>9.8000000000000004E-2</v>
      </c>
      <c r="M3094" s="13">
        <v>0.1183</v>
      </c>
      <c r="N3094" s="13">
        <v>0</v>
      </c>
      <c r="O3094" s="13">
        <v>0</v>
      </c>
      <c r="P3094" s="12" t="str">
        <f>LEFT(Tabela2[[#This Row],[Código]],2)</f>
        <v>29</v>
      </c>
    </row>
    <row r="3095" spans="2:16" ht="15" customHeight="1" x14ac:dyDescent="0.25">
      <c r="B3095" s="36" t="str">
        <f>LOOKUP(Tabela2[[#This Row],[RESUMO]],Tabela3[Grupo],Tabela3[Meus produtos])</f>
        <v>Não</v>
      </c>
      <c r="C3095" s="30" t="s">
        <v>2919</v>
      </c>
      <c r="D3095" t="s">
        <v>21238</v>
      </c>
      <c r="E3095" t="s">
        <v>11853</v>
      </c>
      <c r="F3095" s="30" t="s">
        <v>14285</v>
      </c>
      <c r="G3095">
        <v>11.83</v>
      </c>
      <c r="H3095">
        <v>9.8000000000000007</v>
      </c>
      <c r="I3095">
        <v>0</v>
      </c>
      <c r="J3095">
        <v>0</v>
      </c>
      <c r="K3095" s="13">
        <v>0.21629999999999999</v>
      </c>
      <c r="L3095" s="13">
        <v>9.8000000000000004E-2</v>
      </c>
      <c r="M3095" s="13">
        <v>0.1183</v>
      </c>
      <c r="N3095" s="13">
        <v>0</v>
      </c>
      <c r="O3095" s="13">
        <v>0</v>
      </c>
      <c r="P3095" s="12" t="str">
        <f>LEFT(Tabela2[[#This Row],[Código]],2)</f>
        <v>29</v>
      </c>
    </row>
    <row r="3096" spans="2:16" ht="15" customHeight="1" x14ac:dyDescent="0.25">
      <c r="B3096" s="36" t="str">
        <f>LOOKUP(Tabela2[[#This Row],[RESUMO]],Tabela3[Grupo],Tabela3[Meus produtos])</f>
        <v>Não</v>
      </c>
      <c r="C3096" s="30" t="s">
        <v>2920</v>
      </c>
      <c r="D3096" t="s">
        <v>21238</v>
      </c>
      <c r="E3096" t="s">
        <v>11853</v>
      </c>
      <c r="F3096" s="30" t="s">
        <v>14286</v>
      </c>
      <c r="G3096">
        <v>11.83</v>
      </c>
      <c r="H3096">
        <v>9.8000000000000007</v>
      </c>
      <c r="I3096">
        <v>0</v>
      </c>
      <c r="J3096">
        <v>0</v>
      </c>
      <c r="K3096" s="13">
        <v>0.21629999999999999</v>
      </c>
      <c r="L3096" s="13">
        <v>9.8000000000000004E-2</v>
      </c>
      <c r="M3096" s="13">
        <v>0.1183</v>
      </c>
      <c r="N3096" s="13">
        <v>0</v>
      </c>
      <c r="O3096" s="13">
        <v>0</v>
      </c>
      <c r="P3096" s="12" t="str">
        <f>LEFT(Tabela2[[#This Row],[Código]],2)</f>
        <v>29</v>
      </c>
    </row>
    <row r="3097" spans="2:16" ht="15" customHeight="1" x14ac:dyDescent="0.25">
      <c r="B3097" s="36" t="str">
        <f>LOOKUP(Tabela2[[#This Row],[RESUMO]],Tabela3[Grupo],Tabela3[Meus produtos])</f>
        <v>Não</v>
      </c>
      <c r="C3097" s="30" t="s">
        <v>2921</v>
      </c>
      <c r="D3097" t="s">
        <v>21238</v>
      </c>
      <c r="E3097" t="s">
        <v>11853</v>
      </c>
      <c r="F3097" s="30" t="s">
        <v>2922</v>
      </c>
      <c r="G3097">
        <v>11.83</v>
      </c>
      <c r="H3097">
        <v>9.8000000000000007</v>
      </c>
      <c r="I3097">
        <v>0</v>
      </c>
      <c r="J3097">
        <v>0</v>
      </c>
      <c r="K3097" s="13">
        <v>0.21629999999999999</v>
      </c>
      <c r="L3097" s="13">
        <v>9.8000000000000004E-2</v>
      </c>
      <c r="M3097" s="13">
        <v>0.1183</v>
      </c>
      <c r="N3097" s="13">
        <v>0</v>
      </c>
      <c r="O3097" s="13">
        <v>0</v>
      </c>
      <c r="P3097" s="12" t="str">
        <f>LEFT(Tabela2[[#This Row],[Código]],2)</f>
        <v>29</v>
      </c>
    </row>
    <row r="3098" spans="2:16" ht="15" customHeight="1" x14ac:dyDescent="0.25">
      <c r="B3098" s="36" t="str">
        <f>LOOKUP(Tabela2[[#This Row],[RESUMO]],Tabela3[Grupo],Tabela3[Meus produtos])</f>
        <v>Não</v>
      </c>
      <c r="C3098" s="30" t="s">
        <v>2923</v>
      </c>
      <c r="D3098" t="s">
        <v>21238</v>
      </c>
      <c r="E3098" t="s">
        <v>11853</v>
      </c>
      <c r="F3098" s="30" t="s">
        <v>2924</v>
      </c>
      <c r="G3098">
        <v>11.97</v>
      </c>
      <c r="H3098">
        <v>9.8000000000000007</v>
      </c>
      <c r="I3098">
        <v>0</v>
      </c>
      <c r="J3098">
        <v>0</v>
      </c>
      <c r="K3098" s="13">
        <v>0.2177</v>
      </c>
      <c r="L3098" s="13">
        <v>9.8000000000000004E-2</v>
      </c>
      <c r="M3098" s="13">
        <v>0.1197</v>
      </c>
      <c r="N3098" s="13">
        <v>0</v>
      </c>
      <c r="O3098" s="13">
        <v>0</v>
      </c>
      <c r="P3098" s="12" t="str">
        <f>LEFT(Tabela2[[#This Row],[Código]],2)</f>
        <v>29</v>
      </c>
    </row>
    <row r="3099" spans="2:16" ht="15" customHeight="1" x14ac:dyDescent="0.25">
      <c r="B3099" s="36" t="str">
        <f>LOOKUP(Tabela2[[#This Row],[RESUMO]],Tabela3[Grupo],Tabela3[Meus produtos])</f>
        <v>Não</v>
      </c>
      <c r="C3099" s="30" t="s">
        <v>2925</v>
      </c>
      <c r="D3099" t="s">
        <v>21238</v>
      </c>
      <c r="E3099" t="s">
        <v>11853</v>
      </c>
      <c r="F3099" s="30" t="s">
        <v>2926</v>
      </c>
      <c r="G3099">
        <v>11.83</v>
      </c>
      <c r="H3099">
        <v>9.8000000000000007</v>
      </c>
      <c r="I3099">
        <v>0</v>
      </c>
      <c r="J3099">
        <v>0</v>
      </c>
      <c r="K3099" s="13">
        <v>0.21629999999999999</v>
      </c>
      <c r="L3099" s="13">
        <v>9.8000000000000004E-2</v>
      </c>
      <c r="M3099" s="13">
        <v>0.1183</v>
      </c>
      <c r="N3099" s="13">
        <v>0</v>
      </c>
      <c r="O3099" s="13">
        <v>0</v>
      </c>
      <c r="P3099" s="12" t="str">
        <f>LEFT(Tabela2[[#This Row],[Código]],2)</f>
        <v>29</v>
      </c>
    </row>
    <row r="3100" spans="2:16" ht="15" customHeight="1" x14ac:dyDescent="0.25">
      <c r="B3100" s="36" t="str">
        <f>LOOKUP(Tabela2[[#This Row],[RESUMO]],Tabela3[Grupo],Tabela3[Meus produtos])</f>
        <v>Não</v>
      </c>
      <c r="C3100" s="30" t="s">
        <v>2927</v>
      </c>
      <c r="D3100" t="s">
        <v>21238</v>
      </c>
      <c r="E3100" t="s">
        <v>11853</v>
      </c>
      <c r="F3100" s="30" t="s">
        <v>2928</v>
      </c>
      <c r="G3100">
        <v>11.83</v>
      </c>
      <c r="H3100">
        <v>9.8000000000000007</v>
      </c>
      <c r="I3100">
        <v>0</v>
      </c>
      <c r="J3100">
        <v>0</v>
      </c>
      <c r="K3100" s="13">
        <v>0.21629999999999999</v>
      </c>
      <c r="L3100" s="13">
        <v>9.8000000000000004E-2</v>
      </c>
      <c r="M3100" s="13">
        <v>0.1183</v>
      </c>
      <c r="N3100" s="13">
        <v>0</v>
      </c>
      <c r="O3100" s="13">
        <v>0</v>
      </c>
      <c r="P3100" s="12" t="str">
        <f>LEFT(Tabela2[[#This Row],[Código]],2)</f>
        <v>29</v>
      </c>
    </row>
    <row r="3101" spans="2:16" ht="15" customHeight="1" x14ac:dyDescent="0.25">
      <c r="B3101" s="36" t="str">
        <f>LOOKUP(Tabela2[[#This Row],[RESUMO]],Tabela3[Grupo],Tabela3[Meus produtos])</f>
        <v>Não</v>
      </c>
      <c r="C3101" s="30" t="s">
        <v>2929</v>
      </c>
      <c r="D3101" t="s">
        <v>21238</v>
      </c>
      <c r="E3101" t="s">
        <v>11853</v>
      </c>
      <c r="F3101" s="30" t="s">
        <v>14287</v>
      </c>
      <c r="G3101">
        <v>12</v>
      </c>
      <c r="H3101">
        <v>9.8000000000000007</v>
      </c>
      <c r="I3101">
        <v>0</v>
      </c>
      <c r="J3101">
        <v>0</v>
      </c>
      <c r="K3101" s="13">
        <v>0.218</v>
      </c>
      <c r="L3101" s="13">
        <v>9.8000000000000004E-2</v>
      </c>
      <c r="M3101" s="13">
        <v>0.12</v>
      </c>
      <c r="N3101" s="13">
        <v>0</v>
      </c>
      <c r="O3101" s="13">
        <v>0</v>
      </c>
      <c r="P3101" s="12" t="str">
        <f>LEFT(Tabela2[[#This Row],[Código]],2)</f>
        <v>29</v>
      </c>
    </row>
    <row r="3102" spans="2:16" ht="15" customHeight="1" x14ac:dyDescent="0.25">
      <c r="B3102" s="36" t="str">
        <f>LOOKUP(Tabela2[[#This Row],[RESUMO]],Tabela3[Grupo],Tabela3[Meus produtos])</f>
        <v>Não</v>
      </c>
      <c r="C3102" s="30" t="s">
        <v>2930</v>
      </c>
      <c r="D3102" t="s">
        <v>21238</v>
      </c>
      <c r="E3102" t="s">
        <v>11853</v>
      </c>
      <c r="F3102" s="30" t="s">
        <v>14288</v>
      </c>
      <c r="G3102">
        <v>11.83</v>
      </c>
      <c r="H3102">
        <v>9.8000000000000007</v>
      </c>
      <c r="I3102">
        <v>0</v>
      </c>
      <c r="J3102">
        <v>0</v>
      </c>
      <c r="K3102" s="13">
        <v>0.21629999999999999</v>
      </c>
      <c r="L3102" s="13">
        <v>9.8000000000000004E-2</v>
      </c>
      <c r="M3102" s="13">
        <v>0.1183</v>
      </c>
      <c r="N3102" s="13">
        <v>0</v>
      </c>
      <c r="O3102" s="13">
        <v>0</v>
      </c>
      <c r="P3102" s="12" t="str">
        <f>LEFT(Tabela2[[#This Row],[Código]],2)</f>
        <v>29</v>
      </c>
    </row>
    <row r="3103" spans="2:16" ht="15" customHeight="1" x14ac:dyDescent="0.25">
      <c r="B3103" s="36" t="str">
        <f>LOOKUP(Tabela2[[#This Row],[RESUMO]],Tabela3[Grupo],Tabela3[Meus produtos])</f>
        <v>Não</v>
      </c>
      <c r="C3103" s="30" t="s">
        <v>2931</v>
      </c>
      <c r="D3103" t="s">
        <v>21238</v>
      </c>
      <c r="E3103" t="s">
        <v>11853</v>
      </c>
      <c r="F3103" s="30" t="s">
        <v>2932</v>
      </c>
      <c r="G3103">
        <v>11.97</v>
      </c>
      <c r="H3103">
        <v>9.8000000000000007</v>
      </c>
      <c r="I3103">
        <v>0</v>
      </c>
      <c r="J3103">
        <v>0</v>
      </c>
      <c r="K3103" s="13">
        <v>0.2177</v>
      </c>
      <c r="L3103" s="13">
        <v>9.8000000000000004E-2</v>
      </c>
      <c r="M3103" s="13">
        <v>0.1197</v>
      </c>
      <c r="N3103" s="13">
        <v>0</v>
      </c>
      <c r="O3103" s="13">
        <v>0</v>
      </c>
      <c r="P3103" s="12" t="str">
        <f>LEFT(Tabela2[[#This Row],[Código]],2)</f>
        <v>29</v>
      </c>
    </row>
    <row r="3104" spans="2:16" ht="15" customHeight="1" x14ac:dyDescent="0.25">
      <c r="B3104" s="36" t="str">
        <f>LOOKUP(Tabela2[[#This Row],[RESUMO]],Tabela3[Grupo],Tabela3[Meus produtos])</f>
        <v>Não</v>
      </c>
      <c r="C3104" s="30" t="s">
        <v>2933</v>
      </c>
      <c r="D3104" t="s">
        <v>21238</v>
      </c>
      <c r="E3104" t="s">
        <v>11853</v>
      </c>
      <c r="F3104" s="30" t="s">
        <v>14289</v>
      </c>
      <c r="G3104">
        <v>11.83</v>
      </c>
      <c r="H3104">
        <v>9.8000000000000007</v>
      </c>
      <c r="I3104">
        <v>0</v>
      </c>
      <c r="J3104">
        <v>0</v>
      </c>
      <c r="K3104" s="13">
        <v>0.21629999999999999</v>
      </c>
      <c r="L3104" s="13">
        <v>9.8000000000000004E-2</v>
      </c>
      <c r="M3104" s="13">
        <v>0.1183</v>
      </c>
      <c r="N3104" s="13">
        <v>0</v>
      </c>
      <c r="O3104" s="13">
        <v>0</v>
      </c>
      <c r="P3104" s="12" t="str">
        <f>LEFT(Tabela2[[#This Row],[Código]],2)</f>
        <v>29</v>
      </c>
    </row>
    <row r="3105" spans="2:16" ht="15" customHeight="1" x14ac:dyDescent="0.25">
      <c r="B3105" s="36" t="str">
        <f>LOOKUP(Tabela2[[#This Row],[RESUMO]],Tabela3[Grupo],Tabela3[Meus produtos])</f>
        <v>Não</v>
      </c>
      <c r="C3105" s="30" t="s">
        <v>2934</v>
      </c>
      <c r="D3105" t="s">
        <v>21238</v>
      </c>
      <c r="E3105" t="s">
        <v>11853</v>
      </c>
      <c r="F3105" s="30" t="s">
        <v>2935</v>
      </c>
      <c r="G3105">
        <v>11.83</v>
      </c>
      <c r="H3105">
        <v>9.8000000000000007</v>
      </c>
      <c r="I3105">
        <v>0</v>
      </c>
      <c r="J3105">
        <v>0</v>
      </c>
      <c r="K3105" s="13">
        <v>0.21629999999999999</v>
      </c>
      <c r="L3105" s="13">
        <v>9.8000000000000004E-2</v>
      </c>
      <c r="M3105" s="13">
        <v>0.1183</v>
      </c>
      <c r="N3105" s="13">
        <v>0</v>
      </c>
      <c r="O3105" s="13">
        <v>0</v>
      </c>
      <c r="P3105" s="12" t="str">
        <f>LEFT(Tabela2[[#This Row],[Código]],2)</f>
        <v>29</v>
      </c>
    </row>
    <row r="3106" spans="2:16" ht="15" customHeight="1" x14ac:dyDescent="0.25">
      <c r="B3106" s="36" t="str">
        <f>LOOKUP(Tabela2[[#This Row],[RESUMO]],Tabela3[Grupo],Tabela3[Meus produtos])</f>
        <v>Não</v>
      </c>
      <c r="C3106" s="30" t="s">
        <v>2936</v>
      </c>
      <c r="D3106" t="s">
        <v>21238</v>
      </c>
      <c r="E3106" t="s">
        <v>11853</v>
      </c>
      <c r="F3106" s="30" t="s">
        <v>2937</v>
      </c>
      <c r="G3106">
        <v>12</v>
      </c>
      <c r="H3106">
        <v>9.8000000000000007</v>
      </c>
      <c r="I3106">
        <v>0</v>
      </c>
      <c r="J3106">
        <v>0</v>
      </c>
      <c r="K3106" s="13">
        <v>0.218</v>
      </c>
      <c r="L3106" s="13">
        <v>9.8000000000000004E-2</v>
      </c>
      <c r="M3106" s="13">
        <v>0.12</v>
      </c>
      <c r="N3106" s="13">
        <v>0</v>
      </c>
      <c r="O3106" s="13">
        <v>0</v>
      </c>
      <c r="P3106" s="12" t="str">
        <f>LEFT(Tabela2[[#This Row],[Código]],2)</f>
        <v>29</v>
      </c>
    </row>
    <row r="3107" spans="2:16" ht="15" customHeight="1" x14ac:dyDescent="0.25">
      <c r="B3107" s="36" t="str">
        <f>LOOKUP(Tabela2[[#This Row],[RESUMO]],Tabela3[Grupo],Tabela3[Meus produtos])</f>
        <v>Não</v>
      </c>
      <c r="C3107" s="30" t="s">
        <v>2938</v>
      </c>
      <c r="D3107" t="s">
        <v>21238</v>
      </c>
      <c r="E3107" t="s">
        <v>11853</v>
      </c>
      <c r="F3107" s="30" t="s">
        <v>14290</v>
      </c>
      <c r="G3107">
        <v>11.83</v>
      </c>
      <c r="H3107">
        <v>9.8000000000000007</v>
      </c>
      <c r="I3107">
        <v>0</v>
      </c>
      <c r="J3107">
        <v>0</v>
      </c>
      <c r="K3107" s="13">
        <v>0.21629999999999999</v>
      </c>
      <c r="L3107" s="13">
        <v>9.8000000000000004E-2</v>
      </c>
      <c r="M3107" s="13">
        <v>0.1183</v>
      </c>
      <c r="N3107" s="13">
        <v>0</v>
      </c>
      <c r="O3107" s="13">
        <v>0</v>
      </c>
      <c r="P3107" s="12" t="str">
        <f>LEFT(Tabela2[[#This Row],[Código]],2)</f>
        <v>29</v>
      </c>
    </row>
    <row r="3108" spans="2:16" ht="15" customHeight="1" x14ac:dyDescent="0.25">
      <c r="B3108" s="36" t="str">
        <f>LOOKUP(Tabela2[[#This Row],[RESUMO]],Tabela3[Grupo],Tabela3[Meus produtos])</f>
        <v>Não</v>
      </c>
      <c r="C3108" s="30" t="s">
        <v>2939</v>
      </c>
      <c r="D3108" t="s">
        <v>21238</v>
      </c>
      <c r="E3108" t="s">
        <v>11853</v>
      </c>
      <c r="F3108" s="30" t="s">
        <v>14291</v>
      </c>
      <c r="G3108">
        <v>11.83</v>
      </c>
      <c r="H3108">
        <v>9.8000000000000007</v>
      </c>
      <c r="I3108">
        <v>0</v>
      </c>
      <c r="J3108">
        <v>0</v>
      </c>
      <c r="K3108" s="13">
        <v>0.21629999999999999</v>
      </c>
      <c r="L3108" s="13">
        <v>9.8000000000000004E-2</v>
      </c>
      <c r="M3108" s="13">
        <v>0.1183</v>
      </c>
      <c r="N3108" s="13">
        <v>0</v>
      </c>
      <c r="O3108" s="13">
        <v>0</v>
      </c>
      <c r="P3108" s="12" t="str">
        <f>LEFT(Tabela2[[#This Row],[Código]],2)</f>
        <v>29</v>
      </c>
    </row>
    <row r="3109" spans="2:16" ht="15" customHeight="1" x14ac:dyDescent="0.25">
      <c r="B3109" s="36" t="str">
        <f>LOOKUP(Tabela2[[#This Row],[RESUMO]],Tabela3[Grupo],Tabela3[Meus produtos])</f>
        <v>Não</v>
      </c>
      <c r="C3109" s="30" t="s">
        <v>2940</v>
      </c>
      <c r="D3109" t="s">
        <v>21238</v>
      </c>
      <c r="E3109" t="s">
        <v>11853</v>
      </c>
      <c r="F3109" s="30" t="s">
        <v>14292</v>
      </c>
      <c r="G3109">
        <v>11.83</v>
      </c>
      <c r="H3109">
        <v>9.8000000000000007</v>
      </c>
      <c r="I3109">
        <v>0</v>
      </c>
      <c r="J3109">
        <v>0</v>
      </c>
      <c r="K3109" s="13">
        <v>0.21629999999999999</v>
      </c>
      <c r="L3109" s="13">
        <v>9.8000000000000004E-2</v>
      </c>
      <c r="M3109" s="13">
        <v>0.1183</v>
      </c>
      <c r="N3109" s="13">
        <v>0</v>
      </c>
      <c r="O3109" s="13">
        <v>0</v>
      </c>
      <c r="P3109" s="12" t="str">
        <f>LEFT(Tabela2[[#This Row],[Código]],2)</f>
        <v>29</v>
      </c>
    </row>
    <row r="3110" spans="2:16" ht="15" customHeight="1" x14ac:dyDescent="0.25">
      <c r="B3110" s="36" t="str">
        <f>LOOKUP(Tabela2[[#This Row],[RESUMO]],Tabela3[Grupo],Tabela3[Meus produtos])</f>
        <v>Não</v>
      </c>
      <c r="C3110" s="30" t="s">
        <v>2941</v>
      </c>
      <c r="D3110" t="s">
        <v>21238</v>
      </c>
      <c r="E3110" t="s">
        <v>11853</v>
      </c>
      <c r="F3110" s="30" t="s">
        <v>14293</v>
      </c>
      <c r="G3110">
        <v>11.83</v>
      </c>
      <c r="H3110">
        <v>9.8000000000000007</v>
      </c>
      <c r="I3110">
        <v>0</v>
      </c>
      <c r="J3110">
        <v>0</v>
      </c>
      <c r="K3110" s="13">
        <v>0.21629999999999999</v>
      </c>
      <c r="L3110" s="13">
        <v>9.8000000000000004E-2</v>
      </c>
      <c r="M3110" s="13">
        <v>0.1183</v>
      </c>
      <c r="N3110" s="13">
        <v>0</v>
      </c>
      <c r="O3110" s="13">
        <v>0</v>
      </c>
      <c r="P3110" s="12" t="str">
        <f>LEFT(Tabela2[[#This Row],[Código]],2)</f>
        <v>29</v>
      </c>
    </row>
    <row r="3111" spans="2:16" ht="15" customHeight="1" x14ac:dyDescent="0.25">
      <c r="B3111" s="36" t="str">
        <f>LOOKUP(Tabela2[[#This Row],[RESUMO]],Tabela3[Grupo],Tabela3[Meus produtos])</f>
        <v>Não</v>
      </c>
      <c r="C3111" s="30" t="s">
        <v>2942</v>
      </c>
      <c r="D3111" t="s">
        <v>21238</v>
      </c>
      <c r="E3111" t="s">
        <v>11853</v>
      </c>
      <c r="F3111" s="30" t="s">
        <v>14294</v>
      </c>
      <c r="G3111">
        <v>11.83</v>
      </c>
      <c r="H3111">
        <v>9.8000000000000007</v>
      </c>
      <c r="I3111">
        <v>0</v>
      </c>
      <c r="J3111">
        <v>0</v>
      </c>
      <c r="K3111" s="13">
        <v>0.21629999999999999</v>
      </c>
      <c r="L3111" s="13">
        <v>9.8000000000000004E-2</v>
      </c>
      <c r="M3111" s="13">
        <v>0.1183</v>
      </c>
      <c r="N3111" s="13">
        <v>0</v>
      </c>
      <c r="O3111" s="13">
        <v>0</v>
      </c>
      <c r="P3111" s="12" t="str">
        <f>LEFT(Tabela2[[#This Row],[Código]],2)</f>
        <v>29</v>
      </c>
    </row>
    <row r="3112" spans="2:16" ht="15" customHeight="1" x14ac:dyDescent="0.25">
      <c r="B3112" s="36" t="str">
        <f>LOOKUP(Tabela2[[#This Row],[RESUMO]],Tabela3[Grupo],Tabela3[Meus produtos])</f>
        <v>Não</v>
      </c>
      <c r="C3112" s="30" t="s">
        <v>2943</v>
      </c>
      <c r="D3112" t="s">
        <v>21238</v>
      </c>
      <c r="E3112" t="s">
        <v>11853</v>
      </c>
      <c r="F3112" s="30" t="s">
        <v>14295</v>
      </c>
      <c r="G3112">
        <v>11.83</v>
      </c>
      <c r="H3112">
        <v>9.8000000000000007</v>
      </c>
      <c r="I3112">
        <v>0</v>
      </c>
      <c r="J3112">
        <v>0</v>
      </c>
      <c r="K3112" s="13">
        <v>0.21629999999999999</v>
      </c>
      <c r="L3112" s="13">
        <v>9.8000000000000004E-2</v>
      </c>
      <c r="M3112" s="13">
        <v>0.1183</v>
      </c>
      <c r="N3112" s="13">
        <v>0</v>
      </c>
      <c r="O3112" s="13">
        <v>0</v>
      </c>
      <c r="P3112" s="12" t="str">
        <f>LEFT(Tabela2[[#This Row],[Código]],2)</f>
        <v>29</v>
      </c>
    </row>
    <row r="3113" spans="2:16" ht="15" customHeight="1" x14ac:dyDescent="0.25">
      <c r="B3113" s="36" t="str">
        <f>LOOKUP(Tabela2[[#This Row],[RESUMO]],Tabela3[Grupo],Tabela3[Meus produtos])</f>
        <v>Não</v>
      </c>
      <c r="C3113" s="30" t="s">
        <v>2944</v>
      </c>
      <c r="D3113" t="s">
        <v>21238</v>
      </c>
      <c r="E3113" t="s">
        <v>11853</v>
      </c>
      <c r="F3113" s="30" t="s">
        <v>14296</v>
      </c>
      <c r="G3113">
        <v>11.83</v>
      </c>
      <c r="H3113">
        <v>9.8000000000000007</v>
      </c>
      <c r="I3113">
        <v>0</v>
      </c>
      <c r="J3113">
        <v>0</v>
      </c>
      <c r="K3113" s="13">
        <v>0.21629999999999999</v>
      </c>
      <c r="L3113" s="13">
        <v>9.8000000000000004E-2</v>
      </c>
      <c r="M3113" s="13">
        <v>0.1183</v>
      </c>
      <c r="N3113" s="13">
        <v>0</v>
      </c>
      <c r="O3113" s="13">
        <v>0</v>
      </c>
      <c r="P3113" s="12" t="str">
        <f>LEFT(Tabela2[[#This Row],[Código]],2)</f>
        <v>29</v>
      </c>
    </row>
    <row r="3114" spans="2:16" ht="15" customHeight="1" x14ac:dyDescent="0.25">
      <c r="B3114" s="36" t="str">
        <f>LOOKUP(Tabela2[[#This Row],[RESUMO]],Tabela3[Grupo],Tabela3[Meus produtos])</f>
        <v>Não</v>
      </c>
      <c r="C3114" s="30" t="s">
        <v>2945</v>
      </c>
      <c r="D3114" t="s">
        <v>21238</v>
      </c>
      <c r="E3114" t="s">
        <v>11853</v>
      </c>
      <c r="F3114" s="30" t="s">
        <v>14297</v>
      </c>
      <c r="G3114">
        <v>11.83</v>
      </c>
      <c r="H3114">
        <v>9.8000000000000007</v>
      </c>
      <c r="I3114">
        <v>0</v>
      </c>
      <c r="J3114">
        <v>0</v>
      </c>
      <c r="K3114" s="13">
        <v>0.21629999999999999</v>
      </c>
      <c r="L3114" s="13">
        <v>9.8000000000000004E-2</v>
      </c>
      <c r="M3114" s="13">
        <v>0.1183</v>
      </c>
      <c r="N3114" s="13">
        <v>0</v>
      </c>
      <c r="O3114" s="13">
        <v>0</v>
      </c>
      <c r="P3114" s="12" t="str">
        <f>LEFT(Tabela2[[#This Row],[Código]],2)</f>
        <v>29</v>
      </c>
    </row>
    <row r="3115" spans="2:16" ht="15" customHeight="1" x14ac:dyDescent="0.25">
      <c r="B3115" s="36" t="str">
        <f>LOOKUP(Tabela2[[#This Row],[RESUMO]],Tabela3[Grupo],Tabela3[Meus produtos])</f>
        <v>Não</v>
      </c>
      <c r="C3115" s="30" t="s">
        <v>2946</v>
      </c>
      <c r="D3115" t="s">
        <v>21238</v>
      </c>
      <c r="E3115" t="s">
        <v>11853</v>
      </c>
      <c r="F3115" s="30" t="s">
        <v>14298</v>
      </c>
      <c r="G3115">
        <v>11.83</v>
      </c>
      <c r="H3115">
        <v>9.8000000000000007</v>
      </c>
      <c r="I3115">
        <v>0</v>
      </c>
      <c r="J3115">
        <v>0</v>
      </c>
      <c r="K3115" s="13">
        <v>0.21629999999999999</v>
      </c>
      <c r="L3115" s="13">
        <v>9.8000000000000004E-2</v>
      </c>
      <c r="M3115" s="13">
        <v>0.1183</v>
      </c>
      <c r="N3115" s="13">
        <v>0</v>
      </c>
      <c r="O3115" s="13">
        <v>0</v>
      </c>
      <c r="P3115" s="12" t="str">
        <f>LEFT(Tabela2[[#This Row],[Código]],2)</f>
        <v>29</v>
      </c>
    </row>
    <row r="3116" spans="2:16" ht="15" customHeight="1" x14ac:dyDescent="0.25">
      <c r="B3116" s="36" t="str">
        <f>LOOKUP(Tabela2[[#This Row],[RESUMO]],Tabela3[Grupo],Tabela3[Meus produtos])</f>
        <v>Não</v>
      </c>
      <c r="C3116" s="30" t="s">
        <v>2947</v>
      </c>
      <c r="D3116" t="s">
        <v>21238</v>
      </c>
      <c r="E3116" t="s">
        <v>11853</v>
      </c>
      <c r="F3116" s="30" t="s">
        <v>14299</v>
      </c>
      <c r="G3116">
        <v>11.83</v>
      </c>
      <c r="H3116">
        <v>9.8000000000000007</v>
      </c>
      <c r="I3116">
        <v>0</v>
      </c>
      <c r="J3116">
        <v>0</v>
      </c>
      <c r="K3116" s="13">
        <v>0.21629999999999999</v>
      </c>
      <c r="L3116" s="13">
        <v>9.8000000000000004E-2</v>
      </c>
      <c r="M3116" s="13">
        <v>0.1183</v>
      </c>
      <c r="N3116" s="13">
        <v>0</v>
      </c>
      <c r="O3116" s="13">
        <v>0</v>
      </c>
      <c r="P3116" s="12" t="str">
        <f>LEFT(Tabela2[[#This Row],[Código]],2)</f>
        <v>29</v>
      </c>
    </row>
    <row r="3117" spans="2:16" ht="15" customHeight="1" x14ac:dyDescent="0.25">
      <c r="B3117" s="36" t="str">
        <f>LOOKUP(Tabela2[[#This Row],[RESUMO]],Tabela3[Grupo],Tabela3[Meus produtos])</f>
        <v>Não</v>
      </c>
      <c r="C3117" s="30" t="s">
        <v>2948</v>
      </c>
      <c r="D3117" t="s">
        <v>21238</v>
      </c>
      <c r="E3117" t="s">
        <v>11853</v>
      </c>
      <c r="F3117" s="30" t="s">
        <v>2949</v>
      </c>
      <c r="G3117">
        <v>11.83</v>
      </c>
      <c r="H3117">
        <v>9.8000000000000007</v>
      </c>
      <c r="I3117">
        <v>0</v>
      </c>
      <c r="J3117">
        <v>0</v>
      </c>
      <c r="K3117" s="13">
        <v>0.21629999999999999</v>
      </c>
      <c r="L3117" s="13">
        <v>9.8000000000000004E-2</v>
      </c>
      <c r="M3117" s="13">
        <v>0.1183</v>
      </c>
      <c r="N3117" s="13">
        <v>0</v>
      </c>
      <c r="O3117" s="13">
        <v>0</v>
      </c>
      <c r="P3117" s="12" t="str">
        <f>LEFT(Tabela2[[#This Row],[Código]],2)</f>
        <v>29</v>
      </c>
    </row>
    <row r="3118" spans="2:16" ht="15" customHeight="1" x14ac:dyDescent="0.25">
      <c r="B3118" s="36" t="str">
        <f>LOOKUP(Tabela2[[#This Row],[RESUMO]],Tabela3[Grupo],Tabela3[Meus produtos])</f>
        <v>Não</v>
      </c>
      <c r="C3118" s="30" t="s">
        <v>2950</v>
      </c>
      <c r="D3118" t="s">
        <v>21238</v>
      </c>
      <c r="E3118" t="s">
        <v>11853</v>
      </c>
      <c r="F3118" s="30" t="s">
        <v>2951</v>
      </c>
      <c r="G3118">
        <v>11.97</v>
      </c>
      <c r="H3118">
        <v>9.8000000000000007</v>
      </c>
      <c r="I3118">
        <v>0</v>
      </c>
      <c r="J3118">
        <v>0</v>
      </c>
      <c r="K3118" s="13">
        <v>0.2177</v>
      </c>
      <c r="L3118" s="13">
        <v>9.8000000000000004E-2</v>
      </c>
      <c r="M3118" s="13">
        <v>0.1197</v>
      </c>
      <c r="N3118" s="13">
        <v>0</v>
      </c>
      <c r="O3118" s="13">
        <v>0</v>
      </c>
      <c r="P3118" s="12" t="str">
        <f>LEFT(Tabela2[[#This Row],[Código]],2)</f>
        <v>29</v>
      </c>
    </row>
    <row r="3119" spans="2:16" ht="15" customHeight="1" x14ac:dyDescent="0.25">
      <c r="B3119" s="36" t="str">
        <f>LOOKUP(Tabela2[[#This Row],[RESUMO]],Tabela3[Grupo],Tabela3[Meus produtos])</f>
        <v>Não</v>
      </c>
      <c r="C3119" s="30" t="s">
        <v>2952</v>
      </c>
      <c r="D3119" t="s">
        <v>21238</v>
      </c>
      <c r="E3119" t="s">
        <v>11853</v>
      </c>
      <c r="F3119" s="30" t="s">
        <v>2953</v>
      </c>
      <c r="G3119">
        <v>11.83</v>
      </c>
      <c r="H3119">
        <v>9.8000000000000007</v>
      </c>
      <c r="I3119">
        <v>0</v>
      </c>
      <c r="J3119">
        <v>0</v>
      </c>
      <c r="K3119" s="13">
        <v>0.21629999999999999</v>
      </c>
      <c r="L3119" s="13">
        <v>9.8000000000000004E-2</v>
      </c>
      <c r="M3119" s="13">
        <v>0.1183</v>
      </c>
      <c r="N3119" s="13">
        <v>0</v>
      </c>
      <c r="O3119" s="13">
        <v>0</v>
      </c>
      <c r="P3119" s="12" t="str">
        <f>LEFT(Tabela2[[#This Row],[Código]],2)</f>
        <v>29</v>
      </c>
    </row>
    <row r="3120" spans="2:16" ht="15" customHeight="1" x14ac:dyDescent="0.25">
      <c r="B3120" s="36" t="str">
        <f>LOOKUP(Tabela2[[#This Row],[RESUMO]],Tabela3[Grupo],Tabela3[Meus produtos])</f>
        <v>Não</v>
      </c>
      <c r="C3120" s="30" t="s">
        <v>2954</v>
      </c>
      <c r="D3120" t="s">
        <v>21238</v>
      </c>
      <c r="E3120" t="s">
        <v>11853</v>
      </c>
      <c r="F3120" s="30" t="s">
        <v>14300</v>
      </c>
      <c r="G3120">
        <v>11.83</v>
      </c>
      <c r="H3120">
        <v>9.8000000000000007</v>
      </c>
      <c r="I3120">
        <v>0</v>
      </c>
      <c r="J3120">
        <v>0</v>
      </c>
      <c r="K3120" s="13">
        <v>0.21629999999999999</v>
      </c>
      <c r="L3120" s="13">
        <v>9.8000000000000004E-2</v>
      </c>
      <c r="M3120" s="13">
        <v>0.1183</v>
      </c>
      <c r="N3120" s="13">
        <v>0</v>
      </c>
      <c r="O3120" s="13">
        <v>0</v>
      </c>
      <c r="P3120" s="12" t="str">
        <f>LEFT(Tabela2[[#This Row],[Código]],2)</f>
        <v>29</v>
      </c>
    </row>
    <row r="3121" spans="2:16" ht="15" customHeight="1" x14ac:dyDescent="0.25">
      <c r="B3121" s="36" t="str">
        <f>LOOKUP(Tabela2[[#This Row],[RESUMO]],Tabela3[Grupo],Tabela3[Meus produtos])</f>
        <v>Não</v>
      </c>
      <c r="C3121" s="30" t="s">
        <v>2955</v>
      </c>
      <c r="D3121" t="s">
        <v>21238</v>
      </c>
      <c r="E3121" t="s">
        <v>11853</v>
      </c>
      <c r="F3121" s="30" t="s">
        <v>14301</v>
      </c>
      <c r="G3121">
        <v>11.97</v>
      </c>
      <c r="H3121">
        <v>9.8000000000000007</v>
      </c>
      <c r="I3121">
        <v>0</v>
      </c>
      <c r="J3121">
        <v>0</v>
      </c>
      <c r="K3121" s="13">
        <v>0.2177</v>
      </c>
      <c r="L3121" s="13">
        <v>9.8000000000000004E-2</v>
      </c>
      <c r="M3121" s="13">
        <v>0.1197</v>
      </c>
      <c r="N3121" s="13">
        <v>0</v>
      </c>
      <c r="O3121" s="13">
        <v>0</v>
      </c>
      <c r="P3121" s="12" t="str">
        <f>LEFT(Tabela2[[#This Row],[Código]],2)</f>
        <v>29</v>
      </c>
    </row>
    <row r="3122" spans="2:16" ht="15" customHeight="1" x14ac:dyDescent="0.25">
      <c r="B3122" s="36" t="str">
        <f>LOOKUP(Tabela2[[#This Row],[RESUMO]],Tabela3[Grupo],Tabela3[Meus produtos])</f>
        <v>Não</v>
      </c>
      <c r="C3122" s="30" t="s">
        <v>2956</v>
      </c>
      <c r="D3122" t="s">
        <v>21238</v>
      </c>
      <c r="E3122" t="s">
        <v>11853</v>
      </c>
      <c r="F3122" s="30" t="s">
        <v>14302</v>
      </c>
      <c r="G3122">
        <v>11.97</v>
      </c>
      <c r="H3122">
        <v>9.8000000000000007</v>
      </c>
      <c r="I3122">
        <v>0</v>
      </c>
      <c r="J3122">
        <v>0</v>
      </c>
      <c r="K3122" s="13">
        <v>0.2177</v>
      </c>
      <c r="L3122" s="13">
        <v>9.8000000000000004E-2</v>
      </c>
      <c r="M3122" s="13">
        <v>0.1197</v>
      </c>
      <c r="N3122" s="13">
        <v>0</v>
      </c>
      <c r="O3122" s="13">
        <v>0</v>
      </c>
      <c r="P3122" s="12" t="str">
        <f>LEFT(Tabela2[[#This Row],[Código]],2)</f>
        <v>29</v>
      </c>
    </row>
    <row r="3123" spans="2:16" ht="15" customHeight="1" x14ac:dyDescent="0.25">
      <c r="B3123" s="36" t="str">
        <f>LOOKUP(Tabela2[[#This Row],[RESUMO]],Tabela3[Grupo],Tabela3[Meus produtos])</f>
        <v>Não</v>
      </c>
      <c r="C3123" s="30" t="s">
        <v>2957</v>
      </c>
      <c r="D3123" t="s">
        <v>21238</v>
      </c>
      <c r="E3123" t="s">
        <v>11853</v>
      </c>
      <c r="F3123" s="30" t="s">
        <v>14303</v>
      </c>
      <c r="G3123">
        <v>11.97</v>
      </c>
      <c r="H3123">
        <v>9.8000000000000007</v>
      </c>
      <c r="I3123">
        <v>0</v>
      </c>
      <c r="J3123">
        <v>0</v>
      </c>
      <c r="K3123" s="13">
        <v>0.2177</v>
      </c>
      <c r="L3123" s="13">
        <v>9.8000000000000004E-2</v>
      </c>
      <c r="M3123" s="13">
        <v>0.1197</v>
      </c>
      <c r="N3123" s="13">
        <v>0</v>
      </c>
      <c r="O3123" s="13">
        <v>0</v>
      </c>
      <c r="P3123" s="12" t="str">
        <f>LEFT(Tabela2[[#This Row],[Código]],2)</f>
        <v>29</v>
      </c>
    </row>
    <row r="3124" spans="2:16" ht="15" customHeight="1" x14ac:dyDescent="0.25">
      <c r="B3124" s="36" t="str">
        <f>LOOKUP(Tabela2[[#This Row],[RESUMO]],Tabela3[Grupo],Tabela3[Meus produtos])</f>
        <v>Não</v>
      </c>
      <c r="C3124" s="30" t="s">
        <v>2958</v>
      </c>
      <c r="D3124" t="s">
        <v>21238</v>
      </c>
      <c r="E3124" t="s">
        <v>11853</v>
      </c>
      <c r="F3124" s="30" t="s">
        <v>14304</v>
      </c>
      <c r="G3124">
        <v>11.83</v>
      </c>
      <c r="H3124">
        <v>9.8000000000000007</v>
      </c>
      <c r="I3124">
        <v>0</v>
      </c>
      <c r="J3124">
        <v>0</v>
      </c>
      <c r="K3124" s="13">
        <v>0.21629999999999999</v>
      </c>
      <c r="L3124" s="13">
        <v>9.8000000000000004E-2</v>
      </c>
      <c r="M3124" s="13">
        <v>0.1183</v>
      </c>
      <c r="N3124" s="13">
        <v>0</v>
      </c>
      <c r="O3124" s="13">
        <v>0</v>
      </c>
      <c r="P3124" s="12" t="str">
        <f>LEFT(Tabela2[[#This Row],[Código]],2)</f>
        <v>29</v>
      </c>
    </row>
    <row r="3125" spans="2:16" ht="15" customHeight="1" x14ac:dyDescent="0.25">
      <c r="B3125" s="36" t="str">
        <f>LOOKUP(Tabela2[[#This Row],[RESUMO]],Tabela3[Grupo],Tabela3[Meus produtos])</f>
        <v>Não</v>
      </c>
      <c r="C3125" s="30" t="s">
        <v>2959</v>
      </c>
      <c r="D3125" t="s">
        <v>21238</v>
      </c>
      <c r="E3125" t="s">
        <v>11853</v>
      </c>
      <c r="F3125" s="30" t="s">
        <v>14305</v>
      </c>
      <c r="G3125">
        <v>11.83</v>
      </c>
      <c r="H3125">
        <v>9.8000000000000007</v>
      </c>
      <c r="I3125">
        <v>0</v>
      </c>
      <c r="J3125">
        <v>0</v>
      </c>
      <c r="K3125" s="13">
        <v>0.21629999999999999</v>
      </c>
      <c r="L3125" s="13">
        <v>9.8000000000000004E-2</v>
      </c>
      <c r="M3125" s="13">
        <v>0.1183</v>
      </c>
      <c r="N3125" s="13">
        <v>0</v>
      </c>
      <c r="O3125" s="13">
        <v>0</v>
      </c>
      <c r="P3125" s="12" t="str">
        <f>LEFT(Tabela2[[#This Row],[Código]],2)</f>
        <v>29</v>
      </c>
    </row>
    <row r="3126" spans="2:16" ht="15" customHeight="1" x14ac:dyDescent="0.25">
      <c r="B3126" s="36" t="str">
        <f>LOOKUP(Tabela2[[#This Row],[RESUMO]],Tabela3[Grupo],Tabela3[Meus produtos])</f>
        <v>Não</v>
      </c>
      <c r="C3126" s="30" t="s">
        <v>2960</v>
      </c>
      <c r="D3126" t="s">
        <v>21238</v>
      </c>
      <c r="E3126" t="s">
        <v>11853</v>
      </c>
      <c r="F3126" s="30" t="s">
        <v>14306</v>
      </c>
      <c r="G3126">
        <v>11.83</v>
      </c>
      <c r="H3126">
        <v>9.8000000000000007</v>
      </c>
      <c r="I3126">
        <v>0</v>
      </c>
      <c r="J3126">
        <v>0</v>
      </c>
      <c r="K3126" s="13">
        <v>0.21629999999999999</v>
      </c>
      <c r="L3126" s="13">
        <v>9.8000000000000004E-2</v>
      </c>
      <c r="M3126" s="13">
        <v>0.1183</v>
      </c>
      <c r="N3126" s="13">
        <v>0</v>
      </c>
      <c r="O3126" s="13">
        <v>0</v>
      </c>
      <c r="P3126" s="12" t="str">
        <f>LEFT(Tabela2[[#This Row],[Código]],2)</f>
        <v>29</v>
      </c>
    </row>
    <row r="3127" spans="2:16" ht="15" customHeight="1" x14ac:dyDescent="0.25">
      <c r="B3127" s="36" t="str">
        <f>LOOKUP(Tabela2[[#This Row],[RESUMO]],Tabela3[Grupo],Tabela3[Meus produtos])</f>
        <v>Não</v>
      </c>
      <c r="C3127" s="30" t="s">
        <v>21998</v>
      </c>
      <c r="D3127" t="s">
        <v>21238</v>
      </c>
      <c r="E3127" t="s">
        <v>11853</v>
      </c>
      <c r="F3127" s="30" t="s">
        <v>21999</v>
      </c>
      <c r="G3127">
        <v>11.97</v>
      </c>
      <c r="H3127">
        <v>9.8000000000000007</v>
      </c>
      <c r="I3127">
        <v>0</v>
      </c>
      <c r="J3127">
        <v>0</v>
      </c>
      <c r="K3127" s="13">
        <v>0.2177</v>
      </c>
      <c r="L3127" s="13">
        <v>9.8000000000000004E-2</v>
      </c>
      <c r="M3127" s="13">
        <v>0.1197</v>
      </c>
      <c r="N3127" s="13">
        <v>0</v>
      </c>
      <c r="O3127" s="13">
        <v>0</v>
      </c>
      <c r="P3127" s="12" t="str">
        <f>LEFT(Tabela2[[#This Row],[Código]],2)</f>
        <v>29</v>
      </c>
    </row>
    <row r="3128" spans="2:16" ht="15" customHeight="1" x14ac:dyDescent="0.25">
      <c r="B3128" s="36" t="str">
        <f>LOOKUP(Tabela2[[#This Row],[RESUMO]],Tabela3[Grupo],Tabela3[Meus produtos])</f>
        <v>Não</v>
      </c>
      <c r="C3128" s="30" t="s">
        <v>22000</v>
      </c>
      <c r="D3128" t="s">
        <v>21238</v>
      </c>
      <c r="E3128" t="s">
        <v>11853</v>
      </c>
      <c r="F3128" s="30" t="s">
        <v>22001</v>
      </c>
      <c r="G3128">
        <v>11.97</v>
      </c>
      <c r="H3128">
        <v>9.8000000000000007</v>
      </c>
      <c r="I3128">
        <v>0</v>
      </c>
      <c r="J3128">
        <v>0</v>
      </c>
      <c r="K3128" s="13">
        <v>0.2177</v>
      </c>
      <c r="L3128" s="13">
        <v>9.8000000000000004E-2</v>
      </c>
      <c r="M3128" s="13">
        <v>0.1197</v>
      </c>
      <c r="N3128" s="13">
        <v>0</v>
      </c>
      <c r="O3128" s="13">
        <v>0</v>
      </c>
      <c r="P3128" s="12" t="str">
        <f>LEFT(Tabela2[[#This Row],[Código]],2)</f>
        <v>29</v>
      </c>
    </row>
    <row r="3129" spans="2:16" ht="15" customHeight="1" x14ac:dyDescent="0.25">
      <c r="B3129" s="36" t="str">
        <f>LOOKUP(Tabela2[[#This Row],[RESUMO]],Tabela3[Grupo],Tabela3[Meus produtos])</f>
        <v>Não</v>
      </c>
      <c r="C3129" s="30" t="s">
        <v>22002</v>
      </c>
      <c r="D3129" t="s">
        <v>21238</v>
      </c>
      <c r="E3129" t="s">
        <v>11853</v>
      </c>
      <c r="F3129" s="30" t="s">
        <v>22003</v>
      </c>
      <c r="G3129">
        <v>11.97</v>
      </c>
      <c r="H3129">
        <v>9.8000000000000007</v>
      </c>
      <c r="I3129">
        <v>0</v>
      </c>
      <c r="J3129">
        <v>0</v>
      </c>
      <c r="K3129" s="13">
        <v>0.2177</v>
      </c>
      <c r="L3129" s="13">
        <v>9.8000000000000004E-2</v>
      </c>
      <c r="M3129" s="13">
        <v>0.1197</v>
      </c>
      <c r="N3129" s="13">
        <v>0</v>
      </c>
      <c r="O3129" s="13">
        <v>0</v>
      </c>
      <c r="P3129" s="12" t="str">
        <f>LEFT(Tabela2[[#This Row],[Código]],2)</f>
        <v>29</v>
      </c>
    </row>
    <row r="3130" spans="2:16" ht="15" customHeight="1" x14ac:dyDescent="0.25">
      <c r="B3130" s="36" t="str">
        <f>LOOKUP(Tabela2[[#This Row],[RESUMO]],Tabela3[Grupo],Tabela3[Meus produtos])</f>
        <v>Não</v>
      </c>
      <c r="C3130" s="30" t="s">
        <v>22004</v>
      </c>
      <c r="D3130" t="s">
        <v>21238</v>
      </c>
      <c r="E3130" t="s">
        <v>11853</v>
      </c>
      <c r="F3130" s="30" t="s">
        <v>22005</v>
      </c>
      <c r="G3130">
        <v>11.97</v>
      </c>
      <c r="H3130">
        <v>9.8000000000000007</v>
      </c>
      <c r="I3130">
        <v>0</v>
      </c>
      <c r="J3130">
        <v>0</v>
      </c>
      <c r="K3130" s="13">
        <v>0.2177</v>
      </c>
      <c r="L3130" s="13">
        <v>9.8000000000000004E-2</v>
      </c>
      <c r="M3130" s="13">
        <v>0.1197</v>
      </c>
      <c r="N3130" s="13">
        <v>0</v>
      </c>
      <c r="O3130" s="13">
        <v>0</v>
      </c>
      <c r="P3130" s="12" t="str">
        <f>LEFT(Tabela2[[#This Row],[Código]],2)</f>
        <v>29</v>
      </c>
    </row>
    <row r="3131" spans="2:16" ht="15" customHeight="1" x14ac:dyDescent="0.25">
      <c r="B3131" s="36" t="str">
        <f>LOOKUP(Tabela2[[#This Row],[RESUMO]],Tabela3[Grupo],Tabela3[Meus produtos])</f>
        <v>Não</v>
      </c>
      <c r="C3131" s="30" t="s">
        <v>22006</v>
      </c>
      <c r="D3131" t="s">
        <v>21238</v>
      </c>
      <c r="E3131" t="s">
        <v>11853</v>
      </c>
      <c r="F3131" s="30" t="s">
        <v>22007</v>
      </c>
      <c r="G3131">
        <v>11.97</v>
      </c>
      <c r="H3131">
        <v>9.8000000000000007</v>
      </c>
      <c r="I3131">
        <v>0</v>
      </c>
      <c r="J3131">
        <v>0</v>
      </c>
      <c r="K3131" s="13">
        <v>0.2177</v>
      </c>
      <c r="L3131" s="13">
        <v>9.8000000000000004E-2</v>
      </c>
      <c r="M3131" s="13">
        <v>0.1197</v>
      </c>
      <c r="N3131" s="13">
        <v>0</v>
      </c>
      <c r="O3131" s="13">
        <v>0</v>
      </c>
      <c r="P3131" s="12" t="str">
        <f>LEFT(Tabela2[[#This Row],[Código]],2)</f>
        <v>29</v>
      </c>
    </row>
    <row r="3132" spans="2:16" ht="15" customHeight="1" x14ac:dyDescent="0.25">
      <c r="B3132" s="36" t="str">
        <f>LOOKUP(Tabela2[[#This Row],[RESUMO]],Tabela3[Grupo],Tabela3[Meus produtos])</f>
        <v>Não</v>
      </c>
      <c r="C3132" s="30" t="s">
        <v>22008</v>
      </c>
      <c r="D3132" t="s">
        <v>21238</v>
      </c>
      <c r="E3132" t="s">
        <v>11853</v>
      </c>
      <c r="F3132" s="30" t="s">
        <v>22009</v>
      </c>
      <c r="G3132">
        <v>11.97</v>
      </c>
      <c r="H3132">
        <v>9.8000000000000007</v>
      </c>
      <c r="I3132">
        <v>0</v>
      </c>
      <c r="J3132">
        <v>0</v>
      </c>
      <c r="K3132" s="13">
        <v>0.2177</v>
      </c>
      <c r="L3132" s="13">
        <v>9.8000000000000004E-2</v>
      </c>
      <c r="M3132" s="13">
        <v>0.1197</v>
      </c>
      <c r="N3132" s="13">
        <v>0</v>
      </c>
      <c r="O3132" s="13">
        <v>0</v>
      </c>
      <c r="P3132" s="12" t="str">
        <f>LEFT(Tabela2[[#This Row],[Código]],2)</f>
        <v>29</v>
      </c>
    </row>
    <row r="3133" spans="2:16" ht="15" customHeight="1" x14ac:dyDescent="0.25">
      <c r="B3133" s="36" t="str">
        <f>LOOKUP(Tabela2[[#This Row],[RESUMO]],Tabela3[Grupo],Tabela3[Meus produtos])</f>
        <v>Não</v>
      </c>
      <c r="C3133" s="30" t="s">
        <v>22010</v>
      </c>
      <c r="D3133" t="s">
        <v>21238</v>
      </c>
      <c r="E3133" t="s">
        <v>11853</v>
      </c>
      <c r="F3133" s="30" t="s">
        <v>22011</v>
      </c>
      <c r="G3133">
        <v>11.97</v>
      </c>
      <c r="H3133">
        <v>9.8000000000000007</v>
      </c>
      <c r="I3133">
        <v>0</v>
      </c>
      <c r="J3133">
        <v>0</v>
      </c>
      <c r="K3133" s="13">
        <v>0.2177</v>
      </c>
      <c r="L3133" s="13">
        <v>9.8000000000000004E-2</v>
      </c>
      <c r="M3133" s="13">
        <v>0.1197</v>
      </c>
      <c r="N3133" s="13">
        <v>0</v>
      </c>
      <c r="O3133" s="13">
        <v>0</v>
      </c>
      <c r="P3133" s="12" t="str">
        <f>LEFT(Tabela2[[#This Row],[Código]],2)</f>
        <v>29</v>
      </c>
    </row>
    <row r="3134" spans="2:16" ht="15" customHeight="1" x14ac:dyDescent="0.25">
      <c r="B3134" s="36" t="str">
        <f>LOOKUP(Tabela2[[#This Row],[RESUMO]],Tabela3[Grupo],Tabela3[Meus produtos])</f>
        <v>Não</v>
      </c>
      <c r="C3134" s="30" t="s">
        <v>22012</v>
      </c>
      <c r="D3134" t="s">
        <v>21238</v>
      </c>
      <c r="E3134" t="s">
        <v>11853</v>
      </c>
      <c r="F3134" s="30" t="s">
        <v>22013</v>
      </c>
      <c r="G3134">
        <v>11.97</v>
      </c>
      <c r="H3134">
        <v>9.8000000000000007</v>
      </c>
      <c r="I3134">
        <v>0</v>
      </c>
      <c r="J3134">
        <v>0</v>
      </c>
      <c r="K3134" s="13">
        <v>0.2177</v>
      </c>
      <c r="L3134" s="13">
        <v>9.8000000000000004E-2</v>
      </c>
      <c r="M3134" s="13">
        <v>0.1197</v>
      </c>
      <c r="N3134" s="13">
        <v>0</v>
      </c>
      <c r="O3134" s="13">
        <v>0</v>
      </c>
      <c r="P3134" s="12" t="str">
        <f>LEFT(Tabela2[[#This Row],[Código]],2)</f>
        <v>29</v>
      </c>
    </row>
    <row r="3135" spans="2:16" ht="15" customHeight="1" x14ac:dyDescent="0.25">
      <c r="B3135" s="36" t="str">
        <f>LOOKUP(Tabela2[[#This Row],[RESUMO]],Tabela3[Grupo],Tabela3[Meus produtos])</f>
        <v>Não</v>
      </c>
      <c r="C3135" s="30" t="s">
        <v>22014</v>
      </c>
      <c r="D3135" t="s">
        <v>21238</v>
      </c>
      <c r="E3135" t="s">
        <v>11853</v>
      </c>
      <c r="F3135" s="30" t="s">
        <v>22504</v>
      </c>
      <c r="G3135">
        <v>11.83</v>
      </c>
      <c r="H3135">
        <v>9.8000000000000007</v>
      </c>
      <c r="I3135">
        <v>0</v>
      </c>
      <c r="J3135">
        <v>0</v>
      </c>
      <c r="K3135" s="13">
        <v>0.21629999999999999</v>
      </c>
      <c r="L3135" s="13">
        <v>9.8000000000000004E-2</v>
      </c>
      <c r="M3135" s="13">
        <v>0.1183</v>
      </c>
      <c r="N3135" s="13">
        <v>0</v>
      </c>
      <c r="O3135" s="13">
        <v>0</v>
      </c>
      <c r="P3135" s="12" t="str">
        <f>LEFT(Tabela2[[#This Row],[Código]],2)</f>
        <v>29</v>
      </c>
    </row>
    <row r="3136" spans="2:16" ht="15" customHeight="1" x14ac:dyDescent="0.25">
      <c r="B3136" s="36" t="str">
        <f>LOOKUP(Tabela2[[#This Row],[RESUMO]],Tabela3[Grupo],Tabela3[Meus produtos])</f>
        <v>Não</v>
      </c>
      <c r="C3136" s="30" t="s">
        <v>22015</v>
      </c>
      <c r="D3136" t="s">
        <v>21238</v>
      </c>
      <c r="E3136" t="s">
        <v>11853</v>
      </c>
      <c r="F3136" s="30" t="s">
        <v>2963</v>
      </c>
      <c r="G3136">
        <v>11.97</v>
      </c>
      <c r="H3136">
        <v>9.8000000000000007</v>
      </c>
      <c r="I3136">
        <v>0</v>
      </c>
      <c r="J3136">
        <v>0</v>
      </c>
      <c r="K3136" s="13">
        <v>0.2177</v>
      </c>
      <c r="L3136" s="13">
        <v>9.8000000000000004E-2</v>
      </c>
      <c r="M3136" s="13">
        <v>0.1197</v>
      </c>
      <c r="N3136" s="13">
        <v>0</v>
      </c>
      <c r="O3136" s="13">
        <v>0</v>
      </c>
      <c r="P3136" s="12" t="str">
        <f>LEFT(Tabela2[[#This Row],[Código]],2)</f>
        <v>29</v>
      </c>
    </row>
    <row r="3137" spans="2:16" ht="15" customHeight="1" x14ac:dyDescent="0.25">
      <c r="B3137" s="36" t="str">
        <f>LOOKUP(Tabela2[[#This Row],[RESUMO]],Tabela3[Grupo],Tabela3[Meus produtos])</f>
        <v>Não</v>
      </c>
      <c r="C3137" s="30" t="s">
        <v>22016</v>
      </c>
      <c r="D3137" t="s">
        <v>21238</v>
      </c>
      <c r="E3137" t="s">
        <v>11853</v>
      </c>
      <c r="F3137" s="30" t="s">
        <v>14309</v>
      </c>
      <c r="G3137">
        <v>12</v>
      </c>
      <c r="H3137">
        <v>9.8000000000000007</v>
      </c>
      <c r="I3137">
        <v>0</v>
      </c>
      <c r="J3137">
        <v>0</v>
      </c>
      <c r="K3137" s="13">
        <v>0.218</v>
      </c>
      <c r="L3137" s="13">
        <v>9.8000000000000004E-2</v>
      </c>
      <c r="M3137" s="13">
        <v>0.12</v>
      </c>
      <c r="N3137" s="13">
        <v>0</v>
      </c>
      <c r="O3137" s="13">
        <v>0</v>
      </c>
      <c r="P3137" s="12" t="str">
        <f>LEFT(Tabela2[[#This Row],[Código]],2)</f>
        <v>29</v>
      </c>
    </row>
    <row r="3138" spans="2:16" ht="15" customHeight="1" x14ac:dyDescent="0.25">
      <c r="B3138" s="36" t="str">
        <f>LOOKUP(Tabela2[[#This Row],[RESUMO]],Tabela3[Grupo],Tabela3[Meus produtos])</f>
        <v>Não</v>
      </c>
      <c r="C3138" s="30" t="s">
        <v>22017</v>
      </c>
      <c r="D3138" t="s">
        <v>21238</v>
      </c>
      <c r="E3138" t="s">
        <v>11853</v>
      </c>
      <c r="F3138" s="30" t="s">
        <v>2964</v>
      </c>
      <c r="G3138">
        <v>11.97</v>
      </c>
      <c r="H3138">
        <v>9.8000000000000007</v>
      </c>
      <c r="I3138">
        <v>0</v>
      </c>
      <c r="J3138">
        <v>0</v>
      </c>
      <c r="K3138" s="13">
        <v>0.2177</v>
      </c>
      <c r="L3138" s="13">
        <v>9.8000000000000004E-2</v>
      </c>
      <c r="M3138" s="13">
        <v>0.1197</v>
      </c>
      <c r="N3138" s="13">
        <v>0</v>
      </c>
      <c r="O3138" s="13">
        <v>0</v>
      </c>
      <c r="P3138" s="12" t="str">
        <f>LEFT(Tabela2[[#This Row],[Código]],2)</f>
        <v>29</v>
      </c>
    </row>
    <row r="3139" spans="2:16" ht="15" customHeight="1" x14ac:dyDescent="0.25">
      <c r="B3139" s="36" t="str">
        <f>LOOKUP(Tabela2[[#This Row],[RESUMO]],Tabela3[Grupo],Tabela3[Meus produtos])</f>
        <v>Não</v>
      </c>
      <c r="C3139" s="30" t="s">
        <v>22018</v>
      </c>
      <c r="D3139" t="s">
        <v>21238</v>
      </c>
      <c r="E3139" t="s">
        <v>11853</v>
      </c>
      <c r="F3139" s="30" t="s">
        <v>14310</v>
      </c>
      <c r="G3139">
        <v>11.83</v>
      </c>
      <c r="H3139">
        <v>9.8000000000000007</v>
      </c>
      <c r="I3139">
        <v>0</v>
      </c>
      <c r="J3139">
        <v>0</v>
      </c>
      <c r="K3139" s="13">
        <v>0.21629999999999999</v>
      </c>
      <c r="L3139" s="13">
        <v>9.8000000000000004E-2</v>
      </c>
      <c r="M3139" s="13">
        <v>0.1183</v>
      </c>
      <c r="N3139" s="13">
        <v>0</v>
      </c>
      <c r="O3139" s="13">
        <v>0</v>
      </c>
      <c r="P3139" s="12" t="str">
        <f>LEFT(Tabela2[[#This Row],[Código]],2)</f>
        <v>29</v>
      </c>
    </row>
    <row r="3140" spans="2:16" ht="15" customHeight="1" x14ac:dyDescent="0.25">
      <c r="B3140" s="36" t="str">
        <f>LOOKUP(Tabela2[[#This Row],[RESUMO]],Tabela3[Grupo],Tabela3[Meus produtos])</f>
        <v>Não</v>
      </c>
      <c r="C3140" s="30" t="s">
        <v>22019</v>
      </c>
      <c r="D3140" t="s">
        <v>21238</v>
      </c>
      <c r="E3140" t="s">
        <v>11853</v>
      </c>
      <c r="F3140" s="30" t="s">
        <v>22020</v>
      </c>
      <c r="G3140">
        <v>11.83</v>
      </c>
      <c r="H3140">
        <v>9.8000000000000007</v>
      </c>
      <c r="I3140">
        <v>0</v>
      </c>
      <c r="J3140">
        <v>0</v>
      </c>
      <c r="K3140" s="13">
        <v>0.21629999999999999</v>
      </c>
      <c r="L3140" s="13">
        <v>9.8000000000000004E-2</v>
      </c>
      <c r="M3140" s="13">
        <v>0.1183</v>
      </c>
      <c r="N3140" s="13">
        <v>0</v>
      </c>
      <c r="O3140" s="13">
        <v>0</v>
      </c>
      <c r="P3140" s="12" t="str">
        <f>LEFT(Tabela2[[#This Row],[Código]],2)</f>
        <v>29</v>
      </c>
    </row>
    <row r="3141" spans="2:16" ht="15" customHeight="1" x14ac:dyDescent="0.25">
      <c r="B3141" s="36" t="str">
        <f>LOOKUP(Tabela2[[#This Row],[RESUMO]],Tabela3[Grupo],Tabela3[Meus produtos])</f>
        <v>Não</v>
      </c>
      <c r="C3141" s="30" t="s">
        <v>22021</v>
      </c>
      <c r="D3141" t="s">
        <v>21238</v>
      </c>
      <c r="E3141" t="s">
        <v>11853</v>
      </c>
      <c r="F3141" s="30" t="s">
        <v>22505</v>
      </c>
      <c r="G3141">
        <v>11.97</v>
      </c>
      <c r="H3141">
        <v>9.8000000000000007</v>
      </c>
      <c r="I3141">
        <v>0</v>
      </c>
      <c r="J3141">
        <v>0</v>
      </c>
      <c r="K3141" s="13">
        <v>0.2177</v>
      </c>
      <c r="L3141" s="13">
        <v>9.8000000000000004E-2</v>
      </c>
      <c r="M3141" s="13">
        <v>0.1197</v>
      </c>
      <c r="N3141" s="13">
        <v>0</v>
      </c>
      <c r="O3141" s="13">
        <v>0</v>
      </c>
      <c r="P3141" s="12" t="str">
        <f>LEFT(Tabela2[[#This Row],[Código]],2)</f>
        <v>29</v>
      </c>
    </row>
    <row r="3142" spans="2:16" ht="15" customHeight="1" x14ac:dyDescent="0.25">
      <c r="B3142" s="36" t="str">
        <f>LOOKUP(Tabela2[[#This Row],[RESUMO]],Tabela3[Grupo],Tabela3[Meus produtos])</f>
        <v>Não</v>
      </c>
      <c r="C3142" s="30" t="s">
        <v>22022</v>
      </c>
      <c r="D3142" t="s">
        <v>21238</v>
      </c>
      <c r="E3142" t="s">
        <v>11853</v>
      </c>
      <c r="F3142" s="30" t="s">
        <v>22506</v>
      </c>
      <c r="G3142">
        <v>11.83</v>
      </c>
      <c r="H3142">
        <v>9.8000000000000007</v>
      </c>
      <c r="I3142">
        <v>0</v>
      </c>
      <c r="J3142">
        <v>0</v>
      </c>
      <c r="K3142" s="13">
        <v>0.21629999999999999</v>
      </c>
      <c r="L3142" s="13">
        <v>9.8000000000000004E-2</v>
      </c>
      <c r="M3142" s="13">
        <v>0.1183</v>
      </c>
      <c r="N3142" s="13">
        <v>0</v>
      </c>
      <c r="O3142" s="13">
        <v>0</v>
      </c>
      <c r="P3142" s="12" t="str">
        <f>LEFT(Tabela2[[#This Row],[Código]],2)</f>
        <v>29</v>
      </c>
    </row>
    <row r="3143" spans="2:16" ht="15" customHeight="1" x14ac:dyDescent="0.25">
      <c r="B3143" s="36" t="str">
        <f>LOOKUP(Tabela2[[#This Row],[RESUMO]],Tabela3[Grupo],Tabela3[Meus produtos])</f>
        <v>Não</v>
      </c>
      <c r="C3143" s="30" t="s">
        <v>22023</v>
      </c>
      <c r="D3143" t="s">
        <v>21238</v>
      </c>
      <c r="E3143" t="s">
        <v>11853</v>
      </c>
      <c r="F3143" s="30" t="s">
        <v>22024</v>
      </c>
      <c r="G3143">
        <v>11.97</v>
      </c>
      <c r="H3143">
        <v>9.8000000000000007</v>
      </c>
      <c r="I3143">
        <v>0</v>
      </c>
      <c r="J3143">
        <v>0</v>
      </c>
      <c r="K3143" s="13">
        <v>0.2177</v>
      </c>
      <c r="L3143" s="13">
        <v>9.8000000000000004E-2</v>
      </c>
      <c r="M3143" s="13">
        <v>0.1197</v>
      </c>
      <c r="N3143" s="13">
        <v>0</v>
      </c>
      <c r="O3143" s="13">
        <v>0</v>
      </c>
      <c r="P3143" s="12" t="str">
        <f>LEFT(Tabela2[[#This Row],[Código]],2)</f>
        <v>29</v>
      </c>
    </row>
    <row r="3144" spans="2:16" ht="15" customHeight="1" x14ac:dyDescent="0.25">
      <c r="B3144" s="36" t="str">
        <f>LOOKUP(Tabela2[[#This Row],[RESUMO]],Tabela3[Grupo],Tabela3[Meus produtos])</f>
        <v>Não</v>
      </c>
      <c r="C3144" s="30" t="s">
        <v>22025</v>
      </c>
      <c r="D3144" t="s">
        <v>21238</v>
      </c>
      <c r="E3144" t="s">
        <v>11853</v>
      </c>
      <c r="F3144" s="30" t="s">
        <v>22026</v>
      </c>
      <c r="G3144">
        <v>11.97</v>
      </c>
      <c r="H3144">
        <v>9.8000000000000007</v>
      </c>
      <c r="I3144">
        <v>0</v>
      </c>
      <c r="J3144">
        <v>0</v>
      </c>
      <c r="K3144" s="13">
        <v>0.2177</v>
      </c>
      <c r="L3144" s="13">
        <v>9.8000000000000004E-2</v>
      </c>
      <c r="M3144" s="13">
        <v>0.1197</v>
      </c>
      <c r="N3144" s="13">
        <v>0</v>
      </c>
      <c r="O3144" s="13">
        <v>0</v>
      </c>
      <c r="P3144" s="12" t="str">
        <f>LEFT(Tabela2[[#This Row],[Código]],2)</f>
        <v>29</v>
      </c>
    </row>
    <row r="3145" spans="2:16" ht="15" customHeight="1" x14ac:dyDescent="0.25">
      <c r="B3145" s="36" t="str">
        <f>LOOKUP(Tabela2[[#This Row],[RESUMO]],Tabela3[Grupo],Tabela3[Meus produtos])</f>
        <v>Não</v>
      </c>
      <c r="C3145" s="30" t="s">
        <v>22027</v>
      </c>
      <c r="D3145" t="s">
        <v>21238</v>
      </c>
      <c r="E3145" t="s">
        <v>11853</v>
      </c>
      <c r="F3145" s="30" t="s">
        <v>22028</v>
      </c>
      <c r="G3145">
        <v>11.97</v>
      </c>
      <c r="H3145">
        <v>9.8000000000000007</v>
      </c>
      <c r="I3145">
        <v>0</v>
      </c>
      <c r="J3145">
        <v>0</v>
      </c>
      <c r="K3145" s="13">
        <v>0.2177</v>
      </c>
      <c r="L3145" s="13">
        <v>9.8000000000000004E-2</v>
      </c>
      <c r="M3145" s="13">
        <v>0.1197</v>
      </c>
      <c r="N3145" s="13">
        <v>0</v>
      </c>
      <c r="O3145" s="13">
        <v>0</v>
      </c>
      <c r="P3145" s="12" t="str">
        <f>LEFT(Tabela2[[#This Row],[Código]],2)</f>
        <v>29</v>
      </c>
    </row>
    <row r="3146" spans="2:16" ht="15" customHeight="1" x14ac:dyDescent="0.25">
      <c r="B3146" s="36" t="str">
        <f>LOOKUP(Tabela2[[#This Row],[RESUMO]],Tabela3[Grupo],Tabela3[Meus produtos])</f>
        <v>Não</v>
      </c>
      <c r="C3146" s="30" t="s">
        <v>22029</v>
      </c>
      <c r="D3146" t="s">
        <v>21238</v>
      </c>
      <c r="E3146" t="s">
        <v>11853</v>
      </c>
      <c r="F3146" s="30" t="s">
        <v>22030</v>
      </c>
      <c r="G3146">
        <v>11.97</v>
      </c>
      <c r="H3146">
        <v>9.8000000000000007</v>
      </c>
      <c r="I3146">
        <v>0</v>
      </c>
      <c r="J3146">
        <v>0</v>
      </c>
      <c r="K3146" s="13">
        <v>0.2177</v>
      </c>
      <c r="L3146" s="13">
        <v>9.8000000000000004E-2</v>
      </c>
      <c r="M3146" s="13">
        <v>0.1197</v>
      </c>
      <c r="N3146" s="13">
        <v>0</v>
      </c>
      <c r="O3146" s="13">
        <v>0</v>
      </c>
      <c r="P3146" s="12" t="str">
        <f>LEFT(Tabela2[[#This Row],[Código]],2)</f>
        <v>29</v>
      </c>
    </row>
    <row r="3147" spans="2:16" ht="15" customHeight="1" x14ac:dyDescent="0.25">
      <c r="B3147" s="36" t="str">
        <f>LOOKUP(Tabela2[[#This Row],[RESUMO]],Tabela3[Grupo],Tabela3[Meus produtos])</f>
        <v>Não</v>
      </c>
      <c r="C3147" s="30" t="s">
        <v>22031</v>
      </c>
      <c r="D3147" t="s">
        <v>21238</v>
      </c>
      <c r="E3147" t="s">
        <v>11853</v>
      </c>
      <c r="F3147" s="30" t="s">
        <v>22507</v>
      </c>
      <c r="G3147">
        <v>11.97</v>
      </c>
      <c r="H3147">
        <v>9.8000000000000007</v>
      </c>
      <c r="I3147">
        <v>0</v>
      </c>
      <c r="J3147">
        <v>0</v>
      </c>
      <c r="K3147" s="13">
        <v>0.2177</v>
      </c>
      <c r="L3147" s="13">
        <v>9.8000000000000004E-2</v>
      </c>
      <c r="M3147" s="13">
        <v>0.1197</v>
      </c>
      <c r="N3147" s="13">
        <v>0</v>
      </c>
      <c r="O3147" s="13">
        <v>0</v>
      </c>
      <c r="P3147" s="12" t="str">
        <f>LEFT(Tabela2[[#This Row],[Código]],2)</f>
        <v>29</v>
      </c>
    </row>
    <row r="3148" spans="2:16" ht="15" customHeight="1" x14ac:dyDescent="0.25">
      <c r="B3148" s="36" t="str">
        <f>LOOKUP(Tabela2[[#This Row],[RESUMO]],Tabela3[Grupo],Tabela3[Meus produtos])</f>
        <v>Não</v>
      </c>
      <c r="C3148" s="30" t="s">
        <v>22032</v>
      </c>
      <c r="D3148" t="s">
        <v>21238</v>
      </c>
      <c r="E3148" t="s">
        <v>11853</v>
      </c>
      <c r="F3148" s="30" t="s">
        <v>22033</v>
      </c>
      <c r="G3148">
        <v>11.97</v>
      </c>
      <c r="H3148">
        <v>9.8000000000000007</v>
      </c>
      <c r="I3148">
        <v>0</v>
      </c>
      <c r="J3148">
        <v>0</v>
      </c>
      <c r="K3148" s="13">
        <v>0.2177</v>
      </c>
      <c r="L3148" s="13">
        <v>9.8000000000000004E-2</v>
      </c>
      <c r="M3148" s="13">
        <v>0.1197</v>
      </c>
      <c r="N3148" s="13">
        <v>0</v>
      </c>
      <c r="O3148" s="13">
        <v>0</v>
      </c>
      <c r="P3148" s="12" t="str">
        <f>LEFT(Tabela2[[#This Row],[Código]],2)</f>
        <v>29</v>
      </c>
    </row>
    <row r="3149" spans="2:16" ht="15" customHeight="1" x14ac:dyDescent="0.25">
      <c r="B3149" s="36" t="str">
        <f>LOOKUP(Tabela2[[#This Row],[RESUMO]],Tabela3[Grupo],Tabela3[Meus produtos])</f>
        <v>Não</v>
      </c>
      <c r="C3149" s="30" t="s">
        <v>22034</v>
      </c>
      <c r="D3149" t="s">
        <v>21238</v>
      </c>
      <c r="E3149" t="s">
        <v>11853</v>
      </c>
      <c r="F3149" s="30" t="s">
        <v>22035</v>
      </c>
      <c r="G3149">
        <v>11.97</v>
      </c>
      <c r="H3149">
        <v>9.8000000000000007</v>
      </c>
      <c r="I3149">
        <v>0</v>
      </c>
      <c r="J3149">
        <v>0</v>
      </c>
      <c r="K3149" s="13">
        <v>0.2177</v>
      </c>
      <c r="L3149" s="13">
        <v>9.8000000000000004E-2</v>
      </c>
      <c r="M3149" s="13">
        <v>0.1197</v>
      </c>
      <c r="N3149" s="13">
        <v>0</v>
      </c>
      <c r="O3149" s="13">
        <v>0</v>
      </c>
      <c r="P3149" s="12" t="str">
        <f>LEFT(Tabela2[[#This Row],[Código]],2)</f>
        <v>29</v>
      </c>
    </row>
    <row r="3150" spans="2:16" ht="15" customHeight="1" x14ac:dyDescent="0.25">
      <c r="B3150" s="36" t="str">
        <f>LOOKUP(Tabela2[[#This Row],[RESUMO]],Tabela3[Grupo],Tabela3[Meus produtos])</f>
        <v>Não</v>
      </c>
      <c r="C3150" s="30" t="s">
        <v>22036</v>
      </c>
      <c r="D3150" t="s">
        <v>21238</v>
      </c>
      <c r="E3150" t="s">
        <v>11853</v>
      </c>
      <c r="F3150" s="30" t="s">
        <v>12</v>
      </c>
      <c r="G3150">
        <v>11.97</v>
      </c>
      <c r="H3150">
        <v>9.8000000000000007</v>
      </c>
      <c r="I3150">
        <v>0</v>
      </c>
      <c r="J3150">
        <v>0</v>
      </c>
      <c r="K3150" s="13">
        <v>0.2177</v>
      </c>
      <c r="L3150" s="13">
        <v>9.8000000000000004E-2</v>
      </c>
      <c r="M3150" s="13">
        <v>0.1197</v>
      </c>
      <c r="N3150" s="13">
        <v>0</v>
      </c>
      <c r="O3150" s="13">
        <v>0</v>
      </c>
      <c r="P3150" s="12" t="str">
        <f>LEFT(Tabela2[[#This Row],[Código]],2)</f>
        <v>29</v>
      </c>
    </row>
    <row r="3151" spans="2:16" ht="15" customHeight="1" x14ac:dyDescent="0.25">
      <c r="B3151" s="36" t="str">
        <f>LOOKUP(Tabela2[[#This Row],[RESUMO]],Tabela3[Grupo],Tabela3[Meus produtos])</f>
        <v>Não</v>
      </c>
      <c r="C3151" s="30" t="s">
        <v>2961</v>
      </c>
      <c r="D3151" t="s">
        <v>21238</v>
      </c>
      <c r="E3151" t="s">
        <v>11853</v>
      </c>
      <c r="F3151" s="30" t="s">
        <v>14307</v>
      </c>
      <c r="G3151">
        <v>11.83</v>
      </c>
      <c r="H3151">
        <v>9.8000000000000007</v>
      </c>
      <c r="I3151">
        <v>0</v>
      </c>
      <c r="J3151">
        <v>0</v>
      </c>
      <c r="K3151" s="13">
        <v>0.21629999999999999</v>
      </c>
      <c r="L3151" s="13">
        <v>9.8000000000000004E-2</v>
      </c>
      <c r="M3151" s="13">
        <v>0.1183</v>
      </c>
      <c r="N3151" s="13">
        <v>0</v>
      </c>
      <c r="O3151" s="13">
        <v>0</v>
      </c>
      <c r="P3151" s="12" t="str">
        <f>LEFT(Tabela2[[#This Row],[Código]],2)</f>
        <v>29</v>
      </c>
    </row>
    <row r="3152" spans="2:16" ht="15" customHeight="1" x14ac:dyDescent="0.25">
      <c r="B3152" s="36" t="str">
        <f>LOOKUP(Tabela2[[#This Row],[RESUMO]],Tabela3[Grupo],Tabela3[Meus produtos])</f>
        <v>Não</v>
      </c>
      <c r="C3152" s="30" t="s">
        <v>2962</v>
      </c>
      <c r="D3152" t="s">
        <v>21238</v>
      </c>
      <c r="E3152" t="s">
        <v>11853</v>
      </c>
      <c r="F3152" s="30" t="s">
        <v>14308</v>
      </c>
      <c r="G3152">
        <v>11.83</v>
      </c>
      <c r="H3152">
        <v>9.8000000000000007</v>
      </c>
      <c r="I3152">
        <v>0</v>
      </c>
      <c r="J3152">
        <v>0</v>
      </c>
      <c r="K3152" s="13">
        <v>0.21629999999999999</v>
      </c>
      <c r="L3152" s="13">
        <v>9.8000000000000004E-2</v>
      </c>
      <c r="M3152" s="13">
        <v>0.1183</v>
      </c>
      <c r="N3152" s="13">
        <v>0</v>
      </c>
      <c r="O3152" s="13">
        <v>0</v>
      </c>
      <c r="P3152" s="12" t="str">
        <f>LEFT(Tabela2[[#This Row],[Código]],2)</f>
        <v>29</v>
      </c>
    </row>
    <row r="3153" spans="2:16" ht="15" customHeight="1" x14ac:dyDescent="0.25">
      <c r="B3153" s="36" t="str">
        <f>LOOKUP(Tabela2[[#This Row],[RESUMO]],Tabela3[Grupo],Tabela3[Meus produtos])</f>
        <v>Não</v>
      </c>
      <c r="C3153" s="30" t="s">
        <v>2965</v>
      </c>
      <c r="D3153" t="s">
        <v>21238</v>
      </c>
      <c r="E3153" t="s">
        <v>11853</v>
      </c>
      <c r="F3153" s="30" t="s">
        <v>2966</v>
      </c>
      <c r="G3153">
        <v>11.83</v>
      </c>
      <c r="H3153">
        <v>9.8000000000000007</v>
      </c>
      <c r="I3153">
        <v>0</v>
      </c>
      <c r="J3153">
        <v>0</v>
      </c>
      <c r="K3153" s="13">
        <v>0.21629999999999999</v>
      </c>
      <c r="L3153" s="13">
        <v>9.8000000000000004E-2</v>
      </c>
      <c r="M3153" s="13">
        <v>0.1183</v>
      </c>
      <c r="N3153" s="13">
        <v>0</v>
      </c>
      <c r="O3153" s="13">
        <v>0</v>
      </c>
      <c r="P3153" s="12" t="str">
        <f>LEFT(Tabela2[[#This Row],[Código]],2)</f>
        <v>29</v>
      </c>
    </row>
    <row r="3154" spans="2:16" ht="15" customHeight="1" x14ac:dyDescent="0.25">
      <c r="B3154" s="36" t="str">
        <f>LOOKUP(Tabela2[[#This Row],[RESUMO]],Tabela3[Grupo],Tabela3[Meus produtos])</f>
        <v>Não</v>
      </c>
      <c r="C3154" s="30" t="s">
        <v>2967</v>
      </c>
      <c r="D3154" t="s">
        <v>21238</v>
      </c>
      <c r="E3154" t="s">
        <v>11853</v>
      </c>
      <c r="F3154" s="30" t="s">
        <v>2968</v>
      </c>
      <c r="G3154">
        <v>11.83</v>
      </c>
      <c r="H3154">
        <v>9.8000000000000007</v>
      </c>
      <c r="I3154">
        <v>0</v>
      </c>
      <c r="J3154">
        <v>0</v>
      </c>
      <c r="K3154" s="13">
        <v>0.21629999999999999</v>
      </c>
      <c r="L3154" s="13">
        <v>9.8000000000000004E-2</v>
      </c>
      <c r="M3154" s="13">
        <v>0.1183</v>
      </c>
      <c r="N3154" s="13">
        <v>0</v>
      </c>
      <c r="O3154" s="13">
        <v>0</v>
      </c>
      <c r="P3154" s="12" t="str">
        <f>LEFT(Tabela2[[#This Row],[Código]],2)</f>
        <v>29</v>
      </c>
    </row>
    <row r="3155" spans="2:16" ht="15" customHeight="1" x14ac:dyDescent="0.25">
      <c r="B3155" s="36" t="str">
        <f>LOOKUP(Tabela2[[#This Row],[RESUMO]],Tabela3[Grupo],Tabela3[Meus produtos])</f>
        <v>Não</v>
      </c>
      <c r="C3155" s="30" t="s">
        <v>2969</v>
      </c>
      <c r="D3155" t="s">
        <v>21238</v>
      </c>
      <c r="E3155" t="s">
        <v>11853</v>
      </c>
      <c r="F3155" s="30" t="s">
        <v>14311</v>
      </c>
      <c r="G3155">
        <v>11.83</v>
      </c>
      <c r="H3155">
        <v>9.8000000000000007</v>
      </c>
      <c r="I3155">
        <v>0</v>
      </c>
      <c r="J3155">
        <v>0</v>
      </c>
      <c r="K3155" s="13">
        <v>0.21629999999999999</v>
      </c>
      <c r="L3155" s="13">
        <v>9.8000000000000004E-2</v>
      </c>
      <c r="M3155" s="13">
        <v>0.1183</v>
      </c>
      <c r="N3155" s="13">
        <v>0</v>
      </c>
      <c r="O3155" s="13">
        <v>0</v>
      </c>
      <c r="P3155" s="12" t="str">
        <f>LEFT(Tabela2[[#This Row],[Código]],2)</f>
        <v>29</v>
      </c>
    </row>
    <row r="3156" spans="2:16" ht="15" customHeight="1" x14ac:dyDescent="0.25">
      <c r="B3156" s="36" t="str">
        <f>LOOKUP(Tabela2[[#This Row],[RESUMO]],Tabela3[Grupo],Tabela3[Meus produtos])</f>
        <v>Não</v>
      </c>
      <c r="C3156" s="30" t="s">
        <v>2970</v>
      </c>
      <c r="D3156" t="s">
        <v>21238</v>
      </c>
      <c r="E3156" t="s">
        <v>11853</v>
      </c>
      <c r="F3156" s="30" t="s">
        <v>14312</v>
      </c>
      <c r="G3156">
        <v>11.83</v>
      </c>
      <c r="H3156">
        <v>9.8000000000000007</v>
      </c>
      <c r="I3156">
        <v>0</v>
      </c>
      <c r="J3156">
        <v>0</v>
      </c>
      <c r="K3156" s="13">
        <v>0.21629999999999999</v>
      </c>
      <c r="L3156" s="13">
        <v>9.8000000000000004E-2</v>
      </c>
      <c r="M3156" s="13">
        <v>0.1183</v>
      </c>
      <c r="N3156" s="13">
        <v>0</v>
      </c>
      <c r="O3156" s="13">
        <v>0</v>
      </c>
      <c r="P3156" s="12" t="str">
        <f>LEFT(Tabela2[[#This Row],[Código]],2)</f>
        <v>29</v>
      </c>
    </row>
    <row r="3157" spans="2:16" ht="15" customHeight="1" x14ac:dyDescent="0.25">
      <c r="B3157" s="36" t="str">
        <f>LOOKUP(Tabela2[[#This Row],[RESUMO]],Tabela3[Grupo],Tabela3[Meus produtos])</f>
        <v>Não</v>
      </c>
      <c r="C3157" s="30" t="s">
        <v>2971</v>
      </c>
      <c r="D3157" t="s">
        <v>21238</v>
      </c>
      <c r="E3157" t="s">
        <v>11853</v>
      </c>
      <c r="F3157" s="30" t="s">
        <v>14313</v>
      </c>
      <c r="G3157">
        <v>11.97</v>
      </c>
      <c r="H3157">
        <v>9.8000000000000007</v>
      </c>
      <c r="I3157">
        <v>0</v>
      </c>
      <c r="J3157">
        <v>0</v>
      </c>
      <c r="K3157" s="13">
        <v>0.2177</v>
      </c>
      <c r="L3157" s="13">
        <v>9.8000000000000004E-2</v>
      </c>
      <c r="M3157" s="13">
        <v>0.1197</v>
      </c>
      <c r="N3157" s="13">
        <v>0</v>
      </c>
      <c r="O3157" s="13">
        <v>0</v>
      </c>
      <c r="P3157" s="12" t="str">
        <f>LEFT(Tabela2[[#This Row],[Código]],2)</f>
        <v>29</v>
      </c>
    </row>
    <row r="3158" spans="2:16" ht="15" customHeight="1" x14ac:dyDescent="0.25">
      <c r="B3158" s="36" t="str">
        <f>LOOKUP(Tabela2[[#This Row],[RESUMO]],Tabela3[Grupo],Tabela3[Meus produtos])</f>
        <v>Não</v>
      </c>
      <c r="C3158" s="30" t="s">
        <v>2972</v>
      </c>
      <c r="D3158" t="s">
        <v>21238</v>
      </c>
      <c r="E3158" t="s">
        <v>11853</v>
      </c>
      <c r="F3158" s="30" t="s">
        <v>14314</v>
      </c>
      <c r="G3158">
        <v>11.97</v>
      </c>
      <c r="H3158">
        <v>9.8000000000000007</v>
      </c>
      <c r="I3158">
        <v>0</v>
      </c>
      <c r="J3158">
        <v>0</v>
      </c>
      <c r="K3158" s="13">
        <v>0.2177</v>
      </c>
      <c r="L3158" s="13">
        <v>9.8000000000000004E-2</v>
      </c>
      <c r="M3158" s="13">
        <v>0.1197</v>
      </c>
      <c r="N3158" s="13">
        <v>0</v>
      </c>
      <c r="O3158" s="13">
        <v>0</v>
      </c>
      <c r="P3158" s="12" t="str">
        <f>LEFT(Tabela2[[#This Row],[Código]],2)</f>
        <v>29</v>
      </c>
    </row>
    <row r="3159" spans="2:16" ht="15" customHeight="1" x14ac:dyDescent="0.25">
      <c r="B3159" s="36" t="str">
        <f>LOOKUP(Tabela2[[#This Row],[RESUMO]],Tabela3[Grupo],Tabela3[Meus produtos])</f>
        <v>Não</v>
      </c>
      <c r="C3159" s="30" t="s">
        <v>2973</v>
      </c>
      <c r="D3159" t="s">
        <v>21238</v>
      </c>
      <c r="E3159" t="s">
        <v>11853</v>
      </c>
      <c r="F3159" s="30" t="s">
        <v>14315</v>
      </c>
      <c r="G3159">
        <v>11.83</v>
      </c>
      <c r="H3159">
        <v>9.8000000000000007</v>
      </c>
      <c r="I3159">
        <v>0</v>
      </c>
      <c r="J3159">
        <v>0</v>
      </c>
      <c r="K3159" s="13">
        <v>0.21629999999999999</v>
      </c>
      <c r="L3159" s="13">
        <v>9.8000000000000004E-2</v>
      </c>
      <c r="M3159" s="13">
        <v>0.1183</v>
      </c>
      <c r="N3159" s="13">
        <v>0</v>
      </c>
      <c r="O3159" s="13">
        <v>0</v>
      </c>
      <c r="P3159" s="12" t="str">
        <f>LEFT(Tabela2[[#This Row],[Código]],2)</f>
        <v>29</v>
      </c>
    </row>
    <row r="3160" spans="2:16" ht="15" customHeight="1" x14ac:dyDescent="0.25">
      <c r="B3160" s="36" t="str">
        <f>LOOKUP(Tabela2[[#This Row],[RESUMO]],Tabela3[Grupo],Tabela3[Meus produtos])</f>
        <v>Não</v>
      </c>
      <c r="C3160" s="30" t="s">
        <v>2974</v>
      </c>
      <c r="D3160" t="s">
        <v>21238</v>
      </c>
      <c r="E3160" t="s">
        <v>11853</v>
      </c>
      <c r="F3160" s="30" t="s">
        <v>14316</v>
      </c>
      <c r="G3160">
        <v>11.83</v>
      </c>
      <c r="H3160">
        <v>9.8000000000000007</v>
      </c>
      <c r="I3160">
        <v>0</v>
      </c>
      <c r="J3160">
        <v>0</v>
      </c>
      <c r="K3160" s="13">
        <v>0.21629999999999999</v>
      </c>
      <c r="L3160" s="13">
        <v>9.8000000000000004E-2</v>
      </c>
      <c r="M3160" s="13">
        <v>0.1183</v>
      </c>
      <c r="N3160" s="13">
        <v>0</v>
      </c>
      <c r="O3160" s="13">
        <v>0</v>
      </c>
      <c r="P3160" s="12" t="str">
        <f>LEFT(Tabela2[[#This Row],[Código]],2)</f>
        <v>29</v>
      </c>
    </row>
    <row r="3161" spans="2:16" ht="15" customHeight="1" x14ac:dyDescent="0.25">
      <c r="B3161" s="36" t="str">
        <f>LOOKUP(Tabela2[[#This Row],[RESUMO]],Tabela3[Grupo],Tabela3[Meus produtos])</f>
        <v>Não</v>
      </c>
      <c r="C3161" s="30" t="s">
        <v>2975</v>
      </c>
      <c r="D3161" t="s">
        <v>21238</v>
      </c>
      <c r="E3161" t="s">
        <v>11853</v>
      </c>
      <c r="F3161" s="30" t="s">
        <v>14317</v>
      </c>
      <c r="G3161">
        <v>11.83</v>
      </c>
      <c r="H3161">
        <v>9.8000000000000007</v>
      </c>
      <c r="I3161">
        <v>0</v>
      </c>
      <c r="J3161">
        <v>0</v>
      </c>
      <c r="K3161" s="13">
        <v>0.21629999999999999</v>
      </c>
      <c r="L3161" s="13">
        <v>9.8000000000000004E-2</v>
      </c>
      <c r="M3161" s="13">
        <v>0.1183</v>
      </c>
      <c r="N3161" s="13">
        <v>0</v>
      </c>
      <c r="O3161" s="13">
        <v>0</v>
      </c>
      <c r="P3161" s="12" t="str">
        <f>LEFT(Tabela2[[#This Row],[Código]],2)</f>
        <v>29</v>
      </c>
    </row>
    <row r="3162" spans="2:16" ht="15" customHeight="1" x14ac:dyDescent="0.25">
      <c r="B3162" s="36" t="str">
        <f>LOOKUP(Tabela2[[#This Row],[RESUMO]],Tabela3[Grupo],Tabela3[Meus produtos])</f>
        <v>Não</v>
      </c>
      <c r="C3162" s="30" t="s">
        <v>2976</v>
      </c>
      <c r="D3162" t="s">
        <v>21238</v>
      </c>
      <c r="E3162" t="s">
        <v>11853</v>
      </c>
      <c r="F3162" s="30" t="s">
        <v>14318</v>
      </c>
      <c r="G3162">
        <v>11.83</v>
      </c>
      <c r="H3162">
        <v>9.8000000000000007</v>
      </c>
      <c r="I3162">
        <v>0</v>
      </c>
      <c r="J3162">
        <v>0</v>
      </c>
      <c r="K3162" s="13">
        <v>0.21629999999999999</v>
      </c>
      <c r="L3162" s="13">
        <v>9.8000000000000004E-2</v>
      </c>
      <c r="M3162" s="13">
        <v>0.1183</v>
      </c>
      <c r="N3162" s="13">
        <v>0</v>
      </c>
      <c r="O3162" s="13">
        <v>0</v>
      </c>
      <c r="P3162" s="12" t="str">
        <f>LEFT(Tabela2[[#This Row],[Código]],2)</f>
        <v>29</v>
      </c>
    </row>
    <row r="3163" spans="2:16" ht="15" customHeight="1" x14ac:dyDescent="0.25">
      <c r="B3163" s="36" t="str">
        <f>LOOKUP(Tabela2[[#This Row],[RESUMO]],Tabela3[Grupo],Tabela3[Meus produtos])</f>
        <v>Não</v>
      </c>
      <c r="C3163" s="30" t="s">
        <v>2977</v>
      </c>
      <c r="D3163" t="s">
        <v>21238</v>
      </c>
      <c r="E3163" t="s">
        <v>11853</v>
      </c>
      <c r="F3163" s="30" t="s">
        <v>14319</v>
      </c>
      <c r="G3163">
        <v>11.83</v>
      </c>
      <c r="H3163">
        <v>9.8000000000000007</v>
      </c>
      <c r="I3163">
        <v>0</v>
      </c>
      <c r="J3163">
        <v>0</v>
      </c>
      <c r="K3163" s="13">
        <v>0.21629999999999999</v>
      </c>
      <c r="L3163" s="13">
        <v>9.8000000000000004E-2</v>
      </c>
      <c r="M3163" s="13">
        <v>0.1183</v>
      </c>
      <c r="N3163" s="13">
        <v>0</v>
      </c>
      <c r="O3163" s="13">
        <v>0</v>
      </c>
      <c r="P3163" s="12" t="str">
        <f>LEFT(Tabela2[[#This Row],[Código]],2)</f>
        <v>29</v>
      </c>
    </row>
    <row r="3164" spans="2:16" ht="15" customHeight="1" x14ac:dyDescent="0.25">
      <c r="B3164" s="36" t="str">
        <f>LOOKUP(Tabela2[[#This Row],[RESUMO]],Tabela3[Grupo],Tabela3[Meus produtos])</f>
        <v>Não</v>
      </c>
      <c r="C3164" s="30" t="s">
        <v>2978</v>
      </c>
      <c r="D3164" t="s">
        <v>21238</v>
      </c>
      <c r="E3164" t="s">
        <v>11853</v>
      </c>
      <c r="F3164" s="30" t="s">
        <v>14320</v>
      </c>
      <c r="G3164">
        <v>11.83</v>
      </c>
      <c r="H3164">
        <v>9.8000000000000007</v>
      </c>
      <c r="I3164">
        <v>0</v>
      </c>
      <c r="J3164">
        <v>0</v>
      </c>
      <c r="K3164" s="13">
        <v>0.21629999999999999</v>
      </c>
      <c r="L3164" s="13">
        <v>9.8000000000000004E-2</v>
      </c>
      <c r="M3164" s="13">
        <v>0.1183</v>
      </c>
      <c r="N3164" s="13">
        <v>0</v>
      </c>
      <c r="O3164" s="13">
        <v>0</v>
      </c>
      <c r="P3164" s="12" t="str">
        <f>LEFT(Tabela2[[#This Row],[Código]],2)</f>
        <v>29</v>
      </c>
    </row>
    <row r="3165" spans="2:16" ht="15" customHeight="1" x14ac:dyDescent="0.25">
      <c r="B3165" s="36" t="str">
        <f>LOOKUP(Tabela2[[#This Row],[RESUMO]],Tabela3[Grupo],Tabela3[Meus produtos])</f>
        <v>Não</v>
      </c>
      <c r="C3165" s="30" t="s">
        <v>2979</v>
      </c>
      <c r="D3165" t="s">
        <v>21238</v>
      </c>
      <c r="E3165" t="s">
        <v>11853</v>
      </c>
      <c r="F3165" s="30" t="s">
        <v>14321</v>
      </c>
      <c r="G3165">
        <v>11.97</v>
      </c>
      <c r="H3165">
        <v>9.8000000000000007</v>
      </c>
      <c r="I3165">
        <v>0</v>
      </c>
      <c r="J3165">
        <v>0</v>
      </c>
      <c r="K3165" s="13">
        <v>0.2177</v>
      </c>
      <c r="L3165" s="13">
        <v>9.8000000000000004E-2</v>
      </c>
      <c r="M3165" s="13">
        <v>0.1197</v>
      </c>
      <c r="N3165" s="13">
        <v>0</v>
      </c>
      <c r="O3165" s="13">
        <v>0</v>
      </c>
      <c r="P3165" s="12" t="str">
        <f>LEFT(Tabela2[[#This Row],[Código]],2)</f>
        <v>29</v>
      </c>
    </row>
    <row r="3166" spans="2:16" ht="15" customHeight="1" x14ac:dyDescent="0.25">
      <c r="B3166" s="36" t="str">
        <f>LOOKUP(Tabela2[[#This Row],[RESUMO]],Tabela3[Grupo],Tabela3[Meus produtos])</f>
        <v>Não</v>
      </c>
      <c r="C3166" s="30" t="s">
        <v>2980</v>
      </c>
      <c r="D3166" t="s">
        <v>21238</v>
      </c>
      <c r="E3166" t="s">
        <v>11853</v>
      </c>
      <c r="F3166" s="30" t="s">
        <v>14322</v>
      </c>
      <c r="G3166">
        <v>11.97</v>
      </c>
      <c r="H3166">
        <v>9.8000000000000007</v>
      </c>
      <c r="I3166">
        <v>0</v>
      </c>
      <c r="J3166">
        <v>0</v>
      </c>
      <c r="K3166" s="13">
        <v>0.2177</v>
      </c>
      <c r="L3166" s="13">
        <v>9.8000000000000004E-2</v>
      </c>
      <c r="M3166" s="13">
        <v>0.1197</v>
      </c>
      <c r="N3166" s="13">
        <v>0</v>
      </c>
      <c r="O3166" s="13">
        <v>0</v>
      </c>
      <c r="P3166" s="12" t="str">
        <f>LEFT(Tabela2[[#This Row],[Código]],2)</f>
        <v>29</v>
      </c>
    </row>
    <row r="3167" spans="2:16" ht="15" customHeight="1" x14ac:dyDescent="0.25">
      <c r="B3167" s="36" t="str">
        <f>LOOKUP(Tabela2[[#This Row],[RESUMO]],Tabela3[Grupo],Tabela3[Meus produtos])</f>
        <v>Não</v>
      </c>
      <c r="C3167" s="30" t="s">
        <v>2981</v>
      </c>
      <c r="D3167" t="s">
        <v>21238</v>
      </c>
      <c r="E3167" t="s">
        <v>11853</v>
      </c>
      <c r="F3167" s="30" t="s">
        <v>14323</v>
      </c>
      <c r="G3167">
        <v>11.83</v>
      </c>
      <c r="H3167">
        <v>9.8000000000000007</v>
      </c>
      <c r="I3167">
        <v>0</v>
      </c>
      <c r="J3167">
        <v>0</v>
      </c>
      <c r="K3167" s="13">
        <v>0.21629999999999999</v>
      </c>
      <c r="L3167" s="13">
        <v>9.8000000000000004E-2</v>
      </c>
      <c r="M3167" s="13">
        <v>0.1183</v>
      </c>
      <c r="N3167" s="13">
        <v>0</v>
      </c>
      <c r="O3167" s="13">
        <v>0</v>
      </c>
      <c r="P3167" s="12" t="str">
        <f>LEFT(Tabela2[[#This Row],[Código]],2)</f>
        <v>29</v>
      </c>
    </row>
    <row r="3168" spans="2:16" ht="15" customHeight="1" x14ac:dyDescent="0.25">
      <c r="B3168" s="36" t="str">
        <f>LOOKUP(Tabela2[[#This Row],[RESUMO]],Tabela3[Grupo],Tabela3[Meus produtos])</f>
        <v>Não</v>
      </c>
      <c r="C3168" s="30" t="s">
        <v>2982</v>
      </c>
      <c r="D3168" t="s">
        <v>21238</v>
      </c>
      <c r="E3168" t="s">
        <v>11853</v>
      </c>
      <c r="F3168" s="30" t="s">
        <v>14324</v>
      </c>
      <c r="G3168">
        <v>11.83</v>
      </c>
      <c r="H3168">
        <v>9.8000000000000007</v>
      </c>
      <c r="I3168">
        <v>0</v>
      </c>
      <c r="J3168">
        <v>0</v>
      </c>
      <c r="K3168" s="13">
        <v>0.21629999999999999</v>
      </c>
      <c r="L3168" s="13">
        <v>9.8000000000000004E-2</v>
      </c>
      <c r="M3168" s="13">
        <v>0.1183</v>
      </c>
      <c r="N3168" s="13">
        <v>0</v>
      </c>
      <c r="O3168" s="13">
        <v>0</v>
      </c>
      <c r="P3168" s="12" t="str">
        <f>LEFT(Tabela2[[#This Row],[Código]],2)</f>
        <v>29</v>
      </c>
    </row>
    <row r="3169" spans="2:16" ht="15" customHeight="1" x14ac:dyDescent="0.25">
      <c r="B3169" s="36" t="str">
        <f>LOOKUP(Tabela2[[#This Row],[RESUMO]],Tabela3[Grupo],Tabela3[Meus produtos])</f>
        <v>Não</v>
      </c>
      <c r="C3169" s="30" t="s">
        <v>2983</v>
      </c>
      <c r="D3169" t="s">
        <v>21238</v>
      </c>
      <c r="E3169" t="s">
        <v>11853</v>
      </c>
      <c r="F3169" s="30" t="s">
        <v>14325</v>
      </c>
      <c r="G3169">
        <v>11.83</v>
      </c>
      <c r="H3169">
        <v>9.8000000000000007</v>
      </c>
      <c r="I3169">
        <v>0</v>
      </c>
      <c r="J3169">
        <v>0</v>
      </c>
      <c r="K3169" s="13">
        <v>0.21629999999999999</v>
      </c>
      <c r="L3169" s="13">
        <v>9.8000000000000004E-2</v>
      </c>
      <c r="M3169" s="13">
        <v>0.1183</v>
      </c>
      <c r="N3169" s="13">
        <v>0</v>
      </c>
      <c r="O3169" s="13">
        <v>0</v>
      </c>
      <c r="P3169" s="12" t="str">
        <f>LEFT(Tabela2[[#This Row],[Código]],2)</f>
        <v>29</v>
      </c>
    </row>
    <row r="3170" spans="2:16" ht="15" customHeight="1" x14ac:dyDescent="0.25">
      <c r="B3170" s="36" t="str">
        <f>LOOKUP(Tabela2[[#This Row],[RESUMO]],Tabela3[Grupo],Tabela3[Meus produtos])</f>
        <v>Não</v>
      </c>
      <c r="C3170" s="30" t="s">
        <v>2984</v>
      </c>
      <c r="D3170" t="s">
        <v>21238</v>
      </c>
      <c r="E3170" t="s">
        <v>11853</v>
      </c>
      <c r="F3170" s="30" t="s">
        <v>14326</v>
      </c>
      <c r="G3170">
        <v>11.97</v>
      </c>
      <c r="H3170">
        <v>9.8000000000000007</v>
      </c>
      <c r="I3170">
        <v>0</v>
      </c>
      <c r="J3170">
        <v>0</v>
      </c>
      <c r="K3170" s="13">
        <v>0.2177</v>
      </c>
      <c r="L3170" s="13">
        <v>9.8000000000000004E-2</v>
      </c>
      <c r="M3170" s="13">
        <v>0.1197</v>
      </c>
      <c r="N3170" s="13">
        <v>0</v>
      </c>
      <c r="O3170" s="13">
        <v>0</v>
      </c>
      <c r="P3170" s="12" t="str">
        <f>LEFT(Tabela2[[#This Row],[Código]],2)</f>
        <v>29</v>
      </c>
    </row>
    <row r="3171" spans="2:16" ht="15" customHeight="1" x14ac:dyDescent="0.25">
      <c r="B3171" s="36" t="str">
        <f>LOOKUP(Tabela2[[#This Row],[RESUMO]],Tabela3[Grupo],Tabela3[Meus produtos])</f>
        <v>Não</v>
      </c>
      <c r="C3171" s="30" t="s">
        <v>2985</v>
      </c>
      <c r="D3171" t="s">
        <v>21238</v>
      </c>
      <c r="E3171" t="s">
        <v>11853</v>
      </c>
      <c r="F3171" s="30" t="s">
        <v>14327</v>
      </c>
      <c r="G3171">
        <v>11.97</v>
      </c>
      <c r="H3171">
        <v>9.8000000000000007</v>
      </c>
      <c r="I3171">
        <v>0</v>
      </c>
      <c r="J3171">
        <v>0</v>
      </c>
      <c r="K3171" s="13">
        <v>0.2177</v>
      </c>
      <c r="L3171" s="13">
        <v>9.8000000000000004E-2</v>
      </c>
      <c r="M3171" s="13">
        <v>0.1197</v>
      </c>
      <c r="N3171" s="13">
        <v>0</v>
      </c>
      <c r="O3171" s="13">
        <v>0</v>
      </c>
      <c r="P3171" s="12" t="str">
        <f>LEFT(Tabela2[[#This Row],[Código]],2)</f>
        <v>29</v>
      </c>
    </row>
    <row r="3172" spans="2:16" ht="15" customHeight="1" x14ac:dyDescent="0.25">
      <c r="B3172" s="36" t="str">
        <f>LOOKUP(Tabela2[[#This Row],[RESUMO]],Tabela3[Grupo],Tabela3[Meus produtos])</f>
        <v>Não</v>
      </c>
      <c r="C3172" s="30" t="s">
        <v>2986</v>
      </c>
      <c r="D3172" t="s">
        <v>21238</v>
      </c>
      <c r="E3172" t="s">
        <v>11853</v>
      </c>
      <c r="F3172" s="30" t="s">
        <v>14328</v>
      </c>
      <c r="G3172">
        <v>11.83</v>
      </c>
      <c r="H3172">
        <v>9.8000000000000007</v>
      </c>
      <c r="I3172">
        <v>0</v>
      </c>
      <c r="J3172">
        <v>0</v>
      </c>
      <c r="K3172" s="13">
        <v>0.21629999999999999</v>
      </c>
      <c r="L3172" s="13">
        <v>9.8000000000000004E-2</v>
      </c>
      <c r="M3172" s="13">
        <v>0.1183</v>
      </c>
      <c r="N3172" s="13">
        <v>0</v>
      </c>
      <c r="O3172" s="13">
        <v>0</v>
      </c>
      <c r="P3172" s="12" t="str">
        <f>LEFT(Tabela2[[#This Row],[Código]],2)</f>
        <v>29</v>
      </c>
    </row>
    <row r="3173" spans="2:16" ht="15" customHeight="1" x14ac:dyDescent="0.25">
      <c r="B3173" s="36" t="str">
        <f>LOOKUP(Tabela2[[#This Row],[RESUMO]],Tabela3[Grupo],Tabela3[Meus produtos])</f>
        <v>Não</v>
      </c>
      <c r="C3173" s="30" t="s">
        <v>22037</v>
      </c>
      <c r="D3173" t="s">
        <v>21238</v>
      </c>
      <c r="E3173" t="s">
        <v>11853</v>
      </c>
      <c r="F3173" s="30" t="s">
        <v>22038</v>
      </c>
      <c r="G3173">
        <v>11.83</v>
      </c>
      <c r="H3173">
        <v>9.8000000000000007</v>
      </c>
      <c r="I3173">
        <v>0</v>
      </c>
      <c r="J3173">
        <v>0</v>
      </c>
      <c r="K3173" s="13">
        <v>0.21629999999999999</v>
      </c>
      <c r="L3173" s="13">
        <v>9.8000000000000004E-2</v>
      </c>
      <c r="M3173" s="13">
        <v>0.1183</v>
      </c>
      <c r="N3173" s="13">
        <v>0</v>
      </c>
      <c r="O3173" s="13">
        <v>0</v>
      </c>
      <c r="P3173" s="12" t="str">
        <f>LEFT(Tabela2[[#This Row],[Código]],2)</f>
        <v>29</v>
      </c>
    </row>
    <row r="3174" spans="2:16" ht="15" customHeight="1" x14ac:dyDescent="0.25">
      <c r="B3174" s="36" t="str">
        <f>LOOKUP(Tabela2[[#This Row],[RESUMO]],Tabela3[Grupo],Tabela3[Meus produtos])</f>
        <v>Não</v>
      </c>
      <c r="C3174" s="30" t="s">
        <v>2987</v>
      </c>
      <c r="D3174" t="s">
        <v>21238</v>
      </c>
      <c r="E3174" t="s">
        <v>11853</v>
      </c>
      <c r="F3174" s="30" t="s">
        <v>2988</v>
      </c>
      <c r="G3174">
        <v>11.83</v>
      </c>
      <c r="H3174">
        <v>9.8000000000000007</v>
      </c>
      <c r="I3174">
        <v>0</v>
      </c>
      <c r="J3174">
        <v>0</v>
      </c>
      <c r="K3174" s="13">
        <v>0.21629999999999999</v>
      </c>
      <c r="L3174" s="13">
        <v>9.8000000000000004E-2</v>
      </c>
      <c r="M3174" s="13">
        <v>0.1183</v>
      </c>
      <c r="N3174" s="13">
        <v>0</v>
      </c>
      <c r="O3174" s="13">
        <v>0</v>
      </c>
      <c r="P3174" s="12" t="str">
        <f>LEFT(Tabela2[[#This Row],[Código]],2)</f>
        <v>29</v>
      </c>
    </row>
    <row r="3175" spans="2:16" ht="15" customHeight="1" x14ac:dyDescent="0.25">
      <c r="B3175" s="36" t="str">
        <f>LOOKUP(Tabela2[[#This Row],[RESUMO]],Tabela3[Grupo],Tabela3[Meus produtos])</f>
        <v>Não</v>
      </c>
      <c r="C3175" s="30" t="s">
        <v>2989</v>
      </c>
      <c r="D3175" t="s">
        <v>21238</v>
      </c>
      <c r="E3175" t="s">
        <v>11853</v>
      </c>
      <c r="F3175" s="30" t="s">
        <v>2990</v>
      </c>
      <c r="G3175">
        <v>11.83</v>
      </c>
      <c r="H3175">
        <v>9.8000000000000007</v>
      </c>
      <c r="I3175">
        <v>0</v>
      </c>
      <c r="J3175">
        <v>0</v>
      </c>
      <c r="K3175" s="13">
        <v>0.21629999999999999</v>
      </c>
      <c r="L3175" s="13">
        <v>9.8000000000000004E-2</v>
      </c>
      <c r="M3175" s="13">
        <v>0.1183</v>
      </c>
      <c r="N3175" s="13">
        <v>0</v>
      </c>
      <c r="O3175" s="13">
        <v>0</v>
      </c>
      <c r="P3175" s="12" t="str">
        <f>LEFT(Tabela2[[#This Row],[Código]],2)</f>
        <v>29</v>
      </c>
    </row>
    <row r="3176" spans="2:16" ht="15" customHeight="1" x14ac:dyDescent="0.25">
      <c r="B3176" s="36" t="str">
        <f>LOOKUP(Tabela2[[#This Row],[RESUMO]],Tabela3[Grupo],Tabela3[Meus produtos])</f>
        <v>Não</v>
      </c>
      <c r="C3176" s="30" t="s">
        <v>2991</v>
      </c>
      <c r="D3176" t="s">
        <v>21238</v>
      </c>
      <c r="E3176" t="s">
        <v>11853</v>
      </c>
      <c r="F3176" s="30" t="s">
        <v>2992</v>
      </c>
      <c r="G3176">
        <v>12</v>
      </c>
      <c r="H3176">
        <v>9.8000000000000007</v>
      </c>
      <c r="I3176">
        <v>0</v>
      </c>
      <c r="J3176">
        <v>0</v>
      </c>
      <c r="K3176" s="13">
        <v>0.218</v>
      </c>
      <c r="L3176" s="13">
        <v>9.8000000000000004E-2</v>
      </c>
      <c r="M3176" s="13">
        <v>0.12</v>
      </c>
      <c r="N3176" s="13">
        <v>0</v>
      </c>
      <c r="O3176" s="13">
        <v>0</v>
      </c>
      <c r="P3176" s="12" t="str">
        <f>LEFT(Tabela2[[#This Row],[Código]],2)</f>
        <v>29</v>
      </c>
    </row>
    <row r="3177" spans="2:16" ht="15" customHeight="1" x14ac:dyDescent="0.25">
      <c r="B3177" s="36" t="str">
        <f>LOOKUP(Tabela2[[#This Row],[RESUMO]],Tabela3[Grupo],Tabela3[Meus produtos])</f>
        <v>Não</v>
      </c>
      <c r="C3177" s="30" t="s">
        <v>2993</v>
      </c>
      <c r="D3177" t="s">
        <v>21238</v>
      </c>
      <c r="E3177" t="s">
        <v>11853</v>
      </c>
      <c r="F3177" s="30" t="s">
        <v>2994</v>
      </c>
      <c r="G3177">
        <v>11.97</v>
      </c>
      <c r="H3177">
        <v>9.8000000000000007</v>
      </c>
      <c r="I3177">
        <v>0</v>
      </c>
      <c r="J3177">
        <v>0</v>
      </c>
      <c r="K3177" s="13">
        <v>0.2177</v>
      </c>
      <c r="L3177" s="13">
        <v>9.8000000000000004E-2</v>
      </c>
      <c r="M3177" s="13">
        <v>0.1197</v>
      </c>
      <c r="N3177" s="13">
        <v>0</v>
      </c>
      <c r="O3177" s="13">
        <v>0</v>
      </c>
      <c r="P3177" s="12" t="str">
        <f>LEFT(Tabela2[[#This Row],[Código]],2)</f>
        <v>29</v>
      </c>
    </row>
    <row r="3178" spans="2:16" ht="15" customHeight="1" x14ac:dyDescent="0.25">
      <c r="B3178" s="36" t="str">
        <f>LOOKUP(Tabela2[[#This Row],[RESUMO]],Tabela3[Grupo],Tabela3[Meus produtos])</f>
        <v>Não</v>
      </c>
      <c r="C3178" s="30" t="s">
        <v>2995</v>
      </c>
      <c r="D3178" t="s">
        <v>21238</v>
      </c>
      <c r="E3178" t="s">
        <v>11853</v>
      </c>
      <c r="F3178" s="30" t="s">
        <v>14329</v>
      </c>
      <c r="G3178">
        <v>11.97</v>
      </c>
      <c r="H3178">
        <v>9.8000000000000007</v>
      </c>
      <c r="I3178">
        <v>0</v>
      </c>
      <c r="J3178">
        <v>0</v>
      </c>
      <c r="K3178" s="13">
        <v>0.2177</v>
      </c>
      <c r="L3178" s="13">
        <v>9.8000000000000004E-2</v>
      </c>
      <c r="M3178" s="13">
        <v>0.1197</v>
      </c>
      <c r="N3178" s="13">
        <v>0</v>
      </c>
      <c r="O3178" s="13">
        <v>0</v>
      </c>
      <c r="P3178" s="12" t="str">
        <f>LEFT(Tabela2[[#This Row],[Código]],2)</f>
        <v>29</v>
      </c>
    </row>
    <row r="3179" spans="2:16" ht="15" customHeight="1" x14ac:dyDescent="0.25">
      <c r="B3179" s="36" t="str">
        <f>LOOKUP(Tabela2[[#This Row],[RESUMO]],Tabela3[Grupo],Tabela3[Meus produtos])</f>
        <v>Não</v>
      </c>
      <c r="C3179" s="30" t="s">
        <v>2996</v>
      </c>
      <c r="D3179" t="s">
        <v>21238</v>
      </c>
      <c r="E3179" t="s">
        <v>11853</v>
      </c>
      <c r="F3179" s="30" t="s">
        <v>14330</v>
      </c>
      <c r="G3179">
        <v>11.83</v>
      </c>
      <c r="H3179">
        <v>9.8000000000000007</v>
      </c>
      <c r="I3179">
        <v>0</v>
      </c>
      <c r="J3179">
        <v>0</v>
      </c>
      <c r="K3179" s="13">
        <v>0.21629999999999999</v>
      </c>
      <c r="L3179" s="13">
        <v>9.8000000000000004E-2</v>
      </c>
      <c r="M3179" s="13">
        <v>0.1183</v>
      </c>
      <c r="N3179" s="13">
        <v>0</v>
      </c>
      <c r="O3179" s="13">
        <v>0</v>
      </c>
      <c r="P3179" s="12" t="str">
        <f>LEFT(Tabela2[[#This Row],[Código]],2)</f>
        <v>29</v>
      </c>
    </row>
    <row r="3180" spans="2:16" ht="15" customHeight="1" x14ac:dyDescent="0.25">
      <c r="B3180" s="36" t="str">
        <f>LOOKUP(Tabela2[[#This Row],[RESUMO]],Tabela3[Grupo],Tabela3[Meus produtos])</f>
        <v>Não</v>
      </c>
      <c r="C3180" s="30" t="s">
        <v>2997</v>
      </c>
      <c r="D3180" t="s">
        <v>21238</v>
      </c>
      <c r="E3180" t="s">
        <v>11853</v>
      </c>
      <c r="F3180" s="30" t="s">
        <v>14331</v>
      </c>
      <c r="G3180">
        <v>11.83</v>
      </c>
      <c r="H3180">
        <v>9.8000000000000007</v>
      </c>
      <c r="I3180">
        <v>0</v>
      </c>
      <c r="J3180">
        <v>0</v>
      </c>
      <c r="K3180" s="13">
        <v>0.21629999999999999</v>
      </c>
      <c r="L3180" s="13">
        <v>9.8000000000000004E-2</v>
      </c>
      <c r="M3180" s="13">
        <v>0.1183</v>
      </c>
      <c r="N3180" s="13">
        <v>0</v>
      </c>
      <c r="O3180" s="13">
        <v>0</v>
      </c>
      <c r="P3180" s="12" t="str">
        <f>LEFT(Tabela2[[#This Row],[Código]],2)</f>
        <v>29</v>
      </c>
    </row>
    <row r="3181" spans="2:16" ht="15" customHeight="1" x14ac:dyDescent="0.25">
      <c r="B3181" s="36" t="str">
        <f>LOOKUP(Tabela2[[#This Row],[RESUMO]],Tabela3[Grupo],Tabela3[Meus produtos])</f>
        <v>Não</v>
      </c>
      <c r="C3181" s="30" t="s">
        <v>2998</v>
      </c>
      <c r="D3181" t="s">
        <v>21238</v>
      </c>
      <c r="E3181" t="s">
        <v>11853</v>
      </c>
      <c r="F3181" s="30" t="s">
        <v>14332</v>
      </c>
      <c r="G3181">
        <v>11.83</v>
      </c>
      <c r="H3181">
        <v>9.8000000000000007</v>
      </c>
      <c r="I3181">
        <v>0</v>
      </c>
      <c r="J3181">
        <v>0</v>
      </c>
      <c r="K3181" s="13">
        <v>0.21629999999999999</v>
      </c>
      <c r="L3181" s="13">
        <v>9.8000000000000004E-2</v>
      </c>
      <c r="M3181" s="13">
        <v>0.1183</v>
      </c>
      <c r="N3181" s="13">
        <v>0</v>
      </c>
      <c r="O3181" s="13">
        <v>0</v>
      </c>
      <c r="P3181" s="12" t="str">
        <f>LEFT(Tabela2[[#This Row],[Código]],2)</f>
        <v>29</v>
      </c>
    </row>
    <row r="3182" spans="2:16" ht="15" customHeight="1" x14ac:dyDescent="0.25">
      <c r="B3182" s="36" t="str">
        <f>LOOKUP(Tabela2[[#This Row],[RESUMO]],Tabela3[Grupo],Tabela3[Meus produtos])</f>
        <v>Não</v>
      </c>
      <c r="C3182" s="30" t="s">
        <v>2999</v>
      </c>
      <c r="D3182" t="s">
        <v>21238</v>
      </c>
      <c r="E3182" t="s">
        <v>11853</v>
      </c>
      <c r="F3182" s="30" t="s">
        <v>14333</v>
      </c>
      <c r="G3182">
        <v>11.83</v>
      </c>
      <c r="H3182">
        <v>9.8000000000000007</v>
      </c>
      <c r="I3182">
        <v>0</v>
      </c>
      <c r="J3182">
        <v>0</v>
      </c>
      <c r="K3182" s="13">
        <v>0.21629999999999999</v>
      </c>
      <c r="L3182" s="13">
        <v>9.8000000000000004E-2</v>
      </c>
      <c r="M3182" s="13">
        <v>0.1183</v>
      </c>
      <c r="N3182" s="13">
        <v>0</v>
      </c>
      <c r="O3182" s="13">
        <v>0</v>
      </c>
      <c r="P3182" s="12" t="str">
        <f>LEFT(Tabela2[[#This Row],[Código]],2)</f>
        <v>29</v>
      </c>
    </row>
    <row r="3183" spans="2:16" ht="15" customHeight="1" x14ac:dyDescent="0.25">
      <c r="B3183" s="36" t="str">
        <f>LOOKUP(Tabela2[[#This Row],[RESUMO]],Tabela3[Grupo],Tabela3[Meus produtos])</f>
        <v>Não</v>
      </c>
      <c r="C3183" s="30" t="s">
        <v>3000</v>
      </c>
      <c r="D3183" t="s">
        <v>21238</v>
      </c>
      <c r="E3183" t="s">
        <v>11853</v>
      </c>
      <c r="F3183" s="30" t="s">
        <v>14334</v>
      </c>
      <c r="G3183">
        <v>11.97</v>
      </c>
      <c r="H3183">
        <v>9.8000000000000007</v>
      </c>
      <c r="I3183">
        <v>0</v>
      </c>
      <c r="J3183">
        <v>0</v>
      </c>
      <c r="K3183" s="13">
        <v>0.2177</v>
      </c>
      <c r="L3183" s="13">
        <v>9.8000000000000004E-2</v>
      </c>
      <c r="M3183" s="13">
        <v>0.1197</v>
      </c>
      <c r="N3183" s="13">
        <v>0</v>
      </c>
      <c r="O3183" s="13">
        <v>0</v>
      </c>
      <c r="P3183" s="12" t="str">
        <f>LEFT(Tabela2[[#This Row],[Código]],2)</f>
        <v>29</v>
      </c>
    </row>
    <row r="3184" spans="2:16" ht="15" customHeight="1" x14ac:dyDescent="0.25">
      <c r="B3184" s="36" t="str">
        <f>LOOKUP(Tabela2[[#This Row],[RESUMO]],Tabela3[Grupo],Tabela3[Meus produtos])</f>
        <v>Não</v>
      </c>
      <c r="C3184" s="30" t="s">
        <v>3001</v>
      </c>
      <c r="D3184" t="s">
        <v>21238</v>
      </c>
      <c r="E3184" t="s">
        <v>11853</v>
      </c>
      <c r="F3184" s="30" t="s">
        <v>14335</v>
      </c>
      <c r="G3184">
        <v>11.83</v>
      </c>
      <c r="H3184">
        <v>9.8000000000000007</v>
      </c>
      <c r="I3184">
        <v>0</v>
      </c>
      <c r="J3184">
        <v>0</v>
      </c>
      <c r="K3184" s="13">
        <v>0.21629999999999999</v>
      </c>
      <c r="L3184" s="13">
        <v>9.8000000000000004E-2</v>
      </c>
      <c r="M3184" s="13">
        <v>0.1183</v>
      </c>
      <c r="N3184" s="13">
        <v>0</v>
      </c>
      <c r="O3184" s="13">
        <v>0</v>
      </c>
      <c r="P3184" s="12" t="str">
        <f>LEFT(Tabela2[[#This Row],[Código]],2)</f>
        <v>29</v>
      </c>
    </row>
    <row r="3185" spans="2:16" ht="15" customHeight="1" x14ac:dyDescent="0.25">
      <c r="B3185" s="36" t="str">
        <f>LOOKUP(Tabela2[[#This Row],[RESUMO]],Tabela3[Grupo],Tabela3[Meus produtos])</f>
        <v>Não</v>
      </c>
      <c r="C3185" s="30" t="s">
        <v>3002</v>
      </c>
      <c r="D3185" t="s">
        <v>21238</v>
      </c>
      <c r="E3185" t="s">
        <v>11853</v>
      </c>
      <c r="F3185" s="30" t="s">
        <v>14336</v>
      </c>
      <c r="G3185">
        <v>11.83</v>
      </c>
      <c r="H3185">
        <v>9.8000000000000007</v>
      </c>
      <c r="I3185">
        <v>0</v>
      </c>
      <c r="J3185">
        <v>0</v>
      </c>
      <c r="K3185" s="13">
        <v>0.21629999999999999</v>
      </c>
      <c r="L3185" s="13">
        <v>9.8000000000000004E-2</v>
      </c>
      <c r="M3185" s="13">
        <v>0.1183</v>
      </c>
      <c r="N3185" s="13">
        <v>0</v>
      </c>
      <c r="O3185" s="13">
        <v>0</v>
      </c>
      <c r="P3185" s="12" t="str">
        <f>LEFT(Tabela2[[#This Row],[Código]],2)</f>
        <v>29</v>
      </c>
    </row>
    <row r="3186" spans="2:16" ht="15" customHeight="1" x14ac:dyDescent="0.25">
      <c r="B3186" s="36" t="str">
        <f>LOOKUP(Tabela2[[#This Row],[RESUMO]],Tabela3[Grupo],Tabela3[Meus produtos])</f>
        <v>Não</v>
      </c>
      <c r="C3186" s="30" t="s">
        <v>3003</v>
      </c>
      <c r="D3186" t="s">
        <v>21238</v>
      </c>
      <c r="E3186" t="s">
        <v>11853</v>
      </c>
      <c r="F3186" s="30" t="s">
        <v>3004</v>
      </c>
      <c r="G3186">
        <v>11.97</v>
      </c>
      <c r="H3186">
        <v>9.8000000000000007</v>
      </c>
      <c r="I3186">
        <v>0</v>
      </c>
      <c r="J3186">
        <v>0</v>
      </c>
      <c r="K3186" s="13">
        <v>0.2177</v>
      </c>
      <c r="L3186" s="13">
        <v>9.8000000000000004E-2</v>
      </c>
      <c r="M3186" s="13">
        <v>0.1197</v>
      </c>
      <c r="N3186" s="13">
        <v>0</v>
      </c>
      <c r="O3186" s="13">
        <v>0</v>
      </c>
      <c r="P3186" s="12" t="str">
        <f>LEFT(Tabela2[[#This Row],[Código]],2)</f>
        <v>29</v>
      </c>
    </row>
    <row r="3187" spans="2:16" ht="15" customHeight="1" x14ac:dyDescent="0.25">
      <c r="B3187" s="36" t="str">
        <f>LOOKUP(Tabela2[[#This Row],[RESUMO]],Tabela3[Grupo],Tabela3[Meus produtos])</f>
        <v>Não</v>
      </c>
      <c r="C3187" s="30" t="s">
        <v>3005</v>
      </c>
      <c r="D3187" t="s">
        <v>21238</v>
      </c>
      <c r="E3187" t="s">
        <v>11853</v>
      </c>
      <c r="F3187" s="30" t="s">
        <v>3006</v>
      </c>
      <c r="G3187">
        <v>12</v>
      </c>
      <c r="H3187">
        <v>9.8000000000000007</v>
      </c>
      <c r="I3187">
        <v>0</v>
      </c>
      <c r="J3187">
        <v>0</v>
      </c>
      <c r="K3187" s="13">
        <v>0.218</v>
      </c>
      <c r="L3187" s="13">
        <v>9.8000000000000004E-2</v>
      </c>
      <c r="M3187" s="13">
        <v>0.12</v>
      </c>
      <c r="N3187" s="13">
        <v>0</v>
      </c>
      <c r="O3187" s="13">
        <v>0</v>
      </c>
      <c r="P3187" s="12" t="str">
        <f>LEFT(Tabela2[[#This Row],[Código]],2)</f>
        <v>29</v>
      </c>
    </row>
    <row r="3188" spans="2:16" ht="15" customHeight="1" x14ac:dyDescent="0.25">
      <c r="B3188" s="36" t="str">
        <f>LOOKUP(Tabela2[[#This Row],[RESUMO]],Tabela3[Grupo],Tabela3[Meus produtos])</f>
        <v>Não</v>
      </c>
      <c r="C3188" s="30" t="s">
        <v>3007</v>
      </c>
      <c r="D3188" t="s">
        <v>21238</v>
      </c>
      <c r="E3188" t="s">
        <v>11853</v>
      </c>
      <c r="F3188" s="30" t="s">
        <v>3008</v>
      </c>
      <c r="G3188">
        <v>11.83</v>
      </c>
      <c r="H3188">
        <v>9.8000000000000007</v>
      </c>
      <c r="I3188">
        <v>0</v>
      </c>
      <c r="J3188">
        <v>0</v>
      </c>
      <c r="K3188" s="13">
        <v>0.21629999999999999</v>
      </c>
      <c r="L3188" s="13">
        <v>9.8000000000000004E-2</v>
      </c>
      <c r="M3188" s="13">
        <v>0.1183</v>
      </c>
      <c r="N3188" s="13">
        <v>0</v>
      </c>
      <c r="O3188" s="13">
        <v>0</v>
      </c>
      <c r="P3188" s="12" t="str">
        <f>LEFT(Tabela2[[#This Row],[Código]],2)</f>
        <v>29</v>
      </c>
    </row>
    <row r="3189" spans="2:16" ht="15" customHeight="1" x14ac:dyDescent="0.25">
      <c r="B3189" s="36" t="str">
        <f>LOOKUP(Tabela2[[#This Row],[RESUMO]],Tabela3[Grupo],Tabela3[Meus produtos])</f>
        <v>Não</v>
      </c>
      <c r="C3189" s="30" t="s">
        <v>3009</v>
      </c>
      <c r="D3189" t="s">
        <v>21238</v>
      </c>
      <c r="E3189" t="s">
        <v>11853</v>
      </c>
      <c r="F3189" s="30" t="s">
        <v>3010</v>
      </c>
      <c r="G3189">
        <v>11.83</v>
      </c>
      <c r="H3189">
        <v>9.8000000000000007</v>
      </c>
      <c r="I3189">
        <v>0</v>
      </c>
      <c r="J3189">
        <v>0</v>
      </c>
      <c r="K3189" s="13">
        <v>0.21629999999999999</v>
      </c>
      <c r="L3189" s="13">
        <v>9.8000000000000004E-2</v>
      </c>
      <c r="M3189" s="13">
        <v>0.1183</v>
      </c>
      <c r="N3189" s="13">
        <v>0</v>
      </c>
      <c r="O3189" s="13">
        <v>0</v>
      </c>
      <c r="P3189" s="12" t="str">
        <f>LEFT(Tabela2[[#This Row],[Código]],2)</f>
        <v>29</v>
      </c>
    </row>
    <row r="3190" spans="2:16" ht="15" customHeight="1" x14ac:dyDescent="0.25">
      <c r="B3190" s="36" t="str">
        <f>LOOKUP(Tabela2[[#This Row],[RESUMO]],Tabela3[Grupo],Tabela3[Meus produtos])</f>
        <v>Não</v>
      </c>
      <c r="C3190" s="30" t="s">
        <v>3011</v>
      </c>
      <c r="D3190" t="s">
        <v>21238</v>
      </c>
      <c r="E3190" t="s">
        <v>11853</v>
      </c>
      <c r="F3190" s="30" t="s">
        <v>3012</v>
      </c>
      <c r="G3190">
        <v>12</v>
      </c>
      <c r="H3190">
        <v>9.8000000000000007</v>
      </c>
      <c r="I3190">
        <v>0</v>
      </c>
      <c r="J3190">
        <v>0</v>
      </c>
      <c r="K3190" s="13">
        <v>0.218</v>
      </c>
      <c r="L3190" s="13">
        <v>9.8000000000000004E-2</v>
      </c>
      <c r="M3190" s="13">
        <v>0.12</v>
      </c>
      <c r="N3190" s="13">
        <v>0</v>
      </c>
      <c r="O3190" s="13">
        <v>0</v>
      </c>
      <c r="P3190" s="12" t="str">
        <f>LEFT(Tabela2[[#This Row],[Código]],2)</f>
        <v>29</v>
      </c>
    </row>
    <row r="3191" spans="2:16" ht="15" customHeight="1" x14ac:dyDescent="0.25">
      <c r="B3191" s="36" t="str">
        <f>LOOKUP(Tabela2[[#This Row],[RESUMO]],Tabela3[Grupo],Tabela3[Meus produtos])</f>
        <v>Não</v>
      </c>
      <c r="C3191" s="30" t="s">
        <v>3013</v>
      </c>
      <c r="D3191" t="s">
        <v>21238</v>
      </c>
      <c r="E3191" t="s">
        <v>11853</v>
      </c>
      <c r="F3191" s="30" t="s">
        <v>14337</v>
      </c>
      <c r="G3191">
        <v>11.97</v>
      </c>
      <c r="H3191">
        <v>9.8000000000000007</v>
      </c>
      <c r="I3191">
        <v>0</v>
      </c>
      <c r="J3191">
        <v>0</v>
      </c>
      <c r="K3191" s="13">
        <v>0.2177</v>
      </c>
      <c r="L3191" s="13">
        <v>9.8000000000000004E-2</v>
      </c>
      <c r="M3191" s="13">
        <v>0.1197</v>
      </c>
      <c r="N3191" s="13">
        <v>0</v>
      </c>
      <c r="O3191" s="13">
        <v>0</v>
      </c>
      <c r="P3191" s="12" t="str">
        <f>LEFT(Tabela2[[#This Row],[Código]],2)</f>
        <v>29</v>
      </c>
    </row>
    <row r="3192" spans="2:16" ht="15" customHeight="1" x14ac:dyDescent="0.25">
      <c r="B3192" s="36" t="str">
        <f>LOOKUP(Tabela2[[#This Row],[RESUMO]],Tabela3[Grupo],Tabela3[Meus produtos])</f>
        <v>Não</v>
      </c>
      <c r="C3192" s="30" t="s">
        <v>3014</v>
      </c>
      <c r="D3192" t="s">
        <v>21238</v>
      </c>
      <c r="E3192" t="s">
        <v>11853</v>
      </c>
      <c r="F3192" s="30" t="s">
        <v>3015</v>
      </c>
      <c r="G3192">
        <v>12</v>
      </c>
      <c r="H3192">
        <v>9.8000000000000007</v>
      </c>
      <c r="I3192">
        <v>0</v>
      </c>
      <c r="J3192">
        <v>0</v>
      </c>
      <c r="K3192" s="13">
        <v>0.218</v>
      </c>
      <c r="L3192" s="13">
        <v>9.8000000000000004E-2</v>
      </c>
      <c r="M3192" s="13">
        <v>0.12</v>
      </c>
      <c r="N3192" s="13">
        <v>0</v>
      </c>
      <c r="O3192" s="13">
        <v>0</v>
      </c>
      <c r="P3192" s="12" t="str">
        <f>LEFT(Tabela2[[#This Row],[Código]],2)</f>
        <v>29</v>
      </c>
    </row>
    <row r="3193" spans="2:16" ht="15" customHeight="1" x14ac:dyDescent="0.25">
      <c r="B3193" s="36" t="str">
        <f>LOOKUP(Tabela2[[#This Row],[RESUMO]],Tabela3[Grupo],Tabela3[Meus produtos])</f>
        <v>Não</v>
      </c>
      <c r="C3193" s="30" t="s">
        <v>3016</v>
      </c>
      <c r="D3193" t="s">
        <v>21238</v>
      </c>
      <c r="E3193" t="s">
        <v>11853</v>
      </c>
      <c r="F3193" s="30" t="s">
        <v>14338</v>
      </c>
      <c r="G3193">
        <v>11.83</v>
      </c>
      <c r="H3193">
        <v>9.8000000000000007</v>
      </c>
      <c r="I3193">
        <v>0</v>
      </c>
      <c r="J3193">
        <v>0</v>
      </c>
      <c r="K3193" s="13">
        <v>0.21629999999999999</v>
      </c>
      <c r="L3193" s="13">
        <v>9.8000000000000004E-2</v>
      </c>
      <c r="M3193" s="13">
        <v>0.1183</v>
      </c>
      <c r="N3193" s="13">
        <v>0</v>
      </c>
      <c r="O3193" s="13">
        <v>0</v>
      </c>
      <c r="P3193" s="12" t="str">
        <f>LEFT(Tabela2[[#This Row],[Código]],2)</f>
        <v>29</v>
      </c>
    </row>
    <row r="3194" spans="2:16" ht="15" customHeight="1" x14ac:dyDescent="0.25">
      <c r="B3194" s="36" t="str">
        <f>LOOKUP(Tabela2[[#This Row],[RESUMO]],Tabela3[Grupo],Tabela3[Meus produtos])</f>
        <v>Não</v>
      </c>
      <c r="C3194" s="30" t="s">
        <v>3017</v>
      </c>
      <c r="D3194" t="s">
        <v>21238</v>
      </c>
      <c r="E3194" t="s">
        <v>11853</v>
      </c>
      <c r="F3194" s="30" t="s">
        <v>14339</v>
      </c>
      <c r="G3194">
        <v>11.83</v>
      </c>
      <c r="H3194">
        <v>9.8000000000000007</v>
      </c>
      <c r="I3194">
        <v>0</v>
      </c>
      <c r="J3194">
        <v>0</v>
      </c>
      <c r="K3194" s="13">
        <v>0.21629999999999999</v>
      </c>
      <c r="L3194" s="13">
        <v>9.8000000000000004E-2</v>
      </c>
      <c r="M3194" s="13">
        <v>0.1183</v>
      </c>
      <c r="N3194" s="13">
        <v>0</v>
      </c>
      <c r="O3194" s="13">
        <v>0</v>
      </c>
      <c r="P3194" s="12" t="str">
        <f>LEFT(Tabela2[[#This Row],[Código]],2)</f>
        <v>29</v>
      </c>
    </row>
    <row r="3195" spans="2:16" ht="15" customHeight="1" x14ac:dyDescent="0.25">
      <c r="B3195" s="36" t="str">
        <f>LOOKUP(Tabela2[[#This Row],[RESUMO]],Tabela3[Grupo],Tabela3[Meus produtos])</f>
        <v>Não</v>
      </c>
      <c r="C3195" s="30" t="s">
        <v>3018</v>
      </c>
      <c r="D3195" t="s">
        <v>21238</v>
      </c>
      <c r="E3195" t="s">
        <v>11853</v>
      </c>
      <c r="F3195" s="30" t="s">
        <v>3019</v>
      </c>
      <c r="G3195">
        <v>11.83</v>
      </c>
      <c r="H3195">
        <v>9.8000000000000007</v>
      </c>
      <c r="I3195">
        <v>0</v>
      </c>
      <c r="J3195">
        <v>0</v>
      </c>
      <c r="K3195" s="13">
        <v>0.21629999999999999</v>
      </c>
      <c r="L3195" s="13">
        <v>9.8000000000000004E-2</v>
      </c>
      <c r="M3195" s="13">
        <v>0.1183</v>
      </c>
      <c r="N3195" s="13">
        <v>0</v>
      </c>
      <c r="O3195" s="13">
        <v>0</v>
      </c>
      <c r="P3195" s="12" t="str">
        <f>LEFT(Tabela2[[#This Row],[Código]],2)</f>
        <v>29</v>
      </c>
    </row>
    <row r="3196" spans="2:16" ht="15" customHeight="1" x14ac:dyDescent="0.25">
      <c r="B3196" s="36" t="str">
        <f>LOOKUP(Tabela2[[#This Row],[RESUMO]],Tabela3[Grupo],Tabela3[Meus produtos])</f>
        <v>Não</v>
      </c>
      <c r="C3196" s="30" t="s">
        <v>3020</v>
      </c>
      <c r="D3196" t="s">
        <v>21238</v>
      </c>
      <c r="E3196" t="s">
        <v>11853</v>
      </c>
      <c r="F3196" s="30" t="s">
        <v>14340</v>
      </c>
      <c r="G3196">
        <v>11.83</v>
      </c>
      <c r="H3196">
        <v>9.8000000000000007</v>
      </c>
      <c r="I3196">
        <v>0</v>
      </c>
      <c r="J3196">
        <v>0</v>
      </c>
      <c r="K3196" s="13">
        <v>0.21629999999999999</v>
      </c>
      <c r="L3196" s="13">
        <v>9.8000000000000004E-2</v>
      </c>
      <c r="M3196" s="13">
        <v>0.1183</v>
      </c>
      <c r="N3196" s="13">
        <v>0</v>
      </c>
      <c r="O3196" s="13">
        <v>0</v>
      </c>
      <c r="P3196" s="12" t="str">
        <f>LEFT(Tabela2[[#This Row],[Código]],2)</f>
        <v>29</v>
      </c>
    </row>
    <row r="3197" spans="2:16" ht="15" customHeight="1" x14ac:dyDescent="0.25">
      <c r="B3197" s="36" t="str">
        <f>LOOKUP(Tabela2[[#This Row],[RESUMO]],Tabela3[Grupo],Tabela3[Meus produtos])</f>
        <v>Não</v>
      </c>
      <c r="C3197" s="30" t="s">
        <v>3021</v>
      </c>
      <c r="D3197" t="s">
        <v>21238</v>
      </c>
      <c r="E3197" t="s">
        <v>11853</v>
      </c>
      <c r="F3197" s="30" t="s">
        <v>14341</v>
      </c>
      <c r="G3197">
        <v>11.83</v>
      </c>
      <c r="H3197">
        <v>9.8000000000000007</v>
      </c>
      <c r="I3197">
        <v>0</v>
      </c>
      <c r="J3197">
        <v>0</v>
      </c>
      <c r="K3197" s="13">
        <v>0.21629999999999999</v>
      </c>
      <c r="L3197" s="13">
        <v>9.8000000000000004E-2</v>
      </c>
      <c r="M3197" s="13">
        <v>0.1183</v>
      </c>
      <c r="N3197" s="13">
        <v>0</v>
      </c>
      <c r="O3197" s="13">
        <v>0</v>
      </c>
      <c r="P3197" s="12" t="str">
        <f>LEFT(Tabela2[[#This Row],[Código]],2)</f>
        <v>29</v>
      </c>
    </row>
    <row r="3198" spans="2:16" ht="15" customHeight="1" x14ac:dyDescent="0.25">
      <c r="B3198" s="36" t="str">
        <f>LOOKUP(Tabela2[[#This Row],[RESUMO]],Tabela3[Grupo],Tabela3[Meus produtos])</f>
        <v>Não</v>
      </c>
      <c r="C3198" s="30" t="s">
        <v>3022</v>
      </c>
      <c r="D3198" t="s">
        <v>21238</v>
      </c>
      <c r="E3198" t="s">
        <v>11853</v>
      </c>
      <c r="F3198" s="30" t="s">
        <v>14342</v>
      </c>
      <c r="G3198">
        <v>11.83</v>
      </c>
      <c r="H3198">
        <v>9.8000000000000007</v>
      </c>
      <c r="I3198">
        <v>0</v>
      </c>
      <c r="J3198">
        <v>0</v>
      </c>
      <c r="K3198" s="13">
        <v>0.21629999999999999</v>
      </c>
      <c r="L3198" s="13">
        <v>9.8000000000000004E-2</v>
      </c>
      <c r="M3198" s="13">
        <v>0.1183</v>
      </c>
      <c r="N3198" s="13">
        <v>0</v>
      </c>
      <c r="O3198" s="13">
        <v>0</v>
      </c>
      <c r="P3198" s="12" t="str">
        <f>LEFT(Tabela2[[#This Row],[Código]],2)</f>
        <v>29</v>
      </c>
    </row>
    <row r="3199" spans="2:16" ht="15" customHeight="1" x14ac:dyDescent="0.25">
      <c r="B3199" s="36" t="str">
        <f>LOOKUP(Tabela2[[#This Row],[RESUMO]],Tabela3[Grupo],Tabela3[Meus produtos])</f>
        <v>Não</v>
      </c>
      <c r="C3199" s="30" t="s">
        <v>3023</v>
      </c>
      <c r="D3199" t="s">
        <v>21238</v>
      </c>
      <c r="E3199" t="s">
        <v>11853</v>
      </c>
      <c r="F3199" s="30" t="s">
        <v>14343</v>
      </c>
      <c r="G3199">
        <v>11.83</v>
      </c>
      <c r="H3199">
        <v>9.8000000000000007</v>
      </c>
      <c r="I3199">
        <v>0</v>
      </c>
      <c r="J3199">
        <v>0</v>
      </c>
      <c r="K3199" s="13">
        <v>0.21629999999999999</v>
      </c>
      <c r="L3199" s="13">
        <v>9.8000000000000004E-2</v>
      </c>
      <c r="M3199" s="13">
        <v>0.1183</v>
      </c>
      <c r="N3199" s="13">
        <v>0</v>
      </c>
      <c r="O3199" s="13">
        <v>0</v>
      </c>
      <c r="P3199" s="12" t="str">
        <f>LEFT(Tabela2[[#This Row],[Código]],2)</f>
        <v>29</v>
      </c>
    </row>
    <row r="3200" spans="2:16" ht="15" customHeight="1" x14ac:dyDescent="0.25">
      <c r="B3200" s="36" t="str">
        <f>LOOKUP(Tabela2[[#This Row],[RESUMO]],Tabela3[Grupo],Tabela3[Meus produtos])</f>
        <v>Não</v>
      </c>
      <c r="C3200" s="30" t="s">
        <v>3024</v>
      </c>
      <c r="D3200" t="s">
        <v>21238</v>
      </c>
      <c r="E3200" t="s">
        <v>11853</v>
      </c>
      <c r="F3200" s="30" t="s">
        <v>14344</v>
      </c>
      <c r="G3200">
        <v>11.83</v>
      </c>
      <c r="H3200">
        <v>9.8000000000000007</v>
      </c>
      <c r="I3200">
        <v>0</v>
      </c>
      <c r="J3200">
        <v>0</v>
      </c>
      <c r="K3200" s="13">
        <v>0.21629999999999999</v>
      </c>
      <c r="L3200" s="13">
        <v>9.8000000000000004E-2</v>
      </c>
      <c r="M3200" s="13">
        <v>0.1183</v>
      </c>
      <c r="N3200" s="13">
        <v>0</v>
      </c>
      <c r="O3200" s="13">
        <v>0</v>
      </c>
      <c r="P3200" s="12" t="str">
        <f>LEFT(Tabela2[[#This Row],[Código]],2)</f>
        <v>29</v>
      </c>
    </row>
    <row r="3201" spans="2:16" ht="15" customHeight="1" x14ac:dyDescent="0.25">
      <c r="B3201" s="36" t="str">
        <f>LOOKUP(Tabela2[[#This Row],[RESUMO]],Tabela3[Grupo],Tabela3[Meus produtos])</f>
        <v>Não</v>
      </c>
      <c r="C3201" s="30" t="s">
        <v>3025</v>
      </c>
      <c r="D3201" t="s">
        <v>21238</v>
      </c>
      <c r="E3201" t="s">
        <v>11853</v>
      </c>
      <c r="F3201" s="30" t="s">
        <v>14345</v>
      </c>
      <c r="G3201">
        <v>11.83</v>
      </c>
      <c r="H3201">
        <v>9.8000000000000007</v>
      </c>
      <c r="I3201">
        <v>0</v>
      </c>
      <c r="J3201">
        <v>0</v>
      </c>
      <c r="K3201" s="13">
        <v>0.21629999999999999</v>
      </c>
      <c r="L3201" s="13">
        <v>9.8000000000000004E-2</v>
      </c>
      <c r="M3201" s="13">
        <v>0.1183</v>
      </c>
      <c r="N3201" s="13">
        <v>0</v>
      </c>
      <c r="O3201" s="13">
        <v>0</v>
      </c>
      <c r="P3201" s="12" t="str">
        <f>LEFT(Tabela2[[#This Row],[Código]],2)</f>
        <v>29</v>
      </c>
    </row>
    <row r="3202" spans="2:16" ht="15" customHeight="1" x14ac:dyDescent="0.25">
      <c r="B3202" s="36" t="str">
        <f>LOOKUP(Tabela2[[#This Row],[RESUMO]],Tabela3[Grupo],Tabela3[Meus produtos])</f>
        <v>Não</v>
      </c>
      <c r="C3202" s="30" t="s">
        <v>3026</v>
      </c>
      <c r="D3202" t="s">
        <v>21238</v>
      </c>
      <c r="E3202" t="s">
        <v>11853</v>
      </c>
      <c r="F3202" s="30" t="s">
        <v>14346</v>
      </c>
      <c r="G3202">
        <v>11.83</v>
      </c>
      <c r="H3202">
        <v>9.8000000000000007</v>
      </c>
      <c r="I3202">
        <v>0</v>
      </c>
      <c r="J3202">
        <v>0</v>
      </c>
      <c r="K3202" s="13">
        <v>0.21629999999999999</v>
      </c>
      <c r="L3202" s="13">
        <v>9.8000000000000004E-2</v>
      </c>
      <c r="M3202" s="13">
        <v>0.1183</v>
      </c>
      <c r="N3202" s="13">
        <v>0</v>
      </c>
      <c r="O3202" s="13">
        <v>0</v>
      </c>
      <c r="P3202" s="12" t="str">
        <f>LEFT(Tabela2[[#This Row],[Código]],2)</f>
        <v>29</v>
      </c>
    </row>
    <row r="3203" spans="2:16" ht="15" customHeight="1" x14ac:dyDescent="0.25">
      <c r="B3203" s="36" t="str">
        <f>LOOKUP(Tabela2[[#This Row],[RESUMO]],Tabela3[Grupo],Tabela3[Meus produtos])</f>
        <v>Não</v>
      </c>
      <c r="C3203" s="30" t="s">
        <v>3027</v>
      </c>
      <c r="D3203" t="s">
        <v>21238</v>
      </c>
      <c r="E3203" t="s">
        <v>11853</v>
      </c>
      <c r="F3203" s="30" t="s">
        <v>3028</v>
      </c>
      <c r="G3203">
        <v>11.83</v>
      </c>
      <c r="H3203">
        <v>9.8000000000000007</v>
      </c>
      <c r="I3203">
        <v>0</v>
      </c>
      <c r="J3203">
        <v>0</v>
      </c>
      <c r="K3203" s="13">
        <v>0.21629999999999999</v>
      </c>
      <c r="L3203" s="13">
        <v>9.8000000000000004E-2</v>
      </c>
      <c r="M3203" s="13">
        <v>0.1183</v>
      </c>
      <c r="N3203" s="13">
        <v>0</v>
      </c>
      <c r="O3203" s="13">
        <v>0</v>
      </c>
      <c r="P3203" s="12" t="str">
        <f>LEFT(Tabela2[[#This Row],[Código]],2)</f>
        <v>29</v>
      </c>
    </row>
    <row r="3204" spans="2:16" ht="15" customHeight="1" x14ac:dyDescent="0.25">
      <c r="B3204" s="36" t="str">
        <f>LOOKUP(Tabela2[[#This Row],[RESUMO]],Tabela3[Grupo],Tabela3[Meus produtos])</f>
        <v>Não</v>
      </c>
      <c r="C3204" s="30" t="s">
        <v>3029</v>
      </c>
      <c r="D3204" t="s">
        <v>21238</v>
      </c>
      <c r="E3204" t="s">
        <v>11853</v>
      </c>
      <c r="F3204" s="30" t="s">
        <v>14347</v>
      </c>
      <c r="G3204">
        <v>12</v>
      </c>
      <c r="H3204">
        <v>9.8000000000000007</v>
      </c>
      <c r="I3204">
        <v>0</v>
      </c>
      <c r="J3204">
        <v>0</v>
      </c>
      <c r="K3204" s="13">
        <v>0.218</v>
      </c>
      <c r="L3204" s="13">
        <v>9.8000000000000004E-2</v>
      </c>
      <c r="M3204" s="13">
        <v>0.12</v>
      </c>
      <c r="N3204" s="13">
        <v>0</v>
      </c>
      <c r="O3204" s="13">
        <v>0</v>
      </c>
      <c r="P3204" s="12" t="str">
        <f>LEFT(Tabela2[[#This Row],[Código]],2)</f>
        <v>29</v>
      </c>
    </row>
    <row r="3205" spans="2:16" ht="15" customHeight="1" x14ac:dyDescent="0.25">
      <c r="B3205" s="36" t="str">
        <f>LOOKUP(Tabela2[[#This Row],[RESUMO]],Tabela3[Grupo],Tabela3[Meus produtos])</f>
        <v>Não</v>
      </c>
      <c r="C3205" s="30" t="s">
        <v>3030</v>
      </c>
      <c r="D3205" t="s">
        <v>21238</v>
      </c>
      <c r="E3205" t="s">
        <v>11853</v>
      </c>
      <c r="F3205" s="30" t="s">
        <v>14348</v>
      </c>
      <c r="G3205">
        <v>11.83</v>
      </c>
      <c r="H3205">
        <v>9.8000000000000007</v>
      </c>
      <c r="I3205">
        <v>0</v>
      </c>
      <c r="J3205">
        <v>0</v>
      </c>
      <c r="K3205" s="13">
        <v>0.21629999999999999</v>
      </c>
      <c r="L3205" s="13">
        <v>9.8000000000000004E-2</v>
      </c>
      <c r="M3205" s="13">
        <v>0.1183</v>
      </c>
      <c r="N3205" s="13">
        <v>0</v>
      </c>
      <c r="O3205" s="13">
        <v>0</v>
      </c>
      <c r="P3205" s="12" t="str">
        <f>LEFT(Tabela2[[#This Row],[Código]],2)</f>
        <v>29</v>
      </c>
    </row>
    <row r="3206" spans="2:16" ht="15" customHeight="1" x14ac:dyDescent="0.25">
      <c r="B3206" s="36" t="str">
        <f>LOOKUP(Tabela2[[#This Row],[RESUMO]],Tabela3[Grupo],Tabela3[Meus produtos])</f>
        <v>Não</v>
      </c>
      <c r="C3206" s="30" t="s">
        <v>3031</v>
      </c>
      <c r="D3206" t="s">
        <v>21238</v>
      </c>
      <c r="E3206" t="s">
        <v>11853</v>
      </c>
      <c r="F3206" s="30" t="s">
        <v>14349</v>
      </c>
      <c r="G3206">
        <v>11.83</v>
      </c>
      <c r="H3206">
        <v>9.8000000000000007</v>
      </c>
      <c r="I3206">
        <v>0</v>
      </c>
      <c r="J3206">
        <v>0</v>
      </c>
      <c r="K3206" s="13">
        <v>0.21629999999999999</v>
      </c>
      <c r="L3206" s="13">
        <v>9.8000000000000004E-2</v>
      </c>
      <c r="M3206" s="13">
        <v>0.1183</v>
      </c>
      <c r="N3206" s="13">
        <v>0</v>
      </c>
      <c r="O3206" s="13">
        <v>0</v>
      </c>
      <c r="P3206" s="12" t="str">
        <f>LEFT(Tabela2[[#This Row],[Código]],2)</f>
        <v>29</v>
      </c>
    </row>
    <row r="3207" spans="2:16" ht="15" customHeight="1" x14ac:dyDescent="0.25">
      <c r="B3207" s="36" t="str">
        <f>LOOKUP(Tabela2[[#This Row],[RESUMO]],Tabela3[Grupo],Tabela3[Meus produtos])</f>
        <v>Não</v>
      </c>
      <c r="C3207" s="30" t="s">
        <v>3032</v>
      </c>
      <c r="D3207" t="s">
        <v>21238</v>
      </c>
      <c r="E3207" t="s">
        <v>11853</v>
      </c>
      <c r="F3207" s="30" t="s">
        <v>14350</v>
      </c>
      <c r="G3207">
        <v>11.83</v>
      </c>
      <c r="H3207">
        <v>9.8000000000000007</v>
      </c>
      <c r="I3207">
        <v>0</v>
      </c>
      <c r="J3207">
        <v>0</v>
      </c>
      <c r="K3207" s="13">
        <v>0.21629999999999999</v>
      </c>
      <c r="L3207" s="13">
        <v>9.8000000000000004E-2</v>
      </c>
      <c r="M3207" s="13">
        <v>0.1183</v>
      </c>
      <c r="N3207" s="13">
        <v>0</v>
      </c>
      <c r="O3207" s="13">
        <v>0</v>
      </c>
      <c r="P3207" s="12" t="str">
        <f>LEFT(Tabela2[[#This Row],[Código]],2)</f>
        <v>29</v>
      </c>
    </row>
    <row r="3208" spans="2:16" ht="15" customHeight="1" x14ac:dyDescent="0.25">
      <c r="B3208" s="36" t="str">
        <f>LOOKUP(Tabela2[[#This Row],[RESUMO]],Tabela3[Grupo],Tabela3[Meus produtos])</f>
        <v>Não</v>
      </c>
      <c r="C3208" s="30" t="s">
        <v>3033</v>
      </c>
      <c r="D3208" t="s">
        <v>21238</v>
      </c>
      <c r="E3208" t="s">
        <v>11853</v>
      </c>
      <c r="F3208" s="30" t="s">
        <v>3034</v>
      </c>
      <c r="G3208">
        <v>12</v>
      </c>
      <c r="H3208">
        <v>9.8000000000000007</v>
      </c>
      <c r="I3208">
        <v>0</v>
      </c>
      <c r="J3208">
        <v>0</v>
      </c>
      <c r="K3208" s="13">
        <v>0.218</v>
      </c>
      <c r="L3208" s="13">
        <v>9.8000000000000004E-2</v>
      </c>
      <c r="M3208" s="13">
        <v>0.12</v>
      </c>
      <c r="N3208" s="13">
        <v>0</v>
      </c>
      <c r="O3208" s="13">
        <v>0</v>
      </c>
      <c r="P3208" s="12" t="str">
        <f>LEFT(Tabela2[[#This Row],[Código]],2)</f>
        <v>29</v>
      </c>
    </row>
    <row r="3209" spans="2:16" ht="15" customHeight="1" x14ac:dyDescent="0.25">
      <c r="B3209" s="36" t="str">
        <f>LOOKUP(Tabela2[[#This Row],[RESUMO]],Tabela3[Grupo],Tabela3[Meus produtos])</f>
        <v>Não</v>
      </c>
      <c r="C3209" s="30" t="s">
        <v>3035</v>
      </c>
      <c r="D3209" t="s">
        <v>21238</v>
      </c>
      <c r="E3209" t="s">
        <v>11853</v>
      </c>
      <c r="F3209" s="30" t="s">
        <v>3036</v>
      </c>
      <c r="G3209">
        <v>12</v>
      </c>
      <c r="H3209">
        <v>9.8000000000000007</v>
      </c>
      <c r="I3209">
        <v>0</v>
      </c>
      <c r="J3209">
        <v>0</v>
      </c>
      <c r="K3209" s="13">
        <v>0.218</v>
      </c>
      <c r="L3209" s="13">
        <v>9.8000000000000004E-2</v>
      </c>
      <c r="M3209" s="13">
        <v>0.12</v>
      </c>
      <c r="N3209" s="13">
        <v>0</v>
      </c>
      <c r="O3209" s="13">
        <v>0</v>
      </c>
      <c r="P3209" s="12" t="str">
        <f>LEFT(Tabela2[[#This Row],[Código]],2)</f>
        <v>29</v>
      </c>
    </row>
    <row r="3210" spans="2:16" ht="15" customHeight="1" x14ac:dyDescent="0.25">
      <c r="B3210" s="36" t="str">
        <f>LOOKUP(Tabela2[[#This Row],[RESUMO]],Tabela3[Grupo],Tabela3[Meus produtos])</f>
        <v>Não</v>
      </c>
      <c r="C3210" s="30" t="s">
        <v>3037</v>
      </c>
      <c r="D3210" t="s">
        <v>21238</v>
      </c>
      <c r="E3210" t="s">
        <v>11853</v>
      </c>
      <c r="F3210" s="30" t="s">
        <v>14351</v>
      </c>
      <c r="G3210">
        <v>11.83</v>
      </c>
      <c r="H3210">
        <v>9.8000000000000007</v>
      </c>
      <c r="I3210">
        <v>0</v>
      </c>
      <c r="J3210">
        <v>0</v>
      </c>
      <c r="K3210" s="13">
        <v>0.21629999999999999</v>
      </c>
      <c r="L3210" s="13">
        <v>9.8000000000000004E-2</v>
      </c>
      <c r="M3210" s="13">
        <v>0.1183</v>
      </c>
      <c r="N3210" s="13">
        <v>0</v>
      </c>
      <c r="O3210" s="13">
        <v>0</v>
      </c>
      <c r="P3210" s="12" t="str">
        <f>LEFT(Tabela2[[#This Row],[Código]],2)</f>
        <v>29</v>
      </c>
    </row>
    <row r="3211" spans="2:16" ht="15" customHeight="1" x14ac:dyDescent="0.25">
      <c r="B3211" s="36" t="str">
        <f>LOOKUP(Tabela2[[#This Row],[RESUMO]],Tabela3[Grupo],Tabela3[Meus produtos])</f>
        <v>Não</v>
      </c>
      <c r="C3211" s="30" t="s">
        <v>3038</v>
      </c>
      <c r="D3211" t="s">
        <v>21238</v>
      </c>
      <c r="E3211" t="s">
        <v>11853</v>
      </c>
      <c r="F3211" s="30" t="s">
        <v>3039</v>
      </c>
      <c r="G3211">
        <v>12</v>
      </c>
      <c r="H3211">
        <v>9.8000000000000007</v>
      </c>
      <c r="I3211">
        <v>0</v>
      </c>
      <c r="J3211">
        <v>0</v>
      </c>
      <c r="K3211" s="13">
        <v>0.218</v>
      </c>
      <c r="L3211" s="13">
        <v>9.8000000000000004E-2</v>
      </c>
      <c r="M3211" s="13">
        <v>0.12</v>
      </c>
      <c r="N3211" s="13">
        <v>0</v>
      </c>
      <c r="O3211" s="13">
        <v>0</v>
      </c>
      <c r="P3211" s="12" t="str">
        <f>LEFT(Tabela2[[#This Row],[Código]],2)</f>
        <v>29</v>
      </c>
    </row>
    <row r="3212" spans="2:16" ht="15" customHeight="1" x14ac:dyDescent="0.25">
      <c r="B3212" s="36" t="str">
        <f>LOOKUP(Tabela2[[#This Row],[RESUMO]],Tabela3[Grupo],Tabela3[Meus produtos])</f>
        <v>Não</v>
      </c>
      <c r="C3212" s="30" t="s">
        <v>3040</v>
      </c>
      <c r="D3212" t="s">
        <v>21238</v>
      </c>
      <c r="E3212" t="s">
        <v>11853</v>
      </c>
      <c r="F3212" s="30" t="s">
        <v>3041</v>
      </c>
      <c r="G3212">
        <v>12</v>
      </c>
      <c r="H3212">
        <v>9.8000000000000007</v>
      </c>
      <c r="I3212">
        <v>0</v>
      </c>
      <c r="J3212">
        <v>0</v>
      </c>
      <c r="K3212" s="13">
        <v>0.218</v>
      </c>
      <c r="L3212" s="13">
        <v>9.8000000000000004E-2</v>
      </c>
      <c r="M3212" s="13">
        <v>0.12</v>
      </c>
      <c r="N3212" s="13">
        <v>0</v>
      </c>
      <c r="O3212" s="13">
        <v>0</v>
      </c>
      <c r="P3212" s="12" t="str">
        <f>LEFT(Tabela2[[#This Row],[Código]],2)</f>
        <v>29</v>
      </c>
    </row>
    <row r="3213" spans="2:16" ht="15" customHeight="1" x14ac:dyDescent="0.25">
      <c r="B3213" s="36" t="str">
        <f>LOOKUP(Tabela2[[#This Row],[RESUMO]],Tabela3[Grupo],Tabela3[Meus produtos])</f>
        <v>Não</v>
      </c>
      <c r="C3213" s="30" t="s">
        <v>3042</v>
      </c>
      <c r="D3213" t="s">
        <v>21238</v>
      </c>
      <c r="E3213" t="s">
        <v>11853</v>
      </c>
      <c r="F3213" s="30" t="s">
        <v>3043</v>
      </c>
      <c r="G3213">
        <v>11.83</v>
      </c>
      <c r="H3213">
        <v>9.8000000000000007</v>
      </c>
      <c r="I3213">
        <v>0</v>
      </c>
      <c r="J3213">
        <v>0</v>
      </c>
      <c r="K3213" s="13">
        <v>0.21629999999999999</v>
      </c>
      <c r="L3213" s="13">
        <v>9.8000000000000004E-2</v>
      </c>
      <c r="M3213" s="13">
        <v>0.1183</v>
      </c>
      <c r="N3213" s="13">
        <v>0</v>
      </c>
      <c r="O3213" s="13">
        <v>0</v>
      </c>
      <c r="P3213" s="12" t="str">
        <f>LEFT(Tabela2[[#This Row],[Código]],2)</f>
        <v>29</v>
      </c>
    </row>
    <row r="3214" spans="2:16" ht="15" customHeight="1" x14ac:dyDescent="0.25">
      <c r="B3214" s="36" t="str">
        <f>LOOKUP(Tabela2[[#This Row],[RESUMO]],Tabela3[Grupo],Tabela3[Meus produtos])</f>
        <v>Não</v>
      </c>
      <c r="C3214" s="30" t="s">
        <v>3044</v>
      </c>
      <c r="D3214" t="s">
        <v>21238</v>
      </c>
      <c r="E3214" t="s">
        <v>11853</v>
      </c>
      <c r="F3214" s="30" t="s">
        <v>3045</v>
      </c>
      <c r="G3214">
        <v>11.83</v>
      </c>
      <c r="H3214">
        <v>9.8000000000000007</v>
      </c>
      <c r="I3214">
        <v>0</v>
      </c>
      <c r="J3214">
        <v>0</v>
      </c>
      <c r="K3214" s="13">
        <v>0.21629999999999999</v>
      </c>
      <c r="L3214" s="13">
        <v>9.8000000000000004E-2</v>
      </c>
      <c r="M3214" s="13">
        <v>0.1183</v>
      </c>
      <c r="N3214" s="13">
        <v>0</v>
      </c>
      <c r="O3214" s="13">
        <v>0</v>
      </c>
      <c r="P3214" s="12" t="str">
        <f>LEFT(Tabela2[[#This Row],[Código]],2)</f>
        <v>29</v>
      </c>
    </row>
    <row r="3215" spans="2:16" ht="15" customHeight="1" x14ac:dyDescent="0.25">
      <c r="B3215" s="36" t="str">
        <f>LOOKUP(Tabela2[[#This Row],[RESUMO]],Tabela3[Grupo],Tabela3[Meus produtos])</f>
        <v>Não</v>
      </c>
      <c r="C3215" s="30" t="s">
        <v>3046</v>
      </c>
      <c r="D3215" t="s">
        <v>21238</v>
      </c>
      <c r="E3215" t="s">
        <v>11853</v>
      </c>
      <c r="F3215" s="30" t="s">
        <v>3047</v>
      </c>
      <c r="G3215">
        <v>11.83</v>
      </c>
      <c r="H3215">
        <v>9.8000000000000007</v>
      </c>
      <c r="I3215">
        <v>0</v>
      </c>
      <c r="J3215">
        <v>0</v>
      </c>
      <c r="K3215" s="13">
        <v>0.21629999999999999</v>
      </c>
      <c r="L3215" s="13">
        <v>9.8000000000000004E-2</v>
      </c>
      <c r="M3215" s="13">
        <v>0.1183</v>
      </c>
      <c r="N3215" s="13">
        <v>0</v>
      </c>
      <c r="O3215" s="13">
        <v>0</v>
      </c>
      <c r="P3215" s="12" t="str">
        <f>LEFT(Tabela2[[#This Row],[Código]],2)</f>
        <v>29</v>
      </c>
    </row>
    <row r="3216" spans="2:16" ht="15" customHeight="1" x14ac:dyDescent="0.25">
      <c r="B3216" s="36" t="str">
        <f>LOOKUP(Tabela2[[#This Row],[RESUMO]],Tabela3[Grupo],Tabela3[Meus produtos])</f>
        <v>Não</v>
      </c>
      <c r="C3216" s="30" t="s">
        <v>3048</v>
      </c>
      <c r="D3216" t="s">
        <v>21238</v>
      </c>
      <c r="E3216" t="s">
        <v>11853</v>
      </c>
      <c r="F3216" s="30" t="s">
        <v>14352</v>
      </c>
      <c r="G3216">
        <v>11.83</v>
      </c>
      <c r="H3216">
        <v>9.8000000000000007</v>
      </c>
      <c r="I3216">
        <v>0</v>
      </c>
      <c r="J3216">
        <v>0</v>
      </c>
      <c r="K3216" s="13">
        <v>0.21629999999999999</v>
      </c>
      <c r="L3216" s="13">
        <v>9.8000000000000004E-2</v>
      </c>
      <c r="M3216" s="13">
        <v>0.1183</v>
      </c>
      <c r="N3216" s="13">
        <v>0</v>
      </c>
      <c r="O3216" s="13">
        <v>0</v>
      </c>
      <c r="P3216" s="12" t="str">
        <f>LEFT(Tabela2[[#This Row],[Código]],2)</f>
        <v>29</v>
      </c>
    </row>
    <row r="3217" spans="2:16" ht="15" customHeight="1" x14ac:dyDescent="0.25">
      <c r="B3217" s="36" t="str">
        <f>LOOKUP(Tabela2[[#This Row],[RESUMO]],Tabela3[Grupo],Tabela3[Meus produtos])</f>
        <v>Não</v>
      </c>
      <c r="C3217" s="30" t="s">
        <v>3049</v>
      </c>
      <c r="D3217" t="s">
        <v>21238</v>
      </c>
      <c r="E3217" t="s">
        <v>11853</v>
      </c>
      <c r="F3217" s="30" t="s">
        <v>3050</v>
      </c>
      <c r="G3217">
        <v>11.83</v>
      </c>
      <c r="H3217">
        <v>9.8000000000000007</v>
      </c>
      <c r="I3217">
        <v>0</v>
      </c>
      <c r="J3217">
        <v>0</v>
      </c>
      <c r="K3217" s="13">
        <v>0.21629999999999999</v>
      </c>
      <c r="L3217" s="13">
        <v>9.8000000000000004E-2</v>
      </c>
      <c r="M3217" s="13">
        <v>0.1183</v>
      </c>
      <c r="N3217" s="13">
        <v>0</v>
      </c>
      <c r="O3217" s="13">
        <v>0</v>
      </c>
      <c r="P3217" s="12" t="str">
        <f>LEFT(Tabela2[[#This Row],[Código]],2)</f>
        <v>29</v>
      </c>
    </row>
    <row r="3218" spans="2:16" ht="15" customHeight="1" x14ac:dyDescent="0.25">
      <c r="B3218" s="36" t="str">
        <f>LOOKUP(Tabela2[[#This Row],[RESUMO]],Tabela3[Grupo],Tabela3[Meus produtos])</f>
        <v>Não</v>
      </c>
      <c r="C3218" s="30" t="s">
        <v>3051</v>
      </c>
      <c r="D3218" t="s">
        <v>21238</v>
      </c>
      <c r="E3218" t="s">
        <v>11853</v>
      </c>
      <c r="F3218" s="30" t="s">
        <v>14353</v>
      </c>
      <c r="G3218">
        <v>11.97</v>
      </c>
      <c r="H3218">
        <v>9.8000000000000007</v>
      </c>
      <c r="I3218">
        <v>0</v>
      </c>
      <c r="J3218">
        <v>0</v>
      </c>
      <c r="K3218" s="13">
        <v>0.2177</v>
      </c>
      <c r="L3218" s="13">
        <v>9.8000000000000004E-2</v>
      </c>
      <c r="M3218" s="13">
        <v>0.1197</v>
      </c>
      <c r="N3218" s="13">
        <v>0</v>
      </c>
      <c r="O3218" s="13">
        <v>0</v>
      </c>
      <c r="P3218" s="12" t="str">
        <f>LEFT(Tabela2[[#This Row],[Código]],2)</f>
        <v>29</v>
      </c>
    </row>
    <row r="3219" spans="2:16" ht="15" customHeight="1" x14ac:dyDescent="0.25">
      <c r="B3219" s="36" t="str">
        <f>LOOKUP(Tabela2[[#This Row],[RESUMO]],Tabela3[Grupo],Tabela3[Meus produtos])</f>
        <v>Não</v>
      </c>
      <c r="C3219" s="30" t="s">
        <v>3052</v>
      </c>
      <c r="D3219" t="s">
        <v>21238</v>
      </c>
      <c r="E3219" t="s">
        <v>11853</v>
      </c>
      <c r="F3219" s="30" t="s">
        <v>3053</v>
      </c>
      <c r="G3219">
        <v>11.83</v>
      </c>
      <c r="H3219">
        <v>9.8000000000000007</v>
      </c>
      <c r="I3219">
        <v>0</v>
      </c>
      <c r="J3219">
        <v>0</v>
      </c>
      <c r="K3219" s="13">
        <v>0.21629999999999999</v>
      </c>
      <c r="L3219" s="13">
        <v>9.8000000000000004E-2</v>
      </c>
      <c r="M3219" s="13">
        <v>0.1183</v>
      </c>
      <c r="N3219" s="13">
        <v>0</v>
      </c>
      <c r="O3219" s="13">
        <v>0</v>
      </c>
      <c r="P3219" s="12" t="str">
        <f>LEFT(Tabela2[[#This Row],[Código]],2)</f>
        <v>29</v>
      </c>
    </row>
    <row r="3220" spans="2:16" ht="15" customHeight="1" x14ac:dyDescent="0.25">
      <c r="B3220" s="36" t="str">
        <f>LOOKUP(Tabela2[[#This Row],[RESUMO]],Tabela3[Grupo],Tabela3[Meus produtos])</f>
        <v>Não</v>
      </c>
      <c r="C3220" s="30" t="s">
        <v>3054</v>
      </c>
      <c r="D3220" t="s">
        <v>21238</v>
      </c>
      <c r="E3220" t="s">
        <v>11853</v>
      </c>
      <c r="F3220" s="30" t="s">
        <v>3055</v>
      </c>
      <c r="G3220">
        <v>11.83</v>
      </c>
      <c r="H3220">
        <v>9.8000000000000007</v>
      </c>
      <c r="I3220">
        <v>0</v>
      </c>
      <c r="J3220">
        <v>0</v>
      </c>
      <c r="K3220" s="13">
        <v>0.21629999999999999</v>
      </c>
      <c r="L3220" s="13">
        <v>9.8000000000000004E-2</v>
      </c>
      <c r="M3220" s="13">
        <v>0.1183</v>
      </c>
      <c r="N3220" s="13">
        <v>0</v>
      </c>
      <c r="O3220" s="13">
        <v>0</v>
      </c>
      <c r="P3220" s="12" t="str">
        <f>LEFT(Tabela2[[#This Row],[Código]],2)</f>
        <v>29</v>
      </c>
    </row>
    <row r="3221" spans="2:16" ht="15" customHeight="1" x14ac:dyDescent="0.25">
      <c r="B3221" s="36" t="str">
        <f>LOOKUP(Tabela2[[#This Row],[RESUMO]],Tabela3[Grupo],Tabela3[Meus produtos])</f>
        <v>Não</v>
      </c>
      <c r="C3221" s="30" t="s">
        <v>3056</v>
      </c>
      <c r="D3221" t="s">
        <v>21238</v>
      </c>
      <c r="E3221" t="s">
        <v>11853</v>
      </c>
      <c r="F3221" s="30" t="s">
        <v>3057</v>
      </c>
      <c r="G3221">
        <v>11.83</v>
      </c>
      <c r="H3221">
        <v>9.8000000000000007</v>
      </c>
      <c r="I3221">
        <v>0</v>
      </c>
      <c r="J3221">
        <v>0</v>
      </c>
      <c r="K3221" s="13">
        <v>0.21629999999999999</v>
      </c>
      <c r="L3221" s="13">
        <v>9.8000000000000004E-2</v>
      </c>
      <c r="M3221" s="13">
        <v>0.1183</v>
      </c>
      <c r="N3221" s="13">
        <v>0</v>
      </c>
      <c r="O3221" s="13">
        <v>0</v>
      </c>
      <c r="P3221" s="12" t="str">
        <f>LEFT(Tabela2[[#This Row],[Código]],2)</f>
        <v>29</v>
      </c>
    </row>
    <row r="3222" spans="2:16" ht="15" customHeight="1" x14ac:dyDescent="0.25">
      <c r="B3222" s="36" t="str">
        <f>LOOKUP(Tabela2[[#This Row],[RESUMO]],Tabela3[Grupo],Tabela3[Meus produtos])</f>
        <v>Não</v>
      </c>
      <c r="C3222" s="30" t="s">
        <v>3058</v>
      </c>
      <c r="D3222" t="s">
        <v>21238</v>
      </c>
      <c r="E3222" t="s">
        <v>11853</v>
      </c>
      <c r="F3222" s="30" t="s">
        <v>14354</v>
      </c>
      <c r="G3222">
        <v>11.97</v>
      </c>
      <c r="H3222">
        <v>9.8000000000000007</v>
      </c>
      <c r="I3222">
        <v>0</v>
      </c>
      <c r="J3222">
        <v>0</v>
      </c>
      <c r="K3222" s="13">
        <v>0.2177</v>
      </c>
      <c r="L3222" s="13">
        <v>9.8000000000000004E-2</v>
      </c>
      <c r="M3222" s="13">
        <v>0.1197</v>
      </c>
      <c r="N3222" s="13">
        <v>0</v>
      </c>
      <c r="O3222" s="13">
        <v>0</v>
      </c>
      <c r="P3222" s="12" t="str">
        <f>LEFT(Tabela2[[#This Row],[Código]],2)</f>
        <v>29</v>
      </c>
    </row>
    <row r="3223" spans="2:16" ht="15" customHeight="1" x14ac:dyDescent="0.25">
      <c r="B3223" s="36" t="str">
        <f>LOOKUP(Tabela2[[#This Row],[RESUMO]],Tabela3[Grupo],Tabela3[Meus produtos])</f>
        <v>Não</v>
      </c>
      <c r="C3223" s="30" t="s">
        <v>3059</v>
      </c>
      <c r="D3223" t="s">
        <v>21238</v>
      </c>
      <c r="E3223" t="s">
        <v>11853</v>
      </c>
      <c r="F3223" s="30" t="s">
        <v>14355</v>
      </c>
      <c r="G3223">
        <v>11.97</v>
      </c>
      <c r="H3223">
        <v>9.8000000000000007</v>
      </c>
      <c r="I3223">
        <v>0</v>
      </c>
      <c r="J3223">
        <v>0</v>
      </c>
      <c r="K3223" s="13">
        <v>0.2177</v>
      </c>
      <c r="L3223" s="13">
        <v>9.8000000000000004E-2</v>
      </c>
      <c r="M3223" s="13">
        <v>0.1197</v>
      </c>
      <c r="N3223" s="13">
        <v>0</v>
      </c>
      <c r="O3223" s="13">
        <v>0</v>
      </c>
      <c r="P3223" s="12" t="str">
        <f>LEFT(Tabela2[[#This Row],[Código]],2)</f>
        <v>29</v>
      </c>
    </row>
    <row r="3224" spans="2:16" ht="15" customHeight="1" x14ac:dyDescent="0.25">
      <c r="B3224" s="36" t="str">
        <f>LOOKUP(Tabela2[[#This Row],[RESUMO]],Tabela3[Grupo],Tabela3[Meus produtos])</f>
        <v>Não</v>
      </c>
      <c r="C3224" s="30" t="s">
        <v>3060</v>
      </c>
      <c r="D3224" t="s">
        <v>21238</v>
      </c>
      <c r="E3224" t="s">
        <v>11853</v>
      </c>
      <c r="F3224" s="30" t="s">
        <v>14356</v>
      </c>
      <c r="G3224">
        <v>11.83</v>
      </c>
      <c r="H3224">
        <v>9.8000000000000007</v>
      </c>
      <c r="I3224">
        <v>0</v>
      </c>
      <c r="J3224">
        <v>0</v>
      </c>
      <c r="K3224" s="13">
        <v>0.21629999999999999</v>
      </c>
      <c r="L3224" s="13">
        <v>9.8000000000000004E-2</v>
      </c>
      <c r="M3224" s="13">
        <v>0.1183</v>
      </c>
      <c r="N3224" s="13">
        <v>0</v>
      </c>
      <c r="O3224" s="13">
        <v>0</v>
      </c>
      <c r="P3224" s="12" t="str">
        <f>LEFT(Tabela2[[#This Row],[Código]],2)</f>
        <v>29</v>
      </c>
    </row>
    <row r="3225" spans="2:16" ht="15" customHeight="1" x14ac:dyDescent="0.25">
      <c r="B3225" s="36" t="str">
        <f>LOOKUP(Tabela2[[#This Row],[RESUMO]],Tabela3[Grupo],Tabela3[Meus produtos])</f>
        <v>Não</v>
      </c>
      <c r="C3225" s="30" t="s">
        <v>3061</v>
      </c>
      <c r="D3225" t="s">
        <v>21238</v>
      </c>
      <c r="E3225" t="s">
        <v>11853</v>
      </c>
      <c r="F3225" s="30" t="s">
        <v>3062</v>
      </c>
      <c r="G3225">
        <v>11.83</v>
      </c>
      <c r="H3225">
        <v>9.8000000000000007</v>
      </c>
      <c r="I3225">
        <v>0</v>
      </c>
      <c r="J3225">
        <v>0</v>
      </c>
      <c r="K3225" s="13">
        <v>0.21629999999999999</v>
      </c>
      <c r="L3225" s="13">
        <v>9.8000000000000004E-2</v>
      </c>
      <c r="M3225" s="13">
        <v>0.1183</v>
      </c>
      <c r="N3225" s="13">
        <v>0</v>
      </c>
      <c r="O3225" s="13">
        <v>0</v>
      </c>
      <c r="P3225" s="12" t="str">
        <f>LEFT(Tabela2[[#This Row],[Código]],2)</f>
        <v>29</v>
      </c>
    </row>
    <row r="3226" spans="2:16" ht="15" customHeight="1" x14ac:dyDescent="0.25">
      <c r="B3226" s="36" t="str">
        <f>LOOKUP(Tabela2[[#This Row],[RESUMO]],Tabela3[Grupo],Tabela3[Meus produtos])</f>
        <v>Não</v>
      </c>
      <c r="C3226" s="30" t="s">
        <v>3063</v>
      </c>
      <c r="D3226" t="s">
        <v>21238</v>
      </c>
      <c r="E3226" t="s">
        <v>11853</v>
      </c>
      <c r="F3226" s="30" t="s">
        <v>14357</v>
      </c>
      <c r="G3226">
        <v>11.83</v>
      </c>
      <c r="H3226">
        <v>9.8000000000000007</v>
      </c>
      <c r="I3226">
        <v>0</v>
      </c>
      <c r="J3226">
        <v>0</v>
      </c>
      <c r="K3226" s="13">
        <v>0.21629999999999999</v>
      </c>
      <c r="L3226" s="13">
        <v>9.8000000000000004E-2</v>
      </c>
      <c r="M3226" s="13">
        <v>0.1183</v>
      </c>
      <c r="N3226" s="13">
        <v>0</v>
      </c>
      <c r="O3226" s="13">
        <v>0</v>
      </c>
      <c r="P3226" s="12" t="str">
        <f>LEFT(Tabela2[[#This Row],[Código]],2)</f>
        <v>29</v>
      </c>
    </row>
    <row r="3227" spans="2:16" ht="15" customHeight="1" x14ac:dyDescent="0.25">
      <c r="B3227" s="36" t="str">
        <f>LOOKUP(Tabela2[[#This Row],[RESUMO]],Tabela3[Grupo],Tabela3[Meus produtos])</f>
        <v>Não</v>
      </c>
      <c r="C3227" s="30" t="s">
        <v>3064</v>
      </c>
      <c r="D3227" t="s">
        <v>21238</v>
      </c>
      <c r="E3227" t="s">
        <v>11853</v>
      </c>
      <c r="F3227" s="30" t="s">
        <v>14358</v>
      </c>
      <c r="G3227">
        <v>11.83</v>
      </c>
      <c r="H3227">
        <v>9.8000000000000007</v>
      </c>
      <c r="I3227">
        <v>0</v>
      </c>
      <c r="J3227">
        <v>0</v>
      </c>
      <c r="K3227" s="13">
        <v>0.21629999999999999</v>
      </c>
      <c r="L3227" s="13">
        <v>9.8000000000000004E-2</v>
      </c>
      <c r="M3227" s="13">
        <v>0.1183</v>
      </c>
      <c r="N3227" s="13">
        <v>0</v>
      </c>
      <c r="O3227" s="13">
        <v>0</v>
      </c>
      <c r="P3227" s="12" t="str">
        <f>LEFT(Tabela2[[#This Row],[Código]],2)</f>
        <v>29</v>
      </c>
    </row>
    <row r="3228" spans="2:16" ht="15" customHeight="1" x14ac:dyDescent="0.25">
      <c r="B3228" s="36" t="str">
        <f>LOOKUP(Tabela2[[#This Row],[RESUMO]],Tabela3[Grupo],Tabela3[Meus produtos])</f>
        <v>Não</v>
      </c>
      <c r="C3228" s="30" t="s">
        <v>3065</v>
      </c>
      <c r="D3228" t="s">
        <v>21238</v>
      </c>
      <c r="E3228" t="s">
        <v>11853</v>
      </c>
      <c r="F3228" s="30" t="s">
        <v>14359</v>
      </c>
      <c r="G3228">
        <v>11.83</v>
      </c>
      <c r="H3228">
        <v>9.8000000000000007</v>
      </c>
      <c r="I3228">
        <v>0</v>
      </c>
      <c r="J3228">
        <v>0</v>
      </c>
      <c r="K3228" s="13">
        <v>0.21629999999999999</v>
      </c>
      <c r="L3228" s="13">
        <v>9.8000000000000004E-2</v>
      </c>
      <c r="M3228" s="13">
        <v>0.1183</v>
      </c>
      <c r="N3228" s="13">
        <v>0</v>
      </c>
      <c r="O3228" s="13">
        <v>0</v>
      </c>
      <c r="P3228" s="12" t="str">
        <f>LEFT(Tabela2[[#This Row],[Código]],2)</f>
        <v>29</v>
      </c>
    </row>
    <row r="3229" spans="2:16" ht="15" customHeight="1" x14ac:dyDescent="0.25">
      <c r="B3229" s="36" t="str">
        <f>LOOKUP(Tabela2[[#This Row],[RESUMO]],Tabela3[Grupo],Tabela3[Meus produtos])</f>
        <v>Não</v>
      </c>
      <c r="C3229" s="30" t="s">
        <v>3066</v>
      </c>
      <c r="D3229" t="s">
        <v>21238</v>
      </c>
      <c r="E3229" t="s">
        <v>11853</v>
      </c>
      <c r="F3229" s="30" t="s">
        <v>3067</v>
      </c>
      <c r="G3229">
        <v>11.83</v>
      </c>
      <c r="H3229">
        <v>9.8000000000000007</v>
      </c>
      <c r="I3229">
        <v>0</v>
      </c>
      <c r="J3229">
        <v>0</v>
      </c>
      <c r="K3229" s="13">
        <v>0.21629999999999999</v>
      </c>
      <c r="L3229" s="13">
        <v>9.8000000000000004E-2</v>
      </c>
      <c r="M3229" s="13">
        <v>0.1183</v>
      </c>
      <c r="N3229" s="13">
        <v>0</v>
      </c>
      <c r="O3229" s="13">
        <v>0</v>
      </c>
      <c r="P3229" s="12" t="str">
        <f>LEFT(Tabela2[[#This Row],[Código]],2)</f>
        <v>29</v>
      </c>
    </row>
    <row r="3230" spans="2:16" ht="15" customHeight="1" x14ac:dyDescent="0.25">
      <c r="B3230" s="36" t="str">
        <f>LOOKUP(Tabela2[[#This Row],[RESUMO]],Tabela3[Grupo],Tabela3[Meus produtos])</f>
        <v>Não</v>
      </c>
      <c r="C3230" s="30" t="s">
        <v>3068</v>
      </c>
      <c r="D3230" t="s">
        <v>21238</v>
      </c>
      <c r="E3230" t="s">
        <v>11853</v>
      </c>
      <c r="F3230" s="30" t="s">
        <v>14360</v>
      </c>
      <c r="G3230">
        <v>11.83</v>
      </c>
      <c r="H3230">
        <v>9.8000000000000007</v>
      </c>
      <c r="I3230">
        <v>0</v>
      </c>
      <c r="J3230">
        <v>0</v>
      </c>
      <c r="K3230" s="13">
        <v>0.21629999999999999</v>
      </c>
      <c r="L3230" s="13">
        <v>9.8000000000000004E-2</v>
      </c>
      <c r="M3230" s="13">
        <v>0.1183</v>
      </c>
      <c r="N3230" s="13">
        <v>0</v>
      </c>
      <c r="O3230" s="13">
        <v>0</v>
      </c>
      <c r="P3230" s="12" t="str">
        <f>LEFT(Tabela2[[#This Row],[Código]],2)</f>
        <v>29</v>
      </c>
    </row>
    <row r="3231" spans="2:16" ht="15" customHeight="1" x14ac:dyDescent="0.25">
      <c r="B3231" s="36" t="str">
        <f>LOOKUP(Tabela2[[#This Row],[RESUMO]],Tabela3[Grupo],Tabela3[Meus produtos])</f>
        <v>Não</v>
      </c>
      <c r="C3231" s="30" t="s">
        <v>3069</v>
      </c>
      <c r="D3231" t="s">
        <v>21238</v>
      </c>
      <c r="E3231" t="s">
        <v>11853</v>
      </c>
      <c r="F3231" s="30" t="s">
        <v>14361</v>
      </c>
      <c r="G3231">
        <v>11.83</v>
      </c>
      <c r="H3231">
        <v>9.8000000000000007</v>
      </c>
      <c r="I3231">
        <v>0</v>
      </c>
      <c r="J3231">
        <v>0</v>
      </c>
      <c r="K3231" s="13">
        <v>0.21629999999999999</v>
      </c>
      <c r="L3231" s="13">
        <v>9.8000000000000004E-2</v>
      </c>
      <c r="M3231" s="13">
        <v>0.1183</v>
      </c>
      <c r="N3231" s="13">
        <v>0</v>
      </c>
      <c r="O3231" s="13">
        <v>0</v>
      </c>
      <c r="P3231" s="12" t="str">
        <f>LEFT(Tabela2[[#This Row],[Código]],2)</f>
        <v>29</v>
      </c>
    </row>
    <row r="3232" spans="2:16" ht="15" customHeight="1" x14ac:dyDescent="0.25">
      <c r="B3232" s="36" t="str">
        <f>LOOKUP(Tabela2[[#This Row],[RESUMO]],Tabela3[Grupo],Tabela3[Meus produtos])</f>
        <v>Não</v>
      </c>
      <c r="C3232" s="30" t="s">
        <v>3070</v>
      </c>
      <c r="D3232" t="s">
        <v>21238</v>
      </c>
      <c r="E3232" t="s">
        <v>11853</v>
      </c>
      <c r="F3232" s="30" t="s">
        <v>3071</v>
      </c>
      <c r="G3232">
        <v>11.97</v>
      </c>
      <c r="H3232">
        <v>9.8000000000000007</v>
      </c>
      <c r="I3232">
        <v>0</v>
      </c>
      <c r="J3232">
        <v>0</v>
      </c>
      <c r="K3232" s="13">
        <v>0.2177</v>
      </c>
      <c r="L3232" s="13">
        <v>9.8000000000000004E-2</v>
      </c>
      <c r="M3232" s="13">
        <v>0.1197</v>
      </c>
      <c r="N3232" s="13">
        <v>0</v>
      </c>
      <c r="O3232" s="13">
        <v>0</v>
      </c>
      <c r="P3232" s="12" t="str">
        <f>LEFT(Tabela2[[#This Row],[Código]],2)</f>
        <v>29</v>
      </c>
    </row>
    <row r="3233" spans="2:16" ht="15" customHeight="1" x14ac:dyDescent="0.25">
      <c r="B3233" s="36" t="str">
        <f>LOOKUP(Tabela2[[#This Row],[RESUMO]],Tabela3[Grupo],Tabela3[Meus produtos])</f>
        <v>Não</v>
      </c>
      <c r="C3233" s="30" t="s">
        <v>3072</v>
      </c>
      <c r="D3233" t="s">
        <v>21238</v>
      </c>
      <c r="E3233" t="s">
        <v>11853</v>
      </c>
      <c r="F3233" s="30" t="s">
        <v>14362</v>
      </c>
      <c r="G3233">
        <v>11.83</v>
      </c>
      <c r="H3233">
        <v>9.8000000000000007</v>
      </c>
      <c r="I3233">
        <v>0</v>
      </c>
      <c r="J3233">
        <v>0</v>
      </c>
      <c r="K3233" s="13">
        <v>0.21629999999999999</v>
      </c>
      <c r="L3233" s="13">
        <v>9.8000000000000004E-2</v>
      </c>
      <c r="M3233" s="13">
        <v>0.1183</v>
      </c>
      <c r="N3233" s="13">
        <v>0</v>
      </c>
      <c r="O3233" s="13">
        <v>0</v>
      </c>
      <c r="P3233" s="12" t="str">
        <f>LEFT(Tabela2[[#This Row],[Código]],2)</f>
        <v>29</v>
      </c>
    </row>
    <row r="3234" spans="2:16" ht="15" customHeight="1" x14ac:dyDescent="0.25">
      <c r="B3234" s="36" t="str">
        <f>LOOKUP(Tabela2[[#This Row],[RESUMO]],Tabela3[Grupo],Tabela3[Meus produtos])</f>
        <v>Não</v>
      </c>
      <c r="C3234" s="30" t="s">
        <v>3073</v>
      </c>
      <c r="D3234" t="s">
        <v>21238</v>
      </c>
      <c r="E3234" t="s">
        <v>11853</v>
      </c>
      <c r="F3234" s="30" t="s">
        <v>3074</v>
      </c>
      <c r="G3234">
        <v>11.83</v>
      </c>
      <c r="H3234">
        <v>9.8000000000000007</v>
      </c>
      <c r="I3234">
        <v>0</v>
      </c>
      <c r="J3234">
        <v>0</v>
      </c>
      <c r="K3234" s="13">
        <v>0.21629999999999999</v>
      </c>
      <c r="L3234" s="13">
        <v>9.8000000000000004E-2</v>
      </c>
      <c r="M3234" s="13">
        <v>0.1183</v>
      </c>
      <c r="N3234" s="13">
        <v>0</v>
      </c>
      <c r="O3234" s="13">
        <v>0</v>
      </c>
      <c r="P3234" s="12" t="str">
        <f>LEFT(Tabela2[[#This Row],[Código]],2)</f>
        <v>29</v>
      </c>
    </row>
    <row r="3235" spans="2:16" ht="15" customHeight="1" x14ac:dyDescent="0.25">
      <c r="B3235" s="36" t="str">
        <f>LOOKUP(Tabela2[[#This Row],[RESUMO]],Tabela3[Grupo],Tabela3[Meus produtos])</f>
        <v>Não</v>
      </c>
      <c r="C3235" s="30" t="s">
        <v>3075</v>
      </c>
      <c r="D3235" t="s">
        <v>21238</v>
      </c>
      <c r="E3235" t="s">
        <v>11853</v>
      </c>
      <c r="F3235" s="30" t="s">
        <v>3076</v>
      </c>
      <c r="G3235">
        <v>11.83</v>
      </c>
      <c r="H3235">
        <v>9.8000000000000007</v>
      </c>
      <c r="I3235">
        <v>0</v>
      </c>
      <c r="J3235">
        <v>0</v>
      </c>
      <c r="K3235" s="13">
        <v>0.21629999999999999</v>
      </c>
      <c r="L3235" s="13">
        <v>9.8000000000000004E-2</v>
      </c>
      <c r="M3235" s="13">
        <v>0.1183</v>
      </c>
      <c r="N3235" s="13">
        <v>0</v>
      </c>
      <c r="O3235" s="13">
        <v>0</v>
      </c>
      <c r="P3235" s="12" t="str">
        <f>LEFT(Tabela2[[#This Row],[Código]],2)</f>
        <v>29</v>
      </c>
    </row>
    <row r="3236" spans="2:16" ht="15" customHeight="1" x14ac:dyDescent="0.25">
      <c r="B3236" s="36" t="str">
        <f>LOOKUP(Tabela2[[#This Row],[RESUMO]],Tabela3[Grupo],Tabela3[Meus produtos])</f>
        <v>Não</v>
      </c>
      <c r="C3236" s="30" t="s">
        <v>3077</v>
      </c>
      <c r="D3236" t="s">
        <v>21238</v>
      </c>
      <c r="E3236" t="s">
        <v>11853</v>
      </c>
      <c r="F3236" s="30" t="s">
        <v>3078</v>
      </c>
      <c r="G3236">
        <v>12</v>
      </c>
      <c r="H3236">
        <v>9.8000000000000007</v>
      </c>
      <c r="I3236">
        <v>0</v>
      </c>
      <c r="J3236">
        <v>0</v>
      </c>
      <c r="K3236" s="13">
        <v>0.218</v>
      </c>
      <c r="L3236" s="13">
        <v>9.8000000000000004E-2</v>
      </c>
      <c r="M3236" s="13">
        <v>0.12</v>
      </c>
      <c r="N3236" s="13">
        <v>0</v>
      </c>
      <c r="O3236" s="13">
        <v>0</v>
      </c>
      <c r="P3236" s="12" t="str">
        <f>LEFT(Tabela2[[#This Row],[Código]],2)</f>
        <v>29</v>
      </c>
    </row>
    <row r="3237" spans="2:16" ht="15" customHeight="1" x14ac:dyDescent="0.25">
      <c r="B3237" s="36" t="str">
        <f>LOOKUP(Tabela2[[#This Row],[RESUMO]],Tabela3[Grupo],Tabela3[Meus produtos])</f>
        <v>Não</v>
      </c>
      <c r="C3237" s="30" t="s">
        <v>3079</v>
      </c>
      <c r="D3237" t="s">
        <v>21238</v>
      </c>
      <c r="E3237" t="s">
        <v>11853</v>
      </c>
      <c r="F3237" s="30" t="s">
        <v>14363</v>
      </c>
      <c r="G3237">
        <v>11.83</v>
      </c>
      <c r="H3237">
        <v>9.8000000000000007</v>
      </c>
      <c r="I3237">
        <v>0</v>
      </c>
      <c r="J3237">
        <v>0</v>
      </c>
      <c r="K3237" s="13">
        <v>0.21629999999999999</v>
      </c>
      <c r="L3237" s="13">
        <v>9.8000000000000004E-2</v>
      </c>
      <c r="M3237" s="13">
        <v>0.1183</v>
      </c>
      <c r="N3237" s="13">
        <v>0</v>
      </c>
      <c r="O3237" s="13">
        <v>0</v>
      </c>
      <c r="P3237" s="12" t="str">
        <f>LEFT(Tabela2[[#This Row],[Código]],2)</f>
        <v>29</v>
      </c>
    </row>
    <row r="3238" spans="2:16" ht="15" customHeight="1" x14ac:dyDescent="0.25">
      <c r="B3238" s="36" t="str">
        <f>LOOKUP(Tabela2[[#This Row],[RESUMO]],Tabela3[Grupo],Tabela3[Meus produtos])</f>
        <v>Não</v>
      </c>
      <c r="C3238" s="30" t="s">
        <v>3080</v>
      </c>
      <c r="D3238" t="s">
        <v>21238</v>
      </c>
      <c r="E3238" t="s">
        <v>11853</v>
      </c>
      <c r="F3238" s="30" t="s">
        <v>3081</v>
      </c>
      <c r="G3238">
        <v>11.83</v>
      </c>
      <c r="H3238">
        <v>9.8000000000000007</v>
      </c>
      <c r="I3238">
        <v>0</v>
      </c>
      <c r="J3238">
        <v>0</v>
      </c>
      <c r="K3238" s="13">
        <v>0.21629999999999999</v>
      </c>
      <c r="L3238" s="13">
        <v>9.8000000000000004E-2</v>
      </c>
      <c r="M3238" s="13">
        <v>0.1183</v>
      </c>
      <c r="N3238" s="13">
        <v>0</v>
      </c>
      <c r="O3238" s="13">
        <v>0</v>
      </c>
      <c r="P3238" s="12" t="str">
        <f>LEFT(Tabela2[[#This Row],[Código]],2)</f>
        <v>29</v>
      </c>
    </row>
    <row r="3239" spans="2:16" ht="15" customHeight="1" x14ac:dyDescent="0.25">
      <c r="B3239" s="36" t="str">
        <f>LOOKUP(Tabela2[[#This Row],[RESUMO]],Tabela3[Grupo],Tabela3[Meus produtos])</f>
        <v>Não</v>
      </c>
      <c r="C3239" s="30" t="s">
        <v>3082</v>
      </c>
      <c r="D3239" t="s">
        <v>21238</v>
      </c>
      <c r="E3239" t="s">
        <v>11853</v>
      </c>
      <c r="F3239" s="30" t="s">
        <v>3083</v>
      </c>
      <c r="G3239">
        <v>11.83</v>
      </c>
      <c r="H3239">
        <v>9.8000000000000007</v>
      </c>
      <c r="I3239">
        <v>0</v>
      </c>
      <c r="J3239">
        <v>0</v>
      </c>
      <c r="K3239" s="13">
        <v>0.21629999999999999</v>
      </c>
      <c r="L3239" s="13">
        <v>9.8000000000000004E-2</v>
      </c>
      <c r="M3239" s="13">
        <v>0.1183</v>
      </c>
      <c r="N3239" s="13">
        <v>0</v>
      </c>
      <c r="O3239" s="13">
        <v>0</v>
      </c>
      <c r="P3239" s="12" t="str">
        <f>LEFT(Tabela2[[#This Row],[Código]],2)</f>
        <v>29</v>
      </c>
    </row>
    <row r="3240" spans="2:16" ht="15" customHeight="1" x14ac:dyDescent="0.25">
      <c r="B3240" s="36" t="str">
        <f>LOOKUP(Tabela2[[#This Row],[RESUMO]],Tabela3[Grupo],Tabela3[Meus produtos])</f>
        <v>Não</v>
      </c>
      <c r="C3240" s="30" t="s">
        <v>3084</v>
      </c>
      <c r="D3240" t="s">
        <v>21238</v>
      </c>
      <c r="E3240" t="s">
        <v>11853</v>
      </c>
      <c r="F3240" s="30" t="s">
        <v>14364</v>
      </c>
      <c r="G3240">
        <v>11.83</v>
      </c>
      <c r="H3240">
        <v>9.8000000000000007</v>
      </c>
      <c r="I3240">
        <v>0</v>
      </c>
      <c r="J3240">
        <v>0</v>
      </c>
      <c r="K3240" s="13">
        <v>0.21629999999999999</v>
      </c>
      <c r="L3240" s="13">
        <v>9.8000000000000004E-2</v>
      </c>
      <c r="M3240" s="13">
        <v>0.1183</v>
      </c>
      <c r="N3240" s="13">
        <v>0</v>
      </c>
      <c r="O3240" s="13">
        <v>0</v>
      </c>
      <c r="P3240" s="12" t="str">
        <f>LEFT(Tabela2[[#This Row],[Código]],2)</f>
        <v>29</v>
      </c>
    </row>
    <row r="3241" spans="2:16" ht="15" customHeight="1" x14ac:dyDescent="0.25">
      <c r="B3241" s="36" t="str">
        <f>LOOKUP(Tabela2[[#This Row],[RESUMO]],Tabela3[Grupo],Tabela3[Meus produtos])</f>
        <v>Não</v>
      </c>
      <c r="C3241" s="30" t="s">
        <v>3085</v>
      </c>
      <c r="D3241" t="s">
        <v>21238</v>
      </c>
      <c r="E3241" t="s">
        <v>11853</v>
      </c>
      <c r="F3241" s="30" t="s">
        <v>3086</v>
      </c>
      <c r="G3241">
        <v>11.83</v>
      </c>
      <c r="H3241">
        <v>9.8000000000000007</v>
      </c>
      <c r="I3241">
        <v>0</v>
      </c>
      <c r="J3241">
        <v>0</v>
      </c>
      <c r="K3241" s="13">
        <v>0.21629999999999999</v>
      </c>
      <c r="L3241" s="13">
        <v>9.8000000000000004E-2</v>
      </c>
      <c r="M3241" s="13">
        <v>0.1183</v>
      </c>
      <c r="N3241" s="13">
        <v>0</v>
      </c>
      <c r="O3241" s="13">
        <v>0</v>
      </c>
      <c r="P3241" s="12" t="str">
        <f>LEFT(Tabela2[[#This Row],[Código]],2)</f>
        <v>29</v>
      </c>
    </row>
    <row r="3242" spans="2:16" ht="15" customHeight="1" x14ac:dyDescent="0.25">
      <c r="B3242" s="36" t="str">
        <f>LOOKUP(Tabela2[[#This Row],[RESUMO]],Tabela3[Grupo],Tabela3[Meus produtos])</f>
        <v>Não</v>
      </c>
      <c r="C3242" s="30" t="s">
        <v>3087</v>
      </c>
      <c r="D3242" t="s">
        <v>21238</v>
      </c>
      <c r="E3242" t="s">
        <v>11853</v>
      </c>
      <c r="F3242" s="30" t="s">
        <v>3088</v>
      </c>
      <c r="G3242">
        <v>11.83</v>
      </c>
      <c r="H3242">
        <v>9.8000000000000007</v>
      </c>
      <c r="I3242">
        <v>0</v>
      </c>
      <c r="J3242">
        <v>0</v>
      </c>
      <c r="K3242" s="13">
        <v>0.21629999999999999</v>
      </c>
      <c r="L3242" s="13">
        <v>9.8000000000000004E-2</v>
      </c>
      <c r="M3242" s="13">
        <v>0.1183</v>
      </c>
      <c r="N3242" s="13">
        <v>0</v>
      </c>
      <c r="O3242" s="13">
        <v>0</v>
      </c>
      <c r="P3242" s="12" t="str">
        <f>LEFT(Tabela2[[#This Row],[Código]],2)</f>
        <v>29</v>
      </c>
    </row>
    <row r="3243" spans="2:16" ht="15" customHeight="1" x14ac:dyDescent="0.25">
      <c r="B3243" s="36" t="str">
        <f>LOOKUP(Tabela2[[#This Row],[RESUMO]],Tabela3[Grupo],Tabela3[Meus produtos])</f>
        <v>Não</v>
      </c>
      <c r="C3243" s="30" t="s">
        <v>3089</v>
      </c>
      <c r="D3243" t="s">
        <v>21238</v>
      </c>
      <c r="E3243" t="s">
        <v>11853</v>
      </c>
      <c r="F3243" s="30" t="s">
        <v>14365</v>
      </c>
      <c r="G3243">
        <v>11.83</v>
      </c>
      <c r="H3243">
        <v>9.8000000000000007</v>
      </c>
      <c r="I3243">
        <v>0</v>
      </c>
      <c r="J3243">
        <v>0</v>
      </c>
      <c r="K3243" s="13">
        <v>0.21629999999999999</v>
      </c>
      <c r="L3243" s="13">
        <v>9.8000000000000004E-2</v>
      </c>
      <c r="M3243" s="13">
        <v>0.1183</v>
      </c>
      <c r="N3243" s="13">
        <v>0</v>
      </c>
      <c r="O3243" s="13">
        <v>0</v>
      </c>
      <c r="P3243" s="12" t="str">
        <f>LEFT(Tabela2[[#This Row],[Código]],2)</f>
        <v>29</v>
      </c>
    </row>
    <row r="3244" spans="2:16" ht="15" customHeight="1" x14ac:dyDescent="0.25">
      <c r="B3244" s="36" t="str">
        <f>LOOKUP(Tabela2[[#This Row],[RESUMO]],Tabela3[Grupo],Tabela3[Meus produtos])</f>
        <v>Não</v>
      </c>
      <c r="C3244" s="30" t="s">
        <v>3090</v>
      </c>
      <c r="D3244" t="s">
        <v>21238</v>
      </c>
      <c r="E3244" t="s">
        <v>11853</v>
      </c>
      <c r="F3244" s="30" t="s">
        <v>14366</v>
      </c>
      <c r="G3244">
        <v>11.83</v>
      </c>
      <c r="H3244">
        <v>9.8000000000000007</v>
      </c>
      <c r="I3244">
        <v>0</v>
      </c>
      <c r="J3244">
        <v>0</v>
      </c>
      <c r="K3244" s="13">
        <v>0.21629999999999999</v>
      </c>
      <c r="L3244" s="13">
        <v>9.8000000000000004E-2</v>
      </c>
      <c r="M3244" s="13">
        <v>0.1183</v>
      </c>
      <c r="N3244" s="13">
        <v>0</v>
      </c>
      <c r="O3244" s="13">
        <v>0</v>
      </c>
      <c r="P3244" s="12" t="str">
        <f>LEFT(Tabela2[[#This Row],[Código]],2)</f>
        <v>29</v>
      </c>
    </row>
    <row r="3245" spans="2:16" ht="15" customHeight="1" x14ac:dyDescent="0.25">
      <c r="B3245" s="36" t="str">
        <f>LOOKUP(Tabela2[[#This Row],[RESUMO]],Tabela3[Grupo],Tabela3[Meus produtos])</f>
        <v>Não</v>
      </c>
      <c r="C3245" s="30" t="s">
        <v>3091</v>
      </c>
      <c r="D3245" t="s">
        <v>21238</v>
      </c>
      <c r="E3245" t="s">
        <v>11853</v>
      </c>
      <c r="F3245" s="30" t="s">
        <v>14367</v>
      </c>
      <c r="G3245">
        <v>11.83</v>
      </c>
      <c r="H3245">
        <v>9.8000000000000007</v>
      </c>
      <c r="I3245">
        <v>0</v>
      </c>
      <c r="J3245">
        <v>0</v>
      </c>
      <c r="K3245" s="13">
        <v>0.21629999999999999</v>
      </c>
      <c r="L3245" s="13">
        <v>9.8000000000000004E-2</v>
      </c>
      <c r="M3245" s="13">
        <v>0.1183</v>
      </c>
      <c r="N3245" s="13">
        <v>0</v>
      </c>
      <c r="O3245" s="13">
        <v>0</v>
      </c>
      <c r="P3245" s="12" t="str">
        <f>LEFT(Tabela2[[#This Row],[Código]],2)</f>
        <v>29</v>
      </c>
    </row>
    <row r="3246" spans="2:16" ht="15" customHeight="1" x14ac:dyDescent="0.25">
      <c r="B3246" s="36" t="str">
        <f>LOOKUP(Tabela2[[#This Row],[RESUMO]],Tabela3[Grupo],Tabela3[Meus produtos])</f>
        <v>Não</v>
      </c>
      <c r="C3246" s="30" t="s">
        <v>3092</v>
      </c>
      <c r="D3246" t="s">
        <v>21238</v>
      </c>
      <c r="E3246" t="s">
        <v>11853</v>
      </c>
      <c r="F3246" s="30" t="s">
        <v>3093</v>
      </c>
      <c r="G3246">
        <v>11.83</v>
      </c>
      <c r="H3246">
        <v>9.8000000000000007</v>
      </c>
      <c r="I3246">
        <v>0</v>
      </c>
      <c r="J3246">
        <v>0</v>
      </c>
      <c r="K3246" s="13">
        <v>0.21629999999999999</v>
      </c>
      <c r="L3246" s="13">
        <v>9.8000000000000004E-2</v>
      </c>
      <c r="M3246" s="13">
        <v>0.1183</v>
      </c>
      <c r="N3246" s="13">
        <v>0</v>
      </c>
      <c r="O3246" s="13">
        <v>0</v>
      </c>
      <c r="P3246" s="12" t="str">
        <f>LEFT(Tabela2[[#This Row],[Código]],2)</f>
        <v>29</v>
      </c>
    </row>
    <row r="3247" spans="2:16" ht="15" customHeight="1" x14ac:dyDescent="0.25">
      <c r="B3247" s="36" t="str">
        <f>LOOKUP(Tabela2[[#This Row],[RESUMO]],Tabela3[Grupo],Tabela3[Meus produtos])</f>
        <v>Não</v>
      </c>
      <c r="C3247" s="30" t="s">
        <v>3094</v>
      </c>
      <c r="D3247" t="s">
        <v>21238</v>
      </c>
      <c r="E3247" t="s">
        <v>11853</v>
      </c>
      <c r="F3247" s="30" t="s">
        <v>14368</v>
      </c>
      <c r="G3247">
        <v>11.83</v>
      </c>
      <c r="H3247">
        <v>9.8000000000000007</v>
      </c>
      <c r="I3247">
        <v>0</v>
      </c>
      <c r="J3247">
        <v>0</v>
      </c>
      <c r="K3247" s="13">
        <v>0.21629999999999999</v>
      </c>
      <c r="L3247" s="13">
        <v>9.8000000000000004E-2</v>
      </c>
      <c r="M3247" s="13">
        <v>0.1183</v>
      </c>
      <c r="N3247" s="13">
        <v>0</v>
      </c>
      <c r="O3247" s="13">
        <v>0</v>
      </c>
      <c r="P3247" s="12" t="str">
        <f>LEFT(Tabela2[[#This Row],[Código]],2)</f>
        <v>29</v>
      </c>
    </row>
    <row r="3248" spans="2:16" ht="15" customHeight="1" x14ac:dyDescent="0.25">
      <c r="B3248" s="36" t="str">
        <f>LOOKUP(Tabela2[[#This Row],[RESUMO]],Tabela3[Grupo],Tabela3[Meus produtos])</f>
        <v>Não</v>
      </c>
      <c r="C3248" s="30" t="s">
        <v>3095</v>
      </c>
      <c r="D3248" t="s">
        <v>21238</v>
      </c>
      <c r="E3248" t="s">
        <v>11853</v>
      </c>
      <c r="F3248" s="30" t="s">
        <v>14369</v>
      </c>
      <c r="G3248">
        <v>11.83</v>
      </c>
      <c r="H3248">
        <v>9.8000000000000007</v>
      </c>
      <c r="I3248">
        <v>0</v>
      </c>
      <c r="J3248">
        <v>0</v>
      </c>
      <c r="K3248" s="13">
        <v>0.21629999999999999</v>
      </c>
      <c r="L3248" s="13">
        <v>9.8000000000000004E-2</v>
      </c>
      <c r="M3248" s="13">
        <v>0.1183</v>
      </c>
      <c r="N3248" s="13">
        <v>0</v>
      </c>
      <c r="O3248" s="13">
        <v>0</v>
      </c>
      <c r="P3248" s="12" t="str">
        <f>LEFT(Tabela2[[#This Row],[Código]],2)</f>
        <v>29</v>
      </c>
    </row>
    <row r="3249" spans="2:16" ht="15" customHeight="1" x14ac:dyDescent="0.25">
      <c r="B3249" s="36" t="str">
        <f>LOOKUP(Tabela2[[#This Row],[RESUMO]],Tabela3[Grupo],Tabela3[Meus produtos])</f>
        <v>Não</v>
      </c>
      <c r="C3249" s="30" t="s">
        <v>3096</v>
      </c>
      <c r="D3249" t="s">
        <v>21238</v>
      </c>
      <c r="E3249" t="s">
        <v>11853</v>
      </c>
      <c r="F3249" s="30" t="s">
        <v>14370</v>
      </c>
      <c r="G3249">
        <v>11.83</v>
      </c>
      <c r="H3249">
        <v>9.8000000000000007</v>
      </c>
      <c r="I3249">
        <v>0</v>
      </c>
      <c r="J3249">
        <v>0</v>
      </c>
      <c r="K3249" s="13">
        <v>0.21629999999999999</v>
      </c>
      <c r="L3249" s="13">
        <v>9.8000000000000004E-2</v>
      </c>
      <c r="M3249" s="13">
        <v>0.1183</v>
      </c>
      <c r="N3249" s="13">
        <v>0</v>
      </c>
      <c r="O3249" s="13">
        <v>0</v>
      </c>
      <c r="P3249" s="12" t="str">
        <f>LEFT(Tabela2[[#This Row],[Código]],2)</f>
        <v>29</v>
      </c>
    </row>
    <row r="3250" spans="2:16" ht="15" customHeight="1" x14ac:dyDescent="0.25">
      <c r="B3250" s="36" t="str">
        <f>LOOKUP(Tabela2[[#This Row],[RESUMO]],Tabela3[Grupo],Tabela3[Meus produtos])</f>
        <v>Não</v>
      </c>
      <c r="C3250" s="30" t="s">
        <v>3097</v>
      </c>
      <c r="D3250" t="s">
        <v>21238</v>
      </c>
      <c r="E3250" t="s">
        <v>11853</v>
      </c>
      <c r="F3250" s="30" t="s">
        <v>3098</v>
      </c>
      <c r="G3250">
        <v>11.83</v>
      </c>
      <c r="H3250">
        <v>9.8000000000000007</v>
      </c>
      <c r="I3250">
        <v>0</v>
      </c>
      <c r="J3250">
        <v>0</v>
      </c>
      <c r="K3250" s="13">
        <v>0.21629999999999999</v>
      </c>
      <c r="L3250" s="13">
        <v>9.8000000000000004E-2</v>
      </c>
      <c r="M3250" s="13">
        <v>0.1183</v>
      </c>
      <c r="N3250" s="13">
        <v>0</v>
      </c>
      <c r="O3250" s="13">
        <v>0</v>
      </c>
      <c r="P3250" s="12" t="str">
        <f>LEFT(Tabela2[[#This Row],[Código]],2)</f>
        <v>29</v>
      </c>
    </row>
    <row r="3251" spans="2:16" ht="15" customHeight="1" x14ac:dyDescent="0.25">
      <c r="B3251" s="36" t="str">
        <f>LOOKUP(Tabela2[[#This Row],[RESUMO]],Tabela3[Grupo],Tabela3[Meus produtos])</f>
        <v>Não</v>
      </c>
      <c r="C3251" s="30" t="s">
        <v>3099</v>
      </c>
      <c r="D3251" t="s">
        <v>21238</v>
      </c>
      <c r="E3251" t="s">
        <v>11853</v>
      </c>
      <c r="F3251" s="30" t="s">
        <v>3100</v>
      </c>
      <c r="G3251">
        <v>12</v>
      </c>
      <c r="H3251">
        <v>9.8000000000000007</v>
      </c>
      <c r="I3251">
        <v>0</v>
      </c>
      <c r="J3251">
        <v>0</v>
      </c>
      <c r="K3251" s="13">
        <v>0.218</v>
      </c>
      <c r="L3251" s="13">
        <v>9.8000000000000004E-2</v>
      </c>
      <c r="M3251" s="13">
        <v>0.12</v>
      </c>
      <c r="N3251" s="13">
        <v>0</v>
      </c>
      <c r="O3251" s="13">
        <v>0</v>
      </c>
      <c r="P3251" s="12" t="str">
        <f>LEFT(Tabela2[[#This Row],[Código]],2)</f>
        <v>29</v>
      </c>
    </row>
    <row r="3252" spans="2:16" ht="15" customHeight="1" x14ac:dyDescent="0.25">
      <c r="B3252" s="36" t="str">
        <f>LOOKUP(Tabela2[[#This Row],[RESUMO]],Tabela3[Grupo],Tabela3[Meus produtos])</f>
        <v>Não</v>
      </c>
      <c r="C3252" s="30" t="s">
        <v>3101</v>
      </c>
      <c r="D3252" t="s">
        <v>21238</v>
      </c>
      <c r="E3252" t="s">
        <v>11853</v>
      </c>
      <c r="F3252" s="30" t="s">
        <v>14371</v>
      </c>
      <c r="G3252">
        <v>11.83</v>
      </c>
      <c r="H3252">
        <v>9.8000000000000007</v>
      </c>
      <c r="I3252">
        <v>0</v>
      </c>
      <c r="J3252">
        <v>0</v>
      </c>
      <c r="K3252" s="13">
        <v>0.21629999999999999</v>
      </c>
      <c r="L3252" s="13">
        <v>9.8000000000000004E-2</v>
      </c>
      <c r="M3252" s="13">
        <v>0.1183</v>
      </c>
      <c r="N3252" s="13">
        <v>0</v>
      </c>
      <c r="O3252" s="13">
        <v>0</v>
      </c>
      <c r="P3252" s="12" t="str">
        <f>LEFT(Tabela2[[#This Row],[Código]],2)</f>
        <v>29</v>
      </c>
    </row>
    <row r="3253" spans="2:16" ht="15" customHeight="1" x14ac:dyDescent="0.25">
      <c r="B3253" s="36" t="str">
        <f>LOOKUP(Tabela2[[#This Row],[RESUMO]],Tabela3[Grupo],Tabela3[Meus produtos])</f>
        <v>Não</v>
      </c>
      <c r="C3253" s="30" t="s">
        <v>3102</v>
      </c>
      <c r="D3253" t="s">
        <v>21238</v>
      </c>
      <c r="E3253" t="s">
        <v>11853</v>
      </c>
      <c r="F3253" s="30" t="s">
        <v>3103</v>
      </c>
      <c r="G3253">
        <v>11.83</v>
      </c>
      <c r="H3253">
        <v>9.8000000000000007</v>
      </c>
      <c r="I3253">
        <v>0</v>
      </c>
      <c r="J3253">
        <v>0</v>
      </c>
      <c r="K3253" s="13">
        <v>0.21629999999999999</v>
      </c>
      <c r="L3253" s="13">
        <v>9.8000000000000004E-2</v>
      </c>
      <c r="M3253" s="13">
        <v>0.1183</v>
      </c>
      <c r="N3253" s="13">
        <v>0</v>
      </c>
      <c r="O3253" s="13">
        <v>0</v>
      </c>
      <c r="P3253" s="12" t="str">
        <f>LEFT(Tabela2[[#This Row],[Código]],2)</f>
        <v>29</v>
      </c>
    </row>
    <row r="3254" spans="2:16" ht="15" customHeight="1" x14ac:dyDescent="0.25">
      <c r="B3254" s="36" t="str">
        <f>LOOKUP(Tabela2[[#This Row],[RESUMO]],Tabela3[Grupo],Tabela3[Meus produtos])</f>
        <v>Não</v>
      </c>
      <c r="C3254" s="30" t="s">
        <v>3104</v>
      </c>
      <c r="D3254" t="s">
        <v>21238</v>
      </c>
      <c r="E3254" t="s">
        <v>11853</v>
      </c>
      <c r="F3254" s="30" t="s">
        <v>3105</v>
      </c>
      <c r="G3254">
        <v>11.83</v>
      </c>
      <c r="H3254">
        <v>9.8000000000000007</v>
      </c>
      <c r="I3254">
        <v>0</v>
      </c>
      <c r="J3254">
        <v>0</v>
      </c>
      <c r="K3254" s="13">
        <v>0.21629999999999999</v>
      </c>
      <c r="L3254" s="13">
        <v>9.8000000000000004E-2</v>
      </c>
      <c r="M3254" s="13">
        <v>0.1183</v>
      </c>
      <c r="N3254" s="13">
        <v>0</v>
      </c>
      <c r="O3254" s="13">
        <v>0</v>
      </c>
      <c r="P3254" s="12" t="str">
        <f>LEFT(Tabela2[[#This Row],[Código]],2)</f>
        <v>29</v>
      </c>
    </row>
    <row r="3255" spans="2:16" ht="15" customHeight="1" x14ac:dyDescent="0.25">
      <c r="B3255" s="36" t="str">
        <f>LOOKUP(Tabela2[[#This Row],[RESUMO]],Tabela3[Grupo],Tabela3[Meus produtos])</f>
        <v>Não</v>
      </c>
      <c r="C3255" s="30" t="s">
        <v>3106</v>
      </c>
      <c r="D3255" t="s">
        <v>21238</v>
      </c>
      <c r="E3255" t="s">
        <v>11853</v>
      </c>
      <c r="F3255" s="30" t="s">
        <v>3107</v>
      </c>
      <c r="G3255">
        <v>11.83</v>
      </c>
      <c r="H3255">
        <v>9.8000000000000007</v>
      </c>
      <c r="I3255">
        <v>0</v>
      </c>
      <c r="J3255">
        <v>0</v>
      </c>
      <c r="K3255" s="13">
        <v>0.21629999999999999</v>
      </c>
      <c r="L3255" s="13">
        <v>9.8000000000000004E-2</v>
      </c>
      <c r="M3255" s="13">
        <v>0.1183</v>
      </c>
      <c r="N3255" s="13">
        <v>0</v>
      </c>
      <c r="O3255" s="13">
        <v>0</v>
      </c>
      <c r="P3255" s="12" t="str">
        <f>LEFT(Tabela2[[#This Row],[Código]],2)</f>
        <v>29</v>
      </c>
    </row>
    <row r="3256" spans="2:16" ht="15" customHeight="1" x14ac:dyDescent="0.25">
      <c r="B3256" s="36" t="str">
        <f>LOOKUP(Tabela2[[#This Row],[RESUMO]],Tabela3[Grupo],Tabela3[Meus produtos])</f>
        <v>Não</v>
      </c>
      <c r="C3256" s="30" t="s">
        <v>3108</v>
      </c>
      <c r="D3256" t="s">
        <v>21238</v>
      </c>
      <c r="E3256" t="s">
        <v>11853</v>
      </c>
      <c r="F3256" s="30" t="s">
        <v>14372</v>
      </c>
      <c r="G3256">
        <v>11.83</v>
      </c>
      <c r="H3256">
        <v>9.8000000000000007</v>
      </c>
      <c r="I3256">
        <v>0</v>
      </c>
      <c r="J3256">
        <v>0</v>
      </c>
      <c r="K3256" s="13">
        <v>0.21629999999999999</v>
      </c>
      <c r="L3256" s="13">
        <v>9.8000000000000004E-2</v>
      </c>
      <c r="M3256" s="13">
        <v>0.1183</v>
      </c>
      <c r="N3256" s="13">
        <v>0</v>
      </c>
      <c r="O3256" s="13">
        <v>0</v>
      </c>
      <c r="P3256" s="12" t="str">
        <f>LEFT(Tabela2[[#This Row],[Código]],2)</f>
        <v>29</v>
      </c>
    </row>
    <row r="3257" spans="2:16" ht="15" customHeight="1" x14ac:dyDescent="0.25">
      <c r="B3257" s="36" t="str">
        <f>LOOKUP(Tabela2[[#This Row],[RESUMO]],Tabela3[Grupo],Tabela3[Meus produtos])</f>
        <v>Não</v>
      </c>
      <c r="C3257" s="30" t="s">
        <v>3109</v>
      </c>
      <c r="D3257" t="s">
        <v>21238</v>
      </c>
      <c r="E3257" t="s">
        <v>11853</v>
      </c>
      <c r="F3257" s="30" t="s">
        <v>3110</v>
      </c>
      <c r="G3257">
        <v>11.97</v>
      </c>
      <c r="H3257">
        <v>9.8000000000000007</v>
      </c>
      <c r="I3257">
        <v>0</v>
      </c>
      <c r="J3257">
        <v>0</v>
      </c>
      <c r="K3257" s="13">
        <v>0.2177</v>
      </c>
      <c r="L3257" s="13">
        <v>9.8000000000000004E-2</v>
      </c>
      <c r="M3257" s="13">
        <v>0.1197</v>
      </c>
      <c r="N3257" s="13">
        <v>0</v>
      </c>
      <c r="O3257" s="13">
        <v>0</v>
      </c>
      <c r="P3257" s="12" t="str">
        <f>LEFT(Tabela2[[#This Row],[Código]],2)</f>
        <v>29</v>
      </c>
    </row>
    <row r="3258" spans="2:16" ht="15" customHeight="1" x14ac:dyDescent="0.25">
      <c r="B3258" s="36" t="str">
        <f>LOOKUP(Tabela2[[#This Row],[RESUMO]],Tabela3[Grupo],Tabela3[Meus produtos])</f>
        <v>Não</v>
      </c>
      <c r="C3258" s="30" t="s">
        <v>3111</v>
      </c>
      <c r="D3258" t="s">
        <v>21238</v>
      </c>
      <c r="E3258" t="s">
        <v>11853</v>
      </c>
      <c r="F3258" s="30" t="s">
        <v>14373</v>
      </c>
      <c r="G3258">
        <v>11.83</v>
      </c>
      <c r="H3258">
        <v>9.8000000000000007</v>
      </c>
      <c r="I3258">
        <v>0</v>
      </c>
      <c r="J3258">
        <v>0</v>
      </c>
      <c r="K3258" s="13">
        <v>0.21629999999999999</v>
      </c>
      <c r="L3258" s="13">
        <v>9.8000000000000004E-2</v>
      </c>
      <c r="M3258" s="13">
        <v>0.1183</v>
      </c>
      <c r="N3258" s="13">
        <v>0</v>
      </c>
      <c r="O3258" s="13">
        <v>0</v>
      </c>
      <c r="P3258" s="12" t="str">
        <f>LEFT(Tabela2[[#This Row],[Código]],2)</f>
        <v>29</v>
      </c>
    </row>
    <row r="3259" spans="2:16" ht="15" customHeight="1" x14ac:dyDescent="0.25">
      <c r="B3259" s="36" t="str">
        <f>LOOKUP(Tabela2[[#This Row],[RESUMO]],Tabela3[Grupo],Tabela3[Meus produtos])</f>
        <v>Não</v>
      </c>
      <c r="C3259" s="30" t="s">
        <v>3112</v>
      </c>
      <c r="D3259" t="s">
        <v>21238</v>
      </c>
      <c r="E3259" t="s">
        <v>11853</v>
      </c>
      <c r="F3259" s="30" t="s">
        <v>14374</v>
      </c>
      <c r="G3259">
        <v>11.83</v>
      </c>
      <c r="H3259">
        <v>9.8000000000000007</v>
      </c>
      <c r="I3259">
        <v>0</v>
      </c>
      <c r="J3259">
        <v>0</v>
      </c>
      <c r="K3259" s="13">
        <v>0.21629999999999999</v>
      </c>
      <c r="L3259" s="13">
        <v>9.8000000000000004E-2</v>
      </c>
      <c r="M3259" s="13">
        <v>0.1183</v>
      </c>
      <c r="N3259" s="13">
        <v>0</v>
      </c>
      <c r="O3259" s="13">
        <v>0</v>
      </c>
      <c r="P3259" s="12" t="str">
        <f>LEFT(Tabela2[[#This Row],[Código]],2)</f>
        <v>29</v>
      </c>
    </row>
    <row r="3260" spans="2:16" ht="15" customHeight="1" x14ac:dyDescent="0.25">
      <c r="B3260" s="36" t="str">
        <f>LOOKUP(Tabela2[[#This Row],[RESUMO]],Tabela3[Grupo],Tabela3[Meus produtos])</f>
        <v>Não</v>
      </c>
      <c r="C3260" s="30" t="s">
        <v>3113</v>
      </c>
      <c r="D3260" t="s">
        <v>21238</v>
      </c>
      <c r="E3260" t="s">
        <v>11853</v>
      </c>
      <c r="F3260" s="30" t="s">
        <v>3114</v>
      </c>
      <c r="G3260">
        <v>11.83</v>
      </c>
      <c r="H3260">
        <v>9.8000000000000007</v>
      </c>
      <c r="I3260">
        <v>0</v>
      </c>
      <c r="J3260">
        <v>0</v>
      </c>
      <c r="K3260" s="13">
        <v>0.21629999999999999</v>
      </c>
      <c r="L3260" s="13">
        <v>9.8000000000000004E-2</v>
      </c>
      <c r="M3260" s="13">
        <v>0.1183</v>
      </c>
      <c r="N3260" s="13">
        <v>0</v>
      </c>
      <c r="O3260" s="13">
        <v>0</v>
      </c>
      <c r="P3260" s="12" t="str">
        <f>LEFT(Tabela2[[#This Row],[Código]],2)</f>
        <v>29</v>
      </c>
    </row>
    <row r="3261" spans="2:16" ht="15" customHeight="1" x14ac:dyDescent="0.25">
      <c r="B3261" s="36" t="str">
        <f>LOOKUP(Tabela2[[#This Row],[RESUMO]],Tabela3[Grupo],Tabela3[Meus produtos])</f>
        <v>Não</v>
      </c>
      <c r="C3261" s="30" t="s">
        <v>3115</v>
      </c>
      <c r="D3261" t="s">
        <v>21238</v>
      </c>
      <c r="E3261" t="s">
        <v>11853</v>
      </c>
      <c r="F3261" s="30" t="s">
        <v>14375</v>
      </c>
      <c r="G3261">
        <v>11.83</v>
      </c>
      <c r="H3261">
        <v>9.8000000000000007</v>
      </c>
      <c r="I3261">
        <v>0</v>
      </c>
      <c r="J3261">
        <v>0</v>
      </c>
      <c r="K3261" s="13">
        <v>0.21629999999999999</v>
      </c>
      <c r="L3261" s="13">
        <v>9.8000000000000004E-2</v>
      </c>
      <c r="M3261" s="13">
        <v>0.1183</v>
      </c>
      <c r="N3261" s="13">
        <v>0</v>
      </c>
      <c r="O3261" s="13">
        <v>0</v>
      </c>
      <c r="P3261" s="12" t="str">
        <f>LEFT(Tabela2[[#This Row],[Código]],2)</f>
        <v>29</v>
      </c>
    </row>
    <row r="3262" spans="2:16" ht="15" customHeight="1" x14ac:dyDescent="0.25">
      <c r="B3262" s="36" t="str">
        <f>LOOKUP(Tabela2[[#This Row],[RESUMO]],Tabela3[Grupo],Tabela3[Meus produtos])</f>
        <v>Não</v>
      </c>
      <c r="C3262" s="30" t="s">
        <v>3116</v>
      </c>
      <c r="D3262" t="s">
        <v>21238</v>
      </c>
      <c r="E3262" t="s">
        <v>11853</v>
      </c>
      <c r="F3262" s="30" t="s">
        <v>3117</v>
      </c>
      <c r="G3262">
        <v>11.83</v>
      </c>
      <c r="H3262">
        <v>9.8000000000000007</v>
      </c>
      <c r="I3262">
        <v>0</v>
      </c>
      <c r="J3262">
        <v>0</v>
      </c>
      <c r="K3262" s="13">
        <v>0.21629999999999999</v>
      </c>
      <c r="L3262" s="13">
        <v>9.8000000000000004E-2</v>
      </c>
      <c r="M3262" s="13">
        <v>0.1183</v>
      </c>
      <c r="N3262" s="13">
        <v>0</v>
      </c>
      <c r="O3262" s="13">
        <v>0</v>
      </c>
      <c r="P3262" s="12" t="str">
        <f>LEFT(Tabela2[[#This Row],[Código]],2)</f>
        <v>29</v>
      </c>
    </row>
    <row r="3263" spans="2:16" ht="15" customHeight="1" x14ac:dyDescent="0.25">
      <c r="B3263" s="36" t="str">
        <f>LOOKUP(Tabela2[[#This Row],[RESUMO]],Tabela3[Grupo],Tabela3[Meus produtos])</f>
        <v>Não</v>
      </c>
      <c r="C3263" s="30" t="s">
        <v>3118</v>
      </c>
      <c r="D3263" t="s">
        <v>21238</v>
      </c>
      <c r="E3263" t="s">
        <v>11853</v>
      </c>
      <c r="F3263" s="30" t="s">
        <v>14376</v>
      </c>
      <c r="G3263">
        <v>11.83</v>
      </c>
      <c r="H3263">
        <v>9.8000000000000007</v>
      </c>
      <c r="I3263">
        <v>0</v>
      </c>
      <c r="J3263">
        <v>0</v>
      </c>
      <c r="K3263" s="13">
        <v>0.21629999999999999</v>
      </c>
      <c r="L3263" s="13">
        <v>9.8000000000000004E-2</v>
      </c>
      <c r="M3263" s="13">
        <v>0.1183</v>
      </c>
      <c r="N3263" s="13">
        <v>0</v>
      </c>
      <c r="O3263" s="13">
        <v>0</v>
      </c>
      <c r="P3263" s="12" t="str">
        <f>LEFT(Tabela2[[#This Row],[Código]],2)</f>
        <v>29</v>
      </c>
    </row>
    <row r="3264" spans="2:16" ht="15" customHeight="1" x14ac:dyDescent="0.25">
      <c r="B3264" s="36" t="str">
        <f>LOOKUP(Tabela2[[#This Row],[RESUMO]],Tabela3[Grupo],Tabela3[Meus produtos])</f>
        <v>Não</v>
      </c>
      <c r="C3264" s="30" t="s">
        <v>3119</v>
      </c>
      <c r="D3264" t="s">
        <v>21238</v>
      </c>
      <c r="E3264" t="s">
        <v>11853</v>
      </c>
      <c r="F3264" s="30" t="s">
        <v>14377</v>
      </c>
      <c r="G3264">
        <v>12</v>
      </c>
      <c r="H3264">
        <v>9.8000000000000007</v>
      </c>
      <c r="I3264">
        <v>0</v>
      </c>
      <c r="J3264">
        <v>0</v>
      </c>
      <c r="K3264" s="13">
        <v>0.218</v>
      </c>
      <c r="L3264" s="13">
        <v>9.8000000000000004E-2</v>
      </c>
      <c r="M3264" s="13">
        <v>0.12</v>
      </c>
      <c r="N3264" s="13">
        <v>0</v>
      </c>
      <c r="O3264" s="13">
        <v>0</v>
      </c>
      <c r="P3264" s="12" t="str">
        <f>LEFT(Tabela2[[#This Row],[Código]],2)</f>
        <v>29</v>
      </c>
    </row>
    <row r="3265" spans="2:16" ht="15" customHeight="1" x14ac:dyDescent="0.25">
      <c r="B3265" s="36" t="str">
        <f>LOOKUP(Tabela2[[#This Row],[RESUMO]],Tabela3[Grupo],Tabela3[Meus produtos])</f>
        <v>Não</v>
      </c>
      <c r="C3265" s="30" t="s">
        <v>3120</v>
      </c>
      <c r="D3265" t="s">
        <v>21238</v>
      </c>
      <c r="E3265" t="s">
        <v>11853</v>
      </c>
      <c r="F3265" s="30" t="s">
        <v>14378</v>
      </c>
      <c r="G3265">
        <v>12</v>
      </c>
      <c r="H3265">
        <v>9.8000000000000007</v>
      </c>
      <c r="I3265">
        <v>0</v>
      </c>
      <c r="J3265">
        <v>0</v>
      </c>
      <c r="K3265" s="13">
        <v>0.218</v>
      </c>
      <c r="L3265" s="13">
        <v>9.8000000000000004E-2</v>
      </c>
      <c r="M3265" s="13">
        <v>0.12</v>
      </c>
      <c r="N3265" s="13">
        <v>0</v>
      </c>
      <c r="O3265" s="13">
        <v>0</v>
      </c>
      <c r="P3265" s="12" t="str">
        <f>LEFT(Tabela2[[#This Row],[Código]],2)</f>
        <v>29</v>
      </c>
    </row>
    <row r="3266" spans="2:16" ht="15" customHeight="1" x14ac:dyDescent="0.25">
      <c r="B3266" s="36" t="str">
        <f>LOOKUP(Tabela2[[#This Row],[RESUMO]],Tabela3[Grupo],Tabela3[Meus produtos])</f>
        <v>Não</v>
      </c>
      <c r="C3266" s="30" t="s">
        <v>3121</v>
      </c>
      <c r="D3266" t="s">
        <v>21238</v>
      </c>
      <c r="E3266" t="s">
        <v>11853</v>
      </c>
      <c r="F3266" s="30" t="s">
        <v>14379</v>
      </c>
      <c r="G3266">
        <v>12</v>
      </c>
      <c r="H3266">
        <v>9.8000000000000007</v>
      </c>
      <c r="I3266">
        <v>0</v>
      </c>
      <c r="J3266">
        <v>0</v>
      </c>
      <c r="K3266" s="13">
        <v>0.218</v>
      </c>
      <c r="L3266" s="13">
        <v>9.8000000000000004E-2</v>
      </c>
      <c r="M3266" s="13">
        <v>0.12</v>
      </c>
      <c r="N3266" s="13">
        <v>0</v>
      </c>
      <c r="O3266" s="13">
        <v>0</v>
      </c>
      <c r="P3266" s="12" t="str">
        <f>LEFT(Tabela2[[#This Row],[Código]],2)</f>
        <v>29</v>
      </c>
    </row>
    <row r="3267" spans="2:16" ht="15" customHeight="1" x14ac:dyDescent="0.25">
      <c r="B3267" s="36" t="str">
        <f>LOOKUP(Tabela2[[#This Row],[RESUMO]],Tabela3[Grupo],Tabela3[Meus produtos])</f>
        <v>Não</v>
      </c>
      <c r="C3267" s="30" t="s">
        <v>3122</v>
      </c>
      <c r="D3267" t="s">
        <v>21238</v>
      </c>
      <c r="E3267" t="s">
        <v>11853</v>
      </c>
      <c r="F3267" s="30" t="s">
        <v>14380</v>
      </c>
      <c r="G3267">
        <v>11.83</v>
      </c>
      <c r="H3267">
        <v>9.8000000000000007</v>
      </c>
      <c r="I3267">
        <v>0</v>
      </c>
      <c r="J3267">
        <v>0</v>
      </c>
      <c r="K3267" s="13">
        <v>0.21629999999999999</v>
      </c>
      <c r="L3267" s="13">
        <v>9.8000000000000004E-2</v>
      </c>
      <c r="M3267" s="13">
        <v>0.1183</v>
      </c>
      <c r="N3267" s="13">
        <v>0</v>
      </c>
      <c r="O3267" s="13">
        <v>0</v>
      </c>
      <c r="P3267" s="12" t="str">
        <f>LEFT(Tabela2[[#This Row],[Código]],2)</f>
        <v>29</v>
      </c>
    </row>
    <row r="3268" spans="2:16" ht="15" customHeight="1" x14ac:dyDescent="0.25">
      <c r="B3268" s="36" t="str">
        <f>LOOKUP(Tabela2[[#This Row],[RESUMO]],Tabela3[Grupo],Tabela3[Meus produtos])</f>
        <v>Não</v>
      </c>
      <c r="C3268" s="30" t="s">
        <v>3123</v>
      </c>
      <c r="D3268" t="s">
        <v>21238</v>
      </c>
      <c r="E3268" t="s">
        <v>11853</v>
      </c>
      <c r="F3268" s="30" t="s">
        <v>3124</v>
      </c>
      <c r="G3268">
        <v>12</v>
      </c>
      <c r="H3268">
        <v>9.8000000000000007</v>
      </c>
      <c r="I3268">
        <v>0</v>
      </c>
      <c r="J3268">
        <v>0</v>
      </c>
      <c r="K3268" s="13">
        <v>0.218</v>
      </c>
      <c r="L3268" s="13">
        <v>9.8000000000000004E-2</v>
      </c>
      <c r="M3268" s="13">
        <v>0.12</v>
      </c>
      <c r="N3268" s="13">
        <v>0</v>
      </c>
      <c r="O3268" s="13">
        <v>0</v>
      </c>
      <c r="P3268" s="12" t="str">
        <f>LEFT(Tabela2[[#This Row],[Código]],2)</f>
        <v>29</v>
      </c>
    </row>
    <row r="3269" spans="2:16" ht="15" customHeight="1" x14ac:dyDescent="0.25">
      <c r="B3269" s="36" t="str">
        <f>LOOKUP(Tabela2[[#This Row],[RESUMO]],Tabela3[Grupo],Tabela3[Meus produtos])</f>
        <v>Não</v>
      </c>
      <c r="C3269" s="30" t="s">
        <v>3125</v>
      </c>
      <c r="D3269" t="s">
        <v>21238</v>
      </c>
      <c r="E3269" t="s">
        <v>11853</v>
      </c>
      <c r="F3269" s="30" t="s">
        <v>3126</v>
      </c>
      <c r="G3269">
        <v>11.83</v>
      </c>
      <c r="H3269">
        <v>9.8000000000000007</v>
      </c>
      <c r="I3269">
        <v>0</v>
      </c>
      <c r="J3269">
        <v>0</v>
      </c>
      <c r="K3269" s="13">
        <v>0.21629999999999999</v>
      </c>
      <c r="L3269" s="13">
        <v>9.8000000000000004E-2</v>
      </c>
      <c r="M3269" s="13">
        <v>0.1183</v>
      </c>
      <c r="N3269" s="13">
        <v>0</v>
      </c>
      <c r="O3269" s="13">
        <v>0</v>
      </c>
      <c r="P3269" s="12" t="str">
        <f>LEFT(Tabela2[[#This Row],[Código]],2)</f>
        <v>29</v>
      </c>
    </row>
    <row r="3270" spans="2:16" ht="15" customHeight="1" x14ac:dyDescent="0.25">
      <c r="B3270" s="36" t="str">
        <f>LOOKUP(Tabela2[[#This Row],[RESUMO]],Tabela3[Grupo],Tabela3[Meus produtos])</f>
        <v>Não</v>
      </c>
      <c r="C3270" s="30" t="s">
        <v>3127</v>
      </c>
      <c r="D3270" t="s">
        <v>21238</v>
      </c>
      <c r="E3270" t="s">
        <v>11853</v>
      </c>
      <c r="F3270" s="30" t="s">
        <v>14381</v>
      </c>
      <c r="G3270">
        <v>11.83</v>
      </c>
      <c r="H3270">
        <v>9.8000000000000007</v>
      </c>
      <c r="I3270">
        <v>0</v>
      </c>
      <c r="J3270">
        <v>0</v>
      </c>
      <c r="K3270" s="13">
        <v>0.21629999999999999</v>
      </c>
      <c r="L3270" s="13">
        <v>9.8000000000000004E-2</v>
      </c>
      <c r="M3270" s="13">
        <v>0.1183</v>
      </c>
      <c r="N3270" s="13">
        <v>0</v>
      </c>
      <c r="O3270" s="13">
        <v>0</v>
      </c>
      <c r="P3270" s="12" t="str">
        <f>LEFT(Tabela2[[#This Row],[Código]],2)</f>
        <v>29</v>
      </c>
    </row>
    <row r="3271" spans="2:16" ht="15" customHeight="1" x14ac:dyDescent="0.25">
      <c r="B3271" s="36" t="str">
        <f>LOOKUP(Tabela2[[#This Row],[RESUMO]],Tabela3[Grupo],Tabela3[Meus produtos])</f>
        <v>Não</v>
      </c>
      <c r="C3271" s="30" t="s">
        <v>3128</v>
      </c>
      <c r="D3271" t="s">
        <v>21238</v>
      </c>
      <c r="E3271" t="s">
        <v>11853</v>
      </c>
      <c r="F3271" s="30" t="s">
        <v>14382</v>
      </c>
      <c r="G3271">
        <v>11.83</v>
      </c>
      <c r="H3271">
        <v>9.8000000000000007</v>
      </c>
      <c r="I3271">
        <v>0</v>
      </c>
      <c r="J3271">
        <v>0</v>
      </c>
      <c r="K3271" s="13">
        <v>0.21629999999999999</v>
      </c>
      <c r="L3271" s="13">
        <v>9.8000000000000004E-2</v>
      </c>
      <c r="M3271" s="13">
        <v>0.1183</v>
      </c>
      <c r="N3271" s="13">
        <v>0</v>
      </c>
      <c r="O3271" s="13">
        <v>0</v>
      </c>
      <c r="P3271" s="12" t="str">
        <f>LEFT(Tabela2[[#This Row],[Código]],2)</f>
        <v>29</v>
      </c>
    </row>
    <row r="3272" spans="2:16" ht="15" customHeight="1" x14ac:dyDescent="0.25">
      <c r="B3272" s="36" t="str">
        <f>LOOKUP(Tabela2[[#This Row],[RESUMO]],Tabela3[Grupo],Tabela3[Meus produtos])</f>
        <v>Não</v>
      </c>
      <c r="C3272" s="30" t="s">
        <v>3129</v>
      </c>
      <c r="D3272" t="s">
        <v>21238</v>
      </c>
      <c r="E3272" t="s">
        <v>11853</v>
      </c>
      <c r="F3272" s="30" t="s">
        <v>14383</v>
      </c>
      <c r="G3272">
        <v>12</v>
      </c>
      <c r="H3272">
        <v>9.8000000000000007</v>
      </c>
      <c r="I3272">
        <v>0</v>
      </c>
      <c r="J3272">
        <v>0</v>
      </c>
      <c r="K3272" s="13">
        <v>0.218</v>
      </c>
      <c r="L3272" s="13">
        <v>9.8000000000000004E-2</v>
      </c>
      <c r="M3272" s="13">
        <v>0.12</v>
      </c>
      <c r="N3272" s="13">
        <v>0</v>
      </c>
      <c r="O3272" s="13">
        <v>0</v>
      </c>
      <c r="P3272" s="12" t="str">
        <f>LEFT(Tabela2[[#This Row],[Código]],2)</f>
        <v>29</v>
      </c>
    </row>
    <row r="3273" spans="2:16" ht="15" customHeight="1" x14ac:dyDescent="0.25">
      <c r="B3273" s="36" t="str">
        <f>LOOKUP(Tabela2[[#This Row],[RESUMO]],Tabela3[Grupo],Tabela3[Meus produtos])</f>
        <v>Não</v>
      </c>
      <c r="C3273" s="30" t="s">
        <v>3130</v>
      </c>
      <c r="D3273" t="s">
        <v>21238</v>
      </c>
      <c r="E3273" t="s">
        <v>11853</v>
      </c>
      <c r="F3273" s="30" t="s">
        <v>3131</v>
      </c>
      <c r="G3273">
        <v>11.83</v>
      </c>
      <c r="H3273">
        <v>9.8000000000000007</v>
      </c>
      <c r="I3273">
        <v>0</v>
      </c>
      <c r="J3273">
        <v>0</v>
      </c>
      <c r="K3273" s="13">
        <v>0.21629999999999999</v>
      </c>
      <c r="L3273" s="13">
        <v>9.8000000000000004E-2</v>
      </c>
      <c r="M3273" s="13">
        <v>0.1183</v>
      </c>
      <c r="N3273" s="13">
        <v>0</v>
      </c>
      <c r="O3273" s="13">
        <v>0</v>
      </c>
      <c r="P3273" s="12" t="str">
        <f>LEFT(Tabela2[[#This Row],[Código]],2)</f>
        <v>29</v>
      </c>
    </row>
    <row r="3274" spans="2:16" ht="15" customHeight="1" x14ac:dyDescent="0.25">
      <c r="B3274" s="36" t="str">
        <f>LOOKUP(Tabela2[[#This Row],[RESUMO]],Tabela3[Grupo],Tabela3[Meus produtos])</f>
        <v>Não</v>
      </c>
      <c r="C3274" s="30" t="s">
        <v>3132</v>
      </c>
      <c r="D3274" t="s">
        <v>21238</v>
      </c>
      <c r="E3274" t="s">
        <v>11853</v>
      </c>
      <c r="F3274" s="30" t="s">
        <v>14384</v>
      </c>
      <c r="G3274">
        <v>11.83</v>
      </c>
      <c r="H3274">
        <v>9.8000000000000007</v>
      </c>
      <c r="I3274">
        <v>0</v>
      </c>
      <c r="J3274">
        <v>0</v>
      </c>
      <c r="K3274" s="13">
        <v>0.21629999999999999</v>
      </c>
      <c r="L3274" s="13">
        <v>9.8000000000000004E-2</v>
      </c>
      <c r="M3274" s="13">
        <v>0.1183</v>
      </c>
      <c r="N3274" s="13">
        <v>0</v>
      </c>
      <c r="O3274" s="13">
        <v>0</v>
      </c>
      <c r="P3274" s="12" t="str">
        <f>LEFT(Tabela2[[#This Row],[Código]],2)</f>
        <v>29</v>
      </c>
    </row>
    <row r="3275" spans="2:16" ht="15" customHeight="1" x14ac:dyDescent="0.25">
      <c r="B3275" s="36" t="str">
        <f>LOOKUP(Tabela2[[#This Row],[RESUMO]],Tabela3[Grupo],Tabela3[Meus produtos])</f>
        <v>Não</v>
      </c>
      <c r="C3275" s="30" t="s">
        <v>3133</v>
      </c>
      <c r="D3275" t="s">
        <v>21238</v>
      </c>
      <c r="E3275" t="s">
        <v>11853</v>
      </c>
      <c r="F3275" s="30" t="s">
        <v>3134</v>
      </c>
      <c r="G3275">
        <v>12</v>
      </c>
      <c r="H3275">
        <v>9.8000000000000007</v>
      </c>
      <c r="I3275">
        <v>0</v>
      </c>
      <c r="J3275">
        <v>0</v>
      </c>
      <c r="K3275" s="13">
        <v>0.218</v>
      </c>
      <c r="L3275" s="13">
        <v>9.8000000000000004E-2</v>
      </c>
      <c r="M3275" s="13">
        <v>0.12</v>
      </c>
      <c r="N3275" s="13">
        <v>0</v>
      </c>
      <c r="O3275" s="13">
        <v>0</v>
      </c>
      <c r="P3275" s="12" t="str">
        <f>LEFT(Tabela2[[#This Row],[Código]],2)</f>
        <v>29</v>
      </c>
    </row>
    <row r="3276" spans="2:16" ht="15" customHeight="1" x14ac:dyDescent="0.25">
      <c r="B3276" s="36" t="str">
        <f>LOOKUP(Tabela2[[#This Row],[RESUMO]],Tabela3[Grupo],Tabela3[Meus produtos])</f>
        <v>Não</v>
      </c>
      <c r="C3276" s="30" t="s">
        <v>3135</v>
      </c>
      <c r="D3276" t="s">
        <v>21238</v>
      </c>
      <c r="E3276" t="s">
        <v>11853</v>
      </c>
      <c r="F3276" s="30" t="s">
        <v>3136</v>
      </c>
      <c r="G3276">
        <v>12</v>
      </c>
      <c r="H3276">
        <v>9.8000000000000007</v>
      </c>
      <c r="I3276">
        <v>0</v>
      </c>
      <c r="J3276">
        <v>0</v>
      </c>
      <c r="K3276" s="13">
        <v>0.218</v>
      </c>
      <c r="L3276" s="13">
        <v>9.8000000000000004E-2</v>
      </c>
      <c r="M3276" s="13">
        <v>0.12</v>
      </c>
      <c r="N3276" s="13">
        <v>0</v>
      </c>
      <c r="O3276" s="13">
        <v>0</v>
      </c>
      <c r="P3276" s="12" t="str">
        <f>LEFT(Tabela2[[#This Row],[Código]],2)</f>
        <v>29</v>
      </c>
    </row>
    <row r="3277" spans="2:16" ht="15" customHeight="1" x14ac:dyDescent="0.25">
      <c r="B3277" s="36" t="str">
        <f>LOOKUP(Tabela2[[#This Row],[RESUMO]],Tabela3[Grupo],Tabela3[Meus produtos])</f>
        <v>Não</v>
      </c>
      <c r="C3277" s="30" t="s">
        <v>3137</v>
      </c>
      <c r="D3277" t="s">
        <v>21238</v>
      </c>
      <c r="E3277" t="s">
        <v>11853</v>
      </c>
      <c r="F3277" s="30" t="s">
        <v>3138</v>
      </c>
      <c r="G3277">
        <v>12</v>
      </c>
      <c r="H3277">
        <v>9.8000000000000007</v>
      </c>
      <c r="I3277">
        <v>0</v>
      </c>
      <c r="J3277">
        <v>0</v>
      </c>
      <c r="K3277" s="13">
        <v>0.218</v>
      </c>
      <c r="L3277" s="13">
        <v>9.8000000000000004E-2</v>
      </c>
      <c r="M3277" s="13">
        <v>0.12</v>
      </c>
      <c r="N3277" s="13">
        <v>0</v>
      </c>
      <c r="O3277" s="13">
        <v>0</v>
      </c>
      <c r="P3277" s="12" t="str">
        <f>LEFT(Tabela2[[#This Row],[Código]],2)</f>
        <v>29</v>
      </c>
    </row>
    <row r="3278" spans="2:16" ht="15" customHeight="1" x14ac:dyDescent="0.25">
      <c r="B3278" s="36" t="str">
        <f>LOOKUP(Tabela2[[#This Row],[RESUMO]],Tabela3[Grupo],Tabela3[Meus produtos])</f>
        <v>Não</v>
      </c>
      <c r="C3278" s="30" t="s">
        <v>3139</v>
      </c>
      <c r="D3278" t="s">
        <v>21238</v>
      </c>
      <c r="E3278" t="s">
        <v>11853</v>
      </c>
      <c r="F3278" s="30" t="s">
        <v>3140</v>
      </c>
      <c r="G3278">
        <v>11.83</v>
      </c>
      <c r="H3278">
        <v>9.8000000000000007</v>
      </c>
      <c r="I3278">
        <v>0</v>
      </c>
      <c r="J3278">
        <v>0</v>
      </c>
      <c r="K3278" s="13">
        <v>0.21629999999999999</v>
      </c>
      <c r="L3278" s="13">
        <v>9.8000000000000004E-2</v>
      </c>
      <c r="M3278" s="13">
        <v>0.1183</v>
      </c>
      <c r="N3278" s="13">
        <v>0</v>
      </c>
      <c r="O3278" s="13">
        <v>0</v>
      </c>
      <c r="P3278" s="12" t="str">
        <f>LEFT(Tabela2[[#This Row],[Código]],2)</f>
        <v>29</v>
      </c>
    </row>
    <row r="3279" spans="2:16" ht="15" customHeight="1" x14ac:dyDescent="0.25">
      <c r="B3279" s="36" t="str">
        <f>LOOKUP(Tabela2[[#This Row],[RESUMO]],Tabela3[Grupo],Tabela3[Meus produtos])</f>
        <v>Não</v>
      </c>
      <c r="C3279" s="30" t="s">
        <v>3141</v>
      </c>
      <c r="D3279" t="s">
        <v>21238</v>
      </c>
      <c r="E3279" t="s">
        <v>11853</v>
      </c>
      <c r="F3279" s="30" t="s">
        <v>14385</v>
      </c>
      <c r="G3279">
        <v>11.83</v>
      </c>
      <c r="H3279">
        <v>9.8000000000000007</v>
      </c>
      <c r="I3279">
        <v>0</v>
      </c>
      <c r="J3279">
        <v>0</v>
      </c>
      <c r="K3279" s="13">
        <v>0.21629999999999999</v>
      </c>
      <c r="L3279" s="13">
        <v>9.8000000000000004E-2</v>
      </c>
      <c r="M3279" s="13">
        <v>0.1183</v>
      </c>
      <c r="N3279" s="13">
        <v>0</v>
      </c>
      <c r="O3279" s="13">
        <v>0</v>
      </c>
      <c r="P3279" s="12" t="str">
        <f>LEFT(Tabela2[[#This Row],[Código]],2)</f>
        <v>29</v>
      </c>
    </row>
    <row r="3280" spans="2:16" ht="15" customHeight="1" x14ac:dyDescent="0.25">
      <c r="B3280" s="36" t="str">
        <f>LOOKUP(Tabela2[[#This Row],[RESUMO]],Tabela3[Grupo],Tabela3[Meus produtos])</f>
        <v>Não</v>
      </c>
      <c r="C3280" s="30" t="s">
        <v>3142</v>
      </c>
      <c r="D3280" t="s">
        <v>21238</v>
      </c>
      <c r="E3280" t="s">
        <v>11853</v>
      </c>
      <c r="F3280" s="30" t="s">
        <v>3143</v>
      </c>
      <c r="G3280">
        <v>11.97</v>
      </c>
      <c r="H3280">
        <v>9.8000000000000007</v>
      </c>
      <c r="I3280">
        <v>0</v>
      </c>
      <c r="J3280">
        <v>0</v>
      </c>
      <c r="K3280" s="13">
        <v>0.2177</v>
      </c>
      <c r="L3280" s="13">
        <v>9.8000000000000004E-2</v>
      </c>
      <c r="M3280" s="13">
        <v>0.1197</v>
      </c>
      <c r="N3280" s="13">
        <v>0</v>
      </c>
      <c r="O3280" s="13">
        <v>0</v>
      </c>
      <c r="P3280" s="12" t="str">
        <f>LEFT(Tabela2[[#This Row],[Código]],2)</f>
        <v>29</v>
      </c>
    </row>
    <row r="3281" spans="2:16" ht="15" customHeight="1" x14ac:dyDescent="0.25">
      <c r="B3281" s="36" t="str">
        <f>LOOKUP(Tabela2[[#This Row],[RESUMO]],Tabela3[Grupo],Tabela3[Meus produtos])</f>
        <v>Não</v>
      </c>
      <c r="C3281" s="30" t="s">
        <v>3144</v>
      </c>
      <c r="D3281" t="s">
        <v>21238</v>
      </c>
      <c r="E3281" t="s">
        <v>11853</v>
      </c>
      <c r="F3281" s="30" t="s">
        <v>14386</v>
      </c>
      <c r="G3281">
        <v>11.83</v>
      </c>
      <c r="H3281">
        <v>9.8000000000000007</v>
      </c>
      <c r="I3281">
        <v>0</v>
      </c>
      <c r="J3281">
        <v>0</v>
      </c>
      <c r="K3281" s="13">
        <v>0.21629999999999999</v>
      </c>
      <c r="L3281" s="13">
        <v>9.8000000000000004E-2</v>
      </c>
      <c r="M3281" s="13">
        <v>0.1183</v>
      </c>
      <c r="N3281" s="13">
        <v>0</v>
      </c>
      <c r="O3281" s="13">
        <v>0</v>
      </c>
      <c r="P3281" s="12" t="str">
        <f>LEFT(Tabela2[[#This Row],[Código]],2)</f>
        <v>29</v>
      </c>
    </row>
    <row r="3282" spans="2:16" ht="15" customHeight="1" x14ac:dyDescent="0.25">
      <c r="B3282" s="36" t="str">
        <f>LOOKUP(Tabela2[[#This Row],[RESUMO]],Tabela3[Grupo],Tabela3[Meus produtos])</f>
        <v>Não</v>
      </c>
      <c r="C3282" s="30" t="s">
        <v>3145</v>
      </c>
      <c r="D3282" t="s">
        <v>21238</v>
      </c>
      <c r="E3282" t="s">
        <v>11853</v>
      </c>
      <c r="F3282" s="30" t="s">
        <v>3146</v>
      </c>
      <c r="G3282">
        <v>12</v>
      </c>
      <c r="H3282">
        <v>9.8000000000000007</v>
      </c>
      <c r="I3282">
        <v>0</v>
      </c>
      <c r="J3282">
        <v>0</v>
      </c>
      <c r="K3282" s="13">
        <v>0.218</v>
      </c>
      <c r="L3282" s="13">
        <v>9.8000000000000004E-2</v>
      </c>
      <c r="M3282" s="13">
        <v>0.12</v>
      </c>
      <c r="N3282" s="13">
        <v>0</v>
      </c>
      <c r="O3282" s="13">
        <v>0</v>
      </c>
      <c r="P3282" s="12" t="str">
        <f>LEFT(Tabela2[[#This Row],[Código]],2)</f>
        <v>29</v>
      </c>
    </row>
    <row r="3283" spans="2:16" ht="15" customHeight="1" x14ac:dyDescent="0.25">
      <c r="B3283" s="36" t="str">
        <f>LOOKUP(Tabela2[[#This Row],[RESUMO]],Tabela3[Grupo],Tabela3[Meus produtos])</f>
        <v>Não</v>
      </c>
      <c r="C3283" s="30" t="s">
        <v>3147</v>
      </c>
      <c r="D3283" t="s">
        <v>21238</v>
      </c>
      <c r="E3283" t="s">
        <v>11853</v>
      </c>
      <c r="F3283" s="30" t="s">
        <v>14387</v>
      </c>
      <c r="G3283">
        <v>12</v>
      </c>
      <c r="H3283">
        <v>9.8000000000000007</v>
      </c>
      <c r="I3283">
        <v>0</v>
      </c>
      <c r="J3283">
        <v>0</v>
      </c>
      <c r="K3283" s="13">
        <v>0.218</v>
      </c>
      <c r="L3283" s="13">
        <v>9.8000000000000004E-2</v>
      </c>
      <c r="M3283" s="13">
        <v>0.12</v>
      </c>
      <c r="N3283" s="13">
        <v>0</v>
      </c>
      <c r="O3283" s="13">
        <v>0</v>
      </c>
      <c r="P3283" s="12" t="str">
        <f>LEFT(Tabela2[[#This Row],[Código]],2)</f>
        <v>29</v>
      </c>
    </row>
    <row r="3284" spans="2:16" ht="15" customHeight="1" x14ac:dyDescent="0.25">
      <c r="B3284" s="36" t="str">
        <f>LOOKUP(Tabela2[[#This Row],[RESUMO]],Tabela3[Grupo],Tabela3[Meus produtos])</f>
        <v>Não</v>
      </c>
      <c r="C3284" s="30" t="s">
        <v>3148</v>
      </c>
      <c r="D3284" t="s">
        <v>21238</v>
      </c>
      <c r="E3284" t="s">
        <v>11853</v>
      </c>
      <c r="F3284" s="30" t="s">
        <v>14388</v>
      </c>
      <c r="G3284">
        <v>12</v>
      </c>
      <c r="H3284">
        <v>9.8000000000000007</v>
      </c>
      <c r="I3284">
        <v>0</v>
      </c>
      <c r="J3284">
        <v>0</v>
      </c>
      <c r="K3284" s="13">
        <v>0.218</v>
      </c>
      <c r="L3284" s="13">
        <v>9.8000000000000004E-2</v>
      </c>
      <c r="M3284" s="13">
        <v>0.12</v>
      </c>
      <c r="N3284" s="13">
        <v>0</v>
      </c>
      <c r="O3284" s="13">
        <v>0</v>
      </c>
      <c r="P3284" s="12" t="str">
        <f>LEFT(Tabela2[[#This Row],[Código]],2)</f>
        <v>29</v>
      </c>
    </row>
    <row r="3285" spans="2:16" ht="15" customHeight="1" x14ac:dyDescent="0.25">
      <c r="B3285" s="36" t="str">
        <f>LOOKUP(Tabela2[[#This Row],[RESUMO]],Tabela3[Grupo],Tabela3[Meus produtos])</f>
        <v>Não</v>
      </c>
      <c r="C3285" s="30" t="s">
        <v>3149</v>
      </c>
      <c r="D3285" t="s">
        <v>21238</v>
      </c>
      <c r="E3285" t="s">
        <v>11853</v>
      </c>
      <c r="F3285" s="30" t="s">
        <v>3150</v>
      </c>
      <c r="G3285">
        <v>11.97</v>
      </c>
      <c r="H3285">
        <v>9.8000000000000007</v>
      </c>
      <c r="I3285">
        <v>0</v>
      </c>
      <c r="J3285">
        <v>0</v>
      </c>
      <c r="K3285" s="13">
        <v>0.2177</v>
      </c>
      <c r="L3285" s="13">
        <v>9.8000000000000004E-2</v>
      </c>
      <c r="M3285" s="13">
        <v>0.1197</v>
      </c>
      <c r="N3285" s="13">
        <v>0</v>
      </c>
      <c r="O3285" s="13">
        <v>0</v>
      </c>
      <c r="P3285" s="12" t="str">
        <f>LEFT(Tabela2[[#This Row],[Código]],2)</f>
        <v>29</v>
      </c>
    </row>
    <row r="3286" spans="2:16" ht="15" customHeight="1" x14ac:dyDescent="0.25">
      <c r="B3286" s="36" t="str">
        <f>LOOKUP(Tabela2[[#This Row],[RESUMO]],Tabela3[Grupo],Tabela3[Meus produtos])</f>
        <v>Não</v>
      </c>
      <c r="C3286" s="30" t="s">
        <v>3151</v>
      </c>
      <c r="D3286" t="s">
        <v>21238</v>
      </c>
      <c r="E3286" t="s">
        <v>11853</v>
      </c>
      <c r="F3286" s="30" t="s">
        <v>14389</v>
      </c>
      <c r="G3286">
        <v>11.83</v>
      </c>
      <c r="H3286">
        <v>9.8000000000000007</v>
      </c>
      <c r="I3286">
        <v>0</v>
      </c>
      <c r="J3286">
        <v>0</v>
      </c>
      <c r="K3286" s="13">
        <v>0.21629999999999999</v>
      </c>
      <c r="L3286" s="13">
        <v>9.8000000000000004E-2</v>
      </c>
      <c r="M3286" s="13">
        <v>0.1183</v>
      </c>
      <c r="N3286" s="13">
        <v>0</v>
      </c>
      <c r="O3286" s="13">
        <v>0</v>
      </c>
      <c r="P3286" s="12" t="str">
        <f>LEFT(Tabela2[[#This Row],[Código]],2)</f>
        <v>29</v>
      </c>
    </row>
    <row r="3287" spans="2:16" ht="15" customHeight="1" x14ac:dyDescent="0.25">
      <c r="B3287" s="36" t="str">
        <f>LOOKUP(Tabela2[[#This Row],[RESUMO]],Tabela3[Grupo],Tabela3[Meus produtos])</f>
        <v>Não</v>
      </c>
      <c r="C3287" s="30" t="s">
        <v>3152</v>
      </c>
      <c r="D3287" t="s">
        <v>21238</v>
      </c>
      <c r="E3287" t="s">
        <v>11853</v>
      </c>
      <c r="F3287" s="30" t="s">
        <v>3153</v>
      </c>
      <c r="G3287">
        <v>11.83</v>
      </c>
      <c r="H3287">
        <v>9.8000000000000007</v>
      </c>
      <c r="I3287">
        <v>0</v>
      </c>
      <c r="J3287">
        <v>0</v>
      </c>
      <c r="K3287" s="13">
        <v>0.21629999999999999</v>
      </c>
      <c r="L3287" s="13">
        <v>9.8000000000000004E-2</v>
      </c>
      <c r="M3287" s="13">
        <v>0.1183</v>
      </c>
      <c r="N3287" s="13">
        <v>0</v>
      </c>
      <c r="O3287" s="13">
        <v>0</v>
      </c>
      <c r="P3287" s="12" t="str">
        <f>LEFT(Tabela2[[#This Row],[Código]],2)</f>
        <v>29</v>
      </c>
    </row>
    <row r="3288" spans="2:16" ht="15" customHeight="1" x14ac:dyDescent="0.25">
      <c r="B3288" s="36" t="str">
        <f>LOOKUP(Tabela2[[#This Row],[RESUMO]],Tabela3[Grupo],Tabela3[Meus produtos])</f>
        <v>Não</v>
      </c>
      <c r="C3288" s="30" t="s">
        <v>3154</v>
      </c>
      <c r="D3288" t="s">
        <v>21238</v>
      </c>
      <c r="E3288" t="s">
        <v>11853</v>
      </c>
      <c r="F3288" s="30" t="s">
        <v>3155</v>
      </c>
      <c r="G3288">
        <v>11.83</v>
      </c>
      <c r="H3288">
        <v>9.8000000000000007</v>
      </c>
      <c r="I3288">
        <v>0</v>
      </c>
      <c r="J3288">
        <v>0</v>
      </c>
      <c r="K3288" s="13">
        <v>0.21629999999999999</v>
      </c>
      <c r="L3288" s="13">
        <v>9.8000000000000004E-2</v>
      </c>
      <c r="M3288" s="13">
        <v>0.1183</v>
      </c>
      <c r="N3288" s="13">
        <v>0</v>
      </c>
      <c r="O3288" s="13">
        <v>0</v>
      </c>
      <c r="P3288" s="12" t="str">
        <f>LEFT(Tabela2[[#This Row],[Código]],2)</f>
        <v>29</v>
      </c>
    </row>
    <row r="3289" spans="2:16" ht="15" customHeight="1" x14ac:dyDescent="0.25">
      <c r="B3289" s="36" t="str">
        <f>LOOKUP(Tabela2[[#This Row],[RESUMO]],Tabela3[Grupo],Tabela3[Meus produtos])</f>
        <v>Não</v>
      </c>
      <c r="C3289" s="30" t="s">
        <v>3156</v>
      </c>
      <c r="D3289" t="s">
        <v>21238</v>
      </c>
      <c r="E3289" t="s">
        <v>11853</v>
      </c>
      <c r="F3289" s="30" t="s">
        <v>14390</v>
      </c>
      <c r="G3289">
        <v>11.83</v>
      </c>
      <c r="H3289">
        <v>9.8000000000000007</v>
      </c>
      <c r="I3289">
        <v>0</v>
      </c>
      <c r="J3289">
        <v>0</v>
      </c>
      <c r="K3289" s="13">
        <v>0.21629999999999999</v>
      </c>
      <c r="L3289" s="13">
        <v>9.8000000000000004E-2</v>
      </c>
      <c r="M3289" s="13">
        <v>0.1183</v>
      </c>
      <c r="N3289" s="13">
        <v>0</v>
      </c>
      <c r="O3289" s="13">
        <v>0</v>
      </c>
      <c r="P3289" s="12" t="str">
        <f>LEFT(Tabela2[[#This Row],[Código]],2)</f>
        <v>29</v>
      </c>
    </row>
    <row r="3290" spans="2:16" ht="15" customHeight="1" x14ac:dyDescent="0.25">
      <c r="B3290" s="36" t="str">
        <f>LOOKUP(Tabela2[[#This Row],[RESUMO]],Tabela3[Grupo],Tabela3[Meus produtos])</f>
        <v>Não</v>
      </c>
      <c r="C3290" s="30" t="s">
        <v>3157</v>
      </c>
      <c r="D3290" t="s">
        <v>21238</v>
      </c>
      <c r="E3290" t="s">
        <v>11853</v>
      </c>
      <c r="F3290" s="30" t="s">
        <v>14391</v>
      </c>
      <c r="G3290">
        <v>11.83</v>
      </c>
      <c r="H3290">
        <v>9.8000000000000007</v>
      </c>
      <c r="I3290">
        <v>0</v>
      </c>
      <c r="J3290">
        <v>0</v>
      </c>
      <c r="K3290" s="13">
        <v>0.21629999999999999</v>
      </c>
      <c r="L3290" s="13">
        <v>9.8000000000000004E-2</v>
      </c>
      <c r="M3290" s="13">
        <v>0.1183</v>
      </c>
      <c r="N3290" s="13">
        <v>0</v>
      </c>
      <c r="O3290" s="13">
        <v>0</v>
      </c>
      <c r="P3290" s="12" t="str">
        <f>LEFT(Tabela2[[#This Row],[Código]],2)</f>
        <v>29</v>
      </c>
    </row>
    <row r="3291" spans="2:16" ht="15" customHeight="1" x14ac:dyDescent="0.25">
      <c r="B3291" s="36" t="str">
        <f>LOOKUP(Tabela2[[#This Row],[RESUMO]],Tabela3[Grupo],Tabela3[Meus produtos])</f>
        <v>Não</v>
      </c>
      <c r="C3291" s="30" t="s">
        <v>3158</v>
      </c>
      <c r="D3291" t="s">
        <v>21238</v>
      </c>
      <c r="E3291" t="s">
        <v>11853</v>
      </c>
      <c r="F3291" s="30" t="s">
        <v>14392</v>
      </c>
      <c r="G3291">
        <v>11.83</v>
      </c>
      <c r="H3291">
        <v>9.8000000000000007</v>
      </c>
      <c r="I3291">
        <v>0</v>
      </c>
      <c r="J3291">
        <v>0</v>
      </c>
      <c r="K3291" s="13">
        <v>0.21629999999999999</v>
      </c>
      <c r="L3291" s="13">
        <v>9.8000000000000004E-2</v>
      </c>
      <c r="M3291" s="13">
        <v>0.1183</v>
      </c>
      <c r="N3291" s="13">
        <v>0</v>
      </c>
      <c r="O3291" s="13">
        <v>0</v>
      </c>
      <c r="P3291" s="12" t="str">
        <f>LEFT(Tabela2[[#This Row],[Código]],2)</f>
        <v>29</v>
      </c>
    </row>
    <row r="3292" spans="2:16" ht="15" customHeight="1" x14ac:dyDescent="0.25">
      <c r="B3292" s="36" t="str">
        <f>LOOKUP(Tabela2[[#This Row],[RESUMO]],Tabela3[Grupo],Tabela3[Meus produtos])</f>
        <v>Não</v>
      </c>
      <c r="C3292" s="30" t="s">
        <v>3159</v>
      </c>
      <c r="D3292" t="s">
        <v>21238</v>
      </c>
      <c r="E3292" t="s">
        <v>11853</v>
      </c>
      <c r="F3292" s="30" t="s">
        <v>3160</v>
      </c>
      <c r="G3292">
        <v>11.83</v>
      </c>
      <c r="H3292">
        <v>9.8000000000000007</v>
      </c>
      <c r="I3292">
        <v>0</v>
      </c>
      <c r="J3292">
        <v>0</v>
      </c>
      <c r="K3292" s="13">
        <v>0.21629999999999999</v>
      </c>
      <c r="L3292" s="13">
        <v>9.8000000000000004E-2</v>
      </c>
      <c r="M3292" s="13">
        <v>0.1183</v>
      </c>
      <c r="N3292" s="13">
        <v>0</v>
      </c>
      <c r="O3292" s="13">
        <v>0</v>
      </c>
      <c r="P3292" s="12" t="str">
        <f>LEFT(Tabela2[[#This Row],[Código]],2)</f>
        <v>29</v>
      </c>
    </row>
    <row r="3293" spans="2:16" ht="15" customHeight="1" x14ac:dyDescent="0.25">
      <c r="B3293" s="36" t="str">
        <f>LOOKUP(Tabela2[[#This Row],[RESUMO]],Tabela3[Grupo],Tabela3[Meus produtos])</f>
        <v>Não</v>
      </c>
      <c r="C3293" s="30" t="s">
        <v>3161</v>
      </c>
      <c r="D3293" t="s">
        <v>21238</v>
      </c>
      <c r="E3293" t="s">
        <v>11853</v>
      </c>
      <c r="F3293" s="30" t="s">
        <v>14393</v>
      </c>
      <c r="G3293">
        <v>11.83</v>
      </c>
      <c r="H3293">
        <v>9.8000000000000007</v>
      </c>
      <c r="I3293">
        <v>0</v>
      </c>
      <c r="J3293">
        <v>0</v>
      </c>
      <c r="K3293" s="13">
        <v>0.21629999999999999</v>
      </c>
      <c r="L3293" s="13">
        <v>9.8000000000000004E-2</v>
      </c>
      <c r="M3293" s="13">
        <v>0.1183</v>
      </c>
      <c r="N3293" s="13">
        <v>0</v>
      </c>
      <c r="O3293" s="13">
        <v>0</v>
      </c>
      <c r="P3293" s="12" t="str">
        <f>LEFT(Tabela2[[#This Row],[Código]],2)</f>
        <v>29</v>
      </c>
    </row>
    <row r="3294" spans="2:16" ht="15" customHeight="1" x14ac:dyDescent="0.25">
      <c r="B3294" s="36" t="str">
        <f>LOOKUP(Tabela2[[#This Row],[RESUMO]],Tabela3[Grupo],Tabela3[Meus produtos])</f>
        <v>Não</v>
      </c>
      <c r="C3294" s="30" t="s">
        <v>3162</v>
      </c>
      <c r="D3294" t="s">
        <v>21238</v>
      </c>
      <c r="E3294" t="s">
        <v>11853</v>
      </c>
      <c r="F3294" s="30" t="s">
        <v>14394</v>
      </c>
      <c r="G3294">
        <v>11.83</v>
      </c>
      <c r="H3294">
        <v>9.8000000000000007</v>
      </c>
      <c r="I3294">
        <v>0</v>
      </c>
      <c r="J3294">
        <v>0</v>
      </c>
      <c r="K3294" s="13">
        <v>0.21629999999999999</v>
      </c>
      <c r="L3294" s="13">
        <v>9.8000000000000004E-2</v>
      </c>
      <c r="M3294" s="13">
        <v>0.1183</v>
      </c>
      <c r="N3294" s="13">
        <v>0</v>
      </c>
      <c r="O3294" s="13">
        <v>0</v>
      </c>
      <c r="P3294" s="12" t="str">
        <f>LEFT(Tabela2[[#This Row],[Código]],2)</f>
        <v>29</v>
      </c>
    </row>
    <row r="3295" spans="2:16" ht="15" customHeight="1" x14ac:dyDescent="0.25">
      <c r="B3295" s="36" t="str">
        <f>LOOKUP(Tabela2[[#This Row],[RESUMO]],Tabela3[Grupo],Tabela3[Meus produtos])</f>
        <v>Não</v>
      </c>
      <c r="C3295" s="30" t="s">
        <v>3163</v>
      </c>
      <c r="D3295" t="s">
        <v>21238</v>
      </c>
      <c r="E3295" t="s">
        <v>11853</v>
      </c>
      <c r="F3295" s="30" t="s">
        <v>3164</v>
      </c>
      <c r="G3295">
        <v>11.83</v>
      </c>
      <c r="H3295">
        <v>9.8000000000000007</v>
      </c>
      <c r="I3295">
        <v>0</v>
      </c>
      <c r="J3295">
        <v>0</v>
      </c>
      <c r="K3295" s="13">
        <v>0.21629999999999999</v>
      </c>
      <c r="L3295" s="13">
        <v>9.8000000000000004E-2</v>
      </c>
      <c r="M3295" s="13">
        <v>0.1183</v>
      </c>
      <c r="N3295" s="13">
        <v>0</v>
      </c>
      <c r="O3295" s="13">
        <v>0</v>
      </c>
      <c r="P3295" s="12" t="str">
        <f>LEFT(Tabela2[[#This Row],[Código]],2)</f>
        <v>29</v>
      </c>
    </row>
    <row r="3296" spans="2:16" ht="15" customHeight="1" x14ac:dyDescent="0.25">
      <c r="B3296" s="36" t="str">
        <f>LOOKUP(Tabela2[[#This Row],[RESUMO]],Tabela3[Grupo],Tabela3[Meus produtos])</f>
        <v>Não</v>
      </c>
      <c r="C3296" s="30" t="s">
        <v>3165</v>
      </c>
      <c r="D3296" t="s">
        <v>21238</v>
      </c>
      <c r="E3296" t="s">
        <v>11853</v>
      </c>
      <c r="F3296" s="30" t="s">
        <v>3166</v>
      </c>
      <c r="G3296">
        <v>12</v>
      </c>
      <c r="H3296">
        <v>9.8000000000000007</v>
      </c>
      <c r="I3296">
        <v>0</v>
      </c>
      <c r="J3296">
        <v>0</v>
      </c>
      <c r="K3296" s="13">
        <v>0.218</v>
      </c>
      <c r="L3296" s="13">
        <v>9.8000000000000004E-2</v>
      </c>
      <c r="M3296" s="13">
        <v>0.12</v>
      </c>
      <c r="N3296" s="13">
        <v>0</v>
      </c>
      <c r="O3296" s="13">
        <v>0</v>
      </c>
      <c r="P3296" s="12" t="str">
        <f>LEFT(Tabela2[[#This Row],[Código]],2)</f>
        <v>29</v>
      </c>
    </row>
    <row r="3297" spans="2:16" ht="15" customHeight="1" x14ac:dyDescent="0.25">
      <c r="B3297" s="36" t="str">
        <f>LOOKUP(Tabela2[[#This Row],[RESUMO]],Tabela3[Grupo],Tabela3[Meus produtos])</f>
        <v>Não</v>
      </c>
      <c r="C3297" s="30" t="s">
        <v>3167</v>
      </c>
      <c r="D3297" t="s">
        <v>21238</v>
      </c>
      <c r="E3297" t="s">
        <v>11853</v>
      </c>
      <c r="F3297" s="30" t="s">
        <v>14395</v>
      </c>
      <c r="G3297">
        <v>11.83</v>
      </c>
      <c r="H3297">
        <v>9.8000000000000007</v>
      </c>
      <c r="I3297">
        <v>0</v>
      </c>
      <c r="J3297">
        <v>0</v>
      </c>
      <c r="K3297" s="13">
        <v>0.21629999999999999</v>
      </c>
      <c r="L3297" s="13">
        <v>9.8000000000000004E-2</v>
      </c>
      <c r="M3297" s="13">
        <v>0.1183</v>
      </c>
      <c r="N3297" s="13">
        <v>0</v>
      </c>
      <c r="O3297" s="13">
        <v>0</v>
      </c>
      <c r="P3297" s="12" t="str">
        <f>LEFT(Tabela2[[#This Row],[Código]],2)</f>
        <v>29</v>
      </c>
    </row>
    <row r="3298" spans="2:16" ht="15" customHeight="1" x14ac:dyDescent="0.25">
      <c r="B3298" s="36" t="str">
        <f>LOOKUP(Tabela2[[#This Row],[RESUMO]],Tabela3[Grupo],Tabela3[Meus produtos])</f>
        <v>Não</v>
      </c>
      <c r="C3298" s="30" t="s">
        <v>3168</v>
      </c>
      <c r="D3298" t="s">
        <v>21238</v>
      </c>
      <c r="E3298" t="s">
        <v>11853</v>
      </c>
      <c r="F3298" s="30" t="s">
        <v>3169</v>
      </c>
      <c r="G3298">
        <v>11.83</v>
      </c>
      <c r="H3298">
        <v>9.8000000000000007</v>
      </c>
      <c r="I3298">
        <v>0</v>
      </c>
      <c r="J3298">
        <v>0</v>
      </c>
      <c r="K3298" s="13">
        <v>0.21629999999999999</v>
      </c>
      <c r="L3298" s="13">
        <v>9.8000000000000004E-2</v>
      </c>
      <c r="M3298" s="13">
        <v>0.1183</v>
      </c>
      <c r="N3298" s="13">
        <v>0</v>
      </c>
      <c r="O3298" s="13">
        <v>0</v>
      </c>
      <c r="P3298" s="12" t="str">
        <f>LEFT(Tabela2[[#This Row],[Código]],2)</f>
        <v>29</v>
      </c>
    </row>
    <row r="3299" spans="2:16" ht="15" customHeight="1" x14ac:dyDescent="0.25">
      <c r="B3299" s="36" t="str">
        <f>LOOKUP(Tabela2[[#This Row],[RESUMO]],Tabela3[Grupo],Tabela3[Meus produtos])</f>
        <v>Não</v>
      </c>
      <c r="C3299" s="30" t="s">
        <v>3170</v>
      </c>
      <c r="D3299" t="s">
        <v>21238</v>
      </c>
      <c r="E3299" t="s">
        <v>11853</v>
      </c>
      <c r="F3299" s="30" t="s">
        <v>3171</v>
      </c>
      <c r="G3299">
        <v>11.83</v>
      </c>
      <c r="H3299">
        <v>9.8000000000000007</v>
      </c>
      <c r="I3299">
        <v>0</v>
      </c>
      <c r="J3299">
        <v>0</v>
      </c>
      <c r="K3299" s="13">
        <v>0.21629999999999999</v>
      </c>
      <c r="L3299" s="13">
        <v>9.8000000000000004E-2</v>
      </c>
      <c r="M3299" s="13">
        <v>0.1183</v>
      </c>
      <c r="N3299" s="13">
        <v>0</v>
      </c>
      <c r="O3299" s="13">
        <v>0</v>
      </c>
      <c r="P3299" s="12" t="str">
        <f>LEFT(Tabela2[[#This Row],[Código]],2)</f>
        <v>29</v>
      </c>
    </row>
    <row r="3300" spans="2:16" ht="15" customHeight="1" x14ac:dyDescent="0.25">
      <c r="B3300" s="36" t="str">
        <f>LOOKUP(Tabela2[[#This Row],[RESUMO]],Tabela3[Grupo],Tabela3[Meus produtos])</f>
        <v>Não</v>
      </c>
      <c r="C3300" s="30" t="s">
        <v>3172</v>
      </c>
      <c r="D3300" t="s">
        <v>21238</v>
      </c>
      <c r="E3300" t="s">
        <v>11853</v>
      </c>
      <c r="F3300" s="30" t="s">
        <v>14396</v>
      </c>
      <c r="G3300">
        <v>11.83</v>
      </c>
      <c r="H3300">
        <v>9.8000000000000007</v>
      </c>
      <c r="I3300">
        <v>0</v>
      </c>
      <c r="J3300">
        <v>0</v>
      </c>
      <c r="K3300" s="13">
        <v>0.21629999999999999</v>
      </c>
      <c r="L3300" s="13">
        <v>9.8000000000000004E-2</v>
      </c>
      <c r="M3300" s="13">
        <v>0.1183</v>
      </c>
      <c r="N3300" s="13">
        <v>0</v>
      </c>
      <c r="O3300" s="13">
        <v>0</v>
      </c>
      <c r="P3300" s="12" t="str">
        <f>LEFT(Tabela2[[#This Row],[Código]],2)</f>
        <v>29</v>
      </c>
    </row>
    <row r="3301" spans="2:16" ht="15" customHeight="1" x14ac:dyDescent="0.25">
      <c r="B3301" s="36" t="str">
        <f>LOOKUP(Tabela2[[#This Row],[RESUMO]],Tabela3[Grupo],Tabela3[Meus produtos])</f>
        <v>Não</v>
      </c>
      <c r="C3301" s="30" t="s">
        <v>3173</v>
      </c>
      <c r="D3301" t="s">
        <v>21238</v>
      </c>
      <c r="E3301" t="s">
        <v>11853</v>
      </c>
      <c r="F3301" s="30" t="s">
        <v>14397</v>
      </c>
      <c r="G3301">
        <v>11.83</v>
      </c>
      <c r="H3301">
        <v>9.8000000000000007</v>
      </c>
      <c r="I3301">
        <v>0</v>
      </c>
      <c r="J3301">
        <v>0</v>
      </c>
      <c r="K3301" s="13">
        <v>0.21629999999999999</v>
      </c>
      <c r="L3301" s="13">
        <v>9.8000000000000004E-2</v>
      </c>
      <c r="M3301" s="13">
        <v>0.1183</v>
      </c>
      <c r="N3301" s="13">
        <v>0</v>
      </c>
      <c r="O3301" s="13">
        <v>0</v>
      </c>
      <c r="P3301" s="12" t="str">
        <f>LEFT(Tabela2[[#This Row],[Código]],2)</f>
        <v>29</v>
      </c>
    </row>
    <row r="3302" spans="2:16" ht="15" customHeight="1" x14ac:dyDescent="0.25">
      <c r="B3302" s="36" t="str">
        <f>LOOKUP(Tabela2[[#This Row],[RESUMO]],Tabela3[Grupo],Tabela3[Meus produtos])</f>
        <v>Não</v>
      </c>
      <c r="C3302" s="30" t="s">
        <v>3174</v>
      </c>
      <c r="D3302" t="s">
        <v>21238</v>
      </c>
      <c r="E3302" t="s">
        <v>11853</v>
      </c>
      <c r="F3302" s="30" t="s">
        <v>14398</v>
      </c>
      <c r="G3302">
        <v>11.83</v>
      </c>
      <c r="H3302">
        <v>9.8000000000000007</v>
      </c>
      <c r="I3302">
        <v>0</v>
      </c>
      <c r="J3302">
        <v>0</v>
      </c>
      <c r="K3302" s="13">
        <v>0.21629999999999999</v>
      </c>
      <c r="L3302" s="13">
        <v>9.8000000000000004E-2</v>
      </c>
      <c r="M3302" s="13">
        <v>0.1183</v>
      </c>
      <c r="N3302" s="13">
        <v>0</v>
      </c>
      <c r="O3302" s="13">
        <v>0</v>
      </c>
      <c r="P3302" s="12" t="str">
        <f>LEFT(Tabela2[[#This Row],[Código]],2)</f>
        <v>29</v>
      </c>
    </row>
    <row r="3303" spans="2:16" ht="15" customHeight="1" x14ac:dyDescent="0.25">
      <c r="B3303" s="36" t="str">
        <f>LOOKUP(Tabela2[[#This Row],[RESUMO]],Tabela3[Grupo],Tabela3[Meus produtos])</f>
        <v>Não</v>
      </c>
      <c r="C3303" s="30" t="s">
        <v>3175</v>
      </c>
      <c r="D3303" t="s">
        <v>21238</v>
      </c>
      <c r="E3303" t="s">
        <v>11853</v>
      </c>
      <c r="F3303" s="30" t="s">
        <v>3176</v>
      </c>
      <c r="G3303">
        <v>11.83</v>
      </c>
      <c r="H3303">
        <v>9.8000000000000007</v>
      </c>
      <c r="I3303">
        <v>0</v>
      </c>
      <c r="J3303">
        <v>0</v>
      </c>
      <c r="K3303" s="13">
        <v>0.21629999999999999</v>
      </c>
      <c r="L3303" s="13">
        <v>9.8000000000000004E-2</v>
      </c>
      <c r="M3303" s="13">
        <v>0.1183</v>
      </c>
      <c r="N3303" s="13">
        <v>0</v>
      </c>
      <c r="O3303" s="13">
        <v>0</v>
      </c>
      <c r="P3303" s="12" t="str">
        <f>LEFT(Tabela2[[#This Row],[Código]],2)</f>
        <v>29</v>
      </c>
    </row>
    <row r="3304" spans="2:16" ht="15" customHeight="1" x14ac:dyDescent="0.25">
      <c r="B3304" s="36" t="str">
        <f>LOOKUP(Tabela2[[#This Row],[RESUMO]],Tabela3[Grupo],Tabela3[Meus produtos])</f>
        <v>Não</v>
      </c>
      <c r="C3304" s="30" t="s">
        <v>3177</v>
      </c>
      <c r="D3304" t="s">
        <v>21238</v>
      </c>
      <c r="E3304" t="s">
        <v>11853</v>
      </c>
      <c r="F3304" s="30" t="s">
        <v>3178</v>
      </c>
      <c r="G3304">
        <v>11.83</v>
      </c>
      <c r="H3304">
        <v>9.8000000000000007</v>
      </c>
      <c r="I3304">
        <v>0</v>
      </c>
      <c r="J3304">
        <v>0</v>
      </c>
      <c r="K3304" s="13">
        <v>0.21629999999999999</v>
      </c>
      <c r="L3304" s="13">
        <v>9.8000000000000004E-2</v>
      </c>
      <c r="M3304" s="13">
        <v>0.1183</v>
      </c>
      <c r="N3304" s="13">
        <v>0</v>
      </c>
      <c r="O3304" s="13">
        <v>0</v>
      </c>
      <c r="P3304" s="12" t="str">
        <f>LEFT(Tabela2[[#This Row],[Código]],2)</f>
        <v>29</v>
      </c>
    </row>
    <row r="3305" spans="2:16" ht="15" customHeight="1" x14ac:dyDescent="0.25">
      <c r="B3305" s="36" t="str">
        <f>LOOKUP(Tabela2[[#This Row],[RESUMO]],Tabela3[Grupo],Tabela3[Meus produtos])</f>
        <v>Não</v>
      </c>
      <c r="C3305" s="30" t="s">
        <v>3179</v>
      </c>
      <c r="D3305" t="s">
        <v>21238</v>
      </c>
      <c r="E3305" t="s">
        <v>11853</v>
      </c>
      <c r="F3305" s="30" t="s">
        <v>3180</v>
      </c>
      <c r="G3305">
        <v>11.83</v>
      </c>
      <c r="H3305">
        <v>9.8000000000000007</v>
      </c>
      <c r="I3305">
        <v>0</v>
      </c>
      <c r="J3305">
        <v>0</v>
      </c>
      <c r="K3305" s="13">
        <v>0.21629999999999999</v>
      </c>
      <c r="L3305" s="13">
        <v>9.8000000000000004E-2</v>
      </c>
      <c r="M3305" s="13">
        <v>0.1183</v>
      </c>
      <c r="N3305" s="13">
        <v>0</v>
      </c>
      <c r="O3305" s="13">
        <v>0</v>
      </c>
      <c r="P3305" s="12" t="str">
        <f>LEFT(Tabela2[[#This Row],[Código]],2)</f>
        <v>29</v>
      </c>
    </row>
    <row r="3306" spans="2:16" ht="15" customHeight="1" x14ac:dyDescent="0.25">
      <c r="B3306" s="36" t="str">
        <f>LOOKUP(Tabela2[[#This Row],[RESUMO]],Tabela3[Grupo],Tabela3[Meus produtos])</f>
        <v>Não</v>
      </c>
      <c r="C3306" s="30" t="s">
        <v>3181</v>
      </c>
      <c r="D3306" t="s">
        <v>21238</v>
      </c>
      <c r="E3306" t="s">
        <v>11853</v>
      </c>
      <c r="F3306" s="30" t="s">
        <v>3182</v>
      </c>
      <c r="G3306">
        <v>11.83</v>
      </c>
      <c r="H3306">
        <v>9.8000000000000007</v>
      </c>
      <c r="I3306">
        <v>0</v>
      </c>
      <c r="J3306">
        <v>0</v>
      </c>
      <c r="K3306" s="13">
        <v>0.21629999999999999</v>
      </c>
      <c r="L3306" s="13">
        <v>9.8000000000000004E-2</v>
      </c>
      <c r="M3306" s="13">
        <v>0.1183</v>
      </c>
      <c r="N3306" s="13">
        <v>0</v>
      </c>
      <c r="O3306" s="13">
        <v>0</v>
      </c>
      <c r="P3306" s="12" t="str">
        <f>LEFT(Tabela2[[#This Row],[Código]],2)</f>
        <v>29</v>
      </c>
    </row>
    <row r="3307" spans="2:16" ht="15" customHeight="1" x14ac:dyDescent="0.25">
      <c r="B3307" s="36" t="str">
        <f>LOOKUP(Tabela2[[#This Row],[RESUMO]],Tabela3[Grupo],Tabela3[Meus produtos])</f>
        <v>Não</v>
      </c>
      <c r="C3307" s="30" t="s">
        <v>3183</v>
      </c>
      <c r="D3307" t="s">
        <v>21238</v>
      </c>
      <c r="E3307" t="s">
        <v>11853</v>
      </c>
      <c r="F3307" s="30" t="s">
        <v>3184</v>
      </c>
      <c r="G3307">
        <v>11.83</v>
      </c>
      <c r="H3307">
        <v>9.8000000000000007</v>
      </c>
      <c r="I3307">
        <v>0</v>
      </c>
      <c r="J3307">
        <v>0</v>
      </c>
      <c r="K3307" s="13">
        <v>0.21629999999999999</v>
      </c>
      <c r="L3307" s="13">
        <v>9.8000000000000004E-2</v>
      </c>
      <c r="M3307" s="13">
        <v>0.1183</v>
      </c>
      <c r="N3307" s="13">
        <v>0</v>
      </c>
      <c r="O3307" s="13">
        <v>0</v>
      </c>
      <c r="P3307" s="12" t="str">
        <f>LEFT(Tabela2[[#This Row],[Código]],2)</f>
        <v>29</v>
      </c>
    </row>
    <row r="3308" spans="2:16" ht="15" customHeight="1" x14ac:dyDescent="0.25">
      <c r="B3308" s="36" t="str">
        <f>LOOKUP(Tabela2[[#This Row],[RESUMO]],Tabela3[Grupo],Tabela3[Meus produtos])</f>
        <v>Não</v>
      </c>
      <c r="C3308" s="30" t="s">
        <v>3185</v>
      </c>
      <c r="D3308" t="s">
        <v>21238</v>
      </c>
      <c r="E3308" t="s">
        <v>11853</v>
      </c>
      <c r="F3308" s="30" t="s">
        <v>3186</v>
      </c>
      <c r="G3308">
        <v>11.83</v>
      </c>
      <c r="H3308">
        <v>9.8000000000000007</v>
      </c>
      <c r="I3308">
        <v>0</v>
      </c>
      <c r="J3308">
        <v>0</v>
      </c>
      <c r="K3308" s="13">
        <v>0.21629999999999999</v>
      </c>
      <c r="L3308" s="13">
        <v>9.8000000000000004E-2</v>
      </c>
      <c r="M3308" s="13">
        <v>0.1183</v>
      </c>
      <c r="N3308" s="13">
        <v>0</v>
      </c>
      <c r="O3308" s="13">
        <v>0</v>
      </c>
      <c r="P3308" s="12" t="str">
        <f>LEFT(Tabela2[[#This Row],[Código]],2)</f>
        <v>29</v>
      </c>
    </row>
    <row r="3309" spans="2:16" ht="15" customHeight="1" x14ac:dyDescent="0.25">
      <c r="B3309" s="36" t="str">
        <f>LOOKUP(Tabela2[[#This Row],[RESUMO]],Tabela3[Grupo],Tabela3[Meus produtos])</f>
        <v>Não</v>
      </c>
      <c r="C3309" s="30" t="s">
        <v>3187</v>
      </c>
      <c r="D3309" t="s">
        <v>21238</v>
      </c>
      <c r="E3309" t="s">
        <v>11853</v>
      </c>
      <c r="F3309" s="30" t="s">
        <v>3188</v>
      </c>
      <c r="G3309">
        <v>12</v>
      </c>
      <c r="H3309">
        <v>9.8000000000000007</v>
      </c>
      <c r="I3309">
        <v>0</v>
      </c>
      <c r="J3309">
        <v>0</v>
      </c>
      <c r="K3309" s="13">
        <v>0.218</v>
      </c>
      <c r="L3309" s="13">
        <v>9.8000000000000004E-2</v>
      </c>
      <c r="M3309" s="13">
        <v>0.12</v>
      </c>
      <c r="N3309" s="13">
        <v>0</v>
      </c>
      <c r="O3309" s="13">
        <v>0</v>
      </c>
      <c r="P3309" s="12" t="str">
        <f>LEFT(Tabela2[[#This Row],[Código]],2)</f>
        <v>29</v>
      </c>
    </row>
    <row r="3310" spans="2:16" ht="15" customHeight="1" x14ac:dyDescent="0.25">
      <c r="B3310" s="36" t="str">
        <f>LOOKUP(Tabela2[[#This Row],[RESUMO]],Tabela3[Grupo],Tabela3[Meus produtos])</f>
        <v>Não</v>
      </c>
      <c r="C3310" s="30" t="s">
        <v>3189</v>
      </c>
      <c r="D3310" t="s">
        <v>21238</v>
      </c>
      <c r="E3310" t="s">
        <v>11853</v>
      </c>
      <c r="F3310" s="30" t="s">
        <v>3190</v>
      </c>
      <c r="G3310">
        <v>11.83</v>
      </c>
      <c r="H3310">
        <v>9.8000000000000007</v>
      </c>
      <c r="I3310">
        <v>0</v>
      </c>
      <c r="J3310">
        <v>0</v>
      </c>
      <c r="K3310" s="13">
        <v>0.21629999999999999</v>
      </c>
      <c r="L3310" s="13">
        <v>9.8000000000000004E-2</v>
      </c>
      <c r="M3310" s="13">
        <v>0.1183</v>
      </c>
      <c r="N3310" s="13">
        <v>0</v>
      </c>
      <c r="O3310" s="13">
        <v>0</v>
      </c>
      <c r="P3310" s="12" t="str">
        <f>LEFT(Tabela2[[#This Row],[Código]],2)</f>
        <v>29</v>
      </c>
    </row>
    <row r="3311" spans="2:16" ht="15" customHeight="1" x14ac:dyDescent="0.25">
      <c r="B3311" s="36" t="str">
        <f>LOOKUP(Tabela2[[#This Row],[RESUMO]],Tabela3[Grupo],Tabela3[Meus produtos])</f>
        <v>Não</v>
      </c>
      <c r="C3311" s="30" t="s">
        <v>3191</v>
      </c>
      <c r="D3311" t="s">
        <v>21238</v>
      </c>
      <c r="E3311" t="s">
        <v>11853</v>
      </c>
      <c r="F3311" s="30" t="s">
        <v>3192</v>
      </c>
      <c r="G3311">
        <v>11.83</v>
      </c>
      <c r="H3311">
        <v>9.8000000000000007</v>
      </c>
      <c r="I3311">
        <v>0</v>
      </c>
      <c r="J3311">
        <v>0</v>
      </c>
      <c r="K3311" s="13">
        <v>0.21629999999999999</v>
      </c>
      <c r="L3311" s="13">
        <v>9.8000000000000004E-2</v>
      </c>
      <c r="M3311" s="13">
        <v>0.1183</v>
      </c>
      <c r="N3311" s="13">
        <v>0</v>
      </c>
      <c r="O3311" s="13">
        <v>0</v>
      </c>
      <c r="P3311" s="12" t="str">
        <f>LEFT(Tabela2[[#This Row],[Código]],2)</f>
        <v>29</v>
      </c>
    </row>
    <row r="3312" spans="2:16" ht="15" customHeight="1" x14ac:dyDescent="0.25">
      <c r="B3312" s="36" t="str">
        <f>LOOKUP(Tabela2[[#This Row],[RESUMO]],Tabela3[Grupo],Tabela3[Meus produtos])</f>
        <v>Não</v>
      </c>
      <c r="C3312" s="30" t="s">
        <v>3193</v>
      </c>
      <c r="D3312" t="s">
        <v>21238</v>
      </c>
      <c r="E3312" t="s">
        <v>11853</v>
      </c>
      <c r="F3312" s="30" t="s">
        <v>3194</v>
      </c>
      <c r="G3312">
        <v>11.83</v>
      </c>
      <c r="H3312">
        <v>9.8000000000000007</v>
      </c>
      <c r="I3312">
        <v>0</v>
      </c>
      <c r="J3312">
        <v>0</v>
      </c>
      <c r="K3312" s="13">
        <v>0.21629999999999999</v>
      </c>
      <c r="L3312" s="13">
        <v>9.8000000000000004E-2</v>
      </c>
      <c r="M3312" s="13">
        <v>0.1183</v>
      </c>
      <c r="N3312" s="13">
        <v>0</v>
      </c>
      <c r="O3312" s="13">
        <v>0</v>
      </c>
      <c r="P3312" s="12" t="str">
        <f>LEFT(Tabela2[[#This Row],[Código]],2)</f>
        <v>29</v>
      </c>
    </row>
    <row r="3313" spans="2:16" ht="15" customHeight="1" x14ac:dyDescent="0.25">
      <c r="B3313" s="36" t="str">
        <f>LOOKUP(Tabela2[[#This Row],[RESUMO]],Tabela3[Grupo],Tabela3[Meus produtos])</f>
        <v>Não</v>
      </c>
      <c r="C3313" s="30" t="s">
        <v>3195</v>
      </c>
      <c r="D3313" t="s">
        <v>21238</v>
      </c>
      <c r="E3313" t="s">
        <v>11853</v>
      </c>
      <c r="F3313" s="30" t="s">
        <v>3196</v>
      </c>
      <c r="G3313">
        <v>11.83</v>
      </c>
      <c r="H3313">
        <v>9.8000000000000007</v>
      </c>
      <c r="I3313">
        <v>0</v>
      </c>
      <c r="J3313">
        <v>0</v>
      </c>
      <c r="K3313" s="13">
        <v>0.21629999999999999</v>
      </c>
      <c r="L3313" s="13">
        <v>9.8000000000000004E-2</v>
      </c>
      <c r="M3313" s="13">
        <v>0.1183</v>
      </c>
      <c r="N3313" s="13">
        <v>0</v>
      </c>
      <c r="O3313" s="13">
        <v>0</v>
      </c>
      <c r="P3313" s="12" t="str">
        <f>LEFT(Tabela2[[#This Row],[Código]],2)</f>
        <v>29</v>
      </c>
    </row>
    <row r="3314" spans="2:16" ht="15" customHeight="1" x14ac:dyDescent="0.25">
      <c r="B3314" s="36" t="str">
        <f>LOOKUP(Tabela2[[#This Row],[RESUMO]],Tabela3[Grupo],Tabela3[Meus produtos])</f>
        <v>Não</v>
      </c>
      <c r="C3314" s="30" t="s">
        <v>3197</v>
      </c>
      <c r="D3314" t="s">
        <v>21238</v>
      </c>
      <c r="E3314" t="s">
        <v>11853</v>
      </c>
      <c r="F3314" s="30" t="s">
        <v>14399</v>
      </c>
      <c r="G3314">
        <v>11.83</v>
      </c>
      <c r="H3314">
        <v>9.8000000000000007</v>
      </c>
      <c r="I3314">
        <v>0</v>
      </c>
      <c r="J3314">
        <v>0</v>
      </c>
      <c r="K3314" s="13">
        <v>0.21629999999999999</v>
      </c>
      <c r="L3314" s="13">
        <v>9.8000000000000004E-2</v>
      </c>
      <c r="M3314" s="13">
        <v>0.1183</v>
      </c>
      <c r="N3314" s="13">
        <v>0</v>
      </c>
      <c r="O3314" s="13">
        <v>0</v>
      </c>
      <c r="P3314" s="12" t="str">
        <f>LEFT(Tabela2[[#This Row],[Código]],2)</f>
        <v>29</v>
      </c>
    </row>
    <row r="3315" spans="2:16" ht="15" customHeight="1" x14ac:dyDescent="0.25">
      <c r="B3315" s="36" t="str">
        <f>LOOKUP(Tabela2[[#This Row],[RESUMO]],Tabela3[Grupo],Tabela3[Meus produtos])</f>
        <v>Não</v>
      </c>
      <c r="C3315" s="30" t="s">
        <v>3198</v>
      </c>
      <c r="D3315" t="s">
        <v>21238</v>
      </c>
      <c r="E3315" t="s">
        <v>11853</v>
      </c>
      <c r="F3315" s="30" t="s">
        <v>14400</v>
      </c>
      <c r="G3315">
        <v>11.83</v>
      </c>
      <c r="H3315">
        <v>9.8000000000000007</v>
      </c>
      <c r="I3315">
        <v>0</v>
      </c>
      <c r="J3315">
        <v>0</v>
      </c>
      <c r="K3315" s="13">
        <v>0.21629999999999999</v>
      </c>
      <c r="L3315" s="13">
        <v>9.8000000000000004E-2</v>
      </c>
      <c r="M3315" s="13">
        <v>0.1183</v>
      </c>
      <c r="N3315" s="13">
        <v>0</v>
      </c>
      <c r="O3315" s="13">
        <v>0</v>
      </c>
      <c r="P3315" s="12" t="str">
        <f>LEFT(Tabela2[[#This Row],[Código]],2)</f>
        <v>29</v>
      </c>
    </row>
    <row r="3316" spans="2:16" ht="15" customHeight="1" x14ac:dyDescent="0.25">
      <c r="B3316" s="36" t="str">
        <f>LOOKUP(Tabela2[[#This Row],[RESUMO]],Tabela3[Grupo],Tabela3[Meus produtos])</f>
        <v>Não</v>
      </c>
      <c r="C3316" s="30" t="s">
        <v>3199</v>
      </c>
      <c r="D3316" t="s">
        <v>21238</v>
      </c>
      <c r="E3316" t="s">
        <v>11853</v>
      </c>
      <c r="F3316" s="30" t="s">
        <v>3200</v>
      </c>
      <c r="G3316">
        <v>11.83</v>
      </c>
      <c r="H3316">
        <v>9.8000000000000007</v>
      </c>
      <c r="I3316">
        <v>0</v>
      </c>
      <c r="J3316">
        <v>0</v>
      </c>
      <c r="K3316" s="13">
        <v>0.21629999999999999</v>
      </c>
      <c r="L3316" s="13">
        <v>9.8000000000000004E-2</v>
      </c>
      <c r="M3316" s="13">
        <v>0.1183</v>
      </c>
      <c r="N3316" s="13">
        <v>0</v>
      </c>
      <c r="O3316" s="13">
        <v>0</v>
      </c>
      <c r="P3316" s="12" t="str">
        <f>LEFT(Tabela2[[#This Row],[Código]],2)</f>
        <v>29</v>
      </c>
    </row>
    <row r="3317" spans="2:16" ht="15" customHeight="1" x14ac:dyDescent="0.25">
      <c r="B3317" s="36" t="str">
        <f>LOOKUP(Tabela2[[#This Row],[RESUMO]],Tabela3[Grupo],Tabela3[Meus produtos])</f>
        <v>Não</v>
      </c>
      <c r="C3317" s="30" t="s">
        <v>3201</v>
      </c>
      <c r="D3317" t="s">
        <v>21238</v>
      </c>
      <c r="E3317" t="s">
        <v>11853</v>
      </c>
      <c r="F3317" s="30" t="s">
        <v>3202</v>
      </c>
      <c r="G3317">
        <v>11.83</v>
      </c>
      <c r="H3317">
        <v>9.8000000000000007</v>
      </c>
      <c r="I3317">
        <v>0</v>
      </c>
      <c r="J3317">
        <v>0</v>
      </c>
      <c r="K3317" s="13">
        <v>0.21629999999999999</v>
      </c>
      <c r="L3317" s="13">
        <v>9.8000000000000004E-2</v>
      </c>
      <c r="M3317" s="13">
        <v>0.1183</v>
      </c>
      <c r="N3317" s="13">
        <v>0</v>
      </c>
      <c r="O3317" s="13">
        <v>0</v>
      </c>
      <c r="P3317" s="12" t="str">
        <f>LEFT(Tabela2[[#This Row],[Código]],2)</f>
        <v>29</v>
      </c>
    </row>
    <row r="3318" spans="2:16" ht="15" customHeight="1" x14ac:dyDescent="0.25">
      <c r="B3318" s="36" t="str">
        <f>LOOKUP(Tabela2[[#This Row],[RESUMO]],Tabela3[Grupo],Tabela3[Meus produtos])</f>
        <v>Não</v>
      </c>
      <c r="C3318" s="30" t="s">
        <v>3203</v>
      </c>
      <c r="D3318" t="s">
        <v>21238</v>
      </c>
      <c r="E3318" t="s">
        <v>11853</v>
      </c>
      <c r="F3318" s="30" t="s">
        <v>3204</v>
      </c>
      <c r="G3318">
        <v>11.83</v>
      </c>
      <c r="H3318">
        <v>9.8000000000000007</v>
      </c>
      <c r="I3318">
        <v>0</v>
      </c>
      <c r="J3318">
        <v>0</v>
      </c>
      <c r="K3318" s="13">
        <v>0.21629999999999999</v>
      </c>
      <c r="L3318" s="13">
        <v>9.8000000000000004E-2</v>
      </c>
      <c r="M3318" s="13">
        <v>0.1183</v>
      </c>
      <c r="N3318" s="13">
        <v>0</v>
      </c>
      <c r="O3318" s="13">
        <v>0</v>
      </c>
      <c r="P3318" s="12" t="str">
        <f>LEFT(Tabela2[[#This Row],[Código]],2)</f>
        <v>29</v>
      </c>
    </row>
    <row r="3319" spans="2:16" ht="15" customHeight="1" x14ac:dyDescent="0.25">
      <c r="B3319" s="36" t="str">
        <f>LOOKUP(Tabela2[[#This Row],[RESUMO]],Tabela3[Grupo],Tabela3[Meus produtos])</f>
        <v>Não</v>
      </c>
      <c r="C3319" s="30" t="s">
        <v>3205</v>
      </c>
      <c r="D3319" t="s">
        <v>21238</v>
      </c>
      <c r="E3319" t="s">
        <v>11853</v>
      </c>
      <c r="F3319" s="30" t="s">
        <v>3206</v>
      </c>
      <c r="G3319">
        <v>11.83</v>
      </c>
      <c r="H3319">
        <v>9.8000000000000007</v>
      </c>
      <c r="I3319">
        <v>0</v>
      </c>
      <c r="J3319">
        <v>0</v>
      </c>
      <c r="K3319" s="13">
        <v>0.21629999999999999</v>
      </c>
      <c r="L3319" s="13">
        <v>9.8000000000000004E-2</v>
      </c>
      <c r="M3319" s="13">
        <v>0.1183</v>
      </c>
      <c r="N3319" s="13">
        <v>0</v>
      </c>
      <c r="O3319" s="13">
        <v>0</v>
      </c>
      <c r="P3319" s="12" t="str">
        <f>LEFT(Tabela2[[#This Row],[Código]],2)</f>
        <v>29</v>
      </c>
    </row>
    <row r="3320" spans="2:16" ht="15" customHeight="1" x14ac:dyDescent="0.25">
      <c r="B3320" s="36" t="str">
        <f>LOOKUP(Tabela2[[#This Row],[RESUMO]],Tabela3[Grupo],Tabela3[Meus produtos])</f>
        <v>Não</v>
      </c>
      <c r="C3320" s="30" t="s">
        <v>3207</v>
      </c>
      <c r="D3320" t="s">
        <v>21238</v>
      </c>
      <c r="E3320" t="s">
        <v>11853</v>
      </c>
      <c r="F3320" s="30" t="s">
        <v>3208</v>
      </c>
      <c r="G3320">
        <v>11.83</v>
      </c>
      <c r="H3320">
        <v>9.8000000000000007</v>
      </c>
      <c r="I3320">
        <v>0</v>
      </c>
      <c r="J3320">
        <v>0</v>
      </c>
      <c r="K3320" s="13">
        <v>0.21629999999999999</v>
      </c>
      <c r="L3320" s="13">
        <v>9.8000000000000004E-2</v>
      </c>
      <c r="M3320" s="13">
        <v>0.1183</v>
      </c>
      <c r="N3320" s="13">
        <v>0</v>
      </c>
      <c r="O3320" s="13">
        <v>0</v>
      </c>
      <c r="P3320" s="12" t="str">
        <f>LEFT(Tabela2[[#This Row],[Código]],2)</f>
        <v>29</v>
      </c>
    </row>
    <row r="3321" spans="2:16" ht="15" customHeight="1" x14ac:dyDescent="0.25">
      <c r="B3321" s="36" t="str">
        <f>LOOKUP(Tabela2[[#This Row],[RESUMO]],Tabela3[Grupo],Tabela3[Meus produtos])</f>
        <v>Não</v>
      </c>
      <c r="C3321" s="30" t="s">
        <v>3209</v>
      </c>
      <c r="D3321" t="s">
        <v>21238</v>
      </c>
      <c r="E3321" t="s">
        <v>11853</v>
      </c>
      <c r="F3321" s="30" t="s">
        <v>3210</v>
      </c>
      <c r="G3321">
        <v>12</v>
      </c>
      <c r="H3321">
        <v>9.8000000000000007</v>
      </c>
      <c r="I3321">
        <v>0</v>
      </c>
      <c r="J3321">
        <v>0</v>
      </c>
      <c r="K3321" s="13">
        <v>0.218</v>
      </c>
      <c r="L3321" s="13">
        <v>9.8000000000000004E-2</v>
      </c>
      <c r="M3321" s="13">
        <v>0.12</v>
      </c>
      <c r="N3321" s="13">
        <v>0</v>
      </c>
      <c r="O3321" s="13">
        <v>0</v>
      </c>
      <c r="P3321" s="12" t="str">
        <f>LEFT(Tabela2[[#This Row],[Código]],2)</f>
        <v>29</v>
      </c>
    </row>
    <row r="3322" spans="2:16" ht="15" customHeight="1" x14ac:dyDescent="0.25">
      <c r="B3322" s="36" t="str">
        <f>LOOKUP(Tabela2[[#This Row],[RESUMO]],Tabela3[Grupo],Tabela3[Meus produtos])</f>
        <v>Não</v>
      </c>
      <c r="C3322" s="30" t="s">
        <v>3211</v>
      </c>
      <c r="D3322" t="s">
        <v>21238</v>
      </c>
      <c r="E3322" t="s">
        <v>11853</v>
      </c>
      <c r="F3322" s="30" t="s">
        <v>3212</v>
      </c>
      <c r="G3322">
        <v>11.83</v>
      </c>
      <c r="H3322">
        <v>9.8000000000000007</v>
      </c>
      <c r="I3322">
        <v>0</v>
      </c>
      <c r="J3322">
        <v>0</v>
      </c>
      <c r="K3322" s="13">
        <v>0.21629999999999999</v>
      </c>
      <c r="L3322" s="13">
        <v>9.8000000000000004E-2</v>
      </c>
      <c r="M3322" s="13">
        <v>0.1183</v>
      </c>
      <c r="N3322" s="13">
        <v>0</v>
      </c>
      <c r="O3322" s="13">
        <v>0</v>
      </c>
      <c r="P3322" s="12" t="str">
        <f>LEFT(Tabela2[[#This Row],[Código]],2)</f>
        <v>29</v>
      </c>
    </row>
    <row r="3323" spans="2:16" ht="15" customHeight="1" x14ac:dyDescent="0.25">
      <c r="B3323" s="36" t="str">
        <f>LOOKUP(Tabela2[[#This Row],[RESUMO]],Tabela3[Grupo],Tabela3[Meus produtos])</f>
        <v>Não</v>
      </c>
      <c r="C3323" s="30" t="s">
        <v>3213</v>
      </c>
      <c r="D3323" t="s">
        <v>21238</v>
      </c>
      <c r="E3323" t="s">
        <v>11853</v>
      </c>
      <c r="F3323" s="30" t="s">
        <v>3214</v>
      </c>
      <c r="G3323">
        <v>11.83</v>
      </c>
      <c r="H3323">
        <v>9.8000000000000007</v>
      </c>
      <c r="I3323">
        <v>0</v>
      </c>
      <c r="J3323">
        <v>0</v>
      </c>
      <c r="K3323" s="13">
        <v>0.21629999999999999</v>
      </c>
      <c r="L3323" s="13">
        <v>9.8000000000000004E-2</v>
      </c>
      <c r="M3323" s="13">
        <v>0.1183</v>
      </c>
      <c r="N3323" s="13">
        <v>0</v>
      </c>
      <c r="O3323" s="13">
        <v>0</v>
      </c>
      <c r="P3323" s="12" t="str">
        <f>LEFT(Tabela2[[#This Row],[Código]],2)</f>
        <v>29</v>
      </c>
    </row>
    <row r="3324" spans="2:16" ht="15" customHeight="1" x14ac:dyDescent="0.25">
      <c r="B3324" s="36" t="str">
        <f>LOOKUP(Tabela2[[#This Row],[RESUMO]],Tabela3[Grupo],Tabela3[Meus produtos])</f>
        <v>Não</v>
      </c>
      <c r="C3324" s="30" t="s">
        <v>3215</v>
      </c>
      <c r="D3324" t="s">
        <v>21238</v>
      </c>
      <c r="E3324" t="s">
        <v>11853</v>
      </c>
      <c r="F3324" s="30" t="s">
        <v>11786</v>
      </c>
      <c r="G3324">
        <v>11.97</v>
      </c>
      <c r="H3324">
        <v>9.8000000000000007</v>
      </c>
      <c r="I3324">
        <v>0</v>
      </c>
      <c r="J3324">
        <v>0</v>
      </c>
      <c r="K3324" s="13">
        <v>0.2177</v>
      </c>
      <c r="L3324" s="13">
        <v>9.8000000000000004E-2</v>
      </c>
      <c r="M3324" s="13">
        <v>0.1197</v>
      </c>
      <c r="N3324" s="13">
        <v>0</v>
      </c>
      <c r="O3324" s="13">
        <v>0</v>
      </c>
      <c r="P3324" s="12" t="str">
        <f>LEFT(Tabela2[[#This Row],[Código]],2)</f>
        <v>29</v>
      </c>
    </row>
    <row r="3325" spans="2:16" ht="15" customHeight="1" x14ac:dyDescent="0.25">
      <c r="B3325" s="36" t="str">
        <f>LOOKUP(Tabela2[[#This Row],[RESUMO]],Tabela3[Grupo],Tabela3[Meus produtos])</f>
        <v>Não</v>
      </c>
      <c r="C3325" s="30" t="s">
        <v>3216</v>
      </c>
      <c r="D3325" t="s">
        <v>21238</v>
      </c>
      <c r="E3325" t="s">
        <v>11853</v>
      </c>
      <c r="F3325" s="30" t="s">
        <v>3217</v>
      </c>
      <c r="G3325">
        <v>11.83</v>
      </c>
      <c r="H3325">
        <v>9.8000000000000007</v>
      </c>
      <c r="I3325">
        <v>0</v>
      </c>
      <c r="J3325">
        <v>0</v>
      </c>
      <c r="K3325" s="13">
        <v>0.21629999999999999</v>
      </c>
      <c r="L3325" s="13">
        <v>9.8000000000000004E-2</v>
      </c>
      <c r="M3325" s="13">
        <v>0.1183</v>
      </c>
      <c r="N3325" s="13">
        <v>0</v>
      </c>
      <c r="O3325" s="13">
        <v>0</v>
      </c>
      <c r="P3325" s="12" t="str">
        <f>LEFT(Tabela2[[#This Row],[Código]],2)</f>
        <v>29</v>
      </c>
    </row>
    <row r="3326" spans="2:16" ht="15" customHeight="1" x14ac:dyDescent="0.25">
      <c r="B3326" s="36" t="str">
        <f>LOOKUP(Tabela2[[#This Row],[RESUMO]],Tabela3[Grupo],Tabela3[Meus produtos])</f>
        <v>Não</v>
      </c>
      <c r="C3326" s="30" t="s">
        <v>3218</v>
      </c>
      <c r="D3326" t="s">
        <v>21238</v>
      </c>
      <c r="E3326" t="s">
        <v>11853</v>
      </c>
      <c r="F3326" s="30" t="s">
        <v>14401</v>
      </c>
      <c r="G3326">
        <v>11.83</v>
      </c>
      <c r="H3326">
        <v>9.8000000000000007</v>
      </c>
      <c r="I3326">
        <v>0</v>
      </c>
      <c r="J3326">
        <v>0</v>
      </c>
      <c r="K3326" s="13">
        <v>0.21629999999999999</v>
      </c>
      <c r="L3326" s="13">
        <v>9.8000000000000004E-2</v>
      </c>
      <c r="M3326" s="13">
        <v>0.1183</v>
      </c>
      <c r="N3326" s="13">
        <v>0</v>
      </c>
      <c r="O3326" s="13">
        <v>0</v>
      </c>
      <c r="P3326" s="12" t="str">
        <f>LEFT(Tabela2[[#This Row],[Código]],2)</f>
        <v>29</v>
      </c>
    </row>
    <row r="3327" spans="2:16" ht="15" customHeight="1" x14ac:dyDescent="0.25">
      <c r="B3327" s="36" t="str">
        <f>LOOKUP(Tabela2[[#This Row],[RESUMO]],Tabela3[Grupo],Tabela3[Meus produtos])</f>
        <v>Não</v>
      </c>
      <c r="C3327" s="30" t="s">
        <v>3219</v>
      </c>
      <c r="D3327" t="s">
        <v>21238</v>
      </c>
      <c r="E3327" t="s">
        <v>11853</v>
      </c>
      <c r="F3327" s="30" t="s">
        <v>3220</v>
      </c>
      <c r="G3327">
        <v>12</v>
      </c>
      <c r="H3327">
        <v>9.8000000000000007</v>
      </c>
      <c r="I3327">
        <v>0</v>
      </c>
      <c r="J3327">
        <v>0</v>
      </c>
      <c r="K3327" s="13">
        <v>0.218</v>
      </c>
      <c r="L3327" s="13">
        <v>9.8000000000000004E-2</v>
      </c>
      <c r="M3327" s="13">
        <v>0.12</v>
      </c>
      <c r="N3327" s="13">
        <v>0</v>
      </c>
      <c r="O3327" s="13">
        <v>0</v>
      </c>
      <c r="P3327" s="12" t="str">
        <f>LEFT(Tabela2[[#This Row],[Código]],2)</f>
        <v>29</v>
      </c>
    </row>
    <row r="3328" spans="2:16" ht="15" customHeight="1" x14ac:dyDescent="0.25">
      <c r="B3328" s="36" t="str">
        <f>LOOKUP(Tabela2[[#This Row],[RESUMO]],Tabela3[Grupo],Tabela3[Meus produtos])</f>
        <v>Não</v>
      </c>
      <c r="C3328" s="30" t="s">
        <v>3221</v>
      </c>
      <c r="D3328" t="s">
        <v>21238</v>
      </c>
      <c r="E3328" t="s">
        <v>11853</v>
      </c>
      <c r="F3328" s="30" t="s">
        <v>3222</v>
      </c>
      <c r="G3328">
        <v>11.83</v>
      </c>
      <c r="H3328">
        <v>9.8000000000000007</v>
      </c>
      <c r="I3328">
        <v>0</v>
      </c>
      <c r="J3328">
        <v>0</v>
      </c>
      <c r="K3328" s="13">
        <v>0.21629999999999999</v>
      </c>
      <c r="L3328" s="13">
        <v>9.8000000000000004E-2</v>
      </c>
      <c r="M3328" s="13">
        <v>0.1183</v>
      </c>
      <c r="N3328" s="13">
        <v>0</v>
      </c>
      <c r="O3328" s="13">
        <v>0</v>
      </c>
      <c r="P3328" s="12" t="str">
        <f>LEFT(Tabela2[[#This Row],[Código]],2)</f>
        <v>29</v>
      </c>
    </row>
    <row r="3329" spans="2:16" ht="15" customHeight="1" x14ac:dyDescent="0.25">
      <c r="B3329" s="36" t="str">
        <f>LOOKUP(Tabela2[[#This Row],[RESUMO]],Tabela3[Grupo],Tabela3[Meus produtos])</f>
        <v>Não</v>
      </c>
      <c r="C3329" s="30" t="s">
        <v>3223</v>
      </c>
      <c r="D3329" t="s">
        <v>21238</v>
      </c>
      <c r="E3329" t="s">
        <v>11853</v>
      </c>
      <c r="F3329" s="30" t="s">
        <v>3224</v>
      </c>
      <c r="G3329">
        <v>11.83</v>
      </c>
      <c r="H3329">
        <v>9.8000000000000007</v>
      </c>
      <c r="I3329">
        <v>0</v>
      </c>
      <c r="J3329">
        <v>0</v>
      </c>
      <c r="K3329" s="13">
        <v>0.21629999999999999</v>
      </c>
      <c r="L3329" s="13">
        <v>9.8000000000000004E-2</v>
      </c>
      <c r="M3329" s="13">
        <v>0.1183</v>
      </c>
      <c r="N3329" s="13">
        <v>0</v>
      </c>
      <c r="O3329" s="13">
        <v>0</v>
      </c>
      <c r="P3329" s="12" t="str">
        <f>LEFT(Tabela2[[#This Row],[Código]],2)</f>
        <v>29</v>
      </c>
    </row>
    <row r="3330" spans="2:16" ht="15" customHeight="1" x14ac:dyDescent="0.25">
      <c r="B3330" s="36" t="str">
        <f>LOOKUP(Tabela2[[#This Row],[RESUMO]],Tabela3[Grupo],Tabela3[Meus produtos])</f>
        <v>Não</v>
      </c>
      <c r="C3330" s="30" t="s">
        <v>3225</v>
      </c>
      <c r="D3330" t="s">
        <v>21238</v>
      </c>
      <c r="E3330" t="s">
        <v>11853</v>
      </c>
      <c r="F3330" s="30" t="s">
        <v>14402</v>
      </c>
      <c r="G3330">
        <v>11.83</v>
      </c>
      <c r="H3330">
        <v>9.8000000000000007</v>
      </c>
      <c r="I3330">
        <v>0</v>
      </c>
      <c r="J3330">
        <v>0</v>
      </c>
      <c r="K3330" s="13">
        <v>0.21629999999999999</v>
      </c>
      <c r="L3330" s="13">
        <v>9.8000000000000004E-2</v>
      </c>
      <c r="M3330" s="13">
        <v>0.1183</v>
      </c>
      <c r="N3330" s="13">
        <v>0</v>
      </c>
      <c r="O3330" s="13">
        <v>0</v>
      </c>
      <c r="P3330" s="12" t="str">
        <f>LEFT(Tabela2[[#This Row],[Código]],2)</f>
        <v>29</v>
      </c>
    </row>
    <row r="3331" spans="2:16" ht="15" customHeight="1" x14ac:dyDescent="0.25">
      <c r="B3331" s="36" t="str">
        <f>LOOKUP(Tabela2[[#This Row],[RESUMO]],Tabela3[Grupo],Tabela3[Meus produtos])</f>
        <v>Não</v>
      </c>
      <c r="C3331" s="30" t="s">
        <v>3226</v>
      </c>
      <c r="D3331" t="s">
        <v>21238</v>
      </c>
      <c r="E3331" t="s">
        <v>11853</v>
      </c>
      <c r="F3331" s="30" t="s">
        <v>3227</v>
      </c>
      <c r="G3331">
        <v>12</v>
      </c>
      <c r="H3331">
        <v>9.8000000000000007</v>
      </c>
      <c r="I3331">
        <v>0</v>
      </c>
      <c r="J3331">
        <v>0</v>
      </c>
      <c r="K3331" s="13">
        <v>0.218</v>
      </c>
      <c r="L3331" s="13">
        <v>9.8000000000000004E-2</v>
      </c>
      <c r="M3331" s="13">
        <v>0.12</v>
      </c>
      <c r="N3331" s="13">
        <v>0</v>
      </c>
      <c r="O3331" s="13">
        <v>0</v>
      </c>
      <c r="P3331" s="12" t="str">
        <f>LEFT(Tabela2[[#This Row],[Código]],2)</f>
        <v>29</v>
      </c>
    </row>
    <row r="3332" spans="2:16" ht="15" customHeight="1" x14ac:dyDescent="0.25">
      <c r="B3332" s="36" t="str">
        <f>LOOKUP(Tabela2[[#This Row],[RESUMO]],Tabela3[Grupo],Tabela3[Meus produtos])</f>
        <v>Não</v>
      </c>
      <c r="C3332" s="30" t="s">
        <v>3228</v>
      </c>
      <c r="D3332" t="s">
        <v>21238</v>
      </c>
      <c r="E3332" t="s">
        <v>11853</v>
      </c>
      <c r="F3332" s="30" t="s">
        <v>3229</v>
      </c>
      <c r="G3332">
        <v>11.83</v>
      </c>
      <c r="H3332">
        <v>9.8000000000000007</v>
      </c>
      <c r="I3332">
        <v>0</v>
      </c>
      <c r="J3332">
        <v>0</v>
      </c>
      <c r="K3332" s="13">
        <v>0.21629999999999999</v>
      </c>
      <c r="L3332" s="13">
        <v>9.8000000000000004E-2</v>
      </c>
      <c r="M3332" s="13">
        <v>0.1183</v>
      </c>
      <c r="N3332" s="13">
        <v>0</v>
      </c>
      <c r="O3332" s="13">
        <v>0</v>
      </c>
      <c r="P3332" s="12" t="str">
        <f>LEFT(Tabela2[[#This Row],[Código]],2)</f>
        <v>29</v>
      </c>
    </row>
    <row r="3333" spans="2:16" ht="15" customHeight="1" x14ac:dyDescent="0.25">
      <c r="B3333" s="36" t="str">
        <f>LOOKUP(Tabela2[[#This Row],[RESUMO]],Tabela3[Grupo],Tabela3[Meus produtos])</f>
        <v>Não</v>
      </c>
      <c r="C3333" s="30" t="s">
        <v>3230</v>
      </c>
      <c r="D3333" t="s">
        <v>21238</v>
      </c>
      <c r="E3333" t="s">
        <v>11853</v>
      </c>
      <c r="F3333" s="30" t="s">
        <v>14403</v>
      </c>
      <c r="G3333">
        <v>11.83</v>
      </c>
      <c r="H3333">
        <v>9.8000000000000007</v>
      </c>
      <c r="I3333">
        <v>0</v>
      </c>
      <c r="J3333">
        <v>0</v>
      </c>
      <c r="K3333" s="13">
        <v>0.21629999999999999</v>
      </c>
      <c r="L3333" s="13">
        <v>9.8000000000000004E-2</v>
      </c>
      <c r="M3333" s="13">
        <v>0.1183</v>
      </c>
      <c r="N3333" s="13">
        <v>0</v>
      </c>
      <c r="O3333" s="13">
        <v>0</v>
      </c>
      <c r="P3333" s="12" t="str">
        <f>LEFT(Tabela2[[#This Row],[Código]],2)</f>
        <v>29</v>
      </c>
    </row>
    <row r="3334" spans="2:16" ht="15" customHeight="1" x14ac:dyDescent="0.25">
      <c r="B3334" s="36" t="str">
        <f>LOOKUP(Tabela2[[#This Row],[RESUMO]],Tabela3[Grupo],Tabela3[Meus produtos])</f>
        <v>Não</v>
      </c>
      <c r="C3334" s="30" t="s">
        <v>3231</v>
      </c>
      <c r="D3334" t="s">
        <v>21238</v>
      </c>
      <c r="E3334" t="s">
        <v>11853</v>
      </c>
      <c r="F3334" s="30" t="s">
        <v>3232</v>
      </c>
      <c r="G3334">
        <v>12</v>
      </c>
      <c r="H3334">
        <v>9.8000000000000007</v>
      </c>
      <c r="I3334">
        <v>0</v>
      </c>
      <c r="J3334">
        <v>0</v>
      </c>
      <c r="K3334" s="13">
        <v>0.218</v>
      </c>
      <c r="L3334" s="13">
        <v>9.8000000000000004E-2</v>
      </c>
      <c r="M3334" s="13">
        <v>0.12</v>
      </c>
      <c r="N3334" s="13">
        <v>0</v>
      </c>
      <c r="O3334" s="13">
        <v>0</v>
      </c>
      <c r="P3334" s="12" t="str">
        <f>LEFT(Tabela2[[#This Row],[Código]],2)</f>
        <v>29</v>
      </c>
    </row>
    <row r="3335" spans="2:16" ht="15" customHeight="1" x14ac:dyDescent="0.25">
      <c r="B3335" s="36" t="str">
        <f>LOOKUP(Tabela2[[#This Row],[RESUMO]],Tabela3[Grupo],Tabela3[Meus produtos])</f>
        <v>Não</v>
      </c>
      <c r="C3335" s="30" t="s">
        <v>3233</v>
      </c>
      <c r="D3335" t="s">
        <v>21238</v>
      </c>
      <c r="E3335" t="s">
        <v>11853</v>
      </c>
      <c r="F3335" s="30" t="s">
        <v>14404</v>
      </c>
      <c r="G3335">
        <v>12</v>
      </c>
      <c r="H3335">
        <v>9.8000000000000007</v>
      </c>
      <c r="I3335">
        <v>0</v>
      </c>
      <c r="J3335">
        <v>0</v>
      </c>
      <c r="K3335" s="13">
        <v>0.218</v>
      </c>
      <c r="L3335" s="13">
        <v>9.8000000000000004E-2</v>
      </c>
      <c r="M3335" s="13">
        <v>0.12</v>
      </c>
      <c r="N3335" s="13">
        <v>0</v>
      </c>
      <c r="O3335" s="13">
        <v>0</v>
      </c>
      <c r="P3335" s="12" t="str">
        <f>LEFT(Tabela2[[#This Row],[Código]],2)</f>
        <v>29</v>
      </c>
    </row>
    <row r="3336" spans="2:16" ht="15" customHeight="1" x14ac:dyDescent="0.25">
      <c r="B3336" s="36" t="str">
        <f>LOOKUP(Tabela2[[#This Row],[RESUMO]],Tabela3[Grupo],Tabela3[Meus produtos])</f>
        <v>Não</v>
      </c>
      <c r="C3336" s="30" t="s">
        <v>3234</v>
      </c>
      <c r="D3336" t="s">
        <v>21238</v>
      </c>
      <c r="E3336" t="s">
        <v>11853</v>
      </c>
      <c r="F3336" s="30" t="s">
        <v>14405</v>
      </c>
      <c r="G3336">
        <v>11.83</v>
      </c>
      <c r="H3336">
        <v>9.8000000000000007</v>
      </c>
      <c r="I3336">
        <v>0</v>
      </c>
      <c r="J3336">
        <v>0</v>
      </c>
      <c r="K3336" s="13">
        <v>0.21629999999999999</v>
      </c>
      <c r="L3336" s="13">
        <v>9.8000000000000004E-2</v>
      </c>
      <c r="M3336" s="13">
        <v>0.1183</v>
      </c>
      <c r="N3336" s="13">
        <v>0</v>
      </c>
      <c r="O3336" s="13">
        <v>0</v>
      </c>
      <c r="P3336" s="12" t="str">
        <f>LEFT(Tabela2[[#This Row],[Código]],2)</f>
        <v>29</v>
      </c>
    </row>
    <row r="3337" spans="2:16" ht="15" customHeight="1" x14ac:dyDescent="0.25">
      <c r="B3337" s="36" t="str">
        <f>LOOKUP(Tabela2[[#This Row],[RESUMO]],Tabela3[Grupo],Tabela3[Meus produtos])</f>
        <v>Não</v>
      </c>
      <c r="C3337" s="30" t="s">
        <v>3235</v>
      </c>
      <c r="D3337" t="s">
        <v>21238</v>
      </c>
      <c r="E3337" t="s">
        <v>11853</v>
      </c>
      <c r="F3337" s="30" t="s">
        <v>3236</v>
      </c>
      <c r="G3337">
        <v>12</v>
      </c>
      <c r="H3337">
        <v>9.8000000000000007</v>
      </c>
      <c r="I3337">
        <v>0</v>
      </c>
      <c r="J3337">
        <v>0</v>
      </c>
      <c r="K3337" s="13">
        <v>0.218</v>
      </c>
      <c r="L3337" s="13">
        <v>9.8000000000000004E-2</v>
      </c>
      <c r="M3337" s="13">
        <v>0.12</v>
      </c>
      <c r="N3337" s="13">
        <v>0</v>
      </c>
      <c r="O3337" s="13">
        <v>0</v>
      </c>
      <c r="P3337" s="12" t="str">
        <f>LEFT(Tabela2[[#This Row],[Código]],2)</f>
        <v>29</v>
      </c>
    </row>
    <row r="3338" spans="2:16" ht="15" customHeight="1" x14ac:dyDescent="0.25">
      <c r="B3338" s="36" t="str">
        <f>LOOKUP(Tabela2[[#This Row],[RESUMO]],Tabela3[Grupo],Tabela3[Meus produtos])</f>
        <v>Não</v>
      </c>
      <c r="C3338" s="30" t="s">
        <v>3237</v>
      </c>
      <c r="D3338" t="s">
        <v>21238</v>
      </c>
      <c r="E3338" t="s">
        <v>11853</v>
      </c>
      <c r="F3338" s="30" t="s">
        <v>3238</v>
      </c>
      <c r="G3338">
        <v>11.83</v>
      </c>
      <c r="H3338">
        <v>9.8000000000000007</v>
      </c>
      <c r="I3338">
        <v>0</v>
      </c>
      <c r="J3338">
        <v>0</v>
      </c>
      <c r="K3338" s="13">
        <v>0.21629999999999999</v>
      </c>
      <c r="L3338" s="13">
        <v>9.8000000000000004E-2</v>
      </c>
      <c r="M3338" s="13">
        <v>0.1183</v>
      </c>
      <c r="N3338" s="13">
        <v>0</v>
      </c>
      <c r="O3338" s="13">
        <v>0</v>
      </c>
      <c r="P3338" s="12" t="str">
        <f>LEFT(Tabela2[[#This Row],[Código]],2)</f>
        <v>29</v>
      </c>
    </row>
    <row r="3339" spans="2:16" ht="15" customHeight="1" x14ac:dyDescent="0.25">
      <c r="B3339" s="36" t="str">
        <f>LOOKUP(Tabela2[[#This Row],[RESUMO]],Tabela3[Grupo],Tabela3[Meus produtos])</f>
        <v>Não</v>
      </c>
      <c r="C3339" s="30" t="s">
        <v>3239</v>
      </c>
      <c r="D3339" t="s">
        <v>21238</v>
      </c>
      <c r="E3339" t="s">
        <v>11853</v>
      </c>
      <c r="F3339" s="30" t="s">
        <v>3240</v>
      </c>
      <c r="G3339">
        <v>11.83</v>
      </c>
      <c r="H3339">
        <v>9.8000000000000007</v>
      </c>
      <c r="I3339">
        <v>0</v>
      </c>
      <c r="J3339">
        <v>0</v>
      </c>
      <c r="K3339" s="13">
        <v>0.21629999999999999</v>
      </c>
      <c r="L3339" s="13">
        <v>9.8000000000000004E-2</v>
      </c>
      <c r="M3339" s="13">
        <v>0.1183</v>
      </c>
      <c r="N3339" s="13">
        <v>0</v>
      </c>
      <c r="O3339" s="13">
        <v>0</v>
      </c>
      <c r="P3339" s="12" t="str">
        <f>LEFT(Tabela2[[#This Row],[Código]],2)</f>
        <v>29</v>
      </c>
    </row>
    <row r="3340" spans="2:16" ht="15" customHeight="1" x14ac:dyDescent="0.25">
      <c r="B3340" s="36" t="str">
        <f>LOOKUP(Tabela2[[#This Row],[RESUMO]],Tabela3[Grupo],Tabela3[Meus produtos])</f>
        <v>Não</v>
      </c>
      <c r="C3340" s="30" t="s">
        <v>3241</v>
      </c>
      <c r="D3340" t="s">
        <v>21238</v>
      </c>
      <c r="E3340" t="s">
        <v>11853</v>
      </c>
      <c r="F3340" s="30" t="s">
        <v>3242</v>
      </c>
      <c r="G3340">
        <v>12</v>
      </c>
      <c r="H3340">
        <v>9.8000000000000007</v>
      </c>
      <c r="I3340">
        <v>0</v>
      </c>
      <c r="J3340">
        <v>0</v>
      </c>
      <c r="K3340" s="13">
        <v>0.218</v>
      </c>
      <c r="L3340" s="13">
        <v>9.8000000000000004E-2</v>
      </c>
      <c r="M3340" s="13">
        <v>0.12</v>
      </c>
      <c r="N3340" s="13">
        <v>0</v>
      </c>
      <c r="O3340" s="13">
        <v>0</v>
      </c>
      <c r="P3340" s="12" t="str">
        <f>LEFT(Tabela2[[#This Row],[Código]],2)</f>
        <v>29</v>
      </c>
    </row>
    <row r="3341" spans="2:16" ht="15" customHeight="1" x14ac:dyDescent="0.25">
      <c r="B3341" s="36" t="str">
        <f>LOOKUP(Tabela2[[#This Row],[RESUMO]],Tabela3[Grupo],Tabela3[Meus produtos])</f>
        <v>Não</v>
      </c>
      <c r="C3341" s="30" t="s">
        <v>3243</v>
      </c>
      <c r="D3341" t="s">
        <v>21238</v>
      </c>
      <c r="E3341" t="s">
        <v>11853</v>
      </c>
      <c r="F3341" s="30" t="s">
        <v>3244</v>
      </c>
      <c r="G3341">
        <v>11.92</v>
      </c>
      <c r="H3341">
        <v>9.8000000000000007</v>
      </c>
      <c r="I3341">
        <v>0</v>
      </c>
      <c r="J3341">
        <v>0</v>
      </c>
      <c r="K3341" s="13">
        <v>0.2172</v>
      </c>
      <c r="L3341" s="13">
        <v>9.8000000000000004E-2</v>
      </c>
      <c r="M3341" s="13">
        <v>0.1192</v>
      </c>
      <c r="N3341" s="13">
        <v>0</v>
      </c>
      <c r="O3341" s="13">
        <v>0</v>
      </c>
      <c r="P3341" s="12" t="str">
        <f>LEFT(Tabela2[[#This Row],[Código]],2)</f>
        <v>29</v>
      </c>
    </row>
    <row r="3342" spans="2:16" ht="15" customHeight="1" x14ac:dyDescent="0.25">
      <c r="B3342" s="36" t="str">
        <f>LOOKUP(Tabela2[[#This Row],[RESUMO]],Tabela3[Grupo],Tabela3[Meus produtos])</f>
        <v>Não</v>
      </c>
      <c r="C3342" s="30" t="s">
        <v>3245</v>
      </c>
      <c r="D3342" t="s">
        <v>21238</v>
      </c>
      <c r="E3342" t="s">
        <v>11853</v>
      </c>
      <c r="F3342" s="30" t="s">
        <v>14406</v>
      </c>
      <c r="G3342">
        <v>11.83</v>
      </c>
      <c r="H3342">
        <v>9.8000000000000007</v>
      </c>
      <c r="I3342">
        <v>0</v>
      </c>
      <c r="J3342">
        <v>0</v>
      </c>
      <c r="K3342" s="13">
        <v>0.21629999999999999</v>
      </c>
      <c r="L3342" s="13">
        <v>9.8000000000000004E-2</v>
      </c>
      <c r="M3342" s="13">
        <v>0.1183</v>
      </c>
      <c r="N3342" s="13">
        <v>0</v>
      </c>
      <c r="O3342" s="13">
        <v>0</v>
      </c>
      <c r="P3342" s="12" t="str">
        <f>LEFT(Tabela2[[#This Row],[Código]],2)</f>
        <v>29</v>
      </c>
    </row>
    <row r="3343" spans="2:16" ht="15" customHeight="1" x14ac:dyDescent="0.25">
      <c r="B3343" s="36" t="str">
        <f>LOOKUP(Tabela2[[#This Row],[RESUMO]],Tabela3[Grupo],Tabela3[Meus produtos])</f>
        <v>Não</v>
      </c>
      <c r="C3343" s="30" t="s">
        <v>3246</v>
      </c>
      <c r="D3343" t="s">
        <v>21238</v>
      </c>
      <c r="E3343" t="s">
        <v>11853</v>
      </c>
      <c r="F3343" s="30" t="s">
        <v>3247</v>
      </c>
      <c r="G3343">
        <v>11.83</v>
      </c>
      <c r="H3343">
        <v>9.8000000000000007</v>
      </c>
      <c r="I3343">
        <v>0</v>
      </c>
      <c r="J3343">
        <v>0</v>
      </c>
      <c r="K3343" s="13">
        <v>0.21629999999999999</v>
      </c>
      <c r="L3343" s="13">
        <v>9.8000000000000004E-2</v>
      </c>
      <c r="M3343" s="13">
        <v>0.1183</v>
      </c>
      <c r="N3343" s="13">
        <v>0</v>
      </c>
      <c r="O3343" s="13">
        <v>0</v>
      </c>
      <c r="P3343" s="12" t="str">
        <f>LEFT(Tabela2[[#This Row],[Código]],2)</f>
        <v>29</v>
      </c>
    </row>
    <row r="3344" spans="2:16" ht="15" customHeight="1" x14ac:dyDescent="0.25">
      <c r="B3344" s="36" t="str">
        <f>LOOKUP(Tabela2[[#This Row],[RESUMO]],Tabela3[Grupo],Tabela3[Meus produtos])</f>
        <v>Não</v>
      </c>
      <c r="C3344" s="30" t="s">
        <v>3248</v>
      </c>
      <c r="D3344" t="s">
        <v>21238</v>
      </c>
      <c r="E3344" t="s">
        <v>11853</v>
      </c>
      <c r="F3344" s="30" t="s">
        <v>14407</v>
      </c>
      <c r="G3344">
        <v>12</v>
      </c>
      <c r="H3344">
        <v>9.8000000000000007</v>
      </c>
      <c r="I3344">
        <v>0</v>
      </c>
      <c r="J3344">
        <v>0</v>
      </c>
      <c r="K3344" s="13">
        <v>0.218</v>
      </c>
      <c r="L3344" s="13">
        <v>9.8000000000000004E-2</v>
      </c>
      <c r="M3344" s="13">
        <v>0.12</v>
      </c>
      <c r="N3344" s="13">
        <v>0</v>
      </c>
      <c r="O3344" s="13">
        <v>0</v>
      </c>
      <c r="P3344" s="12" t="str">
        <f>LEFT(Tabela2[[#This Row],[Código]],2)</f>
        <v>29</v>
      </c>
    </row>
    <row r="3345" spans="2:16" ht="15" customHeight="1" x14ac:dyDescent="0.25">
      <c r="B3345" s="36" t="str">
        <f>LOOKUP(Tabela2[[#This Row],[RESUMO]],Tabela3[Grupo],Tabela3[Meus produtos])</f>
        <v>Não</v>
      </c>
      <c r="C3345" s="30" t="s">
        <v>3249</v>
      </c>
      <c r="D3345" t="s">
        <v>21238</v>
      </c>
      <c r="E3345" t="s">
        <v>11853</v>
      </c>
      <c r="F3345" s="30" t="s">
        <v>14408</v>
      </c>
      <c r="G3345">
        <v>11.83</v>
      </c>
      <c r="H3345">
        <v>9.8000000000000007</v>
      </c>
      <c r="I3345">
        <v>0</v>
      </c>
      <c r="J3345">
        <v>0</v>
      </c>
      <c r="K3345" s="13">
        <v>0.21629999999999999</v>
      </c>
      <c r="L3345" s="13">
        <v>9.8000000000000004E-2</v>
      </c>
      <c r="M3345" s="13">
        <v>0.1183</v>
      </c>
      <c r="N3345" s="13">
        <v>0</v>
      </c>
      <c r="O3345" s="13">
        <v>0</v>
      </c>
      <c r="P3345" s="12" t="str">
        <f>LEFT(Tabela2[[#This Row],[Código]],2)</f>
        <v>29</v>
      </c>
    </row>
    <row r="3346" spans="2:16" ht="15" customHeight="1" x14ac:dyDescent="0.25">
      <c r="B3346" s="36" t="str">
        <f>LOOKUP(Tabela2[[#This Row],[RESUMO]],Tabela3[Grupo],Tabela3[Meus produtos])</f>
        <v>Não</v>
      </c>
      <c r="C3346" s="30" t="s">
        <v>3250</v>
      </c>
      <c r="D3346" t="s">
        <v>21238</v>
      </c>
      <c r="E3346" t="s">
        <v>11853</v>
      </c>
      <c r="F3346" s="30" t="s">
        <v>14409</v>
      </c>
      <c r="G3346">
        <v>11.83</v>
      </c>
      <c r="H3346">
        <v>9.8000000000000007</v>
      </c>
      <c r="I3346">
        <v>0</v>
      </c>
      <c r="J3346">
        <v>0</v>
      </c>
      <c r="K3346" s="13">
        <v>0.21629999999999999</v>
      </c>
      <c r="L3346" s="13">
        <v>9.8000000000000004E-2</v>
      </c>
      <c r="M3346" s="13">
        <v>0.1183</v>
      </c>
      <c r="N3346" s="13">
        <v>0</v>
      </c>
      <c r="O3346" s="13">
        <v>0</v>
      </c>
      <c r="P3346" s="12" t="str">
        <f>LEFT(Tabela2[[#This Row],[Código]],2)</f>
        <v>29</v>
      </c>
    </row>
    <row r="3347" spans="2:16" ht="15" customHeight="1" x14ac:dyDescent="0.25">
      <c r="B3347" s="36" t="str">
        <f>LOOKUP(Tabela2[[#This Row],[RESUMO]],Tabela3[Grupo],Tabela3[Meus produtos])</f>
        <v>Não</v>
      </c>
      <c r="C3347" s="30" t="s">
        <v>3251</v>
      </c>
      <c r="D3347" t="s">
        <v>21238</v>
      </c>
      <c r="E3347" t="s">
        <v>11853</v>
      </c>
      <c r="F3347" s="30" t="s">
        <v>14410</v>
      </c>
      <c r="G3347">
        <v>11.83</v>
      </c>
      <c r="H3347">
        <v>9.8000000000000007</v>
      </c>
      <c r="I3347">
        <v>0</v>
      </c>
      <c r="J3347">
        <v>0</v>
      </c>
      <c r="K3347" s="13">
        <v>0.21629999999999999</v>
      </c>
      <c r="L3347" s="13">
        <v>9.8000000000000004E-2</v>
      </c>
      <c r="M3347" s="13">
        <v>0.1183</v>
      </c>
      <c r="N3347" s="13">
        <v>0</v>
      </c>
      <c r="O3347" s="13">
        <v>0</v>
      </c>
      <c r="P3347" s="12" t="str">
        <f>LEFT(Tabela2[[#This Row],[Código]],2)</f>
        <v>29</v>
      </c>
    </row>
    <row r="3348" spans="2:16" ht="15" customHeight="1" x14ac:dyDescent="0.25">
      <c r="B3348" s="36" t="str">
        <f>LOOKUP(Tabela2[[#This Row],[RESUMO]],Tabela3[Grupo],Tabela3[Meus produtos])</f>
        <v>Não</v>
      </c>
      <c r="C3348" s="30" t="s">
        <v>3252</v>
      </c>
      <c r="D3348" t="s">
        <v>21238</v>
      </c>
      <c r="E3348" t="s">
        <v>11853</v>
      </c>
      <c r="F3348" s="30" t="s">
        <v>3253</v>
      </c>
      <c r="G3348">
        <v>11.83</v>
      </c>
      <c r="H3348">
        <v>9.8000000000000007</v>
      </c>
      <c r="I3348">
        <v>0</v>
      </c>
      <c r="J3348">
        <v>0</v>
      </c>
      <c r="K3348" s="13">
        <v>0.21629999999999999</v>
      </c>
      <c r="L3348" s="13">
        <v>9.8000000000000004E-2</v>
      </c>
      <c r="M3348" s="13">
        <v>0.1183</v>
      </c>
      <c r="N3348" s="13">
        <v>0</v>
      </c>
      <c r="O3348" s="13">
        <v>0</v>
      </c>
      <c r="P3348" s="12" t="str">
        <f>LEFT(Tabela2[[#This Row],[Código]],2)</f>
        <v>29</v>
      </c>
    </row>
    <row r="3349" spans="2:16" ht="15" customHeight="1" x14ac:dyDescent="0.25">
      <c r="B3349" s="36" t="str">
        <f>LOOKUP(Tabela2[[#This Row],[RESUMO]],Tabela3[Grupo],Tabela3[Meus produtos])</f>
        <v>Não</v>
      </c>
      <c r="C3349" s="30" t="s">
        <v>3254</v>
      </c>
      <c r="D3349" t="s">
        <v>21238</v>
      </c>
      <c r="E3349" t="s">
        <v>11853</v>
      </c>
      <c r="F3349" s="30" t="s">
        <v>3255</v>
      </c>
      <c r="G3349">
        <v>11.97</v>
      </c>
      <c r="H3349">
        <v>9.8000000000000007</v>
      </c>
      <c r="I3349">
        <v>0</v>
      </c>
      <c r="J3349">
        <v>0</v>
      </c>
      <c r="K3349" s="13">
        <v>0.2177</v>
      </c>
      <c r="L3349" s="13">
        <v>9.8000000000000004E-2</v>
      </c>
      <c r="M3349" s="13">
        <v>0.1197</v>
      </c>
      <c r="N3349" s="13">
        <v>0</v>
      </c>
      <c r="O3349" s="13">
        <v>0</v>
      </c>
      <c r="P3349" s="12" t="str">
        <f>LEFT(Tabela2[[#This Row],[Código]],2)</f>
        <v>29</v>
      </c>
    </row>
    <row r="3350" spans="2:16" ht="15" customHeight="1" x14ac:dyDescent="0.25">
      <c r="B3350" s="36" t="str">
        <f>LOOKUP(Tabela2[[#This Row],[RESUMO]],Tabela3[Grupo],Tabela3[Meus produtos])</f>
        <v>Não</v>
      </c>
      <c r="C3350" s="30" t="s">
        <v>3256</v>
      </c>
      <c r="D3350" t="s">
        <v>21238</v>
      </c>
      <c r="E3350" t="s">
        <v>11853</v>
      </c>
      <c r="F3350" s="30" t="s">
        <v>3257</v>
      </c>
      <c r="G3350">
        <v>11.97</v>
      </c>
      <c r="H3350">
        <v>9.8000000000000007</v>
      </c>
      <c r="I3350">
        <v>0</v>
      </c>
      <c r="J3350">
        <v>0</v>
      </c>
      <c r="K3350" s="13">
        <v>0.2177</v>
      </c>
      <c r="L3350" s="13">
        <v>9.8000000000000004E-2</v>
      </c>
      <c r="M3350" s="13">
        <v>0.1197</v>
      </c>
      <c r="N3350" s="13">
        <v>0</v>
      </c>
      <c r="O3350" s="13">
        <v>0</v>
      </c>
      <c r="P3350" s="12" t="str">
        <f>LEFT(Tabela2[[#This Row],[Código]],2)</f>
        <v>29</v>
      </c>
    </row>
    <row r="3351" spans="2:16" ht="15" customHeight="1" x14ac:dyDescent="0.25">
      <c r="B3351" s="36" t="str">
        <f>LOOKUP(Tabela2[[#This Row],[RESUMO]],Tabela3[Grupo],Tabela3[Meus produtos])</f>
        <v>Não</v>
      </c>
      <c r="C3351" s="30" t="s">
        <v>3258</v>
      </c>
      <c r="D3351" t="s">
        <v>21238</v>
      </c>
      <c r="E3351" t="s">
        <v>11853</v>
      </c>
      <c r="F3351" s="30" t="s">
        <v>3259</v>
      </c>
      <c r="G3351">
        <v>11.83</v>
      </c>
      <c r="H3351">
        <v>9.8000000000000007</v>
      </c>
      <c r="I3351">
        <v>0</v>
      </c>
      <c r="J3351">
        <v>0</v>
      </c>
      <c r="K3351" s="13">
        <v>0.21629999999999999</v>
      </c>
      <c r="L3351" s="13">
        <v>9.8000000000000004E-2</v>
      </c>
      <c r="M3351" s="13">
        <v>0.1183</v>
      </c>
      <c r="N3351" s="13">
        <v>0</v>
      </c>
      <c r="O3351" s="13">
        <v>0</v>
      </c>
      <c r="P3351" s="12" t="str">
        <f>LEFT(Tabela2[[#This Row],[Código]],2)</f>
        <v>29</v>
      </c>
    </row>
    <row r="3352" spans="2:16" ht="15" customHeight="1" x14ac:dyDescent="0.25">
      <c r="B3352" s="36" t="str">
        <f>LOOKUP(Tabela2[[#This Row],[RESUMO]],Tabela3[Grupo],Tabela3[Meus produtos])</f>
        <v>Não</v>
      </c>
      <c r="C3352" s="30" t="s">
        <v>3260</v>
      </c>
      <c r="D3352" t="s">
        <v>21238</v>
      </c>
      <c r="E3352" t="s">
        <v>11853</v>
      </c>
      <c r="F3352" s="30" t="s">
        <v>3261</v>
      </c>
      <c r="G3352">
        <v>11.83</v>
      </c>
      <c r="H3352">
        <v>9.8000000000000007</v>
      </c>
      <c r="I3352">
        <v>0</v>
      </c>
      <c r="J3352">
        <v>0</v>
      </c>
      <c r="K3352" s="13">
        <v>0.21629999999999999</v>
      </c>
      <c r="L3352" s="13">
        <v>9.8000000000000004E-2</v>
      </c>
      <c r="M3352" s="13">
        <v>0.1183</v>
      </c>
      <c r="N3352" s="13">
        <v>0</v>
      </c>
      <c r="O3352" s="13">
        <v>0</v>
      </c>
      <c r="P3352" s="12" t="str">
        <f>LEFT(Tabela2[[#This Row],[Código]],2)</f>
        <v>29</v>
      </c>
    </row>
    <row r="3353" spans="2:16" ht="15" customHeight="1" x14ac:dyDescent="0.25">
      <c r="B3353" s="36" t="str">
        <f>LOOKUP(Tabela2[[#This Row],[RESUMO]],Tabela3[Grupo],Tabela3[Meus produtos])</f>
        <v>Não</v>
      </c>
      <c r="C3353" s="30" t="s">
        <v>3262</v>
      </c>
      <c r="D3353" t="s">
        <v>21238</v>
      </c>
      <c r="E3353" t="s">
        <v>11853</v>
      </c>
      <c r="F3353" s="30" t="s">
        <v>14411</v>
      </c>
      <c r="G3353">
        <v>11.83</v>
      </c>
      <c r="H3353">
        <v>9.8000000000000007</v>
      </c>
      <c r="I3353">
        <v>0</v>
      </c>
      <c r="J3353">
        <v>0</v>
      </c>
      <c r="K3353" s="13">
        <v>0.21629999999999999</v>
      </c>
      <c r="L3353" s="13">
        <v>9.8000000000000004E-2</v>
      </c>
      <c r="M3353" s="13">
        <v>0.1183</v>
      </c>
      <c r="N3353" s="13">
        <v>0</v>
      </c>
      <c r="O3353" s="13">
        <v>0</v>
      </c>
      <c r="P3353" s="12" t="str">
        <f>LEFT(Tabela2[[#This Row],[Código]],2)</f>
        <v>29</v>
      </c>
    </row>
    <row r="3354" spans="2:16" ht="15" customHeight="1" x14ac:dyDescent="0.25">
      <c r="B3354" s="36" t="str">
        <f>LOOKUP(Tabela2[[#This Row],[RESUMO]],Tabela3[Grupo],Tabela3[Meus produtos])</f>
        <v>Não</v>
      </c>
      <c r="C3354" s="30" t="s">
        <v>3263</v>
      </c>
      <c r="D3354" t="s">
        <v>21238</v>
      </c>
      <c r="E3354" t="s">
        <v>11853</v>
      </c>
      <c r="F3354" s="30" t="s">
        <v>14412</v>
      </c>
      <c r="G3354">
        <v>12</v>
      </c>
      <c r="H3354">
        <v>9.8000000000000007</v>
      </c>
      <c r="I3354">
        <v>0</v>
      </c>
      <c r="J3354">
        <v>0</v>
      </c>
      <c r="K3354" s="13">
        <v>0.218</v>
      </c>
      <c r="L3354" s="13">
        <v>9.8000000000000004E-2</v>
      </c>
      <c r="M3354" s="13">
        <v>0.12</v>
      </c>
      <c r="N3354" s="13">
        <v>0</v>
      </c>
      <c r="O3354" s="13">
        <v>0</v>
      </c>
      <c r="P3354" s="12" t="str">
        <f>LEFT(Tabela2[[#This Row],[Código]],2)</f>
        <v>29</v>
      </c>
    </row>
    <row r="3355" spans="2:16" ht="15" customHeight="1" x14ac:dyDescent="0.25">
      <c r="B3355" s="36" t="str">
        <f>LOOKUP(Tabela2[[#This Row],[RESUMO]],Tabela3[Grupo],Tabela3[Meus produtos])</f>
        <v>Não</v>
      </c>
      <c r="C3355" s="30" t="s">
        <v>3264</v>
      </c>
      <c r="D3355" t="s">
        <v>21238</v>
      </c>
      <c r="E3355" t="s">
        <v>11853</v>
      </c>
      <c r="F3355" s="30" t="s">
        <v>3265</v>
      </c>
      <c r="G3355">
        <v>11.83</v>
      </c>
      <c r="H3355">
        <v>9.8000000000000007</v>
      </c>
      <c r="I3355">
        <v>0</v>
      </c>
      <c r="J3355">
        <v>0</v>
      </c>
      <c r="K3355" s="13">
        <v>0.21629999999999999</v>
      </c>
      <c r="L3355" s="13">
        <v>9.8000000000000004E-2</v>
      </c>
      <c r="M3355" s="13">
        <v>0.1183</v>
      </c>
      <c r="N3355" s="13">
        <v>0</v>
      </c>
      <c r="O3355" s="13">
        <v>0</v>
      </c>
      <c r="P3355" s="12" t="str">
        <f>LEFT(Tabela2[[#This Row],[Código]],2)</f>
        <v>29</v>
      </c>
    </row>
    <row r="3356" spans="2:16" ht="15" customHeight="1" x14ac:dyDescent="0.25">
      <c r="B3356" s="36" t="str">
        <f>LOOKUP(Tabela2[[#This Row],[RESUMO]],Tabela3[Grupo],Tabela3[Meus produtos])</f>
        <v>Não</v>
      </c>
      <c r="C3356" s="30" t="s">
        <v>3266</v>
      </c>
      <c r="D3356" t="s">
        <v>21238</v>
      </c>
      <c r="E3356" t="s">
        <v>11853</v>
      </c>
      <c r="F3356" s="30" t="s">
        <v>3267</v>
      </c>
      <c r="G3356">
        <v>11.83</v>
      </c>
      <c r="H3356">
        <v>9.8000000000000007</v>
      </c>
      <c r="I3356">
        <v>0</v>
      </c>
      <c r="J3356">
        <v>0</v>
      </c>
      <c r="K3356" s="13">
        <v>0.21629999999999999</v>
      </c>
      <c r="L3356" s="13">
        <v>9.8000000000000004E-2</v>
      </c>
      <c r="M3356" s="13">
        <v>0.1183</v>
      </c>
      <c r="N3356" s="13">
        <v>0</v>
      </c>
      <c r="O3356" s="13">
        <v>0</v>
      </c>
      <c r="P3356" s="12" t="str">
        <f>LEFT(Tabela2[[#This Row],[Código]],2)</f>
        <v>29</v>
      </c>
    </row>
    <row r="3357" spans="2:16" ht="15" customHeight="1" x14ac:dyDescent="0.25">
      <c r="B3357" s="36" t="str">
        <f>LOOKUP(Tabela2[[#This Row],[RESUMO]],Tabela3[Grupo],Tabela3[Meus produtos])</f>
        <v>Não</v>
      </c>
      <c r="C3357" s="30" t="s">
        <v>3268</v>
      </c>
      <c r="D3357" t="s">
        <v>21238</v>
      </c>
      <c r="E3357" t="s">
        <v>11853</v>
      </c>
      <c r="F3357" s="30" t="s">
        <v>14413</v>
      </c>
      <c r="G3357">
        <v>11.83</v>
      </c>
      <c r="H3357">
        <v>9.8000000000000007</v>
      </c>
      <c r="I3357">
        <v>0</v>
      </c>
      <c r="J3357">
        <v>0</v>
      </c>
      <c r="K3357" s="13">
        <v>0.21629999999999999</v>
      </c>
      <c r="L3357" s="13">
        <v>9.8000000000000004E-2</v>
      </c>
      <c r="M3357" s="13">
        <v>0.1183</v>
      </c>
      <c r="N3357" s="13">
        <v>0</v>
      </c>
      <c r="O3357" s="13">
        <v>0</v>
      </c>
      <c r="P3357" s="12" t="str">
        <f>LEFT(Tabela2[[#This Row],[Código]],2)</f>
        <v>29</v>
      </c>
    </row>
    <row r="3358" spans="2:16" ht="15" customHeight="1" x14ac:dyDescent="0.25">
      <c r="B3358" s="36" t="str">
        <f>LOOKUP(Tabela2[[#This Row],[RESUMO]],Tabela3[Grupo],Tabela3[Meus produtos])</f>
        <v>Não</v>
      </c>
      <c r="C3358" s="30" t="s">
        <v>3269</v>
      </c>
      <c r="D3358" t="s">
        <v>21238</v>
      </c>
      <c r="E3358" t="s">
        <v>11853</v>
      </c>
      <c r="F3358" s="30" t="s">
        <v>3270</v>
      </c>
      <c r="G3358">
        <v>11.83</v>
      </c>
      <c r="H3358">
        <v>9.8000000000000007</v>
      </c>
      <c r="I3358">
        <v>0</v>
      </c>
      <c r="J3358">
        <v>0</v>
      </c>
      <c r="K3358" s="13">
        <v>0.21629999999999999</v>
      </c>
      <c r="L3358" s="13">
        <v>9.8000000000000004E-2</v>
      </c>
      <c r="M3358" s="13">
        <v>0.1183</v>
      </c>
      <c r="N3358" s="13">
        <v>0</v>
      </c>
      <c r="O3358" s="13">
        <v>0</v>
      </c>
      <c r="P3358" s="12" t="str">
        <f>LEFT(Tabela2[[#This Row],[Código]],2)</f>
        <v>29</v>
      </c>
    </row>
    <row r="3359" spans="2:16" ht="15" customHeight="1" x14ac:dyDescent="0.25">
      <c r="B3359" s="36" t="str">
        <f>LOOKUP(Tabela2[[#This Row],[RESUMO]],Tabela3[Grupo],Tabela3[Meus produtos])</f>
        <v>Não</v>
      </c>
      <c r="C3359" s="30" t="s">
        <v>3271</v>
      </c>
      <c r="D3359" t="s">
        <v>21238</v>
      </c>
      <c r="E3359" t="s">
        <v>11853</v>
      </c>
      <c r="F3359" s="30" t="s">
        <v>3272</v>
      </c>
      <c r="G3359">
        <v>12</v>
      </c>
      <c r="H3359">
        <v>9.8000000000000007</v>
      </c>
      <c r="I3359">
        <v>0</v>
      </c>
      <c r="J3359">
        <v>0</v>
      </c>
      <c r="K3359" s="13">
        <v>0.218</v>
      </c>
      <c r="L3359" s="13">
        <v>9.8000000000000004E-2</v>
      </c>
      <c r="M3359" s="13">
        <v>0.12</v>
      </c>
      <c r="N3359" s="13">
        <v>0</v>
      </c>
      <c r="O3359" s="13">
        <v>0</v>
      </c>
      <c r="P3359" s="12" t="str">
        <f>LEFT(Tabela2[[#This Row],[Código]],2)</f>
        <v>29</v>
      </c>
    </row>
    <row r="3360" spans="2:16" ht="15" customHeight="1" x14ac:dyDescent="0.25">
      <c r="B3360" s="36" t="str">
        <f>LOOKUP(Tabela2[[#This Row],[RESUMO]],Tabela3[Grupo],Tabela3[Meus produtos])</f>
        <v>Não</v>
      </c>
      <c r="C3360" s="30" t="s">
        <v>3273</v>
      </c>
      <c r="D3360" t="s">
        <v>21238</v>
      </c>
      <c r="E3360" t="s">
        <v>11853</v>
      </c>
      <c r="F3360" s="30" t="s">
        <v>14414</v>
      </c>
      <c r="G3360">
        <v>11.83</v>
      </c>
      <c r="H3360">
        <v>9.8000000000000007</v>
      </c>
      <c r="I3360">
        <v>0</v>
      </c>
      <c r="J3360">
        <v>0</v>
      </c>
      <c r="K3360" s="13">
        <v>0.21629999999999999</v>
      </c>
      <c r="L3360" s="13">
        <v>9.8000000000000004E-2</v>
      </c>
      <c r="M3360" s="13">
        <v>0.1183</v>
      </c>
      <c r="N3360" s="13">
        <v>0</v>
      </c>
      <c r="O3360" s="13">
        <v>0</v>
      </c>
      <c r="P3360" s="12" t="str">
        <f>LEFT(Tabela2[[#This Row],[Código]],2)</f>
        <v>29</v>
      </c>
    </row>
    <row r="3361" spans="2:16" ht="15" customHeight="1" x14ac:dyDescent="0.25">
      <c r="B3361" s="36" t="str">
        <f>LOOKUP(Tabela2[[#This Row],[RESUMO]],Tabela3[Grupo],Tabela3[Meus produtos])</f>
        <v>Não</v>
      </c>
      <c r="C3361" s="30" t="s">
        <v>3274</v>
      </c>
      <c r="D3361" t="s">
        <v>21238</v>
      </c>
      <c r="E3361" t="s">
        <v>11853</v>
      </c>
      <c r="F3361" s="30" t="s">
        <v>14415</v>
      </c>
      <c r="G3361">
        <v>11.83</v>
      </c>
      <c r="H3361">
        <v>9.8000000000000007</v>
      </c>
      <c r="I3361">
        <v>0</v>
      </c>
      <c r="J3361">
        <v>0</v>
      </c>
      <c r="K3361" s="13">
        <v>0.21629999999999999</v>
      </c>
      <c r="L3361" s="13">
        <v>9.8000000000000004E-2</v>
      </c>
      <c r="M3361" s="13">
        <v>0.1183</v>
      </c>
      <c r="N3361" s="13">
        <v>0</v>
      </c>
      <c r="O3361" s="13">
        <v>0</v>
      </c>
      <c r="P3361" s="12" t="str">
        <f>LEFT(Tabela2[[#This Row],[Código]],2)</f>
        <v>29</v>
      </c>
    </row>
    <row r="3362" spans="2:16" ht="15" customHeight="1" x14ac:dyDescent="0.25">
      <c r="B3362" s="36" t="str">
        <f>LOOKUP(Tabela2[[#This Row],[RESUMO]],Tabela3[Grupo],Tabela3[Meus produtos])</f>
        <v>Não</v>
      </c>
      <c r="C3362" s="30" t="s">
        <v>3275</v>
      </c>
      <c r="D3362" t="s">
        <v>21238</v>
      </c>
      <c r="E3362" t="s">
        <v>11853</v>
      </c>
      <c r="F3362" s="30" t="s">
        <v>14416</v>
      </c>
      <c r="G3362">
        <v>11.83</v>
      </c>
      <c r="H3362">
        <v>9.8000000000000007</v>
      </c>
      <c r="I3362">
        <v>0</v>
      </c>
      <c r="J3362">
        <v>0</v>
      </c>
      <c r="K3362" s="13">
        <v>0.21629999999999999</v>
      </c>
      <c r="L3362" s="13">
        <v>9.8000000000000004E-2</v>
      </c>
      <c r="M3362" s="13">
        <v>0.1183</v>
      </c>
      <c r="N3362" s="13">
        <v>0</v>
      </c>
      <c r="O3362" s="13">
        <v>0</v>
      </c>
      <c r="P3362" s="12" t="str">
        <f>LEFT(Tabela2[[#This Row],[Código]],2)</f>
        <v>29</v>
      </c>
    </row>
    <row r="3363" spans="2:16" ht="15" customHeight="1" x14ac:dyDescent="0.25">
      <c r="B3363" s="36" t="str">
        <f>LOOKUP(Tabela2[[#This Row],[RESUMO]],Tabela3[Grupo],Tabela3[Meus produtos])</f>
        <v>Não</v>
      </c>
      <c r="C3363" s="30" t="s">
        <v>3276</v>
      </c>
      <c r="D3363" t="s">
        <v>21238</v>
      </c>
      <c r="E3363" t="s">
        <v>11853</v>
      </c>
      <c r="F3363" s="30" t="s">
        <v>14417</v>
      </c>
      <c r="G3363">
        <v>11.83</v>
      </c>
      <c r="H3363">
        <v>9.8000000000000007</v>
      </c>
      <c r="I3363">
        <v>0</v>
      </c>
      <c r="J3363">
        <v>0</v>
      </c>
      <c r="K3363" s="13">
        <v>0.21629999999999999</v>
      </c>
      <c r="L3363" s="13">
        <v>9.8000000000000004E-2</v>
      </c>
      <c r="M3363" s="13">
        <v>0.1183</v>
      </c>
      <c r="N3363" s="13">
        <v>0</v>
      </c>
      <c r="O3363" s="13">
        <v>0</v>
      </c>
      <c r="P3363" s="12" t="str">
        <f>LEFT(Tabela2[[#This Row],[Código]],2)</f>
        <v>29</v>
      </c>
    </row>
    <row r="3364" spans="2:16" ht="15" customHeight="1" x14ac:dyDescent="0.25">
      <c r="B3364" s="36" t="str">
        <f>LOOKUP(Tabela2[[#This Row],[RESUMO]],Tabela3[Grupo],Tabela3[Meus produtos])</f>
        <v>Não</v>
      </c>
      <c r="C3364" s="30" t="s">
        <v>3277</v>
      </c>
      <c r="D3364" t="s">
        <v>21238</v>
      </c>
      <c r="E3364" t="s">
        <v>11853</v>
      </c>
      <c r="F3364" s="30" t="s">
        <v>3278</v>
      </c>
      <c r="G3364">
        <v>11.83</v>
      </c>
      <c r="H3364">
        <v>9.8000000000000007</v>
      </c>
      <c r="I3364">
        <v>0</v>
      </c>
      <c r="J3364">
        <v>0</v>
      </c>
      <c r="K3364" s="13">
        <v>0.21629999999999999</v>
      </c>
      <c r="L3364" s="13">
        <v>9.8000000000000004E-2</v>
      </c>
      <c r="M3364" s="13">
        <v>0.1183</v>
      </c>
      <c r="N3364" s="13">
        <v>0</v>
      </c>
      <c r="O3364" s="13">
        <v>0</v>
      </c>
      <c r="P3364" s="12" t="str">
        <f>LEFT(Tabela2[[#This Row],[Código]],2)</f>
        <v>29</v>
      </c>
    </row>
    <row r="3365" spans="2:16" ht="15" customHeight="1" x14ac:dyDescent="0.25">
      <c r="B3365" s="36" t="str">
        <f>LOOKUP(Tabela2[[#This Row],[RESUMO]],Tabela3[Grupo],Tabela3[Meus produtos])</f>
        <v>Não</v>
      </c>
      <c r="C3365" s="30" t="s">
        <v>3279</v>
      </c>
      <c r="D3365" t="s">
        <v>21238</v>
      </c>
      <c r="E3365" t="s">
        <v>11853</v>
      </c>
      <c r="F3365" s="30" t="s">
        <v>14418</v>
      </c>
      <c r="G3365">
        <v>11.83</v>
      </c>
      <c r="H3365">
        <v>9.8000000000000007</v>
      </c>
      <c r="I3365">
        <v>0</v>
      </c>
      <c r="J3365">
        <v>0</v>
      </c>
      <c r="K3365" s="13">
        <v>0.21629999999999999</v>
      </c>
      <c r="L3365" s="13">
        <v>9.8000000000000004E-2</v>
      </c>
      <c r="M3365" s="13">
        <v>0.1183</v>
      </c>
      <c r="N3365" s="13">
        <v>0</v>
      </c>
      <c r="O3365" s="13">
        <v>0</v>
      </c>
      <c r="P3365" s="12" t="str">
        <f>LEFT(Tabela2[[#This Row],[Código]],2)</f>
        <v>29</v>
      </c>
    </row>
    <row r="3366" spans="2:16" ht="15" customHeight="1" x14ac:dyDescent="0.25">
      <c r="B3366" s="36" t="str">
        <f>LOOKUP(Tabela2[[#This Row],[RESUMO]],Tabela3[Grupo],Tabela3[Meus produtos])</f>
        <v>Não</v>
      </c>
      <c r="C3366" s="30" t="s">
        <v>3280</v>
      </c>
      <c r="D3366" t="s">
        <v>21238</v>
      </c>
      <c r="E3366" t="s">
        <v>11853</v>
      </c>
      <c r="F3366" s="30" t="s">
        <v>3281</v>
      </c>
      <c r="G3366">
        <v>11.97</v>
      </c>
      <c r="H3366">
        <v>9.8000000000000007</v>
      </c>
      <c r="I3366">
        <v>0</v>
      </c>
      <c r="J3366">
        <v>0</v>
      </c>
      <c r="K3366" s="13">
        <v>0.2177</v>
      </c>
      <c r="L3366" s="13">
        <v>9.8000000000000004E-2</v>
      </c>
      <c r="M3366" s="13">
        <v>0.1197</v>
      </c>
      <c r="N3366" s="13">
        <v>0</v>
      </c>
      <c r="O3366" s="13">
        <v>0</v>
      </c>
      <c r="P3366" s="12" t="str">
        <f>LEFT(Tabela2[[#This Row],[Código]],2)</f>
        <v>29</v>
      </c>
    </row>
    <row r="3367" spans="2:16" ht="15" customHeight="1" x14ac:dyDescent="0.25">
      <c r="B3367" s="36" t="str">
        <f>LOOKUP(Tabela2[[#This Row],[RESUMO]],Tabela3[Grupo],Tabela3[Meus produtos])</f>
        <v>Não</v>
      </c>
      <c r="C3367" s="30" t="s">
        <v>3282</v>
      </c>
      <c r="D3367" t="s">
        <v>21238</v>
      </c>
      <c r="E3367" t="s">
        <v>11853</v>
      </c>
      <c r="F3367" s="30" t="s">
        <v>14419</v>
      </c>
      <c r="G3367">
        <v>11.83</v>
      </c>
      <c r="H3367">
        <v>9.8000000000000007</v>
      </c>
      <c r="I3367">
        <v>0</v>
      </c>
      <c r="J3367">
        <v>0</v>
      </c>
      <c r="K3367" s="13">
        <v>0.21629999999999999</v>
      </c>
      <c r="L3367" s="13">
        <v>9.8000000000000004E-2</v>
      </c>
      <c r="M3367" s="13">
        <v>0.1183</v>
      </c>
      <c r="N3367" s="13">
        <v>0</v>
      </c>
      <c r="O3367" s="13">
        <v>0</v>
      </c>
      <c r="P3367" s="12" t="str">
        <f>LEFT(Tabela2[[#This Row],[Código]],2)</f>
        <v>29</v>
      </c>
    </row>
    <row r="3368" spans="2:16" ht="15" customHeight="1" x14ac:dyDescent="0.25">
      <c r="B3368" s="36" t="str">
        <f>LOOKUP(Tabela2[[#This Row],[RESUMO]],Tabela3[Grupo],Tabela3[Meus produtos])</f>
        <v>Não</v>
      </c>
      <c r="C3368" s="30" t="s">
        <v>3283</v>
      </c>
      <c r="D3368" t="s">
        <v>21238</v>
      </c>
      <c r="E3368" t="s">
        <v>11853</v>
      </c>
      <c r="F3368" s="30" t="s">
        <v>3284</v>
      </c>
      <c r="G3368">
        <v>11.97</v>
      </c>
      <c r="H3368">
        <v>9.8000000000000007</v>
      </c>
      <c r="I3368">
        <v>0</v>
      </c>
      <c r="J3368">
        <v>0</v>
      </c>
      <c r="K3368" s="13">
        <v>0.2177</v>
      </c>
      <c r="L3368" s="13">
        <v>9.8000000000000004E-2</v>
      </c>
      <c r="M3368" s="13">
        <v>0.1197</v>
      </c>
      <c r="N3368" s="13">
        <v>0</v>
      </c>
      <c r="O3368" s="13">
        <v>0</v>
      </c>
      <c r="P3368" s="12" t="str">
        <f>LEFT(Tabela2[[#This Row],[Código]],2)</f>
        <v>29</v>
      </c>
    </row>
    <row r="3369" spans="2:16" ht="15" customHeight="1" x14ac:dyDescent="0.25">
      <c r="B3369" s="36" t="str">
        <f>LOOKUP(Tabela2[[#This Row],[RESUMO]],Tabela3[Grupo],Tabela3[Meus produtos])</f>
        <v>Não</v>
      </c>
      <c r="C3369" s="30" t="s">
        <v>3285</v>
      </c>
      <c r="D3369" t="s">
        <v>21238</v>
      </c>
      <c r="E3369" t="s">
        <v>11853</v>
      </c>
      <c r="F3369" s="30" t="s">
        <v>3286</v>
      </c>
      <c r="G3369">
        <v>11.83</v>
      </c>
      <c r="H3369">
        <v>9.8000000000000007</v>
      </c>
      <c r="I3369">
        <v>0</v>
      </c>
      <c r="J3369">
        <v>0</v>
      </c>
      <c r="K3369" s="13">
        <v>0.21629999999999999</v>
      </c>
      <c r="L3369" s="13">
        <v>9.8000000000000004E-2</v>
      </c>
      <c r="M3369" s="13">
        <v>0.1183</v>
      </c>
      <c r="N3369" s="13">
        <v>0</v>
      </c>
      <c r="O3369" s="13">
        <v>0</v>
      </c>
      <c r="P3369" s="12" t="str">
        <f>LEFT(Tabela2[[#This Row],[Código]],2)</f>
        <v>29</v>
      </c>
    </row>
    <row r="3370" spans="2:16" ht="15" customHeight="1" x14ac:dyDescent="0.25">
      <c r="B3370" s="36" t="str">
        <f>LOOKUP(Tabela2[[#This Row],[RESUMO]],Tabela3[Grupo],Tabela3[Meus produtos])</f>
        <v>Não</v>
      </c>
      <c r="C3370" s="30" t="s">
        <v>3287</v>
      </c>
      <c r="D3370" t="s">
        <v>21238</v>
      </c>
      <c r="E3370" t="s">
        <v>11853</v>
      </c>
      <c r="F3370" s="30" t="s">
        <v>14420</v>
      </c>
      <c r="G3370">
        <v>11.97</v>
      </c>
      <c r="H3370">
        <v>9.8000000000000007</v>
      </c>
      <c r="I3370">
        <v>0</v>
      </c>
      <c r="J3370">
        <v>0</v>
      </c>
      <c r="K3370" s="13">
        <v>0.2177</v>
      </c>
      <c r="L3370" s="13">
        <v>9.8000000000000004E-2</v>
      </c>
      <c r="M3370" s="13">
        <v>0.1197</v>
      </c>
      <c r="N3370" s="13">
        <v>0</v>
      </c>
      <c r="O3370" s="13">
        <v>0</v>
      </c>
      <c r="P3370" s="12" t="str">
        <f>LEFT(Tabela2[[#This Row],[Código]],2)</f>
        <v>29</v>
      </c>
    </row>
    <row r="3371" spans="2:16" ht="15" customHeight="1" x14ac:dyDescent="0.25">
      <c r="B3371" s="36" t="str">
        <f>LOOKUP(Tabela2[[#This Row],[RESUMO]],Tabela3[Grupo],Tabela3[Meus produtos])</f>
        <v>Não</v>
      </c>
      <c r="C3371" s="30" t="s">
        <v>3288</v>
      </c>
      <c r="D3371" t="s">
        <v>21238</v>
      </c>
      <c r="E3371" t="s">
        <v>11853</v>
      </c>
      <c r="F3371" s="30" t="s">
        <v>14420</v>
      </c>
      <c r="G3371">
        <v>11.83</v>
      </c>
      <c r="H3371">
        <v>9.8000000000000007</v>
      </c>
      <c r="I3371">
        <v>0</v>
      </c>
      <c r="J3371">
        <v>0</v>
      </c>
      <c r="K3371" s="13">
        <v>0.21629999999999999</v>
      </c>
      <c r="L3371" s="13">
        <v>9.8000000000000004E-2</v>
      </c>
      <c r="M3371" s="13">
        <v>0.1183</v>
      </c>
      <c r="N3371" s="13">
        <v>0</v>
      </c>
      <c r="O3371" s="13">
        <v>0</v>
      </c>
      <c r="P3371" s="12" t="str">
        <f>LEFT(Tabela2[[#This Row],[Código]],2)</f>
        <v>29</v>
      </c>
    </row>
    <row r="3372" spans="2:16" ht="15" customHeight="1" x14ac:dyDescent="0.25">
      <c r="B3372" s="36" t="str">
        <f>LOOKUP(Tabela2[[#This Row],[RESUMO]],Tabela3[Grupo],Tabela3[Meus produtos])</f>
        <v>Não</v>
      </c>
      <c r="C3372" s="30" t="s">
        <v>3289</v>
      </c>
      <c r="D3372" t="s">
        <v>21238</v>
      </c>
      <c r="E3372" t="s">
        <v>11853</v>
      </c>
      <c r="F3372" s="30" t="s">
        <v>3290</v>
      </c>
      <c r="G3372">
        <v>11.83</v>
      </c>
      <c r="H3372">
        <v>9.8000000000000007</v>
      </c>
      <c r="I3372">
        <v>0</v>
      </c>
      <c r="J3372">
        <v>0</v>
      </c>
      <c r="K3372" s="13">
        <v>0.21629999999999999</v>
      </c>
      <c r="L3372" s="13">
        <v>9.8000000000000004E-2</v>
      </c>
      <c r="M3372" s="13">
        <v>0.1183</v>
      </c>
      <c r="N3372" s="13">
        <v>0</v>
      </c>
      <c r="O3372" s="13">
        <v>0</v>
      </c>
      <c r="P3372" s="12" t="str">
        <f>LEFT(Tabela2[[#This Row],[Código]],2)</f>
        <v>29</v>
      </c>
    </row>
    <row r="3373" spans="2:16" ht="15" customHeight="1" x14ac:dyDescent="0.25">
      <c r="B3373" s="36" t="str">
        <f>LOOKUP(Tabela2[[#This Row],[RESUMO]],Tabela3[Grupo],Tabela3[Meus produtos])</f>
        <v>Não</v>
      </c>
      <c r="C3373" s="30" t="s">
        <v>3291</v>
      </c>
      <c r="D3373" t="s">
        <v>21238</v>
      </c>
      <c r="E3373" t="s">
        <v>11853</v>
      </c>
      <c r="F3373" s="30" t="s">
        <v>3292</v>
      </c>
      <c r="G3373">
        <v>12</v>
      </c>
      <c r="H3373">
        <v>9.8000000000000007</v>
      </c>
      <c r="I3373">
        <v>0</v>
      </c>
      <c r="J3373">
        <v>0</v>
      </c>
      <c r="K3373" s="13">
        <v>0.218</v>
      </c>
      <c r="L3373" s="13">
        <v>9.8000000000000004E-2</v>
      </c>
      <c r="M3373" s="13">
        <v>0.12</v>
      </c>
      <c r="N3373" s="13">
        <v>0</v>
      </c>
      <c r="O3373" s="13">
        <v>0</v>
      </c>
      <c r="P3373" s="12" t="str">
        <f>LEFT(Tabela2[[#This Row],[Código]],2)</f>
        <v>29</v>
      </c>
    </row>
    <row r="3374" spans="2:16" ht="15" customHeight="1" x14ac:dyDescent="0.25">
      <c r="B3374" s="36" t="str">
        <f>LOOKUP(Tabela2[[#This Row],[RESUMO]],Tabela3[Grupo],Tabela3[Meus produtos])</f>
        <v>Não</v>
      </c>
      <c r="C3374" s="30" t="s">
        <v>3293</v>
      </c>
      <c r="D3374" t="s">
        <v>21238</v>
      </c>
      <c r="E3374" t="s">
        <v>11853</v>
      </c>
      <c r="F3374" s="30" t="s">
        <v>3294</v>
      </c>
      <c r="G3374">
        <v>11.83</v>
      </c>
      <c r="H3374">
        <v>9.8000000000000007</v>
      </c>
      <c r="I3374">
        <v>0</v>
      </c>
      <c r="J3374">
        <v>0</v>
      </c>
      <c r="K3374" s="13">
        <v>0.21629999999999999</v>
      </c>
      <c r="L3374" s="13">
        <v>9.8000000000000004E-2</v>
      </c>
      <c r="M3374" s="13">
        <v>0.1183</v>
      </c>
      <c r="N3374" s="13">
        <v>0</v>
      </c>
      <c r="O3374" s="13">
        <v>0</v>
      </c>
      <c r="P3374" s="12" t="str">
        <f>LEFT(Tabela2[[#This Row],[Código]],2)</f>
        <v>29</v>
      </c>
    </row>
    <row r="3375" spans="2:16" ht="15" customHeight="1" x14ac:dyDescent="0.25">
      <c r="B3375" s="36" t="str">
        <f>LOOKUP(Tabela2[[#This Row],[RESUMO]],Tabela3[Grupo],Tabela3[Meus produtos])</f>
        <v>Não</v>
      </c>
      <c r="C3375" s="30" t="s">
        <v>3295</v>
      </c>
      <c r="D3375" t="s">
        <v>21238</v>
      </c>
      <c r="E3375" t="s">
        <v>11853</v>
      </c>
      <c r="F3375" s="30" t="s">
        <v>14421</v>
      </c>
      <c r="G3375">
        <v>11.83</v>
      </c>
      <c r="H3375">
        <v>9.8000000000000007</v>
      </c>
      <c r="I3375">
        <v>0</v>
      </c>
      <c r="J3375">
        <v>0</v>
      </c>
      <c r="K3375" s="13">
        <v>0.21629999999999999</v>
      </c>
      <c r="L3375" s="13">
        <v>9.8000000000000004E-2</v>
      </c>
      <c r="M3375" s="13">
        <v>0.1183</v>
      </c>
      <c r="N3375" s="13">
        <v>0</v>
      </c>
      <c r="O3375" s="13">
        <v>0</v>
      </c>
      <c r="P3375" s="12" t="str">
        <f>LEFT(Tabela2[[#This Row],[Código]],2)</f>
        <v>29</v>
      </c>
    </row>
    <row r="3376" spans="2:16" ht="15" customHeight="1" x14ac:dyDescent="0.25">
      <c r="B3376" s="36" t="str">
        <f>LOOKUP(Tabela2[[#This Row],[RESUMO]],Tabela3[Grupo],Tabela3[Meus produtos])</f>
        <v>Não</v>
      </c>
      <c r="C3376" s="30" t="s">
        <v>3296</v>
      </c>
      <c r="D3376" t="s">
        <v>21238</v>
      </c>
      <c r="E3376" t="s">
        <v>11853</v>
      </c>
      <c r="F3376" s="30" t="s">
        <v>3297</v>
      </c>
      <c r="G3376">
        <v>11.83</v>
      </c>
      <c r="H3376">
        <v>9.8000000000000007</v>
      </c>
      <c r="I3376">
        <v>0</v>
      </c>
      <c r="J3376">
        <v>0</v>
      </c>
      <c r="K3376" s="13">
        <v>0.21629999999999999</v>
      </c>
      <c r="L3376" s="13">
        <v>9.8000000000000004E-2</v>
      </c>
      <c r="M3376" s="13">
        <v>0.1183</v>
      </c>
      <c r="N3376" s="13">
        <v>0</v>
      </c>
      <c r="O3376" s="13">
        <v>0</v>
      </c>
      <c r="P3376" s="12" t="str">
        <f>LEFT(Tabela2[[#This Row],[Código]],2)</f>
        <v>29</v>
      </c>
    </row>
    <row r="3377" spans="2:16" ht="15" customHeight="1" x14ac:dyDescent="0.25">
      <c r="B3377" s="36" t="str">
        <f>LOOKUP(Tabela2[[#This Row],[RESUMO]],Tabela3[Grupo],Tabela3[Meus produtos])</f>
        <v>Não</v>
      </c>
      <c r="C3377" s="30" t="s">
        <v>3298</v>
      </c>
      <c r="D3377" t="s">
        <v>21238</v>
      </c>
      <c r="E3377" t="s">
        <v>11853</v>
      </c>
      <c r="F3377" s="30" t="s">
        <v>3299</v>
      </c>
      <c r="G3377">
        <v>11.83</v>
      </c>
      <c r="H3377">
        <v>9.8000000000000007</v>
      </c>
      <c r="I3377">
        <v>0</v>
      </c>
      <c r="J3377">
        <v>0</v>
      </c>
      <c r="K3377" s="13">
        <v>0.21629999999999999</v>
      </c>
      <c r="L3377" s="13">
        <v>9.8000000000000004E-2</v>
      </c>
      <c r="M3377" s="13">
        <v>0.1183</v>
      </c>
      <c r="N3377" s="13">
        <v>0</v>
      </c>
      <c r="O3377" s="13">
        <v>0</v>
      </c>
      <c r="P3377" s="12" t="str">
        <f>LEFT(Tabela2[[#This Row],[Código]],2)</f>
        <v>29</v>
      </c>
    </row>
    <row r="3378" spans="2:16" ht="15" customHeight="1" x14ac:dyDescent="0.25">
      <c r="B3378" s="36" t="str">
        <f>LOOKUP(Tabela2[[#This Row],[RESUMO]],Tabela3[Grupo],Tabela3[Meus produtos])</f>
        <v>Não</v>
      </c>
      <c r="C3378" s="30" t="s">
        <v>3300</v>
      </c>
      <c r="D3378" t="s">
        <v>21238</v>
      </c>
      <c r="E3378" t="s">
        <v>11853</v>
      </c>
      <c r="F3378" s="30" t="s">
        <v>14422</v>
      </c>
      <c r="G3378">
        <v>11.83</v>
      </c>
      <c r="H3378">
        <v>9.8000000000000007</v>
      </c>
      <c r="I3378">
        <v>0</v>
      </c>
      <c r="J3378">
        <v>0</v>
      </c>
      <c r="K3378" s="13">
        <v>0.21629999999999999</v>
      </c>
      <c r="L3378" s="13">
        <v>9.8000000000000004E-2</v>
      </c>
      <c r="M3378" s="13">
        <v>0.1183</v>
      </c>
      <c r="N3378" s="13">
        <v>0</v>
      </c>
      <c r="O3378" s="13">
        <v>0</v>
      </c>
      <c r="P3378" s="12" t="str">
        <f>LEFT(Tabela2[[#This Row],[Código]],2)</f>
        <v>29</v>
      </c>
    </row>
    <row r="3379" spans="2:16" ht="15" customHeight="1" x14ac:dyDescent="0.25">
      <c r="B3379" s="36" t="str">
        <f>LOOKUP(Tabela2[[#This Row],[RESUMO]],Tabela3[Grupo],Tabela3[Meus produtos])</f>
        <v>Não</v>
      </c>
      <c r="C3379" s="30" t="s">
        <v>3301</v>
      </c>
      <c r="D3379" t="s">
        <v>21238</v>
      </c>
      <c r="E3379" t="s">
        <v>11853</v>
      </c>
      <c r="F3379" s="30" t="s">
        <v>3302</v>
      </c>
      <c r="G3379">
        <v>11.83</v>
      </c>
      <c r="H3379">
        <v>9.8000000000000007</v>
      </c>
      <c r="I3379">
        <v>0</v>
      </c>
      <c r="J3379">
        <v>0</v>
      </c>
      <c r="K3379" s="13">
        <v>0.21629999999999999</v>
      </c>
      <c r="L3379" s="13">
        <v>9.8000000000000004E-2</v>
      </c>
      <c r="M3379" s="13">
        <v>0.1183</v>
      </c>
      <c r="N3379" s="13">
        <v>0</v>
      </c>
      <c r="O3379" s="13">
        <v>0</v>
      </c>
      <c r="P3379" s="12" t="str">
        <f>LEFT(Tabela2[[#This Row],[Código]],2)</f>
        <v>29</v>
      </c>
    </row>
    <row r="3380" spans="2:16" ht="15" customHeight="1" x14ac:dyDescent="0.25">
      <c r="B3380" s="36" t="str">
        <f>LOOKUP(Tabela2[[#This Row],[RESUMO]],Tabela3[Grupo],Tabela3[Meus produtos])</f>
        <v>Não</v>
      </c>
      <c r="C3380" s="30" t="s">
        <v>3303</v>
      </c>
      <c r="D3380" t="s">
        <v>21238</v>
      </c>
      <c r="E3380" t="s">
        <v>11853</v>
      </c>
      <c r="F3380" s="30" t="s">
        <v>14423</v>
      </c>
      <c r="G3380">
        <v>11.83</v>
      </c>
      <c r="H3380">
        <v>9.8000000000000007</v>
      </c>
      <c r="I3380">
        <v>0</v>
      </c>
      <c r="J3380">
        <v>0</v>
      </c>
      <c r="K3380" s="13">
        <v>0.21629999999999999</v>
      </c>
      <c r="L3380" s="13">
        <v>9.8000000000000004E-2</v>
      </c>
      <c r="M3380" s="13">
        <v>0.1183</v>
      </c>
      <c r="N3380" s="13">
        <v>0</v>
      </c>
      <c r="O3380" s="13">
        <v>0</v>
      </c>
      <c r="P3380" s="12" t="str">
        <f>LEFT(Tabela2[[#This Row],[Código]],2)</f>
        <v>29</v>
      </c>
    </row>
    <row r="3381" spans="2:16" ht="15" customHeight="1" x14ac:dyDescent="0.25">
      <c r="B3381" s="36" t="str">
        <f>LOOKUP(Tabela2[[#This Row],[RESUMO]],Tabela3[Grupo],Tabela3[Meus produtos])</f>
        <v>Não</v>
      </c>
      <c r="C3381" s="30" t="s">
        <v>3304</v>
      </c>
      <c r="D3381" t="s">
        <v>21238</v>
      </c>
      <c r="E3381" t="s">
        <v>11853</v>
      </c>
      <c r="F3381" s="30" t="s">
        <v>3305</v>
      </c>
      <c r="G3381">
        <v>11.83</v>
      </c>
      <c r="H3381">
        <v>9.8000000000000007</v>
      </c>
      <c r="I3381">
        <v>0</v>
      </c>
      <c r="J3381">
        <v>0</v>
      </c>
      <c r="K3381" s="13">
        <v>0.21629999999999999</v>
      </c>
      <c r="L3381" s="13">
        <v>9.8000000000000004E-2</v>
      </c>
      <c r="M3381" s="13">
        <v>0.1183</v>
      </c>
      <c r="N3381" s="13">
        <v>0</v>
      </c>
      <c r="O3381" s="13">
        <v>0</v>
      </c>
      <c r="P3381" s="12" t="str">
        <f>LEFT(Tabela2[[#This Row],[Código]],2)</f>
        <v>29</v>
      </c>
    </row>
    <row r="3382" spans="2:16" ht="15" customHeight="1" x14ac:dyDescent="0.25">
      <c r="B3382" s="36" t="str">
        <f>LOOKUP(Tabela2[[#This Row],[RESUMO]],Tabela3[Grupo],Tabela3[Meus produtos])</f>
        <v>Não</v>
      </c>
      <c r="C3382" s="30" t="s">
        <v>3306</v>
      </c>
      <c r="D3382" t="s">
        <v>21238</v>
      </c>
      <c r="E3382" t="s">
        <v>11853</v>
      </c>
      <c r="F3382" s="30" t="s">
        <v>3307</v>
      </c>
      <c r="G3382">
        <v>11.83</v>
      </c>
      <c r="H3382">
        <v>9.8000000000000007</v>
      </c>
      <c r="I3382">
        <v>0</v>
      </c>
      <c r="J3382">
        <v>0</v>
      </c>
      <c r="K3382" s="13">
        <v>0.21629999999999999</v>
      </c>
      <c r="L3382" s="13">
        <v>9.8000000000000004E-2</v>
      </c>
      <c r="M3382" s="13">
        <v>0.1183</v>
      </c>
      <c r="N3382" s="13">
        <v>0</v>
      </c>
      <c r="O3382" s="13">
        <v>0</v>
      </c>
      <c r="P3382" s="12" t="str">
        <f>LEFT(Tabela2[[#This Row],[Código]],2)</f>
        <v>29</v>
      </c>
    </row>
    <row r="3383" spans="2:16" ht="15" customHeight="1" x14ac:dyDescent="0.25">
      <c r="B3383" s="36" t="str">
        <f>LOOKUP(Tabela2[[#This Row],[RESUMO]],Tabela3[Grupo],Tabela3[Meus produtos])</f>
        <v>Não</v>
      </c>
      <c r="C3383" s="30" t="s">
        <v>3308</v>
      </c>
      <c r="D3383" t="s">
        <v>21238</v>
      </c>
      <c r="E3383" t="s">
        <v>11853</v>
      </c>
      <c r="F3383" s="30" t="s">
        <v>3309</v>
      </c>
      <c r="G3383">
        <v>11.83</v>
      </c>
      <c r="H3383">
        <v>9.8000000000000007</v>
      </c>
      <c r="I3383">
        <v>0</v>
      </c>
      <c r="J3383">
        <v>0</v>
      </c>
      <c r="K3383" s="13">
        <v>0.21629999999999999</v>
      </c>
      <c r="L3383" s="13">
        <v>9.8000000000000004E-2</v>
      </c>
      <c r="M3383" s="13">
        <v>0.1183</v>
      </c>
      <c r="N3383" s="13">
        <v>0</v>
      </c>
      <c r="O3383" s="13">
        <v>0</v>
      </c>
      <c r="P3383" s="12" t="str">
        <f>LEFT(Tabela2[[#This Row],[Código]],2)</f>
        <v>29</v>
      </c>
    </row>
    <row r="3384" spans="2:16" ht="15" customHeight="1" x14ac:dyDescent="0.25">
      <c r="B3384" s="36" t="str">
        <f>LOOKUP(Tabela2[[#This Row],[RESUMO]],Tabela3[Grupo],Tabela3[Meus produtos])</f>
        <v>Não</v>
      </c>
      <c r="C3384" s="30" t="s">
        <v>3310</v>
      </c>
      <c r="D3384" t="s">
        <v>21238</v>
      </c>
      <c r="E3384" t="s">
        <v>11853</v>
      </c>
      <c r="F3384" s="30" t="s">
        <v>14424</v>
      </c>
      <c r="G3384">
        <v>11.83</v>
      </c>
      <c r="H3384">
        <v>9.8000000000000007</v>
      </c>
      <c r="I3384">
        <v>0</v>
      </c>
      <c r="J3384">
        <v>0</v>
      </c>
      <c r="K3384" s="13">
        <v>0.21629999999999999</v>
      </c>
      <c r="L3384" s="13">
        <v>9.8000000000000004E-2</v>
      </c>
      <c r="M3384" s="13">
        <v>0.1183</v>
      </c>
      <c r="N3384" s="13">
        <v>0</v>
      </c>
      <c r="O3384" s="13">
        <v>0</v>
      </c>
      <c r="P3384" s="12" t="str">
        <f>LEFT(Tabela2[[#This Row],[Código]],2)</f>
        <v>29</v>
      </c>
    </row>
    <row r="3385" spans="2:16" ht="15" customHeight="1" x14ac:dyDescent="0.25">
      <c r="B3385" s="36" t="str">
        <f>LOOKUP(Tabela2[[#This Row],[RESUMO]],Tabela3[Grupo],Tabela3[Meus produtos])</f>
        <v>Não</v>
      </c>
      <c r="C3385" s="30" t="s">
        <v>3311</v>
      </c>
      <c r="D3385" t="s">
        <v>21238</v>
      </c>
      <c r="E3385" t="s">
        <v>11853</v>
      </c>
      <c r="F3385" s="30" t="s">
        <v>3312</v>
      </c>
      <c r="G3385">
        <v>12</v>
      </c>
      <c r="H3385">
        <v>9.8000000000000007</v>
      </c>
      <c r="I3385">
        <v>0</v>
      </c>
      <c r="J3385">
        <v>0</v>
      </c>
      <c r="K3385" s="13">
        <v>0.218</v>
      </c>
      <c r="L3385" s="13">
        <v>9.8000000000000004E-2</v>
      </c>
      <c r="M3385" s="13">
        <v>0.12</v>
      </c>
      <c r="N3385" s="13">
        <v>0</v>
      </c>
      <c r="O3385" s="13">
        <v>0</v>
      </c>
      <c r="P3385" s="12" t="str">
        <f>LEFT(Tabela2[[#This Row],[Código]],2)</f>
        <v>29</v>
      </c>
    </row>
    <row r="3386" spans="2:16" ht="15" customHeight="1" x14ac:dyDescent="0.25">
      <c r="B3386" s="36" t="str">
        <f>LOOKUP(Tabela2[[#This Row],[RESUMO]],Tabela3[Grupo],Tabela3[Meus produtos])</f>
        <v>Não</v>
      </c>
      <c r="C3386" s="30" t="s">
        <v>3313</v>
      </c>
      <c r="D3386" t="s">
        <v>21238</v>
      </c>
      <c r="E3386" t="s">
        <v>11853</v>
      </c>
      <c r="F3386" s="30" t="s">
        <v>3314</v>
      </c>
      <c r="G3386">
        <v>11.83</v>
      </c>
      <c r="H3386">
        <v>9.8000000000000007</v>
      </c>
      <c r="I3386">
        <v>0</v>
      </c>
      <c r="J3386">
        <v>0</v>
      </c>
      <c r="K3386" s="13">
        <v>0.21629999999999999</v>
      </c>
      <c r="L3386" s="13">
        <v>9.8000000000000004E-2</v>
      </c>
      <c r="M3386" s="13">
        <v>0.1183</v>
      </c>
      <c r="N3386" s="13">
        <v>0</v>
      </c>
      <c r="O3386" s="13">
        <v>0</v>
      </c>
      <c r="P3386" s="12" t="str">
        <f>LEFT(Tabela2[[#This Row],[Código]],2)</f>
        <v>29</v>
      </c>
    </row>
    <row r="3387" spans="2:16" ht="15" customHeight="1" x14ac:dyDescent="0.25">
      <c r="B3387" s="36" t="str">
        <f>LOOKUP(Tabela2[[#This Row],[RESUMO]],Tabela3[Grupo],Tabela3[Meus produtos])</f>
        <v>Não</v>
      </c>
      <c r="C3387" s="30" t="s">
        <v>3315</v>
      </c>
      <c r="D3387" t="s">
        <v>21238</v>
      </c>
      <c r="E3387" t="s">
        <v>11853</v>
      </c>
      <c r="F3387" s="30" t="s">
        <v>14425</v>
      </c>
      <c r="G3387">
        <v>12</v>
      </c>
      <c r="H3387">
        <v>9.8000000000000007</v>
      </c>
      <c r="I3387">
        <v>0</v>
      </c>
      <c r="J3387">
        <v>0</v>
      </c>
      <c r="K3387" s="13">
        <v>0.218</v>
      </c>
      <c r="L3387" s="13">
        <v>9.8000000000000004E-2</v>
      </c>
      <c r="M3387" s="13">
        <v>0.12</v>
      </c>
      <c r="N3387" s="13">
        <v>0</v>
      </c>
      <c r="O3387" s="13">
        <v>0</v>
      </c>
      <c r="P3387" s="12" t="str">
        <f>LEFT(Tabela2[[#This Row],[Código]],2)</f>
        <v>29</v>
      </c>
    </row>
    <row r="3388" spans="2:16" ht="15" customHeight="1" x14ac:dyDescent="0.25">
      <c r="B3388" s="36" t="str">
        <f>LOOKUP(Tabela2[[#This Row],[RESUMO]],Tabela3[Grupo],Tabela3[Meus produtos])</f>
        <v>Não</v>
      </c>
      <c r="C3388" s="30" t="s">
        <v>3316</v>
      </c>
      <c r="D3388" t="s">
        <v>21238</v>
      </c>
      <c r="E3388" t="s">
        <v>11853</v>
      </c>
      <c r="F3388" s="30" t="s">
        <v>14426</v>
      </c>
      <c r="G3388">
        <v>11.83</v>
      </c>
      <c r="H3388">
        <v>9.8000000000000007</v>
      </c>
      <c r="I3388">
        <v>0</v>
      </c>
      <c r="J3388">
        <v>0</v>
      </c>
      <c r="K3388" s="13">
        <v>0.21629999999999999</v>
      </c>
      <c r="L3388" s="13">
        <v>9.8000000000000004E-2</v>
      </c>
      <c r="M3388" s="13">
        <v>0.1183</v>
      </c>
      <c r="N3388" s="13">
        <v>0</v>
      </c>
      <c r="O3388" s="13">
        <v>0</v>
      </c>
      <c r="P3388" s="12" t="str">
        <f>LEFT(Tabela2[[#This Row],[Código]],2)</f>
        <v>29</v>
      </c>
    </row>
    <row r="3389" spans="2:16" ht="15" customHeight="1" x14ac:dyDescent="0.25">
      <c r="B3389" s="36" t="str">
        <f>LOOKUP(Tabela2[[#This Row],[RESUMO]],Tabela3[Grupo],Tabela3[Meus produtos])</f>
        <v>Não</v>
      </c>
      <c r="C3389" s="30" t="s">
        <v>3317</v>
      </c>
      <c r="D3389" t="s">
        <v>21238</v>
      </c>
      <c r="E3389" t="s">
        <v>11853</v>
      </c>
      <c r="F3389" s="30" t="s">
        <v>3318</v>
      </c>
      <c r="G3389">
        <v>11.83</v>
      </c>
      <c r="H3389">
        <v>9.8000000000000007</v>
      </c>
      <c r="I3389">
        <v>0</v>
      </c>
      <c r="J3389">
        <v>0</v>
      </c>
      <c r="K3389" s="13">
        <v>0.21629999999999999</v>
      </c>
      <c r="L3389" s="13">
        <v>9.8000000000000004E-2</v>
      </c>
      <c r="M3389" s="13">
        <v>0.1183</v>
      </c>
      <c r="N3389" s="13">
        <v>0</v>
      </c>
      <c r="O3389" s="13">
        <v>0</v>
      </c>
      <c r="P3389" s="12" t="str">
        <f>LEFT(Tabela2[[#This Row],[Código]],2)</f>
        <v>29</v>
      </c>
    </row>
    <row r="3390" spans="2:16" ht="15" customHeight="1" x14ac:dyDescent="0.25">
      <c r="B3390" s="36" t="str">
        <f>LOOKUP(Tabela2[[#This Row],[RESUMO]],Tabela3[Grupo],Tabela3[Meus produtos])</f>
        <v>Não</v>
      </c>
      <c r="C3390" s="30" t="s">
        <v>3319</v>
      </c>
      <c r="D3390" t="s">
        <v>21238</v>
      </c>
      <c r="E3390" t="s">
        <v>11853</v>
      </c>
      <c r="F3390" s="30" t="s">
        <v>3320</v>
      </c>
      <c r="G3390">
        <v>11.83</v>
      </c>
      <c r="H3390">
        <v>9.8000000000000007</v>
      </c>
      <c r="I3390">
        <v>0</v>
      </c>
      <c r="J3390">
        <v>0</v>
      </c>
      <c r="K3390" s="13">
        <v>0.21629999999999999</v>
      </c>
      <c r="L3390" s="13">
        <v>9.8000000000000004E-2</v>
      </c>
      <c r="M3390" s="13">
        <v>0.1183</v>
      </c>
      <c r="N3390" s="13">
        <v>0</v>
      </c>
      <c r="O3390" s="13">
        <v>0</v>
      </c>
      <c r="P3390" s="12" t="str">
        <f>LEFT(Tabela2[[#This Row],[Código]],2)</f>
        <v>29</v>
      </c>
    </row>
    <row r="3391" spans="2:16" ht="15" customHeight="1" x14ac:dyDescent="0.25">
      <c r="B3391" s="36" t="str">
        <f>LOOKUP(Tabela2[[#This Row],[RESUMO]],Tabela3[Grupo],Tabela3[Meus produtos])</f>
        <v>Não</v>
      </c>
      <c r="C3391" s="30" t="s">
        <v>3321</v>
      </c>
      <c r="D3391" t="s">
        <v>21238</v>
      </c>
      <c r="E3391" t="s">
        <v>11853</v>
      </c>
      <c r="F3391" s="30" t="s">
        <v>3322</v>
      </c>
      <c r="G3391">
        <v>11.83</v>
      </c>
      <c r="H3391">
        <v>9.8000000000000007</v>
      </c>
      <c r="I3391">
        <v>0</v>
      </c>
      <c r="J3391">
        <v>0</v>
      </c>
      <c r="K3391" s="13">
        <v>0.21629999999999999</v>
      </c>
      <c r="L3391" s="13">
        <v>9.8000000000000004E-2</v>
      </c>
      <c r="M3391" s="13">
        <v>0.1183</v>
      </c>
      <c r="N3391" s="13">
        <v>0</v>
      </c>
      <c r="O3391" s="13">
        <v>0</v>
      </c>
      <c r="P3391" s="12" t="str">
        <f>LEFT(Tabela2[[#This Row],[Código]],2)</f>
        <v>29</v>
      </c>
    </row>
    <row r="3392" spans="2:16" ht="15" customHeight="1" x14ac:dyDescent="0.25">
      <c r="B3392" s="36" t="str">
        <f>LOOKUP(Tabela2[[#This Row],[RESUMO]],Tabela3[Grupo],Tabela3[Meus produtos])</f>
        <v>Não</v>
      </c>
      <c r="C3392" s="30" t="s">
        <v>3323</v>
      </c>
      <c r="D3392" t="s">
        <v>21238</v>
      </c>
      <c r="E3392" t="s">
        <v>11853</v>
      </c>
      <c r="F3392" s="30" t="s">
        <v>3324</v>
      </c>
      <c r="G3392">
        <v>11.83</v>
      </c>
      <c r="H3392">
        <v>9.8000000000000007</v>
      </c>
      <c r="I3392">
        <v>0</v>
      </c>
      <c r="J3392">
        <v>0</v>
      </c>
      <c r="K3392" s="13">
        <v>0.21629999999999999</v>
      </c>
      <c r="L3392" s="13">
        <v>9.8000000000000004E-2</v>
      </c>
      <c r="M3392" s="13">
        <v>0.1183</v>
      </c>
      <c r="N3392" s="13">
        <v>0</v>
      </c>
      <c r="O3392" s="13">
        <v>0</v>
      </c>
      <c r="P3392" s="12" t="str">
        <f>LEFT(Tabela2[[#This Row],[Código]],2)</f>
        <v>29</v>
      </c>
    </row>
    <row r="3393" spans="2:16" ht="15" customHeight="1" x14ac:dyDescent="0.25">
      <c r="B3393" s="36" t="str">
        <f>LOOKUP(Tabela2[[#This Row],[RESUMO]],Tabela3[Grupo],Tabela3[Meus produtos])</f>
        <v>Não</v>
      </c>
      <c r="C3393" s="30" t="s">
        <v>3325</v>
      </c>
      <c r="D3393" t="s">
        <v>21238</v>
      </c>
      <c r="E3393" t="s">
        <v>11853</v>
      </c>
      <c r="F3393" s="30" t="s">
        <v>14427</v>
      </c>
      <c r="G3393">
        <v>11.83</v>
      </c>
      <c r="H3393">
        <v>9.8000000000000007</v>
      </c>
      <c r="I3393">
        <v>0</v>
      </c>
      <c r="J3393">
        <v>0</v>
      </c>
      <c r="K3393" s="13">
        <v>0.21629999999999999</v>
      </c>
      <c r="L3393" s="13">
        <v>9.8000000000000004E-2</v>
      </c>
      <c r="M3393" s="13">
        <v>0.1183</v>
      </c>
      <c r="N3393" s="13">
        <v>0</v>
      </c>
      <c r="O3393" s="13">
        <v>0</v>
      </c>
      <c r="P3393" s="12" t="str">
        <f>LEFT(Tabela2[[#This Row],[Código]],2)</f>
        <v>29</v>
      </c>
    </row>
    <row r="3394" spans="2:16" ht="15" customHeight="1" x14ac:dyDescent="0.25">
      <c r="B3394" s="36" t="str">
        <f>LOOKUP(Tabela2[[#This Row],[RESUMO]],Tabela3[Grupo],Tabela3[Meus produtos])</f>
        <v>Não</v>
      </c>
      <c r="C3394" s="30" t="s">
        <v>3326</v>
      </c>
      <c r="D3394" t="s">
        <v>21238</v>
      </c>
      <c r="E3394" t="s">
        <v>11853</v>
      </c>
      <c r="F3394" s="30" t="s">
        <v>3327</v>
      </c>
      <c r="G3394">
        <v>11.83</v>
      </c>
      <c r="H3394">
        <v>9.8000000000000007</v>
      </c>
      <c r="I3394">
        <v>0</v>
      </c>
      <c r="J3394">
        <v>0</v>
      </c>
      <c r="K3394" s="13">
        <v>0.21629999999999999</v>
      </c>
      <c r="L3394" s="13">
        <v>9.8000000000000004E-2</v>
      </c>
      <c r="M3394" s="13">
        <v>0.1183</v>
      </c>
      <c r="N3394" s="13">
        <v>0</v>
      </c>
      <c r="O3394" s="13">
        <v>0</v>
      </c>
      <c r="P3394" s="12" t="str">
        <f>LEFT(Tabela2[[#This Row],[Código]],2)</f>
        <v>29</v>
      </c>
    </row>
    <row r="3395" spans="2:16" ht="15" customHeight="1" x14ac:dyDescent="0.25">
      <c r="B3395" s="36" t="str">
        <f>LOOKUP(Tabela2[[#This Row],[RESUMO]],Tabela3[Grupo],Tabela3[Meus produtos])</f>
        <v>Não</v>
      </c>
      <c r="C3395" s="30" t="s">
        <v>3328</v>
      </c>
      <c r="D3395" t="s">
        <v>21238</v>
      </c>
      <c r="E3395" t="s">
        <v>11853</v>
      </c>
      <c r="F3395" s="30" t="s">
        <v>3329</v>
      </c>
      <c r="G3395">
        <v>11.83</v>
      </c>
      <c r="H3395">
        <v>9.8000000000000007</v>
      </c>
      <c r="I3395">
        <v>0</v>
      </c>
      <c r="J3395">
        <v>0</v>
      </c>
      <c r="K3395" s="13">
        <v>0.21629999999999999</v>
      </c>
      <c r="L3395" s="13">
        <v>9.8000000000000004E-2</v>
      </c>
      <c r="M3395" s="13">
        <v>0.1183</v>
      </c>
      <c r="N3395" s="13">
        <v>0</v>
      </c>
      <c r="O3395" s="13">
        <v>0</v>
      </c>
      <c r="P3395" s="12" t="str">
        <f>LEFT(Tabela2[[#This Row],[Código]],2)</f>
        <v>29</v>
      </c>
    </row>
    <row r="3396" spans="2:16" ht="15" customHeight="1" x14ac:dyDescent="0.25">
      <c r="B3396" s="36" t="str">
        <f>LOOKUP(Tabela2[[#This Row],[RESUMO]],Tabela3[Grupo],Tabela3[Meus produtos])</f>
        <v>Não</v>
      </c>
      <c r="C3396" s="30" t="s">
        <v>3330</v>
      </c>
      <c r="D3396" t="s">
        <v>21238</v>
      </c>
      <c r="E3396" t="s">
        <v>11853</v>
      </c>
      <c r="F3396" s="30" t="s">
        <v>3331</v>
      </c>
      <c r="G3396">
        <v>11.83</v>
      </c>
      <c r="H3396">
        <v>9.8000000000000007</v>
      </c>
      <c r="I3396">
        <v>0</v>
      </c>
      <c r="J3396">
        <v>0</v>
      </c>
      <c r="K3396" s="13">
        <v>0.21629999999999999</v>
      </c>
      <c r="L3396" s="13">
        <v>9.8000000000000004E-2</v>
      </c>
      <c r="M3396" s="13">
        <v>0.1183</v>
      </c>
      <c r="N3396" s="13">
        <v>0</v>
      </c>
      <c r="O3396" s="13">
        <v>0</v>
      </c>
      <c r="P3396" s="12" t="str">
        <f>LEFT(Tabela2[[#This Row],[Código]],2)</f>
        <v>29</v>
      </c>
    </row>
    <row r="3397" spans="2:16" ht="15" customHeight="1" x14ac:dyDescent="0.25">
      <c r="B3397" s="36" t="str">
        <f>LOOKUP(Tabela2[[#This Row],[RESUMO]],Tabela3[Grupo],Tabela3[Meus produtos])</f>
        <v>Não</v>
      </c>
      <c r="C3397" s="30" t="s">
        <v>3332</v>
      </c>
      <c r="D3397" t="s">
        <v>21238</v>
      </c>
      <c r="E3397" t="s">
        <v>11853</v>
      </c>
      <c r="F3397" s="30" t="s">
        <v>14428</v>
      </c>
      <c r="G3397">
        <v>11.83</v>
      </c>
      <c r="H3397">
        <v>9.8000000000000007</v>
      </c>
      <c r="I3397">
        <v>0</v>
      </c>
      <c r="J3397">
        <v>0</v>
      </c>
      <c r="K3397" s="13">
        <v>0.21629999999999999</v>
      </c>
      <c r="L3397" s="13">
        <v>9.8000000000000004E-2</v>
      </c>
      <c r="M3397" s="13">
        <v>0.1183</v>
      </c>
      <c r="N3397" s="13">
        <v>0</v>
      </c>
      <c r="O3397" s="13">
        <v>0</v>
      </c>
      <c r="P3397" s="12" t="str">
        <f>LEFT(Tabela2[[#This Row],[Código]],2)</f>
        <v>29</v>
      </c>
    </row>
    <row r="3398" spans="2:16" ht="15" customHeight="1" x14ac:dyDescent="0.25">
      <c r="B3398" s="36" t="str">
        <f>LOOKUP(Tabela2[[#This Row],[RESUMO]],Tabela3[Grupo],Tabela3[Meus produtos])</f>
        <v>Não</v>
      </c>
      <c r="C3398" s="30" t="s">
        <v>3333</v>
      </c>
      <c r="D3398" t="s">
        <v>21238</v>
      </c>
      <c r="E3398" t="s">
        <v>11853</v>
      </c>
      <c r="F3398" s="30" t="s">
        <v>3334</v>
      </c>
      <c r="G3398">
        <v>11.83</v>
      </c>
      <c r="H3398">
        <v>9.8000000000000007</v>
      </c>
      <c r="I3398">
        <v>0</v>
      </c>
      <c r="J3398">
        <v>0</v>
      </c>
      <c r="K3398" s="13">
        <v>0.21629999999999999</v>
      </c>
      <c r="L3398" s="13">
        <v>9.8000000000000004E-2</v>
      </c>
      <c r="M3398" s="13">
        <v>0.1183</v>
      </c>
      <c r="N3398" s="13">
        <v>0</v>
      </c>
      <c r="O3398" s="13">
        <v>0</v>
      </c>
      <c r="P3398" s="12" t="str">
        <f>LEFT(Tabela2[[#This Row],[Código]],2)</f>
        <v>29</v>
      </c>
    </row>
    <row r="3399" spans="2:16" ht="15" customHeight="1" x14ac:dyDescent="0.25">
      <c r="B3399" s="36" t="str">
        <f>LOOKUP(Tabela2[[#This Row],[RESUMO]],Tabela3[Grupo],Tabela3[Meus produtos])</f>
        <v>Não</v>
      </c>
      <c r="C3399" s="30" t="s">
        <v>3335</v>
      </c>
      <c r="D3399" t="s">
        <v>21238</v>
      </c>
      <c r="E3399" t="s">
        <v>11853</v>
      </c>
      <c r="F3399" s="30" t="s">
        <v>3336</v>
      </c>
      <c r="G3399">
        <v>11.83</v>
      </c>
      <c r="H3399">
        <v>9.8000000000000007</v>
      </c>
      <c r="I3399">
        <v>0</v>
      </c>
      <c r="J3399">
        <v>0</v>
      </c>
      <c r="K3399" s="13">
        <v>0.21629999999999999</v>
      </c>
      <c r="L3399" s="13">
        <v>9.8000000000000004E-2</v>
      </c>
      <c r="M3399" s="13">
        <v>0.1183</v>
      </c>
      <c r="N3399" s="13">
        <v>0</v>
      </c>
      <c r="O3399" s="13">
        <v>0</v>
      </c>
      <c r="P3399" s="12" t="str">
        <f>LEFT(Tabela2[[#This Row],[Código]],2)</f>
        <v>29</v>
      </c>
    </row>
    <row r="3400" spans="2:16" ht="15" customHeight="1" x14ac:dyDescent="0.25">
      <c r="B3400" s="36" t="str">
        <f>LOOKUP(Tabela2[[#This Row],[RESUMO]],Tabela3[Grupo],Tabela3[Meus produtos])</f>
        <v>Não</v>
      </c>
      <c r="C3400" s="30" t="s">
        <v>3337</v>
      </c>
      <c r="D3400" t="s">
        <v>21238</v>
      </c>
      <c r="E3400" t="s">
        <v>11853</v>
      </c>
      <c r="F3400" s="30" t="s">
        <v>3338</v>
      </c>
      <c r="G3400">
        <v>11.97</v>
      </c>
      <c r="H3400">
        <v>9.8000000000000007</v>
      </c>
      <c r="I3400">
        <v>0</v>
      </c>
      <c r="J3400">
        <v>0</v>
      </c>
      <c r="K3400" s="13">
        <v>0.2177</v>
      </c>
      <c r="L3400" s="13">
        <v>9.8000000000000004E-2</v>
      </c>
      <c r="M3400" s="13">
        <v>0.1197</v>
      </c>
      <c r="N3400" s="13">
        <v>0</v>
      </c>
      <c r="O3400" s="13">
        <v>0</v>
      </c>
      <c r="P3400" s="12" t="str">
        <f>LEFT(Tabela2[[#This Row],[Código]],2)</f>
        <v>29</v>
      </c>
    </row>
    <row r="3401" spans="2:16" ht="15" customHeight="1" x14ac:dyDescent="0.25">
      <c r="B3401" s="36" t="str">
        <f>LOOKUP(Tabela2[[#This Row],[RESUMO]],Tabela3[Grupo],Tabela3[Meus produtos])</f>
        <v>Não</v>
      </c>
      <c r="C3401" s="30" t="s">
        <v>3339</v>
      </c>
      <c r="D3401" t="s">
        <v>21238</v>
      </c>
      <c r="E3401" t="s">
        <v>11853</v>
      </c>
      <c r="F3401" s="30" t="s">
        <v>14429</v>
      </c>
      <c r="G3401">
        <v>11.83</v>
      </c>
      <c r="H3401">
        <v>9.8000000000000007</v>
      </c>
      <c r="I3401">
        <v>0</v>
      </c>
      <c r="J3401">
        <v>0</v>
      </c>
      <c r="K3401" s="13">
        <v>0.21629999999999999</v>
      </c>
      <c r="L3401" s="13">
        <v>9.8000000000000004E-2</v>
      </c>
      <c r="M3401" s="13">
        <v>0.1183</v>
      </c>
      <c r="N3401" s="13">
        <v>0</v>
      </c>
      <c r="O3401" s="13">
        <v>0</v>
      </c>
      <c r="P3401" s="12" t="str">
        <f>LEFT(Tabela2[[#This Row],[Código]],2)</f>
        <v>29</v>
      </c>
    </row>
    <row r="3402" spans="2:16" ht="15" customHeight="1" x14ac:dyDescent="0.25">
      <c r="B3402" s="36" t="str">
        <f>LOOKUP(Tabela2[[#This Row],[RESUMO]],Tabela3[Grupo],Tabela3[Meus produtos])</f>
        <v>Não</v>
      </c>
      <c r="C3402" s="30" t="s">
        <v>22039</v>
      </c>
      <c r="D3402" t="s">
        <v>21238</v>
      </c>
      <c r="E3402" t="s">
        <v>11853</v>
      </c>
      <c r="F3402" s="30" t="s">
        <v>22040</v>
      </c>
      <c r="G3402">
        <v>11.83</v>
      </c>
      <c r="H3402">
        <v>9.8000000000000007</v>
      </c>
      <c r="I3402">
        <v>0</v>
      </c>
      <c r="J3402">
        <v>0</v>
      </c>
      <c r="K3402" s="13">
        <v>0.21629999999999999</v>
      </c>
      <c r="L3402" s="13">
        <v>9.8000000000000004E-2</v>
      </c>
      <c r="M3402" s="13">
        <v>0.1183</v>
      </c>
      <c r="N3402" s="13">
        <v>0</v>
      </c>
      <c r="O3402" s="13">
        <v>0</v>
      </c>
      <c r="P3402" s="12" t="str">
        <f>LEFT(Tabela2[[#This Row],[Código]],2)</f>
        <v>29</v>
      </c>
    </row>
    <row r="3403" spans="2:16" ht="15" customHeight="1" x14ac:dyDescent="0.25">
      <c r="B3403" s="36" t="str">
        <f>LOOKUP(Tabela2[[#This Row],[RESUMO]],Tabela3[Grupo],Tabela3[Meus produtos])</f>
        <v>Não</v>
      </c>
      <c r="C3403" s="30" t="s">
        <v>3340</v>
      </c>
      <c r="D3403" t="s">
        <v>21238</v>
      </c>
      <c r="E3403" t="s">
        <v>11853</v>
      </c>
      <c r="F3403" s="30" t="s">
        <v>3341</v>
      </c>
      <c r="G3403">
        <v>12</v>
      </c>
      <c r="H3403">
        <v>9.8000000000000007</v>
      </c>
      <c r="I3403">
        <v>0</v>
      </c>
      <c r="J3403">
        <v>0</v>
      </c>
      <c r="K3403" s="13">
        <v>0.218</v>
      </c>
      <c r="L3403" s="13">
        <v>9.8000000000000004E-2</v>
      </c>
      <c r="M3403" s="13">
        <v>0.12</v>
      </c>
      <c r="N3403" s="13">
        <v>0</v>
      </c>
      <c r="O3403" s="13">
        <v>0</v>
      </c>
      <c r="P3403" s="12" t="str">
        <f>LEFT(Tabela2[[#This Row],[Código]],2)</f>
        <v>29</v>
      </c>
    </row>
    <row r="3404" spans="2:16" ht="15" customHeight="1" x14ac:dyDescent="0.25">
      <c r="B3404" s="36" t="str">
        <f>LOOKUP(Tabela2[[#This Row],[RESUMO]],Tabela3[Grupo],Tabela3[Meus produtos])</f>
        <v>Não</v>
      </c>
      <c r="C3404" s="30" t="s">
        <v>3342</v>
      </c>
      <c r="D3404" t="s">
        <v>21238</v>
      </c>
      <c r="E3404" t="s">
        <v>11853</v>
      </c>
      <c r="F3404" s="30" t="s">
        <v>3343</v>
      </c>
      <c r="G3404">
        <v>11.83</v>
      </c>
      <c r="H3404">
        <v>9.8000000000000007</v>
      </c>
      <c r="I3404">
        <v>0</v>
      </c>
      <c r="J3404">
        <v>0</v>
      </c>
      <c r="K3404" s="13">
        <v>0.21629999999999999</v>
      </c>
      <c r="L3404" s="13">
        <v>9.8000000000000004E-2</v>
      </c>
      <c r="M3404" s="13">
        <v>0.1183</v>
      </c>
      <c r="N3404" s="13">
        <v>0</v>
      </c>
      <c r="O3404" s="13">
        <v>0</v>
      </c>
      <c r="P3404" s="12" t="str">
        <f>LEFT(Tabela2[[#This Row],[Código]],2)</f>
        <v>29</v>
      </c>
    </row>
    <row r="3405" spans="2:16" ht="15" customHeight="1" x14ac:dyDescent="0.25">
      <c r="B3405" s="36" t="str">
        <f>LOOKUP(Tabela2[[#This Row],[RESUMO]],Tabela3[Grupo],Tabela3[Meus produtos])</f>
        <v>Não</v>
      </c>
      <c r="C3405" s="30" t="s">
        <v>3344</v>
      </c>
      <c r="D3405" t="s">
        <v>21238</v>
      </c>
      <c r="E3405" t="s">
        <v>11853</v>
      </c>
      <c r="F3405" s="30" t="s">
        <v>3345</v>
      </c>
      <c r="G3405">
        <v>11.83</v>
      </c>
      <c r="H3405">
        <v>9.8000000000000007</v>
      </c>
      <c r="I3405">
        <v>0</v>
      </c>
      <c r="J3405">
        <v>0</v>
      </c>
      <c r="K3405" s="13">
        <v>0.21629999999999999</v>
      </c>
      <c r="L3405" s="13">
        <v>9.8000000000000004E-2</v>
      </c>
      <c r="M3405" s="13">
        <v>0.1183</v>
      </c>
      <c r="N3405" s="13">
        <v>0</v>
      </c>
      <c r="O3405" s="13">
        <v>0</v>
      </c>
      <c r="P3405" s="12" t="str">
        <f>LEFT(Tabela2[[#This Row],[Código]],2)</f>
        <v>29</v>
      </c>
    </row>
    <row r="3406" spans="2:16" ht="15" customHeight="1" x14ac:dyDescent="0.25">
      <c r="B3406" s="36" t="str">
        <f>LOOKUP(Tabela2[[#This Row],[RESUMO]],Tabela3[Grupo],Tabela3[Meus produtos])</f>
        <v>Não</v>
      </c>
      <c r="C3406" s="30" t="s">
        <v>3346</v>
      </c>
      <c r="D3406" t="s">
        <v>21238</v>
      </c>
      <c r="E3406" t="s">
        <v>11853</v>
      </c>
      <c r="F3406" s="30" t="s">
        <v>14430</v>
      </c>
      <c r="G3406">
        <v>11.83</v>
      </c>
      <c r="H3406">
        <v>9.8000000000000007</v>
      </c>
      <c r="I3406">
        <v>0</v>
      </c>
      <c r="J3406">
        <v>0</v>
      </c>
      <c r="K3406" s="13">
        <v>0.21629999999999999</v>
      </c>
      <c r="L3406" s="13">
        <v>9.8000000000000004E-2</v>
      </c>
      <c r="M3406" s="13">
        <v>0.1183</v>
      </c>
      <c r="N3406" s="13">
        <v>0</v>
      </c>
      <c r="O3406" s="13">
        <v>0</v>
      </c>
      <c r="P3406" s="12" t="str">
        <f>LEFT(Tabela2[[#This Row],[Código]],2)</f>
        <v>29</v>
      </c>
    </row>
    <row r="3407" spans="2:16" ht="15" customHeight="1" x14ac:dyDescent="0.25">
      <c r="B3407" s="36" t="str">
        <f>LOOKUP(Tabela2[[#This Row],[RESUMO]],Tabela3[Grupo],Tabela3[Meus produtos])</f>
        <v>Não</v>
      </c>
      <c r="C3407" s="30" t="s">
        <v>3347</v>
      </c>
      <c r="D3407" t="s">
        <v>21238</v>
      </c>
      <c r="E3407" t="s">
        <v>11853</v>
      </c>
      <c r="F3407" s="30" t="s">
        <v>14431</v>
      </c>
      <c r="G3407">
        <v>11.83</v>
      </c>
      <c r="H3407">
        <v>9.8000000000000007</v>
      </c>
      <c r="I3407">
        <v>0</v>
      </c>
      <c r="J3407">
        <v>0</v>
      </c>
      <c r="K3407" s="13">
        <v>0.21629999999999999</v>
      </c>
      <c r="L3407" s="13">
        <v>9.8000000000000004E-2</v>
      </c>
      <c r="M3407" s="13">
        <v>0.1183</v>
      </c>
      <c r="N3407" s="13">
        <v>0</v>
      </c>
      <c r="O3407" s="13">
        <v>0</v>
      </c>
      <c r="P3407" s="12" t="str">
        <f>LEFT(Tabela2[[#This Row],[Código]],2)</f>
        <v>29</v>
      </c>
    </row>
    <row r="3408" spans="2:16" ht="15" customHeight="1" x14ac:dyDescent="0.25">
      <c r="B3408" s="36" t="str">
        <f>LOOKUP(Tabela2[[#This Row],[RESUMO]],Tabela3[Grupo],Tabela3[Meus produtos])</f>
        <v>Não</v>
      </c>
      <c r="C3408" s="30" t="s">
        <v>3348</v>
      </c>
      <c r="D3408" t="s">
        <v>21238</v>
      </c>
      <c r="E3408" t="s">
        <v>11853</v>
      </c>
      <c r="F3408" s="30" t="s">
        <v>14432</v>
      </c>
      <c r="G3408">
        <v>11.83</v>
      </c>
      <c r="H3408">
        <v>9.8000000000000007</v>
      </c>
      <c r="I3408">
        <v>0</v>
      </c>
      <c r="J3408">
        <v>0</v>
      </c>
      <c r="K3408" s="13">
        <v>0.21629999999999999</v>
      </c>
      <c r="L3408" s="13">
        <v>9.8000000000000004E-2</v>
      </c>
      <c r="M3408" s="13">
        <v>0.1183</v>
      </c>
      <c r="N3408" s="13">
        <v>0</v>
      </c>
      <c r="O3408" s="13">
        <v>0</v>
      </c>
      <c r="P3408" s="12" t="str">
        <f>LEFT(Tabela2[[#This Row],[Código]],2)</f>
        <v>29</v>
      </c>
    </row>
    <row r="3409" spans="2:16" ht="15" customHeight="1" x14ac:dyDescent="0.25">
      <c r="B3409" s="36" t="str">
        <f>LOOKUP(Tabela2[[#This Row],[RESUMO]],Tabela3[Grupo],Tabela3[Meus produtos])</f>
        <v>Não</v>
      </c>
      <c r="C3409" s="30" t="s">
        <v>3349</v>
      </c>
      <c r="D3409" t="s">
        <v>21238</v>
      </c>
      <c r="E3409" t="s">
        <v>11853</v>
      </c>
      <c r="F3409" s="30" t="s">
        <v>3350</v>
      </c>
      <c r="G3409">
        <v>12</v>
      </c>
      <c r="H3409">
        <v>9.8000000000000007</v>
      </c>
      <c r="I3409">
        <v>0</v>
      </c>
      <c r="J3409">
        <v>0</v>
      </c>
      <c r="K3409" s="13">
        <v>0.218</v>
      </c>
      <c r="L3409" s="13">
        <v>9.8000000000000004E-2</v>
      </c>
      <c r="M3409" s="13">
        <v>0.12</v>
      </c>
      <c r="N3409" s="13">
        <v>0</v>
      </c>
      <c r="O3409" s="13">
        <v>0</v>
      </c>
      <c r="P3409" s="12" t="str">
        <f>LEFT(Tabela2[[#This Row],[Código]],2)</f>
        <v>29</v>
      </c>
    </row>
    <row r="3410" spans="2:16" ht="15" customHeight="1" x14ac:dyDescent="0.25">
      <c r="B3410" s="36" t="str">
        <f>LOOKUP(Tabela2[[#This Row],[RESUMO]],Tabela3[Grupo],Tabela3[Meus produtos])</f>
        <v>Não</v>
      </c>
      <c r="C3410" s="30" t="s">
        <v>3351</v>
      </c>
      <c r="D3410" t="s">
        <v>21238</v>
      </c>
      <c r="E3410" t="s">
        <v>11853</v>
      </c>
      <c r="F3410" s="30" t="s">
        <v>3352</v>
      </c>
      <c r="G3410">
        <v>11.83</v>
      </c>
      <c r="H3410">
        <v>9.8000000000000007</v>
      </c>
      <c r="I3410">
        <v>0</v>
      </c>
      <c r="J3410">
        <v>0</v>
      </c>
      <c r="K3410" s="13">
        <v>0.21629999999999999</v>
      </c>
      <c r="L3410" s="13">
        <v>9.8000000000000004E-2</v>
      </c>
      <c r="M3410" s="13">
        <v>0.1183</v>
      </c>
      <c r="N3410" s="13">
        <v>0</v>
      </c>
      <c r="O3410" s="13">
        <v>0</v>
      </c>
      <c r="P3410" s="12" t="str">
        <f>LEFT(Tabela2[[#This Row],[Código]],2)</f>
        <v>29</v>
      </c>
    </row>
    <row r="3411" spans="2:16" ht="15" customHeight="1" x14ac:dyDescent="0.25">
      <c r="B3411" s="36" t="str">
        <f>LOOKUP(Tabela2[[#This Row],[RESUMO]],Tabela3[Grupo],Tabela3[Meus produtos])</f>
        <v>Não</v>
      </c>
      <c r="C3411" s="30" t="s">
        <v>3353</v>
      </c>
      <c r="D3411" t="s">
        <v>21238</v>
      </c>
      <c r="E3411" t="s">
        <v>11853</v>
      </c>
      <c r="F3411" s="30" t="s">
        <v>14433</v>
      </c>
      <c r="G3411">
        <v>11.83</v>
      </c>
      <c r="H3411">
        <v>9.8000000000000007</v>
      </c>
      <c r="I3411">
        <v>0</v>
      </c>
      <c r="J3411">
        <v>0</v>
      </c>
      <c r="K3411" s="13">
        <v>0.21629999999999999</v>
      </c>
      <c r="L3411" s="13">
        <v>9.8000000000000004E-2</v>
      </c>
      <c r="M3411" s="13">
        <v>0.1183</v>
      </c>
      <c r="N3411" s="13">
        <v>0</v>
      </c>
      <c r="O3411" s="13">
        <v>0</v>
      </c>
      <c r="P3411" s="12" t="str">
        <f>LEFT(Tabela2[[#This Row],[Código]],2)</f>
        <v>29</v>
      </c>
    </row>
    <row r="3412" spans="2:16" ht="15" customHeight="1" x14ac:dyDescent="0.25">
      <c r="B3412" s="36" t="str">
        <f>LOOKUP(Tabela2[[#This Row],[RESUMO]],Tabela3[Grupo],Tabela3[Meus produtos])</f>
        <v>Não</v>
      </c>
      <c r="C3412" s="30" t="s">
        <v>3354</v>
      </c>
      <c r="D3412" t="s">
        <v>21238</v>
      </c>
      <c r="E3412" t="s">
        <v>11853</v>
      </c>
      <c r="F3412" s="30" t="s">
        <v>3355</v>
      </c>
      <c r="G3412">
        <v>11.83</v>
      </c>
      <c r="H3412">
        <v>9.8000000000000007</v>
      </c>
      <c r="I3412">
        <v>0</v>
      </c>
      <c r="J3412">
        <v>0</v>
      </c>
      <c r="K3412" s="13">
        <v>0.21629999999999999</v>
      </c>
      <c r="L3412" s="13">
        <v>9.8000000000000004E-2</v>
      </c>
      <c r="M3412" s="13">
        <v>0.1183</v>
      </c>
      <c r="N3412" s="13">
        <v>0</v>
      </c>
      <c r="O3412" s="13">
        <v>0</v>
      </c>
      <c r="P3412" s="12" t="str">
        <f>LEFT(Tabela2[[#This Row],[Código]],2)</f>
        <v>29</v>
      </c>
    </row>
    <row r="3413" spans="2:16" ht="15" customHeight="1" x14ac:dyDescent="0.25">
      <c r="B3413" s="36" t="str">
        <f>LOOKUP(Tabela2[[#This Row],[RESUMO]],Tabela3[Grupo],Tabela3[Meus produtos])</f>
        <v>Não</v>
      </c>
      <c r="C3413" s="30" t="s">
        <v>3356</v>
      </c>
      <c r="D3413" t="s">
        <v>21238</v>
      </c>
      <c r="E3413" t="s">
        <v>11853</v>
      </c>
      <c r="F3413" s="30" t="s">
        <v>14434</v>
      </c>
      <c r="G3413">
        <v>11.83</v>
      </c>
      <c r="H3413">
        <v>9.8000000000000007</v>
      </c>
      <c r="I3413">
        <v>0</v>
      </c>
      <c r="J3413">
        <v>0</v>
      </c>
      <c r="K3413" s="13">
        <v>0.21629999999999999</v>
      </c>
      <c r="L3413" s="13">
        <v>9.8000000000000004E-2</v>
      </c>
      <c r="M3413" s="13">
        <v>0.1183</v>
      </c>
      <c r="N3413" s="13">
        <v>0</v>
      </c>
      <c r="O3413" s="13">
        <v>0</v>
      </c>
      <c r="P3413" s="12" t="str">
        <f>LEFT(Tabela2[[#This Row],[Código]],2)</f>
        <v>29</v>
      </c>
    </row>
    <row r="3414" spans="2:16" ht="15" customHeight="1" x14ac:dyDescent="0.25">
      <c r="B3414" s="36" t="str">
        <f>LOOKUP(Tabela2[[#This Row],[RESUMO]],Tabela3[Grupo],Tabela3[Meus produtos])</f>
        <v>Não</v>
      </c>
      <c r="C3414" s="30" t="s">
        <v>3357</v>
      </c>
      <c r="D3414" t="s">
        <v>21238</v>
      </c>
      <c r="E3414" t="s">
        <v>11853</v>
      </c>
      <c r="F3414" s="30" t="s">
        <v>14435</v>
      </c>
      <c r="G3414">
        <v>11.83</v>
      </c>
      <c r="H3414">
        <v>9.8000000000000007</v>
      </c>
      <c r="I3414">
        <v>0</v>
      </c>
      <c r="J3414">
        <v>0</v>
      </c>
      <c r="K3414" s="13">
        <v>0.21629999999999999</v>
      </c>
      <c r="L3414" s="13">
        <v>9.8000000000000004E-2</v>
      </c>
      <c r="M3414" s="13">
        <v>0.1183</v>
      </c>
      <c r="N3414" s="13">
        <v>0</v>
      </c>
      <c r="O3414" s="13">
        <v>0</v>
      </c>
      <c r="P3414" s="12" t="str">
        <f>LEFT(Tabela2[[#This Row],[Código]],2)</f>
        <v>29</v>
      </c>
    </row>
    <row r="3415" spans="2:16" ht="15" customHeight="1" x14ac:dyDescent="0.25">
      <c r="B3415" s="36" t="str">
        <f>LOOKUP(Tabela2[[#This Row],[RESUMO]],Tabela3[Grupo],Tabela3[Meus produtos])</f>
        <v>Não</v>
      </c>
      <c r="C3415" s="30" t="s">
        <v>3358</v>
      </c>
      <c r="D3415" t="s">
        <v>21238</v>
      </c>
      <c r="E3415" t="s">
        <v>11853</v>
      </c>
      <c r="F3415" s="30" t="s">
        <v>3359</v>
      </c>
      <c r="G3415">
        <v>11.83</v>
      </c>
      <c r="H3415">
        <v>9.8000000000000007</v>
      </c>
      <c r="I3415">
        <v>0</v>
      </c>
      <c r="J3415">
        <v>0</v>
      </c>
      <c r="K3415" s="13">
        <v>0.21629999999999999</v>
      </c>
      <c r="L3415" s="13">
        <v>9.8000000000000004E-2</v>
      </c>
      <c r="M3415" s="13">
        <v>0.1183</v>
      </c>
      <c r="N3415" s="13">
        <v>0</v>
      </c>
      <c r="O3415" s="13">
        <v>0</v>
      </c>
      <c r="P3415" s="12" t="str">
        <f>LEFT(Tabela2[[#This Row],[Código]],2)</f>
        <v>29</v>
      </c>
    </row>
    <row r="3416" spans="2:16" ht="15" customHeight="1" x14ac:dyDescent="0.25">
      <c r="B3416" s="36" t="str">
        <f>LOOKUP(Tabela2[[#This Row],[RESUMO]],Tabela3[Grupo],Tabela3[Meus produtos])</f>
        <v>Não</v>
      </c>
      <c r="C3416" s="30" t="s">
        <v>3360</v>
      </c>
      <c r="D3416" t="s">
        <v>21238</v>
      </c>
      <c r="E3416" t="s">
        <v>11853</v>
      </c>
      <c r="F3416" s="30" t="s">
        <v>3361</v>
      </c>
      <c r="G3416">
        <v>11.83</v>
      </c>
      <c r="H3416">
        <v>9.8000000000000007</v>
      </c>
      <c r="I3416">
        <v>0</v>
      </c>
      <c r="J3416">
        <v>0</v>
      </c>
      <c r="K3416" s="13">
        <v>0.21629999999999999</v>
      </c>
      <c r="L3416" s="13">
        <v>9.8000000000000004E-2</v>
      </c>
      <c r="M3416" s="13">
        <v>0.1183</v>
      </c>
      <c r="N3416" s="13">
        <v>0</v>
      </c>
      <c r="O3416" s="13">
        <v>0</v>
      </c>
      <c r="P3416" s="12" t="str">
        <f>LEFT(Tabela2[[#This Row],[Código]],2)</f>
        <v>29</v>
      </c>
    </row>
    <row r="3417" spans="2:16" ht="15" customHeight="1" x14ac:dyDescent="0.25">
      <c r="B3417" s="36" t="str">
        <f>LOOKUP(Tabela2[[#This Row],[RESUMO]],Tabela3[Grupo],Tabela3[Meus produtos])</f>
        <v>Não</v>
      </c>
      <c r="C3417" s="30" t="s">
        <v>3362</v>
      </c>
      <c r="D3417" t="s">
        <v>21238</v>
      </c>
      <c r="E3417" t="s">
        <v>11853</v>
      </c>
      <c r="F3417" s="30" t="s">
        <v>3363</v>
      </c>
      <c r="G3417">
        <v>11.83</v>
      </c>
      <c r="H3417">
        <v>9.8000000000000007</v>
      </c>
      <c r="I3417">
        <v>0</v>
      </c>
      <c r="J3417">
        <v>0</v>
      </c>
      <c r="K3417" s="13">
        <v>0.21629999999999999</v>
      </c>
      <c r="L3417" s="13">
        <v>9.8000000000000004E-2</v>
      </c>
      <c r="M3417" s="13">
        <v>0.1183</v>
      </c>
      <c r="N3417" s="13">
        <v>0</v>
      </c>
      <c r="O3417" s="13">
        <v>0</v>
      </c>
      <c r="P3417" s="12" t="str">
        <f>LEFT(Tabela2[[#This Row],[Código]],2)</f>
        <v>29</v>
      </c>
    </row>
    <row r="3418" spans="2:16" ht="15" customHeight="1" x14ac:dyDescent="0.25">
      <c r="B3418" s="36" t="str">
        <f>LOOKUP(Tabela2[[#This Row],[RESUMO]],Tabela3[Grupo],Tabela3[Meus produtos])</f>
        <v>Não</v>
      </c>
      <c r="C3418" s="30" t="s">
        <v>3364</v>
      </c>
      <c r="D3418" t="s">
        <v>21238</v>
      </c>
      <c r="E3418" t="s">
        <v>11853</v>
      </c>
      <c r="F3418" s="30" t="s">
        <v>14436</v>
      </c>
      <c r="G3418">
        <v>11.83</v>
      </c>
      <c r="H3418">
        <v>9.8000000000000007</v>
      </c>
      <c r="I3418">
        <v>0</v>
      </c>
      <c r="J3418">
        <v>0</v>
      </c>
      <c r="K3418" s="13">
        <v>0.21629999999999999</v>
      </c>
      <c r="L3418" s="13">
        <v>9.8000000000000004E-2</v>
      </c>
      <c r="M3418" s="13">
        <v>0.1183</v>
      </c>
      <c r="N3418" s="13">
        <v>0</v>
      </c>
      <c r="O3418" s="13">
        <v>0</v>
      </c>
      <c r="P3418" s="12" t="str">
        <f>LEFT(Tabela2[[#This Row],[Código]],2)</f>
        <v>29</v>
      </c>
    </row>
    <row r="3419" spans="2:16" ht="15" customHeight="1" x14ac:dyDescent="0.25">
      <c r="B3419" s="36" t="str">
        <f>LOOKUP(Tabela2[[#This Row],[RESUMO]],Tabela3[Grupo],Tabela3[Meus produtos])</f>
        <v>Não</v>
      </c>
      <c r="C3419" s="30" t="s">
        <v>3365</v>
      </c>
      <c r="D3419" t="s">
        <v>21238</v>
      </c>
      <c r="E3419" t="s">
        <v>11853</v>
      </c>
      <c r="F3419" s="30" t="s">
        <v>3366</v>
      </c>
      <c r="G3419">
        <v>12</v>
      </c>
      <c r="H3419">
        <v>9.8000000000000007</v>
      </c>
      <c r="I3419">
        <v>0</v>
      </c>
      <c r="J3419">
        <v>0</v>
      </c>
      <c r="K3419" s="13">
        <v>0.218</v>
      </c>
      <c r="L3419" s="13">
        <v>9.8000000000000004E-2</v>
      </c>
      <c r="M3419" s="13">
        <v>0.12</v>
      </c>
      <c r="N3419" s="13">
        <v>0</v>
      </c>
      <c r="O3419" s="13">
        <v>0</v>
      </c>
      <c r="P3419" s="12" t="str">
        <f>LEFT(Tabela2[[#This Row],[Código]],2)</f>
        <v>29</v>
      </c>
    </row>
    <row r="3420" spans="2:16" ht="15" customHeight="1" x14ac:dyDescent="0.25">
      <c r="B3420" s="36" t="str">
        <f>LOOKUP(Tabela2[[#This Row],[RESUMO]],Tabela3[Grupo],Tabela3[Meus produtos])</f>
        <v>Não</v>
      </c>
      <c r="C3420" s="30" t="s">
        <v>3367</v>
      </c>
      <c r="D3420" t="s">
        <v>21238</v>
      </c>
      <c r="E3420" t="s">
        <v>11853</v>
      </c>
      <c r="F3420" s="30" t="s">
        <v>3368</v>
      </c>
      <c r="G3420">
        <v>11.83</v>
      </c>
      <c r="H3420">
        <v>9.8000000000000007</v>
      </c>
      <c r="I3420">
        <v>0</v>
      </c>
      <c r="J3420">
        <v>0</v>
      </c>
      <c r="K3420" s="13">
        <v>0.21629999999999999</v>
      </c>
      <c r="L3420" s="13">
        <v>9.8000000000000004E-2</v>
      </c>
      <c r="M3420" s="13">
        <v>0.1183</v>
      </c>
      <c r="N3420" s="13">
        <v>0</v>
      </c>
      <c r="O3420" s="13">
        <v>0</v>
      </c>
      <c r="P3420" s="12" t="str">
        <f>LEFT(Tabela2[[#This Row],[Código]],2)</f>
        <v>29</v>
      </c>
    </row>
    <row r="3421" spans="2:16" ht="15" customHeight="1" x14ac:dyDescent="0.25">
      <c r="B3421" s="36" t="str">
        <f>LOOKUP(Tabela2[[#This Row],[RESUMO]],Tabela3[Grupo],Tabela3[Meus produtos])</f>
        <v>Não</v>
      </c>
      <c r="C3421" s="30" t="s">
        <v>3369</v>
      </c>
      <c r="D3421" t="s">
        <v>21238</v>
      </c>
      <c r="E3421" t="s">
        <v>11853</v>
      </c>
      <c r="F3421" s="30" t="s">
        <v>14437</v>
      </c>
      <c r="G3421">
        <v>11.83</v>
      </c>
      <c r="H3421">
        <v>9.8000000000000007</v>
      </c>
      <c r="I3421">
        <v>0</v>
      </c>
      <c r="J3421">
        <v>0</v>
      </c>
      <c r="K3421" s="13">
        <v>0.21629999999999999</v>
      </c>
      <c r="L3421" s="13">
        <v>9.8000000000000004E-2</v>
      </c>
      <c r="M3421" s="13">
        <v>0.1183</v>
      </c>
      <c r="N3421" s="13">
        <v>0</v>
      </c>
      <c r="O3421" s="13">
        <v>0</v>
      </c>
      <c r="P3421" s="12" t="str">
        <f>LEFT(Tabela2[[#This Row],[Código]],2)</f>
        <v>29</v>
      </c>
    </row>
    <row r="3422" spans="2:16" ht="15" customHeight="1" x14ac:dyDescent="0.25">
      <c r="B3422" s="36" t="str">
        <f>LOOKUP(Tabela2[[#This Row],[RESUMO]],Tabela3[Grupo],Tabela3[Meus produtos])</f>
        <v>Não</v>
      </c>
      <c r="C3422" s="30" t="s">
        <v>3370</v>
      </c>
      <c r="D3422" t="s">
        <v>21238</v>
      </c>
      <c r="E3422" t="s">
        <v>11853</v>
      </c>
      <c r="F3422" s="30" t="s">
        <v>3371</v>
      </c>
      <c r="G3422">
        <v>11.83</v>
      </c>
      <c r="H3422">
        <v>9.8000000000000007</v>
      </c>
      <c r="I3422">
        <v>0</v>
      </c>
      <c r="J3422">
        <v>0</v>
      </c>
      <c r="K3422" s="13">
        <v>0.21629999999999999</v>
      </c>
      <c r="L3422" s="13">
        <v>9.8000000000000004E-2</v>
      </c>
      <c r="M3422" s="13">
        <v>0.1183</v>
      </c>
      <c r="N3422" s="13">
        <v>0</v>
      </c>
      <c r="O3422" s="13">
        <v>0</v>
      </c>
      <c r="P3422" s="12" t="str">
        <f>LEFT(Tabela2[[#This Row],[Código]],2)</f>
        <v>29</v>
      </c>
    </row>
    <row r="3423" spans="2:16" ht="15" customHeight="1" x14ac:dyDescent="0.25">
      <c r="B3423" s="36" t="str">
        <f>LOOKUP(Tabela2[[#This Row],[RESUMO]],Tabela3[Grupo],Tabela3[Meus produtos])</f>
        <v>Não</v>
      </c>
      <c r="C3423" s="30" t="s">
        <v>3372</v>
      </c>
      <c r="D3423" t="s">
        <v>21238</v>
      </c>
      <c r="E3423" t="s">
        <v>11853</v>
      </c>
      <c r="F3423" s="30" t="s">
        <v>3373</v>
      </c>
      <c r="G3423">
        <v>12</v>
      </c>
      <c r="H3423">
        <v>9.8000000000000007</v>
      </c>
      <c r="I3423">
        <v>0</v>
      </c>
      <c r="J3423">
        <v>0</v>
      </c>
      <c r="K3423" s="13">
        <v>0.218</v>
      </c>
      <c r="L3423" s="13">
        <v>9.8000000000000004E-2</v>
      </c>
      <c r="M3423" s="13">
        <v>0.12</v>
      </c>
      <c r="N3423" s="13">
        <v>0</v>
      </c>
      <c r="O3423" s="13">
        <v>0</v>
      </c>
      <c r="P3423" s="12" t="str">
        <f>LEFT(Tabela2[[#This Row],[Código]],2)</f>
        <v>29</v>
      </c>
    </row>
    <row r="3424" spans="2:16" ht="15" customHeight="1" x14ac:dyDescent="0.25">
      <c r="B3424" s="36" t="str">
        <f>LOOKUP(Tabela2[[#This Row],[RESUMO]],Tabela3[Grupo],Tabela3[Meus produtos])</f>
        <v>Não</v>
      </c>
      <c r="C3424" s="30" t="s">
        <v>3374</v>
      </c>
      <c r="D3424" t="s">
        <v>21238</v>
      </c>
      <c r="E3424" t="s">
        <v>11853</v>
      </c>
      <c r="F3424" s="30" t="s">
        <v>14438</v>
      </c>
      <c r="G3424">
        <v>12</v>
      </c>
      <c r="H3424">
        <v>9.8000000000000007</v>
      </c>
      <c r="I3424">
        <v>0</v>
      </c>
      <c r="J3424">
        <v>0</v>
      </c>
      <c r="K3424" s="13">
        <v>0.218</v>
      </c>
      <c r="L3424" s="13">
        <v>9.8000000000000004E-2</v>
      </c>
      <c r="M3424" s="13">
        <v>0.12</v>
      </c>
      <c r="N3424" s="13">
        <v>0</v>
      </c>
      <c r="O3424" s="13">
        <v>0</v>
      </c>
      <c r="P3424" s="12" t="str">
        <f>LEFT(Tabela2[[#This Row],[Código]],2)</f>
        <v>29</v>
      </c>
    </row>
    <row r="3425" spans="2:16" ht="15" customHeight="1" x14ac:dyDescent="0.25">
      <c r="B3425" s="36" t="str">
        <f>LOOKUP(Tabela2[[#This Row],[RESUMO]],Tabela3[Grupo],Tabela3[Meus produtos])</f>
        <v>Não</v>
      </c>
      <c r="C3425" s="30" t="s">
        <v>3375</v>
      </c>
      <c r="D3425" t="s">
        <v>21238</v>
      </c>
      <c r="E3425" t="s">
        <v>11853</v>
      </c>
      <c r="F3425" s="30" t="s">
        <v>3376</v>
      </c>
      <c r="G3425">
        <v>12</v>
      </c>
      <c r="H3425">
        <v>9.8000000000000007</v>
      </c>
      <c r="I3425">
        <v>0</v>
      </c>
      <c r="J3425">
        <v>0</v>
      </c>
      <c r="K3425" s="13">
        <v>0.218</v>
      </c>
      <c r="L3425" s="13">
        <v>9.8000000000000004E-2</v>
      </c>
      <c r="M3425" s="13">
        <v>0.12</v>
      </c>
      <c r="N3425" s="13">
        <v>0</v>
      </c>
      <c r="O3425" s="13">
        <v>0</v>
      </c>
      <c r="P3425" s="12" t="str">
        <f>LEFT(Tabela2[[#This Row],[Código]],2)</f>
        <v>29</v>
      </c>
    </row>
    <row r="3426" spans="2:16" ht="15" customHeight="1" x14ac:dyDescent="0.25">
      <c r="B3426" s="36" t="str">
        <f>LOOKUP(Tabela2[[#This Row],[RESUMO]],Tabela3[Grupo],Tabela3[Meus produtos])</f>
        <v>Não</v>
      </c>
      <c r="C3426" s="30" t="s">
        <v>3377</v>
      </c>
      <c r="D3426" t="s">
        <v>21238</v>
      </c>
      <c r="E3426" t="s">
        <v>11853</v>
      </c>
      <c r="F3426" s="30" t="s">
        <v>3378</v>
      </c>
      <c r="G3426">
        <v>12</v>
      </c>
      <c r="H3426">
        <v>9.8000000000000007</v>
      </c>
      <c r="I3426">
        <v>0</v>
      </c>
      <c r="J3426">
        <v>0</v>
      </c>
      <c r="K3426" s="13">
        <v>0.218</v>
      </c>
      <c r="L3426" s="13">
        <v>9.8000000000000004E-2</v>
      </c>
      <c r="M3426" s="13">
        <v>0.12</v>
      </c>
      <c r="N3426" s="13">
        <v>0</v>
      </c>
      <c r="O3426" s="13">
        <v>0</v>
      </c>
      <c r="P3426" s="12" t="str">
        <f>LEFT(Tabela2[[#This Row],[Código]],2)</f>
        <v>29</v>
      </c>
    </row>
    <row r="3427" spans="2:16" ht="15" customHeight="1" x14ac:dyDescent="0.25">
      <c r="B3427" s="36" t="str">
        <f>LOOKUP(Tabela2[[#This Row],[RESUMO]],Tabela3[Grupo],Tabela3[Meus produtos])</f>
        <v>Não</v>
      </c>
      <c r="C3427" s="30" t="s">
        <v>3379</v>
      </c>
      <c r="D3427" t="s">
        <v>21238</v>
      </c>
      <c r="E3427" t="s">
        <v>11853</v>
      </c>
      <c r="F3427" s="30" t="s">
        <v>14439</v>
      </c>
      <c r="G3427">
        <v>12</v>
      </c>
      <c r="H3427">
        <v>9.8000000000000007</v>
      </c>
      <c r="I3427">
        <v>0</v>
      </c>
      <c r="J3427">
        <v>0</v>
      </c>
      <c r="K3427" s="13">
        <v>0.218</v>
      </c>
      <c r="L3427" s="13">
        <v>9.8000000000000004E-2</v>
      </c>
      <c r="M3427" s="13">
        <v>0.12</v>
      </c>
      <c r="N3427" s="13">
        <v>0</v>
      </c>
      <c r="O3427" s="13">
        <v>0</v>
      </c>
      <c r="P3427" s="12" t="str">
        <f>LEFT(Tabela2[[#This Row],[Código]],2)</f>
        <v>29</v>
      </c>
    </row>
    <row r="3428" spans="2:16" ht="15" customHeight="1" x14ac:dyDescent="0.25">
      <c r="B3428" s="36" t="str">
        <f>LOOKUP(Tabela2[[#This Row],[RESUMO]],Tabela3[Grupo],Tabela3[Meus produtos])</f>
        <v>Não</v>
      </c>
      <c r="C3428" s="30" t="s">
        <v>3380</v>
      </c>
      <c r="D3428" t="s">
        <v>21238</v>
      </c>
      <c r="E3428" t="s">
        <v>11853</v>
      </c>
      <c r="F3428" s="30" t="s">
        <v>14440</v>
      </c>
      <c r="G3428">
        <v>11.83</v>
      </c>
      <c r="H3428">
        <v>9.8000000000000007</v>
      </c>
      <c r="I3428">
        <v>0</v>
      </c>
      <c r="J3428">
        <v>0</v>
      </c>
      <c r="K3428" s="13">
        <v>0.21629999999999999</v>
      </c>
      <c r="L3428" s="13">
        <v>9.8000000000000004E-2</v>
      </c>
      <c r="M3428" s="13">
        <v>0.1183</v>
      </c>
      <c r="N3428" s="13">
        <v>0</v>
      </c>
      <c r="O3428" s="13">
        <v>0</v>
      </c>
      <c r="P3428" s="12" t="str">
        <f>LEFT(Tabela2[[#This Row],[Código]],2)</f>
        <v>29</v>
      </c>
    </row>
    <row r="3429" spans="2:16" ht="15" customHeight="1" x14ac:dyDescent="0.25">
      <c r="B3429" s="36" t="str">
        <f>LOOKUP(Tabela2[[#This Row],[RESUMO]],Tabela3[Grupo],Tabela3[Meus produtos])</f>
        <v>Não</v>
      </c>
      <c r="C3429" s="30" t="s">
        <v>3381</v>
      </c>
      <c r="D3429" t="s">
        <v>21238</v>
      </c>
      <c r="E3429" t="s">
        <v>11853</v>
      </c>
      <c r="F3429" s="30" t="s">
        <v>3382</v>
      </c>
      <c r="G3429">
        <v>11.83</v>
      </c>
      <c r="H3429">
        <v>9.8000000000000007</v>
      </c>
      <c r="I3429">
        <v>0</v>
      </c>
      <c r="J3429">
        <v>0</v>
      </c>
      <c r="K3429" s="13">
        <v>0.21629999999999999</v>
      </c>
      <c r="L3429" s="13">
        <v>9.8000000000000004E-2</v>
      </c>
      <c r="M3429" s="13">
        <v>0.1183</v>
      </c>
      <c r="N3429" s="13">
        <v>0</v>
      </c>
      <c r="O3429" s="13">
        <v>0</v>
      </c>
      <c r="P3429" s="12" t="str">
        <f>LEFT(Tabela2[[#This Row],[Código]],2)</f>
        <v>29</v>
      </c>
    </row>
    <row r="3430" spans="2:16" ht="15" customHeight="1" x14ac:dyDescent="0.25">
      <c r="B3430" s="36" t="str">
        <f>LOOKUP(Tabela2[[#This Row],[RESUMO]],Tabela3[Grupo],Tabela3[Meus produtos])</f>
        <v>Não</v>
      </c>
      <c r="C3430" s="30" t="s">
        <v>3383</v>
      </c>
      <c r="D3430" t="s">
        <v>21238</v>
      </c>
      <c r="E3430" t="s">
        <v>11853</v>
      </c>
      <c r="F3430" s="30" t="s">
        <v>3384</v>
      </c>
      <c r="G3430">
        <v>11.83</v>
      </c>
      <c r="H3430">
        <v>9.8000000000000007</v>
      </c>
      <c r="I3430">
        <v>0</v>
      </c>
      <c r="J3430">
        <v>0</v>
      </c>
      <c r="K3430" s="13">
        <v>0.21629999999999999</v>
      </c>
      <c r="L3430" s="13">
        <v>9.8000000000000004E-2</v>
      </c>
      <c r="M3430" s="13">
        <v>0.1183</v>
      </c>
      <c r="N3430" s="13">
        <v>0</v>
      </c>
      <c r="O3430" s="13">
        <v>0</v>
      </c>
      <c r="P3430" s="12" t="str">
        <f>LEFT(Tabela2[[#This Row],[Código]],2)</f>
        <v>29</v>
      </c>
    </row>
    <row r="3431" spans="2:16" ht="15" customHeight="1" x14ac:dyDescent="0.25">
      <c r="B3431" s="36" t="str">
        <f>LOOKUP(Tabela2[[#This Row],[RESUMO]],Tabela3[Grupo],Tabela3[Meus produtos])</f>
        <v>Não</v>
      </c>
      <c r="C3431" s="30" t="s">
        <v>3385</v>
      </c>
      <c r="D3431" t="s">
        <v>21238</v>
      </c>
      <c r="E3431" t="s">
        <v>11853</v>
      </c>
      <c r="F3431" s="30" t="s">
        <v>14441</v>
      </c>
      <c r="G3431">
        <v>11.83</v>
      </c>
      <c r="H3431">
        <v>9.8000000000000007</v>
      </c>
      <c r="I3431">
        <v>0</v>
      </c>
      <c r="J3431">
        <v>0</v>
      </c>
      <c r="K3431" s="13">
        <v>0.21629999999999999</v>
      </c>
      <c r="L3431" s="13">
        <v>9.8000000000000004E-2</v>
      </c>
      <c r="M3431" s="13">
        <v>0.1183</v>
      </c>
      <c r="N3431" s="13">
        <v>0</v>
      </c>
      <c r="O3431" s="13">
        <v>0</v>
      </c>
      <c r="P3431" s="12" t="str">
        <f>LEFT(Tabela2[[#This Row],[Código]],2)</f>
        <v>29</v>
      </c>
    </row>
    <row r="3432" spans="2:16" ht="15" customHeight="1" x14ac:dyDescent="0.25">
      <c r="B3432" s="36" t="str">
        <f>LOOKUP(Tabela2[[#This Row],[RESUMO]],Tabela3[Grupo],Tabela3[Meus produtos])</f>
        <v>Não</v>
      </c>
      <c r="C3432" s="30" t="s">
        <v>3386</v>
      </c>
      <c r="D3432" t="s">
        <v>21238</v>
      </c>
      <c r="E3432" t="s">
        <v>11853</v>
      </c>
      <c r="F3432" s="30" t="s">
        <v>14442</v>
      </c>
      <c r="G3432">
        <v>11.83</v>
      </c>
      <c r="H3432">
        <v>9.8000000000000007</v>
      </c>
      <c r="I3432">
        <v>0</v>
      </c>
      <c r="J3432">
        <v>0</v>
      </c>
      <c r="K3432" s="13">
        <v>0.21629999999999999</v>
      </c>
      <c r="L3432" s="13">
        <v>9.8000000000000004E-2</v>
      </c>
      <c r="M3432" s="13">
        <v>0.1183</v>
      </c>
      <c r="N3432" s="13">
        <v>0</v>
      </c>
      <c r="O3432" s="13">
        <v>0</v>
      </c>
      <c r="P3432" s="12" t="str">
        <f>LEFT(Tabela2[[#This Row],[Código]],2)</f>
        <v>29</v>
      </c>
    </row>
    <row r="3433" spans="2:16" ht="15" customHeight="1" x14ac:dyDescent="0.25">
      <c r="B3433" s="36" t="str">
        <f>LOOKUP(Tabela2[[#This Row],[RESUMO]],Tabela3[Grupo],Tabela3[Meus produtos])</f>
        <v>Não</v>
      </c>
      <c r="C3433" s="30" t="s">
        <v>3387</v>
      </c>
      <c r="D3433" t="s">
        <v>21238</v>
      </c>
      <c r="E3433" t="s">
        <v>11853</v>
      </c>
      <c r="F3433" s="30" t="s">
        <v>14443</v>
      </c>
      <c r="G3433">
        <v>11.83</v>
      </c>
      <c r="H3433">
        <v>9.8000000000000007</v>
      </c>
      <c r="I3433">
        <v>0</v>
      </c>
      <c r="J3433">
        <v>0</v>
      </c>
      <c r="K3433" s="13">
        <v>0.21629999999999999</v>
      </c>
      <c r="L3433" s="13">
        <v>9.8000000000000004E-2</v>
      </c>
      <c r="M3433" s="13">
        <v>0.1183</v>
      </c>
      <c r="N3433" s="13">
        <v>0</v>
      </c>
      <c r="O3433" s="13">
        <v>0</v>
      </c>
      <c r="P3433" s="12" t="str">
        <f>LEFT(Tabela2[[#This Row],[Código]],2)</f>
        <v>29</v>
      </c>
    </row>
    <row r="3434" spans="2:16" ht="15" customHeight="1" x14ac:dyDescent="0.25">
      <c r="B3434" s="36" t="str">
        <f>LOOKUP(Tabela2[[#This Row],[RESUMO]],Tabela3[Grupo],Tabela3[Meus produtos])</f>
        <v>Não</v>
      </c>
      <c r="C3434" s="30" t="s">
        <v>3388</v>
      </c>
      <c r="D3434" t="s">
        <v>21238</v>
      </c>
      <c r="E3434" t="s">
        <v>11853</v>
      </c>
      <c r="F3434" s="30" t="s">
        <v>14444</v>
      </c>
      <c r="G3434">
        <v>11.83</v>
      </c>
      <c r="H3434">
        <v>9.8000000000000007</v>
      </c>
      <c r="I3434">
        <v>0</v>
      </c>
      <c r="J3434">
        <v>0</v>
      </c>
      <c r="K3434" s="13">
        <v>0.21629999999999999</v>
      </c>
      <c r="L3434" s="13">
        <v>9.8000000000000004E-2</v>
      </c>
      <c r="M3434" s="13">
        <v>0.1183</v>
      </c>
      <c r="N3434" s="13">
        <v>0</v>
      </c>
      <c r="O3434" s="13">
        <v>0</v>
      </c>
      <c r="P3434" s="12" t="str">
        <f>LEFT(Tabela2[[#This Row],[Código]],2)</f>
        <v>29</v>
      </c>
    </row>
    <row r="3435" spans="2:16" ht="15" customHeight="1" x14ac:dyDescent="0.25">
      <c r="B3435" s="36" t="str">
        <f>LOOKUP(Tabela2[[#This Row],[RESUMO]],Tabela3[Grupo],Tabela3[Meus produtos])</f>
        <v>Não</v>
      </c>
      <c r="C3435" s="30" t="s">
        <v>3389</v>
      </c>
      <c r="D3435" t="s">
        <v>21238</v>
      </c>
      <c r="E3435" t="s">
        <v>11853</v>
      </c>
      <c r="F3435" s="30" t="s">
        <v>3390</v>
      </c>
      <c r="G3435">
        <v>12</v>
      </c>
      <c r="H3435">
        <v>9.8000000000000007</v>
      </c>
      <c r="I3435">
        <v>0</v>
      </c>
      <c r="J3435">
        <v>0</v>
      </c>
      <c r="K3435" s="13">
        <v>0.218</v>
      </c>
      <c r="L3435" s="13">
        <v>9.8000000000000004E-2</v>
      </c>
      <c r="M3435" s="13">
        <v>0.12</v>
      </c>
      <c r="N3435" s="13">
        <v>0</v>
      </c>
      <c r="O3435" s="13">
        <v>0</v>
      </c>
      <c r="P3435" s="12" t="str">
        <f>LEFT(Tabela2[[#This Row],[Código]],2)</f>
        <v>29</v>
      </c>
    </row>
    <row r="3436" spans="2:16" ht="15" customHeight="1" x14ac:dyDescent="0.25">
      <c r="B3436" s="36" t="str">
        <f>LOOKUP(Tabela2[[#This Row],[RESUMO]],Tabela3[Grupo],Tabela3[Meus produtos])</f>
        <v>Não</v>
      </c>
      <c r="C3436" s="30" t="s">
        <v>3391</v>
      </c>
      <c r="D3436" t="s">
        <v>21238</v>
      </c>
      <c r="E3436" t="s">
        <v>11853</v>
      </c>
      <c r="F3436" s="30" t="s">
        <v>14445</v>
      </c>
      <c r="G3436">
        <v>12</v>
      </c>
      <c r="H3436">
        <v>9.8000000000000007</v>
      </c>
      <c r="I3436">
        <v>0</v>
      </c>
      <c r="J3436">
        <v>0</v>
      </c>
      <c r="K3436" s="13">
        <v>0.218</v>
      </c>
      <c r="L3436" s="13">
        <v>9.8000000000000004E-2</v>
      </c>
      <c r="M3436" s="13">
        <v>0.12</v>
      </c>
      <c r="N3436" s="13">
        <v>0</v>
      </c>
      <c r="O3436" s="13">
        <v>0</v>
      </c>
      <c r="P3436" s="12" t="str">
        <f>LEFT(Tabela2[[#This Row],[Código]],2)</f>
        <v>29</v>
      </c>
    </row>
    <row r="3437" spans="2:16" ht="15" customHeight="1" x14ac:dyDescent="0.25">
      <c r="B3437" s="36" t="str">
        <f>LOOKUP(Tabela2[[#This Row],[RESUMO]],Tabela3[Grupo],Tabela3[Meus produtos])</f>
        <v>Não</v>
      </c>
      <c r="C3437" s="30" t="s">
        <v>3392</v>
      </c>
      <c r="D3437" t="s">
        <v>21238</v>
      </c>
      <c r="E3437" t="s">
        <v>11853</v>
      </c>
      <c r="F3437" s="30" t="s">
        <v>14446</v>
      </c>
      <c r="G3437">
        <v>11.97</v>
      </c>
      <c r="H3437">
        <v>9.8000000000000007</v>
      </c>
      <c r="I3437">
        <v>0</v>
      </c>
      <c r="J3437">
        <v>0</v>
      </c>
      <c r="K3437" s="13">
        <v>0.2177</v>
      </c>
      <c r="L3437" s="13">
        <v>9.8000000000000004E-2</v>
      </c>
      <c r="M3437" s="13">
        <v>0.1197</v>
      </c>
      <c r="N3437" s="13">
        <v>0</v>
      </c>
      <c r="O3437" s="13">
        <v>0</v>
      </c>
      <c r="P3437" s="12" t="str">
        <f>LEFT(Tabela2[[#This Row],[Código]],2)</f>
        <v>29</v>
      </c>
    </row>
    <row r="3438" spans="2:16" ht="15" customHeight="1" x14ac:dyDescent="0.25">
      <c r="B3438" s="36" t="str">
        <f>LOOKUP(Tabela2[[#This Row],[RESUMO]],Tabela3[Grupo],Tabela3[Meus produtos])</f>
        <v>Não</v>
      </c>
      <c r="C3438" s="30" t="s">
        <v>3393</v>
      </c>
      <c r="D3438" t="s">
        <v>21238</v>
      </c>
      <c r="E3438" t="s">
        <v>11853</v>
      </c>
      <c r="F3438" s="30" t="s">
        <v>14447</v>
      </c>
      <c r="G3438">
        <v>11.83</v>
      </c>
      <c r="H3438">
        <v>9.8000000000000007</v>
      </c>
      <c r="I3438">
        <v>0</v>
      </c>
      <c r="J3438">
        <v>0</v>
      </c>
      <c r="K3438" s="13">
        <v>0.21629999999999999</v>
      </c>
      <c r="L3438" s="13">
        <v>9.8000000000000004E-2</v>
      </c>
      <c r="M3438" s="13">
        <v>0.1183</v>
      </c>
      <c r="N3438" s="13">
        <v>0</v>
      </c>
      <c r="O3438" s="13">
        <v>0</v>
      </c>
      <c r="P3438" s="12" t="str">
        <f>LEFT(Tabela2[[#This Row],[Código]],2)</f>
        <v>29</v>
      </c>
    </row>
    <row r="3439" spans="2:16" ht="15" customHeight="1" x14ac:dyDescent="0.25">
      <c r="B3439" s="36" t="str">
        <f>LOOKUP(Tabela2[[#This Row],[RESUMO]],Tabela3[Grupo],Tabela3[Meus produtos])</f>
        <v>Não</v>
      </c>
      <c r="C3439" s="30" t="s">
        <v>3394</v>
      </c>
      <c r="D3439" t="s">
        <v>21238</v>
      </c>
      <c r="E3439" t="s">
        <v>11853</v>
      </c>
      <c r="F3439" s="30" t="s">
        <v>3395</v>
      </c>
      <c r="G3439">
        <v>11.83</v>
      </c>
      <c r="H3439">
        <v>9.8000000000000007</v>
      </c>
      <c r="I3439">
        <v>0</v>
      </c>
      <c r="J3439">
        <v>0</v>
      </c>
      <c r="K3439" s="13">
        <v>0.21629999999999999</v>
      </c>
      <c r="L3439" s="13">
        <v>9.8000000000000004E-2</v>
      </c>
      <c r="M3439" s="13">
        <v>0.1183</v>
      </c>
      <c r="N3439" s="13">
        <v>0</v>
      </c>
      <c r="O3439" s="13">
        <v>0</v>
      </c>
      <c r="P3439" s="12" t="str">
        <f>LEFT(Tabela2[[#This Row],[Código]],2)</f>
        <v>29</v>
      </c>
    </row>
    <row r="3440" spans="2:16" ht="15" customHeight="1" x14ac:dyDescent="0.25">
      <c r="B3440" s="36" t="str">
        <f>LOOKUP(Tabela2[[#This Row],[RESUMO]],Tabela3[Grupo],Tabela3[Meus produtos])</f>
        <v>Não</v>
      </c>
      <c r="C3440" s="30" t="s">
        <v>3396</v>
      </c>
      <c r="D3440" t="s">
        <v>21238</v>
      </c>
      <c r="E3440" t="s">
        <v>11853</v>
      </c>
      <c r="F3440" s="30" t="s">
        <v>3397</v>
      </c>
      <c r="G3440">
        <v>12</v>
      </c>
      <c r="H3440">
        <v>9.8000000000000007</v>
      </c>
      <c r="I3440">
        <v>0</v>
      </c>
      <c r="J3440">
        <v>0</v>
      </c>
      <c r="K3440" s="13">
        <v>0.218</v>
      </c>
      <c r="L3440" s="13">
        <v>9.8000000000000004E-2</v>
      </c>
      <c r="M3440" s="13">
        <v>0.12</v>
      </c>
      <c r="N3440" s="13">
        <v>0</v>
      </c>
      <c r="O3440" s="13">
        <v>0</v>
      </c>
      <c r="P3440" s="12" t="str">
        <f>LEFT(Tabela2[[#This Row],[Código]],2)</f>
        <v>29</v>
      </c>
    </row>
    <row r="3441" spans="2:16" ht="15" customHeight="1" x14ac:dyDescent="0.25">
      <c r="B3441" s="36" t="str">
        <f>LOOKUP(Tabela2[[#This Row],[RESUMO]],Tabela3[Grupo],Tabela3[Meus produtos])</f>
        <v>Não</v>
      </c>
      <c r="C3441" s="30" t="s">
        <v>3398</v>
      </c>
      <c r="D3441" t="s">
        <v>21238</v>
      </c>
      <c r="E3441" t="s">
        <v>11853</v>
      </c>
      <c r="F3441" s="30" t="s">
        <v>3399</v>
      </c>
      <c r="G3441">
        <v>11.83</v>
      </c>
      <c r="H3441">
        <v>9.8000000000000007</v>
      </c>
      <c r="I3441">
        <v>0</v>
      </c>
      <c r="J3441">
        <v>0</v>
      </c>
      <c r="K3441" s="13">
        <v>0.21629999999999999</v>
      </c>
      <c r="L3441" s="13">
        <v>9.8000000000000004E-2</v>
      </c>
      <c r="M3441" s="13">
        <v>0.1183</v>
      </c>
      <c r="N3441" s="13">
        <v>0</v>
      </c>
      <c r="O3441" s="13">
        <v>0</v>
      </c>
      <c r="P3441" s="12" t="str">
        <f>LEFT(Tabela2[[#This Row],[Código]],2)</f>
        <v>29</v>
      </c>
    </row>
    <row r="3442" spans="2:16" ht="15" customHeight="1" x14ac:dyDescent="0.25">
      <c r="B3442" s="36" t="str">
        <f>LOOKUP(Tabela2[[#This Row],[RESUMO]],Tabela3[Grupo],Tabela3[Meus produtos])</f>
        <v>Não</v>
      </c>
      <c r="C3442" s="30" t="s">
        <v>3400</v>
      </c>
      <c r="D3442" t="s">
        <v>21238</v>
      </c>
      <c r="E3442" t="s">
        <v>11853</v>
      </c>
      <c r="F3442" s="30" t="s">
        <v>14448</v>
      </c>
      <c r="G3442">
        <v>11.83</v>
      </c>
      <c r="H3442">
        <v>9.8000000000000007</v>
      </c>
      <c r="I3442">
        <v>0</v>
      </c>
      <c r="J3442">
        <v>0</v>
      </c>
      <c r="K3442" s="13">
        <v>0.21629999999999999</v>
      </c>
      <c r="L3442" s="13">
        <v>9.8000000000000004E-2</v>
      </c>
      <c r="M3442" s="13">
        <v>0.1183</v>
      </c>
      <c r="N3442" s="13">
        <v>0</v>
      </c>
      <c r="O3442" s="13">
        <v>0</v>
      </c>
      <c r="P3442" s="12" t="str">
        <f>LEFT(Tabela2[[#This Row],[Código]],2)</f>
        <v>29</v>
      </c>
    </row>
    <row r="3443" spans="2:16" ht="15" customHeight="1" x14ac:dyDescent="0.25">
      <c r="B3443" s="36" t="str">
        <f>LOOKUP(Tabela2[[#This Row],[RESUMO]],Tabela3[Grupo],Tabela3[Meus produtos])</f>
        <v>Não</v>
      </c>
      <c r="C3443" s="30" t="s">
        <v>3401</v>
      </c>
      <c r="D3443" t="s">
        <v>21238</v>
      </c>
      <c r="E3443" t="s">
        <v>11853</v>
      </c>
      <c r="F3443" s="30" t="s">
        <v>14449</v>
      </c>
      <c r="G3443">
        <v>12</v>
      </c>
      <c r="H3443">
        <v>9.8000000000000007</v>
      </c>
      <c r="I3443">
        <v>0</v>
      </c>
      <c r="J3443">
        <v>0</v>
      </c>
      <c r="K3443" s="13">
        <v>0.218</v>
      </c>
      <c r="L3443" s="13">
        <v>9.8000000000000004E-2</v>
      </c>
      <c r="M3443" s="13">
        <v>0.12</v>
      </c>
      <c r="N3443" s="13">
        <v>0</v>
      </c>
      <c r="O3443" s="13">
        <v>0</v>
      </c>
      <c r="P3443" s="12" t="str">
        <f>LEFT(Tabela2[[#This Row],[Código]],2)</f>
        <v>29</v>
      </c>
    </row>
    <row r="3444" spans="2:16" ht="15" customHeight="1" x14ac:dyDescent="0.25">
      <c r="B3444" s="36" t="str">
        <f>LOOKUP(Tabela2[[#This Row],[RESUMO]],Tabela3[Grupo],Tabela3[Meus produtos])</f>
        <v>Não</v>
      </c>
      <c r="C3444" s="30" t="s">
        <v>3402</v>
      </c>
      <c r="D3444" t="s">
        <v>21238</v>
      </c>
      <c r="E3444" t="s">
        <v>11853</v>
      </c>
      <c r="F3444" s="30" t="s">
        <v>14450</v>
      </c>
      <c r="G3444">
        <v>12</v>
      </c>
      <c r="H3444">
        <v>9.8000000000000007</v>
      </c>
      <c r="I3444">
        <v>0</v>
      </c>
      <c r="J3444">
        <v>0</v>
      </c>
      <c r="K3444" s="13">
        <v>0.218</v>
      </c>
      <c r="L3444" s="13">
        <v>9.8000000000000004E-2</v>
      </c>
      <c r="M3444" s="13">
        <v>0.12</v>
      </c>
      <c r="N3444" s="13">
        <v>0</v>
      </c>
      <c r="O3444" s="13">
        <v>0</v>
      </c>
      <c r="P3444" s="12" t="str">
        <f>LEFT(Tabela2[[#This Row],[Código]],2)</f>
        <v>29</v>
      </c>
    </row>
    <row r="3445" spans="2:16" ht="15" customHeight="1" x14ac:dyDescent="0.25">
      <c r="B3445" s="36" t="str">
        <f>LOOKUP(Tabela2[[#This Row],[RESUMO]],Tabela3[Grupo],Tabela3[Meus produtos])</f>
        <v>Não</v>
      </c>
      <c r="C3445" s="30" t="s">
        <v>3403</v>
      </c>
      <c r="D3445" t="s">
        <v>21238</v>
      </c>
      <c r="E3445" t="s">
        <v>11853</v>
      </c>
      <c r="F3445" s="30" t="s">
        <v>14451</v>
      </c>
      <c r="G3445">
        <v>12</v>
      </c>
      <c r="H3445">
        <v>9.8000000000000007</v>
      </c>
      <c r="I3445">
        <v>0</v>
      </c>
      <c r="J3445">
        <v>0</v>
      </c>
      <c r="K3445" s="13">
        <v>0.218</v>
      </c>
      <c r="L3445" s="13">
        <v>9.8000000000000004E-2</v>
      </c>
      <c r="M3445" s="13">
        <v>0.12</v>
      </c>
      <c r="N3445" s="13">
        <v>0</v>
      </c>
      <c r="O3445" s="13">
        <v>0</v>
      </c>
      <c r="P3445" s="12" t="str">
        <f>LEFT(Tabela2[[#This Row],[Código]],2)</f>
        <v>29</v>
      </c>
    </row>
    <row r="3446" spans="2:16" ht="15" customHeight="1" x14ac:dyDescent="0.25">
      <c r="B3446" s="36" t="str">
        <f>LOOKUP(Tabela2[[#This Row],[RESUMO]],Tabela3[Grupo],Tabela3[Meus produtos])</f>
        <v>Não</v>
      </c>
      <c r="C3446" s="30" t="s">
        <v>3404</v>
      </c>
      <c r="D3446" t="s">
        <v>21238</v>
      </c>
      <c r="E3446" t="s">
        <v>11853</v>
      </c>
      <c r="F3446" s="30" t="s">
        <v>14452</v>
      </c>
      <c r="G3446">
        <v>12</v>
      </c>
      <c r="H3446">
        <v>9.8000000000000007</v>
      </c>
      <c r="I3446">
        <v>0</v>
      </c>
      <c r="J3446">
        <v>0</v>
      </c>
      <c r="K3446" s="13">
        <v>0.218</v>
      </c>
      <c r="L3446" s="13">
        <v>9.8000000000000004E-2</v>
      </c>
      <c r="M3446" s="13">
        <v>0.12</v>
      </c>
      <c r="N3446" s="13">
        <v>0</v>
      </c>
      <c r="O3446" s="13">
        <v>0</v>
      </c>
      <c r="P3446" s="12" t="str">
        <f>LEFT(Tabela2[[#This Row],[Código]],2)</f>
        <v>29</v>
      </c>
    </row>
    <row r="3447" spans="2:16" ht="15" customHeight="1" x14ac:dyDescent="0.25">
      <c r="B3447" s="36" t="str">
        <f>LOOKUP(Tabela2[[#This Row],[RESUMO]],Tabela3[Grupo],Tabela3[Meus produtos])</f>
        <v>Não</v>
      </c>
      <c r="C3447" s="30" t="s">
        <v>3405</v>
      </c>
      <c r="D3447" t="s">
        <v>21238</v>
      </c>
      <c r="E3447" t="s">
        <v>11853</v>
      </c>
      <c r="F3447" s="30" t="s">
        <v>14453</v>
      </c>
      <c r="G3447">
        <v>12</v>
      </c>
      <c r="H3447">
        <v>9.8000000000000007</v>
      </c>
      <c r="I3447">
        <v>0</v>
      </c>
      <c r="J3447">
        <v>0</v>
      </c>
      <c r="K3447" s="13">
        <v>0.218</v>
      </c>
      <c r="L3447" s="13">
        <v>9.8000000000000004E-2</v>
      </c>
      <c r="M3447" s="13">
        <v>0.12</v>
      </c>
      <c r="N3447" s="13">
        <v>0</v>
      </c>
      <c r="O3447" s="13">
        <v>0</v>
      </c>
      <c r="P3447" s="12" t="str">
        <f>LEFT(Tabela2[[#This Row],[Código]],2)</f>
        <v>29</v>
      </c>
    </row>
    <row r="3448" spans="2:16" ht="15" customHeight="1" x14ac:dyDescent="0.25">
      <c r="B3448" s="36" t="str">
        <f>LOOKUP(Tabela2[[#This Row],[RESUMO]],Tabela3[Grupo],Tabela3[Meus produtos])</f>
        <v>Não</v>
      </c>
      <c r="C3448" s="30" t="s">
        <v>3406</v>
      </c>
      <c r="D3448" t="s">
        <v>21238</v>
      </c>
      <c r="E3448" t="s">
        <v>11853</v>
      </c>
      <c r="F3448" s="30" t="s">
        <v>14454</v>
      </c>
      <c r="G3448">
        <v>12</v>
      </c>
      <c r="H3448">
        <v>9.8000000000000007</v>
      </c>
      <c r="I3448">
        <v>0</v>
      </c>
      <c r="J3448">
        <v>0</v>
      </c>
      <c r="K3448" s="13">
        <v>0.218</v>
      </c>
      <c r="L3448" s="13">
        <v>9.8000000000000004E-2</v>
      </c>
      <c r="M3448" s="13">
        <v>0.12</v>
      </c>
      <c r="N3448" s="13">
        <v>0</v>
      </c>
      <c r="O3448" s="13">
        <v>0</v>
      </c>
      <c r="P3448" s="12" t="str">
        <f>LEFT(Tabela2[[#This Row],[Código]],2)</f>
        <v>29</v>
      </c>
    </row>
    <row r="3449" spans="2:16" ht="15" customHeight="1" x14ac:dyDescent="0.25">
      <c r="B3449" s="36" t="str">
        <f>LOOKUP(Tabela2[[#This Row],[RESUMO]],Tabela3[Grupo],Tabela3[Meus produtos])</f>
        <v>Não</v>
      </c>
      <c r="C3449" s="30" t="s">
        <v>3407</v>
      </c>
      <c r="D3449" t="s">
        <v>21238</v>
      </c>
      <c r="E3449" t="s">
        <v>11853</v>
      </c>
      <c r="F3449" s="30" t="s">
        <v>14455</v>
      </c>
      <c r="G3449">
        <v>12</v>
      </c>
      <c r="H3449">
        <v>9.8000000000000007</v>
      </c>
      <c r="I3449">
        <v>0</v>
      </c>
      <c r="J3449">
        <v>0</v>
      </c>
      <c r="K3449" s="13">
        <v>0.218</v>
      </c>
      <c r="L3449" s="13">
        <v>9.8000000000000004E-2</v>
      </c>
      <c r="M3449" s="13">
        <v>0.12</v>
      </c>
      <c r="N3449" s="13">
        <v>0</v>
      </c>
      <c r="O3449" s="13">
        <v>0</v>
      </c>
      <c r="P3449" s="12" t="str">
        <f>LEFT(Tabela2[[#This Row],[Código]],2)</f>
        <v>29</v>
      </c>
    </row>
    <row r="3450" spans="2:16" ht="15" customHeight="1" x14ac:dyDescent="0.25">
      <c r="B3450" s="36" t="str">
        <f>LOOKUP(Tabela2[[#This Row],[RESUMO]],Tabela3[Grupo],Tabela3[Meus produtos])</f>
        <v>Não</v>
      </c>
      <c r="C3450" s="30" t="s">
        <v>3408</v>
      </c>
      <c r="D3450" t="s">
        <v>21238</v>
      </c>
      <c r="E3450" t="s">
        <v>11853</v>
      </c>
      <c r="F3450" s="30" t="s">
        <v>14456</v>
      </c>
      <c r="G3450">
        <v>12</v>
      </c>
      <c r="H3450">
        <v>9.8000000000000007</v>
      </c>
      <c r="I3450">
        <v>0</v>
      </c>
      <c r="J3450">
        <v>0</v>
      </c>
      <c r="K3450" s="13">
        <v>0.218</v>
      </c>
      <c r="L3450" s="13">
        <v>9.8000000000000004E-2</v>
      </c>
      <c r="M3450" s="13">
        <v>0.12</v>
      </c>
      <c r="N3450" s="13">
        <v>0</v>
      </c>
      <c r="O3450" s="13">
        <v>0</v>
      </c>
      <c r="P3450" s="12" t="str">
        <f>LEFT(Tabela2[[#This Row],[Código]],2)</f>
        <v>29</v>
      </c>
    </row>
    <row r="3451" spans="2:16" ht="15" customHeight="1" x14ac:dyDescent="0.25">
      <c r="B3451" s="36" t="str">
        <f>LOOKUP(Tabela2[[#This Row],[RESUMO]],Tabela3[Grupo],Tabela3[Meus produtos])</f>
        <v>Não</v>
      </c>
      <c r="C3451" s="30" t="s">
        <v>3409</v>
      </c>
      <c r="D3451" t="s">
        <v>21238</v>
      </c>
      <c r="E3451" t="s">
        <v>11853</v>
      </c>
      <c r="F3451" s="30" t="s">
        <v>14457</v>
      </c>
      <c r="G3451">
        <v>11.83</v>
      </c>
      <c r="H3451">
        <v>9.8000000000000007</v>
      </c>
      <c r="I3451">
        <v>0</v>
      </c>
      <c r="J3451">
        <v>0</v>
      </c>
      <c r="K3451" s="13">
        <v>0.21629999999999999</v>
      </c>
      <c r="L3451" s="13">
        <v>9.8000000000000004E-2</v>
      </c>
      <c r="M3451" s="13">
        <v>0.1183</v>
      </c>
      <c r="N3451" s="13">
        <v>0</v>
      </c>
      <c r="O3451" s="13">
        <v>0</v>
      </c>
      <c r="P3451" s="12" t="str">
        <f>LEFT(Tabela2[[#This Row],[Código]],2)</f>
        <v>29</v>
      </c>
    </row>
    <row r="3452" spans="2:16" ht="15" customHeight="1" x14ac:dyDescent="0.25">
      <c r="B3452" s="36" t="str">
        <f>LOOKUP(Tabela2[[#This Row],[RESUMO]],Tabela3[Grupo],Tabela3[Meus produtos])</f>
        <v>Não</v>
      </c>
      <c r="C3452" s="30" t="s">
        <v>3410</v>
      </c>
      <c r="D3452" t="s">
        <v>21238</v>
      </c>
      <c r="E3452" t="s">
        <v>11853</v>
      </c>
      <c r="F3452" s="30" t="s">
        <v>14458</v>
      </c>
      <c r="G3452">
        <v>11.83</v>
      </c>
      <c r="H3452">
        <v>9.8000000000000007</v>
      </c>
      <c r="I3452">
        <v>0</v>
      </c>
      <c r="J3452">
        <v>0</v>
      </c>
      <c r="K3452" s="13">
        <v>0.21629999999999999</v>
      </c>
      <c r="L3452" s="13">
        <v>9.8000000000000004E-2</v>
      </c>
      <c r="M3452" s="13">
        <v>0.1183</v>
      </c>
      <c r="N3452" s="13">
        <v>0</v>
      </c>
      <c r="O3452" s="13">
        <v>0</v>
      </c>
      <c r="P3452" s="12" t="str">
        <f>LEFT(Tabela2[[#This Row],[Código]],2)</f>
        <v>29</v>
      </c>
    </row>
    <row r="3453" spans="2:16" ht="15" customHeight="1" x14ac:dyDescent="0.25">
      <c r="B3453" s="36" t="str">
        <f>LOOKUP(Tabela2[[#This Row],[RESUMO]],Tabela3[Grupo],Tabela3[Meus produtos])</f>
        <v>Não</v>
      </c>
      <c r="C3453" s="30" t="s">
        <v>3411</v>
      </c>
      <c r="D3453" t="s">
        <v>21238</v>
      </c>
      <c r="E3453" t="s">
        <v>11853</v>
      </c>
      <c r="F3453" s="30" t="s">
        <v>3412</v>
      </c>
      <c r="G3453">
        <v>11.97</v>
      </c>
      <c r="H3453">
        <v>9.8000000000000007</v>
      </c>
      <c r="I3453">
        <v>0</v>
      </c>
      <c r="J3453">
        <v>0</v>
      </c>
      <c r="K3453" s="13">
        <v>0.2177</v>
      </c>
      <c r="L3453" s="13">
        <v>9.8000000000000004E-2</v>
      </c>
      <c r="M3453" s="13">
        <v>0.1197</v>
      </c>
      <c r="N3453" s="13">
        <v>0</v>
      </c>
      <c r="O3453" s="13">
        <v>0</v>
      </c>
      <c r="P3453" s="12" t="str">
        <f>LEFT(Tabela2[[#This Row],[Código]],2)</f>
        <v>29</v>
      </c>
    </row>
    <row r="3454" spans="2:16" ht="15" customHeight="1" x14ac:dyDescent="0.25">
      <c r="B3454" s="36" t="str">
        <f>LOOKUP(Tabela2[[#This Row],[RESUMO]],Tabela3[Grupo],Tabela3[Meus produtos])</f>
        <v>Não</v>
      </c>
      <c r="C3454" s="30" t="s">
        <v>3413</v>
      </c>
      <c r="D3454" t="s">
        <v>21238</v>
      </c>
      <c r="E3454" t="s">
        <v>11853</v>
      </c>
      <c r="F3454" s="30" t="s">
        <v>3414</v>
      </c>
      <c r="G3454">
        <v>11.83</v>
      </c>
      <c r="H3454">
        <v>9.8000000000000007</v>
      </c>
      <c r="I3454">
        <v>0</v>
      </c>
      <c r="J3454">
        <v>0</v>
      </c>
      <c r="K3454" s="13">
        <v>0.21629999999999999</v>
      </c>
      <c r="L3454" s="13">
        <v>9.8000000000000004E-2</v>
      </c>
      <c r="M3454" s="13">
        <v>0.1183</v>
      </c>
      <c r="N3454" s="13">
        <v>0</v>
      </c>
      <c r="O3454" s="13">
        <v>0</v>
      </c>
      <c r="P3454" s="12" t="str">
        <f>LEFT(Tabela2[[#This Row],[Código]],2)</f>
        <v>29</v>
      </c>
    </row>
    <row r="3455" spans="2:16" ht="15" customHeight="1" x14ac:dyDescent="0.25">
      <c r="B3455" s="36" t="str">
        <f>LOOKUP(Tabela2[[#This Row],[RESUMO]],Tabela3[Grupo],Tabela3[Meus produtos])</f>
        <v>Não</v>
      </c>
      <c r="C3455" s="30" t="s">
        <v>3415</v>
      </c>
      <c r="D3455" t="s">
        <v>21238</v>
      </c>
      <c r="E3455" t="s">
        <v>11853</v>
      </c>
      <c r="F3455" s="30" t="s">
        <v>14459</v>
      </c>
      <c r="G3455">
        <v>11.83</v>
      </c>
      <c r="H3455">
        <v>9.8000000000000007</v>
      </c>
      <c r="I3455">
        <v>0</v>
      </c>
      <c r="J3455">
        <v>0</v>
      </c>
      <c r="K3455" s="13">
        <v>0.21629999999999999</v>
      </c>
      <c r="L3455" s="13">
        <v>9.8000000000000004E-2</v>
      </c>
      <c r="M3455" s="13">
        <v>0.1183</v>
      </c>
      <c r="N3455" s="13">
        <v>0</v>
      </c>
      <c r="O3455" s="13">
        <v>0</v>
      </c>
      <c r="P3455" s="12" t="str">
        <f>LEFT(Tabela2[[#This Row],[Código]],2)</f>
        <v>29</v>
      </c>
    </row>
    <row r="3456" spans="2:16" ht="15" customHeight="1" x14ac:dyDescent="0.25">
      <c r="B3456" s="36" t="str">
        <f>LOOKUP(Tabela2[[#This Row],[RESUMO]],Tabela3[Grupo],Tabela3[Meus produtos])</f>
        <v>Não</v>
      </c>
      <c r="C3456" s="30" t="s">
        <v>3416</v>
      </c>
      <c r="D3456" t="s">
        <v>21238</v>
      </c>
      <c r="E3456" t="s">
        <v>11853</v>
      </c>
      <c r="F3456" s="30" t="s">
        <v>3417</v>
      </c>
      <c r="G3456">
        <v>11.83</v>
      </c>
      <c r="H3456">
        <v>9.8000000000000007</v>
      </c>
      <c r="I3456">
        <v>0</v>
      </c>
      <c r="J3456">
        <v>0</v>
      </c>
      <c r="K3456" s="13">
        <v>0.21629999999999999</v>
      </c>
      <c r="L3456" s="13">
        <v>9.8000000000000004E-2</v>
      </c>
      <c r="M3456" s="13">
        <v>0.1183</v>
      </c>
      <c r="N3456" s="13">
        <v>0</v>
      </c>
      <c r="O3456" s="13">
        <v>0</v>
      </c>
      <c r="P3456" s="12" t="str">
        <f>LEFT(Tabela2[[#This Row],[Código]],2)</f>
        <v>29</v>
      </c>
    </row>
    <row r="3457" spans="2:16" ht="15" customHeight="1" x14ac:dyDescent="0.25">
      <c r="B3457" s="36" t="str">
        <f>LOOKUP(Tabela2[[#This Row],[RESUMO]],Tabela3[Grupo],Tabela3[Meus produtos])</f>
        <v>Não</v>
      </c>
      <c r="C3457" s="30" t="s">
        <v>3418</v>
      </c>
      <c r="D3457" t="s">
        <v>21238</v>
      </c>
      <c r="E3457" t="s">
        <v>11853</v>
      </c>
      <c r="F3457" s="30" t="s">
        <v>3419</v>
      </c>
      <c r="G3457">
        <v>11.83</v>
      </c>
      <c r="H3457">
        <v>9.8000000000000007</v>
      </c>
      <c r="I3457">
        <v>0</v>
      </c>
      <c r="J3457">
        <v>0</v>
      </c>
      <c r="K3457" s="13">
        <v>0.21629999999999999</v>
      </c>
      <c r="L3457" s="13">
        <v>9.8000000000000004E-2</v>
      </c>
      <c r="M3457" s="13">
        <v>0.1183</v>
      </c>
      <c r="N3457" s="13">
        <v>0</v>
      </c>
      <c r="O3457" s="13">
        <v>0</v>
      </c>
      <c r="P3457" s="12" t="str">
        <f>LEFT(Tabela2[[#This Row],[Código]],2)</f>
        <v>29</v>
      </c>
    </row>
    <row r="3458" spans="2:16" ht="15" customHeight="1" x14ac:dyDescent="0.25">
      <c r="B3458" s="36" t="str">
        <f>LOOKUP(Tabela2[[#This Row],[RESUMO]],Tabela3[Grupo],Tabela3[Meus produtos])</f>
        <v>Não</v>
      </c>
      <c r="C3458" s="30" t="s">
        <v>3420</v>
      </c>
      <c r="D3458" t="s">
        <v>21238</v>
      </c>
      <c r="E3458" t="s">
        <v>11853</v>
      </c>
      <c r="F3458" s="30" t="s">
        <v>3421</v>
      </c>
      <c r="G3458">
        <v>11.83</v>
      </c>
      <c r="H3458">
        <v>9.8000000000000007</v>
      </c>
      <c r="I3458">
        <v>0</v>
      </c>
      <c r="J3458">
        <v>0</v>
      </c>
      <c r="K3458" s="13">
        <v>0.21629999999999999</v>
      </c>
      <c r="L3458" s="13">
        <v>9.8000000000000004E-2</v>
      </c>
      <c r="M3458" s="13">
        <v>0.1183</v>
      </c>
      <c r="N3458" s="13">
        <v>0</v>
      </c>
      <c r="O3458" s="13">
        <v>0</v>
      </c>
      <c r="P3458" s="12" t="str">
        <f>LEFT(Tabela2[[#This Row],[Código]],2)</f>
        <v>29</v>
      </c>
    </row>
    <row r="3459" spans="2:16" ht="15" customHeight="1" x14ac:dyDescent="0.25">
      <c r="B3459" s="36" t="str">
        <f>LOOKUP(Tabela2[[#This Row],[RESUMO]],Tabela3[Grupo],Tabela3[Meus produtos])</f>
        <v>Não</v>
      </c>
      <c r="C3459" s="30" t="s">
        <v>3422</v>
      </c>
      <c r="D3459" t="s">
        <v>21238</v>
      </c>
      <c r="E3459" t="s">
        <v>11853</v>
      </c>
      <c r="F3459" s="30" t="s">
        <v>3423</v>
      </c>
      <c r="G3459">
        <v>11.97</v>
      </c>
      <c r="H3459">
        <v>9.8000000000000007</v>
      </c>
      <c r="I3459">
        <v>0</v>
      </c>
      <c r="J3459">
        <v>0</v>
      </c>
      <c r="K3459" s="13">
        <v>0.2177</v>
      </c>
      <c r="L3459" s="13">
        <v>9.8000000000000004E-2</v>
      </c>
      <c r="M3459" s="13">
        <v>0.1197</v>
      </c>
      <c r="N3459" s="13">
        <v>0</v>
      </c>
      <c r="O3459" s="13">
        <v>0</v>
      </c>
      <c r="P3459" s="12" t="str">
        <f>LEFT(Tabela2[[#This Row],[Código]],2)</f>
        <v>29</v>
      </c>
    </row>
    <row r="3460" spans="2:16" ht="15" customHeight="1" x14ac:dyDescent="0.25">
      <c r="B3460" s="36" t="str">
        <f>LOOKUP(Tabela2[[#This Row],[RESUMO]],Tabela3[Grupo],Tabela3[Meus produtos])</f>
        <v>Não</v>
      </c>
      <c r="C3460" s="30" t="s">
        <v>3424</v>
      </c>
      <c r="D3460" t="s">
        <v>21238</v>
      </c>
      <c r="E3460" t="s">
        <v>11853</v>
      </c>
      <c r="F3460" s="30" t="s">
        <v>3425</v>
      </c>
      <c r="G3460">
        <v>11.83</v>
      </c>
      <c r="H3460">
        <v>9.8000000000000007</v>
      </c>
      <c r="I3460">
        <v>0</v>
      </c>
      <c r="J3460">
        <v>0</v>
      </c>
      <c r="K3460" s="13">
        <v>0.21629999999999999</v>
      </c>
      <c r="L3460" s="13">
        <v>9.8000000000000004E-2</v>
      </c>
      <c r="M3460" s="13">
        <v>0.1183</v>
      </c>
      <c r="N3460" s="13">
        <v>0</v>
      </c>
      <c r="O3460" s="13">
        <v>0</v>
      </c>
      <c r="P3460" s="12" t="str">
        <f>LEFT(Tabela2[[#This Row],[Código]],2)</f>
        <v>29</v>
      </c>
    </row>
    <row r="3461" spans="2:16" ht="15" customHeight="1" x14ac:dyDescent="0.25">
      <c r="B3461" s="36" t="str">
        <f>LOOKUP(Tabela2[[#This Row],[RESUMO]],Tabela3[Grupo],Tabela3[Meus produtos])</f>
        <v>Não</v>
      </c>
      <c r="C3461" s="30" t="s">
        <v>3426</v>
      </c>
      <c r="D3461" t="s">
        <v>21238</v>
      </c>
      <c r="E3461" t="s">
        <v>11853</v>
      </c>
      <c r="F3461" s="30" t="s">
        <v>14460</v>
      </c>
      <c r="G3461">
        <v>11.83</v>
      </c>
      <c r="H3461">
        <v>9.8000000000000007</v>
      </c>
      <c r="I3461">
        <v>0</v>
      </c>
      <c r="J3461">
        <v>0</v>
      </c>
      <c r="K3461" s="13">
        <v>0.21629999999999999</v>
      </c>
      <c r="L3461" s="13">
        <v>9.8000000000000004E-2</v>
      </c>
      <c r="M3461" s="13">
        <v>0.1183</v>
      </c>
      <c r="N3461" s="13">
        <v>0</v>
      </c>
      <c r="O3461" s="13">
        <v>0</v>
      </c>
      <c r="P3461" s="12" t="str">
        <f>LEFT(Tabela2[[#This Row],[Código]],2)</f>
        <v>29</v>
      </c>
    </row>
    <row r="3462" spans="2:16" ht="15" customHeight="1" x14ac:dyDescent="0.25">
      <c r="B3462" s="36" t="str">
        <f>LOOKUP(Tabela2[[#This Row],[RESUMO]],Tabela3[Grupo],Tabela3[Meus produtos])</f>
        <v>Não</v>
      </c>
      <c r="C3462" s="30" t="s">
        <v>3427</v>
      </c>
      <c r="D3462" t="s">
        <v>21238</v>
      </c>
      <c r="E3462" t="s">
        <v>11853</v>
      </c>
      <c r="F3462" s="30" t="s">
        <v>14461</v>
      </c>
      <c r="G3462">
        <v>11.83</v>
      </c>
      <c r="H3462">
        <v>9.8000000000000007</v>
      </c>
      <c r="I3462">
        <v>0</v>
      </c>
      <c r="J3462">
        <v>0</v>
      </c>
      <c r="K3462" s="13">
        <v>0.21629999999999999</v>
      </c>
      <c r="L3462" s="13">
        <v>9.8000000000000004E-2</v>
      </c>
      <c r="M3462" s="13">
        <v>0.1183</v>
      </c>
      <c r="N3462" s="13">
        <v>0</v>
      </c>
      <c r="O3462" s="13">
        <v>0</v>
      </c>
      <c r="P3462" s="12" t="str">
        <f>LEFT(Tabela2[[#This Row],[Código]],2)</f>
        <v>29</v>
      </c>
    </row>
    <row r="3463" spans="2:16" ht="15" customHeight="1" x14ac:dyDescent="0.25">
      <c r="B3463" s="36" t="str">
        <f>LOOKUP(Tabela2[[#This Row],[RESUMO]],Tabela3[Grupo],Tabela3[Meus produtos])</f>
        <v>Não</v>
      </c>
      <c r="C3463" s="30" t="s">
        <v>3428</v>
      </c>
      <c r="D3463" t="s">
        <v>21238</v>
      </c>
      <c r="E3463" t="s">
        <v>11853</v>
      </c>
      <c r="F3463" s="30" t="s">
        <v>3429</v>
      </c>
      <c r="G3463">
        <v>11.83</v>
      </c>
      <c r="H3463">
        <v>9.8000000000000007</v>
      </c>
      <c r="I3463">
        <v>0</v>
      </c>
      <c r="J3463">
        <v>0</v>
      </c>
      <c r="K3463" s="13">
        <v>0.21629999999999999</v>
      </c>
      <c r="L3463" s="13">
        <v>9.8000000000000004E-2</v>
      </c>
      <c r="M3463" s="13">
        <v>0.1183</v>
      </c>
      <c r="N3463" s="13">
        <v>0</v>
      </c>
      <c r="O3463" s="13">
        <v>0</v>
      </c>
      <c r="P3463" s="12" t="str">
        <f>LEFT(Tabela2[[#This Row],[Código]],2)</f>
        <v>29</v>
      </c>
    </row>
    <row r="3464" spans="2:16" ht="15" customHeight="1" x14ac:dyDescent="0.25">
      <c r="B3464" s="36" t="str">
        <f>LOOKUP(Tabela2[[#This Row],[RESUMO]],Tabela3[Grupo],Tabela3[Meus produtos])</f>
        <v>Não</v>
      </c>
      <c r="C3464" s="30" t="s">
        <v>3430</v>
      </c>
      <c r="D3464" t="s">
        <v>21238</v>
      </c>
      <c r="E3464" t="s">
        <v>11853</v>
      </c>
      <c r="F3464" s="30" t="s">
        <v>3431</v>
      </c>
      <c r="G3464">
        <v>11.83</v>
      </c>
      <c r="H3464">
        <v>9.8000000000000007</v>
      </c>
      <c r="I3464">
        <v>0</v>
      </c>
      <c r="J3464">
        <v>0</v>
      </c>
      <c r="K3464" s="13">
        <v>0.21629999999999999</v>
      </c>
      <c r="L3464" s="13">
        <v>9.8000000000000004E-2</v>
      </c>
      <c r="M3464" s="13">
        <v>0.1183</v>
      </c>
      <c r="N3464" s="13">
        <v>0</v>
      </c>
      <c r="O3464" s="13">
        <v>0</v>
      </c>
      <c r="P3464" s="12" t="str">
        <f>LEFT(Tabela2[[#This Row],[Código]],2)</f>
        <v>29</v>
      </c>
    </row>
    <row r="3465" spans="2:16" ht="15" customHeight="1" x14ac:dyDescent="0.25">
      <c r="B3465" s="36" t="str">
        <f>LOOKUP(Tabela2[[#This Row],[RESUMO]],Tabela3[Grupo],Tabela3[Meus produtos])</f>
        <v>Não</v>
      </c>
      <c r="C3465" s="30" t="s">
        <v>3432</v>
      </c>
      <c r="D3465" t="s">
        <v>21238</v>
      </c>
      <c r="E3465" t="s">
        <v>11853</v>
      </c>
      <c r="F3465" s="30" t="s">
        <v>3433</v>
      </c>
      <c r="G3465">
        <v>12</v>
      </c>
      <c r="H3465">
        <v>9.8000000000000007</v>
      </c>
      <c r="I3465">
        <v>0</v>
      </c>
      <c r="J3465">
        <v>0</v>
      </c>
      <c r="K3465" s="13">
        <v>0.218</v>
      </c>
      <c r="L3465" s="13">
        <v>9.8000000000000004E-2</v>
      </c>
      <c r="M3465" s="13">
        <v>0.12</v>
      </c>
      <c r="N3465" s="13">
        <v>0</v>
      </c>
      <c r="O3465" s="13">
        <v>0</v>
      </c>
      <c r="P3465" s="12" t="str">
        <f>LEFT(Tabela2[[#This Row],[Código]],2)</f>
        <v>29</v>
      </c>
    </row>
    <row r="3466" spans="2:16" ht="15" customHeight="1" x14ac:dyDescent="0.25">
      <c r="B3466" s="36" t="str">
        <f>LOOKUP(Tabela2[[#This Row],[RESUMO]],Tabela3[Grupo],Tabela3[Meus produtos])</f>
        <v>Não</v>
      </c>
      <c r="C3466" s="30" t="s">
        <v>3434</v>
      </c>
      <c r="D3466" t="s">
        <v>21238</v>
      </c>
      <c r="E3466" t="s">
        <v>11853</v>
      </c>
      <c r="F3466" s="30" t="s">
        <v>14462</v>
      </c>
      <c r="G3466">
        <v>11.83</v>
      </c>
      <c r="H3466">
        <v>9.8000000000000007</v>
      </c>
      <c r="I3466">
        <v>0</v>
      </c>
      <c r="J3466">
        <v>0</v>
      </c>
      <c r="K3466" s="13">
        <v>0.21629999999999999</v>
      </c>
      <c r="L3466" s="13">
        <v>9.8000000000000004E-2</v>
      </c>
      <c r="M3466" s="13">
        <v>0.1183</v>
      </c>
      <c r="N3466" s="13">
        <v>0</v>
      </c>
      <c r="O3466" s="13">
        <v>0</v>
      </c>
      <c r="P3466" s="12" t="str">
        <f>LEFT(Tabela2[[#This Row],[Código]],2)</f>
        <v>29</v>
      </c>
    </row>
    <row r="3467" spans="2:16" ht="15" customHeight="1" x14ac:dyDescent="0.25">
      <c r="B3467" s="36" t="str">
        <f>LOOKUP(Tabela2[[#This Row],[RESUMO]],Tabela3[Grupo],Tabela3[Meus produtos])</f>
        <v>Não</v>
      </c>
      <c r="C3467" s="30" t="s">
        <v>3435</v>
      </c>
      <c r="D3467" t="s">
        <v>21238</v>
      </c>
      <c r="E3467" t="s">
        <v>11853</v>
      </c>
      <c r="F3467" s="30" t="s">
        <v>14463</v>
      </c>
      <c r="G3467">
        <v>11.83</v>
      </c>
      <c r="H3467">
        <v>9.8000000000000007</v>
      </c>
      <c r="I3467">
        <v>0</v>
      </c>
      <c r="J3467">
        <v>0</v>
      </c>
      <c r="K3467" s="13">
        <v>0.21629999999999999</v>
      </c>
      <c r="L3467" s="13">
        <v>9.8000000000000004E-2</v>
      </c>
      <c r="M3467" s="13">
        <v>0.1183</v>
      </c>
      <c r="N3467" s="13">
        <v>0</v>
      </c>
      <c r="O3467" s="13">
        <v>0</v>
      </c>
      <c r="P3467" s="12" t="str">
        <f>LEFT(Tabela2[[#This Row],[Código]],2)</f>
        <v>29</v>
      </c>
    </row>
    <row r="3468" spans="2:16" ht="15" customHeight="1" x14ac:dyDescent="0.25">
      <c r="B3468" s="36" t="str">
        <f>LOOKUP(Tabela2[[#This Row],[RESUMO]],Tabela3[Grupo],Tabela3[Meus produtos])</f>
        <v>Não</v>
      </c>
      <c r="C3468" s="30" t="s">
        <v>3436</v>
      </c>
      <c r="D3468" t="s">
        <v>21238</v>
      </c>
      <c r="E3468" t="s">
        <v>11853</v>
      </c>
      <c r="F3468" s="30" t="s">
        <v>3437</v>
      </c>
      <c r="G3468">
        <v>11.83</v>
      </c>
      <c r="H3468">
        <v>9.8000000000000007</v>
      </c>
      <c r="I3468">
        <v>0</v>
      </c>
      <c r="J3468">
        <v>0</v>
      </c>
      <c r="K3468" s="13">
        <v>0.21629999999999999</v>
      </c>
      <c r="L3468" s="13">
        <v>9.8000000000000004E-2</v>
      </c>
      <c r="M3468" s="13">
        <v>0.1183</v>
      </c>
      <c r="N3468" s="13">
        <v>0</v>
      </c>
      <c r="O3468" s="13">
        <v>0</v>
      </c>
      <c r="P3468" s="12" t="str">
        <f>LEFT(Tabela2[[#This Row],[Código]],2)</f>
        <v>29</v>
      </c>
    </row>
    <row r="3469" spans="2:16" ht="15" customHeight="1" x14ac:dyDescent="0.25">
      <c r="B3469" s="36" t="str">
        <f>LOOKUP(Tabela2[[#This Row],[RESUMO]],Tabela3[Grupo],Tabela3[Meus produtos])</f>
        <v>Não</v>
      </c>
      <c r="C3469" s="30" t="s">
        <v>3438</v>
      </c>
      <c r="D3469" t="s">
        <v>21238</v>
      </c>
      <c r="E3469" t="s">
        <v>11853</v>
      </c>
      <c r="F3469" s="30" t="s">
        <v>3439</v>
      </c>
      <c r="G3469">
        <v>11.83</v>
      </c>
      <c r="H3469">
        <v>9.8000000000000007</v>
      </c>
      <c r="I3469">
        <v>0</v>
      </c>
      <c r="J3469">
        <v>0</v>
      </c>
      <c r="K3469" s="13">
        <v>0.21629999999999999</v>
      </c>
      <c r="L3469" s="13">
        <v>9.8000000000000004E-2</v>
      </c>
      <c r="M3469" s="13">
        <v>0.1183</v>
      </c>
      <c r="N3469" s="13">
        <v>0</v>
      </c>
      <c r="O3469" s="13">
        <v>0</v>
      </c>
      <c r="P3469" s="12" t="str">
        <f>LEFT(Tabela2[[#This Row],[Código]],2)</f>
        <v>29</v>
      </c>
    </row>
    <row r="3470" spans="2:16" ht="15" customHeight="1" x14ac:dyDescent="0.25">
      <c r="B3470" s="36" t="str">
        <f>LOOKUP(Tabela2[[#This Row],[RESUMO]],Tabela3[Grupo],Tabela3[Meus produtos])</f>
        <v>Não</v>
      </c>
      <c r="C3470" s="30" t="s">
        <v>3440</v>
      </c>
      <c r="D3470" t="s">
        <v>21238</v>
      </c>
      <c r="E3470" t="s">
        <v>11853</v>
      </c>
      <c r="F3470" s="30" t="s">
        <v>14464</v>
      </c>
      <c r="G3470">
        <v>11.83</v>
      </c>
      <c r="H3470">
        <v>9.8000000000000007</v>
      </c>
      <c r="I3470">
        <v>0</v>
      </c>
      <c r="J3470">
        <v>0</v>
      </c>
      <c r="K3470" s="13">
        <v>0.21629999999999999</v>
      </c>
      <c r="L3470" s="13">
        <v>9.8000000000000004E-2</v>
      </c>
      <c r="M3470" s="13">
        <v>0.1183</v>
      </c>
      <c r="N3470" s="13">
        <v>0</v>
      </c>
      <c r="O3470" s="13">
        <v>0</v>
      </c>
      <c r="P3470" s="12" t="str">
        <f>LEFT(Tabela2[[#This Row],[Código]],2)</f>
        <v>29</v>
      </c>
    </row>
    <row r="3471" spans="2:16" ht="15" customHeight="1" x14ac:dyDescent="0.25">
      <c r="B3471" s="36" t="str">
        <f>LOOKUP(Tabela2[[#This Row],[RESUMO]],Tabela3[Grupo],Tabela3[Meus produtos])</f>
        <v>Não</v>
      </c>
      <c r="C3471" s="30" t="s">
        <v>3441</v>
      </c>
      <c r="D3471" t="s">
        <v>21238</v>
      </c>
      <c r="E3471" t="s">
        <v>11853</v>
      </c>
      <c r="F3471" s="30" t="s">
        <v>3442</v>
      </c>
      <c r="G3471">
        <v>11.83</v>
      </c>
      <c r="H3471">
        <v>9.8000000000000007</v>
      </c>
      <c r="I3471">
        <v>0</v>
      </c>
      <c r="J3471">
        <v>0</v>
      </c>
      <c r="K3471" s="13">
        <v>0.21629999999999999</v>
      </c>
      <c r="L3471" s="13">
        <v>9.8000000000000004E-2</v>
      </c>
      <c r="M3471" s="13">
        <v>0.1183</v>
      </c>
      <c r="N3471" s="13">
        <v>0</v>
      </c>
      <c r="O3471" s="13">
        <v>0</v>
      </c>
      <c r="P3471" s="12" t="str">
        <f>LEFT(Tabela2[[#This Row],[Código]],2)</f>
        <v>29</v>
      </c>
    </row>
    <row r="3472" spans="2:16" ht="15" customHeight="1" x14ac:dyDescent="0.25">
      <c r="B3472" s="36" t="str">
        <f>LOOKUP(Tabela2[[#This Row],[RESUMO]],Tabela3[Grupo],Tabela3[Meus produtos])</f>
        <v>Não</v>
      </c>
      <c r="C3472" s="30" t="s">
        <v>3443</v>
      </c>
      <c r="D3472" t="s">
        <v>21238</v>
      </c>
      <c r="E3472" t="s">
        <v>11853</v>
      </c>
      <c r="F3472" s="30" t="s">
        <v>14465</v>
      </c>
      <c r="G3472">
        <v>11.83</v>
      </c>
      <c r="H3472">
        <v>9.8000000000000007</v>
      </c>
      <c r="I3472">
        <v>0</v>
      </c>
      <c r="J3472">
        <v>0</v>
      </c>
      <c r="K3472" s="13">
        <v>0.21629999999999999</v>
      </c>
      <c r="L3472" s="13">
        <v>9.8000000000000004E-2</v>
      </c>
      <c r="M3472" s="13">
        <v>0.1183</v>
      </c>
      <c r="N3472" s="13">
        <v>0</v>
      </c>
      <c r="O3472" s="13">
        <v>0</v>
      </c>
      <c r="P3472" s="12" t="str">
        <f>LEFT(Tabela2[[#This Row],[Código]],2)</f>
        <v>29</v>
      </c>
    </row>
    <row r="3473" spans="2:16" ht="15" customHeight="1" x14ac:dyDescent="0.25">
      <c r="B3473" s="36" t="str">
        <f>LOOKUP(Tabela2[[#This Row],[RESUMO]],Tabela3[Grupo],Tabela3[Meus produtos])</f>
        <v>Não</v>
      </c>
      <c r="C3473" s="30" t="s">
        <v>3444</v>
      </c>
      <c r="D3473" t="s">
        <v>21238</v>
      </c>
      <c r="E3473" t="s">
        <v>11853</v>
      </c>
      <c r="F3473" s="30" t="s">
        <v>3445</v>
      </c>
      <c r="G3473">
        <v>11.83</v>
      </c>
      <c r="H3473">
        <v>9.8000000000000007</v>
      </c>
      <c r="I3473">
        <v>0</v>
      </c>
      <c r="J3473">
        <v>0</v>
      </c>
      <c r="K3473" s="13">
        <v>0.21629999999999999</v>
      </c>
      <c r="L3473" s="13">
        <v>9.8000000000000004E-2</v>
      </c>
      <c r="M3473" s="13">
        <v>0.1183</v>
      </c>
      <c r="N3473" s="13">
        <v>0</v>
      </c>
      <c r="O3473" s="13">
        <v>0</v>
      </c>
      <c r="P3473" s="12" t="str">
        <f>LEFT(Tabela2[[#This Row],[Código]],2)</f>
        <v>29</v>
      </c>
    </row>
    <row r="3474" spans="2:16" ht="15" customHeight="1" x14ac:dyDescent="0.25">
      <c r="B3474" s="36" t="str">
        <f>LOOKUP(Tabela2[[#This Row],[RESUMO]],Tabela3[Grupo],Tabela3[Meus produtos])</f>
        <v>Não</v>
      </c>
      <c r="C3474" s="30" t="s">
        <v>3446</v>
      </c>
      <c r="D3474" t="s">
        <v>21238</v>
      </c>
      <c r="E3474" t="s">
        <v>11853</v>
      </c>
      <c r="F3474" s="30" t="s">
        <v>14466</v>
      </c>
      <c r="G3474">
        <v>11.83</v>
      </c>
      <c r="H3474">
        <v>9.8000000000000007</v>
      </c>
      <c r="I3474">
        <v>0</v>
      </c>
      <c r="J3474">
        <v>0</v>
      </c>
      <c r="K3474" s="13">
        <v>0.21629999999999999</v>
      </c>
      <c r="L3474" s="13">
        <v>9.8000000000000004E-2</v>
      </c>
      <c r="M3474" s="13">
        <v>0.1183</v>
      </c>
      <c r="N3474" s="13">
        <v>0</v>
      </c>
      <c r="O3474" s="13">
        <v>0</v>
      </c>
      <c r="P3474" s="12" t="str">
        <f>LEFT(Tabela2[[#This Row],[Código]],2)</f>
        <v>29</v>
      </c>
    </row>
    <row r="3475" spans="2:16" ht="15" customHeight="1" x14ac:dyDescent="0.25">
      <c r="B3475" s="36" t="str">
        <f>LOOKUP(Tabela2[[#This Row],[RESUMO]],Tabela3[Grupo],Tabela3[Meus produtos])</f>
        <v>Não</v>
      </c>
      <c r="C3475" s="30" t="s">
        <v>3447</v>
      </c>
      <c r="D3475" t="s">
        <v>21238</v>
      </c>
      <c r="E3475" t="s">
        <v>11853</v>
      </c>
      <c r="F3475" s="30" t="s">
        <v>14467</v>
      </c>
      <c r="G3475">
        <v>12</v>
      </c>
      <c r="H3475">
        <v>9.8000000000000007</v>
      </c>
      <c r="I3475">
        <v>0</v>
      </c>
      <c r="J3475">
        <v>0</v>
      </c>
      <c r="K3475" s="13">
        <v>0.218</v>
      </c>
      <c r="L3475" s="13">
        <v>9.8000000000000004E-2</v>
      </c>
      <c r="M3475" s="13">
        <v>0.12</v>
      </c>
      <c r="N3475" s="13">
        <v>0</v>
      </c>
      <c r="O3475" s="13">
        <v>0</v>
      </c>
      <c r="P3475" s="12" t="str">
        <f>LEFT(Tabela2[[#This Row],[Código]],2)</f>
        <v>29</v>
      </c>
    </row>
    <row r="3476" spans="2:16" ht="15" customHeight="1" x14ac:dyDescent="0.25">
      <c r="B3476" s="36" t="str">
        <f>LOOKUP(Tabela2[[#This Row],[RESUMO]],Tabela3[Grupo],Tabela3[Meus produtos])</f>
        <v>Não</v>
      </c>
      <c r="C3476" s="30" t="s">
        <v>3448</v>
      </c>
      <c r="D3476" t="s">
        <v>21238</v>
      </c>
      <c r="E3476" t="s">
        <v>11853</v>
      </c>
      <c r="F3476" s="30" t="s">
        <v>14468</v>
      </c>
      <c r="G3476">
        <v>11.83</v>
      </c>
      <c r="H3476">
        <v>9.8000000000000007</v>
      </c>
      <c r="I3476">
        <v>0</v>
      </c>
      <c r="J3476">
        <v>0</v>
      </c>
      <c r="K3476" s="13">
        <v>0.21629999999999999</v>
      </c>
      <c r="L3476" s="13">
        <v>9.8000000000000004E-2</v>
      </c>
      <c r="M3476" s="13">
        <v>0.1183</v>
      </c>
      <c r="N3476" s="13">
        <v>0</v>
      </c>
      <c r="O3476" s="13">
        <v>0</v>
      </c>
      <c r="P3476" s="12" t="str">
        <f>LEFT(Tabela2[[#This Row],[Código]],2)</f>
        <v>29</v>
      </c>
    </row>
    <row r="3477" spans="2:16" ht="15" customHeight="1" x14ac:dyDescent="0.25">
      <c r="B3477" s="36" t="str">
        <f>LOOKUP(Tabela2[[#This Row],[RESUMO]],Tabela3[Grupo],Tabela3[Meus produtos])</f>
        <v>Não</v>
      </c>
      <c r="C3477" s="30" t="s">
        <v>3449</v>
      </c>
      <c r="D3477" t="s">
        <v>21238</v>
      </c>
      <c r="E3477" t="s">
        <v>11853</v>
      </c>
      <c r="F3477" s="30" t="s">
        <v>14469</v>
      </c>
      <c r="G3477">
        <v>11.97</v>
      </c>
      <c r="H3477">
        <v>9.8000000000000007</v>
      </c>
      <c r="I3477">
        <v>0</v>
      </c>
      <c r="J3477">
        <v>0</v>
      </c>
      <c r="K3477" s="13">
        <v>0.2177</v>
      </c>
      <c r="L3477" s="13">
        <v>9.8000000000000004E-2</v>
      </c>
      <c r="M3477" s="13">
        <v>0.1197</v>
      </c>
      <c r="N3477" s="13">
        <v>0</v>
      </c>
      <c r="O3477" s="13">
        <v>0</v>
      </c>
      <c r="P3477" s="12" t="str">
        <f>LEFT(Tabela2[[#This Row],[Código]],2)</f>
        <v>29</v>
      </c>
    </row>
    <row r="3478" spans="2:16" ht="15" customHeight="1" x14ac:dyDescent="0.25">
      <c r="B3478" s="36" t="str">
        <f>LOOKUP(Tabela2[[#This Row],[RESUMO]],Tabela3[Grupo],Tabela3[Meus produtos])</f>
        <v>Não</v>
      </c>
      <c r="C3478" s="30" t="s">
        <v>3450</v>
      </c>
      <c r="D3478" t="s">
        <v>21238</v>
      </c>
      <c r="E3478" t="s">
        <v>11853</v>
      </c>
      <c r="F3478" s="30" t="s">
        <v>3451</v>
      </c>
      <c r="G3478">
        <v>11.8</v>
      </c>
      <c r="H3478">
        <v>9.8000000000000007</v>
      </c>
      <c r="I3478">
        <v>0</v>
      </c>
      <c r="J3478">
        <v>0</v>
      </c>
      <c r="K3478" s="13">
        <v>0.21600000000000003</v>
      </c>
      <c r="L3478" s="13">
        <v>9.8000000000000004E-2</v>
      </c>
      <c r="M3478" s="13">
        <v>0.11800000000000001</v>
      </c>
      <c r="N3478" s="13">
        <v>0</v>
      </c>
      <c r="O3478" s="13">
        <v>0</v>
      </c>
      <c r="P3478" s="12" t="str">
        <f>LEFT(Tabela2[[#This Row],[Código]],2)</f>
        <v>29</v>
      </c>
    </row>
    <row r="3479" spans="2:16" ht="15" customHeight="1" x14ac:dyDescent="0.25">
      <c r="B3479" s="36" t="str">
        <f>LOOKUP(Tabela2[[#This Row],[RESUMO]],Tabela3[Grupo],Tabela3[Meus produtos])</f>
        <v>Não</v>
      </c>
      <c r="C3479" s="30" t="s">
        <v>3452</v>
      </c>
      <c r="D3479" t="s">
        <v>21238</v>
      </c>
      <c r="E3479" t="s">
        <v>11853</v>
      </c>
      <c r="F3479" s="30" t="s">
        <v>3453</v>
      </c>
      <c r="G3479">
        <v>11.97</v>
      </c>
      <c r="H3479">
        <v>9.8000000000000007</v>
      </c>
      <c r="I3479">
        <v>0</v>
      </c>
      <c r="J3479">
        <v>0</v>
      </c>
      <c r="K3479" s="13">
        <v>0.2177</v>
      </c>
      <c r="L3479" s="13">
        <v>9.8000000000000004E-2</v>
      </c>
      <c r="M3479" s="13">
        <v>0.1197</v>
      </c>
      <c r="N3479" s="13">
        <v>0</v>
      </c>
      <c r="O3479" s="13">
        <v>0</v>
      </c>
      <c r="P3479" s="12" t="str">
        <f>LEFT(Tabela2[[#This Row],[Código]],2)</f>
        <v>29</v>
      </c>
    </row>
    <row r="3480" spans="2:16" ht="15" customHeight="1" x14ac:dyDescent="0.25">
      <c r="B3480" s="36" t="str">
        <f>LOOKUP(Tabela2[[#This Row],[RESUMO]],Tabela3[Grupo],Tabela3[Meus produtos])</f>
        <v>Não</v>
      </c>
      <c r="C3480" s="30" t="s">
        <v>3454</v>
      </c>
      <c r="D3480" t="s">
        <v>21238</v>
      </c>
      <c r="E3480" t="s">
        <v>11853</v>
      </c>
      <c r="F3480" s="30" t="s">
        <v>3455</v>
      </c>
      <c r="G3480">
        <v>11.83</v>
      </c>
      <c r="H3480">
        <v>9.8000000000000007</v>
      </c>
      <c r="I3480">
        <v>0</v>
      </c>
      <c r="J3480">
        <v>0</v>
      </c>
      <c r="K3480" s="13">
        <v>0.21629999999999999</v>
      </c>
      <c r="L3480" s="13">
        <v>9.8000000000000004E-2</v>
      </c>
      <c r="M3480" s="13">
        <v>0.1183</v>
      </c>
      <c r="N3480" s="13">
        <v>0</v>
      </c>
      <c r="O3480" s="13">
        <v>0</v>
      </c>
      <c r="P3480" s="12" t="str">
        <f>LEFT(Tabela2[[#This Row],[Código]],2)</f>
        <v>29</v>
      </c>
    </row>
    <row r="3481" spans="2:16" ht="15" customHeight="1" x14ac:dyDescent="0.25">
      <c r="B3481" s="36" t="str">
        <f>LOOKUP(Tabela2[[#This Row],[RESUMO]],Tabela3[Grupo],Tabela3[Meus produtos])</f>
        <v>Não</v>
      </c>
      <c r="C3481" s="30" t="s">
        <v>3456</v>
      </c>
      <c r="D3481" t="s">
        <v>21238</v>
      </c>
      <c r="E3481" t="s">
        <v>11853</v>
      </c>
      <c r="F3481" s="30" t="s">
        <v>3457</v>
      </c>
      <c r="G3481">
        <v>11.83</v>
      </c>
      <c r="H3481">
        <v>9.8000000000000007</v>
      </c>
      <c r="I3481">
        <v>0</v>
      </c>
      <c r="J3481">
        <v>0</v>
      </c>
      <c r="K3481" s="13">
        <v>0.21629999999999999</v>
      </c>
      <c r="L3481" s="13">
        <v>9.8000000000000004E-2</v>
      </c>
      <c r="M3481" s="13">
        <v>0.1183</v>
      </c>
      <c r="N3481" s="13">
        <v>0</v>
      </c>
      <c r="O3481" s="13">
        <v>0</v>
      </c>
      <c r="P3481" s="12" t="str">
        <f>LEFT(Tabela2[[#This Row],[Código]],2)</f>
        <v>29</v>
      </c>
    </row>
    <row r="3482" spans="2:16" ht="15" customHeight="1" x14ac:dyDescent="0.25">
      <c r="B3482" s="36" t="str">
        <f>LOOKUP(Tabela2[[#This Row],[RESUMO]],Tabela3[Grupo],Tabela3[Meus produtos])</f>
        <v>Não</v>
      </c>
      <c r="C3482" s="30" t="s">
        <v>3458</v>
      </c>
      <c r="D3482" t="s">
        <v>21238</v>
      </c>
      <c r="E3482" t="s">
        <v>11853</v>
      </c>
      <c r="F3482" s="30" t="s">
        <v>3459</v>
      </c>
      <c r="G3482">
        <v>11.97</v>
      </c>
      <c r="H3482">
        <v>9.8000000000000007</v>
      </c>
      <c r="I3482">
        <v>0</v>
      </c>
      <c r="J3482">
        <v>0</v>
      </c>
      <c r="K3482" s="13">
        <v>0.2177</v>
      </c>
      <c r="L3482" s="13">
        <v>9.8000000000000004E-2</v>
      </c>
      <c r="M3482" s="13">
        <v>0.1197</v>
      </c>
      <c r="N3482" s="13">
        <v>0</v>
      </c>
      <c r="O3482" s="13">
        <v>0</v>
      </c>
      <c r="P3482" s="12" t="str">
        <f>LEFT(Tabela2[[#This Row],[Código]],2)</f>
        <v>29</v>
      </c>
    </row>
    <row r="3483" spans="2:16" ht="15" customHeight="1" x14ac:dyDescent="0.25">
      <c r="B3483" s="36" t="str">
        <f>LOOKUP(Tabela2[[#This Row],[RESUMO]],Tabela3[Grupo],Tabela3[Meus produtos])</f>
        <v>Não</v>
      </c>
      <c r="C3483" s="30" t="s">
        <v>3460</v>
      </c>
      <c r="D3483" t="s">
        <v>21238</v>
      </c>
      <c r="E3483" t="s">
        <v>11853</v>
      </c>
      <c r="F3483" s="30" t="s">
        <v>14470</v>
      </c>
      <c r="G3483">
        <v>11.83</v>
      </c>
      <c r="H3483">
        <v>9.8000000000000007</v>
      </c>
      <c r="I3483">
        <v>0</v>
      </c>
      <c r="J3483">
        <v>0</v>
      </c>
      <c r="K3483" s="13">
        <v>0.21629999999999999</v>
      </c>
      <c r="L3483" s="13">
        <v>9.8000000000000004E-2</v>
      </c>
      <c r="M3483" s="13">
        <v>0.1183</v>
      </c>
      <c r="N3483" s="13">
        <v>0</v>
      </c>
      <c r="O3483" s="13">
        <v>0</v>
      </c>
      <c r="P3483" s="12" t="str">
        <f>LEFT(Tabela2[[#This Row],[Código]],2)</f>
        <v>29</v>
      </c>
    </row>
    <row r="3484" spans="2:16" ht="15" customHeight="1" x14ac:dyDescent="0.25">
      <c r="B3484" s="36" t="str">
        <f>LOOKUP(Tabela2[[#This Row],[RESUMO]],Tabela3[Grupo],Tabela3[Meus produtos])</f>
        <v>Não</v>
      </c>
      <c r="C3484" s="30" t="s">
        <v>3461</v>
      </c>
      <c r="D3484" t="s">
        <v>21238</v>
      </c>
      <c r="E3484" t="s">
        <v>11853</v>
      </c>
      <c r="F3484" s="30" t="s">
        <v>3462</v>
      </c>
      <c r="G3484">
        <v>12</v>
      </c>
      <c r="H3484">
        <v>9.8000000000000007</v>
      </c>
      <c r="I3484">
        <v>0</v>
      </c>
      <c r="J3484">
        <v>0</v>
      </c>
      <c r="K3484" s="13">
        <v>0.218</v>
      </c>
      <c r="L3484" s="13">
        <v>9.8000000000000004E-2</v>
      </c>
      <c r="M3484" s="13">
        <v>0.12</v>
      </c>
      <c r="N3484" s="13">
        <v>0</v>
      </c>
      <c r="O3484" s="13">
        <v>0</v>
      </c>
      <c r="P3484" s="12" t="str">
        <f>LEFT(Tabela2[[#This Row],[Código]],2)</f>
        <v>29</v>
      </c>
    </row>
    <row r="3485" spans="2:16" ht="15" customHeight="1" x14ac:dyDescent="0.25">
      <c r="B3485" s="36" t="str">
        <f>LOOKUP(Tabela2[[#This Row],[RESUMO]],Tabela3[Grupo],Tabela3[Meus produtos])</f>
        <v>Não</v>
      </c>
      <c r="C3485" s="30" t="s">
        <v>3463</v>
      </c>
      <c r="D3485" t="s">
        <v>21238</v>
      </c>
      <c r="E3485" t="s">
        <v>11853</v>
      </c>
      <c r="F3485" s="30" t="s">
        <v>3464</v>
      </c>
      <c r="G3485">
        <v>11.83</v>
      </c>
      <c r="H3485">
        <v>9.8000000000000007</v>
      </c>
      <c r="I3485">
        <v>0</v>
      </c>
      <c r="J3485">
        <v>0</v>
      </c>
      <c r="K3485" s="13">
        <v>0.21629999999999999</v>
      </c>
      <c r="L3485" s="13">
        <v>9.8000000000000004E-2</v>
      </c>
      <c r="M3485" s="13">
        <v>0.1183</v>
      </c>
      <c r="N3485" s="13">
        <v>0</v>
      </c>
      <c r="O3485" s="13">
        <v>0</v>
      </c>
      <c r="P3485" s="12" t="str">
        <f>LEFT(Tabela2[[#This Row],[Código]],2)</f>
        <v>29</v>
      </c>
    </row>
    <row r="3486" spans="2:16" ht="15" customHeight="1" x14ac:dyDescent="0.25">
      <c r="B3486" s="36" t="str">
        <f>LOOKUP(Tabela2[[#This Row],[RESUMO]],Tabela3[Grupo],Tabela3[Meus produtos])</f>
        <v>Não</v>
      </c>
      <c r="C3486" s="30" t="s">
        <v>3465</v>
      </c>
      <c r="D3486" t="s">
        <v>21238</v>
      </c>
      <c r="E3486" t="s">
        <v>11853</v>
      </c>
      <c r="F3486" s="30" t="s">
        <v>3466</v>
      </c>
      <c r="G3486">
        <v>12</v>
      </c>
      <c r="H3486">
        <v>9.8000000000000007</v>
      </c>
      <c r="I3486">
        <v>0</v>
      </c>
      <c r="J3486">
        <v>0</v>
      </c>
      <c r="K3486" s="13">
        <v>0.218</v>
      </c>
      <c r="L3486" s="13">
        <v>9.8000000000000004E-2</v>
      </c>
      <c r="M3486" s="13">
        <v>0.12</v>
      </c>
      <c r="N3486" s="13">
        <v>0</v>
      </c>
      <c r="O3486" s="13">
        <v>0</v>
      </c>
      <c r="P3486" s="12" t="str">
        <f>LEFT(Tabela2[[#This Row],[Código]],2)</f>
        <v>29</v>
      </c>
    </row>
    <row r="3487" spans="2:16" ht="15" customHeight="1" x14ac:dyDescent="0.25">
      <c r="B3487" s="36" t="str">
        <f>LOOKUP(Tabela2[[#This Row],[RESUMO]],Tabela3[Grupo],Tabela3[Meus produtos])</f>
        <v>Não</v>
      </c>
      <c r="C3487" s="30" t="s">
        <v>3467</v>
      </c>
      <c r="D3487" t="s">
        <v>21238</v>
      </c>
      <c r="E3487" t="s">
        <v>11853</v>
      </c>
      <c r="F3487" s="30" t="s">
        <v>14471</v>
      </c>
      <c r="G3487">
        <v>12</v>
      </c>
      <c r="H3487">
        <v>9.8000000000000007</v>
      </c>
      <c r="I3487">
        <v>0</v>
      </c>
      <c r="J3487">
        <v>0</v>
      </c>
      <c r="K3487" s="13">
        <v>0.218</v>
      </c>
      <c r="L3487" s="13">
        <v>9.8000000000000004E-2</v>
      </c>
      <c r="M3487" s="13">
        <v>0.12</v>
      </c>
      <c r="N3487" s="13">
        <v>0</v>
      </c>
      <c r="O3487" s="13">
        <v>0</v>
      </c>
      <c r="P3487" s="12" t="str">
        <f>LEFT(Tabela2[[#This Row],[Código]],2)</f>
        <v>29</v>
      </c>
    </row>
    <row r="3488" spans="2:16" ht="15" customHeight="1" x14ac:dyDescent="0.25">
      <c r="B3488" s="36" t="str">
        <f>LOOKUP(Tabela2[[#This Row],[RESUMO]],Tabela3[Grupo],Tabela3[Meus produtos])</f>
        <v>Não</v>
      </c>
      <c r="C3488" s="30" t="s">
        <v>3468</v>
      </c>
      <c r="D3488" t="s">
        <v>21238</v>
      </c>
      <c r="E3488" t="s">
        <v>11853</v>
      </c>
      <c r="F3488" s="30" t="s">
        <v>3469</v>
      </c>
      <c r="G3488">
        <v>12</v>
      </c>
      <c r="H3488">
        <v>9.8000000000000007</v>
      </c>
      <c r="I3488">
        <v>0</v>
      </c>
      <c r="J3488">
        <v>0</v>
      </c>
      <c r="K3488" s="13">
        <v>0.218</v>
      </c>
      <c r="L3488" s="13">
        <v>9.8000000000000004E-2</v>
      </c>
      <c r="M3488" s="13">
        <v>0.12</v>
      </c>
      <c r="N3488" s="13">
        <v>0</v>
      </c>
      <c r="O3488" s="13">
        <v>0</v>
      </c>
      <c r="P3488" s="12" t="str">
        <f>LEFT(Tabela2[[#This Row],[Código]],2)</f>
        <v>29</v>
      </c>
    </row>
    <row r="3489" spans="2:16" ht="15" customHeight="1" x14ac:dyDescent="0.25">
      <c r="B3489" s="36" t="str">
        <f>LOOKUP(Tabela2[[#This Row],[RESUMO]],Tabela3[Grupo],Tabela3[Meus produtos])</f>
        <v>Não</v>
      </c>
      <c r="C3489" s="30" t="s">
        <v>3470</v>
      </c>
      <c r="D3489" t="s">
        <v>21238</v>
      </c>
      <c r="E3489" t="s">
        <v>11853</v>
      </c>
      <c r="F3489" s="30" t="s">
        <v>14472</v>
      </c>
      <c r="G3489">
        <v>12</v>
      </c>
      <c r="H3489">
        <v>9.8000000000000007</v>
      </c>
      <c r="I3489">
        <v>0</v>
      </c>
      <c r="J3489">
        <v>0</v>
      </c>
      <c r="K3489" s="13">
        <v>0.218</v>
      </c>
      <c r="L3489" s="13">
        <v>9.8000000000000004E-2</v>
      </c>
      <c r="M3489" s="13">
        <v>0.12</v>
      </c>
      <c r="N3489" s="13">
        <v>0</v>
      </c>
      <c r="O3489" s="13">
        <v>0</v>
      </c>
      <c r="P3489" s="12" t="str">
        <f>LEFT(Tabela2[[#This Row],[Código]],2)</f>
        <v>29</v>
      </c>
    </row>
    <row r="3490" spans="2:16" ht="15" customHeight="1" x14ac:dyDescent="0.25">
      <c r="B3490" s="36" t="str">
        <f>LOOKUP(Tabela2[[#This Row],[RESUMO]],Tabela3[Grupo],Tabela3[Meus produtos])</f>
        <v>Não</v>
      </c>
      <c r="C3490" s="30" t="s">
        <v>3471</v>
      </c>
      <c r="D3490" t="s">
        <v>21238</v>
      </c>
      <c r="E3490" t="s">
        <v>11853</v>
      </c>
      <c r="F3490" s="30" t="s">
        <v>3472</v>
      </c>
      <c r="G3490">
        <v>11.83</v>
      </c>
      <c r="H3490">
        <v>9.8000000000000007</v>
      </c>
      <c r="I3490">
        <v>0</v>
      </c>
      <c r="J3490">
        <v>0</v>
      </c>
      <c r="K3490" s="13">
        <v>0.21629999999999999</v>
      </c>
      <c r="L3490" s="13">
        <v>9.8000000000000004E-2</v>
      </c>
      <c r="M3490" s="13">
        <v>0.1183</v>
      </c>
      <c r="N3490" s="13">
        <v>0</v>
      </c>
      <c r="O3490" s="13">
        <v>0</v>
      </c>
      <c r="P3490" s="12" t="str">
        <f>LEFT(Tabela2[[#This Row],[Código]],2)</f>
        <v>29</v>
      </c>
    </row>
    <row r="3491" spans="2:16" ht="15" customHeight="1" x14ac:dyDescent="0.25">
      <c r="B3491" s="36" t="str">
        <f>LOOKUP(Tabela2[[#This Row],[RESUMO]],Tabela3[Grupo],Tabela3[Meus produtos])</f>
        <v>Não</v>
      </c>
      <c r="C3491" s="30" t="s">
        <v>3473</v>
      </c>
      <c r="D3491" t="s">
        <v>21238</v>
      </c>
      <c r="E3491" t="s">
        <v>11853</v>
      </c>
      <c r="F3491" s="30" t="s">
        <v>14473</v>
      </c>
      <c r="G3491">
        <v>11.86</v>
      </c>
      <c r="H3491">
        <v>9.8000000000000007</v>
      </c>
      <c r="I3491">
        <v>0</v>
      </c>
      <c r="J3491">
        <v>0</v>
      </c>
      <c r="K3491" s="13">
        <v>0.21660000000000001</v>
      </c>
      <c r="L3491" s="13">
        <v>9.8000000000000004E-2</v>
      </c>
      <c r="M3491" s="13">
        <v>0.1186</v>
      </c>
      <c r="N3491" s="13">
        <v>0</v>
      </c>
      <c r="O3491" s="13">
        <v>0</v>
      </c>
      <c r="P3491" s="12" t="str">
        <f>LEFT(Tabela2[[#This Row],[Código]],2)</f>
        <v>29</v>
      </c>
    </row>
    <row r="3492" spans="2:16" ht="15" customHeight="1" x14ac:dyDescent="0.25">
      <c r="B3492" s="36" t="str">
        <f>LOOKUP(Tabela2[[#This Row],[RESUMO]],Tabela3[Grupo],Tabela3[Meus produtos])</f>
        <v>Não</v>
      </c>
      <c r="C3492" s="30" t="s">
        <v>3474</v>
      </c>
      <c r="D3492" t="s">
        <v>21238</v>
      </c>
      <c r="E3492" t="s">
        <v>11853</v>
      </c>
      <c r="F3492" s="30" t="s">
        <v>14474</v>
      </c>
      <c r="G3492">
        <v>11.83</v>
      </c>
      <c r="H3492">
        <v>9.8000000000000007</v>
      </c>
      <c r="I3492">
        <v>0</v>
      </c>
      <c r="J3492">
        <v>0</v>
      </c>
      <c r="K3492" s="13">
        <v>0.21629999999999999</v>
      </c>
      <c r="L3492" s="13">
        <v>9.8000000000000004E-2</v>
      </c>
      <c r="M3492" s="13">
        <v>0.1183</v>
      </c>
      <c r="N3492" s="13">
        <v>0</v>
      </c>
      <c r="O3492" s="13">
        <v>0</v>
      </c>
      <c r="P3492" s="12" t="str">
        <f>LEFT(Tabela2[[#This Row],[Código]],2)</f>
        <v>29</v>
      </c>
    </row>
    <row r="3493" spans="2:16" ht="15" customHeight="1" x14ac:dyDescent="0.25">
      <c r="B3493" s="36" t="str">
        <f>LOOKUP(Tabela2[[#This Row],[RESUMO]],Tabela3[Grupo],Tabela3[Meus produtos])</f>
        <v>Não</v>
      </c>
      <c r="C3493" s="30" t="s">
        <v>3475</v>
      </c>
      <c r="D3493" t="s">
        <v>21238</v>
      </c>
      <c r="E3493" t="s">
        <v>11853</v>
      </c>
      <c r="F3493" s="30" t="s">
        <v>14475</v>
      </c>
      <c r="G3493">
        <v>11.83</v>
      </c>
      <c r="H3493">
        <v>9.8000000000000007</v>
      </c>
      <c r="I3493">
        <v>0</v>
      </c>
      <c r="J3493">
        <v>0</v>
      </c>
      <c r="K3493" s="13">
        <v>0.21629999999999999</v>
      </c>
      <c r="L3493" s="13">
        <v>9.8000000000000004E-2</v>
      </c>
      <c r="M3493" s="13">
        <v>0.1183</v>
      </c>
      <c r="N3493" s="13">
        <v>0</v>
      </c>
      <c r="O3493" s="13">
        <v>0</v>
      </c>
      <c r="P3493" s="12" t="str">
        <f>LEFT(Tabela2[[#This Row],[Código]],2)</f>
        <v>29</v>
      </c>
    </row>
    <row r="3494" spans="2:16" ht="15" customHeight="1" x14ac:dyDescent="0.25">
      <c r="B3494" s="36" t="str">
        <f>LOOKUP(Tabela2[[#This Row],[RESUMO]],Tabela3[Grupo],Tabela3[Meus produtos])</f>
        <v>Não</v>
      </c>
      <c r="C3494" s="30" t="s">
        <v>3476</v>
      </c>
      <c r="D3494" t="s">
        <v>21238</v>
      </c>
      <c r="E3494" t="s">
        <v>11853</v>
      </c>
      <c r="F3494" s="30" t="s">
        <v>3477</v>
      </c>
      <c r="G3494">
        <v>11.83</v>
      </c>
      <c r="H3494">
        <v>9.8000000000000007</v>
      </c>
      <c r="I3494">
        <v>0</v>
      </c>
      <c r="J3494">
        <v>0</v>
      </c>
      <c r="K3494" s="13">
        <v>0.21629999999999999</v>
      </c>
      <c r="L3494" s="13">
        <v>9.8000000000000004E-2</v>
      </c>
      <c r="M3494" s="13">
        <v>0.1183</v>
      </c>
      <c r="N3494" s="13">
        <v>0</v>
      </c>
      <c r="O3494" s="13">
        <v>0</v>
      </c>
      <c r="P3494" s="12" t="str">
        <f>LEFT(Tabela2[[#This Row],[Código]],2)</f>
        <v>29</v>
      </c>
    </row>
    <row r="3495" spans="2:16" ht="15" customHeight="1" x14ac:dyDescent="0.25">
      <c r="B3495" s="36" t="str">
        <f>LOOKUP(Tabela2[[#This Row],[RESUMO]],Tabela3[Grupo],Tabela3[Meus produtos])</f>
        <v>Não</v>
      </c>
      <c r="C3495" s="30" t="s">
        <v>3478</v>
      </c>
      <c r="D3495" t="s">
        <v>21238</v>
      </c>
      <c r="E3495" t="s">
        <v>11853</v>
      </c>
      <c r="F3495" s="30" t="s">
        <v>14476</v>
      </c>
      <c r="G3495">
        <v>12</v>
      </c>
      <c r="H3495">
        <v>9.8000000000000007</v>
      </c>
      <c r="I3495">
        <v>0</v>
      </c>
      <c r="J3495">
        <v>0</v>
      </c>
      <c r="K3495" s="13">
        <v>0.218</v>
      </c>
      <c r="L3495" s="13">
        <v>9.8000000000000004E-2</v>
      </c>
      <c r="M3495" s="13">
        <v>0.12</v>
      </c>
      <c r="N3495" s="13">
        <v>0</v>
      </c>
      <c r="O3495" s="13">
        <v>0</v>
      </c>
      <c r="P3495" s="12" t="str">
        <f>LEFT(Tabela2[[#This Row],[Código]],2)</f>
        <v>29</v>
      </c>
    </row>
    <row r="3496" spans="2:16" ht="15" customHeight="1" x14ac:dyDescent="0.25">
      <c r="B3496" s="36" t="str">
        <f>LOOKUP(Tabela2[[#This Row],[RESUMO]],Tabela3[Grupo],Tabela3[Meus produtos])</f>
        <v>Não</v>
      </c>
      <c r="C3496" s="30" t="s">
        <v>3479</v>
      </c>
      <c r="D3496" t="s">
        <v>21238</v>
      </c>
      <c r="E3496" t="s">
        <v>11853</v>
      </c>
      <c r="F3496" s="30" t="s">
        <v>14477</v>
      </c>
      <c r="G3496">
        <v>11.83</v>
      </c>
      <c r="H3496">
        <v>9.8000000000000007</v>
      </c>
      <c r="I3496">
        <v>0</v>
      </c>
      <c r="J3496">
        <v>0</v>
      </c>
      <c r="K3496" s="13">
        <v>0.21629999999999999</v>
      </c>
      <c r="L3496" s="13">
        <v>9.8000000000000004E-2</v>
      </c>
      <c r="M3496" s="13">
        <v>0.1183</v>
      </c>
      <c r="N3496" s="13">
        <v>0</v>
      </c>
      <c r="O3496" s="13">
        <v>0</v>
      </c>
      <c r="P3496" s="12" t="str">
        <f>LEFT(Tabela2[[#This Row],[Código]],2)</f>
        <v>29</v>
      </c>
    </row>
    <row r="3497" spans="2:16" ht="15" customHeight="1" x14ac:dyDescent="0.25">
      <c r="B3497" s="36" t="str">
        <f>LOOKUP(Tabela2[[#This Row],[RESUMO]],Tabela3[Grupo],Tabela3[Meus produtos])</f>
        <v>Não</v>
      </c>
      <c r="C3497" s="30" t="s">
        <v>3480</v>
      </c>
      <c r="D3497" t="s">
        <v>21238</v>
      </c>
      <c r="E3497" t="s">
        <v>11853</v>
      </c>
      <c r="F3497" s="30" t="s">
        <v>3481</v>
      </c>
      <c r="G3497">
        <v>11.83</v>
      </c>
      <c r="H3497">
        <v>9.8000000000000007</v>
      </c>
      <c r="I3497">
        <v>0</v>
      </c>
      <c r="J3497">
        <v>0</v>
      </c>
      <c r="K3497" s="13">
        <v>0.21629999999999999</v>
      </c>
      <c r="L3497" s="13">
        <v>9.8000000000000004E-2</v>
      </c>
      <c r="M3497" s="13">
        <v>0.1183</v>
      </c>
      <c r="N3497" s="13">
        <v>0</v>
      </c>
      <c r="O3497" s="13">
        <v>0</v>
      </c>
      <c r="P3497" s="12" t="str">
        <f>LEFT(Tabela2[[#This Row],[Código]],2)</f>
        <v>29</v>
      </c>
    </row>
    <row r="3498" spans="2:16" ht="15" customHeight="1" x14ac:dyDescent="0.25">
      <c r="B3498" s="36" t="str">
        <f>LOOKUP(Tabela2[[#This Row],[RESUMO]],Tabela3[Grupo],Tabela3[Meus produtos])</f>
        <v>Não</v>
      </c>
      <c r="C3498" s="30" t="s">
        <v>3482</v>
      </c>
      <c r="D3498" t="s">
        <v>21238</v>
      </c>
      <c r="E3498" t="s">
        <v>11853</v>
      </c>
      <c r="F3498" s="30" t="s">
        <v>3483</v>
      </c>
      <c r="G3498">
        <v>11.83</v>
      </c>
      <c r="H3498">
        <v>9.8000000000000007</v>
      </c>
      <c r="I3498">
        <v>0</v>
      </c>
      <c r="J3498">
        <v>0</v>
      </c>
      <c r="K3498" s="13">
        <v>0.21629999999999999</v>
      </c>
      <c r="L3498" s="13">
        <v>9.8000000000000004E-2</v>
      </c>
      <c r="M3498" s="13">
        <v>0.1183</v>
      </c>
      <c r="N3498" s="13">
        <v>0</v>
      </c>
      <c r="O3498" s="13">
        <v>0</v>
      </c>
      <c r="P3498" s="12" t="str">
        <f>LEFT(Tabela2[[#This Row],[Código]],2)</f>
        <v>29</v>
      </c>
    </row>
    <row r="3499" spans="2:16" ht="15" customHeight="1" x14ac:dyDescent="0.25">
      <c r="B3499" s="36" t="str">
        <f>LOOKUP(Tabela2[[#This Row],[RESUMO]],Tabela3[Grupo],Tabela3[Meus produtos])</f>
        <v>Não</v>
      </c>
      <c r="C3499" s="30" t="s">
        <v>3484</v>
      </c>
      <c r="D3499" t="s">
        <v>21238</v>
      </c>
      <c r="E3499" t="s">
        <v>11853</v>
      </c>
      <c r="F3499" s="30" t="s">
        <v>3485</v>
      </c>
      <c r="G3499">
        <v>11.83</v>
      </c>
      <c r="H3499">
        <v>9.8000000000000007</v>
      </c>
      <c r="I3499">
        <v>0</v>
      </c>
      <c r="J3499">
        <v>0</v>
      </c>
      <c r="K3499" s="13">
        <v>0.21629999999999999</v>
      </c>
      <c r="L3499" s="13">
        <v>9.8000000000000004E-2</v>
      </c>
      <c r="M3499" s="13">
        <v>0.1183</v>
      </c>
      <c r="N3499" s="13">
        <v>0</v>
      </c>
      <c r="O3499" s="13">
        <v>0</v>
      </c>
      <c r="P3499" s="12" t="str">
        <f>LEFT(Tabela2[[#This Row],[Código]],2)</f>
        <v>29</v>
      </c>
    </row>
    <row r="3500" spans="2:16" ht="15" customHeight="1" x14ac:dyDescent="0.25">
      <c r="B3500" s="36" t="str">
        <f>LOOKUP(Tabela2[[#This Row],[RESUMO]],Tabela3[Grupo],Tabela3[Meus produtos])</f>
        <v>Não</v>
      </c>
      <c r="C3500" s="30" t="s">
        <v>3486</v>
      </c>
      <c r="D3500" t="s">
        <v>21238</v>
      </c>
      <c r="E3500" t="s">
        <v>11853</v>
      </c>
      <c r="F3500" s="30" t="s">
        <v>3487</v>
      </c>
      <c r="G3500">
        <v>12</v>
      </c>
      <c r="H3500">
        <v>9.8000000000000007</v>
      </c>
      <c r="I3500">
        <v>0</v>
      </c>
      <c r="J3500">
        <v>0</v>
      </c>
      <c r="K3500" s="13">
        <v>0.218</v>
      </c>
      <c r="L3500" s="13">
        <v>9.8000000000000004E-2</v>
      </c>
      <c r="M3500" s="13">
        <v>0.12</v>
      </c>
      <c r="N3500" s="13">
        <v>0</v>
      </c>
      <c r="O3500" s="13">
        <v>0</v>
      </c>
      <c r="P3500" s="12" t="str">
        <f>LEFT(Tabela2[[#This Row],[Código]],2)</f>
        <v>29</v>
      </c>
    </row>
    <row r="3501" spans="2:16" ht="15" customHeight="1" x14ac:dyDescent="0.25">
      <c r="B3501" s="36" t="str">
        <f>LOOKUP(Tabela2[[#This Row],[RESUMO]],Tabela3[Grupo],Tabela3[Meus produtos])</f>
        <v>Não</v>
      </c>
      <c r="C3501" s="30" t="s">
        <v>3488</v>
      </c>
      <c r="D3501" t="s">
        <v>21238</v>
      </c>
      <c r="E3501" t="s">
        <v>11853</v>
      </c>
      <c r="F3501" s="30" t="s">
        <v>14478</v>
      </c>
      <c r="G3501">
        <v>11.83</v>
      </c>
      <c r="H3501">
        <v>9.8000000000000007</v>
      </c>
      <c r="I3501">
        <v>0</v>
      </c>
      <c r="J3501">
        <v>0</v>
      </c>
      <c r="K3501" s="13">
        <v>0.21629999999999999</v>
      </c>
      <c r="L3501" s="13">
        <v>9.8000000000000004E-2</v>
      </c>
      <c r="M3501" s="13">
        <v>0.1183</v>
      </c>
      <c r="N3501" s="13">
        <v>0</v>
      </c>
      <c r="O3501" s="13">
        <v>0</v>
      </c>
      <c r="P3501" s="12" t="str">
        <f>LEFT(Tabela2[[#This Row],[Código]],2)</f>
        <v>29</v>
      </c>
    </row>
    <row r="3502" spans="2:16" ht="15" customHeight="1" x14ac:dyDescent="0.25">
      <c r="B3502" s="36" t="str">
        <f>LOOKUP(Tabela2[[#This Row],[RESUMO]],Tabela3[Grupo],Tabela3[Meus produtos])</f>
        <v>Não</v>
      </c>
      <c r="C3502" s="30" t="s">
        <v>3489</v>
      </c>
      <c r="D3502" t="s">
        <v>21238</v>
      </c>
      <c r="E3502" t="s">
        <v>11853</v>
      </c>
      <c r="F3502" s="30" t="s">
        <v>3490</v>
      </c>
      <c r="G3502">
        <v>11.97</v>
      </c>
      <c r="H3502">
        <v>9.8000000000000007</v>
      </c>
      <c r="I3502">
        <v>0</v>
      </c>
      <c r="J3502">
        <v>0</v>
      </c>
      <c r="K3502" s="13">
        <v>0.2177</v>
      </c>
      <c r="L3502" s="13">
        <v>9.8000000000000004E-2</v>
      </c>
      <c r="M3502" s="13">
        <v>0.1197</v>
      </c>
      <c r="N3502" s="13">
        <v>0</v>
      </c>
      <c r="O3502" s="13">
        <v>0</v>
      </c>
      <c r="P3502" s="12" t="str">
        <f>LEFT(Tabela2[[#This Row],[Código]],2)</f>
        <v>29</v>
      </c>
    </row>
    <row r="3503" spans="2:16" ht="15" customHeight="1" x14ac:dyDescent="0.25">
      <c r="B3503" s="36" t="str">
        <f>LOOKUP(Tabela2[[#This Row],[RESUMO]],Tabela3[Grupo],Tabela3[Meus produtos])</f>
        <v>Não</v>
      </c>
      <c r="C3503" s="30" t="s">
        <v>3491</v>
      </c>
      <c r="D3503" t="s">
        <v>21238</v>
      </c>
      <c r="E3503" t="s">
        <v>11853</v>
      </c>
      <c r="F3503" s="30" t="s">
        <v>14479</v>
      </c>
      <c r="G3503">
        <v>11.83</v>
      </c>
      <c r="H3503">
        <v>9.8000000000000007</v>
      </c>
      <c r="I3503">
        <v>0</v>
      </c>
      <c r="J3503">
        <v>0</v>
      </c>
      <c r="K3503" s="13">
        <v>0.21629999999999999</v>
      </c>
      <c r="L3503" s="13">
        <v>9.8000000000000004E-2</v>
      </c>
      <c r="M3503" s="13">
        <v>0.1183</v>
      </c>
      <c r="N3503" s="13">
        <v>0</v>
      </c>
      <c r="O3503" s="13">
        <v>0</v>
      </c>
      <c r="P3503" s="12" t="str">
        <f>LEFT(Tabela2[[#This Row],[Código]],2)</f>
        <v>29</v>
      </c>
    </row>
    <row r="3504" spans="2:16" ht="15" customHeight="1" x14ac:dyDescent="0.25">
      <c r="B3504" s="36" t="str">
        <f>LOOKUP(Tabela2[[#This Row],[RESUMO]],Tabela3[Grupo],Tabela3[Meus produtos])</f>
        <v>Não</v>
      </c>
      <c r="C3504" s="30" t="s">
        <v>3492</v>
      </c>
      <c r="D3504" t="s">
        <v>21238</v>
      </c>
      <c r="E3504" t="s">
        <v>11853</v>
      </c>
      <c r="F3504" s="30" t="s">
        <v>3493</v>
      </c>
      <c r="G3504">
        <v>11.83</v>
      </c>
      <c r="H3504">
        <v>9.8000000000000007</v>
      </c>
      <c r="I3504">
        <v>0</v>
      </c>
      <c r="J3504">
        <v>0</v>
      </c>
      <c r="K3504" s="13">
        <v>0.21629999999999999</v>
      </c>
      <c r="L3504" s="13">
        <v>9.8000000000000004E-2</v>
      </c>
      <c r="M3504" s="13">
        <v>0.1183</v>
      </c>
      <c r="N3504" s="13">
        <v>0</v>
      </c>
      <c r="O3504" s="13">
        <v>0</v>
      </c>
      <c r="P3504" s="12" t="str">
        <f>LEFT(Tabela2[[#This Row],[Código]],2)</f>
        <v>29</v>
      </c>
    </row>
    <row r="3505" spans="2:16" ht="15" customHeight="1" x14ac:dyDescent="0.25">
      <c r="B3505" s="36" t="str">
        <f>LOOKUP(Tabela2[[#This Row],[RESUMO]],Tabela3[Grupo],Tabela3[Meus produtos])</f>
        <v>Não</v>
      </c>
      <c r="C3505" s="30" t="s">
        <v>3494</v>
      </c>
      <c r="D3505" t="s">
        <v>21238</v>
      </c>
      <c r="E3505" t="s">
        <v>11853</v>
      </c>
      <c r="F3505" s="30" t="s">
        <v>14480</v>
      </c>
      <c r="G3505">
        <v>11.83</v>
      </c>
      <c r="H3505">
        <v>9.8000000000000007</v>
      </c>
      <c r="I3505">
        <v>0</v>
      </c>
      <c r="J3505">
        <v>0</v>
      </c>
      <c r="K3505" s="13">
        <v>0.21629999999999999</v>
      </c>
      <c r="L3505" s="13">
        <v>9.8000000000000004E-2</v>
      </c>
      <c r="M3505" s="13">
        <v>0.1183</v>
      </c>
      <c r="N3505" s="13">
        <v>0</v>
      </c>
      <c r="O3505" s="13">
        <v>0</v>
      </c>
      <c r="P3505" s="12" t="str">
        <f>LEFT(Tabela2[[#This Row],[Código]],2)</f>
        <v>29</v>
      </c>
    </row>
    <row r="3506" spans="2:16" ht="15" customHeight="1" x14ac:dyDescent="0.25">
      <c r="B3506" s="36" t="str">
        <f>LOOKUP(Tabela2[[#This Row],[RESUMO]],Tabela3[Grupo],Tabela3[Meus produtos])</f>
        <v>Não</v>
      </c>
      <c r="C3506" s="30" t="s">
        <v>3495</v>
      </c>
      <c r="D3506" t="s">
        <v>21238</v>
      </c>
      <c r="E3506" t="s">
        <v>11853</v>
      </c>
      <c r="F3506" s="30" t="s">
        <v>3496</v>
      </c>
      <c r="G3506">
        <v>11.97</v>
      </c>
      <c r="H3506">
        <v>9.8000000000000007</v>
      </c>
      <c r="I3506">
        <v>0</v>
      </c>
      <c r="J3506">
        <v>0</v>
      </c>
      <c r="K3506" s="13">
        <v>0.2177</v>
      </c>
      <c r="L3506" s="13">
        <v>9.8000000000000004E-2</v>
      </c>
      <c r="M3506" s="13">
        <v>0.1197</v>
      </c>
      <c r="N3506" s="13">
        <v>0</v>
      </c>
      <c r="O3506" s="13">
        <v>0</v>
      </c>
      <c r="P3506" s="12" t="str">
        <f>LEFT(Tabela2[[#This Row],[Código]],2)</f>
        <v>29</v>
      </c>
    </row>
    <row r="3507" spans="2:16" ht="15" customHeight="1" x14ac:dyDescent="0.25">
      <c r="B3507" s="36" t="str">
        <f>LOOKUP(Tabela2[[#This Row],[RESUMO]],Tabela3[Grupo],Tabela3[Meus produtos])</f>
        <v>Não</v>
      </c>
      <c r="C3507" s="30" t="s">
        <v>3497</v>
      </c>
      <c r="D3507" t="s">
        <v>21238</v>
      </c>
      <c r="E3507" t="s">
        <v>11853</v>
      </c>
      <c r="F3507" s="30" t="s">
        <v>14481</v>
      </c>
      <c r="G3507">
        <v>11.83</v>
      </c>
      <c r="H3507">
        <v>9.8000000000000007</v>
      </c>
      <c r="I3507">
        <v>0</v>
      </c>
      <c r="J3507">
        <v>0</v>
      </c>
      <c r="K3507" s="13">
        <v>0.21629999999999999</v>
      </c>
      <c r="L3507" s="13">
        <v>9.8000000000000004E-2</v>
      </c>
      <c r="M3507" s="13">
        <v>0.1183</v>
      </c>
      <c r="N3507" s="13">
        <v>0</v>
      </c>
      <c r="O3507" s="13">
        <v>0</v>
      </c>
      <c r="P3507" s="12" t="str">
        <f>LEFT(Tabela2[[#This Row],[Código]],2)</f>
        <v>29</v>
      </c>
    </row>
    <row r="3508" spans="2:16" ht="15" customHeight="1" x14ac:dyDescent="0.25">
      <c r="B3508" s="36" t="str">
        <f>LOOKUP(Tabela2[[#This Row],[RESUMO]],Tabela3[Grupo],Tabela3[Meus produtos])</f>
        <v>Não</v>
      </c>
      <c r="C3508" s="30" t="s">
        <v>22041</v>
      </c>
      <c r="D3508" t="s">
        <v>21238</v>
      </c>
      <c r="E3508" t="s">
        <v>11853</v>
      </c>
      <c r="F3508" s="30" t="s">
        <v>22042</v>
      </c>
      <c r="G3508">
        <v>11.83</v>
      </c>
      <c r="H3508">
        <v>9.8000000000000007</v>
      </c>
      <c r="I3508">
        <v>0</v>
      </c>
      <c r="J3508">
        <v>0</v>
      </c>
      <c r="K3508" s="13">
        <v>0.21629999999999999</v>
      </c>
      <c r="L3508" s="13">
        <v>9.8000000000000004E-2</v>
      </c>
      <c r="M3508" s="13">
        <v>0.1183</v>
      </c>
      <c r="N3508" s="13">
        <v>0</v>
      </c>
      <c r="O3508" s="13">
        <v>0</v>
      </c>
      <c r="P3508" s="12" t="str">
        <f>LEFT(Tabela2[[#This Row],[Código]],2)</f>
        <v>29</v>
      </c>
    </row>
    <row r="3509" spans="2:16" ht="15" customHeight="1" x14ac:dyDescent="0.25">
      <c r="B3509" s="36" t="str">
        <f>LOOKUP(Tabela2[[#This Row],[RESUMO]],Tabela3[Grupo],Tabela3[Meus produtos])</f>
        <v>Não</v>
      </c>
      <c r="C3509" s="30" t="s">
        <v>22043</v>
      </c>
      <c r="D3509" t="s">
        <v>21238</v>
      </c>
      <c r="E3509" t="s">
        <v>11853</v>
      </c>
      <c r="F3509" s="30" t="s">
        <v>22044</v>
      </c>
      <c r="G3509">
        <v>11.83</v>
      </c>
      <c r="H3509">
        <v>9.8000000000000007</v>
      </c>
      <c r="I3509">
        <v>0</v>
      </c>
      <c r="J3509">
        <v>0</v>
      </c>
      <c r="K3509" s="13">
        <v>0.21629999999999999</v>
      </c>
      <c r="L3509" s="13">
        <v>9.8000000000000004E-2</v>
      </c>
      <c r="M3509" s="13">
        <v>0.1183</v>
      </c>
      <c r="N3509" s="13">
        <v>0</v>
      </c>
      <c r="O3509" s="13">
        <v>0</v>
      </c>
      <c r="P3509" s="12" t="str">
        <f>LEFT(Tabela2[[#This Row],[Código]],2)</f>
        <v>29</v>
      </c>
    </row>
    <row r="3510" spans="2:16" ht="15" customHeight="1" x14ac:dyDescent="0.25">
      <c r="B3510" s="36" t="str">
        <f>LOOKUP(Tabela2[[#This Row],[RESUMO]],Tabela3[Grupo],Tabela3[Meus produtos])</f>
        <v>Não</v>
      </c>
      <c r="C3510" s="30" t="s">
        <v>22045</v>
      </c>
      <c r="D3510" t="s">
        <v>21238</v>
      </c>
      <c r="E3510" t="s">
        <v>11853</v>
      </c>
      <c r="F3510" s="30" t="s">
        <v>22046</v>
      </c>
      <c r="G3510">
        <v>11.83</v>
      </c>
      <c r="H3510">
        <v>9.8000000000000007</v>
      </c>
      <c r="I3510">
        <v>0</v>
      </c>
      <c r="J3510">
        <v>0</v>
      </c>
      <c r="K3510" s="13">
        <v>0.21629999999999999</v>
      </c>
      <c r="L3510" s="13">
        <v>9.8000000000000004E-2</v>
      </c>
      <c r="M3510" s="13">
        <v>0.1183</v>
      </c>
      <c r="N3510" s="13">
        <v>0</v>
      </c>
      <c r="O3510" s="13">
        <v>0</v>
      </c>
      <c r="P3510" s="12" t="str">
        <f>LEFT(Tabela2[[#This Row],[Código]],2)</f>
        <v>29</v>
      </c>
    </row>
    <row r="3511" spans="2:16" ht="15" customHeight="1" x14ac:dyDescent="0.25">
      <c r="B3511" s="36" t="str">
        <f>LOOKUP(Tabela2[[#This Row],[RESUMO]],Tabela3[Grupo],Tabela3[Meus produtos])</f>
        <v>Não</v>
      </c>
      <c r="C3511" s="30" t="s">
        <v>22047</v>
      </c>
      <c r="D3511" t="s">
        <v>21238</v>
      </c>
      <c r="E3511" t="s">
        <v>11853</v>
      </c>
      <c r="F3511" s="30" t="s">
        <v>22048</v>
      </c>
      <c r="G3511">
        <v>11.83</v>
      </c>
      <c r="H3511">
        <v>9.8000000000000007</v>
      </c>
      <c r="I3511">
        <v>0</v>
      </c>
      <c r="J3511">
        <v>0</v>
      </c>
      <c r="K3511" s="13">
        <v>0.21629999999999999</v>
      </c>
      <c r="L3511" s="13">
        <v>9.8000000000000004E-2</v>
      </c>
      <c r="M3511" s="13">
        <v>0.1183</v>
      </c>
      <c r="N3511" s="13">
        <v>0</v>
      </c>
      <c r="O3511" s="13">
        <v>0</v>
      </c>
      <c r="P3511" s="12" t="str">
        <f>LEFT(Tabela2[[#This Row],[Código]],2)</f>
        <v>29</v>
      </c>
    </row>
    <row r="3512" spans="2:16" ht="15" customHeight="1" x14ac:dyDescent="0.25">
      <c r="B3512" s="36" t="str">
        <f>LOOKUP(Tabela2[[#This Row],[RESUMO]],Tabela3[Grupo],Tabela3[Meus produtos])</f>
        <v>Não</v>
      </c>
      <c r="C3512" s="30" t="s">
        <v>22049</v>
      </c>
      <c r="D3512" t="s">
        <v>21238</v>
      </c>
      <c r="E3512" t="s">
        <v>11853</v>
      </c>
      <c r="F3512" s="30" t="s">
        <v>22050</v>
      </c>
      <c r="G3512">
        <v>11.83</v>
      </c>
      <c r="H3512">
        <v>9.8000000000000007</v>
      </c>
      <c r="I3512">
        <v>0</v>
      </c>
      <c r="J3512">
        <v>0</v>
      </c>
      <c r="K3512" s="13">
        <v>0.21629999999999999</v>
      </c>
      <c r="L3512" s="13">
        <v>9.8000000000000004E-2</v>
      </c>
      <c r="M3512" s="13">
        <v>0.1183</v>
      </c>
      <c r="N3512" s="13">
        <v>0</v>
      </c>
      <c r="O3512" s="13">
        <v>0</v>
      </c>
      <c r="P3512" s="12" t="str">
        <f>LEFT(Tabela2[[#This Row],[Código]],2)</f>
        <v>29</v>
      </c>
    </row>
    <row r="3513" spans="2:16" ht="15" customHeight="1" x14ac:dyDescent="0.25">
      <c r="B3513" s="36" t="str">
        <f>LOOKUP(Tabela2[[#This Row],[RESUMO]],Tabela3[Grupo],Tabela3[Meus produtos])</f>
        <v>Não</v>
      </c>
      <c r="C3513" s="30" t="s">
        <v>22051</v>
      </c>
      <c r="D3513" t="s">
        <v>21238</v>
      </c>
      <c r="E3513" t="s">
        <v>11853</v>
      </c>
      <c r="F3513" s="30" t="s">
        <v>14482</v>
      </c>
      <c r="G3513">
        <v>12</v>
      </c>
      <c r="H3513">
        <v>9.8000000000000007</v>
      </c>
      <c r="I3513">
        <v>0</v>
      </c>
      <c r="J3513">
        <v>0</v>
      </c>
      <c r="K3513" s="13">
        <v>0.218</v>
      </c>
      <c r="L3513" s="13">
        <v>9.8000000000000004E-2</v>
      </c>
      <c r="M3513" s="13">
        <v>0.12</v>
      </c>
      <c r="N3513" s="13">
        <v>0</v>
      </c>
      <c r="O3513" s="13">
        <v>0</v>
      </c>
      <c r="P3513" s="12" t="str">
        <f>LEFT(Tabela2[[#This Row],[Código]],2)</f>
        <v>29</v>
      </c>
    </row>
    <row r="3514" spans="2:16" ht="15" customHeight="1" x14ac:dyDescent="0.25">
      <c r="B3514" s="36" t="str">
        <f>LOOKUP(Tabela2[[#This Row],[RESUMO]],Tabela3[Grupo],Tabela3[Meus produtos])</f>
        <v>Não</v>
      </c>
      <c r="C3514" s="30" t="s">
        <v>22052</v>
      </c>
      <c r="D3514" t="s">
        <v>21238</v>
      </c>
      <c r="E3514" t="s">
        <v>11853</v>
      </c>
      <c r="F3514" s="30" t="s">
        <v>22053</v>
      </c>
      <c r="G3514">
        <v>11.83</v>
      </c>
      <c r="H3514">
        <v>9.8000000000000007</v>
      </c>
      <c r="I3514">
        <v>0</v>
      </c>
      <c r="J3514">
        <v>0</v>
      </c>
      <c r="K3514" s="13">
        <v>0.21629999999999999</v>
      </c>
      <c r="L3514" s="13">
        <v>9.8000000000000004E-2</v>
      </c>
      <c r="M3514" s="13">
        <v>0.1183</v>
      </c>
      <c r="N3514" s="13">
        <v>0</v>
      </c>
      <c r="O3514" s="13">
        <v>0</v>
      </c>
      <c r="P3514" s="12" t="str">
        <f>LEFT(Tabela2[[#This Row],[Código]],2)</f>
        <v>29</v>
      </c>
    </row>
    <row r="3515" spans="2:16" ht="15" customHeight="1" x14ac:dyDescent="0.25">
      <c r="B3515" s="36" t="str">
        <f>LOOKUP(Tabela2[[#This Row],[RESUMO]],Tabela3[Grupo],Tabela3[Meus produtos])</f>
        <v>Não</v>
      </c>
      <c r="C3515" s="30" t="s">
        <v>22054</v>
      </c>
      <c r="D3515" t="s">
        <v>21238</v>
      </c>
      <c r="E3515" t="s">
        <v>11853</v>
      </c>
      <c r="F3515" s="30" t="s">
        <v>3498</v>
      </c>
      <c r="G3515">
        <v>11.83</v>
      </c>
      <c r="H3515">
        <v>9.8000000000000007</v>
      </c>
      <c r="I3515">
        <v>0</v>
      </c>
      <c r="J3515">
        <v>0</v>
      </c>
      <c r="K3515" s="13">
        <v>0.21629999999999999</v>
      </c>
      <c r="L3515" s="13">
        <v>9.8000000000000004E-2</v>
      </c>
      <c r="M3515" s="13">
        <v>0.1183</v>
      </c>
      <c r="N3515" s="13">
        <v>0</v>
      </c>
      <c r="O3515" s="13">
        <v>0</v>
      </c>
      <c r="P3515" s="12" t="str">
        <f>LEFT(Tabela2[[#This Row],[Código]],2)</f>
        <v>29</v>
      </c>
    </row>
    <row r="3516" spans="2:16" ht="15" customHeight="1" x14ac:dyDescent="0.25">
      <c r="B3516" s="36" t="str">
        <f>LOOKUP(Tabela2[[#This Row],[RESUMO]],Tabela3[Grupo],Tabela3[Meus produtos])</f>
        <v>Não</v>
      </c>
      <c r="C3516" s="30" t="s">
        <v>22055</v>
      </c>
      <c r="D3516" t="s">
        <v>21238</v>
      </c>
      <c r="E3516" t="s">
        <v>11853</v>
      </c>
      <c r="F3516" s="30" t="s">
        <v>3499</v>
      </c>
      <c r="G3516">
        <v>11.83</v>
      </c>
      <c r="H3516">
        <v>9.8000000000000007</v>
      </c>
      <c r="I3516">
        <v>0</v>
      </c>
      <c r="J3516">
        <v>0</v>
      </c>
      <c r="K3516" s="13">
        <v>0.21629999999999999</v>
      </c>
      <c r="L3516" s="13">
        <v>9.8000000000000004E-2</v>
      </c>
      <c r="M3516" s="13">
        <v>0.1183</v>
      </c>
      <c r="N3516" s="13">
        <v>0</v>
      </c>
      <c r="O3516" s="13">
        <v>0</v>
      </c>
      <c r="P3516" s="12" t="str">
        <f>LEFT(Tabela2[[#This Row],[Código]],2)</f>
        <v>29</v>
      </c>
    </row>
    <row r="3517" spans="2:16" ht="15" customHeight="1" x14ac:dyDescent="0.25">
      <c r="B3517" s="36" t="str">
        <f>LOOKUP(Tabela2[[#This Row],[RESUMO]],Tabela3[Grupo],Tabela3[Meus produtos])</f>
        <v>Não</v>
      </c>
      <c r="C3517" s="30" t="s">
        <v>22056</v>
      </c>
      <c r="D3517" t="s">
        <v>21238</v>
      </c>
      <c r="E3517" t="s">
        <v>11853</v>
      </c>
      <c r="F3517" s="30" t="s">
        <v>22057</v>
      </c>
      <c r="G3517">
        <v>11.83</v>
      </c>
      <c r="H3517">
        <v>9.8000000000000007</v>
      </c>
      <c r="I3517">
        <v>0</v>
      </c>
      <c r="J3517">
        <v>0</v>
      </c>
      <c r="K3517" s="13">
        <v>0.21629999999999999</v>
      </c>
      <c r="L3517" s="13">
        <v>9.8000000000000004E-2</v>
      </c>
      <c r="M3517" s="13">
        <v>0.1183</v>
      </c>
      <c r="N3517" s="13">
        <v>0</v>
      </c>
      <c r="O3517" s="13">
        <v>0</v>
      </c>
      <c r="P3517" s="12" t="str">
        <f>LEFT(Tabela2[[#This Row],[Código]],2)</f>
        <v>29</v>
      </c>
    </row>
    <row r="3518" spans="2:16" ht="15" customHeight="1" x14ac:dyDescent="0.25">
      <c r="B3518" s="36" t="str">
        <f>LOOKUP(Tabela2[[#This Row],[RESUMO]],Tabela3[Grupo],Tabela3[Meus produtos])</f>
        <v>Não</v>
      </c>
      <c r="C3518" s="30" t="s">
        <v>22058</v>
      </c>
      <c r="D3518" t="s">
        <v>21238</v>
      </c>
      <c r="E3518" t="s">
        <v>11853</v>
      </c>
      <c r="F3518" s="30" t="s">
        <v>56</v>
      </c>
      <c r="G3518">
        <v>11.83</v>
      </c>
      <c r="H3518">
        <v>9.8000000000000007</v>
      </c>
      <c r="I3518">
        <v>0</v>
      </c>
      <c r="J3518">
        <v>0</v>
      </c>
      <c r="K3518" s="13">
        <v>0.21629999999999999</v>
      </c>
      <c r="L3518" s="13">
        <v>9.8000000000000004E-2</v>
      </c>
      <c r="M3518" s="13">
        <v>0.1183</v>
      </c>
      <c r="N3518" s="13">
        <v>0</v>
      </c>
      <c r="O3518" s="13">
        <v>0</v>
      </c>
      <c r="P3518" s="12" t="str">
        <f>LEFT(Tabela2[[#This Row],[Código]],2)</f>
        <v>29</v>
      </c>
    </row>
    <row r="3519" spans="2:16" ht="15" customHeight="1" x14ac:dyDescent="0.25">
      <c r="B3519" s="36" t="str">
        <f>LOOKUP(Tabela2[[#This Row],[RESUMO]],Tabela3[Grupo],Tabela3[Meus produtos])</f>
        <v>Não</v>
      </c>
      <c r="C3519" s="30" t="s">
        <v>22059</v>
      </c>
      <c r="D3519" t="s">
        <v>21238</v>
      </c>
      <c r="E3519" t="s">
        <v>11853</v>
      </c>
      <c r="F3519" s="30" t="s">
        <v>3500</v>
      </c>
      <c r="G3519">
        <v>12</v>
      </c>
      <c r="H3519">
        <v>9.8000000000000007</v>
      </c>
      <c r="I3519">
        <v>0</v>
      </c>
      <c r="J3519">
        <v>0</v>
      </c>
      <c r="K3519" s="13">
        <v>0.218</v>
      </c>
      <c r="L3519" s="13">
        <v>9.8000000000000004E-2</v>
      </c>
      <c r="M3519" s="13">
        <v>0.12</v>
      </c>
      <c r="N3519" s="13">
        <v>0</v>
      </c>
      <c r="O3519" s="13">
        <v>0</v>
      </c>
      <c r="P3519" s="12" t="str">
        <f>LEFT(Tabela2[[#This Row],[Código]],2)</f>
        <v>29</v>
      </c>
    </row>
    <row r="3520" spans="2:16" ht="15" customHeight="1" x14ac:dyDescent="0.25">
      <c r="B3520" s="36" t="str">
        <f>LOOKUP(Tabela2[[#This Row],[RESUMO]],Tabela3[Grupo],Tabela3[Meus produtos])</f>
        <v>Não</v>
      </c>
      <c r="C3520" s="30" t="s">
        <v>22060</v>
      </c>
      <c r="D3520" t="s">
        <v>21238</v>
      </c>
      <c r="E3520" t="s">
        <v>11853</v>
      </c>
      <c r="F3520" s="30" t="s">
        <v>3501</v>
      </c>
      <c r="G3520">
        <v>12</v>
      </c>
      <c r="H3520">
        <v>9.8000000000000007</v>
      </c>
      <c r="I3520">
        <v>0</v>
      </c>
      <c r="J3520">
        <v>0</v>
      </c>
      <c r="K3520" s="13">
        <v>0.218</v>
      </c>
      <c r="L3520" s="13">
        <v>9.8000000000000004E-2</v>
      </c>
      <c r="M3520" s="13">
        <v>0.12</v>
      </c>
      <c r="N3520" s="13">
        <v>0</v>
      </c>
      <c r="O3520" s="13">
        <v>0</v>
      </c>
      <c r="P3520" s="12" t="str">
        <f>LEFT(Tabela2[[#This Row],[Código]],2)</f>
        <v>29</v>
      </c>
    </row>
    <row r="3521" spans="2:16" ht="15" customHeight="1" x14ac:dyDescent="0.25">
      <c r="B3521" s="36" t="str">
        <f>LOOKUP(Tabela2[[#This Row],[RESUMO]],Tabela3[Grupo],Tabela3[Meus produtos])</f>
        <v>Não</v>
      </c>
      <c r="C3521" s="30" t="s">
        <v>22061</v>
      </c>
      <c r="D3521" t="s">
        <v>21238</v>
      </c>
      <c r="E3521" t="s">
        <v>11853</v>
      </c>
      <c r="F3521" s="30" t="s">
        <v>3502</v>
      </c>
      <c r="G3521">
        <v>11.97</v>
      </c>
      <c r="H3521">
        <v>9.8000000000000007</v>
      </c>
      <c r="I3521">
        <v>0</v>
      </c>
      <c r="J3521">
        <v>0</v>
      </c>
      <c r="K3521" s="13">
        <v>0.2177</v>
      </c>
      <c r="L3521" s="13">
        <v>9.8000000000000004E-2</v>
      </c>
      <c r="M3521" s="13">
        <v>0.1197</v>
      </c>
      <c r="N3521" s="13">
        <v>0</v>
      </c>
      <c r="O3521" s="13">
        <v>0</v>
      </c>
      <c r="P3521" s="12" t="str">
        <f>LEFT(Tabela2[[#This Row],[Código]],2)</f>
        <v>29</v>
      </c>
    </row>
    <row r="3522" spans="2:16" ht="15" customHeight="1" x14ac:dyDescent="0.25">
      <c r="B3522" s="36" t="str">
        <f>LOOKUP(Tabela2[[#This Row],[RESUMO]],Tabela3[Grupo],Tabela3[Meus produtos])</f>
        <v>Não</v>
      </c>
      <c r="C3522" s="30" t="s">
        <v>22062</v>
      </c>
      <c r="D3522" t="s">
        <v>21238</v>
      </c>
      <c r="E3522" t="s">
        <v>11853</v>
      </c>
      <c r="F3522" s="30" t="s">
        <v>3503</v>
      </c>
      <c r="G3522">
        <v>11.97</v>
      </c>
      <c r="H3522">
        <v>9.8000000000000007</v>
      </c>
      <c r="I3522">
        <v>0</v>
      </c>
      <c r="J3522">
        <v>0</v>
      </c>
      <c r="K3522" s="13">
        <v>0.2177</v>
      </c>
      <c r="L3522" s="13">
        <v>9.8000000000000004E-2</v>
      </c>
      <c r="M3522" s="13">
        <v>0.1197</v>
      </c>
      <c r="N3522" s="13">
        <v>0</v>
      </c>
      <c r="O3522" s="13">
        <v>0</v>
      </c>
      <c r="P3522" s="12" t="str">
        <f>LEFT(Tabela2[[#This Row],[Código]],2)</f>
        <v>29</v>
      </c>
    </row>
    <row r="3523" spans="2:16" ht="15" customHeight="1" x14ac:dyDescent="0.25">
      <c r="B3523" s="36" t="str">
        <f>LOOKUP(Tabela2[[#This Row],[RESUMO]],Tabela3[Grupo],Tabela3[Meus produtos])</f>
        <v>Não</v>
      </c>
      <c r="C3523" s="30" t="s">
        <v>22063</v>
      </c>
      <c r="D3523" t="s">
        <v>21238</v>
      </c>
      <c r="E3523" t="s">
        <v>11853</v>
      </c>
      <c r="F3523" s="30" t="s">
        <v>3504</v>
      </c>
      <c r="G3523">
        <v>12</v>
      </c>
      <c r="H3523">
        <v>9.8000000000000007</v>
      </c>
      <c r="I3523">
        <v>0</v>
      </c>
      <c r="J3523">
        <v>0</v>
      </c>
      <c r="K3523" s="13">
        <v>0.218</v>
      </c>
      <c r="L3523" s="13">
        <v>9.8000000000000004E-2</v>
      </c>
      <c r="M3523" s="13">
        <v>0.12</v>
      </c>
      <c r="N3523" s="13">
        <v>0</v>
      </c>
      <c r="O3523" s="13">
        <v>0</v>
      </c>
      <c r="P3523" s="12" t="str">
        <f>LEFT(Tabela2[[#This Row],[Código]],2)</f>
        <v>29</v>
      </c>
    </row>
    <row r="3524" spans="2:16" ht="15" customHeight="1" x14ac:dyDescent="0.25">
      <c r="B3524" s="36" t="str">
        <f>LOOKUP(Tabela2[[#This Row],[RESUMO]],Tabela3[Grupo],Tabela3[Meus produtos])</f>
        <v>Não</v>
      </c>
      <c r="C3524" s="30" t="s">
        <v>22064</v>
      </c>
      <c r="D3524" t="s">
        <v>21238</v>
      </c>
      <c r="E3524" t="s">
        <v>11853</v>
      </c>
      <c r="F3524" s="30" t="s">
        <v>56</v>
      </c>
      <c r="G3524">
        <v>11.83</v>
      </c>
      <c r="H3524">
        <v>9.8000000000000007</v>
      </c>
      <c r="I3524">
        <v>0</v>
      </c>
      <c r="J3524">
        <v>0</v>
      </c>
      <c r="K3524" s="13">
        <v>0.21629999999999999</v>
      </c>
      <c r="L3524" s="13">
        <v>9.8000000000000004E-2</v>
      </c>
      <c r="M3524" s="13">
        <v>0.1183</v>
      </c>
      <c r="N3524" s="13">
        <v>0</v>
      </c>
      <c r="O3524" s="13">
        <v>0</v>
      </c>
      <c r="P3524" s="12" t="str">
        <f>LEFT(Tabela2[[#This Row],[Código]],2)</f>
        <v>29</v>
      </c>
    </row>
    <row r="3525" spans="2:16" ht="15" customHeight="1" x14ac:dyDescent="0.25">
      <c r="B3525" s="36" t="str">
        <f>LOOKUP(Tabela2[[#This Row],[RESUMO]],Tabela3[Grupo],Tabela3[Meus produtos])</f>
        <v>Não</v>
      </c>
      <c r="C3525" s="30" t="s">
        <v>22065</v>
      </c>
      <c r="D3525" t="s">
        <v>21238</v>
      </c>
      <c r="E3525" t="s">
        <v>11853</v>
      </c>
      <c r="F3525" s="30" t="s">
        <v>22066</v>
      </c>
      <c r="G3525">
        <v>11.83</v>
      </c>
      <c r="H3525">
        <v>9.8000000000000007</v>
      </c>
      <c r="I3525">
        <v>0</v>
      </c>
      <c r="J3525">
        <v>0</v>
      </c>
      <c r="K3525" s="13">
        <v>0.21629999999999999</v>
      </c>
      <c r="L3525" s="13">
        <v>9.8000000000000004E-2</v>
      </c>
      <c r="M3525" s="13">
        <v>0.1183</v>
      </c>
      <c r="N3525" s="13">
        <v>0</v>
      </c>
      <c r="O3525" s="13">
        <v>0</v>
      </c>
      <c r="P3525" s="12" t="str">
        <f>LEFT(Tabela2[[#This Row],[Código]],2)</f>
        <v>29</v>
      </c>
    </row>
    <row r="3526" spans="2:16" ht="15" customHeight="1" x14ac:dyDescent="0.25">
      <c r="B3526" s="36" t="str">
        <f>LOOKUP(Tabela2[[#This Row],[RESUMO]],Tabela3[Grupo],Tabela3[Meus produtos])</f>
        <v>Não</v>
      </c>
      <c r="C3526" s="30" t="s">
        <v>22067</v>
      </c>
      <c r="D3526" t="s">
        <v>21238</v>
      </c>
      <c r="E3526" t="s">
        <v>11853</v>
      </c>
      <c r="F3526" s="30" t="s">
        <v>3505</v>
      </c>
      <c r="G3526">
        <v>12</v>
      </c>
      <c r="H3526">
        <v>9.8000000000000007</v>
      </c>
      <c r="I3526">
        <v>0</v>
      </c>
      <c r="J3526">
        <v>0</v>
      </c>
      <c r="K3526" s="13">
        <v>0.218</v>
      </c>
      <c r="L3526" s="13">
        <v>9.8000000000000004E-2</v>
      </c>
      <c r="M3526" s="13">
        <v>0.12</v>
      </c>
      <c r="N3526" s="13">
        <v>0</v>
      </c>
      <c r="O3526" s="13">
        <v>0</v>
      </c>
      <c r="P3526" s="12" t="str">
        <f>LEFT(Tabela2[[#This Row],[Código]],2)</f>
        <v>29</v>
      </c>
    </row>
    <row r="3527" spans="2:16" ht="15" customHeight="1" x14ac:dyDescent="0.25">
      <c r="B3527" s="36" t="str">
        <f>LOOKUP(Tabela2[[#This Row],[RESUMO]],Tabela3[Grupo],Tabela3[Meus produtos])</f>
        <v>Não</v>
      </c>
      <c r="C3527" s="30" t="s">
        <v>22068</v>
      </c>
      <c r="D3527" t="s">
        <v>21238</v>
      </c>
      <c r="E3527" t="s">
        <v>11853</v>
      </c>
      <c r="F3527" s="30" t="s">
        <v>3506</v>
      </c>
      <c r="G3527">
        <v>12</v>
      </c>
      <c r="H3527">
        <v>9.8000000000000007</v>
      </c>
      <c r="I3527">
        <v>0</v>
      </c>
      <c r="J3527">
        <v>0</v>
      </c>
      <c r="K3527" s="13">
        <v>0.218</v>
      </c>
      <c r="L3527" s="13">
        <v>9.8000000000000004E-2</v>
      </c>
      <c r="M3527" s="13">
        <v>0.12</v>
      </c>
      <c r="N3527" s="13">
        <v>0</v>
      </c>
      <c r="O3527" s="13">
        <v>0</v>
      </c>
      <c r="P3527" s="12" t="str">
        <f>LEFT(Tabela2[[#This Row],[Código]],2)</f>
        <v>29</v>
      </c>
    </row>
    <row r="3528" spans="2:16" ht="15" customHeight="1" x14ac:dyDescent="0.25">
      <c r="B3528" s="36" t="str">
        <f>LOOKUP(Tabela2[[#This Row],[RESUMO]],Tabela3[Grupo],Tabela3[Meus produtos])</f>
        <v>Não</v>
      </c>
      <c r="C3528" s="30" t="s">
        <v>22069</v>
      </c>
      <c r="D3528" t="s">
        <v>21238</v>
      </c>
      <c r="E3528" t="s">
        <v>11853</v>
      </c>
      <c r="F3528" s="30" t="s">
        <v>3507</v>
      </c>
      <c r="G3528">
        <v>11.83</v>
      </c>
      <c r="H3528">
        <v>9.8000000000000007</v>
      </c>
      <c r="I3528">
        <v>0</v>
      </c>
      <c r="J3528">
        <v>0</v>
      </c>
      <c r="K3528" s="13">
        <v>0.21629999999999999</v>
      </c>
      <c r="L3528" s="13">
        <v>9.8000000000000004E-2</v>
      </c>
      <c r="M3528" s="13">
        <v>0.1183</v>
      </c>
      <c r="N3528" s="13">
        <v>0</v>
      </c>
      <c r="O3528" s="13">
        <v>0</v>
      </c>
      <c r="P3528" s="12" t="str">
        <f>LEFT(Tabela2[[#This Row],[Código]],2)</f>
        <v>29</v>
      </c>
    </row>
    <row r="3529" spans="2:16" ht="15" customHeight="1" x14ac:dyDescent="0.25">
      <c r="B3529" s="36" t="str">
        <f>LOOKUP(Tabela2[[#This Row],[RESUMO]],Tabela3[Grupo],Tabela3[Meus produtos])</f>
        <v>Não</v>
      </c>
      <c r="C3529" s="30" t="s">
        <v>22070</v>
      </c>
      <c r="D3529" t="s">
        <v>21238</v>
      </c>
      <c r="E3529" t="s">
        <v>11853</v>
      </c>
      <c r="F3529" s="30" t="s">
        <v>3508</v>
      </c>
      <c r="G3529">
        <v>11.83</v>
      </c>
      <c r="H3529">
        <v>9.8000000000000007</v>
      </c>
      <c r="I3529">
        <v>0</v>
      </c>
      <c r="J3529">
        <v>0</v>
      </c>
      <c r="K3529" s="13">
        <v>0.21629999999999999</v>
      </c>
      <c r="L3529" s="13">
        <v>9.8000000000000004E-2</v>
      </c>
      <c r="M3529" s="13">
        <v>0.1183</v>
      </c>
      <c r="N3529" s="13">
        <v>0</v>
      </c>
      <c r="O3529" s="13">
        <v>0</v>
      </c>
      <c r="P3529" s="12" t="str">
        <f>LEFT(Tabela2[[#This Row],[Código]],2)</f>
        <v>29</v>
      </c>
    </row>
    <row r="3530" spans="2:16" ht="15" customHeight="1" x14ac:dyDescent="0.25">
      <c r="B3530" s="36" t="str">
        <f>LOOKUP(Tabela2[[#This Row],[RESUMO]],Tabela3[Grupo],Tabela3[Meus produtos])</f>
        <v>Não</v>
      </c>
      <c r="C3530" s="30" t="s">
        <v>22071</v>
      </c>
      <c r="D3530" t="s">
        <v>21238</v>
      </c>
      <c r="E3530" t="s">
        <v>11853</v>
      </c>
      <c r="F3530" s="30" t="s">
        <v>3509</v>
      </c>
      <c r="G3530">
        <v>11.83</v>
      </c>
      <c r="H3530">
        <v>9.8000000000000007</v>
      </c>
      <c r="I3530">
        <v>0</v>
      </c>
      <c r="J3530">
        <v>0</v>
      </c>
      <c r="K3530" s="13">
        <v>0.21629999999999999</v>
      </c>
      <c r="L3530" s="13">
        <v>9.8000000000000004E-2</v>
      </c>
      <c r="M3530" s="13">
        <v>0.1183</v>
      </c>
      <c r="N3530" s="13">
        <v>0</v>
      </c>
      <c r="O3530" s="13">
        <v>0</v>
      </c>
      <c r="P3530" s="12" t="str">
        <f>LEFT(Tabela2[[#This Row],[Código]],2)</f>
        <v>29</v>
      </c>
    </row>
    <row r="3531" spans="2:16" ht="15" customHeight="1" x14ac:dyDescent="0.25">
      <c r="B3531" s="36" t="str">
        <f>LOOKUP(Tabela2[[#This Row],[RESUMO]],Tabela3[Grupo],Tabela3[Meus produtos])</f>
        <v>Não</v>
      </c>
      <c r="C3531" s="30" t="s">
        <v>22072</v>
      </c>
      <c r="D3531" t="s">
        <v>21238</v>
      </c>
      <c r="E3531" t="s">
        <v>11853</v>
      </c>
      <c r="F3531" s="30" t="s">
        <v>3510</v>
      </c>
      <c r="G3531">
        <v>12</v>
      </c>
      <c r="H3531">
        <v>9.8000000000000007</v>
      </c>
      <c r="I3531">
        <v>0</v>
      </c>
      <c r="J3531">
        <v>0</v>
      </c>
      <c r="K3531" s="13">
        <v>0.218</v>
      </c>
      <c r="L3531" s="13">
        <v>9.8000000000000004E-2</v>
      </c>
      <c r="M3531" s="13">
        <v>0.12</v>
      </c>
      <c r="N3531" s="13">
        <v>0</v>
      </c>
      <c r="O3531" s="13">
        <v>0</v>
      </c>
      <c r="P3531" s="12" t="str">
        <f>LEFT(Tabela2[[#This Row],[Código]],2)</f>
        <v>29</v>
      </c>
    </row>
    <row r="3532" spans="2:16" ht="15" customHeight="1" x14ac:dyDescent="0.25">
      <c r="B3532" s="36" t="str">
        <f>LOOKUP(Tabela2[[#This Row],[RESUMO]],Tabela3[Grupo],Tabela3[Meus produtos])</f>
        <v>Não</v>
      </c>
      <c r="C3532" s="30" t="s">
        <v>22073</v>
      </c>
      <c r="D3532" t="s">
        <v>21238</v>
      </c>
      <c r="E3532" t="s">
        <v>11853</v>
      </c>
      <c r="F3532" s="30" t="s">
        <v>56</v>
      </c>
      <c r="G3532">
        <v>11.83</v>
      </c>
      <c r="H3532">
        <v>9.8000000000000007</v>
      </c>
      <c r="I3532">
        <v>0</v>
      </c>
      <c r="J3532">
        <v>0</v>
      </c>
      <c r="K3532" s="13">
        <v>0.21629999999999999</v>
      </c>
      <c r="L3532" s="13">
        <v>9.8000000000000004E-2</v>
      </c>
      <c r="M3532" s="13">
        <v>0.1183</v>
      </c>
      <c r="N3532" s="13">
        <v>0</v>
      </c>
      <c r="O3532" s="13">
        <v>0</v>
      </c>
      <c r="P3532" s="12" t="str">
        <f>LEFT(Tabela2[[#This Row],[Código]],2)</f>
        <v>29</v>
      </c>
    </row>
    <row r="3533" spans="2:16" ht="15" customHeight="1" x14ac:dyDescent="0.25">
      <c r="B3533" s="36" t="str">
        <f>LOOKUP(Tabela2[[#This Row],[RESUMO]],Tabela3[Grupo],Tabela3[Meus produtos])</f>
        <v>Não</v>
      </c>
      <c r="C3533" s="30" t="s">
        <v>3511</v>
      </c>
      <c r="D3533" t="s">
        <v>21238</v>
      </c>
      <c r="E3533" t="s">
        <v>11853</v>
      </c>
      <c r="F3533" s="30" t="s">
        <v>14483</v>
      </c>
      <c r="G3533">
        <v>11.83</v>
      </c>
      <c r="H3533">
        <v>9.8000000000000007</v>
      </c>
      <c r="I3533">
        <v>0</v>
      </c>
      <c r="J3533">
        <v>0</v>
      </c>
      <c r="K3533" s="13">
        <v>0.21629999999999999</v>
      </c>
      <c r="L3533" s="13">
        <v>9.8000000000000004E-2</v>
      </c>
      <c r="M3533" s="13">
        <v>0.1183</v>
      </c>
      <c r="N3533" s="13">
        <v>0</v>
      </c>
      <c r="O3533" s="13">
        <v>0</v>
      </c>
      <c r="P3533" s="12" t="str">
        <f>LEFT(Tabela2[[#This Row],[Código]],2)</f>
        <v>29</v>
      </c>
    </row>
    <row r="3534" spans="2:16" ht="15" customHeight="1" x14ac:dyDescent="0.25">
      <c r="B3534" s="36" t="str">
        <f>LOOKUP(Tabela2[[#This Row],[RESUMO]],Tabela3[Grupo],Tabela3[Meus produtos])</f>
        <v>Não</v>
      </c>
      <c r="C3534" s="30" t="s">
        <v>3512</v>
      </c>
      <c r="D3534" t="s">
        <v>21238</v>
      </c>
      <c r="E3534" t="s">
        <v>11853</v>
      </c>
      <c r="F3534" s="30" t="s">
        <v>14484</v>
      </c>
      <c r="G3534">
        <v>11.83</v>
      </c>
      <c r="H3534">
        <v>9.8000000000000007</v>
      </c>
      <c r="I3534">
        <v>0</v>
      </c>
      <c r="J3534">
        <v>0</v>
      </c>
      <c r="K3534" s="13">
        <v>0.21629999999999999</v>
      </c>
      <c r="L3534" s="13">
        <v>9.8000000000000004E-2</v>
      </c>
      <c r="M3534" s="13">
        <v>0.1183</v>
      </c>
      <c r="N3534" s="13">
        <v>0</v>
      </c>
      <c r="O3534" s="13">
        <v>0</v>
      </c>
      <c r="P3534" s="12" t="str">
        <f>LEFT(Tabela2[[#This Row],[Código]],2)</f>
        <v>29</v>
      </c>
    </row>
    <row r="3535" spans="2:16" ht="15" customHeight="1" x14ac:dyDescent="0.25">
      <c r="B3535" s="36" t="str">
        <f>LOOKUP(Tabela2[[#This Row],[RESUMO]],Tabela3[Grupo],Tabela3[Meus produtos])</f>
        <v>Não</v>
      </c>
      <c r="C3535" s="30" t="s">
        <v>3513</v>
      </c>
      <c r="D3535" t="s">
        <v>21238</v>
      </c>
      <c r="E3535" t="s">
        <v>11853</v>
      </c>
      <c r="F3535" s="30" t="s">
        <v>14485</v>
      </c>
      <c r="G3535">
        <v>11.83</v>
      </c>
      <c r="H3535">
        <v>9.8000000000000007</v>
      </c>
      <c r="I3535">
        <v>0</v>
      </c>
      <c r="J3535">
        <v>0</v>
      </c>
      <c r="K3535" s="13">
        <v>0.21629999999999999</v>
      </c>
      <c r="L3535" s="13">
        <v>9.8000000000000004E-2</v>
      </c>
      <c r="M3535" s="13">
        <v>0.1183</v>
      </c>
      <c r="N3535" s="13">
        <v>0</v>
      </c>
      <c r="O3535" s="13">
        <v>0</v>
      </c>
      <c r="P3535" s="12" t="str">
        <f>LEFT(Tabela2[[#This Row],[Código]],2)</f>
        <v>29</v>
      </c>
    </row>
    <row r="3536" spans="2:16" ht="15" customHeight="1" x14ac:dyDescent="0.25">
      <c r="B3536" s="36" t="str">
        <f>LOOKUP(Tabela2[[#This Row],[RESUMO]],Tabela3[Grupo],Tabela3[Meus produtos])</f>
        <v>Não</v>
      </c>
      <c r="C3536" s="30" t="s">
        <v>3514</v>
      </c>
      <c r="D3536" t="s">
        <v>21238</v>
      </c>
      <c r="E3536" t="s">
        <v>11853</v>
      </c>
      <c r="F3536" s="30" t="s">
        <v>14486</v>
      </c>
      <c r="G3536">
        <v>11.83</v>
      </c>
      <c r="H3536">
        <v>9.8000000000000007</v>
      </c>
      <c r="I3536">
        <v>0</v>
      </c>
      <c r="J3536">
        <v>0</v>
      </c>
      <c r="K3536" s="13">
        <v>0.21629999999999999</v>
      </c>
      <c r="L3536" s="13">
        <v>9.8000000000000004E-2</v>
      </c>
      <c r="M3536" s="13">
        <v>0.1183</v>
      </c>
      <c r="N3536" s="13">
        <v>0</v>
      </c>
      <c r="O3536" s="13">
        <v>0</v>
      </c>
      <c r="P3536" s="12" t="str">
        <f>LEFT(Tabela2[[#This Row],[Código]],2)</f>
        <v>29</v>
      </c>
    </row>
    <row r="3537" spans="2:16" ht="15" customHeight="1" x14ac:dyDescent="0.25">
      <c r="B3537" s="36" t="str">
        <f>LOOKUP(Tabela2[[#This Row],[RESUMO]],Tabela3[Grupo],Tabela3[Meus produtos])</f>
        <v>Não</v>
      </c>
      <c r="C3537" s="30" t="s">
        <v>3515</v>
      </c>
      <c r="D3537" t="s">
        <v>21238</v>
      </c>
      <c r="E3537" t="s">
        <v>11853</v>
      </c>
      <c r="F3537" s="30" t="s">
        <v>14487</v>
      </c>
      <c r="G3537">
        <v>11.83</v>
      </c>
      <c r="H3537">
        <v>9.8000000000000007</v>
      </c>
      <c r="I3537">
        <v>0</v>
      </c>
      <c r="J3537">
        <v>0</v>
      </c>
      <c r="K3537" s="13">
        <v>0.21629999999999999</v>
      </c>
      <c r="L3537" s="13">
        <v>9.8000000000000004E-2</v>
      </c>
      <c r="M3537" s="13">
        <v>0.1183</v>
      </c>
      <c r="N3537" s="13">
        <v>0</v>
      </c>
      <c r="O3537" s="13">
        <v>0</v>
      </c>
      <c r="P3537" s="12" t="str">
        <f>LEFT(Tabela2[[#This Row],[Código]],2)</f>
        <v>29</v>
      </c>
    </row>
    <row r="3538" spans="2:16" ht="15" customHeight="1" x14ac:dyDescent="0.25">
      <c r="B3538" s="36" t="str">
        <f>LOOKUP(Tabela2[[#This Row],[RESUMO]],Tabela3[Grupo],Tabela3[Meus produtos])</f>
        <v>Não</v>
      </c>
      <c r="C3538" s="30" t="s">
        <v>3516</v>
      </c>
      <c r="D3538" t="s">
        <v>21238</v>
      </c>
      <c r="E3538" t="s">
        <v>11853</v>
      </c>
      <c r="F3538" s="30" t="s">
        <v>14488</v>
      </c>
      <c r="G3538">
        <v>11.83</v>
      </c>
      <c r="H3538">
        <v>9.8000000000000007</v>
      </c>
      <c r="I3538">
        <v>0</v>
      </c>
      <c r="J3538">
        <v>0</v>
      </c>
      <c r="K3538" s="13">
        <v>0.21629999999999999</v>
      </c>
      <c r="L3538" s="13">
        <v>9.8000000000000004E-2</v>
      </c>
      <c r="M3538" s="13">
        <v>0.1183</v>
      </c>
      <c r="N3538" s="13">
        <v>0</v>
      </c>
      <c r="O3538" s="13">
        <v>0</v>
      </c>
      <c r="P3538" s="12" t="str">
        <f>LEFT(Tabela2[[#This Row],[Código]],2)</f>
        <v>29</v>
      </c>
    </row>
    <row r="3539" spans="2:16" ht="15" customHeight="1" x14ac:dyDescent="0.25">
      <c r="B3539" s="36" t="str">
        <f>LOOKUP(Tabela2[[#This Row],[RESUMO]],Tabela3[Grupo],Tabela3[Meus produtos])</f>
        <v>Não</v>
      </c>
      <c r="C3539" s="30" t="s">
        <v>3517</v>
      </c>
      <c r="D3539" t="s">
        <v>21238</v>
      </c>
      <c r="E3539" t="s">
        <v>11853</v>
      </c>
      <c r="F3539" s="30" t="s">
        <v>14489</v>
      </c>
      <c r="G3539">
        <v>11.83</v>
      </c>
      <c r="H3539">
        <v>9.8000000000000007</v>
      </c>
      <c r="I3539">
        <v>0</v>
      </c>
      <c r="J3539">
        <v>0</v>
      </c>
      <c r="K3539" s="13">
        <v>0.21629999999999999</v>
      </c>
      <c r="L3539" s="13">
        <v>9.8000000000000004E-2</v>
      </c>
      <c r="M3539" s="13">
        <v>0.1183</v>
      </c>
      <c r="N3539" s="13">
        <v>0</v>
      </c>
      <c r="O3539" s="13">
        <v>0</v>
      </c>
      <c r="P3539" s="12" t="str">
        <f>LEFT(Tabela2[[#This Row],[Código]],2)</f>
        <v>29</v>
      </c>
    </row>
    <row r="3540" spans="2:16" ht="15" customHeight="1" x14ac:dyDescent="0.25">
      <c r="B3540" s="36" t="str">
        <f>LOOKUP(Tabela2[[#This Row],[RESUMO]],Tabela3[Grupo],Tabela3[Meus produtos])</f>
        <v>Não</v>
      </c>
      <c r="C3540" s="30" t="s">
        <v>3518</v>
      </c>
      <c r="D3540" t="s">
        <v>21238</v>
      </c>
      <c r="E3540" t="s">
        <v>11853</v>
      </c>
      <c r="F3540" s="30" t="s">
        <v>14490</v>
      </c>
      <c r="G3540">
        <v>11.83</v>
      </c>
      <c r="H3540">
        <v>9.8000000000000007</v>
      </c>
      <c r="I3540">
        <v>0</v>
      </c>
      <c r="J3540">
        <v>0</v>
      </c>
      <c r="K3540" s="13">
        <v>0.21629999999999999</v>
      </c>
      <c r="L3540" s="13">
        <v>9.8000000000000004E-2</v>
      </c>
      <c r="M3540" s="13">
        <v>0.1183</v>
      </c>
      <c r="N3540" s="13">
        <v>0</v>
      </c>
      <c r="O3540" s="13">
        <v>0</v>
      </c>
      <c r="P3540" s="12" t="str">
        <f>LEFT(Tabela2[[#This Row],[Código]],2)</f>
        <v>29</v>
      </c>
    </row>
    <row r="3541" spans="2:16" ht="15" customHeight="1" x14ac:dyDescent="0.25">
      <c r="B3541" s="36" t="str">
        <f>LOOKUP(Tabela2[[#This Row],[RESUMO]],Tabela3[Grupo],Tabela3[Meus produtos])</f>
        <v>Não</v>
      </c>
      <c r="C3541" s="30" t="s">
        <v>3519</v>
      </c>
      <c r="D3541" t="s">
        <v>21238</v>
      </c>
      <c r="E3541" t="s">
        <v>11853</v>
      </c>
      <c r="F3541" s="30" t="s">
        <v>14491</v>
      </c>
      <c r="G3541">
        <v>11.83</v>
      </c>
      <c r="H3541">
        <v>9.8000000000000007</v>
      </c>
      <c r="I3541">
        <v>0</v>
      </c>
      <c r="J3541">
        <v>0</v>
      </c>
      <c r="K3541" s="13">
        <v>0.21629999999999999</v>
      </c>
      <c r="L3541" s="13">
        <v>9.8000000000000004E-2</v>
      </c>
      <c r="M3541" s="13">
        <v>0.1183</v>
      </c>
      <c r="N3541" s="13">
        <v>0</v>
      </c>
      <c r="O3541" s="13">
        <v>0</v>
      </c>
      <c r="P3541" s="12" t="str">
        <f>LEFT(Tabela2[[#This Row],[Código]],2)</f>
        <v>29</v>
      </c>
    </row>
    <row r="3542" spans="2:16" ht="15" customHeight="1" x14ac:dyDescent="0.25">
      <c r="B3542" s="36" t="str">
        <f>LOOKUP(Tabela2[[#This Row],[RESUMO]],Tabela3[Grupo],Tabela3[Meus produtos])</f>
        <v>Não</v>
      </c>
      <c r="C3542" s="30" t="s">
        <v>3520</v>
      </c>
      <c r="D3542" t="s">
        <v>21238</v>
      </c>
      <c r="E3542" t="s">
        <v>11853</v>
      </c>
      <c r="F3542" s="30" t="s">
        <v>14492</v>
      </c>
      <c r="G3542">
        <v>11.83</v>
      </c>
      <c r="H3542">
        <v>9.8000000000000007</v>
      </c>
      <c r="I3542">
        <v>0</v>
      </c>
      <c r="J3542">
        <v>0</v>
      </c>
      <c r="K3542" s="13">
        <v>0.21629999999999999</v>
      </c>
      <c r="L3542" s="13">
        <v>9.8000000000000004E-2</v>
      </c>
      <c r="M3542" s="13">
        <v>0.1183</v>
      </c>
      <c r="N3542" s="13">
        <v>0</v>
      </c>
      <c r="O3542" s="13">
        <v>0</v>
      </c>
      <c r="P3542" s="12" t="str">
        <f>LEFT(Tabela2[[#This Row],[Código]],2)</f>
        <v>29</v>
      </c>
    </row>
    <row r="3543" spans="2:16" ht="15" customHeight="1" x14ac:dyDescent="0.25">
      <c r="B3543" s="36" t="str">
        <f>LOOKUP(Tabela2[[#This Row],[RESUMO]],Tabela3[Grupo],Tabela3[Meus produtos])</f>
        <v>Não</v>
      </c>
      <c r="C3543" s="30" t="s">
        <v>3521</v>
      </c>
      <c r="D3543" t="s">
        <v>21238</v>
      </c>
      <c r="E3543" t="s">
        <v>11853</v>
      </c>
      <c r="F3543" s="30" t="s">
        <v>14493</v>
      </c>
      <c r="G3543">
        <v>11.83</v>
      </c>
      <c r="H3543">
        <v>9.8000000000000007</v>
      </c>
      <c r="I3543">
        <v>0</v>
      </c>
      <c r="J3543">
        <v>0</v>
      </c>
      <c r="K3543" s="13">
        <v>0.21629999999999999</v>
      </c>
      <c r="L3543" s="13">
        <v>9.8000000000000004E-2</v>
      </c>
      <c r="M3543" s="13">
        <v>0.1183</v>
      </c>
      <c r="N3543" s="13">
        <v>0</v>
      </c>
      <c r="O3543" s="13">
        <v>0</v>
      </c>
      <c r="P3543" s="12" t="str">
        <f>LEFT(Tabela2[[#This Row],[Código]],2)</f>
        <v>29</v>
      </c>
    </row>
    <row r="3544" spans="2:16" ht="15" customHeight="1" x14ac:dyDescent="0.25">
      <c r="B3544" s="36" t="str">
        <f>LOOKUP(Tabela2[[#This Row],[RESUMO]],Tabela3[Grupo],Tabela3[Meus produtos])</f>
        <v>Não</v>
      </c>
      <c r="C3544" s="30" t="s">
        <v>3522</v>
      </c>
      <c r="D3544" t="s">
        <v>21238</v>
      </c>
      <c r="E3544" t="s">
        <v>11853</v>
      </c>
      <c r="F3544" s="30" t="s">
        <v>14494</v>
      </c>
      <c r="G3544">
        <v>11.83</v>
      </c>
      <c r="H3544">
        <v>9.8000000000000007</v>
      </c>
      <c r="I3544">
        <v>0</v>
      </c>
      <c r="J3544">
        <v>0</v>
      </c>
      <c r="K3544" s="13">
        <v>0.21629999999999999</v>
      </c>
      <c r="L3544" s="13">
        <v>9.8000000000000004E-2</v>
      </c>
      <c r="M3544" s="13">
        <v>0.1183</v>
      </c>
      <c r="N3544" s="13">
        <v>0</v>
      </c>
      <c r="O3544" s="13">
        <v>0</v>
      </c>
      <c r="P3544" s="12" t="str">
        <f>LEFT(Tabela2[[#This Row],[Código]],2)</f>
        <v>29</v>
      </c>
    </row>
    <row r="3545" spans="2:16" ht="15" customHeight="1" x14ac:dyDescent="0.25">
      <c r="B3545" s="36" t="str">
        <f>LOOKUP(Tabela2[[#This Row],[RESUMO]],Tabela3[Grupo],Tabela3[Meus produtos])</f>
        <v>Não</v>
      </c>
      <c r="C3545" s="30" t="s">
        <v>3523</v>
      </c>
      <c r="D3545" t="s">
        <v>21238</v>
      </c>
      <c r="E3545" t="s">
        <v>11853</v>
      </c>
      <c r="F3545" s="30" t="s">
        <v>14495</v>
      </c>
      <c r="G3545">
        <v>11.83</v>
      </c>
      <c r="H3545">
        <v>9.8000000000000007</v>
      </c>
      <c r="I3545">
        <v>0</v>
      </c>
      <c r="J3545">
        <v>0</v>
      </c>
      <c r="K3545" s="13">
        <v>0.21629999999999999</v>
      </c>
      <c r="L3545" s="13">
        <v>9.8000000000000004E-2</v>
      </c>
      <c r="M3545" s="13">
        <v>0.1183</v>
      </c>
      <c r="N3545" s="13">
        <v>0</v>
      </c>
      <c r="O3545" s="13">
        <v>0</v>
      </c>
      <c r="P3545" s="12" t="str">
        <f>LEFT(Tabela2[[#This Row],[Código]],2)</f>
        <v>29</v>
      </c>
    </row>
    <row r="3546" spans="2:16" ht="15" customHeight="1" x14ac:dyDescent="0.25">
      <c r="B3546" s="36" t="str">
        <f>LOOKUP(Tabela2[[#This Row],[RESUMO]],Tabela3[Grupo],Tabela3[Meus produtos])</f>
        <v>Não</v>
      </c>
      <c r="C3546" s="30" t="s">
        <v>3524</v>
      </c>
      <c r="D3546" t="s">
        <v>21238</v>
      </c>
      <c r="E3546" t="s">
        <v>11853</v>
      </c>
      <c r="F3546" s="30" t="s">
        <v>14496</v>
      </c>
      <c r="G3546">
        <v>11.83</v>
      </c>
      <c r="H3546">
        <v>9.8000000000000007</v>
      </c>
      <c r="I3546">
        <v>0</v>
      </c>
      <c r="J3546">
        <v>0</v>
      </c>
      <c r="K3546" s="13">
        <v>0.21629999999999999</v>
      </c>
      <c r="L3546" s="13">
        <v>9.8000000000000004E-2</v>
      </c>
      <c r="M3546" s="13">
        <v>0.1183</v>
      </c>
      <c r="N3546" s="13">
        <v>0</v>
      </c>
      <c r="O3546" s="13">
        <v>0</v>
      </c>
      <c r="P3546" s="12" t="str">
        <f>LEFT(Tabela2[[#This Row],[Código]],2)</f>
        <v>29</v>
      </c>
    </row>
    <row r="3547" spans="2:16" ht="15" customHeight="1" x14ac:dyDescent="0.25">
      <c r="B3547" s="36" t="str">
        <f>LOOKUP(Tabela2[[#This Row],[RESUMO]],Tabela3[Grupo],Tabela3[Meus produtos])</f>
        <v>Não</v>
      </c>
      <c r="C3547" s="30" t="s">
        <v>3525</v>
      </c>
      <c r="D3547" t="s">
        <v>21238</v>
      </c>
      <c r="E3547" t="s">
        <v>11853</v>
      </c>
      <c r="F3547" s="30" t="s">
        <v>14497</v>
      </c>
      <c r="G3547">
        <v>11.83</v>
      </c>
      <c r="H3547">
        <v>9.8000000000000007</v>
      </c>
      <c r="I3547">
        <v>0</v>
      </c>
      <c r="J3547">
        <v>0</v>
      </c>
      <c r="K3547" s="13">
        <v>0.21629999999999999</v>
      </c>
      <c r="L3547" s="13">
        <v>9.8000000000000004E-2</v>
      </c>
      <c r="M3547" s="13">
        <v>0.1183</v>
      </c>
      <c r="N3547" s="13">
        <v>0</v>
      </c>
      <c r="O3547" s="13">
        <v>0</v>
      </c>
      <c r="P3547" s="12" t="str">
        <f>LEFT(Tabela2[[#This Row],[Código]],2)</f>
        <v>29</v>
      </c>
    </row>
    <row r="3548" spans="2:16" ht="15" customHeight="1" x14ac:dyDescent="0.25">
      <c r="B3548" s="36" t="str">
        <f>LOOKUP(Tabela2[[#This Row],[RESUMO]],Tabela3[Grupo],Tabela3[Meus produtos])</f>
        <v>Não</v>
      </c>
      <c r="C3548" s="30" t="s">
        <v>3526</v>
      </c>
      <c r="D3548" t="s">
        <v>21238</v>
      </c>
      <c r="E3548" t="s">
        <v>11853</v>
      </c>
      <c r="F3548" s="30" t="s">
        <v>14498</v>
      </c>
      <c r="G3548">
        <v>11.83</v>
      </c>
      <c r="H3548">
        <v>9.8000000000000007</v>
      </c>
      <c r="I3548">
        <v>0</v>
      </c>
      <c r="J3548">
        <v>0</v>
      </c>
      <c r="K3548" s="13">
        <v>0.21629999999999999</v>
      </c>
      <c r="L3548" s="13">
        <v>9.8000000000000004E-2</v>
      </c>
      <c r="M3548" s="13">
        <v>0.1183</v>
      </c>
      <c r="N3548" s="13">
        <v>0</v>
      </c>
      <c r="O3548" s="13">
        <v>0</v>
      </c>
      <c r="P3548" s="12" t="str">
        <f>LEFT(Tabela2[[#This Row],[Código]],2)</f>
        <v>29</v>
      </c>
    </row>
    <row r="3549" spans="2:16" ht="15" customHeight="1" x14ac:dyDescent="0.25">
      <c r="B3549" s="36" t="str">
        <f>LOOKUP(Tabela2[[#This Row],[RESUMO]],Tabela3[Grupo],Tabela3[Meus produtos])</f>
        <v>Não</v>
      </c>
      <c r="C3549" s="30" t="s">
        <v>3527</v>
      </c>
      <c r="D3549" t="s">
        <v>21238</v>
      </c>
      <c r="E3549" t="s">
        <v>11853</v>
      </c>
      <c r="F3549" s="30" t="s">
        <v>14499</v>
      </c>
      <c r="G3549">
        <v>12</v>
      </c>
      <c r="H3549">
        <v>9.8000000000000007</v>
      </c>
      <c r="I3549">
        <v>0</v>
      </c>
      <c r="J3549">
        <v>0</v>
      </c>
      <c r="K3549" s="13">
        <v>0.218</v>
      </c>
      <c r="L3549" s="13">
        <v>9.8000000000000004E-2</v>
      </c>
      <c r="M3549" s="13">
        <v>0.12</v>
      </c>
      <c r="N3549" s="13">
        <v>0</v>
      </c>
      <c r="O3549" s="13">
        <v>0</v>
      </c>
      <c r="P3549" s="12" t="str">
        <f>LEFT(Tabela2[[#This Row],[Código]],2)</f>
        <v>29</v>
      </c>
    </row>
    <row r="3550" spans="2:16" ht="15" customHeight="1" x14ac:dyDescent="0.25">
      <c r="B3550" s="36" t="str">
        <f>LOOKUP(Tabela2[[#This Row],[RESUMO]],Tabela3[Grupo],Tabela3[Meus produtos])</f>
        <v>Não</v>
      </c>
      <c r="C3550" s="30" t="s">
        <v>3528</v>
      </c>
      <c r="D3550" t="s">
        <v>21238</v>
      </c>
      <c r="E3550" t="s">
        <v>11853</v>
      </c>
      <c r="F3550" s="30" t="s">
        <v>14500</v>
      </c>
      <c r="G3550">
        <v>11.83</v>
      </c>
      <c r="H3550">
        <v>9.8000000000000007</v>
      </c>
      <c r="I3550">
        <v>0</v>
      </c>
      <c r="J3550">
        <v>0</v>
      </c>
      <c r="K3550" s="13">
        <v>0.21629999999999999</v>
      </c>
      <c r="L3550" s="13">
        <v>9.8000000000000004E-2</v>
      </c>
      <c r="M3550" s="13">
        <v>0.1183</v>
      </c>
      <c r="N3550" s="13">
        <v>0</v>
      </c>
      <c r="O3550" s="13">
        <v>0</v>
      </c>
      <c r="P3550" s="12" t="str">
        <f>LEFT(Tabela2[[#This Row],[Código]],2)</f>
        <v>29</v>
      </c>
    </row>
    <row r="3551" spans="2:16" ht="15" customHeight="1" x14ac:dyDescent="0.25">
      <c r="B3551" s="36" t="str">
        <f>LOOKUP(Tabela2[[#This Row],[RESUMO]],Tabela3[Grupo],Tabela3[Meus produtos])</f>
        <v>Não</v>
      </c>
      <c r="C3551" s="30" t="s">
        <v>3529</v>
      </c>
      <c r="D3551" t="s">
        <v>21238</v>
      </c>
      <c r="E3551" t="s">
        <v>11853</v>
      </c>
      <c r="F3551" s="30" t="s">
        <v>14501</v>
      </c>
      <c r="G3551">
        <v>12</v>
      </c>
      <c r="H3551">
        <v>9.8000000000000007</v>
      </c>
      <c r="I3551">
        <v>0</v>
      </c>
      <c r="J3551">
        <v>0</v>
      </c>
      <c r="K3551" s="13">
        <v>0.218</v>
      </c>
      <c r="L3551" s="13">
        <v>9.8000000000000004E-2</v>
      </c>
      <c r="M3551" s="13">
        <v>0.12</v>
      </c>
      <c r="N3551" s="13">
        <v>0</v>
      </c>
      <c r="O3551" s="13">
        <v>0</v>
      </c>
      <c r="P3551" s="12" t="str">
        <f>LEFT(Tabela2[[#This Row],[Código]],2)</f>
        <v>29</v>
      </c>
    </row>
    <row r="3552" spans="2:16" ht="15" customHeight="1" x14ac:dyDescent="0.25">
      <c r="B3552" s="36" t="str">
        <f>LOOKUP(Tabela2[[#This Row],[RESUMO]],Tabela3[Grupo],Tabela3[Meus produtos])</f>
        <v>Não</v>
      </c>
      <c r="C3552" s="30" t="s">
        <v>3530</v>
      </c>
      <c r="D3552" t="s">
        <v>21238</v>
      </c>
      <c r="E3552" t="s">
        <v>11853</v>
      </c>
      <c r="F3552" s="30" t="s">
        <v>14502</v>
      </c>
      <c r="G3552">
        <v>11.83</v>
      </c>
      <c r="H3552">
        <v>9.8000000000000007</v>
      </c>
      <c r="I3552">
        <v>0</v>
      </c>
      <c r="J3552">
        <v>0</v>
      </c>
      <c r="K3552" s="13">
        <v>0.21629999999999999</v>
      </c>
      <c r="L3552" s="13">
        <v>9.8000000000000004E-2</v>
      </c>
      <c r="M3552" s="13">
        <v>0.1183</v>
      </c>
      <c r="N3552" s="13">
        <v>0</v>
      </c>
      <c r="O3552" s="13">
        <v>0</v>
      </c>
      <c r="P3552" s="12" t="str">
        <f>LEFT(Tabela2[[#This Row],[Código]],2)</f>
        <v>29</v>
      </c>
    </row>
    <row r="3553" spans="2:16" ht="15" customHeight="1" x14ac:dyDescent="0.25">
      <c r="B3553" s="36" t="str">
        <f>LOOKUP(Tabela2[[#This Row],[RESUMO]],Tabela3[Grupo],Tabela3[Meus produtos])</f>
        <v>Não</v>
      </c>
      <c r="C3553" s="30" t="s">
        <v>3531</v>
      </c>
      <c r="D3553" t="s">
        <v>21238</v>
      </c>
      <c r="E3553" t="s">
        <v>11853</v>
      </c>
      <c r="F3553" s="30" t="s">
        <v>14503</v>
      </c>
      <c r="G3553">
        <v>11.83</v>
      </c>
      <c r="H3553">
        <v>9.8000000000000007</v>
      </c>
      <c r="I3553">
        <v>0</v>
      </c>
      <c r="J3553">
        <v>0</v>
      </c>
      <c r="K3553" s="13">
        <v>0.21629999999999999</v>
      </c>
      <c r="L3553" s="13">
        <v>9.8000000000000004E-2</v>
      </c>
      <c r="M3553" s="13">
        <v>0.1183</v>
      </c>
      <c r="N3553" s="13">
        <v>0</v>
      </c>
      <c r="O3553" s="13">
        <v>0</v>
      </c>
      <c r="P3553" s="12" t="str">
        <f>LEFT(Tabela2[[#This Row],[Código]],2)</f>
        <v>29</v>
      </c>
    </row>
    <row r="3554" spans="2:16" ht="15" customHeight="1" x14ac:dyDescent="0.25">
      <c r="B3554" s="36" t="str">
        <f>LOOKUP(Tabela2[[#This Row],[RESUMO]],Tabela3[Grupo],Tabela3[Meus produtos])</f>
        <v>Não</v>
      </c>
      <c r="C3554" s="30" t="s">
        <v>3532</v>
      </c>
      <c r="D3554" t="s">
        <v>21238</v>
      </c>
      <c r="E3554" t="s">
        <v>11853</v>
      </c>
      <c r="F3554" s="30" t="s">
        <v>14504</v>
      </c>
      <c r="G3554">
        <v>11.83</v>
      </c>
      <c r="H3554">
        <v>9.8000000000000007</v>
      </c>
      <c r="I3554">
        <v>0</v>
      </c>
      <c r="J3554">
        <v>0</v>
      </c>
      <c r="K3554" s="13">
        <v>0.21629999999999999</v>
      </c>
      <c r="L3554" s="13">
        <v>9.8000000000000004E-2</v>
      </c>
      <c r="M3554" s="13">
        <v>0.1183</v>
      </c>
      <c r="N3554" s="13">
        <v>0</v>
      </c>
      <c r="O3554" s="13">
        <v>0</v>
      </c>
      <c r="P3554" s="12" t="str">
        <f>LEFT(Tabela2[[#This Row],[Código]],2)</f>
        <v>29</v>
      </c>
    </row>
    <row r="3555" spans="2:16" ht="15" customHeight="1" x14ac:dyDescent="0.25">
      <c r="B3555" s="36" t="str">
        <f>LOOKUP(Tabela2[[#This Row],[RESUMO]],Tabela3[Grupo],Tabela3[Meus produtos])</f>
        <v>Não</v>
      </c>
      <c r="C3555" s="30" t="s">
        <v>3533</v>
      </c>
      <c r="D3555" t="s">
        <v>21238</v>
      </c>
      <c r="E3555" t="s">
        <v>11853</v>
      </c>
      <c r="F3555" s="30" t="s">
        <v>14505</v>
      </c>
      <c r="G3555">
        <v>11.83</v>
      </c>
      <c r="H3555">
        <v>9.8000000000000007</v>
      </c>
      <c r="I3555">
        <v>0</v>
      </c>
      <c r="J3555">
        <v>0</v>
      </c>
      <c r="K3555" s="13">
        <v>0.21629999999999999</v>
      </c>
      <c r="L3555" s="13">
        <v>9.8000000000000004E-2</v>
      </c>
      <c r="M3555" s="13">
        <v>0.1183</v>
      </c>
      <c r="N3555" s="13">
        <v>0</v>
      </c>
      <c r="O3555" s="13">
        <v>0</v>
      </c>
      <c r="P3555" s="12" t="str">
        <f>LEFT(Tabela2[[#This Row],[Código]],2)</f>
        <v>29</v>
      </c>
    </row>
    <row r="3556" spans="2:16" ht="15" customHeight="1" x14ac:dyDescent="0.25">
      <c r="B3556" s="36" t="str">
        <f>LOOKUP(Tabela2[[#This Row],[RESUMO]],Tabela3[Grupo],Tabela3[Meus produtos])</f>
        <v>Não</v>
      </c>
      <c r="C3556" s="30" t="s">
        <v>3534</v>
      </c>
      <c r="D3556" t="s">
        <v>21238</v>
      </c>
      <c r="E3556" t="s">
        <v>11853</v>
      </c>
      <c r="F3556" s="30" t="s">
        <v>14506</v>
      </c>
      <c r="G3556">
        <v>11.8</v>
      </c>
      <c r="H3556">
        <v>9.8000000000000007</v>
      </c>
      <c r="I3556">
        <v>0</v>
      </c>
      <c r="J3556">
        <v>0</v>
      </c>
      <c r="K3556" s="13">
        <v>0.21600000000000003</v>
      </c>
      <c r="L3556" s="13">
        <v>9.8000000000000004E-2</v>
      </c>
      <c r="M3556" s="13">
        <v>0.11800000000000001</v>
      </c>
      <c r="N3556" s="13">
        <v>0</v>
      </c>
      <c r="O3556" s="13">
        <v>0</v>
      </c>
      <c r="P3556" s="12" t="str">
        <f>LEFT(Tabela2[[#This Row],[Código]],2)</f>
        <v>29</v>
      </c>
    </row>
    <row r="3557" spans="2:16" ht="15" customHeight="1" x14ac:dyDescent="0.25">
      <c r="B3557" s="36" t="str">
        <f>LOOKUP(Tabela2[[#This Row],[RESUMO]],Tabela3[Grupo],Tabela3[Meus produtos])</f>
        <v>Não</v>
      </c>
      <c r="C3557" s="30" t="s">
        <v>3535</v>
      </c>
      <c r="D3557" t="s">
        <v>21238</v>
      </c>
      <c r="E3557" t="s">
        <v>11853</v>
      </c>
      <c r="F3557" s="30" t="s">
        <v>14507</v>
      </c>
      <c r="G3557">
        <v>11.8</v>
      </c>
      <c r="H3557">
        <v>9.8000000000000007</v>
      </c>
      <c r="I3557">
        <v>0</v>
      </c>
      <c r="J3557">
        <v>0</v>
      </c>
      <c r="K3557" s="13">
        <v>0.21600000000000003</v>
      </c>
      <c r="L3557" s="13">
        <v>9.8000000000000004E-2</v>
      </c>
      <c r="M3557" s="13">
        <v>0.11800000000000001</v>
      </c>
      <c r="N3557" s="13">
        <v>0</v>
      </c>
      <c r="O3557" s="13">
        <v>0</v>
      </c>
      <c r="P3557" s="12" t="str">
        <f>LEFT(Tabela2[[#This Row],[Código]],2)</f>
        <v>29</v>
      </c>
    </row>
    <row r="3558" spans="2:16" ht="15" customHeight="1" x14ac:dyDescent="0.25">
      <c r="B3558" s="36" t="str">
        <f>LOOKUP(Tabela2[[#This Row],[RESUMO]],Tabela3[Grupo],Tabela3[Meus produtos])</f>
        <v>Não</v>
      </c>
      <c r="C3558" s="30" t="s">
        <v>3536</v>
      </c>
      <c r="D3558" t="s">
        <v>21238</v>
      </c>
      <c r="E3558" t="s">
        <v>11853</v>
      </c>
      <c r="F3558" s="30" t="s">
        <v>14508</v>
      </c>
      <c r="G3558">
        <v>11.8</v>
      </c>
      <c r="H3558">
        <v>9.8000000000000007</v>
      </c>
      <c r="I3558">
        <v>0</v>
      </c>
      <c r="J3558">
        <v>0</v>
      </c>
      <c r="K3558" s="13">
        <v>0.21600000000000003</v>
      </c>
      <c r="L3558" s="13">
        <v>9.8000000000000004E-2</v>
      </c>
      <c r="M3558" s="13">
        <v>0.11800000000000001</v>
      </c>
      <c r="N3558" s="13">
        <v>0</v>
      </c>
      <c r="O3558" s="13">
        <v>0</v>
      </c>
      <c r="P3558" s="12" t="str">
        <f>LEFT(Tabela2[[#This Row],[Código]],2)</f>
        <v>29</v>
      </c>
    </row>
    <row r="3559" spans="2:16" ht="15" customHeight="1" x14ac:dyDescent="0.25">
      <c r="B3559" s="36" t="str">
        <f>LOOKUP(Tabela2[[#This Row],[RESUMO]],Tabela3[Grupo],Tabela3[Meus produtos])</f>
        <v>Não</v>
      </c>
      <c r="C3559" s="30" t="s">
        <v>3537</v>
      </c>
      <c r="D3559" t="s">
        <v>21238</v>
      </c>
      <c r="E3559" t="s">
        <v>11853</v>
      </c>
      <c r="F3559" s="30" t="s">
        <v>14509</v>
      </c>
      <c r="G3559">
        <v>11.83</v>
      </c>
      <c r="H3559">
        <v>9.8000000000000007</v>
      </c>
      <c r="I3559">
        <v>0</v>
      </c>
      <c r="J3559">
        <v>0</v>
      </c>
      <c r="K3559" s="13">
        <v>0.21629999999999999</v>
      </c>
      <c r="L3559" s="13">
        <v>9.8000000000000004E-2</v>
      </c>
      <c r="M3559" s="13">
        <v>0.1183</v>
      </c>
      <c r="N3559" s="13">
        <v>0</v>
      </c>
      <c r="O3559" s="13">
        <v>0</v>
      </c>
      <c r="P3559" s="12" t="str">
        <f>LEFT(Tabela2[[#This Row],[Código]],2)</f>
        <v>29</v>
      </c>
    </row>
    <row r="3560" spans="2:16" ht="15" customHeight="1" x14ac:dyDescent="0.25">
      <c r="B3560" s="36" t="str">
        <f>LOOKUP(Tabela2[[#This Row],[RESUMO]],Tabela3[Grupo],Tabela3[Meus produtos])</f>
        <v>Não</v>
      </c>
      <c r="C3560" s="30" t="s">
        <v>3538</v>
      </c>
      <c r="D3560" t="s">
        <v>21238</v>
      </c>
      <c r="E3560" t="s">
        <v>11853</v>
      </c>
      <c r="F3560" s="30" t="s">
        <v>14510</v>
      </c>
      <c r="G3560">
        <v>11.83</v>
      </c>
      <c r="H3560">
        <v>9.8000000000000007</v>
      </c>
      <c r="I3560">
        <v>0</v>
      </c>
      <c r="J3560">
        <v>0</v>
      </c>
      <c r="K3560" s="13">
        <v>0.21629999999999999</v>
      </c>
      <c r="L3560" s="13">
        <v>9.8000000000000004E-2</v>
      </c>
      <c r="M3560" s="13">
        <v>0.1183</v>
      </c>
      <c r="N3560" s="13">
        <v>0</v>
      </c>
      <c r="O3560" s="13">
        <v>0</v>
      </c>
      <c r="P3560" s="12" t="str">
        <f>LEFT(Tabela2[[#This Row],[Código]],2)</f>
        <v>29</v>
      </c>
    </row>
    <row r="3561" spans="2:16" ht="15" customHeight="1" x14ac:dyDescent="0.25">
      <c r="B3561" s="36" t="str">
        <f>LOOKUP(Tabela2[[#This Row],[RESUMO]],Tabela3[Grupo],Tabela3[Meus produtos])</f>
        <v>Não</v>
      </c>
      <c r="C3561" s="30" t="s">
        <v>3539</v>
      </c>
      <c r="D3561" t="s">
        <v>21238</v>
      </c>
      <c r="E3561" t="s">
        <v>11853</v>
      </c>
      <c r="F3561" s="30" t="s">
        <v>14511</v>
      </c>
      <c r="G3561">
        <v>11.83</v>
      </c>
      <c r="H3561">
        <v>9.8000000000000007</v>
      </c>
      <c r="I3561">
        <v>0</v>
      </c>
      <c r="J3561">
        <v>0</v>
      </c>
      <c r="K3561" s="13">
        <v>0.21629999999999999</v>
      </c>
      <c r="L3561" s="13">
        <v>9.8000000000000004E-2</v>
      </c>
      <c r="M3561" s="13">
        <v>0.1183</v>
      </c>
      <c r="N3561" s="13">
        <v>0</v>
      </c>
      <c r="O3561" s="13">
        <v>0</v>
      </c>
      <c r="P3561" s="12" t="str">
        <f>LEFT(Tabela2[[#This Row],[Código]],2)</f>
        <v>29</v>
      </c>
    </row>
    <row r="3562" spans="2:16" ht="15" customHeight="1" x14ac:dyDescent="0.25">
      <c r="B3562" s="36" t="str">
        <f>LOOKUP(Tabela2[[#This Row],[RESUMO]],Tabela3[Grupo],Tabela3[Meus produtos])</f>
        <v>Não</v>
      </c>
      <c r="C3562" s="30" t="s">
        <v>3540</v>
      </c>
      <c r="D3562" t="s">
        <v>21238</v>
      </c>
      <c r="E3562" t="s">
        <v>11853</v>
      </c>
      <c r="F3562" s="30" t="s">
        <v>14512</v>
      </c>
      <c r="G3562">
        <v>11.83</v>
      </c>
      <c r="H3562">
        <v>9.8000000000000007</v>
      </c>
      <c r="I3562">
        <v>0</v>
      </c>
      <c r="J3562">
        <v>0</v>
      </c>
      <c r="K3562" s="13">
        <v>0.21629999999999999</v>
      </c>
      <c r="L3562" s="13">
        <v>9.8000000000000004E-2</v>
      </c>
      <c r="M3562" s="13">
        <v>0.1183</v>
      </c>
      <c r="N3562" s="13">
        <v>0</v>
      </c>
      <c r="O3562" s="13">
        <v>0</v>
      </c>
      <c r="P3562" s="12" t="str">
        <f>LEFT(Tabela2[[#This Row],[Código]],2)</f>
        <v>29</v>
      </c>
    </row>
    <row r="3563" spans="2:16" ht="15" customHeight="1" x14ac:dyDescent="0.25">
      <c r="B3563" s="36" t="str">
        <f>LOOKUP(Tabela2[[#This Row],[RESUMO]],Tabela3[Grupo],Tabela3[Meus produtos])</f>
        <v>Não</v>
      </c>
      <c r="C3563" s="30" t="s">
        <v>3541</v>
      </c>
      <c r="D3563" t="s">
        <v>21238</v>
      </c>
      <c r="E3563" t="s">
        <v>11853</v>
      </c>
      <c r="F3563" s="30" t="s">
        <v>14513</v>
      </c>
      <c r="G3563">
        <v>11.83</v>
      </c>
      <c r="H3563">
        <v>9.8000000000000007</v>
      </c>
      <c r="I3563">
        <v>0</v>
      </c>
      <c r="J3563">
        <v>0</v>
      </c>
      <c r="K3563" s="13">
        <v>0.21629999999999999</v>
      </c>
      <c r="L3563" s="13">
        <v>9.8000000000000004E-2</v>
      </c>
      <c r="M3563" s="13">
        <v>0.1183</v>
      </c>
      <c r="N3563" s="13">
        <v>0</v>
      </c>
      <c r="O3563" s="13">
        <v>0</v>
      </c>
      <c r="P3563" s="12" t="str">
        <f>LEFT(Tabela2[[#This Row],[Código]],2)</f>
        <v>29</v>
      </c>
    </row>
    <row r="3564" spans="2:16" ht="15" customHeight="1" x14ac:dyDescent="0.25">
      <c r="B3564" s="36" t="str">
        <f>LOOKUP(Tabela2[[#This Row],[RESUMO]],Tabela3[Grupo],Tabela3[Meus produtos])</f>
        <v>Não</v>
      </c>
      <c r="C3564" s="30" t="s">
        <v>3542</v>
      </c>
      <c r="D3564" t="s">
        <v>21238</v>
      </c>
      <c r="E3564" t="s">
        <v>11853</v>
      </c>
      <c r="F3564" s="30" t="s">
        <v>14514</v>
      </c>
      <c r="G3564">
        <v>11.8</v>
      </c>
      <c r="H3564">
        <v>9.8000000000000007</v>
      </c>
      <c r="I3564">
        <v>0</v>
      </c>
      <c r="J3564">
        <v>0</v>
      </c>
      <c r="K3564" s="13">
        <v>0.21600000000000003</v>
      </c>
      <c r="L3564" s="13">
        <v>9.8000000000000004E-2</v>
      </c>
      <c r="M3564" s="13">
        <v>0.11800000000000001</v>
      </c>
      <c r="N3564" s="13">
        <v>0</v>
      </c>
      <c r="O3564" s="13">
        <v>0</v>
      </c>
      <c r="P3564" s="12" t="str">
        <f>LEFT(Tabela2[[#This Row],[Código]],2)</f>
        <v>29</v>
      </c>
    </row>
    <row r="3565" spans="2:16" ht="15" customHeight="1" x14ac:dyDescent="0.25">
      <c r="B3565" s="36" t="str">
        <f>LOOKUP(Tabela2[[#This Row],[RESUMO]],Tabela3[Grupo],Tabela3[Meus produtos])</f>
        <v>Não</v>
      </c>
      <c r="C3565" s="30" t="s">
        <v>3543</v>
      </c>
      <c r="D3565" t="s">
        <v>21238</v>
      </c>
      <c r="E3565" t="s">
        <v>11853</v>
      </c>
      <c r="F3565" s="30" t="s">
        <v>14515</v>
      </c>
      <c r="G3565">
        <v>11.83</v>
      </c>
      <c r="H3565">
        <v>9.8000000000000007</v>
      </c>
      <c r="I3565">
        <v>0</v>
      </c>
      <c r="J3565">
        <v>0</v>
      </c>
      <c r="K3565" s="13">
        <v>0.21629999999999999</v>
      </c>
      <c r="L3565" s="13">
        <v>9.8000000000000004E-2</v>
      </c>
      <c r="M3565" s="13">
        <v>0.1183</v>
      </c>
      <c r="N3565" s="13">
        <v>0</v>
      </c>
      <c r="O3565" s="13">
        <v>0</v>
      </c>
      <c r="P3565" s="12" t="str">
        <f>LEFT(Tabela2[[#This Row],[Código]],2)</f>
        <v>29</v>
      </c>
    </row>
    <row r="3566" spans="2:16" ht="15" customHeight="1" x14ac:dyDescent="0.25">
      <c r="B3566" s="36" t="str">
        <f>LOOKUP(Tabela2[[#This Row],[RESUMO]],Tabela3[Grupo],Tabela3[Meus produtos])</f>
        <v>Não</v>
      </c>
      <c r="C3566" s="30" t="s">
        <v>3544</v>
      </c>
      <c r="D3566" t="s">
        <v>21238</v>
      </c>
      <c r="E3566" t="s">
        <v>11853</v>
      </c>
      <c r="F3566" s="30" t="s">
        <v>14516</v>
      </c>
      <c r="G3566">
        <v>11.83</v>
      </c>
      <c r="H3566">
        <v>9.8000000000000007</v>
      </c>
      <c r="I3566">
        <v>0</v>
      </c>
      <c r="J3566">
        <v>0</v>
      </c>
      <c r="K3566" s="13">
        <v>0.21629999999999999</v>
      </c>
      <c r="L3566" s="13">
        <v>9.8000000000000004E-2</v>
      </c>
      <c r="M3566" s="13">
        <v>0.1183</v>
      </c>
      <c r="N3566" s="13">
        <v>0</v>
      </c>
      <c r="O3566" s="13">
        <v>0</v>
      </c>
      <c r="P3566" s="12" t="str">
        <f>LEFT(Tabela2[[#This Row],[Código]],2)</f>
        <v>29</v>
      </c>
    </row>
    <row r="3567" spans="2:16" ht="15" customHeight="1" x14ac:dyDescent="0.25">
      <c r="B3567" s="36" t="str">
        <f>LOOKUP(Tabela2[[#This Row],[RESUMO]],Tabela3[Grupo],Tabela3[Meus produtos])</f>
        <v>Não</v>
      </c>
      <c r="C3567" s="30" t="s">
        <v>3545</v>
      </c>
      <c r="D3567" t="s">
        <v>21238</v>
      </c>
      <c r="E3567" t="s">
        <v>11853</v>
      </c>
      <c r="F3567" s="30" t="s">
        <v>14517</v>
      </c>
      <c r="G3567">
        <v>11.83</v>
      </c>
      <c r="H3567">
        <v>9.8000000000000007</v>
      </c>
      <c r="I3567">
        <v>0</v>
      </c>
      <c r="J3567">
        <v>0</v>
      </c>
      <c r="K3567" s="13">
        <v>0.21629999999999999</v>
      </c>
      <c r="L3567" s="13">
        <v>9.8000000000000004E-2</v>
      </c>
      <c r="M3567" s="13">
        <v>0.1183</v>
      </c>
      <c r="N3567" s="13">
        <v>0</v>
      </c>
      <c r="O3567" s="13">
        <v>0</v>
      </c>
      <c r="P3567" s="12" t="str">
        <f>LEFT(Tabela2[[#This Row],[Código]],2)</f>
        <v>29</v>
      </c>
    </row>
    <row r="3568" spans="2:16" ht="15" customHeight="1" x14ac:dyDescent="0.25">
      <c r="B3568" s="36" t="str">
        <f>LOOKUP(Tabela2[[#This Row],[RESUMO]],Tabela3[Grupo],Tabela3[Meus produtos])</f>
        <v>Não</v>
      </c>
      <c r="C3568" s="30" t="s">
        <v>3546</v>
      </c>
      <c r="D3568" t="s">
        <v>21238</v>
      </c>
      <c r="E3568" t="s">
        <v>11853</v>
      </c>
      <c r="F3568" s="30" t="s">
        <v>14518</v>
      </c>
      <c r="G3568">
        <v>12</v>
      </c>
      <c r="H3568">
        <v>9.8000000000000007</v>
      </c>
      <c r="I3568">
        <v>0</v>
      </c>
      <c r="J3568">
        <v>0</v>
      </c>
      <c r="K3568" s="13">
        <v>0.218</v>
      </c>
      <c r="L3568" s="13">
        <v>9.8000000000000004E-2</v>
      </c>
      <c r="M3568" s="13">
        <v>0.12</v>
      </c>
      <c r="N3568" s="13">
        <v>0</v>
      </c>
      <c r="O3568" s="13">
        <v>0</v>
      </c>
      <c r="P3568" s="12" t="str">
        <f>LEFT(Tabela2[[#This Row],[Código]],2)</f>
        <v>29</v>
      </c>
    </row>
    <row r="3569" spans="2:16" ht="15" customHeight="1" x14ac:dyDescent="0.25">
      <c r="B3569" s="36" t="str">
        <f>LOOKUP(Tabela2[[#This Row],[RESUMO]],Tabela3[Grupo],Tabela3[Meus produtos])</f>
        <v>Não</v>
      </c>
      <c r="C3569" s="30" t="s">
        <v>3547</v>
      </c>
      <c r="D3569" t="s">
        <v>21238</v>
      </c>
      <c r="E3569" t="s">
        <v>11853</v>
      </c>
      <c r="F3569" s="30" t="s">
        <v>14519</v>
      </c>
      <c r="G3569">
        <v>11.83</v>
      </c>
      <c r="H3569">
        <v>9.8000000000000007</v>
      </c>
      <c r="I3569">
        <v>0</v>
      </c>
      <c r="J3569">
        <v>0</v>
      </c>
      <c r="K3569" s="13">
        <v>0.21629999999999999</v>
      </c>
      <c r="L3569" s="13">
        <v>9.8000000000000004E-2</v>
      </c>
      <c r="M3569" s="13">
        <v>0.1183</v>
      </c>
      <c r="N3569" s="13">
        <v>0</v>
      </c>
      <c r="O3569" s="13">
        <v>0</v>
      </c>
      <c r="P3569" s="12" t="str">
        <f>LEFT(Tabela2[[#This Row],[Código]],2)</f>
        <v>29</v>
      </c>
    </row>
    <row r="3570" spans="2:16" ht="15" customHeight="1" x14ac:dyDescent="0.25">
      <c r="B3570" s="36" t="str">
        <f>LOOKUP(Tabela2[[#This Row],[RESUMO]],Tabela3[Grupo],Tabela3[Meus produtos])</f>
        <v>Não</v>
      </c>
      <c r="C3570" s="30" t="s">
        <v>3548</v>
      </c>
      <c r="D3570" t="s">
        <v>21238</v>
      </c>
      <c r="E3570" t="s">
        <v>11853</v>
      </c>
      <c r="F3570" s="30" t="s">
        <v>14520</v>
      </c>
      <c r="G3570">
        <v>12</v>
      </c>
      <c r="H3570">
        <v>9.8000000000000007</v>
      </c>
      <c r="I3570">
        <v>0</v>
      </c>
      <c r="J3570">
        <v>0</v>
      </c>
      <c r="K3570" s="13">
        <v>0.218</v>
      </c>
      <c r="L3570" s="13">
        <v>9.8000000000000004E-2</v>
      </c>
      <c r="M3570" s="13">
        <v>0.12</v>
      </c>
      <c r="N3570" s="13">
        <v>0</v>
      </c>
      <c r="O3570" s="13">
        <v>0</v>
      </c>
      <c r="P3570" s="12" t="str">
        <f>LEFT(Tabela2[[#This Row],[Código]],2)</f>
        <v>29</v>
      </c>
    </row>
    <row r="3571" spans="2:16" ht="15" customHeight="1" x14ac:dyDescent="0.25">
      <c r="B3571" s="36" t="str">
        <f>LOOKUP(Tabela2[[#This Row],[RESUMO]],Tabela3[Grupo],Tabela3[Meus produtos])</f>
        <v>Não</v>
      </c>
      <c r="C3571" s="30" t="s">
        <v>3549</v>
      </c>
      <c r="D3571" t="s">
        <v>21238</v>
      </c>
      <c r="E3571" t="s">
        <v>11853</v>
      </c>
      <c r="F3571" s="30" t="s">
        <v>14521</v>
      </c>
      <c r="G3571">
        <v>11.83</v>
      </c>
      <c r="H3571">
        <v>9.8000000000000007</v>
      </c>
      <c r="I3571">
        <v>0</v>
      </c>
      <c r="J3571">
        <v>0</v>
      </c>
      <c r="K3571" s="13">
        <v>0.21629999999999999</v>
      </c>
      <c r="L3571" s="13">
        <v>9.8000000000000004E-2</v>
      </c>
      <c r="M3571" s="13">
        <v>0.1183</v>
      </c>
      <c r="N3571" s="13">
        <v>0</v>
      </c>
      <c r="O3571" s="13">
        <v>0</v>
      </c>
      <c r="P3571" s="12" t="str">
        <f>LEFT(Tabela2[[#This Row],[Código]],2)</f>
        <v>29</v>
      </c>
    </row>
    <row r="3572" spans="2:16" ht="15" customHeight="1" x14ac:dyDescent="0.25">
      <c r="B3572" s="36" t="str">
        <f>LOOKUP(Tabela2[[#This Row],[RESUMO]],Tabela3[Grupo],Tabela3[Meus produtos])</f>
        <v>Não</v>
      </c>
      <c r="C3572" s="30" t="s">
        <v>3550</v>
      </c>
      <c r="D3572" t="s">
        <v>21238</v>
      </c>
      <c r="E3572" t="s">
        <v>11853</v>
      </c>
      <c r="F3572" s="30" t="s">
        <v>14522</v>
      </c>
      <c r="G3572">
        <v>11.83</v>
      </c>
      <c r="H3572">
        <v>9.8000000000000007</v>
      </c>
      <c r="I3572">
        <v>0</v>
      </c>
      <c r="J3572">
        <v>0</v>
      </c>
      <c r="K3572" s="13">
        <v>0.21629999999999999</v>
      </c>
      <c r="L3572" s="13">
        <v>9.8000000000000004E-2</v>
      </c>
      <c r="M3572" s="13">
        <v>0.1183</v>
      </c>
      <c r="N3572" s="13">
        <v>0</v>
      </c>
      <c r="O3572" s="13">
        <v>0</v>
      </c>
      <c r="P3572" s="12" t="str">
        <f>LEFT(Tabela2[[#This Row],[Código]],2)</f>
        <v>29</v>
      </c>
    </row>
    <row r="3573" spans="2:16" ht="15" customHeight="1" x14ac:dyDescent="0.25">
      <c r="B3573" s="36" t="str">
        <f>LOOKUP(Tabela2[[#This Row],[RESUMO]],Tabela3[Grupo],Tabela3[Meus produtos])</f>
        <v>Não</v>
      </c>
      <c r="C3573" s="30" t="s">
        <v>3551</v>
      </c>
      <c r="D3573" t="s">
        <v>21238</v>
      </c>
      <c r="E3573" t="s">
        <v>11853</v>
      </c>
      <c r="F3573" s="30" t="s">
        <v>14523</v>
      </c>
      <c r="G3573">
        <v>11.83</v>
      </c>
      <c r="H3573">
        <v>9.8000000000000007</v>
      </c>
      <c r="I3573">
        <v>0</v>
      </c>
      <c r="J3573">
        <v>0</v>
      </c>
      <c r="K3573" s="13">
        <v>0.21629999999999999</v>
      </c>
      <c r="L3573" s="13">
        <v>9.8000000000000004E-2</v>
      </c>
      <c r="M3573" s="13">
        <v>0.1183</v>
      </c>
      <c r="N3573" s="13">
        <v>0</v>
      </c>
      <c r="O3573" s="13">
        <v>0</v>
      </c>
      <c r="P3573" s="12" t="str">
        <f>LEFT(Tabela2[[#This Row],[Código]],2)</f>
        <v>29</v>
      </c>
    </row>
    <row r="3574" spans="2:16" ht="15" customHeight="1" x14ac:dyDescent="0.25">
      <c r="B3574" s="36" t="str">
        <f>LOOKUP(Tabela2[[#This Row],[RESUMO]],Tabela3[Grupo],Tabela3[Meus produtos])</f>
        <v>Não</v>
      </c>
      <c r="C3574" s="30" t="s">
        <v>3552</v>
      </c>
      <c r="D3574" t="s">
        <v>21238</v>
      </c>
      <c r="E3574" t="s">
        <v>11853</v>
      </c>
      <c r="F3574" s="30" t="s">
        <v>14524</v>
      </c>
      <c r="G3574">
        <v>12</v>
      </c>
      <c r="H3574">
        <v>9.8000000000000007</v>
      </c>
      <c r="I3574">
        <v>0</v>
      </c>
      <c r="J3574">
        <v>0</v>
      </c>
      <c r="K3574" s="13">
        <v>0.218</v>
      </c>
      <c r="L3574" s="13">
        <v>9.8000000000000004E-2</v>
      </c>
      <c r="M3574" s="13">
        <v>0.12</v>
      </c>
      <c r="N3574" s="13">
        <v>0</v>
      </c>
      <c r="O3574" s="13">
        <v>0</v>
      </c>
      <c r="P3574" s="12" t="str">
        <f>LEFT(Tabela2[[#This Row],[Código]],2)</f>
        <v>29</v>
      </c>
    </row>
    <row r="3575" spans="2:16" ht="15" customHeight="1" x14ac:dyDescent="0.25">
      <c r="B3575" s="36" t="str">
        <f>LOOKUP(Tabela2[[#This Row],[RESUMO]],Tabela3[Grupo],Tabela3[Meus produtos])</f>
        <v>Não</v>
      </c>
      <c r="C3575" s="30" t="s">
        <v>3553</v>
      </c>
      <c r="D3575" t="s">
        <v>21238</v>
      </c>
      <c r="E3575" t="s">
        <v>11853</v>
      </c>
      <c r="F3575" s="30" t="s">
        <v>14525</v>
      </c>
      <c r="G3575">
        <v>11.83</v>
      </c>
      <c r="H3575">
        <v>9.8000000000000007</v>
      </c>
      <c r="I3575">
        <v>0</v>
      </c>
      <c r="J3575">
        <v>0</v>
      </c>
      <c r="K3575" s="13">
        <v>0.21629999999999999</v>
      </c>
      <c r="L3575" s="13">
        <v>9.8000000000000004E-2</v>
      </c>
      <c r="M3575" s="13">
        <v>0.1183</v>
      </c>
      <c r="N3575" s="13">
        <v>0</v>
      </c>
      <c r="O3575" s="13">
        <v>0</v>
      </c>
      <c r="P3575" s="12" t="str">
        <f>LEFT(Tabela2[[#This Row],[Código]],2)</f>
        <v>29</v>
      </c>
    </row>
    <row r="3576" spans="2:16" ht="15" customHeight="1" x14ac:dyDescent="0.25">
      <c r="B3576" s="36" t="str">
        <f>LOOKUP(Tabela2[[#This Row],[RESUMO]],Tabela3[Grupo],Tabela3[Meus produtos])</f>
        <v>Não</v>
      </c>
      <c r="C3576" s="30" t="s">
        <v>3554</v>
      </c>
      <c r="D3576" t="s">
        <v>21238</v>
      </c>
      <c r="E3576" t="s">
        <v>11853</v>
      </c>
      <c r="F3576" s="30" t="s">
        <v>14526</v>
      </c>
      <c r="G3576">
        <v>12</v>
      </c>
      <c r="H3576">
        <v>9.8000000000000007</v>
      </c>
      <c r="I3576">
        <v>0</v>
      </c>
      <c r="J3576">
        <v>0</v>
      </c>
      <c r="K3576" s="13">
        <v>0.218</v>
      </c>
      <c r="L3576" s="13">
        <v>9.8000000000000004E-2</v>
      </c>
      <c r="M3576" s="13">
        <v>0.12</v>
      </c>
      <c r="N3576" s="13">
        <v>0</v>
      </c>
      <c r="O3576" s="13">
        <v>0</v>
      </c>
      <c r="P3576" s="12" t="str">
        <f>LEFT(Tabela2[[#This Row],[Código]],2)</f>
        <v>29</v>
      </c>
    </row>
    <row r="3577" spans="2:16" ht="15" customHeight="1" x14ac:dyDescent="0.25">
      <c r="B3577" s="36" t="str">
        <f>LOOKUP(Tabela2[[#This Row],[RESUMO]],Tabela3[Grupo],Tabela3[Meus produtos])</f>
        <v>Não</v>
      </c>
      <c r="C3577" s="30" t="s">
        <v>3555</v>
      </c>
      <c r="D3577" t="s">
        <v>21238</v>
      </c>
      <c r="E3577" t="s">
        <v>11853</v>
      </c>
      <c r="F3577" s="30" t="s">
        <v>14527</v>
      </c>
      <c r="G3577">
        <v>11.83</v>
      </c>
      <c r="H3577">
        <v>9.8000000000000007</v>
      </c>
      <c r="I3577">
        <v>0</v>
      </c>
      <c r="J3577">
        <v>0</v>
      </c>
      <c r="K3577" s="13">
        <v>0.21629999999999999</v>
      </c>
      <c r="L3577" s="13">
        <v>9.8000000000000004E-2</v>
      </c>
      <c r="M3577" s="13">
        <v>0.1183</v>
      </c>
      <c r="N3577" s="13">
        <v>0</v>
      </c>
      <c r="O3577" s="13">
        <v>0</v>
      </c>
      <c r="P3577" s="12" t="str">
        <f>LEFT(Tabela2[[#This Row],[Código]],2)</f>
        <v>29</v>
      </c>
    </row>
    <row r="3578" spans="2:16" ht="15" customHeight="1" x14ac:dyDescent="0.25">
      <c r="B3578" s="36" t="str">
        <f>LOOKUP(Tabela2[[#This Row],[RESUMO]],Tabela3[Grupo],Tabela3[Meus produtos])</f>
        <v>Não</v>
      </c>
      <c r="C3578" s="30" t="s">
        <v>3556</v>
      </c>
      <c r="D3578" t="s">
        <v>21238</v>
      </c>
      <c r="E3578" t="s">
        <v>11853</v>
      </c>
      <c r="F3578" s="30" t="s">
        <v>3557</v>
      </c>
      <c r="G3578">
        <v>12</v>
      </c>
      <c r="H3578">
        <v>9.8000000000000007</v>
      </c>
      <c r="I3578">
        <v>0</v>
      </c>
      <c r="J3578">
        <v>0</v>
      </c>
      <c r="K3578" s="13">
        <v>0.218</v>
      </c>
      <c r="L3578" s="13">
        <v>9.8000000000000004E-2</v>
      </c>
      <c r="M3578" s="13">
        <v>0.12</v>
      </c>
      <c r="N3578" s="13">
        <v>0</v>
      </c>
      <c r="O3578" s="13">
        <v>0</v>
      </c>
      <c r="P3578" s="12" t="str">
        <f>LEFT(Tabela2[[#This Row],[Código]],2)</f>
        <v>29</v>
      </c>
    </row>
    <row r="3579" spans="2:16" ht="15" customHeight="1" x14ac:dyDescent="0.25">
      <c r="B3579" s="36" t="str">
        <f>LOOKUP(Tabela2[[#This Row],[RESUMO]],Tabela3[Grupo],Tabela3[Meus produtos])</f>
        <v>Não</v>
      </c>
      <c r="C3579" s="30" t="s">
        <v>3558</v>
      </c>
      <c r="D3579" t="s">
        <v>21238</v>
      </c>
      <c r="E3579" t="s">
        <v>11853</v>
      </c>
      <c r="F3579" s="30" t="s">
        <v>3559</v>
      </c>
      <c r="G3579">
        <v>11.97</v>
      </c>
      <c r="H3579">
        <v>9.8000000000000007</v>
      </c>
      <c r="I3579">
        <v>0</v>
      </c>
      <c r="J3579">
        <v>0</v>
      </c>
      <c r="K3579" s="13">
        <v>0.2177</v>
      </c>
      <c r="L3579" s="13">
        <v>9.8000000000000004E-2</v>
      </c>
      <c r="M3579" s="13">
        <v>0.1197</v>
      </c>
      <c r="N3579" s="13">
        <v>0</v>
      </c>
      <c r="O3579" s="13">
        <v>0</v>
      </c>
      <c r="P3579" s="12" t="str">
        <f>LEFT(Tabela2[[#This Row],[Código]],2)</f>
        <v>29</v>
      </c>
    </row>
    <row r="3580" spans="2:16" ht="15" customHeight="1" x14ac:dyDescent="0.25">
      <c r="B3580" s="36" t="str">
        <f>LOOKUP(Tabela2[[#This Row],[RESUMO]],Tabela3[Grupo],Tabela3[Meus produtos])</f>
        <v>Não</v>
      </c>
      <c r="C3580" s="30" t="s">
        <v>3560</v>
      </c>
      <c r="D3580" t="s">
        <v>21238</v>
      </c>
      <c r="E3580" t="s">
        <v>11853</v>
      </c>
      <c r="F3580" s="30" t="s">
        <v>14528</v>
      </c>
      <c r="G3580">
        <v>11.83</v>
      </c>
      <c r="H3580">
        <v>9.8000000000000007</v>
      </c>
      <c r="I3580">
        <v>0</v>
      </c>
      <c r="J3580">
        <v>0</v>
      </c>
      <c r="K3580" s="13">
        <v>0.21629999999999999</v>
      </c>
      <c r="L3580" s="13">
        <v>9.8000000000000004E-2</v>
      </c>
      <c r="M3580" s="13">
        <v>0.1183</v>
      </c>
      <c r="N3580" s="13">
        <v>0</v>
      </c>
      <c r="O3580" s="13">
        <v>0</v>
      </c>
      <c r="P3580" s="12" t="str">
        <f>LEFT(Tabela2[[#This Row],[Código]],2)</f>
        <v>29</v>
      </c>
    </row>
    <row r="3581" spans="2:16" ht="15" customHeight="1" x14ac:dyDescent="0.25">
      <c r="B3581" s="36" t="str">
        <f>LOOKUP(Tabela2[[#This Row],[RESUMO]],Tabela3[Grupo],Tabela3[Meus produtos])</f>
        <v>Não</v>
      </c>
      <c r="C3581" s="30" t="s">
        <v>3561</v>
      </c>
      <c r="D3581" t="s">
        <v>21238</v>
      </c>
      <c r="E3581" t="s">
        <v>11853</v>
      </c>
      <c r="F3581" s="30" t="s">
        <v>3562</v>
      </c>
      <c r="G3581">
        <v>11.83</v>
      </c>
      <c r="H3581">
        <v>9.8000000000000007</v>
      </c>
      <c r="I3581">
        <v>0</v>
      </c>
      <c r="J3581">
        <v>0</v>
      </c>
      <c r="K3581" s="13">
        <v>0.21629999999999999</v>
      </c>
      <c r="L3581" s="13">
        <v>9.8000000000000004E-2</v>
      </c>
      <c r="M3581" s="13">
        <v>0.1183</v>
      </c>
      <c r="N3581" s="13">
        <v>0</v>
      </c>
      <c r="O3581" s="13">
        <v>0</v>
      </c>
      <c r="P3581" s="12" t="str">
        <f>LEFT(Tabela2[[#This Row],[Código]],2)</f>
        <v>29</v>
      </c>
    </row>
    <row r="3582" spans="2:16" ht="15" customHeight="1" x14ac:dyDescent="0.25">
      <c r="B3582" s="36" t="str">
        <f>LOOKUP(Tabela2[[#This Row],[RESUMO]],Tabela3[Grupo],Tabela3[Meus produtos])</f>
        <v>Não</v>
      </c>
      <c r="C3582" s="30" t="s">
        <v>3563</v>
      </c>
      <c r="D3582" t="s">
        <v>21238</v>
      </c>
      <c r="E3582" t="s">
        <v>11853</v>
      </c>
      <c r="F3582" s="30" t="s">
        <v>3564</v>
      </c>
      <c r="G3582">
        <v>11.83</v>
      </c>
      <c r="H3582">
        <v>9.8000000000000007</v>
      </c>
      <c r="I3582">
        <v>0</v>
      </c>
      <c r="J3582">
        <v>0</v>
      </c>
      <c r="K3582" s="13">
        <v>0.21629999999999999</v>
      </c>
      <c r="L3582" s="13">
        <v>9.8000000000000004E-2</v>
      </c>
      <c r="M3582" s="13">
        <v>0.1183</v>
      </c>
      <c r="N3582" s="13">
        <v>0</v>
      </c>
      <c r="O3582" s="13">
        <v>0</v>
      </c>
      <c r="P3582" s="12" t="str">
        <f>LEFT(Tabela2[[#This Row],[Código]],2)</f>
        <v>29</v>
      </c>
    </row>
    <row r="3583" spans="2:16" ht="15" customHeight="1" x14ac:dyDescent="0.25">
      <c r="B3583" s="36" t="str">
        <f>LOOKUP(Tabela2[[#This Row],[RESUMO]],Tabela3[Grupo],Tabela3[Meus produtos])</f>
        <v>Não</v>
      </c>
      <c r="C3583" s="30" t="s">
        <v>3565</v>
      </c>
      <c r="D3583" t="s">
        <v>21238</v>
      </c>
      <c r="E3583" t="s">
        <v>11853</v>
      </c>
      <c r="F3583" s="30" t="s">
        <v>14529</v>
      </c>
      <c r="G3583">
        <v>11.83</v>
      </c>
      <c r="H3583">
        <v>9.8000000000000007</v>
      </c>
      <c r="I3583">
        <v>0</v>
      </c>
      <c r="J3583">
        <v>0</v>
      </c>
      <c r="K3583" s="13">
        <v>0.21629999999999999</v>
      </c>
      <c r="L3583" s="13">
        <v>9.8000000000000004E-2</v>
      </c>
      <c r="M3583" s="13">
        <v>0.1183</v>
      </c>
      <c r="N3583" s="13">
        <v>0</v>
      </c>
      <c r="O3583" s="13">
        <v>0</v>
      </c>
      <c r="P3583" s="12" t="str">
        <f>LEFT(Tabela2[[#This Row],[Código]],2)</f>
        <v>29</v>
      </c>
    </row>
    <row r="3584" spans="2:16" ht="15" customHeight="1" x14ac:dyDescent="0.25">
      <c r="B3584" s="36" t="str">
        <f>LOOKUP(Tabela2[[#This Row],[RESUMO]],Tabela3[Grupo],Tabela3[Meus produtos])</f>
        <v>Não</v>
      </c>
      <c r="C3584" s="30" t="s">
        <v>3566</v>
      </c>
      <c r="D3584" t="s">
        <v>21238</v>
      </c>
      <c r="E3584" t="s">
        <v>11853</v>
      </c>
      <c r="F3584" s="30" t="s">
        <v>14530</v>
      </c>
      <c r="G3584">
        <v>11.83</v>
      </c>
      <c r="H3584">
        <v>9.8000000000000007</v>
      </c>
      <c r="I3584">
        <v>0</v>
      </c>
      <c r="J3584">
        <v>0</v>
      </c>
      <c r="K3584" s="13">
        <v>0.21629999999999999</v>
      </c>
      <c r="L3584" s="13">
        <v>9.8000000000000004E-2</v>
      </c>
      <c r="M3584" s="13">
        <v>0.1183</v>
      </c>
      <c r="N3584" s="13">
        <v>0</v>
      </c>
      <c r="O3584" s="13">
        <v>0</v>
      </c>
      <c r="P3584" s="12" t="str">
        <f>LEFT(Tabela2[[#This Row],[Código]],2)</f>
        <v>29</v>
      </c>
    </row>
    <row r="3585" spans="2:16" ht="15" customHeight="1" x14ac:dyDescent="0.25">
      <c r="B3585" s="36" t="str">
        <f>LOOKUP(Tabela2[[#This Row],[RESUMO]],Tabela3[Grupo],Tabela3[Meus produtos])</f>
        <v>Não</v>
      </c>
      <c r="C3585" s="30" t="s">
        <v>3567</v>
      </c>
      <c r="D3585" t="s">
        <v>21238</v>
      </c>
      <c r="E3585" t="s">
        <v>11853</v>
      </c>
      <c r="F3585" s="30" t="s">
        <v>3568</v>
      </c>
      <c r="G3585">
        <v>11.83</v>
      </c>
      <c r="H3585">
        <v>9.8000000000000007</v>
      </c>
      <c r="I3585">
        <v>0</v>
      </c>
      <c r="J3585">
        <v>0</v>
      </c>
      <c r="K3585" s="13">
        <v>0.21629999999999999</v>
      </c>
      <c r="L3585" s="13">
        <v>9.8000000000000004E-2</v>
      </c>
      <c r="M3585" s="13">
        <v>0.1183</v>
      </c>
      <c r="N3585" s="13">
        <v>0</v>
      </c>
      <c r="O3585" s="13">
        <v>0</v>
      </c>
      <c r="P3585" s="12" t="str">
        <f>LEFT(Tabela2[[#This Row],[Código]],2)</f>
        <v>29</v>
      </c>
    </row>
    <row r="3586" spans="2:16" ht="15" customHeight="1" x14ac:dyDescent="0.25">
      <c r="B3586" s="36" t="str">
        <f>LOOKUP(Tabela2[[#This Row],[RESUMO]],Tabela3[Grupo],Tabela3[Meus produtos])</f>
        <v>Não</v>
      </c>
      <c r="C3586" s="30" t="s">
        <v>3569</v>
      </c>
      <c r="D3586" t="s">
        <v>21238</v>
      </c>
      <c r="E3586" t="s">
        <v>11853</v>
      </c>
      <c r="F3586" s="30" t="s">
        <v>3570</v>
      </c>
      <c r="G3586">
        <v>11.83</v>
      </c>
      <c r="H3586">
        <v>9.8000000000000007</v>
      </c>
      <c r="I3586">
        <v>0</v>
      </c>
      <c r="J3586">
        <v>0</v>
      </c>
      <c r="K3586" s="13">
        <v>0.21629999999999999</v>
      </c>
      <c r="L3586" s="13">
        <v>9.8000000000000004E-2</v>
      </c>
      <c r="M3586" s="13">
        <v>0.1183</v>
      </c>
      <c r="N3586" s="13">
        <v>0</v>
      </c>
      <c r="O3586" s="13">
        <v>0</v>
      </c>
      <c r="P3586" s="12" t="str">
        <f>LEFT(Tabela2[[#This Row],[Código]],2)</f>
        <v>29</v>
      </c>
    </row>
    <row r="3587" spans="2:16" ht="15" customHeight="1" x14ac:dyDescent="0.25">
      <c r="B3587" s="36" t="str">
        <f>LOOKUP(Tabela2[[#This Row],[RESUMO]],Tabela3[Grupo],Tabela3[Meus produtos])</f>
        <v>Não</v>
      </c>
      <c r="C3587" s="30" t="s">
        <v>3571</v>
      </c>
      <c r="D3587" t="s">
        <v>21238</v>
      </c>
      <c r="E3587" t="s">
        <v>11853</v>
      </c>
      <c r="F3587" s="30" t="s">
        <v>14531</v>
      </c>
      <c r="G3587">
        <v>11.83</v>
      </c>
      <c r="H3587">
        <v>9.8000000000000007</v>
      </c>
      <c r="I3587">
        <v>0</v>
      </c>
      <c r="J3587">
        <v>0</v>
      </c>
      <c r="K3587" s="13">
        <v>0.21629999999999999</v>
      </c>
      <c r="L3587" s="13">
        <v>9.8000000000000004E-2</v>
      </c>
      <c r="M3587" s="13">
        <v>0.1183</v>
      </c>
      <c r="N3587" s="13">
        <v>0</v>
      </c>
      <c r="O3587" s="13">
        <v>0</v>
      </c>
      <c r="P3587" s="12" t="str">
        <f>LEFT(Tabela2[[#This Row],[Código]],2)</f>
        <v>29</v>
      </c>
    </row>
    <row r="3588" spans="2:16" ht="15" customHeight="1" x14ac:dyDescent="0.25">
      <c r="B3588" s="36" t="str">
        <f>LOOKUP(Tabela2[[#This Row],[RESUMO]],Tabela3[Grupo],Tabela3[Meus produtos])</f>
        <v>Não</v>
      </c>
      <c r="C3588" s="30" t="s">
        <v>3572</v>
      </c>
      <c r="D3588" t="s">
        <v>21238</v>
      </c>
      <c r="E3588" t="s">
        <v>11853</v>
      </c>
      <c r="F3588" s="30" t="s">
        <v>3573</v>
      </c>
      <c r="G3588">
        <v>11.83</v>
      </c>
      <c r="H3588">
        <v>9.8000000000000007</v>
      </c>
      <c r="I3588">
        <v>0</v>
      </c>
      <c r="J3588">
        <v>0</v>
      </c>
      <c r="K3588" s="13">
        <v>0.21629999999999999</v>
      </c>
      <c r="L3588" s="13">
        <v>9.8000000000000004E-2</v>
      </c>
      <c r="M3588" s="13">
        <v>0.1183</v>
      </c>
      <c r="N3588" s="13">
        <v>0</v>
      </c>
      <c r="O3588" s="13">
        <v>0</v>
      </c>
      <c r="P3588" s="12" t="str">
        <f>LEFT(Tabela2[[#This Row],[Código]],2)</f>
        <v>29</v>
      </c>
    </row>
    <row r="3589" spans="2:16" ht="15" customHeight="1" x14ac:dyDescent="0.25">
      <c r="B3589" s="36" t="str">
        <f>LOOKUP(Tabela2[[#This Row],[RESUMO]],Tabela3[Grupo],Tabela3[Meus produtos])</f>
        <v>Não</v>
      </c>
      <c r="C3589" s="30" t="s">
        <v>3574</v>
      </c>
      <c r="D3589" t="s">
        <v>21238</v>
      </c>
      <c r="E3589" t="s">
        <v>11853</v>
      </c>
      <c r="F3589" s="30" t="s">
        <v>14532</v>
      </c>
      <c r="G3589">
        <v>11.83</v>
      </c>
      <c r="H3589">
        <v>9.8000000000000007</v>
      </c>
      <c r="I3589">
        <v>0</v>
      </c>
      <c r="J3589">
        <v>0</v>
      </c>
      <c r="K3589" s="13">
        <v>0.21629999999999999</v>
      </c>
      <c r="L3589" s="13">
        <v>9.8000000000000004E-2</v>
      </c>
      <c r="M3589" s="13">
        <v>0.1183</v>
      </c>
      <c r="N3589" s="13">
        <v>0</v>
      </c>
      <c r="O3589" s="13">
        <v>0</v>
      </c>
      <c r="P3589" s="12" t="str">
        <f>LEFT(Tabela2[[#This Row],[Código]],2)</f>
        <v>29</v>
      </c>
    </row>
    <row r="3590" spans="2:16" ht="15" customHeight="1" x14ac:dyDescent="0.25">
      <c r="B3590" s="36" t="str">
        <f>LOOKUP(Tabela2[[#This Row],[RESUMO]],Tabela3[Grupo],Tabela3[Meus produtos])</f>
        <v>Não</v>
      </c>
      <c r="C3590" s="30" t="s">
        <v>3575</v>
      </c>
      <c r="D3590" t="s">
        <v>21238</v>
      </c>
      <c r="E3590" t="s">
        <v>11853</v>
      </c>
      <c r="F3590" s="30" t="s">
        <v>14533</v>
      </c>
      <c r="G3590">
        <v>11.83</v>
      </c>
      <c r="H3590">
        <v>9.8000000000000007</v>
      </c>
      <c r="I3590">
        <v>0</v>
      </c>
      <c r="J3590">
        <v>0</v>
      </c>
      <c r="K3590" s="13">
        <v>0.21629999999999999</v>
      </c>
      <c r="L3590" s="13">
        <v>9.8000000000000004E-2</v>
      </c>
      <c r="M3590" s="13">
        <v>0.1183</v>
      </c>
      <c r="N3590" s="13">
        <v>0</v>
      </c>
      <c r="O3590" s="13">
        <v>0</v>
      </c>
      <c r="P3590" s="12" t="str">
        <f>LEFT(Tabela2[[#This Row],[Código]],2)</f>
        <v>29</v>
      </c>
    </row>
    <row r="3591" spans="2:16" ht="15" customHeight="1" x14ac:dyDescent="0.25">
      <c r="B3591" s="36" t="str">
        <f>LOOKUP(Tabela2[[#This Row],[RESUMO]],Tabela3[Grupo],Tabela3[Meus produtos])</f>
        <v>Não</v>
      </c>
      <c r="C3591" s="30" t="s">
        <v>3576</v>
      </c>
      <c r="D3591" t="s">
        <v>21238</v>
      </c>
      <c r="E3591" t="s">
        <v>11853</v>
      </c>
      <c r="F3591" s="30" t="s">
        <v>3577</v>
      </c>
      <c r="G3591">
        <v>11.83</v>
      </c>
      <c r="H3591">
        <v>9.8000000000000007</v>
      </c>
      <c r="I3591">
        <v>0</v>
      </c>
      <c r="J3591">
        <v>0</v>
      </c>
      <c r="K3591" s="13">
        <v>0.21629999999999999</v>
      </c>
      <c r="L3591" s="13">
        <v>9.8000000000000004E-2</v>
      </c>
      <c r="M3591" s="13">
        <v>0.1183</v>
      </c>
      <c r="N3591" s="13">
        <v>0</v>
      </c>
      <c r="O3591" s="13">
        <v>0</v>
      </c>
      <c r="P3591" s="12" t="str">
        <f>LEFT(Tabela2[[#This Row],[Código]],2)</f>
        <v>29</v>
      </c>
    </row>
    <row r="3592" spans="2:16" ht="15" customHeight="1" x14ac:dyDescent="0.25">
      <c r="B3592" s="36" t="str">
        <f>LOOKUP(Tabela2[[#This Row],[RESUMO]],Tabela3[Grupo],Tabela3[Meus produtos])</f>
        <v>Não</v>
      </c>
      <c r="C3592" s="30" t="s">
        <v>3578</v>
      </c>
      <c r="D3592" t="s">
        <v>21238</v>
      </c>
      <c r="E3592" t="s">
        <v>11853</v>
      </c>
      <c r="F3592" s="30" t="s">
        <v>14534</v>
      </c>
      <c r="G3592">
        <v>11.83</v>
      </c>
      <c r="H3592">
        <v>9.8000000000000007</v>
      </c>
      <c r="I3592">
        <v>0</v>
      </c>
      <c r="J3592">
        <v>0</v>
      </c>
      <c r="K3592" s="13">
        <v>0.21629999999999999</v>
      </c>
      <c r="L3592" s="13">
        <v>9.8000000000000004E-2</v>
      </c>
      <c r="M3592" s="13">
        <v>0.1183</v>
      </c>
      <c r="N3592" s="13">
        <v>0</v>
      </c>
      <c r="O3592" s="13">
        <v>0</v>
      </c>
      <c r="P3592" s="12" t="str">
        <f>LEFT(Tabela2[[#This Row],[Código]],2)</f>
        <v>29</v>
      </c>
    </row>
    <row r="3593" spans="2:16" ht="15" customHeight="1" x14ac:dyDescent="0.25">
      <c r="B3593" s="36" t="str">
        <f>LOOKUP(Tabela2[[#This Row],[RESUMO]],Tabela3[Grupo],Tabela3[Meus produtos])</f>
        <v>Não</v>
      </c>
      <c r="C3593" s="30" t="s">
        <v>3579</v>
      </c>
      <c r="D3593" t="s">
        <v>21238</v>
      </c>
      <c r="E3593" t="s">
        <v>11853</v>
      </c>
      <c r="F3593" s="30" t="s">
        <v>14535</v>
      </c>
      <c r="G3593">
        <v>11.83</v>
      </c>
      <c r="H3593">
        <v>9.8000000000000007</v>
      </c>
      <c r="I3593">
        <v>0</v>
      </c>
      <c r="J3593">
        <v>0</v>
      </c>
      <c r="K3593" s="13">
        <v>0.21629999999999999</v>
      </c>
      <c r="L3593" s="13">
        <v>9.8000000000000004E-2</v>
      </c>
      <c r="M3593" s="13">
        <v>0.1183</v>
      </c>
      <c r="N3593" s="13">
        <v>0</v>
      </c>
      <c r="O3593" s="13">
        <v>0</v>
      </c>
      <c r="P3593" s="12" t="str">
        <f>LEFT(Tabela2[[#This Row],[Código]],2)</f>
        <v>29</v>
      </c>
    </row>
    <row r="3594" spans="2:16" ht="15" customHeight="1" x14ac:dyDescent="0.25">
      <c r="B3594" s="36" t="str">
        <f>LOOKUP(Tabela2[[#This Row],[RESUMO]],Tabela3[Grupo],Tabela3[Meus produtos])</f>
        <v>Não</v>
      </c>
      <c r="C3594" s="30" t="s">
        <v>3580</v>
      </c>
      <c r="D3594" t="s">
        <v>21238</v>
      </c>
      <c r="E3594" t="s">
        <v>11853</v>
      </c>
      <c r="F3594" s="30" t="s">
        <v>14536</v>
      </c>
      <c r="G3594">
        <v>11.83</v>
      </c>
      <c r="H3594">
        <v>9.8000000000000007</v>
      </c>
      <c r="I3594">
        <v>0</v>
      </c>
      <c r="J3594">
        <v>0</v>
      </c>
      <c r="K3594" s="13">
        <v>0.21629999999999999</v>
      </c>
      <c r="L3594" s="13">
        <v>9.8000000000000004E-2</v>
      </c>
      <c r="M3594" s="13">
        <v>0.1183</v>
      </c>
      <c r="N3594" s="13">
        <v>0</v>
      </c>
      <c r="O3594" s="13">
        <v>0</v>
      </c>
      <c r="P3594" s="12" t="str">
        <f>LEFT(Tabela2[[#This Row],[Código]],2)</f>
        <v>29</v>
      </c>
    </row>
    <row r="3595" spans="2:16" ht="15" customHeight="1" x14ac:dyDescent="0.25">
      <c r="B3595" s="36" t="str">
        <f>LOOKUP(Tabela2[[#This Row],[RESUMO]],Tabela3[Grupo],Tabela3[Meus produtos])</f>
        <v>Não</v>
      </c>
      <c r="C3595" s="30" t="s">
        <v>3581</v>
      </c>
      <c r="D3595" t="s">
        <v>21238</v>
      </c>
      <c r="E3595" t="s">
        <v>11853</v>
      </c>
      <c r="F3595" s="30" t="s">
        <v>3582</v>
      </c>
      <c r="G3595">
        <v>11.97</v>
      </c>
      <c r="H3595">
        <v>9.8000000000000007</v>
      </c>
      <c r="I3595">
        <v>0</v>
      </c>
      <c r="J3595">
        <v>0</v>
      </c>
      <c r="K3595" s="13">
        <v>0.2177</v>
      </c>
      <c r="L3595" s="13">
        <v>9.8000000000000004E-2</v>
      </c>
      <c r="M3595" s="13">
        <v>0.1197</v>
      </c>
      <c r="N3595" s="13">
        <v>0</v>
      </c>
      <c r="O3595" s="13">
        <v>0</v>
      </c>
      <c r="P3595" s="12" t="str">
        <f>LEFT(Tabela2[[#This Row],[Código]],2)</f>
        <v>29</v>
      </c>
    </row>
    <row r="3596" spans="2:16" ht="15" customHeight="1" x14ac:dyDescent="0.25">
      <c r="B3596" s="36" t="str">
        <f>LOOKUP(Tabela2[[#This Row],[RESUMO]],Tabela3[Grupo],Tabela3[Meus produtos])</f>
        <v>Não</v>
      </c>
      <c r="C3596" s="30" t="s">
        <v>3583</v>
      </c>
      <c r="D3596" t="s">
        <v>21238</v>
      </c>
      <c r="E3596" t="s">
        <v>11853</v>
      </c>
      <c r="F3596" s="30" t="s">
        <v>14537</v>
      </c>
      <c r="G3596">
        <v>11.83</v>
      </c>
      <c r="H3596">
        <v>9.8000000000000007</v>
      </c>
      <c r="I3596">
        <v>0</v>
      </c>
      <c r="J3596">
        <v>0</v>
      </c>
      <c r="K3596" s="13">
        <v>0.21629999999999999</v>
      </c>
      <c r="L3596" s="13">
        <v>9.8000000000000004E-2</v>
      </c>
      <c r="M3596" s="13">
        <v>0.1183</v>
      </c>
      <c r="N3596" s="13">
        <v>0</v>
      </c>
      <c r="O3596" s="13">
        <v>0</v>
      </c>
      <c r="P3596" s="12" t="str">
        <f>LEFT(Tabela2[[#This Row],[Código]],2)</f>
        <v>29</v>
      </c>
    </row>
    <row r="3597" spans="2:16" ht="15" customHeight="1" x14ac:dyDescent="0.25">
      <c r="B3597" s="36" t="str">
        <f>LOOKUP(Tabela2[[#This Row],[RESUMO]],Tabela3[Grupo],Tabela3[Meus produtos])</f>
        <v>Não</v>
      </c>
      <c r="C3597" s="30" t="s">
        <v>3584</v>
      </c>
      <c r="D3597" t="s">
        <v>21238</v>
      </c>
      <c r="E3597" t="s">
        <v>11853</v>
      </c>
      <c r="F3597" s="30" t="s">
        <v>3585</v>
      </c>
      <c r="G3597">
        <v>12</v>
      </c>
      <c r="H3597">
        <v>9.8000000000000007</v>
      </c>
      <c r="I3597">
        <v>0</v>
      </c>
      <c r="J3597">
        <v>0</v>
      </c>
      <c r="K3597" s="13">
        <v>0.218</v>
      </c>
      <c r="L3597" s="13">
        <v>9.8000000000000004E-2</v>
      </c>
      <c r="M3597" s="13">
        <v>0.12</v>
      </c>
      <c r="N3597" s="13">
        <v>0</v>
      </c>
      <c r="O3597" s="13">
        <v>0</v>
      </c>
      <c r="P3597" s="12" t="str">
        <f>LEFT(Tabela2[[#This Row],[Código]],2)</f>
        <v>29</v>
      </c>
    </row>
    <row r="3598" spans="2:16" ht="15" customHeight="1" x14ac:dyDescent="0.25">
      <c r="B3598" s="36" t="str">
        <f>LOOKUP(Tabela2[[#This Row],[RESUMO]],Tabela3[Grupo],Tabela3[Meus produtos])</f>
        <v>Não</v>
      </c>
      <c r="C3598" s="30" t="s">
        <v>3586</v>
      </c>
      <c r="D3598" t="s">
        <v>21238</v>
      </c>
      <c r="E3598" t="s">
        <v>11853</v>
      </c>
      <c r="F3598" s="30" t="s">
        <v>14538</v>
      </c>
      <c r="G3598">
        <v>12</v>
      </c>
      <c r="H3598">
        <v>9.8000000000000007</v>
      </c>
      <c r="I3598">
        <v>0</v>
      </c>
      <c r="J3598">
        <v>0</v>
      </c>
      <c r="K3598" s="13">
        <v>0.218</v>
      </c>
      <c r="L3598" s="13">
        <v>9.8000000000000004E-2</v>
      </c>
      <c r="M3598" s="13">
        <v>0.12</v>
      </c>
      <c r="N3598" s="13">
        <v>0</v>
      </c>
      <c r="O3598" s="13">
        <v>0</v>
      </c>
      <c r="P3598" s="12" t="str">
        <f>LEFT(Tabela2[[#This Row],[Código]],2)</f>
        <v>29</v>
      </c>
    </row>
    <row r="3599" spans="2:16" ht="15" customHeight="1" x14ac:dyDescent="0.25">
      <c r="B3599" s="36" t="str">
        <f>LOOKUP(Tabela2[[#This Row],[RESUMO]],Tabela3[Grupo],Tabela3[Meus produtos])</f>
        <v>Não</v>
      </c>
      <c r="C3599" s="30" t="s">
        <v>3587</v>
      </c>
      <c r="D3599" t="s">
        <v>21238</v>
      </c>
      <c r="E3599" t="s">
        <v>11853</v>
      </c>
      <c r="F3599" s="30" t="s">
        <v>14539</v>
      </c>
      <c r="G3599">
        <v>11.83</v>
      </c>
      <c r="H3599">
        <v>9.8000000000000007</v>
      </c>
      <c r="I3599">
        <v>0</v>
      </c>
      <c r="J3599">
        <v>0</v>
      </c>
      <c r="K3599" s="13">
        <v>0.21629999999999999</v>
      </c>
      <c r="L3599" s="13">
        <v>9.8000000000000004E-2</v>
      </c>
      <c r="M3599" s="13">
        <v>0.1183</v>
      </c>
      <c r="N3599" s="13">
        <v>0</v>
      </c>
      <c r="O3599" s="13">
        <v>0</v>
      </c>
      <c r="P3599" s="12" t="str">
        <f>LEFT(Tabela2[[#This Row],[Código]],2)</f>
        <v>29</v>
      </c>
    </row>
    <row r="3600" spans="2:16" ht="15" customHeight="1" x14ac:dyDescent="0.25">
      <c r="B3600" s="36" t="str">
        <f>LOOKUP(Tabela2[[#This Row],[RESUMO]],Tabela3[Grupo],Tabela3[Meus produtos])</f>
        <v>Não</v>
      </c>
      <c r="C3600" s="30" t="s">
        <v>3588</v>
      </c>
      <c r="D3600" t="s">
        <v>21238</v>
      </c>
      <c r="E3600" t="s">
        <v>11853</v>
      </c>
      <c r="F3600" s="30" t="s">
        <v>3589</v>
      </c>
      <c r="G3600">
        <v>11.97</v>
      </c>
      <c r="H3600">
        <v>9.8000000000000007</v>
      </c>
      <c r="I3600">
        <v>0</v>
      </c>
      <c r="J3600">
        <v>0</v>
      </c>
      <c r="K3600" s="13">
        <v>0.2177</v>
      </c>
      <c r="L3600" s="13">
        <v>9.8000000000000004E-2</v>
      </c>
      <c r="M3600" s="13">
        <v>0.1197</v>
      </c>
      <c r="N3600" s="13">
        <v>0</v>
      </c>
      <c r="O3600" s="13">
        <v>0</v>
      </c>
      <c r="P3600" s="12" t="str">
        <f>LEFT(Tabela2[[#This Row],[Código]],2)</f>
        <v>29</v>
      </c>
    </row>
    <row r="3601" spans="2:16" ht="15" customHeight="1" x14ac:dyDescent="0.25">
      <c r="B3601" s="36" t="str">
        <f>LOOKUP(Tabela2[[#This Row],[RESUMO]],Tabela3[Grupo],Tabela3[Meus produtos])</f>
        <v>Não</v>
      </c>
      <c r="C3601" s="30" t="s">
        <v>3590</v>
      </c>
      <c r="D3601" t="s">
        <v>21238</v>
      </c>
      <c r="E3601" t="s">
        <v>11853</v>
      </c>
      <c r="F3601" s="30" t="s">
        <v>14540</v>
      </c>
      <c r="G3601">
        <v>11.83</v>
      </c>
      <c r="H3601">
        <v>9.8000000000000007</v>
      </c>
      <c r="I3601">
        <v>0</v>
      </c>
      <c r="J3601">
        <v>0</v>
      </c>
      <c r="K3601" s="13">
        <v>0.21629999999999999</v>
      </c>
      <c r="L3601" s="13">
        <v>9.8000000000000004E-2</v>
      </c>
      <c r="M3601" s="13">
        <v>0.1183</v>
      </c>
      <c r="N3601" s="13">
        <v>0</v>
      </c>
      <c r="O3601" s="13">
        <v>0</v>
      </c>
      <c r="P3601" s="12" t="str">
        <f>LEFT(Tabela2[[#This Row],[Código]],2)</f>
        <v>29</v>
      </c>
    </row>
    <row r="3602" spans="2:16" ht="15" customHeight="1" x14ac:dyDescent="0.25">
      <c r="B3602" s="36" t="str">
        <f>LOOKUP(Tabela2[[#This Row],[RESUMO]],Tabela3[Grupo],Tabela3[Meus produtos])</f>
        <v>Não</v>
      </c>
      <c r="C3602" s="30" t="s">
        <v>3591</v>
      </c>
      <c r="D3602" t="s">
        <v>21238</v>
      </c>
      <c r="E3602" t="s">
        <v>11853</v>
      </c>
      <c r="F3602" s="30" t="s">
        <v>3592</v>
      </c>
      <c r="G3602">
        <v>11.97</v>
      </c>
      <c r="H3602">
        <v>9.8000000000000007</v>
      </c>
      <c r="I3602">
        <v>0</v>
      </c>
      <c r="J3602">
        <v>0</v>
      </c>
      <c r="K3602" s="13">
        <v>0.2177</v>
      </c>
      <c r="L3602" s="13">
        <v>9.8000000000000004E-2</v>
      </c>
      <c r="M3602" s="13">
        <v>0.1197</v>
      </c>
      <c r="N3602" s="13">
        <v>0</v>
      </c>
      <c r="O3602" s="13">
        <v>0</v>
      </c>
      <c r="P3602" s="12" t="str">
        <f>LEFT(Tabela2[[#This Row],[Código]],2)</f>
        <v>29</v>
      </c>
    </row>
    <row r="3603" spans="2:16" ht="15" customHeight="1" x14ac:dyDescent="0.25">
      <c r="B3603" s="36" t="str">
        <f>LOOKUP(Tabela2[[#This Row],[RESUMO]],Tabela3[Grupo],Tabela3[Meus produtos])</f>
        <v>Não</v>
      </c>
      <c r="C3603" s="30" t="s">
        <v>3593</v>
      </c>
      <c r="D3603" t="s">
        <v>21238</v>
      </c>
      <c r="E3603" t="s">
        <v>11853</v>
      </c>
      <c r="F3603" s="30" t="s">
        <v>3594</v>
      </c>
      <c r="G3603">
        <v>11.97</v>
      </c>
      <c r="H3603">
        <v>9.8000000000000007</v>
      </c>
      <c r="I3603">
        <v>0</v>
      </c>
      <c r="J3603">
        <v>0</v>
      </c>
      <c r="K3603" s="13">
        <v>0.2177</v>
      </c>
      <c r="L3603" s="13">
        <v>9.8000000000000004E-2</v>
      </c>
      <c r="M3603" s="13">
        <v>0.1197</v>
      </c>
      <c r="N3603" s="13">
        <v>0</v>
      </c>
      <c r="O3603" s="13">
        <v>0</v>
      </c>
      <c r="P3603" s="12" t="str">
        <f>LEFT(Tabela2[[#This Row],[Código]],2)</f>
        <v>29</v>
      </c>
    </row>
    <row r="3604" spans="2:16" ht="15" customHeight="1" x14ac:dyDescent="0.25">
      <c r="B3604" s="36" t="str">
        <f>LOOKUP(Tabela2[[#This Row],[RESUMO]],Tabela3[Grupo],Tabela3[Meus produtos])</f>
        <v>Não</v>
      </c>
      <c r="C3604" s="30" t="s">
        <v>3595</v>
      </c>
      <c r="D3604" t="s">
        <v>21238</v>
      </c>
      <c r="E3604" t="s">
        <v>11853</v>
      </c>
      <c r="F3604" s="30" t="s">
        <v>3596</v>
      </c>
      <c r="G3604">
        <v>11.83</v>
      </c>
      <c r="H3604">
        <v>9.8000000000000007</v>
      </c>
      <c r="I3604">
        <v>0</v>
      </c>
      <c r="J3604">
        <v>0</v>
      </c>
      <c r="K3604" s="13">
        <v>0.21629999999999999</v>
      </c>
      <c r="L3604" s="13">
        <v>9.8000000000000004E-2</v>
      </c>
      <c r="M3604" s="13">
        <v>0.1183</v>
      </c>
      <c r="N3604" s="13">
        <v>0</v>
      </c>
      <c r="O3604" s="13">
        <v>0</v>
      </c>
      <c r="P3604" s="12" t="str">
        <f>LEFT(Tabela2[[#This Row],[Código]],2)</f>
        <v>29</v>
      </c>
    </row>
    <row r="3605" spans="2:16" ht="15" customHeight="1" x14ac:dyDescent="0.25">
      <c r="B3605" s="36" t="str">
        <f>LOOKUP(Tabela2[[#This Row],[RESUMO]],Tabela3[Grupo],Tabela3[Meus produtos])</f>
        <v>Não</v>
      </c>
      <c r="C3605" s="30" t="s">
        <v>3597</v>
      </c>
      <c r="D3605" t="s">
        <v>21238</v>
      </c>
      <c r="E3605" t="s">
        <v>11853</v>
      </c>
      <c r="F3605" s="30" t="s">
        <v>3598</v>
      </c>
      <c r="G3605">
        <v>12</v>
      </c>
      <c r="H3605">
        <v>9.8000000000000007</v>
      </c>
      <c r="I3605">
        <v>0</v>
      </c>
      <c r="J3605">
        <v>0</v>
      </c>
      <c r="K3605" s="13">
        <v>0.218</v>
      </c>
      <c r="L3605" s="13">
        <v>9.8000000000000004E-2</v>
      </c>
      <c r="M3605" s="13">
        <v>0.12</v>
      </c>
      <c r="N3605" s="13">
        <v>0</v>
      </c>
      <c r="O3605" s="13">
        <v>0</v>
      </c>
      <c r="P3605" s="12" t="str">
        <f>LEFT(Tabela2[[#This Row],[Código]],2)</f>
        <v>29</v>
      </c>
    </row>
    <row r="3606" spans="2:16" ht="15" customHeight="1" x14ac:dyDescent="0.25">
      <c r="B3606" s="36" t="str">
        <f>LOOKUP(Tabela2[[#This Row],[RESUMO]],Tabela3[Grupo],Tabela3[Meus produtos])</f>
        <v>Não</v>
      </c>
      <c r="C3606" s="30" t="s">
        <v>3599</v>
      </c>
      <c r="D3606" t="s">
        <v>21238</v>
      </c>
      <c r="E3606" t="s">
        <v>11853</v>
      </c>
      <c r="F3606" s="30" t="s">
        <v>14541</v>
      </c>
      <c r="G3606">
        <v>11.83</v>
      </c>
      <c r="H3606">
        <v>9.8000000000000007</v>
      </c>
      <c r="I3606">
        <v>0</v>
      </c>
      <c r="J3606">
        <v>0</v>
      </c>
      <c r="K3606" s="13">
        <v>0.21629999999999999</v>
      </c>
      <c r="L3606" s="13">
        <v>9.8000000000000004E-2</v>
      </c>
      <c r="M3606" s="13">
        <v>0.1183</v>
      </c>
      <c r="N3606" s="13">
        <v>0</v>
      </c>
      <c r="O3606" s="13">
        <v>0</v>
      </c>
      <c r="P3606" s="12" t="str">
        <f>LEFT(Tabela2[[#This Row],[Código]],2)</f>
        <v>29</v>
      </c>
    </row>
    <row r="3607" spans="2:16" ht="15" customHeight="1" x14ac:dyDescent="0.25">
      <c r="B3607" s="36" t="str">
        <f>LOOKUP(Tabela2[[#This Row],[RESUMO]],Tabela3[Grupo],Tabela3[Meus produtos])</f>
        <v>Não</v>
      </c>
      <c r="C3607" s="30" t="s">
        <v>3600</v>
      </c>
      <c r="D3607" t="s">
        <v>21238</v>
      </c>
      <c r="E3607" t="s">
        <v>11853</v>
      </c>
      <c r="F3607" s="30" t="s">
        <v>14542</v>
      </c>
      <c r="G3607">
        <v>11.83</v>
      </c>
      <c r="H3607">
        <v>9.8000000000000007</v>
      </c>
      <c r="I3607">
        <v>0</v>
      </c>
      <c r="J3607">
        <v>0</v>
      </c>
      <c r="K3607" s="13">
        <v>0.21629999999999999</v>
      </c>
      <c r="L3607" s="13">
        <v>9.8000000000000004E-2</v>
      </c>
      <c r="M3607" s="13">
        <v>0.1183</v>
      </c>
      <c r="N3607" s="13">
        <v>0</v>
      </c>
      <c r="O3607" s="13">
        <v>0</v>
      </c>
      <c r="P3607" s="12" t="str">
        <f>LEFT(Tabela2[[#This Row],[Código]],2)</f>
        <v>29</v>
      </c>
    </row>
    <row r="3608" spans="2:16" ht="15" customHeight="1" x14ac:dyDescent="0.25">
      <c r="B3608" s="36" t="str">
        <f>LOOKUP(Tabela2[[#This Row],[RESUMO]],Tabela3[Grupo],Tabela3[Meus produtos])</f>
        <v>Não</v>
      </c>
      <c r="C3608" s="30" t="s">
        <v>3601</v>
      </c>
      <c r="D3608" t="s">
        <v>21238</v>
      </c>
      <c r="E3608" t="s">
        <v>11853</v>
      </c>
      <c r="F3608" s="30" t="s">
        <v>14543</v>
      </c>
      <c r="G3608">
        <v>11.83</v>
      </c>
      <c r="H3608">
        <v>9.8000000000000007</v>
      </c>
      <c r="I3608">
        <v>0</v>
      </c>
      <c r="J3608">
        <v>0</v>
      </c>
      <c r="K3608" s="13">
        <v>0.21629999999999999</v>
      </c>
      <c r="L3608" s="13">
        <v>9.8000000000000004E-2</v>
      </c>
      <c r="M3608" s="13">
        <v>0.1183</v>
      </c>
      <c r="N3608" s="13">
        <v>0</v>
      </c>
      <c r="O3608" s="13">
        <v>0</v>
      </c>
      <c r="P3608" s="12" t="str">
        <f>LEFT(Tabela2[[#This Row],[Código]],2)</f>
        <v>29</v>
      </c>
    </row>
    <row r="3609" spans="2:16" ht="15" customHeight="1" x14ac:dyDescent="0.25">
      <c r="B3609" s="36" t="str">
        <f>LOOKUP(Tabela2[[#This Row],[RESUMO]],Tabela3[Grupo],Tabela3[Meus produtos])</f>
        <v>Não</v>
      </c>
      <c r="C3609" s="30" t="s">
        <v>3602</v>
      </c>
      <c r="D3609" t="s">
        <v>21238</v>
      </c>
      <c r="E3609" t="s">
        <v>11853</v>
      </c>
      <c r="F3609" s="30" t="s">
        <v>3603</v>
      </c>
      <c r="G3609">
        <v>11.83</v>
      </c>
      <c r="H3609">
        <v>9.8000000000000007</v>
      </c>
      <c r="I3609">
        <v>0</v>
      </c>
      <c r="J3609">
        <v>0</v>
      </c>
      <c r="K3609" s="13">
        <v>0.21629999999999999</v>
      </c>
      <c r="L3609" s="13">
        <v>9.8000000000000004E-2</v>
      </c>
      <c r="M3609" s="13">
        <v>0.1183</v>
      </c>
      <c r="N3609" s="13">
        <v>0</v>
      </c>
      <c r="O3609" s="13">
        <v>0</v>
      </c>
      <c r="P3609" s="12" t="str">
        <f>LEFT(Tabela2[[#This Row],[Código]],2)</f>
        <v>29</v>
      </c>
    </row>
    <row r="3610" spans="2:16" ht="15" customHeight="1" x14ac:dyDescent="0.25">
      <c r="B3610" s="36" t="str">
        <f>LOOKUP(Tabela2[[#This Row],[RESUMO]],Tabela3[Grupo],Tabela3[Meus produtos])</f>
        <v>Não</v>
      </c>
      <c r="C3610" s="30" t="s">
        <v>3604</v>
      </c>
      <c r="D3610" t="s">
        <v>21238</v>
      </c>
      <c r="E3610" t="s">
        <v>11853</v>
      </c>
      <c r="F3610" s="30" t="s">
        <v>14544</v>
      </c>
      <c r="G3610">
        <v>11.83</v>
      </c>
      <c r="H3610">
        <v>9.8000000000000007</v>
      </c>
      <c r="I3610">
        <v>0</v>
      </c>
      <c r="J3610">
        <v>0</v>
      </c>
      <c r="K3610" s="13">
        <v>0.21629999999999999</v>
      </c>
      <c r="L3610" s="13">
        <v>9.8000000000000004E-2</v>
      </c>
      <c r="M3610" s="13">
        <v>0.1183</v>
      </c>
      <c r="N3610" s="13">
        <v>0</v>
      </c>
      <c r="O3610" s="13">
        <v>0</v>
      </c>
      <c r="P3610" s="12" t="str">
        <f>LEFT(Tabela2[[#This Row],[Código]],2)</f>
        <v>29</v>
      </c>
    </row>
    <row r="3611" spans="2:16" ht="15" customHeight="1" x14ac:dyDescent="0.25">
      <c r="B3611" s="36" t="str">
        <f>LOOKUP(Tabela2[[#This Row],[RESUMO]],Tabela3[Grupo],Tabela3[Meus produtos])</f>
        <v>Não</v>
      </c>
      <c r="C3611" s="30" t="s">
        <v>3605</v>
      </c>
      <c r="D3611" t="s">
        <v>21238</v>
      </c>
      <c r="E3611" t="s">
        <v>11853</v>
      </c>
      <c r="F3611" s="30" t="s">
        <v>3606</v>
      </c>
      <c r="G3611">
        <v>11.83</v>
      </c>
      <c r="H3611">
        <v>9.8000000000000007</v>
      </c>
      <c r="I3611">
        <v>0</v>
      </c>
      <c r="J3611">
        <v>0</v>
      </c>
      <c r="K3611" s="13">
        <v>0.21629999999999999</v>
      </c>
      <c r="L3611" s="13">
        <v>9.8000000000000004E-2</v>
      </c>
      <c r="M3611" s="13">
        <v>0.1183</v>
      </c>
      <c r="N3611" s="13">
        <v>0</v>
      </c>
      <c r="O3611" s="13">
        <v>0</v>
      </c>
      <c r="P3611" s="12" t="str">
        <f>LEFT(Tabela2[[#This Row],[Código]],2)</f>
        <v>29</v>
      </c>
    </row>
    <row r="3612" spans="2:16" ht="15" customHeight="1" x14ac:dyDescent="0.25">
      <c r="B3612" s="36" t="str">
        <f>LOOKUP(Tabela2[[#This Row],[RESUMO]],Tabela3[Grupo],Tabela3[Meus produtos])</f>
        <v>Não</v>
      </c>
      <c r="C3612" s="30" t="s">
        <v>3607</v>
      </c>
      <c r="D3612" t="s">
        <v>21238</v>
      </c>
      <c r="E3612" t="s">
        <v>11853</v>
      </c>
      <c r="F3612" s="30" t="s">
        <v>3608</v>
      </c>
      <c r="G3612">
        <v>12</v>
      </c>
      <c r="H3612">
        <v>9.8000000000000007</v>
      </c>
      <c r="I3612">
        <v>0</v>
      </c>
      <c r="J3612">
        <v>0</v>
      </c>
      <c r="K3612" s="13">
        <v>0.218</v>
      </c>
      <c r="L3612" s="13">
        <v>9.8000000000000004E-2</v>
      </c>
      <c r="M3612" s="13">
        <v>0.12</v>
      </c>
      <c r="N3612" s="13">
        <v>0</v>
      </c>
      <c r="O3612" s="13">
        <v>0</v>
      </c>
      <c r="P3612" s="12" t="str">
        <f>LEFT(Tabela2[[#This Row],[Código]],2)</f>
        <v>29</v>
      </c>
    </row>
    <row r="3613" spans="2:16" ht="15" customHeight="1" x14ac:dyDescent="0.25">
      <c r="B3613" s="36" t="str">
        <f>LOOKUP(Tabela2[[#This Row],[RESUMO]],Tabela3[Grupo],Tabela3[Meus produtos])</f>
        <v>Não</v>
      </c>
      <c r="C3613" s="30" t="s">
        <v>3609</v>
      </c>
      <c r="D3613" t="s">
        <v>21238</v>
      </c>
      <c r="E3613" t="s">
        <v>11853</v>
      </c>
      <c r="F3613" s="30" t="s">
        <v>3610</v>
      </c>
      <c r="G3613">
        <v>11.83</v>
      </c>
      <c r="H3613">
        <v>9.8000000000000007</v>
      </c>
      <c r="I3613">
        <v>0</v>
      </c>
      <c r="J3613">
        <v>0</v>
      </c>
      <c r="K3613" s="13">
        <v>0.21629999999999999</v>
      </c>
      <c r="L3613" s="13">
        <v>9.8000000000000004E-2</v>
      </c>
      <c r="M3613" s="13">
        <v>0.1183</v>
      </c>
      <c r="N3613" s="13">
        <v>0</v>
      </c>
      <c r="O3613" s="13">
        <v>0</v>
      </c>
      <c r="P3613" s="12" t="str">
        <f>LEFT(Tabela2[[#This Row],[Código]],2)</f>
        <v>29</v>
      </c>
    </row>
    <row r="3614" spans="2:16" ht="15" customHeight="1" x14ac:dyDescent="0.25">
      <c r="B3614" s="36" t="str">
        <f>LOOKUP(Tabela2[[#This Row],[RESUMO]],Tabela3[Grupo],Tabela3[Meus produtos])</f>
        <v>Não</v>
      </c>
      <c r="C3614" s="30" t="s">
        <v>3611</v>
      </c>
      <c r="D3614" t="s">
        <v>21238</v>
      </c>
      <c r="E3614" t="s">
        <v>11853</v>
      </c>
      <c r="F3614" s="30" t="s">
        <v>14545</v>
      </c>
      <c r="G3614">
        <v>11.83</v>
      </c>
      <c r="H3614">
        <v>9.8000000000000007</v>
      </c>
      <c r="I3614">
        <v>0</v>
      </c>
      <c r="J3614">
        <v>0</v>
      </c>
      <c r="K3614" s="13">
        <v>0.21629999999999999</v>
      </c>
      <c r="L3614" s="13">
        <v>9.8000000000000004E-2</v>
      </c>
      <c r="M3614" s="13">
        <v>0.1183</v>
      </c>
      <c r="N3614" s="13">
        <v>0</v>
      </c>
      <c r="O3614" s="13">
        <v>0</v>
      </c>
      <c r="P3614" s="12" t="str">
        <f>LEFT(Tabela2[[#This Row],[Código]],2)</f>
        <v>29</v>
      </c>
    </row>
    <row r="3615" spans="2:16" ht="15" customHeight="1" x14ac:dyDescent="0.25">
      <c r="B3615" s="36" t="str">
        <f>LOOKUP(Tabela2[[#This Row],[RESUMO]],Tabela3[Grupo],Tabela3[Meus produtos])</f>
        <v>Não</v>
      </c>
      <c r="C3615" s="30" t="s">
        <v>3612</v>
      </c>
      <c r="D3615" t="s">
        <v>21238</v>
      </c>
      <c r="E3615" t="s">
        <v>11853</v>
      </c>
      <c r="F3615" s="30" t="s">
        <v>14546</v>
      </c>
      <c r="G3615">
        <v>11.83</v>
      </c>
      <c r="H3615">
        <v>9.8000000000000007</v>
      </c>
      <c r="I3615">
        <v>0</v>
      </c>
      <c r="J3615">
        <v>0</v>
      </c>
      <c r="K3615" s="13">
        <v>0.21629999999999999</v>
      </c>
      <c r="L3615" s="13">
        <v>9.8000000000000004E-2</v>
      </c>
      <c r="M3615" s="13">
        <v>0.1183</v>
      </c>
      <c r="N3615" s="13">
        <v>0</v>
      </c>
      <c r="O3615" s="13">
        <v>0</v>
      </c>
      <c r="P3615" s="12" t="str">
        <f>LEFT(Tabela2[[#This Row],[Código]],2)</f>
        <v>29</v>
      </c>
    </row>
    <row r="3616" spans="2:16" ht="15" customHeight="1" x14ac:dyDescent="0.25">
      <c r="B3616" s="36" t="str">
        <f>LOOKUP(Tabela2[[#This Row],[RESUMO]],Tabela3[Grupo],Tabela3[Meus produtos])</f>
        <v>Não</v>
      </c>
      <c r="C3616" s="30" t="s">
        <v>3613</v>
      </c>
      <c r="D3616" t="s">
        <v>21238</v>
      </c>
      <c r="E3616" t="s">
        <v>11853</v>
      </c>
      <c r="F3616" s="30" t="s">
        <v>14547</v>
      </c>
      <c r="G3616">
        <v>12</v>
      </c>
      <c r="H3616">
        <v>9.8000000000000007</v>
      </c>
      <c r="I3616">
        <v>0</v>
      </c>
      <c r="J3616">
        <v>0</v>
      </c>
      <c r="K3616" s="13">
        <v>0.218</v>
      </c>
      <c r="L3616" s="13">
        <v>9.8000000000000004E-2</v>
      </c>
      <c r="M3616" s="13">
        <v>0.12</v>
      </c>
      <c r="N3616" s="13">
        <v>0</v>
      </c>
      <c r="O3616" s="13">
        <v>0</v>
      </c>
      <c r="P3616" s="12" t="str">
        <f>LEFT(Tabela2[[#This Row],[Código]],2)</f>
        <v>29</v>
      </c>
    </row>
    <row r="3617" spans="2:16" ht="15" customHeight="1" x14ac:dyDescent="0.25">
      <c r="B3617" s="36" t="str">
        <f>LOOKUP(Tabela2[[#This Row],[RESUMO]],Tabela3[Grupo],Tabela3[Meus produtos])</f>
        <v>Não</v>
      </c>
      <c r="C3617" s="30" t="s">
        <v>3614</v>
      </c>
      <c r="D3617" t="s">
        <v>21238</v>
      </c>
      <c r="E3617" t="s">
        <v>11853</v>
      </c>
      <c r="F3617" s="30" t="s">
        <v>3615</v>
      </c>
      <c r="G3617">
        <v>11.97</v>
      </c>
      <c r="H3617">
        <v>9.8000000000000007</v>
      </c>
      <c r="I3617">
        <v>0</v>
      </c>
      <c r="J3617">
        <v>0</v>
      </c>
      <c r="K3617" s="13">
        <v>0.2177</v>
      </c>
      <c r="L3617" s="13">
        <v>9.8000000000000004E-2</v>
      </c>
      <c r="M3617" s="13">
        <v>0.1197</v>
      </c>
      <c r="N3617" s="13">
        <v>0</v>
      </c>
      <c r="O3617" s="13">
        <v>0</v>
      </c>
      <c r="P3617" s="12" t="str">
        <f>LEFT(Tabela2[[#This Row],[Código]],2)</f>
        <v>29</v>
      </c>
    </row>
    <row r="3618" spans="2:16" ht="15" customHeight="1" x14ac:dyDescent="0.25">
      <c r="B3618" s="36" t="str">
        <f>LOOKUP(Tabela2[[#This Row],[RESUMO]],Tabela3[Grupo],Tabela3[Meus produtos])</f>
        <v>Não</v>
      </c>
      <c r="C3618" s="30" t="s">
        <v>3616</v>
      </c>
      <c r="D3618" t="s">
        <v>21238</v>
      </c>
      <c r="E3618" t="s">
        <v>11853</v>
      </c>
      <c r="F3618" s="30" t="s">
        <v>3617</v>
      </c>
      <c r="G3618">
        <v>11.97</v>
      </c>
      <c r="H3618">
        <v>9.8000000000000007</v>
      </c>
      <c r="I3618">
        <v>0</v>
      </c>
      <c r="J3618">
        <v>0</v>
      </c>
      <c r="K3618" s="13">
        <v>0.2177</v>
      </c>
      <c r="L3618" s="13">
        <v>9.8000000000000004E-2</v>
      </c>
      <c r="M3618" s="13">
        <v>0.1197</v>
      </c>
      <c r="N3618" s="13">
        <v>0</v>
      </c>
      <c r="O3618" s="13">
        <v>0</v>
      </c>
      <c r="P3618" s="12" t="str">
        <f>LEFT(Tabela2[[#This Row],[Código]],2)</f>
        <v>29</v>
      </c>
    </row>
    <row r="3619" spans="2:16" ht="15" customHeight="1" x14ac:dyDescent="0.25">
      <c r="B3619" s="36" t="str">
        <f>LOOKUP(Tabela2[[#This Row],[RESUMO]],Tabela3[Grupo],Tabela3[Meus produtos])</f>
        <v>Não</v>
      </c>
      <c r="C3619" s="30" t="s">
        <v>3618</v>
      </c>
      <c r="D3619" t="s">
        <v>21238</v>
      </c>
      <c r="E3619" t="s">
        <v>11853</v>
      </c>
      <c r="F3619" s="30" t="s">
        <v>14548</v>
      </c>
      <c r="G3619">
        <v>11.83</v>
      </c>
      <c r="H3619">
        <v>9.8000000000000007</v>
      </c>
      <c r="I3619">
        <v>0</v>
      </c>
      <c r="J3619">
        <v>0</v>
      </c>
      <c r="K3619" s="13">
        <v>0.21629999999999999</v>
      </c>
      <c r="L3619" s="13">
        <v>9.8000000000000004E-2</v>
      </c>
      <c r="M3619" s="13">
        <v>0.1183</v>
      </c>
      <c r="N3619" s="13">
        <v>0</v>
      </c>
      <c r="O3619" s="13">
        <v>0</v>
      </c>
      <c r="P3619" s="12" t="str">
        <f>LEFT(Tabela2[[#This Row],[Código]],2)</f>
        <v>29</v>
      </c>
    </row>
    <row r="3620" spans="2:16" ht="15" customHeight="1" x14ac:dyDescent="0.25">
      <c r="B3620" s="36" t="str">
        <f>LOOKUP(Tabela2[[#This Row],[RESUMO]],Tabela3[Grupo],Tabela3[Meus produtos])</f>
        <v>Não</v>
      </c>
      <c r="C3620" s="30" t="s">
        <v>3619</v>
      </c>
      <c r="D3620" t="s">
        <v>21238</v>
      </c>
      <c r="E3620" t="s">
        <v>11853</v>
      </c>
      <c r="F3620" s="30" t="s">
        <v>14549</v>
      </c>
      <c r="G3620">
        <v>11.97</v>
      </c>
      <c r="H3620">
        <v>9.8000000000000007</v>
      </c>
      <c r="I3620">
        <v>0</v>
      </c>
      <c r="J3620">
        <v>0</v>
      </c>
      <c r="K3620" s="13">
        <v>0.2177</v>
      </c>
      <c r="L3620" s="13">
        <v>9.8000000000000004E-2</v>
      </c>
      <c r="M3620" s="13">
        <v>0.1197</v>
      </c>
      <c r="N3620" s="13">
        <v>0</v>
      </c>
      <c r="O3620" s="13">
        <v>0</v>
      </c>
      <c r="P3620" s="12" t="str">
        <f>LEFT(Tabela2[[#This Row],[Código]],2)</f>
        <v>29</v>
      </c>
    </row>
    <row r="3621" spans="2:16" ht="15" customHeight="1" x14ac:dyDescent="0.25">
      <c r="B3621" s="36" t="str">
        <f>LOOKUP(Tabela2[[#This Row],[RESUMO]],Tabela3[Grupo],Tabela3[Meus produtos])</f>
        <v>Não</v>
      </c>
      <c r="C3621" s="30" t="s">
        <v>3620</v>
      </c>
      <c r="D3621" t="s">
        <v>21238</v>
      </c>
      <c r="E3621" t="s">
        <v>11853</v>
      </c>
      <c r="F3621" s="30" t="s">
        <v>14550</v>
      </c>
      <c r="G3621">
        <v>11.83</v>
      </c>
      <c r="H3621">
        <v>9.8000000000000007</v>
      </c>
      <c r="I3621">
        <v>0</v>
      </c>
      <c r="J3621">
        <v>0</v>
      </c>
      <c r="K3621" s="13">
        <v>0.21629999999999999</v>
      </c>
      <c r="L3621" s="13">
        <v>9.8000000000000004E-2</v>
      </c>
      <c r="M3621" s="13">
        <v>0.1183</v>
      </c>
      <c r="N3621" s="13">
        <v>0</v>
      </c>
      <c r="O3621" s="13">
        <v>0</v>
      </c>
      <c r="P3621" s="12" t="str">
        <f>LEFT(Tabela2[[#This Row],[Código]],2)</f>
        <v>29</v>
      </c>
    </row>
    <row r="3622" spans="2:16" ht="15" customHeight="1" x14ac:dyDescent="0.25">
      <c r="B3622" s="36" t="str">
        <f>LOOKUP(Tabela2[[#This Row],[RESUMO]],Tabela3[Grupo],Tabela3[Meus produtos])</f>
        <v>Não</v>
      </c>
      <c r="C3622" s="30" t="s">
        <v>3621</v>
      </c>
      <c r="D3622" t="s">
        <v>21238</v>
      </c>
      <c r="E3622" t="s">
        <v>11853</v>
      </c>
      <c r="F3622" s="30" t="s">
        <v>14551</v>
      </c>
      <c r="G3622">
        <v>12</v>
      </c>
      <c r="H3622">
        <v>9.8000000000000007</v>
      </c>
      <c r="I3622">
        <v>0</v>
      </c>
      <c r="J3622">
        <v>0</v>
      </c>
      <c r="K3622" s="13">
        <v>0.218</v>
      </c>
      <c r="L3622" s="13">
        <v>9.8000000000000004E-2</v>
      </c>
      <c r="M3622" s="13">
        <v>0.12</v>
      </c>
      <c r="N3622" s="13">
        <v>0</v>
      </c>
      <c r="O3622" s="13">
        <v>0</v>
      </c>
      <c r="P3622" s="12" t="str">
        <f>LEFT(Tabela2[[#This Row],[Código]],2)</f>
        <v>29</v>
      </c>
    </row>
    <row r="3623" spans="2:16" ht="15" customHeight="1" x14ac:dyDescent="0.25">
      <c r="B3623" s="36" t="str">
        <f>LOOKUP(Tabela2[[#This Row],[RESUMO]],Tabela3[Grupo],Tabela3[Meus produtos])</f>
        <v>Não</v>
      </c>
      <c r="C3623" s="30" t="s">
        <v>3622</v>
      </c>
      <c r="D3623" t="s">
        <v>21238</v>
      </c>
      <c r="E3623" t="s">
        <v>11853</v>
      </c>
      <c r="F3623" s="30" t="s">
        <v>14552</v>
      </c>
      <c r="G3623">
        <v>11.83</v>
      </c>
      <c r="H3623">
        <v>9.8000000000000007</v>
      </c>
      <c r="I3623">
        <v>0</v>
      </c>
      <c r="J3623">
        <v>0</v>
      </c>
      <c r="K3623" s="13">
        <v>0.21629999999999999</v>
      </c>
      <c r="L3623" s="13">
        <v>9.8000000000000004E-2</v>
      </c>
      <c r="M3623" s="13">
        <v>0.1183</v>
      </c>
      <c r="N3623" s="13">
        <v>0</v>
      </c>
      <c r="O3623" s="13">
        <v>0</v>
      </c>
      <c r="P3623" s="12" t="str">
        <f>LEFT(Tabela2[[#This Row],[Código]],2)</f>
        <v>29</v>
      </c>
    </row>
    <row r="3624" spans="2:16" ht="15" customHeight="1" x14ac:dyDescent="0.25">
      <c r="B3624" s="36" t="str">
        <f>LOOKUP(Tabela2[[#This Row],[RESUMO]],Tabela3[Grupo],Tabela3[Meus produtos])</f>
        <v>Não</v>
      </c>
      <c r="C3624" s="30" t="s">
        <v>3623</v>
      </c>
      <c r="D3624" t="s">
        <v>21238</v>
      </c>
      <c r="E3624" t="s">
        <v>11853</v>
      </c>
      <c r="F3624" s="30" t="s">
        <v>12656</v>
      </c>
      <c r="G3624">
        <v>11.83</v>
      </c>
      <c r="H3624">
        <v>9.8000000000000007</v>
      </c>
      <c r="I3624">
        <v>0</v>
      </c>
      <c r="J3624">
        <v>0</v>
      </c>
      <c r="K3624" s="13">
        <v>0.21629999999999999</v>
      </c>
      <c r="L3624" s="13">
        <v>9.8000000000000004E-2</v>
      </c>
      <c r="M3624" s="13">
        <v>0.1183</v>
      </c>
      <c r="N3624" s="13">
        <v>0</v>
      </c>
      <c r="O3624" s="13">
        <v>0</v>
      </c>
      <c r="P3624" s="12" t="str">
        <f>LEFT(Tabela2[[#This Row],[Código]],2)</f>
        <v>29</v>
      </c>
    </row>
    <row r="3625" spans="2:16" ht="15" customHeight="1" x14ac:dyDescent="0.25">
      <c r="B3625" s="36" t="str">
        <f>LOOKUP(Tabela2[[#This Row],[RESUMO]],Tabela3[Grupo],Tabela3[Meus produtos])</f>
        <v>Não</v>
      </c>
      <c r="C3625" s="30" t="s">
        <v>3624</v>
      </c>
      <c r="D3625" t="s">
        <v>21238</v>
      </c>
      <c r="E3625" t="s">
        <v>11853</v>
      </c>
      <c r="F3625" s="30" t="s">
        <v>3625</v>
      </c>
      <c r="G3625">
        <v>11.83</v>
      </c>
      <c r="H3625">
        <v>9.8000000000000007</v>
      </c>
      <c r="I3625">
        <v>0</v>
      </c>
      <c r="J3625">
        <v>0</v>
      </c>
      <c r="K3625" s="13">
        <v>0.21629999999999999</v>
      </c>
      <c r="L3625" s="13">
        <v>9.8000000000000004E-2</v>
      </c>
      <c r="M3625" s="13">
        <v>0.1183</v>
      </c>
      <c r="N3625" s="13">
        <v>0</v>
      </c>
      <c r="O3625" s="13">
        <v>0</v>
      </c>
      <c r="P3625" s="12" t="str">
        <f>LEFT(Tabela2[[#This Row],[Código]],2)</f>
        <v>29</v>
      </c>
    </row>
    <row r="3626" spans="2:16" ht="15" customHeight="1" x14ac:dyDescent="0.25">
      <c r="B3626" s="36" t="str">
        <f>LOOKUP(Tabela2[[#This Row],[RESUMO]],Tabela3[Grupo],Tabela3[Meus produtos])</f>
        <v>Não</v>
      </c>
      <c r="C3626" s="30" t="s">
        <v>3626</v>
      </c>
      <c r="D3626" t="s">
        <v>21238</v>
      </c>
      <c r="E3626" t="s">
        <v>11853</v>
      </c>
      <c r="F3626" s="30" t="s">
        <v>14553</v>
      </c>
      <c r="G3626">
        <v>11.97</v>
      </c>
      <c r="H3626">
        <v>9.8000000000000007</v>
      </c>
      <c r="I3626">
        <v>0</v>
      </c>
      <c r="J3626">
        <v>0</v>
      </c>
      <c r="K3626" s="13">
        <v>0.2177</v>
      </c>
      <c r="L3626" s="13">
        <v>9.8000000000000004E-2</v>
      </c>
      <c r="M3626" s="13">
        <v>0.1197</v>
      </c>
      <c r="N3626" s="13">
        <v>0</v>
      </c>
      <c r="O3626" s="13">
        <v>0</v>
      </c>
      <c r="P3626" s="12" t="str">
        <f>LEFT(Tabela2[[#This Row],[Código]],2)</f>
        <v>29</v>
      </c>
    </row>
    <row r="3627" spans="2:16" ht="15" customHeight="1" x14ac:dyDescent="0.25">
      <c r="B3627" s="36" t="str">
        <f>LOOKUP(Tabela2[[#This Row],[RESUMO]],Tabela3[Grupo],Tabela3[Meus produtos])</f>
        <v>Não</v>
      </c>
      <c r="C3627" s="30" t="s">
        <v>3627</v>
      </c>
      <c r="D3627" t="s">
        <v>21238</v>
      </c>
      <c r="E3627" t="s">
        <v>11853</v>
      </c>
      <c r="F3627" s="30" t="s">
        <v>14554</v>
      </c>
      <c r="G3627">
        <v>11.83</v>
      </c>
      <c r="H3627">
        <v>9.8000000000000007</v>
      </c>
      <c r="I3627">
        <v>0</v>
      </c>
      <c r="J3627">
        <v>0</v>
      </c>
      <c r="K3627" s="13">
        <v>0.21629999999999999</v>
      </c>
      <c r="L3627" s="13">
        <v>9.8000000000000004E-2</v>
      </c>
      <c r="M3627" s="13">
        <v>0.1183</v>
      </c>
      <c r="N3627" s="13">
        <v>0</v>
      </c>
      <c r="O3627" s="13">
        <v>0</v>
      </c>
      <c r="P3627" s="12" t="str">
        <f>LEFT(Tabela2[[#This Row],[Código]],2)</f>
        <v>29</v>
      </c>
    </row>
    <row r="3628" spans="2:16" ht="15" customHeight="1" x14ac:dyDescent="0.25">
      <c r="B3628" s="36" t="str">
        <f>LOOKUP(Tabela2[[#This Row],[RESUMO]],Tabela3[Grupo],Tabela3[Meus produtos])</f>
        <v>Não</v>
      </c>
      <c r="C3628" s="30" t="s">
        <v>3628</v>
      </c>
      <c r="D3628" t="s">
        <v>21238</v>
      </c>
      <c r="E3628" t="s">
        <v>11853</v>
      </c>
      <c r="F3628" s="30" t="s">
        <v>3629</v>
      </c>
      <c r="G3628">
        <v>11.83</v>
      </c>
      <c r="H3628">
        <v>9.8000000000000007</v>
      </c>
      <c r="I3628">
        <v>0</v>
      </c>
      <c r="J3628">
        <v>0</v>
      </c>
      <c r="K3628" s="13">
        <v>0.21629999999999999</v>
      </c>
      <c r="L3628" s="13">
        <v>9.8000000000000004E-2</v>
      </c>
      <c r="M3628" s="13">
        <v>0.1183</v>
      </c>
      <c r="N3628" s="13">
        <v>0</v>
      </c>
      <c r="O3628" s="13">
        <v>0</v>
      </c>
      <c r="P3628" s="12" t="str">
        <f>LEFT(Tabela2[[#This Row],[Código]],2)</f>
        <v>29</v>
      </c>
    </row>
    <row r="3629" spans="2:16" ht="15" customHeight="1" x14ac:dyDescent="0.25">
      <c r="B3629" s="36" t="str">
        <f>LOOKUP(Tabela2[[#This Row],[RESUMO]],Tabela3[Grupo],Tabela3[Meus produtos])</f>
        <v>Não</v>
      </c>
      <c r="C3629" s="30" t="s">
        <v>3630</v>
      </c>
      <c r="D3629" t="s">
        <v>21238</v>
      </c>
      <c r="E3629" t="s">
        <v>11853</v>
      </c>
      <c r="F3629" s="30" t="s">
        <v>3631</v>
      </c>
      <c r="G3629">
        <v>11.83</v>
      </c>
      <c r="H3629">
        <v>9.8000000000000007</v>
      </c>
      <c r="I3629">
        <v>0</v>
      </c>
      <c r="J3629">
        <v>0</v>
      </c>
      <c r="K3629" s="13">
        <v>0.21629999999999999</v>
      </c>
      <c r="L3629" s="13">
        <v>9.8000000000000004E-2</v>
      </c>
      <c r="M3629" s="13">
        <v>0.1183</v>
      </c>
      <c r="N3629" s="13">
        <v>0</v>
      </c>
      <c r="O3629" s="13">
        <v>0</v>
      </c>
      <c r="P3629" s="12" t="str">
        <f>LEFT(Tabela2[[#This Row],[Código]],2)</f>
        <v>29</v>
      </c>
    </row>
    <row r="3630" spans="2:16" ht="15" customHeight="1" x14ac:dyDescent="0.25">
      <c r="B3630" s="36" t="str">
        <f>LOOKUP(Tabela2[[#This Row],[RESUMO]],Tabela3[Grupo],Tabela3[Meus produtos])</f>
        <v>Não</v>
      </c>
      <c r="C3630" s="30" t="s">
        <v>3632</v>
      </c>
      <c r="D3630" t="s">
        <v>21238</v>
      </c>
      <c r="E3630" t="s">
        <v>11853</v>
      </c>
      <c r="F3630" s="30" t="s">
        <v>3633</v>
      </c>
      <c r="G3630">
        <v>11.83</v>
      </c>
      <c r="H3630">
        <v>9.8000000000000007</v>
      </c>
      <c r="I3630">
        <v>0</v>
      </c>
      <c r="J3630">
        <v>0</v>
      </c>
      <c r="K3630" s="13">
        <v>0.21629999999999999</v>
      </c>
      <c r="L3630" s="13">
        <v>9.8000000000000004E-2</v>
      </c>
      <c r="M3630" s="13">
        <v>0.1183</v>
      </c>
      <c r="N3630" s="13">
        <v>0</v>
      </c>
      <c r="O3630" s="13">
        <v>0</v>
      </c>
      <c r="P3630" s="12" t="str">
        <f>LEFT(Tabela2[[#This Row],[Código]],2)</f>
        <v>29</v>
      </c>
    </row>
    <row r="3631" spans="2:16" ht="15" customHeight="1" x14ac:dyDescent="0.25">
      <c r="B3631" s="36" t="str">
        <f>LOOKUP(Tabela2[[#This Row],[RESUMO]],Tabela3[Grupo],Tabela3[Meus produtos])</f>
        <v>Não</v>
      </c>
      <c r="C3631" s="30" t="s">
        <v>3634</v>
      </c>
      <c r="D3631" t="s">
        <v>21238</v>
      </c>
      <c r="E3631" t="s">
        <v>11853</v>
      </c>
      <c r="F3631" s="30" t="s">
        <v>14555</v>
      </c>
      <c r="G3631">
        <v>11.83</v>
      </c>
      <c r="H3631">
        <v>9.8000000000000007</v>
      </c>
      <c r="I3631">
        <v>0</v>
      </c>
      <c r="J3631">
        <v>0</v>
      </c>
      <c r="K3631" s="13">
        <v>0.21629999999999999</v>
      </c>
      <c r="L3631" s="13">
        <v>9.8000000000000004E-2</v>
      </c>
      <c r="M3631" s="13">
        <v>0.1183</v>
      </c>
      <c r="N3631" s="13">
        <v>0</v>
      </c>
      <c r="O3631" s="13">
        <v>0</v>
      </c>
      <c r="P3631" s="12" t="str">
        <f>LEFT(Tabela2[[#This Row],[Código]],2)</f>
        <v>29</v>
      </c>
    </row>
    <row r="3632" spans="2:16" ht="15" customHeight="1" x14ac:dyDescent="0.25">
      <c r="B3632" s="36" t="str">
        <f>LOOKUP(Tabela2[[#This Row],[RESUMO]],Tabela3[Grupo],Tabela3[Meus produtos])</f>
        <v>Não</v>
      </c>
      <c r="C3632" s="30" t="s">
        <v>3635</v>
      </c>
      <c r="D3632" t="s">
        <v>21238</v>
      </c>
      <c r="E3632" t="s">
        <v>11853</v>
      </c>
      <c r="F3632" s="30" t="s">
        <v>14556</v>
      </c>
      <c r="G3632">
        <v>11.83</v>
      </c>
      <c r="H3632">
        <v>9.8000000000000007</v>
      </c>
      <c r="I3632">
        <v>0</v>
      </c>
      <c r="J3632">
        <v>0</v>
      </c>
      <c r="K3632" s="13">
        <v>0.21629999999999999</v>
      </c>
      <c r="L3632" s="13">
        <v>9.8000000000000004E-2</v>
      </c>
      <c r="M3632" s="13">
        <v>0.1183</v>
      </c>
      <c r="N3632" s="13">
        <v>0</v>
      </c>
      <c r="O3632" s="13">
        <v>0</v>
      </c>
      <c r="P3632" s="12" t="str">
        <f>LEFT(Tabela2[[#This Row],[Código]],2)</f>
        <v>29</v>
      </c>
    </row>
    <row r="3633" spans="2:16" ht="15" customHeight="1" x14ac:dyDescent="0.25">
      <c r="B3633" s="36" t="str">
        <f>LOOKUP(Tabela2[[#This Row],[RESUMO]],Tabela3[Grupo],Tabela3[Meus produtos])</f>
        <v>Não</v>
      </c>
      <c r="C3633" s="30" t="s">
        <v>3636</v>
      </c>
      <c r="D3633" t="s">
        <v>21238</v>
      </c>
      <c r="E3633" t="s">
        <v>11853</v>
      </c>
      <c r="F3633" s="30" t="s">
        <v>3637</v>
      </c>
      <c r="G3633">
        <v>11.83</v>
      </c>
      <c r="H3633">
        <v>9.8000000000000007</v>
      </c>
      <c r="I3633">
        <v>0</v>
      </c>
      <c r="J3633">
        <v>0</v>
      </c>
      <c r="K3633" s="13">
        <v>0.21629999999999999</v>
      </c>
      <c r="L3633" s="13">
        <v>9.8000000000000004E-2</v>
      </c>
      <c r="M3633" s="13">
        <v>0.1183</v>
      </c>
      <c r="N3633" s="13">
        <v>0</v>
      </c>
      <c r="O3633" s="13">
        <v>0</v>
      </c>
      <c r="P3633" s="12" t="str">
        <f>LEFT(Tabela2[[#This Row],[Código]],2)</f>
        <v>29</v>
      </c>
    </row>
    <row r="3634" spans="2:16" ht="15" customHeight="1" x14ac:dyDescent="0.25">
      <c r="B3634" s="36" t="str">
        <f>LOOKUP(Tabela2[[#This Row],[RESUMO]],Tabela3[Grupo],Tabela3[Meus produtos])</f>
        <v>Não</v>
      </c>
      <c r="C3634" s="30" t="s">
        <v>3638</v>
      </c>
      <c r="D3634" t="s">
        <v>21238</v>
      </c>
      <c r="E3634" t="s">
        <v>11853</v>
      </c>
      <c r="F3634" s="30" t="s">
        <v>3639</v>
      </c>
      <c r="G3634">
        <v>11.83</v>
      </c>
      <c r="H3634">
        <v>9.8000000000000007</v>
      </c>
      <c r="I3634">
        <v>0</v>
      </c>
      <c r="J3634">
        <v>0</v>
      </c>
      <c r="K3634" s="13">
        <v>0.21629999999999999</v>
      </c>
      <c r="L3634" s="13">
        <v>9.8000000000000004E-2</v>
      </c>
      <c r="M3634" s="13">
        <v>0.1183</v>
      </c>
      <c r="N3634" s="13">
        <v>0</v>
      </c>
      <c r="O3634" s="13">
        <v>0</v>
      </c>
      <c r="P3634" s="12" t="str">
        <f>LEFT(Tabela2[[#This Row],[Código]],2)</f>
        <v>29</v>
      </c>
    </row>
    <row r="3635" spans="2:16" ht="15" customHeight="1" x14ac:dyDescent="0.25">
      <c r="B3635" s="36" t="str">
        <f>LOOKUP(Tabela2[[#This Row],[RESUMO]],Tabela3[Grupo],Tabela3[Meus produtos])</f>
        <v>Não</v>
      </c>
      <c r="C3635" s="30" t="s">
        <v>3640</v>
      </c>
      <c r="D3635" t="s">
        <v>21238</v>
      </c>
      <c r="E3635" t="s">
        <v>11853</v>
      </c>
      <c r="F3635" s="30" t="s">
        <v>3641</v>
      </c>
      <c r="G3635">
        <v>11.83</v>
      </c>
      <c r="H3635">
        <v>9.8000000000000007</v>
      </c>
      <c r="I3635">
        <v>0</v>
      </c>
      <c r="J3635">
        <v>0</v>
      </c>
      <c r="K3635" s="13">
        <v>0.21629999999999999</v>
      </c>
      <c r="L3635" s="13">
        <v>9.8000000000000004E-2</v>
      </c>
      <c r="M3635" s="13">
        <v>0.1183</v>
      </c>
      <c r="N3635" s="13">
        <v>0</v>
      </c>
      <c r="O3635" s="13">
        <v>0</v>
      </c>
      <c r="P3635" s="12" t="str">
        <f>LEFT(Tabela2[[#This Row],[Código]],2)</f>
        <v>29</v>
      </c>
    </row>
    <row r="3636" spans="2:16" ht="15" customHeight="1" x14ac:dyDescent="0.25">
      <c r="B3636" s="36" t="str">
        <f>LOOKUP(Tabela2[[#This Row],[RESUMO]],Tabela3[Grupo],Tabela3[Meus produtos])</f>
        <v>Não</v>
      </c>
      <c r="C3636" s="30" t="s">
        <v>3642</v>
      </c>
      <c r="D3636" t="s">
        <v>21238</v>
      </c>
      <c r="E3636" t="s">
        <v>11853</v>
      </c>
      <c r="F3636" s="30" t="s">
        <v>14557</v>
      </c>
      <c r="G3636">
        <v>11.83</v>
      </c>
      <c r="H3636">
        <v>9.8000000000000007</v>
      </c>
      <c r="I3636">
        <v>0</v>
      </c>
      <c r="J3636">
        <v>0</v>
      </c>
      <c r="K3636" s="13">
        <v>0.21629999999999999</v>
      </c>
      <c r="L3636" s="13">
        <v>9.8000000000000004E-2</v>
      </c>
      <c r="M3636" s="13">
        <v>0.1183</v>
      </c>
      <c r="N3636" s="13">
        <v>0</v>
      </c>
      <c r="O3636" s="13">
        <v>0</v>
      </c>
      <c r="P3636" s="12" t="str">
        <f>LEFT(Tabela2[[#This Row],[Código]],2)</f>
        <v>29</v>
      </c>
    </row>
    <row r="3637" spans="2:16" ht="15" customHeight="1" x14ac:dyDescent="0.25">
      <c r="B3637" s="36" t="str">
        <f>LOOKUP(Tabela2[[#This Row],[RESUMO]],Tabela3[Grupo],Tabela3[Meus produtos])</f>
        <v>Não</v>
      </c>
      <c r="C3637" s="30" t="s">
        <v>3643</v>
      </c>
      <c r="D3637" t="s">
        <v>21238</v>
      </c>
      <c r="E3637" t="s">
        <v>11853</v>
      </c>
      <c r="F3637" s="30" t="s">
        <v>3644</v>
      </c>
      <c r="G3637">
        <v>11.83</v>
      </c>
      <c r="H3637">
        <v>9.8000000000000007</v>
      </c>
      <c r="I3637">
        <v>0</v>
      </c>
      <c r="J3637">
        <v>0</v>
      </c>
      <c r="K3637" s="13">
        <v>0.21629999999999999</v>
      </c>
      <c r="L3637" s="13">
        <v>9.8000000000000004E-2</v>
      </c>
      <c r="M3637" s="13">
        <v>0.1183</v>
      </c>
      <c r="N3637" s="13">
        <v>0</v>
      </c>
      <c r="O3637" s="13">
        <v>0</v>
      </c>
      <c r="P3637" s="12" t="str">
        <f>LEFT(Tabela2[[#This Row],[Código]],2)</f>
        <v>29</v>
      </c>
    </row>
    <row r="3638" spans="2:16" ht="15" customHeight="1" x14ac:dyDescent="0.25">
      <c r="B3638" s="36" t="str">
        <f>LOOKUP(Tabela2[[#This Row],[RESUMO]],Tabela3[Grupo],Tabela3[Meus produtos])</f>
        <v>Não</v>
      </c>
      <c r="C3638" s="30" t="s">
        <v>3645</v>
      </c>
      <c r="D3638" t="s">
        <v>21238</v>
      </c>
      <c r="E3638" t="s">
        <v>11853</v>
      </c>
      <c r="F3638" s="30" t="s">
        <v>3646</v>
      </c>
      <c r="G3638">
        <v>11.83</v>
      </c>
      <c r="H3638">
        <v>9.8000000000000007</v>
      </c>
      <c r="I3638">
        <v>0</v>
      </c>
      <c r="J3638">
        <v>0</v>
      </c>
      <c r="K3638" s="13">
        <v>0.21629999999999999</v>
      </c>
      <c r="L3638" s="13">
        <v>9.8000000000000004E-2</v>
      </c>
      <c r="M3638" s="13">
        <v>0.1183</v>
      </c>
      <c r="N3638" s="13">
        <v>0</v>
      </c>
      <c r="O3638" s="13">
        <v>0</v>
      </c>
      <c r="P3638" s="12" t="str">
        <f>LEFT(Tabela2[[#This Row],[Código]],2)</f>
        <v>29</v>
      </c>
    </row>
    <row r="3639" spans="2:16" ht="15" customHeight="1" x14ac:dyDescent="0.25">
      <c r="B3639" s="36" t="str">
        <f>LOOKUP(Tabela2[[#This Row],[RESUMO]],Tabela3[Grupo],Tabela3[Meus produtos])</f>
        <v>Não</v>
      </c>
      <c r="C3639" s="30" t="s">
        <v>3647</v>
      </c>
      <c r="D3639" t="s">
        <v>21238</v>
      </c>
      <c r="E3639" t="s">
        <v>11853</v>
      </c>
      <c r="F3639" s="30" t="s">
        <v>14558</v>
      </c>
      <c r="G3639">
        <v>11.83</v>
      </c>
      <c r="H3639">
        <v>9.8000000000000007</v>
      </c>
      <c r="I3639">
        <v>0</v>
      </c>
      <c r="J3639">
        <v>0</v>
      </c>
      <c r="K3639" s="13">
        <v>0.21629999999999999</v>
      </c>
      <c r="L3639" s="13">
        <v>9.8000000000000004E-2</v>
      </c>
      <c r="M3639" s="13">
        <v>0.1183</v>
      </c>
      <c r="N3639" s="13">
        <v>0</v>
      </c>
      <c r="O3639" s="13">
        <v>0</v>
      </c>
      <c r="P3639" s="12" t="str">
        <f>LEFT(Tabela2[[#This Row],[Código]],2)</f>
        <v>29</v>
      </c>
    </row>
    <row r="3640" spans="2:16" ht="15" customHeight="1" x14ac:dyDescent="0.25">
      <c r="B3640" s="36" t="str">
        <f>LOOKUP(Tabela2[[#This Row],[RESUMO]],Tabela3[Grupo],Tabela3[Meus produtos])</f>
        <v>Não</v>
      </c>
      <c r="C3640" s="30" t="s">
        <v>3648</v>
      </c>
      <c r="D3640" t="s">
        <v>21238</v>
      </c>
      <c r="E3640" t="s">
        <v>11853</v>
      </c>
      <c r="F3640" s="30" t="s">
        <v>3649</v>
      </c>
      <c r="G3640">
        <v>11.83</v>
      </c>
      <c r="H3640">
        <v>9.8000000000000007</v>
      </c>
      <c r="I3640">
        <v>0</v>
      </c>
      <c r="J3640">
        <v>0</v>
      </c>
      <c r="K3640" s="13">
        <v>0.21629999999999999</v>
      </c>
      <c r="L3640" s="13">
        <v>9.8000000000000004E-2</v>
      </c>
      <c r="M3640" s="13">
        <v>0.1183</v>
      </c>
      <c r="N3640" s="13">
        <v>0</v>
      </c>
      <c r="O3640" s="13">
        <v>0</v>
      </c>
      <c r="P3640" s="12" t="str">
        <f>LEFT(Tabela2[[#This Row],[Código]],2)</f>
        <v>29</v>
      </c>
    </row>
    <row r="3641" spans="2:16" ht="15" customHeight="1" x14ac:dyDescent="0.25">
      <c r="B3641" s="36" t="str">
        <f>LOOKUP(Tabela2[[#This Row],[RESUMO]],Tabela3[Grupo],Tabela3[Meus produtos])</f>
        <v>Não</v>
      </c>
      <c r="C3641" s="30" t="s">
        <v>3650</v>
      </c>
      <c r="D3641" t="s">
        <v>21238</v>
      </c>
      <c r="E3641" t="s">
        <v>11853</v>
      </c>
      <c r="F3641" s="30" t="s">
        <v>3651</v>
      </c>
      <c r="G3641">
        <v>11.83</v>
      </c>
      <c r="H3641">
        <v>9.8000000000000007</v>
      </c>
      <c r="I3641">
        <v>0</v>
      </c>
      <c r="J3641">
        <v>0</v>
      </c>
      <c r="K3641" s="13">
        <v>0.21629999999999999</v>
      </c>
      <c r="L3641" s="13">
        <v>9.8000000000000004E-2</v>
      </c>
      <c r="M3641" s="13">
        <v>0.1183</v>
      </c>
      <c r="N3641" s="13">
        <v>0</v>
      </c>
      <c r="O3641" s="13">
        <v>0</v>
      </c>
      <c r="P3641" s="12" t="str">
        <f>LEFT(Tabela2[[#This Row],[Código]],2)</f>
        <v>29</v>
      </c>
    </row>
    <row r="3642" spans="2:16" ht="15" customHeight="1" x14ac:dyDescent="0.25">
      <c r="B3642" s="36" t="str">
        <f>LOOKUP(Tabela2[[#This Row],[RESUMO]],Tabela3[Grupo],Tabela3[Meus produtos])</f>
        <v>Não</v>
      </c>
      <c r="C3642" s="30" t="s">
        <v>3652</v>
      </c>
      <c r="D3642" t="s">
        <v>21238</v>
      </c>
      <c r="E3642" t="s">
        <v>11853</v>
      </c>
      <c r="F3642" s="30" t="s">
        <v>14557</v>
      </c>
      <c r="G3642">
        <v>11.83</v>
      </c>
      <c r="H3642">
        <v>9.8000000000000007</v>
      </c>
      <c r="I3642">
        <v>0</v>
      </c>
      <c r="J3642">
        <v>0</v>
      </c>
      <c r="K3642" s="13">
        <v>0.21629999999999999</v>
      </c>
      <c r="L3642" s="13">
        <v>9.8000000000000004E-2</v>
      </c>
      <c r="M3642" s="13">
        <v>0.1183</v>
      </c>
      <c r="N3642" s="13">
        <v>0</v>
      </c>
      <c r="O3642" s="13">
        <v>0</v>
      </c>
      <c r="P3642" s="12" t="str">
        <f>LEFT(Tabela2[[#This Row],[Código]],2)</f>
        <v>29</v>
      </c>
    </row>
    <row r="3643" spans="2:16" ht="15" customHeight="1" x14ac:dyDescent="0.25">
      <c r="B3643" s="36" t="str">
        <f>LOOKUP(Tabela2[[#This Row],[RESUMO]],Tabela3[Grupo],Tabela3[Meus produtos])</f>
        <v>Não</v>
      </c>
      <c r="C3643" s="30" t="s">
        <v>3653</v>
      </c>
      <c r="D3643" t="s">
        <v>21238</v>
      </c>
      <c r="E3643" t="s">
        <v>11853</v>
      </c>
      <c r="F3643" s="30" t="s">
        <v>14559</v>
      </c>
      <c r="G3643">
        <v>11.83</v>
      </c>
      <c r="H3643">
        <v>9.8000000000000007</v>
      </c>
      <c r="I3643">
        <v>0</v>
      </c>
      <c r="J3643">
        <v>0</v>
      </c>
      <c r="K3643" s="13">
        <v>0.21629999999999999</v>
      </c>
      <c r="L3643" s="13">
        <v>9.8000000000000004E-2</v>
      </c>
      <c r="M3643" s="13">
        <v>0.1183</v>
      </c>
      <c r="N3643" s="13">
        <v>0</v>
      </c>
      <c r="O3643" s="13">
        <v>0</v>
      </c>
      <c r="P3643" s="12" t="str">
        <f>LEFT(Tabela2[[#This Row],[Código]],2)</f>
        <v>29</v>
      </c>
    </row>
    <row r="3644" spans="2:16" ht="15" customHeight="1" x14ac:dyDescent="0.25">
      <c r="B3644" s="36" t="str">
        <f>LOOKUP(Tabela2[[#This Row],[RESUMO]],Tabela3[Grupo],Tabela3[Meus produtos])</f>
        <v>Não</v>
      </c>
      <c r="C3644" s="30" t="s">
        <v>3654</v>
      </c>
      <c r="D3644" t="s">
        <v>21238</v>
      </c>
      <c r="E3644" t="s">
        <v>11853</v>
      </c>
      <c r="F3644" s="30" t="s">
        <v>14560</v>
      </c>
      <c r="G3644">
        <v>11.83</v>
      </c>
      <c r="H3644">
        <v>9.8000000000000007</v>
      </c>
      <c r="I3644">
        <v>0</v>
      </c>
      <c r="J3644">
        <v>0</v>
      </c>
      <c r="K3644" s="13">
        <v>0.21629999999999999</v>
      </c>
      <c r="L3644" s="13">
        <v>9.8000000000000004E-2</v>
      </c>
      <c r="M3644" s="13">
        <v>0.1183</v>
      </c>
      <c r="N3644" s="13">
        <v>0</v>
      </c>
      <c r="O3644" s="13">
        <v>0</v>
      </c>
      <c r="P3644" s="12" t="str">
        <f>LEFT(Tabela2[[#This Row],[Código]],2)</f>
        <v>29</v>
      </c>
    </row>
    <row r="3645" spans="2:16" ht="15" customHeight="1" x14ac:dyDescent="0.25">
      <c r="B3645" s="36" t="str">
        <f>LOOKUP(Tabela2[[#This Row],[RESUMO]],Tabela3[Grupo],Tabela3[Meus produtos])</f>
        <v>Não</v>
      </c>
      <c r="C3645" s="30" t="s">
        <v>3655</v>
      </c>
      <c r="D3645" t="s">
        <v>21238</v>
      </c>
      <c r="E3645" t="s">
        <v>11853</v>
      </c>
      <c r="F3645" s="30" t="s">
        <v>14561</v>
      </c>
      <c r="G3645">
        <v>11.83</v>
      </c>
      <c r="H3645">
        <v>9.8000000000000007</v>
      </c>
      <c r="I3645">
        <v>0</v>
      </c>
      <c r="J3645">
        <v>0</v>
      </c>
      <c r="K3645" s="13">
        <v>0.21629999999999999</v>
      </c>
      <c r="L3645" s="13">
        <v>9.8000000000000004E-2</v>
      </c>
      <c r="M3645" s="13">
        <v>0.1183</v>
      </c>
      <c r="N3645" s="13">
        <v>0</v>
      </c>
      <c r="O3645" s="13">
        <v>0</v>
      </c>
      <c r="P3645" s="12" t="str">
        <f>LEFT(Tabela2[[#This Row],[Código]],2)</f>
        <v>29</v>
      </c>
    </row>
    <row r="3646" spans="2:16" ht="15" customHeight="1" x14ac:dyDescent="0.25">
      <c r="B3646" s="36" t="str">
        <f>LOOKUP(Tabela2[[#This Row],[RESUMO]],Tabela3[Grupo],Tabela3[Meus produtos])</f>
        <v>Não</v>
      </c>
      <c r="C3646" s="30" t="s">
        <v>3656</v>
      </c>
      <c r="D3646" t="s">
        <v>21238</v>
      </c>
      <c r="E3646" t="s">
        <v>11853</v>
      </c>
      <c r="F3646" s="30" t="s">
        <v>14562</v>
      </c>
      <c r="G3646">
        <v>11.83</v>
      </c>
      <c r="H3646">
        <v>9.8000000000000007</v>
      </c>
      <c r="I3646">
        <v>0</v>
      </c>
      <c r="J3646">
        <v>0</v>
      </c>
      <c r="K3646" s="13">
        <v>0.21629999999999999</v>
      </c>
      <c r="L3646" s="13">
        <v>9.8000000000000004E-2</v>
      </c>
      <c r="M3646" s="13">
        <v>0.1183</v>
      </c>
      <c r="N3646" s="13">
        <v>0</v>
      </c>
      <c r="O3646" s="13">
        <v>0</v>
      </c>
      <c r="P3646" s="12" t="str">
        <f>LEFT(Tabela2[[#This Row],[Código]],2)</f>
        <v>29</v>
      </c>
    </row>
    <row r="3647" spans="2:16" ht="15" customHeight="1" x14ac:dyDescent="0.25">
      <c r="B3647" s="36" t="str">
        <f>LOOKUP(Tabela2[[#This Row],[RESUMO]],Tabela3[Grupo],Tabela3[Meus produtos])</f>
        <v>Não</v>
      </c>
      <c r="C3647" s="30" t="s">
        <v>3657</v>
      </c>
      <c r="D3647" t="s">
        <v>21238</v>
      </c>
      <c r="E3647" t="s">
        <v>11853</v>
      </c>
      <c r="F3647" s="30" t="s">
        <v>14563</v>
      </c>
      <c r="G3647">
        <v>11.83</v>
      </c>
      <c r="H3647">
        <v>9.8000000000000007</v>
      </c>
      <c r="I3647">
        <v>0</v>
      </c>
      <c r="J3647">
        <v>0</v>
      </c>
      <c r="K3647" s="13">
        <v>0.21629999999999999</v>
      </c>
      <c r="L3647" s="13">
        <v>9.8000000000000004E-2</v>
      </c>
      <c r="M3647" s="13">
        <v>0.1183</v>
      </c>
      <c r="N3647" s="13">
        <v>0</v>
      </c>
      <c r="O3647" s="13">
        <v>0</v>
      </c>
      <c r="P3647" s="12" t="str">
        <f>LEFT(Tabela2[[#This Row],[Código]],2)</f>
        <v>29</v>
      </c>
    </row>
    <row r="3648" spans="2:16" ht="15" customHeight="1" x14ac:dyDescent="0.25">
      <c r="B3648" s="36" t="str">
        <f>LOOKUP(Tabela2[[#This Row],[RESUMO]],Tabela3[Grupo],Tabela3[Meus produtos])</f>
        <v>Não</v>
      </c>
      <c r="C3648" s="30" t="s">
        <v>3658</v>
      </c>
      <c r="D3648" t="s">
        <v>21238</v>
      </c>
      <c r="E3648" t="s">
        <v>11853</v>
      </c>
      <c r="F3648" s="30" t="s">
        <v>14564</v>
      </c>
      <c r="G3648">
        <v>11.83</v>
      </c>
      <c r="H3648">
        <v>9.8000000000000007</v>
      </c>
      <c r="I3648">
        <v>0</v>
      </c>
      <c r="J3648">
        <v>0</v>
      </c>
      <c r="K3648" s="13">
        <v>0.21629999999999999</v>
      </c>
      <c r="L3648" s="13">
        <v>9.8000000000000004E-2</v>
      </c>
      <c r="M3648" s="13">
        <v>0.1183</v>
      </c>
      <c r="N3648" s="13">
        <v>0</v>
      </c>
      <c r="O3648" s="13">
        <v>0</v>
      </c>
      <c r="P3648" s="12" t="str">
        <f>LEFT(Tabela2[[#This Row],[Código]],2)</f>
        <v>29</v>
      </c>
    </row>
    <row r="3649" spans="2:16" ht="15" customHeight="1" x14ac:dyDescent="0.25">
      <c r="B3649" s="36" t="str">
        <f>LOOKUP(Tabela2[[#This Row],[RESUMO]],Tabela3[Grupo],Tabela3[Meus produtos])</f>
        <v>Não</v>
      </c>
      <c r="C3649" s="30" t="s">
        <v>3659</v>
      </c>
      <c r="D3649" t="s">
        <v>21238</v>
      </c>
      <c r="E3649" t="s">
        <v>11853</v>
      </c>
      <c r="F3649" s="30" t="s">
        <v>14565</v>
      </c>
      <c r="G3649">
        <v>11.83</v>
      </c>
      <c r="H3649">
        <v>9.8000000000000007</v>
      </c>
      <c r="I3649">
        <v>0</v>
      </c>
      <c r="J3649">
        <v>0</v>
      </c>
      <c r="K3649" s="13">
        <v>0.21629999999999999</v>
      </c>
      <c r="L3649" s="13">
        <v>9.8000000000000004E-2</v>
      </c>
      <c r="M3649" s="13">
        <v>0.1183</v>
      </c>
      <c r="N3649" s="13">
        <v>0</v>
      </c>
      <c r="O3649" s="13">
        <v>0</v>
      </c>
      <c r="P3649" s="12" t="str">
        <f>LEFT(Tabela2[[#This Row],[Código]],2)</f>
        <v>29</v>
      </c>
    </row>
    <row r="3650" spans="2:16" ht="15" customHeight="1" x14ac:dyDescent="0.25">
      <c r="B3650" s="36" t="str">
        <f>LOOKUP(Tabela2[[#This Row],[RESUMO]],Tabela3[Grupo],Tabela3[Meus produtos])</f>
        <v>Não</v>
      </c>
      <c r="C3650" s="30" t="s">
        <v>3660</v>
      </c>
      <c r="D3650" t="s">
        <v>21238</v>
      </c>
      <c r="E3650" t="s">
        <v>11853</v>
      </c>
      <c r="F3650" s="30" t="s">
        <v>14566</v>
      </c>
      <c r="G3650">
        <v>11.83</v>
      </c>
      <c r="H3650">
        <v>9.8000000000000007</v>
      </c>
      <c r="I3650">
        <v>0</v>
      </c>
      <c r="J3650">
        <v>0</v>
      </c>
      <c r="K3650" s="13">
        <v>0.21629999999999999</v>
      </c>
      <c r="L3650" s="13">
        <v>9.8000000000000004E-2</v>
      </c>
      <c r="M3650" s="13">
        <v>0.1183</v>
      </c>
      <c r="N3650" s="13">
        <v>0</v>
      </c>
      <c r="O3650" s="13">
        <v>0</v>
      </c>
      <c r="P3650" s="12" t="str">
        <f>LEFT(Tabela2[[#This Row],[Código]],2)</f>
        <v>29</v>
      </c>
    </row>
    <row r="3651" spans="2:16" ht="15" customHeight="1" x14ac:dyDescent="0.25">
      <c r="B3651" s="36" t="str">
        <f>LOOKUP(Tabela2[[#This Row],[RESUMO]],Tabela3[Grupo],Tabela3[Meus produtos])</f>
        <v>Não</v>
      </c>
      <c r="C3651" s="30" t="s">
        <v>3661</v>
      </c>
      <c r="D3651" t="s">
        <v>21238</v>
      </c>
      <c r="E3651" t="s">
        <v>11853</v>
      </c>
      <c r="F3651" s="30" t="s">
        <v>14567</v>
      </c>
      <c r="G3651">
        <v>11.83</v>
      </c>
      <c r="H3651">
        <v>9.8000000000000007</v>
      </c>
      <c r="I3651">
        <v>0</v>
      </c>
      <c r="J3651">
        <v>0</v>
      </c>
      <c r="K3651" s="13">
        <v>0.21629999999999999</v>
      </c>
      <c r="L3651" s="13">
        <v>9.8000000000000004E-2</v>
      </c>
      <c r="M3651" s="13">
        <v>0.1183</v>
      </c>
      <c r="N3651" s="13">
        <v>0</v>
      </c>
      <c r="O3651" s="13">
        <v>0</v>
      </c>
      <c r="P3651" s="12" t="str">
        <f>LEFT(Tabela2[[#This Row],[Código]],2)</f>
        <v>29</v>
      </c>
    </row>
    <row r="3652" spans="2:16" ht="15" customHeight="1" x14ac:dyDescent="0.25">
      <c r="B3652" s="36" t="str">
        <f>LOOKUP(Tabela2[[#This Row],[RESUMO]],Tabela3[Grupo],Tabela3[Meus produtos])</f>
        <v>Não</v>
      </c>
      <c r="C3652" s="30" t="s">
        <v>3662</v>
      </c>
      <c r="D3652" t="s">
        <v>21238</v>
      </c>
      <c r="E3652" t="s">
        <v>11853</v>
      </c>
      <c r="F3652" s="30" t="s">
        <v>3663</v>
      </c>
      <c r="G3652">
        <v>11.83</v>
      </c>
      <c r="H3652">
        <v>9.8000000000000007</v>
      </c>
      <c r="I3652">
        <v>0</v>
      </c>
      <c r="J3652">
        <v>0</v>
      </c>
      <c r="K3652" s="13">
        <v>0.21629999999999999</v>
      </c>
      <c r="L3652" s="13">
        <v>9.8000000000000004E-2</v>
      </c>
      <c r="M3652" s="13">
        <v>0.1183</v>
      </c>
      <c r="N3652" s="13">
        <v>0</v>
      </c>
      <c r="O3652" s="13">
        <v>0</v>
      </c>
      <c r="P3652" s="12" t="str">
        <f>LEFT(Tabela2[[#This Row],[Código]],2)</f>
        <v>29</v>
      </c>
    </row>
    <row r="3653" spans="2:16" ht="15" customHeight="1" x14ac:dyDescent="0.25">
      <c r="B3653" s="36" t="str">
        <f>LOOKUP(Tabela2[[#This Row],[RESUMO]],Tabela3[Grupo],Tabela3[Meus produtos])</f>
        <v>Não</v>
      </c>
      <c r="C3653" s="30" t="s">
        <v>3664</v>
      </c>
      <c r="D3653" t="s">
        <v>21238</v>
      </c>
      <c r="E3653" t="s">
        <v>11853</v>
      </c>
      <c r="F3653" s="30" t="s">
        <v>3665</v>
      </c>
      <c r="G3653">
        <v>11.83</v>
      </c>
      <c r="H3653">
        <v>9.8000000000000007</v>
      </c>
      <c r="I3653">
        <v>0</v>
      </c>
      <c r="J3653">
        <v>0</v>
      </c>
      <c r="K3653" s="13">
        <v>0.21629999999999999</v>
      </c>
      <c r="L3653" s="13">
        <v>9.8000000000000004E-2</v>
      </c>
      <c r="M3653" s="13">
        <v>0.1183</v>
      </c>
      <c r="N3653" s="13">
        <v>0</v>
      </c>
      <c r="O3653" s="13">
        <v>0</v>
      </c>
      <c r="P3653" s="12" t="str">
        <f>LEFT(Tabela2[[#This Row],[Código]],2)</f>
        <v>29</v>
      </c>
    </row>
    <row r="3654" spans="2:16" ht="15" customHeight="1" x14ac:dyDescent="0.25">
      <c r="B3654" s="36" t="str">
        <f>LOOKUP(Tabela2[[#This Row],[RESUMO]],Tabela3[Grupo],Tabela3[Meus produtos])</f>
        <v>Não</v>
      </c>
      <c r="C3654" s="30" t="s">
        <v>3666</v>
      </c>
      <c r="D3654" t="s">
        <v>21238</v>
      </c>
      <c r="E3654" t="s">
        <v>11853</v>
      </c>
      <c r="F3654" s="30" t="s">
        <v>14568</v>
      </c>
      <c r="G3654">
        <v>11.83</v>
      </c>
      <c r="H3654">
        <v>9.8000000000000007</v>
      </c>
      <c r="I3654">
        <v>0</v>
      </c>
      <c r="J3654">
        <v>0</v>
      </c>
      <c r="K3654" s="13">
        <v>0.21629999999999999</v>
      </c>
      <c r="L3654" s="13">
        <v>9.8000000000000004E-2</v>
      </c>
      <c r="M3654" s="13">
        <v>0.1183</v>
      </c>
      <c r="N3654" s="13">
        <v>0</v>
      </c>
      <c r="O3654" s="13">
        <v>0</v>
      </c>
      <c r="P3654" s="12" t="str">
        <f>LEFT(Tabela2[[#This Row],[Código]],2)</f>
        <v>29</v>
      </c>
    </row>
    <row r="3655" spans="2:16" ht="15" customHeight="1" x14ac:dyDescent="0.25">
      <c r="B3655" s="36" t="str">
        <f>LOOKUP(Tabela2[[#This Row],[RESUMO]],Tabela3[Grupo],Tabela3[Meus produtos])</f>
        <v>Não</v>
      </c>
      <c r="C3655" s="30" t="s">
        <v>3667</v>
      </c>
      <c r="D3655" t="s">
        <v>21238</v>
      </c>
      <c r="E3655" t="s">
        <v>11853</v>
      </c>
      <c r="F3655" s="30" t="s">
        <v>14569</v>
      </c>
      <c r="G3655">
        <v>11.83</v>
      </c>
      <c r="H3655">
        <v>9.8000000000000007</v>
      </c>
      <c r="I3655">
        <v>0</v>
      </c>
      <c r="J3655">
        <v>0</v>
      </c>
      <c r="K3655" s="13">
        <v>0.21629999999999999</v>
      </c>
      <c r="L3655" s="13">
        <v>9.8000000000000004E-2</v>
      </c>
      <c r="M3655" s="13">
        <v>0.1183</v>
      </c>
      <c r="N3655" s="13">
        <v>0</v>
      </c>
      <c r="O3655" s="13">
        <v>0</v>
      </c>
      <c r="P3655" s="12" t="str">
        <f>LEFT(Tabela2[[#This Row],[Código]],2)</f>
        <v>29</v>
      </c>
    </row>
    <row r="3656" spans="2:16" ht="15" customHeight="1" x14ac:dyDescent="0.25">
      <c r="B3656" s="36" t="str">
        <f>LOOKUP(Tabela2[[#This Row],[RESUMO]],Tabela3[Grupo],Tabela3[Meus produtos])</f>
        <v>Não</v>
      </c>
      <c r="C3656" s="30" t="s">
        <v>3668</v>
      </c>
      <c r="D3656" t="s">
        <v>21238</v>
      </c>
      <c r="E3656" t="s">
        <v>11853</v>
      </c>
      <c r="F3656" s="30" t="s">
        <v>14570</v>
      </c>
      <c r="G3656">
        <v>11.83</v>
      </c>
      <c r="H3656">
        <v>9.8000000000000007</v>
      </c>
      <c r="I3656">
        <v>0</v>
      </c>
      <c r="J3656">
        <v>0</v>
      </c>
      <c r="K3656" s="13">
        <v>0.21629999999999999</v>
      </c>
      <c r="L3656" s="13">
        <v>9.8000000000000004E-2</v>
      </c>
      <c r="M3656" s="13">
        <v>0.1183</v>
      </c>
      <c r="N3656" s="13">
        <v>0</v>
      </c>
      <c r="O3656" s="13">
        <v>0</v>
      </c>
      <c r="P3656" s="12" t="str">
        <f>LEFT(Tabela2[[#This Row],[Código]],2)</f>
        <v>29</v>
      </c>
    </row>
    <row r="3657" spans="2:16" ht="15" customHeight="1" x14ac:dyDescent="0.25">
      <c r="B3657" s="36" t="str">
        <f>LOOKUP(Tabela2[[#This Row],[RESUMO]],Tabela3[Grupo],Tabela3[Meus produtos])</f>
        <v>Não</v>
      </c>
      <c r="C3657" s="30" t="s">
        <v>3669</v>
      </c>
      <c r="D3657" t="s">
        <v>21238</v>
      </c>
      <c r="E3657" t="s">
        <v>11853</v>
      </c>
      <c r="F3657" s="30" t="s">
        <v>14571</v>
      </c>
      <c r="G3657">
        <v>11.83</v>
      </c>
      <c r="H3657">
        <v>9.8000000000000007</v>
      </c>
      <c r="I3657">
        <v>0</v>
      </c>
      <c r="J3657">
        <v>0</v>
      </c>
      <c r="K3657" s="13">
        <v>0.21629999999999999</v>
      </c>
      <c r="L3657" s="13">
        <v>9.8000000000000004E-2</v>
      </c>
      <c r="M3657" s="13">
        <v>0.1183</v>
      </c>
      <c r="N3657" s="13">
        <v>0</v>
      </c>
      <c r="O3657" s="13">
        <v>0</v>
      </c>
      <c r="P3657" s="12" t="str">
        <f>LEFT(Tabela2[[#This Row],[Código]],2)</f>
        <v>29</v>
      </c>
    </row>
    <row r="3658" spans="2:16" ht="15" customHeight="1" x14ac:dyDescent="0.25">
      <c r="B3658" s="36" t="str">
        <f>LOOKUP(Tabela2[[#This Row],[RESUMO]],Tabela3[Grupo],Tabela3[Meus produtos])</f>
        <v>Não</v>
      </c>
      <c r="C3658" s="30" t="s">
        <v>3670</v>
      </c>
      <c r="D3658" t="s">
        <v>21238</v>
      </c>
      <c r="E3658" t="s">
        <v>11853</v>
      </c>
      <c r="F3658" s="30" t="s">
        <v>3671</v>
      </c>
      <c r="G3658">
        <v>11.83</v>
      </c>
      <c r="H3658">
        <v>9.8000000000000007</v>
      </c>
      <c r="I3658">
        <v>0</v>
      </c>
      <c r="J3658">
        <v>0</v>
      </c>
      <c r="K3658" s="13">
        <v>0.21629999999999999</v>
      </c>
      <c r="L3658" s="13">
        <v>9.8000000000000004E-2</v>
      </c>
      <c r="M3658" s="13">
        <v>0.1183</v>
      </c>
      <c r="N3658" s="13">
        <v>0</v>
      </c>
      <c r="O3658" s="13">
        <v>0</v>
      </c>
      <c r="P3658" s="12" t="str">
        <f>LEFT(Tabela2[[#This Row],[Código]],2)</f>
        <v>29</v>
      </c>
    </row>
    <row r="3659" spans="2:16" ht="15" customHeight="1" x14ac:dyDescent="0.25">
      <c r="B3659" s="36" t="str">
        <f>LOOKUP(Tabela2[[#This Row],[RESUMO]],Tabela3[Grupo],Tabela3[Meus produtos])</f>
        <v>Não</v>
      </c>
      <c r="C3659" s="30" t="s">
        <v>3672</v>
      </c>
      <c r="D3659" t="s">
        <v>21238</v>
      </c>
      <c r="E3659" t="s">
        <v>11853</v>
      </c>
      <c r="F3659" s="30" t="s">
        <v>14572</v>
      </c>
      <c r="G3659">
        <v>11.83</v>
      </c>
      <c r="H3659">
        <v>9.8000000000000007</v>
      </c>
      <c r="I3659">
        <v>0</v>
      </c>
      <c r="J3659">
        <v>0</v>
      </c>
      <c r="K3659" s="13">
        <v>0.21629999999999999</v>
      </c>
      <c r="L3659" s="13">
        <v>9.8000000000000004E-2</v>
      </c>
      <c r="M3659" s="13">
        <v>0.1183</v>
      </c>
      <c r="N3659" s="13">
        <v>0</v>
      </c>
      <c r="O3659" s="13">
        <v>0</v>
      </c>
      <c r="P3659" s="12" t="str">
        <f>LEFT(Tabela2[[#This Row],[Código]],2)</f>
        <v>29</v>
      </c>
    </row>
    <row r="3660" spans="2:16" ht="15" customHeight="1" x14ac:dyDescent="0.25">
      <c r="B3660" s="36" t="str">
        <f>LOOKUP(Tabela2[[#This Row],[RESUMO]],Tabela3[Grupo],Tabela3[Meus produtos])</f>
        <v>Não</v>
      </c>
      <c r="C3660" s="30" t="s">
        <v>3673</v>
      </c>
      <c r="D3660" t="s">
        <v>21238</v>
      </c>
      <c r="E3660" t="s">
        <v>11853</v>
      </c>
      <c r="F3660" s="30" t="s">
        <v>3674</v>
      </c>
      <c r="G3660">
        <v>11.83</v>
      </c>
      <c r="H3660">
        <v>9.8000000000000007</v>
      </c>
      <c r="I3660">
        <v>0</v>
      </c>
      <c r="J3660">
        <v>0</v>
      </c>
      <c r="K3660" s="13">
        <v>0.21629999999999999</v>
      </c>
      <c r="L3660" s="13">
        <v>9.8000000000000004E-2</v>
      </c>
      <c r="M3660" s="13">
        <v>0.1183</v>
      </c>
      <c r="N3660" s="13">
        <v>0</v>
      </c>
      <c r="O3660" s="13">
        <v>0</v>
      </c>
      <c r="P3660" s="12" t="str">
        <f>LEFT(Tabela2[[#This Row],[Código]],2)</f>
        <v>29</v>
      </c>
    </row>
    <row r="3661" spans="2:16" ht="15" customHeight="1" x14ac:dyDescent="0.25">
      <c r="B3661" s="36" t="str">
        <f>LOOKUP(Tabela2[[#This Row],[RESUMO]],Tabela3[Grupo],Tabela3[Meus produtos])</f>
        <v>Não</v>
      </c>
      <c r="C3661" s="30" t="s">
        <v>3675</v>
      </c>
      <c r="D3661" t="s">
        <v>21238</v>
      </c>
      <c r="E3661" t="s">
        <v>11853</v>
      </c>
      <c r="F3661" s="30" t="s">
        <v>14573</v>
      </c>
      <c r="G3661">
        <v>11.83</v>
      </c>
      <c r="H3661">
        <v>9.8000000000000007</v>
      </c>
      <c r="I3661">
        <v>0</v>
      </c>
      <c r="J3661">
        <v>0</v>
      </c>
      <c r="K3661" s="13">
        <v>0.21629999999999999</v>
      </c>
      <c r="L3661" s="13">
        <v>9.8000000000000004E-2</v>
      </c>
      <c r="M3661" s="13">
        <v>0.1183</v>
      </c>
      <c r="N3661" s="13">
        <v>0</v>
      </c>
      <c r="O3661" s="13">
        <v>0</v>
      </c>
      <c r="P3661" s="12" t="str">
        <f>LEFT(Tabela2[[#This Row],[Código]],2)</f>
        <v>29</v>
      </c>
    </row>
    <row r="3662" spans="2:16" ht="15" customHeight="1" x14ac:dyDescent="0.25">
      <c r="B3662" s="36" t="str">
        <f>LOOKUP(Tabela2[[#This Row],[RESUMO]],Tabela3[Grupo],Tabela3[Meus produtos])</f>
        <v>Não</v>
      </c>
      <c r="C3662" s="30" t="s">
        <v>3676</v>
      </c>
      <c r="D3662" t="s">
        <v>21238</v>
      </c>
      <c r="E3662" t="s">
        <v>11853</v>
      </c>
      <c r="F3662" s="30" t="s">
        <v>3677</v>
      </c>
      <c r="G3662">
        <v>11.83</v>
      </c>
      <c r="H3662">
        <v>9.8000000000000007</v>
      </c>
      <c r="I3662">
        <v>0</v>
      </c>
      <c r="J3662">
        <v>0</v>
      </c>
      <c r="K3662" s="13">
        <v>0.21629999999999999</v>
      </c>
      <c r="L3662" s="13">
        <v>9.8000000000000004E-2</v>
      </c>
      <c r="M3662" s="13">
        <v>0.1183</v>
      </c>
      <c r="N3662" s="13">
        <v>0</v>
      </c>
      <c r="O3662" s="13">
        <v>0</v>
      </c>
      <c r="P3662" s="12" t="str">
        <f>LEFT(Tabela2[[#This Row],[Código]],2)</f>
        <v>29</v>
      </c>
    </row>
    <row r="3663" spans="2:16" ht="15" customHeight="1" x14ac:dyDescent="0.25">
      <c r="B3663" s="36" t="str">
        <f>LOOKUP(Tabela2[[#This Row],[RESUMO]],Tabela3[Grupo],Tabela3[Meus produtos])</f>
        <v>Não</v>
      </c>
      <c r="C3663" s="30" t="s">
        <v>3678</v>
      </c>
      <c r="D3663" t="s">
        <v>21238</v>
      </c>
      <c r="E3663" t="s">
        <v>11853</v>
      </c>
      <c r="F3663" s="30" t="s">
        <v>14574</v>
      </c>
      <c r="G3663">
        <v>11.83</v>
      </c>
      <c r="H3663">
        <v>9.8000000000000007</v>
      </c>
      <c r="I3663">
        <v>0</v>
      </c>
      <c r="J3663">
        <v>0</v>
      </c>
      <c r="K3663" s="13">
        <v>0.21629999999999999</v>
      </c>
      <c r="L3663" s="13">
        <v>9.8000000000000004E-2</v>
      </c>
      <c r="M3663" s="13">
        <v>0.1183</v>
      </c>
      <c r="N3663" s="13">
        <v>0</v>
      </c>
      <c r="O3663" s="13">
        <v>0</v>
      </c>
      <c r="P3663" s="12" t="str">
        <f>LEFT(Tabela2[[#This Row],[Código]],2)</f>
        <v>29</v>
      </c>
    </row>
    <row r="3664" spans="2:16" ht="15" customHeight="1" x14ac:dyDescent="0.25">
      <c r="B3664" s="36" t="str">
        <f>LOOKUP(Tabela2[[#This Row],[RESUMO]],Tabela3[Grupo],Tabela3[Meus produtos])</f>
        <v>Não</v>
      </c>
      <c r="C3664" s="30" t="s">
        <v>3679</v>
      </c>
      <c r="D3664" t="s">
        <v>21238</v>
      </c>
      <c r="E3664" t="s">
        <v>11853</v>
      </c>
      <c r="F3664" s="30" t="s">
        <v>3680</v>
      </c>
      <c r="G3664">
        <v>11.83</v>
      </c>
      <c r="H3664">
        <v>9.8000000000000007</v>
      </c>
      <c r="I3664">
        <v>0</v>
      </c>
      <c r="J3664">
        <v>0</v>
      </c>
      <c r="K3664" s="13">
        <v>0.21629999999999999</v>
      </c>
      <c r="L3664" s="13">
        <v>9.8000000000000004E-2</v>
      </c>
      <c r="M3664" s="13">
        <v>0.1183</v>
      </c>
      <c r="N3664" s="13">
        <v>0</v>
      </c>
      <c r="O3664" s="13">
        <v>0</v>
      </c>
      <c r="P3664" s="12" t="str">
        <f>LEFT(Tabela2[[#This Row],[Código]],2)</f>
        <v>29</v>
      </c>
    </row>
    <row r="3665" spans="2:16" ht="15" customHeight="1" x14ac:dyDescent="0.25">
      <c r="B3665" s="36" t="str">
        <f>LOOKUP(Tabela2[[#This Row],[RESUMO]],Tabela3[Grupo],Tabela3[Meus produtos])</f>
        <v>Não</v>
      </c>
      <c r="C3665" s="30" t="s">
        <v>3681</v>
      </c>
      <c r="D3665" t="s">
        <v>21238</v>
      </c>
      <c r="E3665" t="s">
        <v>11853</v>
      </c>
      <c r="F3665" s="30" t="s">
        <v>3682</v>
      </c>
      <c r="G3665">
        <v>11.83</v>
      </c>
      <c r="H3665">
        <v>9.8000000000000007</v>
      </c>
      <c r="I3665">
        <v>0</v>
      </c>
      <c r="J3665">
        <v>0</v>
      </c>
      <c r="K3665" s="13">
        <v>0.21629999999999999</v>
      </c>
      <c r="L3665" s="13">
        <v>9.8000000000000004E-2</v>
      </c>
      <c r="M3665" s="13">
        <v>0.1183</v>
      </c>
      <c r="N3665" s="13">
        <v>0</v>
      </c>
      <c r="O3665" s="13">
        <v>0</v>
      </c>
      <c r="P3665" s="12" t="str">
        <f>LEFT(Tabela2[[#This Row],[Código]],2)</f>
        <v>29</v>
      </c>
    </row>
    <row r="3666" spans="2:16" ht="15" customHeight="1" x14ac:dyDescent="0.25">
      <c r="B3666" s="36" t="str">
        <f>LOOKUP(Tabela2[[#This Row],[RESUMO]],Tabela3[Grupo],Tabela3[Meus produtos])</f>
        <v>Não</v>
      </c>
      <c r="C3666" s="30" t="s">
        <v>3683</v>
      </c>
      <c r="D3666" t="s">
        <v>21238</v>
      </c>
      <c r="E3666" t="s">
        <v>11853</v>
      </c>
      <c r="F3666" s="30" t="s">
        <v>14575</v>
      </c>
      <c r="G3666">
        <v>11.83</v>
      </c>
      <c r="H3666">
        <v>9.8000000000000007</v>
      </c>
      <c r="I3666">
        <v>0</v>
      </c>
      <c r="J3666">
        <v>0</v>
      </c>
      <c r="K3666" s="13">
        <v>0.21629999999999999</v>
      </c>
      <c r="L3666" s="13">
        <v>9.8000000000000004E-2</v>
      </c>
      <c r="M3666" s="13">
        <v>0.1183</v>
      </c>
      <c r="N3666" s="13">
        <v>0</v>
      </c>
      <c r="O3666" s="13">
        <v>0</v>
      </c>
      <c r="P3666" s="12" t="str">
        <f>LEFT(Tabela2[[#This Row],[Código]],2)</f>
        <v>29</v>
      </c>
    </row>
    <row r="3667" spans="2:16" ht="15" customHeight="1" x14ac:dyDescent="0.25">
      <c r="B3667" s="36" t="str">
        <f>LOOKUP(Tabela2[[#This Row],[RESUMO]],Tabela3[Grupo],Tabela3[Meus produtos])</f>
        <v>Não</v>
      </c>
      <c r="C3667" s="30" t="s">
        <v>3684</v>
      </c>
      <c r="D3667" t="s">
        <v>21238</v>
      </c>
      <c r="E3667" t="s">
        <v>11853</v>
      </c>
      <c r="F3667" s="30" t="s">
        <v>3685</v>
      </c>
      <c r="G3667">
        <v>11.83</v>
      </c>
      <c r="H3667">
        <v>9.8000000000000007</v>
      </c>
      <c r="I3667">
        <v>0</v>
      </c>
      <c r="J3667">
        <v>0</v>
      </c>
      <c r="K3667" s="13">
        <v>0.21629999999999999</v>
      </c>
      <c r="L3667" s="13">
        <v>9.8000000000000004E-2</v>
      </c>
      <c r="M3667" s="13">
        <v>0.1183</v>
      </c>
      <c r="N3667" s="13">
        <v>0</v>
      </c>
      <c r="O3667" s="13">
        <v>0</v>
      </c>
      <c r="P3667" s="12" t="str">
        <f>LEFT(Tabela2[[#This Row],[Código]],2)</f>
        <v>29</v>
      </c>
    </row>
    <row r="3668" spans="2:16" ht="15" customHeight="1" x14ac:dyDescent="0.25">
      <c r="B3668" s="36" t="str">
        <f>LOOKUP(Tabela2[[#This Row],[RESUMO]],Tabela3[Grupo],Tabela3[Meus produtos])</f>
        <v>Não</v>
      </c>
      <c r="C3668" s="30" t="s">
        <v>3686</v>
      </c>
      <c r="D3668" t="s">
        <v>21238</v>
      </c>
      <c r="E3668" t="s">
        <v>11853</v>
      </c>
      <c r="F3668" s="30" t="s">
        <v>3687</v>
      </c>
      <c r="G3668">
        <v>11.83</v>
      </c>
      <c r="H3668">
        <v>9.8000000000000007</v>
      </c>
      <c r="I3668">
        <v>0</v>
      </c>
      <c r="J3668">
        <v>0</v>
      </c>
      <c r="K3668" s="13">
        <v>0.21629999999999999</v>
      </c>
      <c r="L3668" s="13">
        <v>9.8000000000000004E-2</v>
      </c>
      <c r="M3668" s="13">
        <v>0.1183</v>
      </c>
      <c r="N3668" s="13">
        <v>0</v>
      </c>
      <c r="O3668" s="13">
        <v>0</v>
      </c>
      <c r="P3668" s="12" t="str">
        <f>LEFT(Tabela2[[#This Row],[Código]],2)</f>
        <v>29</v>
      </c>
    </row>
    <row r="3669" spans="2:16" ht="15" customHeight="1" x14ac:dyDescent="0.25">
      <c r="B3669" s="36" t="str">
        <f>LOOKUP(Tabela2[[#This Row],[RESUMO]],Tabela3[Grupo],Tabela3[Meus produtos])</f>
        <v>Não</v>
      </c>
      <c r="C3669" s="30" t="s">
        <v>3688</v>
      </c>
      <c r="D3669" t="s">
        <v>21238</v>
      </c>
      <c r="E3669" t="s">
        <v>11853</v>
      </c>
      <c r="F3669" s="30" t="s">
        <v>14576</v>
      </c>
      <c r="G3669">
        <v>11.83</v>
      </c>
      <c r="H3669">
        <v>9.8000000000000007</v>
      </c>
      <c r="I3669">
        <v>0</v>
      </c>
      <c r="J3669">
        <v>0</v>
      </c>
      <c r="K3669" s="13">
        <v>0.21629999999999999</v>
      </c>
      <c r="L3669" s="13">
        <v>9.8000000000000004E-2</v>
      </c>
      <c r="M3669" s="13">
        <v>0.1183</v>
      </c>
      <c r="N3669" s="13">
        <v>0</v>
      </c>
      <c r="O3669" s="13">
        <v>0</v>
      </c>
      <c r="P3669" s="12" t="str">
        <f>LEFT(Tabela2[[#This Row],[Código]],2)</f>
        <v>29</v>
      </c>
    </row>
    <row r="3670" spans="2:16" ht="15" customHeight="1" x14ac:dyDescent="0.25">
      <c r="B3670" s="36" t="str">
        <f>LOOKUP(Tabela2[[#This Row],[RESUMO]],Tabela3[Grupo],Tabela3[Meus produtos])</f>
        <v>Não</v>
      </c>
      <c r="C3670" s="30" t="s">
        <v>3689</v>
      </c>
      <c r="D3670" t="s">
        <v>21238</v>
      </c>
      <c r="E3670" t="s">
        <v>11853</v>
      </c>
      <c r="F3670" s="30" t="s">
        <v>14577</v>
      </c>
      <c r="G3670">
        <v>11.83</v>
      </c>
      <c r="H3670">
        <v>9.8000000000000007</v>
      </c>
      <c r="I3670">
        <v>0</v>
      </c>
      <c r="J3670">
        <v>0</v>
      </c>
      <c r="K3670" s="13">
        <v>0.21629999999999999</v>
      </c>
      <c r="L3670" s="13">
        <v>9.8000000000000004E-2</v>
      </c>
      <c r="M3670" s="13">
        <v>0.1183</v>
      </c>
      <c r="N3670" s="13">
        <v>0</v>
      </c>
      <c r="O3670" s="13">
        <v>0</v>
      </c>
      <c r="P3670" s="12" t="str">
        <f>LEFT(Tabela2[[#This Row],[Código]],2)</f>
        <v>29</v>
      </c>
    </row>
    <row r="3671" spans="2:16" ht="15" customHeight="1" x14ac:dyDescent="0.25">
      <c r="B3671" s="36" t="str">
        <f>LOOKUP(Tabela2[[#This Row],[RESUMO]],Tabela3[Grupo],Tabela3[Meus produtos])</f>
        <v>Não</v>
      </c>
      <c r="C3671" s="30" t="s">
        <v>22074</v>
      </c>
      <c r="D3671" t="s">
        <v>21238</v>
      </c>
      <c r="E3671" t="s">
        <v>11853</v>
      </c>
      <c r="F3671" s="30" t="s">
        <v>14578</v>
      </c>
      <c r="G3671">
        <v>11.83</v>
      </c>
      <c r="H3671">
        <v>9.8000000000000007</v>
      </c>
      <c r="I3671">
        <v>0</v>
      </c>
      <c r="J3671">
        <v>0</v>
      </c>
      <c r="K3671" s="13">
        <v>0.21629999999999999</v>
      </c>
      <c r="L3671" s="13">
        <v>9.8000000000000004E-2</v>
      </c>
      <c r="M3671" s="13">
        <v>0.1183</v>
      </c>
      <c r="N3671" s="13">
        <v>0</v>
      </c>
      <c r="O3671" s="13">
        <v>0</v>
      </c>
      <c r="P3671" s="12" t="str">
        <f>LEFT(Tabela2[[#This Row],[Código]],2)</f>
        <v>29</v>
      </c>
    </row>
    <row r="3672" spans="2:16" ht="15" customHeight="1" x14ac:dyDescent="0.25">
      <c r="B3672" s="36" t="str">
        <f>LOOKUP(Tabela2[[#This Row],[RESUMO]],Tabela3[Grupo],Tabela3[Meus produtos])</f>
        <v>Não</v>
      </c>
      <c r="C3672" s="30" t="s">
        <v>22075</v>
      </c>
      <c r="D3672" t="s">
        <v>21238</v>
      </c>
      <c r="E3672" t="s">
        <v>11853</v>
      </c>
      <c r="F3672" s="30" t="s">
        <v>3690</v>
      </c>
      <c r="G3672">
        <v>11.83</v>
      </c>
      <c r="H3672">
        <v>9.8000000000000007</v>
      </c>
      <c r="I3672">
        <v>0</v>
      </c>
      <c r="J3672">
        <v>0</v>
      </c>
      <c r="K3672" s="13">
        <v>0.21629999999999999</v>
      </c>
      <c r="L3672" s="13">
        <v>9.8000000000000004E-2</v>
      </c>
      <c r="M3672" s="13">
        <v>0.1183</v>
      </c>
      <c r="N3672" s="13">
        <v>0</v>
      </c>
      <c r="O3672" s="13">
        <v>0</v>
      </c>
      <c r="P3672" s="12" t="str">
        <f>LEFT(Tabela2[[#This Row],[Código]],2)</f>
        <v>29</v>
      </c>
    </row>
    <row r="3673" spans="2:16" ht="15" customHeight="1" x14ac:dyDescent="0.25">
      <c r="B3673" s="36" t="str">
        <f>LOOKUP(Tabela2[[#This Row],[RESUMO]],Tabela3[Grupo],Tabela3[Meus produtos])</f>
        <v>Não</v>
      </c>
      <c r="C3673" s="30" t="s">
        <v>22076</v>
      </c>
      <c r="D3673" t="s">
        <v>21238</v>
      </c>
      <c r="E3673" t="s">
        <v>11853</v>
      </c>
      <c r="F3673" s="30" t="s">
        <v>12</v>
      </c>
      <c r="G3673">
        <v>11.83</v>
      </c>
      <c r="H3673">
        <v>9.8000000000000007</v>
      </c>
      <c r="I3673">
        <v>0</v>
      </c>
      <c r="J3673">
        <v>0</v>
      </c>
      <c r="K3673" s="13">
        <v>0.21629999999999999</v>
      </c>
      <c r="L3673" s="13">
        <v>9.8000000000000004E-2</v>
      </c>
      <c r="M3673" s="13">
        <v>0.1183</v>
      </c>
      <c r="N3673" s="13">
        <v>0</v>
      </c>
      <c r="O3673" s="13">
        <v>0</v>
      </c>
      <c r="P3673" s="12" t="str">
        <f>LEFT(Tabela2[[#This Row],[Código]],2)</f>
        <v>29</v>
      </c>
    </row>
    <row r="3674" spans="2:16" ht="15" customHeight="1" x14ac:dyDescent="0.25">
      <c r="B3674" s="36" t="str">
        <f>LOOKUP(Tabela2[[#This Row],[RESUMO]],Tabela3[Grupo],Tabela3[Meus produtos])</f>
        <v>Não</v>
      </c>
      <c r="C3674" s="30" t="s">
        <v>22077</v>
      </c>
      <c r="D3674" t="s">
        <v>21238</v>
      </c>
      <c r="E3674" t="s">
        <v>11853</v>
      </c>
      <c r="F3674" s="30" t="s">
        <v>22078</v>
      </c>
      <c r="G3674">
        <v>11.83</v>
      </c>
      <c r="H3674">
        <v>9.8000000000000007</v>
      </c>
      <c r="I3674">
        <v>0</v>
      </c>
      <c r="J3674">
        <v>0</v>
      </c>
      <c r="K3674" s="13">
        <v>0.21629999999999999</v>
      </c>
      <c r="L3674" s="13">
        <v>9.8000000000000004E-2</v>
      </c>
      <c r="M3674" s="13">
        <v>0.1183</v>
      </c>
      <c r="N3674" s="13">
        <v>0</v>
      </c>
      <c r="O3674" s="13">
        <v>0</v>
      </c>
      <c r="P3674" s="12" t="str">
        <f>LEFT(Tabela2[[#This Row],[Código]],2)</f>
        <v>29</v>
      </c>
    </row>
    <row r="3675" spans="2:16" ht="15" customHeight="1" x14ac:dyDescent="0.25">
      <c r="B3675" s="36" t="str">
        <f>LOOKUP(Tabela2[[#This Row],[RESUMO]],Tabela3[Grupo],Tabela3[Meus produtos])</f>
        <v>Não</v>
      </c>
      <c r="C3675" s="30" t="s">
        <v>22079</v>
      </c>
      <c r="D3675" t="s">
        <v>21238</v>
      </c>
      <c r="E3675" t="s">
        <v>11853</v>
      </c>
      <c r="F3675" s="30" t="s">
        <v>22080</v>
      </c>
      <c r="G3675">
        <v>11.83</v>
      </c>
      <c r="H3675">
        <v>9.8000000000000007</v>
      </c>
      <c r="I3675">
        <v>0</v>
      </c>
      <c r="J3675">
        <v>0</v>
      </c>
      <c r="K3675" s="13">
        <v>0.21629999999999999</v>
      </c>
      <c r="L3675" s="13">
        <v>9.8000000000000004E-2</v>
      </c>
      <c r="M3675" s="13">
        <v>0.1183</v>
      </c>
      <c r="N3675" s="13">
        <v>0</v>
      </c>
      <c r="O3675" s="13">
        <v>0</v>
      </c>
      <c r="P3675" s="12" t="str">
        <f>LEFT(Tabela2[[#This Row],[Código]],2)</f>
        <v>29</v>
      </c>
    </row>
    <row r="3676" spans="2:16" ht="15" customHeight="1" x14ac:dyDescent="0.25">
      <c r="B3676" s="36" t="str">
        <f>LOOKUP(Tabela2[[#This Row],[RESUMO]],Tabela3[Grupo],Tabela3[Meus produtos])</f>
        <v>Não</v>
      </c>
      <c r="C3676" s="30" t="s">
        <v>22081</v>
      </c>
      <c r="D3676" t="s">
        <v>21238</v>
      </c>
      <c r="E3676" t="s">
        <v>11853</v>
      </c>
      <c r="F3676" s="30" t="s">
        <v>22082</v>
      </c>
      <c r="G3676">
        <v>11.83</v>
      </c>
      <c r="H3676">
        <v>9.8000000000000007</v>
      </c>
      <c r="I3676">
        <v>0</v>
      </c>
      <c r="J3676">
        <v>0</v>
      </c>
      <c r="K3676" s="13">
        <v>0.21629999999999999</v>
      </c>
      <c r="L3676" s="13">
        <v>9.8000000000000004E-2</v>
      </c>
      <c r="M3676" s="13">
        <v>0.1183</v>
      </c>
      <c r="N3676" s="13">
        <v>0</v>
      </c>
      <c r="O3676" s="13">
        <v>0</v>
      </c>
      <c r="P3676" s="12" t="str">
        <f>LEFT(Tabela2[[#This Row],[Código]],2)</f>
        <v>29</v>
      </c>
    </row>
    <row r="3677" spans="2:16" ht="15" customHeight="1" x14ac:dyDescent="0.25">
      <c r="B3677" s="36" t="str">
        <f>LOOKUP(Tabela2[[#This Row],[RESUMO]],Tabela3[Grupo],Tabela3[Meus produtos])</f>
        <v>Não</v>
      </c>
      <c r="C3677" s="30" t="s">
        <v>22083</v>
      </c>
      <c r="D3677" t="s">
        <v>21238</v>
      </c>
      <c r="E3677" t="s">
        <v>11853</v>
      </c>
      <c r="F3677" s="30" t="s">
        <v>22084</v>
      </c>
      <c r="G3677">
        <v>11.83</v>
      </c>
      <c r="H3677">
        <v>9.8000000000000007</v>
      </c>
      <c r="I3677">
        <v>0</v>
      </c>
      <c r="J3677">
        <v>0</v>
      </c>
      <c r="K3677" s="13">
        <v>0.21629999999999999</v>
      </c>
      <c r="L3677" s="13">
        <v>9.8000000000000004E-2</v>
      </c>
      <c r="M3677" s="13">
        <v>0.1183</v>
      </c>
      <c r="N3677" s="13">
        <v>0</v>
      </c>
      <c r="O3677" s="13">
        <v>0</v>
      </c>
      <c r="P3677" s="12" t="str">
        <f>LEFT(Tabela2[[#This Row],[Código]],2)</f>
        <v>29</v>
      </c>
    </row>
    <row r="3678" spans="2:16" ht="15" customHeight="1" x14ac:dyDescent="0.25">
      <c r="B3678" s="36" t="str">
        <f>LOOKUP(Tabela2[[#This Row],[RESUMO]],Tabela3[Grupo],Tabela3[Meus produtos])</f>
        <v>Não</v>
      </c>
      <c r="C3678" s="30" t="s">
        <v>22085</v>
      </c>
      <c r="D3678" t="s">
        <v>21238</v>
      </c>
      <c r="E3678" t="s">
        <v>11853</v>
      </c>
      <c r="F3678" s="30" t="s">
        <v>12</v>
      </c>
      <c r="G3678">
        <v>11.83</v>
      </c>
      <c r="H3678">
        <v>9.8000000000000007</v>
      </c>
      <c r="I3678">
        <v>0</v>
      </c>
      <c r="J3678">
        <v>0</v>
      </c>
      <c r="K3678" s="13">
        <v>0.21629999999999999</v>
      </c>
      <c r="L3678" s="13">
        <v>9.8000000000000004E-2</v>
      </c>
      <c r="M3678" s="13">
        <v>0.1183</v>
      </c>
      <c r="N3678" s="13">
        <v>0</v>
      </c>
      <c r="O3678" s="13">
        <v>0</v>
      </c>
      <c r="P3678" s="12" t="str">
        <f>LEFT(Tabela2[[#This Row],[Código]],2)</f>
        <v>29</v>
      </c>
    </row>
    <row r="3679" spans="2:16" ht="15" customHeight="1" x14ac:dyDescent="0.25">
      <c r="B3679" s="36" t="str">
        <f>LOOKUP(Tabela2[[#This Row],[RESUMO]],Tabela3[Grupo],Tabela3[Meus produtos])</f>
        <v>Não</v>
      </c>
      <c r="C3679" s="30" t="s">
        <v>22086</v>
      </c>
      <c r="D3679" t="s">
        <v>21238</v>
      </c>
      <c r="E3679" t="s">
        <v>11853</v>
      </c>
      <c r="F3679" s="30" t="s">
        <v>22508</v>
      </c>
      <c r="G3679">
        <v>11.83</v>
      </c>
      <c r="H3679">
        <v>9.8000000000000007</v>
      </c>
      <c r="I3679">
        <v>0</v>
      </c>
      <c r="J3679">
        <v>0</v>
      </c>
      <c r="K3679" s="13">
        <v>0.21629999999999999</v>
      </c>
      <c r="L3679" s="13">
        <v>9.8000000000000004E-2</v>
      </c>
      <c r="M3679" s="13">
        <v>0.1183</v>
      </c>
      <c r="N3679" s="13">
        <v>0</v>
      </c>
      <c r="O3679" s="13">
        <v>0</v>
      </c>
      <c r="P3679" s="12" t="str">
        <f>LEFT(Tabela2[[#This Row],[Código]],2)</f>
        <v>29</v>
      </c>
    </row>
    <row r="3680" spans="2:16" ht="15" customHeight="1" x14ac:dyDescent="0.25">
      <c r="B3680" s="36" t="str">
        <f>LOOKUP(Tabela2[[#This Row],[RESUMO]],Tabela3[Grupo],Tabela3[Meus produtos])</f>
        <v>Não</v>
      </c>
      <c r="C3680" s="30" t="s">
        <v>22087</v>
      </c>
      <c r="D3680" t="s">
        <v>21238</v>
      </c>
      <c r="E3680" t="s">
        <v>11853</v>
      </c>
      <c r="F3680" s="30" t="s">
        <v>22088</v>
      </c>
      <c r="G3680">
        <v>12</v>
      </c>
      <c r="H3680">
        <v>9.8000000000000007</v>
      </c>
      <c r="I3680">
        <v>0</v>
      </c>
      <c r="J3680">
        <v>0</v>
      </c>
      <c r="K3680" s="13">
        <v>0.218</v>
      </c>
      <c r="L3680" s="13">
        <v>9.8000000000000004E-2</v>
      </c>
      <c r="M3680" s="13">
        <v>0.12</v>
      </c>
      <c r="N3680" s="13">
        <v>0</v>
      </c>
      <c r="O3680" s="13">
        <v>0</v>
      </c>
      <c r="P3680" s="12" t="str">
        <f>LEFT(Tabela2[[#This Row],[Código]],2)</f>
        <v>29</v>
      </c>
    </row>
    <row r="3681" spans="2:16" ht="15" customHeight="1" x14ac:dyDescent="0.25">
      <c r="B3681" s="36" t="str">
        <f>LOOKUP(Tabela2[[#This Row],[RESUMO]],Tabela3[Grupo],Tabela3[Meus produtos])</f>
        <v>Não</v>
      </c>
      <c r="C3681" s="30" t="s">
        <v>22089</v>
      </c>
      <c r="D3681" t="s">
        <v>21238</v>
      </c>
      <c r="E3681" t="s">
        <v>11853</v>
      </c>
      <c r="F3681" s="30" t="s">
        <v>12</v>
      </c>
      <c r="G3681">
        <v>11.83</v>
      </c>
      <c r="H3681">
        <v>9.8000000000000007</v>
      </c>
      <c r="I3681">
        <v>0</v>
      </c>
      <c r="J3681">
        <v>0</v>
      </c>
      <c r="K3681" s="13">
        <v>0.21629999999999999</v>
      </c>
      <c r="L3681" s="13">
        <v>9.8000000000000004E-2</v>
      </c>
      <c r="M3681" s="13">
        <v>0.1183</v>
      </c>
      <c r="N3681" s="13">
        <v>0</v>
      </c>
      <c r="O3681" s="13">
        <v>0</v>
      </c>
      <c r="P3681" s="12" t="str">
        <f>LEFT(Tabela2[[#This Row],[Código]],2)</f>
        <v>29</v>
      </c>
    </row>
    <row r="3682" spans="2:16" ht="15" customHeight="1" x14ac:dyDescent="0.25">
      <c r="B3682" s="36" t="str">
        <f>LOOKUP(Tabela2[[#This Row],[RESUMO]],Tabela3[Grupo],Tabela3[Meus produtos])</f>
        <v>Não</v>
      </c>
      <c r="C3682" s="30" t="s">
        <v>22090</v>
      </c>
      <c r="D3682" t="s">
        <v>21238</v>
      </c>
      <c r="E3682" t="s">
        <v>11853</v>
      </c>
      <c r="F3682" s="30" t="s">
        <v>14579</v>
      </c>
      <c r="G3682">
        <v>12</v>
      </c>
      <c r="H3682">
        <v>9.8000000000000007</v>
      </c>
      <c r="I3682">
        <v>0</v>
      </c>
      <c r="J3682">
        <v>0</v>
      </c>
      <c r="K3682" s="13">
        <v>0.218</v>
      </c>
      <c r="L3682" s="13">
        <v>9.8000000000000004E-2</v>
      </c>
      <c r="M3682" s="13">
        <v>0.12</v>
      </c>
      <c r="N3682" s="13">
        <v>0</v>
      </c>
      <c r="O3682" s="13">
        <v>0</v>
      </c>
      <c r="P3682" s="12" t="str">
        <f>LEFT(Tabela2[[#This Row],[Código]],2)</f>
        <v>29</v>
      </c>
    </row>
    <row r="3683" spans="2:16" ht="15" customHeight="1" x14ac:dyDescent="0.25">
      <c r="B3683" s="36" t="str">
        <f>LOOKUP(Tabela2[[#This Row],[RESUMO]],Tabela3[Grupo],Tabela3[Meus produtos])</f>
        <v>Não</v>
      </c>
      <c r="C3683" s="30" t="s">
        <v>22091</v>
      </c>
      <c r="D3683" t="s">
        <v>21238</v>
      </c>
      <c r="E3683" t="s">
        <v>11853</v>
      </c>
      <c r="F3683" s="30" t="s">
        <v>12</v>
      </c>
      <c r="G3683">
        <v>11.83</v>
      </c>
      <c r="H3683">
        <v>9.8000000000000007</v>
      </c>
      <c r="I3683">
        <v>0</v>
      </c>
      <c r="J3683">
        <v>0</v>
      </c>
      <c r="K3683" s="13">
        <v>0.21629999999999999</v>
      </c>
      <c r="L3683" s="13">
        <v>9.8000000000000004E-2</v>
      </c>
      <c r="M3683" s="13">
        <v>0.1183</v>
      </c>
      <c r="N3683" s="13">
        <v>0</v>
      </c>
      <c r="O3683" s="13">
        <v>0</v>
      </c>
      <c r="P3683" s="12" t="str">
        <f>LEFT(Tabela2[[#This Row],[Código]],2)</f>
        <v>29</v>
      </c>
    </row>
    <row r="3684" spans="2:16" ht="15" customHeight="1" x14ac:dyDescent="0.25">
      <c r="B3684" s="36" t="str">
        <f>LOOKUP(Tabela2[[#This Row],[RESUMO]],Tabela3[Grupo],Tabela3[Meus produtos])</f>
        <v>Não</v>
      </c>
      <c r="C3684" s="30" t="s">
        <v>22092</v>
      </c>
      <c r="D3684" t="s">
        <v>21238</v>
      </c>
      <c r="E3684" t="s">
        <v>11853</v>
      </c>
      <c r="F3684" s="30" t="s">
        <v>12</v>
      </c>
      <c r="G3684">
        <v>11.83</v>
      </c>
      <c r="H3684">
        <v>9.8000000000000007</v>
      </c>
      <c r="I3684">
        <v>0</v>
      </c>
      <c r="J3684">
        <v>0</v>
      </c>
      <c r="K3684" s="13">
        <v>0.21629999999999999</v>
      </c>
      <c r="L3684" s="13">
        <v>9.8000000000000004E-2</v>
      </c>
      <c r="M3684" s="13">
        <v>0.1183</v>
      </c>
      <c r="N3684" s="13">
        <v>0</v>
      </c>
      <c r="O3684" s="13">
        <v>0</v>
      </c>
      <c r="P3684" s="12" t="str">
        <f>LEFT(Tabela2[[#This Row],[Código]],2)</f>
        <v>29</v>
      </c>
    </row>
    <row r="3685" spans="2:16" ht="15" customHeight="1" x14ac:dyDescent="0.25">
      <c r="B3685" s="36" t="str">
        <f>LOOKUP(Tabela2[[#This Row],[RESUMO]],Tabela3[Grupo],Tabela3[Meus produtos])</f>
        <v>Não</v>
      </c>
      <c r="C3685" s="30" t="s">
        <v>3691</v>
      </c>
      <c r="D3685" t="s">
        <v>21238</v>
      </c>
      <c r="E3685" t="s">
        <v>11853</v>
      </c>
      <c r="F3685" s="30" t="s">
        <v>3692</v>
      </c>
      <c r="G3685">
        <v>11.83</v>
      </c>
      <c r="H3685">
        <v>9.8000000000000007</v>
      </c>
      <c r="I3685">
        <v>0</v>
      </c>
      <c r="J3685">
        <v>0</v>
      </c>
      <c r="K3685" s="13">
        <v>0.21629999999999999</v>
      </c>
      <c r="L3685" s="13">
        <v>9.8000000000000004E-2</v>
      </c>
      <c r="M3685" s="13">
        <v>0.1183</v>
      </c>
      <c r="N3685" s="13">
        <v>0</v>
      </c>
      <c r="O3685" s="13">
        <v>0</v>
      </c>
      <c r="P3685" s="12" t="str">
        <f>LEFT(Tabela2[[#This Row],[Código]],2)</f>
        <v>29</v>
      </c>
    </row>
    <row r="3686" spans="2:16" ht="15" customHeight="1" x14ac:dyDescent="0.25">
      <c r="B3686" s="36" t="str">
        <f>LOOKUP(Tabela2[[#This Row],[RESUMO]],Tabela3[Grupo],Tabela3[Meus produtos])</f>
        <v>Não</v>
      </c>
      <c r="C3686" s="30" t="s">
        <v>3693</v>
      </c>
      <c r="D3686" t="s">
        <v>21238</v>
      </c>
      <c r="E3686" t="s">
        <v>11853</v>
      </c>
      <c r="F3686" s="30" t="s">
        <v>3694</v>
      </c>
      <c r="G3686">
        <v>12</v>
      </c>
      <c r="H3686">
        <v>9.8000000000000007</v>
      </c>
      <c r="I3686">
        <v>0</v>
      </c>
      <c r="J3686">
        <v>0</v>
      </c>
      <c r="K3686" s="13">
        <v>0.218</v>
      </c>
      <c r="L3686" s="13">
        <v>9.8000000000000004E-2</v>
      </c>
      <c r="M3686" s="13">
        <v>0.12</v>
      </c>
      <c r="N3686" s="13">
        <v>0</v>
      </c>
      <c r="O3686" s="13">
        <v>0</v>
      </c>
      <c r="P3686" s="12" t="str">
        <f>LEFT(Tabela2[[#This Row],[Código]],2)</f>
        <v>29</v>
      </c>
    </row>
    <row r="3687" spans="2:16" ht="15" customHeight="1" x14ac:dyDescent="0.25">
      <c r="B3687" s="36" t="str">
        <f>LOOKUP(Tabela2[[#This Row],[RESUMO]],Tabela3[Grupo],Tabela3[Meus produtos])</f>
        <v>Não</v>
      </c>
      <c r="C3687" s="30" t="s">
        <v>3695</v>
      </c>
      <c r="D3687" t="s">
        <v>21238</v>
      </c>
      <c r="E3687" t="s">
        <v>11853</v>
      </c>
      <c r="F3687" s="30" t="s">
        <v>3696</v>
      </c>
      <c r="G3687">
        <v>12</v>
      </c>
      <c r="H3687">
        <v>9.8000000000000007</v>
      </c>
      <c r="I3687">
        <v>0</v>
      </c>
      <c r="J3687">
        <v>0</v>
      </c>
      <c r="K3687" s="13">
        <v>0.218</v>
      </c>
      <c r="L3687" s="13">
        <v>9.8000000000000004E-2</v>
      </c>
      <c r="M3687" s="13">
        <v>0.12</v>
      </c>
      <c r="N3687" s="13">
        <v>0</v>
      </c>
      <c r="O3687" s="13">
        <v>0</v>
      </c>
      <c r="P3687" s="12" t="str">
        <f>LEFT(Tabela2[[#This Row],[Código]],2)</f>
        <v>29</v>
      </c>
    </row>
    <row r="3688" spans="2:16" ht="15" customHeight="1" x14ac:dyDescent="0.25">
      <c r="B3688" s="36" t="str">
        <f>LOOKUP(Tabela2[[#This Row],[RESUMO]],Tabela3[Grupo],Tabela3[Meus produtos])</f>
        <v>Não</v>
      </c>
      <c r="C3688" s="30" t="s">
        <v>3697</v>
      </c>
      <c r="D3688" t="s">
        <v>21238</v>
      </c>
      <c r="E3688" t="s">
        <v>11853</v>
      </c>
      <c r="F3688" s="30" t="s">
        <v>14580</v>
      </c>
      <c r="G3688">
        <v>11.83</v>
      </c>
      <c r="H3688">
        <v>9.8000000000000007</v>
      </c>
      <c r="I3688">
        <v>0</v>
      </c>
      <c r="J3688">
        <v>0</v>
      </c>
      <c r="K3688" s="13">
        <v>0.21629999999999999</v>
      </c>
      <c r="L3688" s="13">
        <v>9.8000000000000004E-2</v>
      </c>
      <c r="M3688" s="13">
        <v>0.1183</v>
      </c>
      <c r="N3688" s="13">
        <v>0</v>
      </c>
      <c r="O3688" s="13">
        <v>0</v>
      </c>
      <c r="P3688" s="12" t="str">
        <f>LEFT(Tabela2[[#This Row],[Código]],2)</f>
        <v>29</v>
      </c>
    </row>
    <row r="3689" spans="2:16" ht="15" customHeight="1" x14ac:dyDescent="0.25">
      <c r="B3689" s="36" t="str">
        <f>LOOKUP(Tabela2[[#This Row],[RESUMO]],Tabela3[Grupo],Tabela3[Meus produtos])</f>
        <v>Não</v>
      </c>
      <c r="C3689" s="30" t="s">
        <v>3698</v>
      </c>
      <c r="D3689" t="s">
        <v>21238</v>
      </c>
      <c r="E3689" t="s">
        <v>11853</v>
      </c>
      <c r="F3689" s="30" t="s">
        <v>14581</v>
      </c>
      <c r="G3689">
        <v>11.97</v>
      </c>
      <c r="H3689">
        <v>9.8000000000000007</v>
      </c>
      <c r="I3689">
        <v>0</v>
      </c>
      <c r="J3689">
        <v>0</v>
      </c>
      <c r="K3689" s="13">
        <v>0.2177</v>
      </c>
      <c r="L3689" s="13">
        <v>9.8000000000000004E-2</v>
      </c>
      <c r="M3689" s="13">
        <v>0.1197</v>
      </c>
      <c r="N3689" s="13">
        <v>0</v>
      </c>
      <c r="O3689" s="13">
        <v>0</v>
      </c>
      <c r="P3689" s="12" t="str">
        <f>LEFT(Tabela2[[#This Row],[Código]],2)</f>
        <v>29</v>
      </c>
    </row>
    <row r="3690" spans="2:16" ht="15" customHeight="1" x14ac:dyDescent="0.25">
      <c r="B3690" s="36" t="str">
        <f>LOOKUP(Tabela2[[#This Row],[RESUMO]],Tabela3[Grupo],Tabela3[Meus produtos])</f>
        <v>Não</v>
      </c>
      <c r="C3690" s="30" t="s">
        <v>3699</v>
      </c>
      <c r="D3690" t="s">
        <v>21238</v>
      </c>
      <c r="E3690" t="s">
        <v>11853</v>
      </c>
      <c r="F3690" s="30" t="s">
        <v>14582</v>
      </c>
      <c r="G3690">
        <v>11.97</v>
      </c>
      <c r="H3690">
        <v>9.8000000000000007</v>
      </c>
      <c r="I3690">
        <v>0</v>
      </c>
      <c r="J3690">
        <v>0</v>
      </c>
      <c r="K3690" s="13">
        <v>0.2177</v>
      </c>
      <c r="L3690" s="13">
        <v>9.8000000000000004E-2</v>
      </c>
      <c r="M3690" s="13">
        <v>0.1197</v>
      </c>
      <c r="N3690" s="13">
        <v>0</v>
      </c>
      <c r="O3690" s="13">
        <v>0</v>
      </c>
      <c r="P3690" s="12" t="str">
        <f>LEFT(Tabela2[[#This Row],[Código]],2)</f>
        <v>29</v>
      </c>
    </row>
    <row r="3691" spans="2:16" ht="15" customHeight="1" x14ac:dyDescent="0.25">
      <c r="B3691" s="36" t="str">
        <f>LOOKUP(Tabela2[[#This Row],[RESUMO]],Tabela3[Grupo],Tabela3[Meus produtos])</f>
        <v>Não</v>
      </c>
      <c r="C3691" s="30" t="s">
        <v>3700</v>
      </c>
      <c r="D3691" t="s">
        <v>21238</v>
      </c>
      <c r="E3691" t="s">
        <v>11853</v>
      </c>
      <c r="F3691" s="30" t="s">
        <v>14583</v>
      </c>
      <c r="G3691">
        <v>11.83</v>
      </c>
      <c r="H3691">
        <v>9.8000000000000007</v>
      </c>
      <c r="I3691">
        <v>0</v>
      </c>
      <c r="J3691">
        <v>0</v>
      </c>
      <c r="K3691" s="13">
        <v>0.21629999999999999</v>
      </c>
      <c r="L3691" s="13">
        <v>9.8000000000000004E-2</v>
      </c>
      <c r="M3691" s="13">
        <v>0.1183</v>
      </c>
      <c r="N3691" s="13">
        <v>0</v>
      </c>
      <c r="O3691" s="13">
        <v>0</v>
      </c>
      <c r="P3691" s="12" t="str">
        <f>LEFT(Tabela2[[#This Row],[Código]],2)</f>
        <v>29</v>
      </c>
    </row>
    <row r="3692" spans="2:16" ht="15" customHeight="1" x14ac:dyDescent="0.25">
      <c r="B3692" s="36" t="str">
        <f>LOOKUP(Tabela2[[#This Row],[RESUMO]],Tabela3[Grupo],Tabela3[Meus produtos])</f>
        <v>Não</v>
      </c>
      <c r="C3692" s="30" t="s">
        <v>3701</v>
      </c>
      <c r="D3692" t="s">
        <v>21238</v>
      </c>
      <c r="E3692" t="s">
        <v>11853</v>
      </c>
      <c r="F3692" s="30" t="s">
        <v>14584</v>
      </c>
      <c r="G3692">
        <v>11.83</v>
      </c>
      <c r="H3692">
        <v>9.8000000000000007</v>
      </c>
      <c r="I3692">
        <v>0</v>
      </c>
      <c r="J3692">
        <v>0</v>
      </c>
      <c r="K3692" s="13">
        <v>0.21629999999999999</v>
      </c>
      <c r="L3692" s="13">
        <v>9.8000000000000004E-2</v>
      </c>
      <c r="M3692" s="13">
        <v>0.1183</v>
      </c>
      <c r="N3692" s="13">
        <v>0</v>
      </c>
      <c r="O3692" s="13">
        <v>0</v>
      </c>
      <c r="P3692" s="12" t="str">
        <f>LEFT(Tabela2[[#This Row],[Código]],2)</f>
        <v>29</v>
      </c>
    </row>
    <row r="3693" spans="2:16" ht="15" customHeight="1" x14ac:dyDescent="0.25">
      <c r="B3693" s="36" t="str">
        <f>LOOKUP(Tabela2[[#This Row],[RESUMO]],Tabela3[Grupo],Tabela3[Meus produtos])</f>
        <v>Não</v>
      </c>
      <c r="C3693" s="30" t="s">
        <v>3702</v>
      </c>
      <c r="D3693" t="s">
        <v>21238</v>
      </c>
      <c r="E3693" t="s">
        <v>11853</v>
      </c>
      <c r="F3693" s="30" t="s">
        <v>14585</v>
      </c>
      <c r="G3693">
        <v>11.83</v>
      </c>
      <c r="H3693">
        <v>9.8000000000000007</v>
      </c>
      <c r="I3693">
        <v>0</v>
      </c>
      <c r="J3693">
        <v>0</v>
      </c>
      <c r="K3693" s="13">
        <v>0.21629999999999999</v>
      </c>
      <c r="L3693" s="13">
        <v>9.8000000000000004E-2</v>
      </c>
      <c r="M3693" s="13">
        <v>0.1183</v>
      </c>
      <c r="N3693" s="13">
        <v>0</v>
      </c>
      <c r="O3693" s="13">
        <v>0</v>
      </c>
      <c r="P3693" s="12" t="str">
        <f>LEFT(Tabela2[[#This Row],[Código]],2)</f>
        <v>29</v>
      </c>
    </row>
    <row r="3694" spans="2:16" ht="15" customHeight="1" x14ac:dyDescent="0.25">
      <c r="B3694" s="36" t="str">
        <f>LOOKUP(Tabela2[[#This Row],[RESUMO]],Tabela3[Grupo],Tabela3[Meus produtos])</f>
        <v>Não</v>
      </c>
      <c r="C3694" s="30" t="s">
        <v>3703</v>
      </c>
      <c r="D3694" t="s">
        <v>21238</v>
      </c>
      <c r="E3694" t="s">
        <v>11853</v>
      </c>
      <c r="F3694" s="30" t="s">
        <v>3704</v>
      </c>
      <c r="G3694">
        <v>12</v>
      </c>
      <c r="H3694">
        <v>9.8000000000000007</v>
      </c>
      <c r="I3694">
        <v>0</v>
      </c>
      <c r="J3694">
        <v>0</v>
      </c>
      <c r="K3694" s="13">
        <v>0.218</v>
      </c>
      <c r="L3694" s="13">
        <v>9.8000000000000004E-2</v>
      </c>
      <c r="M3694" s="13">
        <v>0.12</v>
      </c>
      <c r="N3694" s="13">
        <v>0</v>
      </c>
      <c r="O3694" s="13">
        <v>0</v>
      </c>
      <c r="P3694" s="12" t="str">
        <f>LEFT(Tabela2[[#This Row],[Código]],2)</f>
        <v>29</v>
      </c>
    </row>
    <row r="3695" spans="2:16" ht="15" customHeight="1" x14ac:dyDescent="0.25">
      <c r="B3695" s="36" t="str">
        <f>LOOKUP(Tabela2[[#This Row],[RESUMO]],Tabela3[Grupo],Tabela3[Meus produtos])</f>
        <v>Não</v>
      </c>
      <c r="C3695" s="30" t="s">
        <v>3705</v>
      </c>
      <c r="D3695" t="s">
        <v>21238</v>
      </c>
      <c r="E3695" t="s">
        <v>11853</v>
      </c>
      <c r="F3695" s="30" t="s">
        <v>14586</v>
      </c>
      <c r="G3695">
        <v>11.83</v>
      </c>
      <c r="H3695">
        <v>9.8000000000000007</v>
      </c>
      <c r="I3695">
        <v>0</v>
      </c>
      <c r="J3695">
        <v>0</v>
      </c>
      <c r="K3695" s="13">
        <v>0.21629999999999999</v>
      </c>
      <c r="L3695" s="13">
        <v>9.8000000000000004E-2</v>
      </c>
      <c r="M3695" s="13">
        <v>0.1183</v>
      </c>
      <c r="N3695" s="13">
        <v>0</v>
      </c>
      <c r="O3695" s="13">
        <v>0</v>
      </c>
      <c r="P3695" s="12" t="str">
        <f>LEFT(Tabela2[[#This Row],[Código]],2)</f>
        <v>29</v>
      </c>
    </row>
    <row r="3696" spans="2:16" ht="15" customHeight="1" x14ac:dyDescent="0.25">
      <c r="B3696" s="36" t="str">
        <f>LOOKUP(Tabela2[[#This Row],[RESUMO]],Tabela3[Grupo],Tabela3[Meus produtos])</f>
        <v>Não</v>
      </c>
      <c r="C3696" s="30" t="s">
        <v>3706</v>
      </c>
      <c r="D3696" t="s">
        <v>21238</v>
      </c>
      <c r="E3696" t="s">
        <v>11853</v>
      </c>
      <c r="F3696" s="30" t="s">
        <v>14587</v>
      </c>
      <c r="G3696">
        <v>11.83</v>
      </c>
      <c r="H3696">
        <v>9.8000000000000007</v>
      </c>
      <c r="I3696">
        <v>0</v>
      </c>
      <c r="J3696">
        <v>0</v>
      </c>
      <c r="K3696" s="13">
        <v>0.21629999999999999</v>
      </c>
      <c r="L3696" s="13">
        <v>9.8000000000000004E-2</v>
      </c>
      <c r="M3696" s="13">
        <v>0.1183</v>
      </c>
      <c r="N3696" s="13">
        <v>0</v>
      </c>
      <c r="O3696" s="13">
        <v>0</v>
      </c>
      <c r="P3696" s="12" t="str">
        <f>LEFT(Tabela2[[#This Row],[Código]],2)</f>
        <v>29</v>
      </c>
    </row>
    <row r="3697" spans="2:16" ht="15" customHeight="1" x14ac:dyDescent="0.25">
      <c r="B3697" s="36" t="str">
        <f>LOOKUP(Tabela2[[#This Row],[RESUMO]],Tabela3[Grupo],Tabela3[Meus produtos])</f>
        <v>Não</v>
      </c>
      <c r="C3697" s="30" t="s">
        <v>3707</v>
      </c>
      <c r="D3697" t="s">
        <v>21238</v>
      </c>
      <c r="E3697" t="s">
        <v>11853</v>
      </c>
      <c r="F3697" s="30" t="s">
        <v>3708</v>
      </c>
      <c r="G3697">
        <v>11.83</v>
      </c>
      <c r="H3697">
        <v>9.8000000000000007</v>
      </c>
      <c r="I3697">
        <v>0</v>
      </c>
      <c r="J3697">
        <v>0</v>
      </c>
      <c r="K3697" s="13">
        <v>0.21629999999999999</v>
      </c>
      <c r="L3697" s="13">
        <v>9.8000000000000004E-2</v>
      </c>
      <c r="M3697" s="13">
        <v>0.1183</v>
      </c>
      <c r="N3697" s="13">
        <v>0</v>
      </c>
      <c r="O3697" s="13">
        <v>0</v>
      </c>
      <c r="P3697" s="12" t="str">
        <f>LEFT(Tabela2[[#This Row],[Código]],2)</f>
        <v>29</v>
      </c>
    </row>
    <row r="3698" spans="2:16" ht="15" customHeight="1" x14ac:dyDescent="0.25">
      <c r="B3698" s="36" t="str">
        <f>LOOKUP(Tabela2[[#This Row],[RESUMO]],Tabela3[Grupo],Tabela3[Meus produtos])</f>
        <v>Não</v>
      </c>
      <c r="C3698" s="30" t="s">
        <v>3709</v>
      </c>
      <c r="D3698" t="s">
        <v>21238</v>
      </c>
      <c r="E3698" t="s">
        <v>11853</v>
      </c>
      <c r="F3698" s="30" t="s">
        <v>3710</v>
      </c>
      <c r="G3698">
        <v>11.83</v>
      </c>
      <c r="H3698">
        <v>9.8000000000000007</v>
      </c>
      <c r="I3698">
        <v>0</v>
      </c>
      <c r="J3698">
        <v>0</v>
      </c>
      <c r="K3698" s="13">
        <v>0.21629999999999999</v>
      </c>
      <c r="L3698" s="13">
        <v>9.8000000000000004E-2</v>
      </c>
      <c r="M3698" s="13">
        <v>0.1183</v>
      </c>
      <c r="N3698" s="13">
        <v>0</v>
      </c>
      <c r="O3698" s="13">
        <v>0</v>
      </c>
      <c r="P3698" s="12" t="str">
        <f>LEFT(Tabela2[[#This Row],[Código]],2)</f>
        <v>29</v>
      </c>
    </row>
    <row r="3699" spans="2:16" ht="15" customHeight="1" x14ac:dyDescent="0.25">
      <c r="B3699" s="36" t="str">
        <f>LOOKUP(Tabela2[[#This Row],[RESUMO]],Tabela3[Grupo],Tabela3[Meus produtos])</f>
        <v>Não</v>
      </c>
      <c r="C3699" s="30" t="s">
        <v>3711</v>
      </c>
      <c r="D3699" t="s">
        <v>21238</v>
      </c>
      <c r="E3699" t="s">
        <v>11853</v>
      </c>
      <c r="F3699" s="30" t="s">
        <v>14588</v>
      </c>
      <c r="G3699">
        <v>11.83</v>
      </c>
      <c r="H3699">
        <v>9.8000000000000007</v>
      </c>
      <c r="I3699">
        <v>0</v>
      </c>
      <c r="J3699">
        <v>0</v>
      </c>
      <c r="K3699" s="13">
        <v>0.21629999999999999</v>
      </c>
      <c r="L3699" s="13">
        <v>9.8000000000000004E-2</v>
      </c>
      <c r="M3699" s="13">
        <v>0.1183</v>
      </c>
      <c r="N3699" s="13">
        <v>0</v>
      </c>
      <c r="O3699" s="13">
        <v>0</v>
      </c>
      <c r="P3699" s="12" t="str">
        <f>LEFT(Tabela2[[#This Row],[Código]],2)</f>
        <v>29</v>
      </c>
    </row>
    <row r="3700" spans="2:16" ht="15" customHeight="1" x14ac:dyDescent="0.25">
      <c r="B3700" s="36" t="str">
        <f>LOOKUP(Tabela2[[#This Row],[RESUMO]],Tabela3[Grupo],Tabela3[Meus produtos])</f>
        <v>Não</v>
      </c>
      <c r="C3700" s="30" t="s">
        <v>3712</v>
      </c>
      <c r="D3700" t="s">
        <v>21238</v>
      </c>
      <c r="E3700" t="s">
        <v>11853</v>
      </c>
      <c r="F3700" s="30" t="s">
        <v>14589</v>
      </c>
      <c r="G3700">
        <v>11.83</v>
      </c>
      <c r="H3700">
        <v>9.8000000000000007</v>
      </c>
      <c r="I3700">
        <v>0</v>
      </c>
      <c r="J3700">
        <v>0</v>
      </c>
      <c r="K3700" s="13">
        <v>0.21629999999999999</v>
      </c>
      <c r="L3700" s="13">
        <v>9.8000000000000004E-2</v>
      </c>
      <c r="M3700" s="13">
        <v>0.1183</v>
      </c>
      <c r="N3700" s="13">
        <v>0</v>
      </c>
      <c r="O3700" s="13">
        <v>0</v>
      </c>
      <c r="P3700" s="12" t="str">
        <f>LEFT(Tabela2[[#This Row],[Código]],2)</f>
        <v>29</v>
      </c>
    </row>
    <row r="3701" spans="2:16" ht="15" customHeight="1" x14ac:dyDescent="0.25">
      <c r="B3701" s="36" t="str">
        <f>LOOKUP(Tabela2[[#This Row],[RESUMO]],Tabela3[Grupo],Tabela3[Meus produtos])</f>
        <v>Não</v>
      </c>
      <c r="C3701" s="30" t="s">
        <v>3713</v>
      </c>
      <c r="D3701" t="s">
        <v>21238</v>
      </c>
      <c r="E3701" t="s">
        <v>11853</v>
      </c>
      <c r="F3701" s="30" t="s">
        <v>14590</v>
      </c>
      <c r="G3701">
        <v>12</v>
      </c>
      <c r="H3701">
        <v>9.8000000000000007</v>
      </c>
      <c r="I3701">
        <v>0</v>
      </c>
      <c r="J3701">
        <v>0</v>
      </c>
      <c r="K3701" s="13">
        <v>0.218</v>
      </c>
      <c r="L3701" s="13">
        <v>9.8000000000000004E-2</v>
      </c>
      <c r="M3701" s="13">
        <v>0.12</v>
      </c>
      <c r="N3701" s="13">
        <v>0</v>
      </c>
      <c r="O3701" s="13">
        <v>0</v>
      </c>
      <c r="P3701" s="12" t="str">
        <f>LEFT(Tabela2[[#This Row],[Código]],2)</f>
        <v>29</v>
      </c>
    </row>
    <row r="3702" spans="2:16" ht="15" customHeight="1" x14ac:dyDescent="0.25">
      <c r="B3702" s="36" t="str">
        <f>LOOKUP(Tabela2[[#This Row],[RESUMO]],Tabela3[Grupo],Tabela3[Meus produtos])</f>
        <v>Não</v>
      </c>
      <c r="C3702" s="30" t="s">
        <v>3714</v>
      </c>
      <c r="D3702" t="s">
        <v>21238</v>
      </c>
      <c r="E3702" t="s">
        <v>11853</v>
      </c>
      <c r="F3702" s="30" t="s">
        <v>14591</v>
      </c>
      <c r="G3702">
        <v>12</v>
      </c>
      <c r="H3702">
        <v>9.8000000000000007</v>
      </c>
      <c r="I3702">
        <v>0</v>
      </c>
      <c r="J3702">
        <v>0</v>
      </c>
      <c r="K3702" s="13">
        <v>0.218</v>
      </c>
      <c r="L3702" s="13">
        <v>9.8000000000000004E-2</v>
      </c>
      <c r="M3702" s="13">
        <v>0.12</v>
      </c>
      <c r="N3702" s="13">
        <v>0</v>
      </c>
      <c r="O3702" s="13">
        <v>0</v>
      </c>
      <c r="P3702" s="12" t="str">
        <f>LEFT(Tabela2[[#This Row],[Código]],2)</f>
        <v>29</v>
      </c>
    </row>
    <row r="3703" spans="2:16" ht="15" customHeight="1" x14ac:dyDescent="0.25">
      <c r="B3703" s="36" t="str">
        <f>LOOKUP(Tabela2[[#This Row],[RESUMO]],Tabela3[Grupo],Tabela3[Meus produtos])</f>
        <v>Não</v>
      </c>
      <c r="C3703" s="30" t="s">
        <v>3715</v>
      </c>
      <c r="D3703" t="s">
        <v>21238</v>
      </c>
      <c r="E3703" t="s">
        <v>11853</v>
      </c>
      <c r="F3703" s="30" t="s">
        <v>14592</v>
      </c>
      <c r="G3703">
        <v>12</v>
      </c>
      <c r="H3703">
        <v>9.8000000000000007</v>
      </c>
      <c r="I3703">
        <v>0</v>
      </c>
      <c r="J3703">
        <v>0</v>
      </c>
      <c r="K3703" s="13">
        <v>0.218</v>
      </c>
      <c r="L3703" s="13">
        <v>9.8000000000000004E-2</v>
      </c>
      <c r="M3703" s="13">
        <v>0.12</v>
      </c>
      <c r="N3703" s="13">
        <v>0</v>
      </c>
      <c r="O3703" s="13">
        <v>0</v>
      </c>
      <c r="P3703" s="12" t="str">
        <f>LEFT(Tabela2[[#This Row],[Código]],2)</f>
        <v>29</v>
      </c>
    </row>
    <row r="3704" spans="2:16" ht="15" customHeight="1" x14ac:dyDescent="0.25">
      <c r="B3704" s="36" t="str">
        <f>LOOKUP(Tabela2[[#This Row],[RESUMO]],Tabela3[Grupo],Tabela3[Meus produtos])</f>
        <v>Não</v>
      </c>
      <c r="C3704" s="30" t="s">
        <v>3716</v>
      </c>
      <c r="D3704" t="s">
        <v>21238</v>
      </c>
      <c r="E3704" t="s">
        <v>11853</v>
      </c>
      <c r="F3704" s="30" t="s">
        <v>14593</v>
      </c>
      <c r="G3704">
        <v>11.83</v>
      </c>
      <c r="H3704">
        <v>9.8000000000000007</v>
      </c>
      <c r="I3704">
        <v>0</v>
      </c>
      <c r="J3704">
        <v>0</v>
      </c>
      <c r="K3704" s="13">
        <v>0.21629999999999999</v>
      </c>
      <c r="L3704" s="13">
        <v>9.8000000000000004E-2</v>
      </c>
      <c r="M3704" s="13">
        <v>0.1183</v>
      </c>
      <c r="N3704" s="13">
        <v>0</v>
      </c>
      <c r="O3704" s="13">
        <v>0</v>
      </c>
      <c r="P3704" s="12" t="str">
        <f>LEFT(Tabela2[[#This Row],[Código]],2)</f>
        <v>29</v>
      </c>
    </row>
    <row r="3705" spans="2:16" ht="15" customHeight="1" x14ac:dyDescent="0.25">
      <c r="B3705" s="36" t="str">
        <f>LOOKUP(Tabela2[[#This Row],[RESUMO]],Tabela3[Grupo],Tabela3[Meus produtos])</f>
        <v>Não</v>
      </c>
      <c r="C3705" s="30" t="s">
        <v>3717</v>
      </c>
      <c r="D3705" t="s">
        <v>21238</v>
      </c>
      <c r="E3705" t="s">
        <v>11853</v>
      </c>
      <c r="F3705" s="30" t="s">
        <v>14594</v>
      </c>
      <c r="G3705">
        <v>11.83</v>
      </c>
      <c r="H3705">
        <v>9.8000000000000007</v>
      </c>
      <c r="I3705">
        <v>0</v>
      </c>
      <c r="J3705">
        <v>0</v>
      </c>
      <c r="K3705" s="13">
        <v>0.21629999999999999</v>
      </c>
      <c r="L3705" s="13">
        <v>9.8000000000000004E-2</v>
      </c>
      <c r="M3705" s="13">
        <v>0.1183</v>
      </c>
      <c r="N3705" s="13">
        <v>0</v>
      </c>
      <c r="O3705" s="13">
        <v>0</v>
      </c>
      <c r="P3705" s="12" t="str">
        <f>LEFT(Tabela2[[#This Row],[Código]],2)</f>
        <v>29</v>
      </c>
    </row>
    <row r="3706" spans="2:16" ht="15" customHeight="1" x14ac:dyDescent="0.25">
      <c r="B3706" s="36" t="str">
        <f>LOOKUP(Tabela2[[#This Row],[RESUMO]],Tabela3[Grupo],Tabela3[Meus produtos])</f>
        <v>Não</v>
      </c>
      <c r="C3706" s="30" t="s">
        <v>3718</v>
      </c>
      <c r="D3706" t="s">
        <v>21238</v>
      </c>
      <c r="E3706" t="s">
        <v>11853</v>
      </c>
      <c r="F3706" s="30" t="s">
        <v>14595</v>
      </c>
      <c r="G3706">
        <v>11.83</v>
      </c>
      <c r="H3706">
        <v>9.8000000000000007</v>
      </c>
      <c r="I3706">
        <v>0</v>
      </c>
      <c r="J3706">
        <v>0</v>
      </c>
      <c r="K3706" s="13">
        <v>0.21629999999999999</v>
      </c>
      <c r="L3706" s="13">
        <v>9.8000000000000004E-2</v>
      </c>
      <c r="M3706" s="13">
        <v>0.1183</v>
      </c>
      <c r="N3706" s="13">
        <v>0</v>
      </c>
      <c r="O3706" s="13">
        <v>0</v>
      </c>
      <c r="P3706" s="12" t="str">
        <f>LEFT(Tabela2[[#This Row],[Código]],2)</f>
        <v>29</v>
      </c>
    </row>
    <row r="3707" spans="2:16" ht="15" customHeight="1" x14ac:dyDescent="0.25">
      <c r="B3707" s="36" t="str">
        <f>LOOKUP(Tabela2[[#This Row],[RESUMO]],Tabela3[Grupo],Tabela3[Meus produtos])</f>
        <v>Não</v>
      </c>
      <c r="C3707" s="30" t="s">
        <v>3719</v>
      </c>
      <c r="D3707" t="s">
        <v>21238</v>
      </c>
      <c r="E3707" t="s">
        <v>11853</v>
      </c>
      <c r="F3707" s="30" t="s">
        <v>14596</v>
      </c>
      <c r="G3707">
        <v>11.83</v>
      </c>
      <c r="H3707">
        <v>9.8000000000000007</v>
      </c>
      <c r="I3707">
        <v>0</v>
      </c>
      <c r="J3707">
        <v>0</v>
      </c>
      <c r="K3707" s="13">
        <v>0.21629999999999999</v>
      </c>
      <c r="L3707" s="13">
        <v>9.8000000000000004E-2</v>
      </c>
      <c r="M3707" s="13">
        <v>0.1183</v>
      </c>
      <c r="N3707" s="13">
        <v>0</v>
      </c>
      <c r="O3707" s="13">
        <v>0</v>
      </c>
      <c r="P3707" s="12" t="str">
        <f>LEFT(Tabela2[[#This Row],[Código]],2)</f>
        <v>29</v>
      </c>
    </row>
    <row r="3708" spans="2:16" ht="15" customHeight="1" x14ac:dyDescent="0.25">
      <c r="B3708" s="36" t="str">
        <f>LOOKUP(Tabela2[[#This Row],[RESUMO]],Tabela3[Grupo],Tabela3[Meus produtos])</f>
        <v>Não</v>
      </c>
      <c r="C3708" s="30" t="s">
        <v>3720</v>
      </c>
      <c r="D3708" t="s">
        <v>21238</v>
      </c>
      <c r="E3708" t="s">
        <v>11853</v>
      </c>
      <c r="F3708" s="30" t="s">
        <v>3721</v>
      </c>
      <c r="G3708">
        <v>11.83</v>
      </c>
      <c r="H3708">
        <v>9.8000000000000007</v>
      </c>
      <c r="I3708">
        <v>0</v>
      </c>
      <c r="J3708">
        <v>0</v>
      </c>
      <c r="K3708" s="13">
        <v>0.21629999999999999</v>
      </c>
      <c r="L3708" s="13">
        <v>9.8000000000000004E-2</v>
      </c>
      <c r="M3708" s="13">
        <v>0.1183</v>
      </c>
      <c r="N3708" s="13">
        <v>0</v>
      </c>
      <c r="O3708" s="13">
        <v>0</v>
      </c>
      <c r="P3708" s="12" t="str">
        <f>LEFT(Tabela2[[#This Row],[Código]],2)</f>
        <v>29</v>
      </c>
    </row>
    <row r="3709" spans="2:16" ht="15" customHeight="1" x14ac:dyDescent="0.25">
      <c r="B3709" s="36" t="str">
        <f>LOOKUP(Tabela2[[#This Row],[RESUMO]],Tabela3[Grupo],Tabela3[Meus produtos])</f>
        <v>Não</v>
      </c>
      <c r="C3709" s="30" t="s">
        <v>3722</v>
      </c>
      <c r="D3709" t="s">
        <v>21238</v>
      </c>
      <c r="E3709" t="s">
        <v>11853</v>
      </c>
      <c r="F3709" s="30" t="s">
        <v>3723</v>
      </c>
      <c r="G3709">
        <v>11.83</v>
      </c>
      <c r="H3709">
        <v>9.8000000000000007</v>
      </c>
      <c r="I3709">
        <v>0</v>
      </c>
      <c r="J3709">
        <v>0</v>
      </c>
      <c r="K3709" s="13">
        <v>0.21629999999999999</v>
      </c>
      <c r="L3709" s="13">
        <v>9.8000000000000004E-2</v>
      </c>
      <c r="M3709" s="13">
        <v>0.1183</v>
      </c>
      <c r="N3709" s="13">
        <v>0</v>
      </c>
      <c r="O3709" s="13">
        <v>0</v>
      </c>
      <c r="P3709" s="12" t="str">
        <f>LEFT(Tabela2[[#This Row],[Código]],2)</f>
        <v>29</v>
      </c>
    </row>
    <row r="3710" spans="2:16" ht="15" customHeight="1" x14ac:dyDescent="0.25">
      <c r="B3710" s="36" t="str">
        <f>LOOKUP(Tabela2[[#This Row],[RESUMO]],Tabela3[Grupo],Tabela3[Meus produtos])</f>
        <v>Não</v>
      </c>
      <c r="C3710" s="30" t="s">
        <v>3724</v>
      </c>
      <c r="D3710" t="s">
        <v>21238</v>
      </c>
      <c r="E3710" t="s">
        <v>11853</v>
      </c>
      <c r="F3710" s="30" t="s">
        <v>3725</v>
      </c>
      <c r="G3710">
        <v>11.83</v>
      </c>
      <c r="H3710">
        <v>9.8000000000000007</v>
      </c>
      <c r="I3710">
        <v>0</v>
      </c>
      <c r="J3710">
        <v>0</v>
      </c>
      <c r="K3710" s="13">
        <v>0.21629999999999999</v>
      </c>
      <c r="L3710" s="13">
        <v>9.8000000000000004E-2</v>
      </c>
      <c r="M3710" s="13">
        <v>0.1183</v>
      </c>
      <c r="N3710" s="13">
        <v>0</v>
      </c>
      <c r="O3710" s="13">
        <v>0</v>
      </c>
      <c r="P3710" s="12" t="str">
        <f>LEFT(Tabela2[[#This Row],[Código]],2)</f>
        <v>29</v>
      </c>
    </row>
    <row r="3711" spans="2:16" ht="15" customHeight="1" x14ac:dyDescent="0.25">
      <c r="B3711" s="36" t="str">
        <f>LOOKUP(Tabela2[[#This Row],[RESUMO]],Tabela3[Grupo],Tabela3[Meus produtos])</f>
        <v>Não</v>
      </c>
      <c r="C3711" s="30" t="s">
        <v>3726</v>
      </c>
      <c r="D3711" t="s">
        <v>21238</v>
      </c>
      <c r="E3711" t="s">
        <v>11853</v>
      </c>
      <c r="F3711" s="30" t="s">
        <v>14597</v>
      </c>
      <c r="G3711">
        <v>11.83</v>
      </c>
      <c r="H3711">
        <v>9.8000000000000007</v>
      </c>
      <c r="I3711">
        <v>0</v>
      </c>
      <c r="J3711">
        <v>0</v>
      </c>
      <c r="K3711" s="13">
        <v>0.21629999999999999</v>
      </c>
      <c r="L3711" s="13">
        <v>9.8000000000000004E-2</v>
      </c>
      <c r="M3711" s="13">
        <v>0.1183</v>
      </c>
      <c r="N3711" s="13">
        <v>0</v>
      </c>
      <c r="O3711" s="13">
        <v>0</v>
      </c>
      <c r="P3711" s="12" t="str">
        <f>LEFT(Tabela2[[#This Row],[Código]],2)</f>
        <v>29</v>
      </c>
    </row>
    <row r="3712" spans="2:16" ht="15" customHeight="1" x14ac:dyDescent="0.25">
      <c r="B3712" s="36" t="str">
        <f>LOOKUP(Tabela2[[#This Row],[RESUMO]],Tabela3[Grupo],Tabela3[Meus produtos])</f>
        <v>Não</v>
      </c>
      <c r="C3712" s="30" t="s">
        <v>3727</v>
      </c>
      <c r="D3712" t="s">
        <v>21238</v>
      </c>
      <c r="E3712" t="s">
        <v>11853</v>
      </c>
      <c r="F3712" s="30" t="s">
        <v>14598</v>
      </c>
      <c r="G3712">
        <v>11.83</v>
      </c>
      <c r="H3712">
        <v>9.8000000000000007</v>
      </c>
      <c r="I3712">
        <v>0</v>
      </c>
      <c r="J3712">
        <v>0</v>
      </c>
      <c r="K3712" s="13">
        <v>0.21629999999999999</v>
      </c>
      <c r="L3712" s="13">
        <v>9.8000000000000004E-2</v>
      </c>
      <c r="M3712" s="13">
        <v>0.1183</v>
      </c>
      <c r="N3712" s="13">
        <v>0</v>
      </c>
      <c r="O3712" s="13">
        <v>0</v>
      </c>
      <c r="P3712" s="12" t="str">
        <f>LEFT(Tabela2[[#This Row],[Código]],2)</f>
        <v>29</v>
      </c>
    </row>
    <row r="3713" spans="2:16" ht="15" customHeight="1" x14ac:dyDescent="0.25">
      <c r="B3713" s="36" t="str">
        <f>LOOKUP(Tabela2[[#This Row],[RESUMO]],Tabela3[Grupo],Tabela3[Meus produtos])</f>
        <v>Não</v>
      </c>
      <c r="C3713" s="30" t="s">
        <v>3728</v>
      </c>
      <c r="D3713" t="s">
        <v>21238</v>
      </c>
      <c r="E3713" t="s">
        <v>11853</v>
      </c>
      <c r="F3713" s="30" t="s">
        <v>14599</v>
      </c>
      <c r="G3713">
        <v>11.83</v>
      </c>
      <c r="H3713">
        <v>9.8000000000000007</v>
      </c>
      <c r="I3713">
        <v>0</v>
      </c>
      <c r="J3713">
        <v>0</v>
      </c>
      <c r="K3713" s="13">
        <v>0.21629999999999999</v>
      </c>
      <c r="L3713" s="13">
        <v>9.8000000000000004E-2</v>
      </c>
      <c r="M3713" s="13">
        <v>0.1183</v>
      </c>
      <c r="N3713" s="13">
        <v>0</v>
      </c>
      <c r="O3713" s="13">
        <v>0</v>
      </c>
      <c r="P3713" s="12" t="str">
        <f>LEFT(Tabela2[[#This Row],[Código]],2)</f>
        <v>29</v>
      </c>
    </row>
    <row r="3714" spans="2:16" ht="15" customHeight="1" x14ac:dyDescent="0.25">
      <c r="B3714" s="36" t="str">
        <f>LOOKUP(Tabela2[[#This Row],[RESUMO]],Tabela3[Grupo],Tabela3[Meus produtos])</f>
        <v>Não</v>
      </c>
      <c r="C3714" s="30" t="s">
        <v>3729</v>
      </c>
      <c r="D3714" t="s">
        <v>21238</v>
      </c>
      <c r="E3714" t="s">
        <v>11853</v>
      </c>
      <c r="F3714" s="30" t="s">
        <v>14600</v>
      </c>
      <c r="G3714">
        <v>11.83</v>
      </c>
      <c r="H3714">
        <v>9.8000000000000007</v>
      </c>
      <c r="I3714">
        <v>0</v>
      </c>
      <c r="J3714">
        <v>0</v>
      </c>
      <c r="K3714" s="13">
        <v>0.21629999999999999</v>
      </c>
      <c r="L3714" s="13">
        <v>9.8000000000000004E-2</v>
      </c>
      <c r="M3714" s="13">
        <v>0.1183</v>
      </c>
      <c r="N3714" s="13">
        <v>0</v>
      </c>
      <c r="O3714" s="13">
        <v>0</v>
      </c>
      <c r="P3714" s="12" t="str">
        <f>LEFT(Tabela2[[#This Row],[Código]],2)</f>
        <v>29</v>
      </c>
    </row>
    <row r="3715" spans="2:16" ht="15" customHeight="1" x14ac:dyDescent="0.25">
      <c r="B3715" s="36" t="str">
        <f>LOOKUP(Tabela2[[#This Row],[RESUMO]],Tabela3[Grupo],Tabela3[Meus produtos])</f>
        <v>Não</v>
      </c>
      <c r="C3715" s="30" t="s">
        <v>3730</v>
      </c>
      <c r="D3715" t="s">
        <v>21238</v>
      </c>
      <c r="E3715" t="s">
        <v>11853</v>
      </c>
      <c r="F3715" s="30" t="s">
        <v>14601</v>
      </c>
      <c r="G3715">
        <v>11.83</v>
      </c>
      <c r="H3715">
        <v>9.8000000000000007</v>
      </c>
      <c r="I3715">
        <v>0</v>
      </c>
      <c r="J3715">
        <v>0</v>
      </c>
      <c r="K3715" s="13">
        <v>0.21629999999999999</v>
      </c>
      <c r="L3715" s="13">
        <v>9.8000000000000004E-2</v>
      </c>
      <c r="M3715" s="13">
        <v>0.1183</v>
      </c>
      <c r="N3715" s="13">
        <v>0</v>
      </c>
      <c r="O3715" s="13">
        <v>0</v>
      </c>
      <c r="P3715" s="12" t="str">
        <f>LEFT(Tabela2[[#This Row],[Código]],2)</f>
        <v>29</v>
      </c>
    </row>
    <row r="3716" spans="2:16" ht="15" customHeight="1" x14ac:dyDescent="0.25">
      <c r="B3716" s="36" t="str">
        <f>LOOKUP(Tabela2[[#This Row],[RESUMO]],Tabela3[Grupo],Tabela3[Meus produtos])</f>
        <v>Não</v>
      </c>
      <c r="C3716" s="30" t="s">
        <v>3731</v>
      </c>
      <c r="D3716" t="s">
        <v>21238</v>
      </c>
      <c r="E3716" t="s">
        <v>11853</v>
      </c>
      <c r="F3716" s="30" t="s">
        <v>14602</v>
      </c>
      <c r="G3716">
        <v>11.83</v>
      </c>
      <c r="H3716">
        <v>9.8000000000000007</v>
      </c>
      <c r="I3716">
        <v>0</v>
      </c>
      <c r="J3716">
        <v>0</v>
      </c>
      <c r="K3716" s="13">
        <v>0.21629999999999999</v>
      </c>
      <c r="L3716" s="13">
        <v>9.8000000000000004E-2</v>
      </c>
      <c r="M3716" s="13">
        <v>0.1183</v>
      </c>
      <c r="N3716" s="13">
        <v>0</v>
      </c>
      <c r="O3716" s="13">
        <v>0</v>
      </c>
      <c r="P3716" s="12" t="str">
        <f>LEFT(Tabela2[[#This Row],[Código]],2)</f>
        <v>29</v>
      </c>
    </row>
    <row r="3717" spans="2:16" ht="15" customHeight="1" x14ac:dyDescent="0.25">
      <c r="B3717" s="36" t="str">
        <f>LOOKUP(Tabela2[[#This Row],[RESUMO]],Tabela3[Grupo],Tabela3[Meus produtos])</f>
        <v>Não</v>
      </c>
      <c r="C3717" s="30" t="s">
        <v>3732</v>
      </c>
      <c r="D3717" t="s">
        <v>21238</v>
      </c>
      <c r="E3717" t="s">
        <v>11853</v>
      </c>
      <c r="F3717" s="30" t="s">
        <v>3733</v>
      </c>
      <c r="G3717">
        <v>11.83</v>
      </c>
      <c r="H3717">
        <v>9.8000000000000007</v>
      </c>
      <c r="I3717">
        <v>0</v>
      </c>
      <c r="J3717">
        <v>0</v>
      </c>
      <c r="K3717" s="13">
        <v>0.21629999999999999</v>
      </c>
      <c r="L3717" s="13">
        <v>9.8000000000000004E-2</v>
      </c>
      <c r="M3717" s="13">
        <v>0.1183</v>
      </c>
      <c r="N3717" s="13">
        <v>0</v>
      </c>
      <c r="O3717" s="13">
        <v>0</v>
      </c>
      <c r="P3717" s="12" t="str">
        <f>LEFT(Tabela2[[#This Row],[Código]],2)</f>
        <v>29</v>
      </c>
    </row>
    <row r="3718" spans="2:16" ht="15" customHeight="1" x14ac:dyDescent="0.25">
      <c r="B3718" s="36" t="str">
        <f>LOOKUP(Tabela2[[#This Row],[RESUMO]],Tabela3[Grupo],Tabela3[Meus produtos])</f>
        <v>Não</v>
      </c>
      <c r="C3718" s="30" t="s">
        <v>3734</v>
      </c>
      <c r="D3718" t="s">
        <v>21238</v>
      </c>
      <c r="E3718" t="s">
        <v>11853</v>
      </c>
      <c r="F3718" s="30" t="s">
        <v>3735</v>
      </c>
      <c r="G3718">
        <v>12</v>
      </c>
      <c r="H3718">
        <v>9.8000000000000007</v>
      </c>
      <c r="I3718">
        <v>0</v>
      </c>
      <c r="J3718">
        <v>0</v>
      </c>
      <c r="K3718" s="13">
        <v>0.218</v>
      </c>
      <c r="L3718" s="13">
        <v>9.8000000000000004E-2</v>
      </c>
      <c r="M3718" s="13">
        <v>0.12</v>
      </c>
      <c r="N3718" s="13">
        <v>0</v>
      </c>
      <c r="O3718" s="13">
        <v>0</v>
      </c>
      <c r="P3718" s="12" t="str">
        <f>LEFT(Tabela2[[#This Row],[Código]],2)</f>
        <v>29</v>
      </c>
    </row>
    <row r="3719" spans="2:16" ht="15" customHeight="1" x14ac:dyDescent="0.25">
      <c r="B3719" s="36" t="str">
        <f>LOOKUP(Tabela2[[#This Row],[RESUMO]],Tabela3[Grupo],Tabela3[Meus produtos])</f>
        <v>Não</v>
      </c>
      <c r="C3719" s="30" t="s">
        <v>3736</v>
      </c>
      <c r="D3719" t="s">
        <v>21238</v>
      </c>
      <c r="E3719" t="s">
        <v>11853</v>
      </c>
      <c r="F3719" s="30" t="s">
        <v>14603</v>
      </c>
      <c r="G3719">
        <v>11.83</v>
      </c>
      <c r="H3719">
        <v>9.8000000000000007</v>
      </c>
      <c r="I3719">
        <v>0</v>
      </c>
      <c r="J3719">
        <v>0</v>
      </c>
      <c r="K3719" s="13">
        <v>0.21629999999999999</v>
      </c>
      <c r="L3719" s="13">
        <v>9.8000000000000004E-2</v>
      </c>
      <c r="M3719" s="13">
        <v>0.1183</v>
      </c>
      <c r="N3719" s="13">
        <v>0</v>
      </c>
      <c r="O3719" s="13">
        <v>0</v>
      </c>
      <c r="P3719" s="12" t="str">
        <f>LEFT(Tabela2[[#This Row],[Código]],2)</f>
        <v>29</v>
      </c>
    </row>
    <row r="3720" spans="2:16" ht="15" customHeight="1" x14ac:dyDescent="0.25">
      <c r="B3720" s="36" t="str">
        <f>LOOKUP(Tabela2[[#This Row],[RESUMO]],Tabela3[Grupo],Tabela3[Meus produtos])</f>
        <v>Não</v>
      </c>
      <c r="C3720" s="30" t="s">
        <v>3737</v>
      </c>
      <c r="D3720" t="s">
        <v>21238</v>
      </c>
      <c r="E3720" t="s">
        <v>11853</v>
      </c>
      <c r="F3720" s="30" t="s">
        <v>14604</v>
      </c>
      <c r="G3720">
        <v>11.83</v>
      </c>
      <c r="H3720">
        <v>9.8000000000000007</v>
      </c>
      <c r="I3720">
        <v>0</v>
      </c>
      <c r="J3720">
        <v>0</v>
      </c>
      <c r="K3720" s="13">
        <v>0.21629999999999999</v>
      </c>
      <c r="L3720" s="13">
        <v>9.8000000000000004E-2</v>
      </c>
      <c r="M3720" s="13">
        <v>0.1183</v>
      </c>
      <c r="N3720" s="13">
        <v>0</v>
      </c>
      <c r="O3720" s="13">
        <v>0</v>
      </c>
      <c r="P3720" s="12" t="str">
        <f>LEFT(Tabela2[[#This Row],[Código]],2)</f>
        <v>29</v>
      </c>
    </row>
    <row r="3721" spans="2:16" ht="15" customHeight="1" x14ac:dyDescent="0.25">
      <c r="B3721" s="36" t="str">
        <f>LOOKUP(Tabela2[[#This Row],[RESUMO]],Tabela3[Grupo],Tabela3[Meus produtos])</f>
        <v>Não</v>
      </c>
      <c r="C3721" s="30" t="s">
        <v>3738</v>
      </c>
      <c r="D3721" t="s">
        <v>21238</v>
      </c>
      <c r="E3721" t="s">
        <v>11853</v>
      </c>
      <c r="F3721" s="30" t="s">
        <v>14605</v>
      </c>
      <c r="G3721">
        <v>11.83</v>
      </c>
      <c r="H3721">
        <v>9.8000000000000007</v>
      </c>
      <c r="I3721">
        <v>0</v>
      </c>
      <c r="J3721">
        <v>0</v>
      </c>
      <c r="K3721" s="13">
        <v>0.21629999999999999</v>
      </c>
      <c r="L3721" s="13">
        <v>9.8000000000000004E-2</v>
      </c>
      <c r="M3721" s="13">
        <v>0.1183</v>
      </c>
      <c r="N3721" s="13">
        <v>0</v>
      </c>
      <c r="O3721" s="13">
        <v>0</v>
      </c>
      <c r="P3721" s="12" t="str">
        <f>LEFT(Tabela2[[#This Row],[Código]],2)</f>
        <v>29</v>
      </c>
    </row>
    <row r="3722" spans="2:16" ht="15" customHeight="1" x14ac:dyDescent="0.25">
      <c r="B3722" s="36" t="str">
        <f>LOOKUP(Tabela2[[#This Row],[RESUMO]],Tabela3[Grupo],Tabela3[Meus produtos])</f>
        <v>Não</v>
      </c>
      <c r="C3722" s="30" t="s">
        <v>3739</v>
      </c>
      <c r="D3722" t="s">
        <v>21238</v>
      </c>
      <c r="E3722" t="s">
        <v>11853</v>
      </c>
      <c r="F3722" s="30" t="s">
        <v>14606</v>
      </c>
      <c r="G3722">
        <v>11.83</v>
      </c>
      <c r="H3722">
        <v>9.8000000000000007</v>
      </c>
      <c r="I3722">
        <v>0</v>
      </c>
      <c r="J3722">
        <v>0</v>
      </c>
      <c r="K3722" s="13">
        <v>0.21629999999999999</v>
      </c>
      <c r="L3722" s="13">
        <v>9.8000000000000004E-2</v>
      </c>
      <c r="M3722" s="13">
        <v>0.1183</v>
      </c>
      <c r="N3722" s="13">
        <v>0</v>
      </c>
      <c r="O3722" s="13">
        <v>0</v>
      </c>
      <c r="P3722" s="12" t="str">
        <f>LEFT(Tabela2[[#This Row],[Código]],2)</f>
        <v>29</v>
      </c>
    </row>
    <row r="3723" spans="2:16" ht="15" customHeight="1" x14ac:dyDescent="0.25">
      <c r="B3723" s="36" t="str">
        <f>LOOKUP(Tabela2[[#This Row],[RESUMO]],Tabela3[Grupo],Tabela3[Meus produtos])</f>
        <v>Não</v>
      </c>
      <c r="C3723" s="30" t="s">
        <v>3740</v>
      </c>
      <c r="D3723" t="s">
        <v>21238</v>
      </c>
      <c r="E3723" t="s">
        <v>11853</v>
      </c>
      <c r="F3723" s="30" t="s">
        <v>14607</v>
      </c>
      <c r="G3723">
        <v>11.83</v>
      </c>
      <c r="H3723">
        <v>9.8000000000000007</v>
      </c>
      <c r="I3723">
        <v>0</v>
      </c>
      <c r="J3723">
        <v>0</v>
      </c>
      <c r="K3723" s="13">
        <v>0.21629999999999999</v>
      </c>
      <c r="L3723" s="13">
        <v>9.8000000000000004E-2</v>
      </c>
      <c r="M3723" s="13">
        <v>0.1183</v>
      </c>
      <c r="N3723" s="13">
        <v>0</v>
      </c>
      <c r="O3723" s="13">
        <v>0</v>
      </c>
      <c r="P3723" s="12" t="str">
        <f>LEFT(Tabela2[[#This Row],[Código]],2)</f>
        <v>29</v>
      </c>
    </row>
    <row r="3724" spans="2:16" ht="15" customHeight="1" x14ac:dyDescent="0.25">
      <c r="B3724" s="36" t="str">
        <f>LOOKUP(Tabela2[[#This Row],[RESUMO]],Tabela3[Grupo],Tabela3[Meus produtos])</f>
        <v>Não</v>
      </c>
      <c r="C3724" s="30" t="s">
        <v>3741</v>
      </c>
      <c r="D3724" t="s">
        <v>21238</v>
      </c>
      <c r="E3724" t="s">
        <v>11853</v>
      </c>
      <c r="F3724" s="30" t="s">
        <v>3742</v>
      </c>
      <c r="G3724">
        <v>11.83</v>
      </c>
      <c r="H3724">
        <v>9.8000000000000007</v>
      </c>
      <c r="I3724">
        <v>0</v>
      </c>
      <c r="J3724">
        <v>0</v>
      </c>
      <c r="K3724" s="13">
        <v>0.21629999999999999</v>
      </c>
      <c r="L3724" s="13">
        <v>9.8000000000000004E-2</v>
      </c>
      <c r="M3724" s="13">
        <v>0.1183</v>
      </c>
      <c r="N3724" s="13">
        <v>0</v>
      </c>
      <c r="O3724" s="13">
        <v>0</v>
      </c>
      <c r="P3724" s="12" t="str">
        <f>LEFT(Tabela2[[#This Row],[Código]],2)</f>
        <v>29</v>
      </c>
    </row>
    <row r="3725" spans="2:16" ht="15" customHeight="1" x14ac:dyDescent="0.25">
      <c r="B3725" s="36" t="str">
        <f>LOOKUP(Tabela2[[#This Row],[RESUMO]],Tabela3[Grupo],Tabela3[Meus produtos])</f>
        <v>Não</v>
      </c>
      <c r="C3725" s="30" t="s">
        <v>3743</v>
      </c>
      <c r="D3725" t="s">
        <v>21238</v>
      </c>
      <c r="E3725" t="s">
        <v>11853</v>
      </c>
      <c r="F3725" s="30" t="s">
        <v>3744</v>
      </c>
      <c r="G3725">
        <v>11.83</v>
      </c>
      <c r="H3725">
        <v>9.8000000000000007</v>
      </c>
      <c r="I3725">
        <v>0</v>
      </c>
      <c r="J3725">
        <v>0</v>
      </c>
      <c r="K3725" s="13">
        <v>0.21629999999999999</v>
      </c>
      <c r="L3725" s="13">
        <v>9.8000000000000004E-2</v>
      </c>
      <c r="M3725" s="13">
        <v>0.1183</v>
      </c>
      <c r="N3725" s="13">
        <v>0</v>
      </c>
      <c r="O3725" s="13">
        <v>0</v>
      </c>
      <c r="P3725" s="12" t="str">
        <f>LEFT(Tabela2[[#This Row],[Código]],2)</f>
        <v>29</v>
      </c>
    </row>
    <row r="3726" spans="2:16" ht="15" customHeight="1" x14ac:dyDescent="0.25">
      <c r="B3726" s="36" t="str">
        <f>LOOKUP(Tabela2[[#This Row],[RESUMO]],Tabela3[Grupo],Tabela3[Meus produtos])</f>
        <v>Não</v>
      </c>
      <c r="C3726" s="30" t="s">
        <v>3745</v>
      </c>
      <c r="D3726" t="s">
        <v>21238</v>
      </c>
      <c r="E3726" t="s">
        <v>11853</v>
      </c>
      <c r="F3726" s="30" t="s">
        <v>14608</v>
      </c>
      <c r="G3726">
        <v>11.83</v>
      </c>
      <c r="H3726">
        <v>9.8000000000000007</v>
      </c>
      <c r="I3726">
        <v>0</v>
      </c>
      <c r="J3726">
        <v>0</v>
      </c>
      <c r="K3726" s="13">
        <v>0.21629999999999999</v>
      </c>
      <c r="L3726" s="13">
        <v>9.8000000000000004E-2</v>
      </c>
      <c r="M3726" s="13">
        <v>0.1183</v>
      </c>
      <c r="N3726" s="13">
        <v>0</v>
      </c>
      <c r="O3726" s="13">
        <v>0</v>
      </c>
      <c r="P3726" s="12" t="str">
        <f>LEFT(Tabela2[[#This Row],[Código]],2)</f>
        <v>29</v>
      </c>
    </row>
    <row r="3727" spans="2:16" ht="15" customHeight="1" x14ac:dyDescent="0.25">
      <c r="B3727" s="36" t="str">
        <f>LOOKUP(Tabela2[[#This Row],[RESUMO]],Tabela3[Grupo],Tabela3[Meus produtos])</f>
        <v>Não</v>
      </c>
      <c r="C3727" s="30" t="s">
        <v>3746</v>
      </c>
      <c r="D3727" t="s">
        <v>21238</v>
      </c>
      <c r="E3727" t="s">
        <v>11853</v>
      </c>
      <c r="F3727" s="30" t="s">
        <v>3747</v>
      </c>
      <c r="G3727">
        <v>11.83</v>
      </c>
      <c r="H3727">
        <v>9.8000000000000007</v>
      </c>
      <c r="I3727">
        <v>0</v>
      </c>
      <c r="J3727">
        <v>0</v>
      </c>
      <c r="K3727" s="13">
        <v>0.21629999999999999</v>
      </c>
      <c r="L3727" s="13">
        <v>9.8000000000000004E-2</v>
      </c>
      <c r="M3727" s="13">
        <v>0.1183</v>
      </c>
      <c r="N3727" s="13">
        <v>0</v>
      </c>
      <c r="O3727" s="13">
        <v>0</v>
      </c>
      <c r="P3727" s="12" t="str">
        <f>LEFT(Tabela2[[#This Row],[Código]],2)</f>
        <v>29</v>
      </c>
    </row>
    <row r="3728" spans="2:16" ht="15" customHeight="1" x14ac:dyDescent="0.25">
      <c r="B3728" s="36" t="str">
        <f>LOOKUP(Tabela2[[#This Row],[RESUMO]],Tabela3[Grupo],Tabela3[Meus produtos])</f>
        <v>Não</v>
      </c>
      <c r="C3728" s="30" t="s">
        <v>3748</v>
      </c>
      <c r="D3728" t="s">
        <v>21238</v>
      </c>
      <c r="E3728" t="s">
        <v>11853</v>
      </c>
      <c r="F3728" s="30" t="s">
        <v>14609</v>
      </c>
      <c r="G3728">
        <v>11.83</v>
      </c>
      <c r="H3728">
        <v>9.8000000000000007</v>
      </c>
      <c r="I3728">
        <v>0</v>
      </c>
      <c r="J3728">
        <v>0</v>
      </c>
      <c r="K3728" s="13">
        <v>0.21629999999999999</v>
      </c>
      <c r="L3728" s="13">
        <v>9.8000000000000004E-2</v>
      </c>
      <c r="M3728" s="13">
        <v>0.1183</v>
      </c>
      <c r="N3728" s="13">
        <v>0</v>
      </c>
      <c r="O3728" s="13">
        <v>0</v>
      </c>
      <c r="P3728" s="12" t="str">
        <f>LEFT(Tabela2[[#This Row],[Código]],2)</f>
        <v>29</v>
      </c>
    </row>
    <row r="3729" spans="2:16" ht="15" customHeight="1" x14ac:dyDescent="0.25">
      <c r="B3729" s="36" t="str">
        <f>LOOKUP(Tabela2[[#This Row],[RESUMO]],Tabela3[Grupo],Tabela3[Meus produtos])</f>
        <v>Não</v>
      </c>
      <c r="C3729" s="30" t="s">
        <v>3749</v>
      </c>
      <c r="D3729" t="s">
        <v>21238</v>
      </c>
      <c r="E3729" t="s">
        <v>11853</v>
      </c>
      <c r="F3729" s="30" t="s">
        <v>14610</v>
      </c>
      <c r="G3729">
        <v>12</v>
      </c>
      <c r="H3729">
        <v>9.8000000000000007</v>
      </c>
      <c r="I3729">
        <v>0</v>
      </c>
      <c r="J3729">
        <v>0</v>
      </c>
      <c r="K3729" s="13">
        <v>0.218</v>
      </c>
      <c r="L3729" s="13">
        <v>9.8000000000000004E-2</v>
      </c>
      <c r="M3729" s="13">
        <v>0.12</v>
      </c>
      <c r="N3729" s="13">
        <v>0</v>
      </c>
      <c r="O3729" s="13">
        <v>0</v>
      </c>
      <c r="P3729" s="12" t="str">
        <f>LEFT(Tabela2[[#This Row],[Código]],2)</f>
        <v>29</v>
      </c>
    </row>
    <row r="3730" spans="2:16" ht="15" customHeight="1" x14ac:dyDescent="0.25">
      <c r="B3730" s="36" t="str">
        <f>LOOKUP(Tabela2[[#This Row],[RESUMO]],Tabela3[Grupo],Tabela3[Meus produtos])</f>
        <v>Não</v>
      </c>
      <c r="C3730" s="30" t="s">
        <v>3750</v>
      </c>
      <c r="D3730" t="s">
        <v>21238</v>
      </c>
      <c r="E3730" t="s">
        <v>11853</v>
      </c>
      <c r="F3730" s="30" t="s">
        <v>3751</v>
      </c>
      <c r="G3730">
        <v>11.83</v>
      </c>
      <c r="H3730">
        <v>9.8000000000000007</v>
      </c>
      <c r="I3730">
        <v>0</v>
      </c>
      <c r="J3730">
        <v>0</v>
      </c>
      <c r="K3730" s="13">
        <v>0.21629999999999999</v>
      </c>
      <c r="L3730" s="13">
        <v>9.8000000000000004E-2</v>
      </c>
      <c r="M3730" s="13">
        <v>0.1183</v>
      </c>
      <c r="N3730" s="13">
        <v>0</v>
      </c>
      <c r="O3730" s="13">
        <v>0</v>
      </c>
      <c r="P3730" s="12" t="str">
        <f>LEFT(Tabela2[[#This Row],[Código]],2)</f>
        <v>29</v>
      </c>
    </row>
    <row r="3731" spans="2:16" ht="15" customHeight="1" x14ac:dyDescent="0.25">
      <c r="B3731" s="36" t="str">
        <f>LOOKUP(Tabela2[[#This Row],[RESUMO]],Tabela3[Grupo],Tabela3[Meus produtos])</f>
        <v>Não</v>
      </c>
      <c r="C3731" s="30" t="s">
        <v>3752</v>
      </c>
      <c r="D3731" t="s">
        <v>21238</v>
      </c>
      <c r="E3731" t="s">
        <v>11853</v>
      </c>
      <c r="F3731" s="30" t="s">
        <v>14611</v>
      </c>
      <c r="G3731">
        <v>11.83</v>
      </c>
      <c r="H3731">
        <v>9.8000000000000007</v>
      </c>
      <c r="I3731">
        <v>0</v>
      </c>
      <c r="J3731">
        <v>0</v>
      </c>
      <c r="K3731" s="13">
        <v>0.21629999999999999</v>
      </c>
      <c r="L3731" s="13">
        <v>9.8000000000000004E-2</v>
      </c>
      <c r="M3731" s="13">
        <v>0.1183</v>
      </c>
      <c r="N3731" s="13">
        <v>0</v>
      </c>
      <c r="O3731" s="13">
        <v>0</v>
      </c>
      <c r="P3731" s="12" t="str">
        <f>LEFT(Tabela2[[#This Row],[Código]],2)</f>
        <v>29</v>
      </c>
    </row>
    <row r="3732" spans="2:16" ht="15" customHeight="1" x14ac:dyDescent="0.25">
      <c r="B3732" s="36" t="str">
        <f>LOOKUP(Tabela2[[#This Row],[RESUMO]],Tabela3[Grupo],Tabela3[Meus produtos])</f>
        <v>Não</v>
      </c>
      <c r="C3732" s="30" t="s">
        <v>3753</v>
      </c>
      <c r="D3732" t="s">
        <v>21238</v>
      </c>
      <c r="E3732" t="s">
        <v>11853</v>
      </c>
      <c r="F3732" s="30" t="s">
        <v>3754</v>
      </c>
      <c r="G3732">
        <v>11.83</v>
      </c>
      <c r="H3732">
        <v>9.8000000000000007</v>
      </c>
      <c r="I3732">
        <v>0</v>
      </c>
      <c r="J3732">
        <v>0</v>
      </c>
      <c r="K3732" s="13">
        <v>0.21629999999999999</v>
      </c>
      <c r="L3732" s="13">
        <v>9.8000000000000004E-2</v>
      </c>
      <c r="M3732" s="13">
        <v>0.1183</v>
      </c>
      <c r="N3732" s="13">
        <v>0</v>
      </c>
      <c r="O3732" s="13">
        <v>0</v>
      </c>
      <c r="P3732" s="12" t="str">
        <f>LEFT(Tabela2[[#This Row],[Código]],2)</f>
        <v>29</v>
      </c>
    </row>
    <row r="3733" spans="2:16" ht="15" customHeight="1" x14ac:dyDescent="0.25">
      <c r="B3733" s="36" t="str">
        <f>LOOKUP(Tabela2[[#This Row],[RESUMO]],Tabela3[Grupo],Tabela3[Meus produtos])</f>
        <v>Não</v>
      </c>
      <c r="C3733" s="30" t="s">
        <v>3755</v>
      </c>
      <c r="D3733" t="s">
        <v>21238</v>
      </c>
      <c r="E3733" t="s">
        <v>11853</v>
      </c>
      <c r="F3733" s="30" t="s">
        <v>14612</v>
      </c>
      <c r="G3733">
        <v>11.83</v>
      </c>
      <c r="H3733">
        <v>9.8000000000000007</v>
      </c>
      <c r="I3733">
        <v>0</v>
      </c>
      <c r="J3733">
        <v>0</v>
      </c>
      <c r="K3733" s="13">
        <v>0.21629999999999999</v>
      </c>
      <c r="L3733" s="13">
        <v>9.8000000000000004E-2</v>
      </c>
      <c r="M3733" s="13">
        <v>0.1183</v>
      </c>
      <c r="N3733" s="13">
        <v>0</v>
      </c>
      <c r="O3733" s="13">
        <v>0</v>
      </c>
      <c r="P3733" s="12" t="str">
        <f>LEFT(Tabela2[[#This Row],[Código]],2)</f>
        <v>29</v>
      </c>
    </row>
    <row r="3734" spans="2:16" ht="15" customHeight="1" x14ac:dyDescent="0.25">
      <c r="B3734" s="36" t="str">
        <f>LOOKUP(Tabela2[[#This Row],[RESUMO]],Tabela3[Grupo],Tabela3[Meus produtos])</f>
        <v>Não</v>
      </c>
      <c r="C3734" s="30" t="s">
        <v>3756</v>
      </c>
      <c r="D3734" t="s">
        <v>21238</v>
      </c>
      <c r="E3734" t="s">
        <v>11853</v>
      </c>
      <c r="F3734" s="30" t="s">
        <v>14613</v>
      </c>
      <c r="G3734">
        <v>11.83</v>
      </c>
      <c r="H3734">
        <v>9.8000000000000007</v>
      </c>
      <c r="I3734">
        <v>0</v>
      </c>
      <c r="J3734">
        <v>0</v>
      </c>
      <c r="K3734" s="13">
        <v>0.21629999999999999</v>
      </c>
      <c r="L3734" s="13">
        <v>9.8000000000000004E-2</v>
      </c>
      <c r="M3734" s="13">
        <v>0.1183</v>
      </c>
      <c r="N3734" s="13">
        <v>0</v>
      </c>
      <c r="O3734" s="13">
        <v>0</v>
      </c>
      <c r="P3734" s="12" t="str">
        <f>LEFT(Tabela2[[#This Row],[Código]],2)</f>
        <v>29</v>
      </c>
    </row>
    <row r="3735" spans="2:16" ht="15" customHeight="1" x14ac:dyDescent="0.25">
      <c r="B3735" s="36" t="str">
        <f>LOOKUP(Tabela2[[#This Row],[RESUMO]],Tabela3[Grupo],Tabela3[Meus produtos])</f>
        <v>Não</v>
      </c>
      <c r="C3735" s="30" t="s">
        <v>3757</v>
      </c>
      <c r="D3735" t="s">
        <v>21238</v>
      </c>
      <c r="E3735" t="s">
        <v>11853</v>
      </c>
      <c r="F3735" s="30" t="s">
        <v>3758</v>
      </c>
      <c r="G3735">
        <v>11.83</v>
      </c>
      <c r="H3735">
        <v>9.8000000000000007</v>
      </c>
      <c r="I3735">
        <v>0</v>
      </c>
      <c r="J3735">
        <v>0</v>
      </c>
      <c r="K3735" s="13">
        <v>0.21629999999999999</v>
      </c>
      <c r="L3735" s="13">
        <v>9.8000000000000004E-2</v>
      </c>
      <c r="M3735" s="13">
        <v>0.1183</v>
      </c>
      <c r="N3735" s="13">
        <v>0</v>
      </c>
      <c r="O3735" s="13">
        <v>0</v>
      </c>
      <c r="P3735" s="12" t="str">
        <f>LEFT(Tabela2[[#This Row],[Código]],2)</f>
        <v>29</v>
      </c>
    </row>
    <row r="3736" spans="2:16" ht="15" customHeight="1" x14ac:dyDescent="0.25">
      <c r="B3736" s="36" t="str">
        <f>LOOKUP(Tabela2[[#This Row],[RESUMO]],Tabela3[Grupo],Tabela3[Meus produtos])</f>
        <v>Não</v>
      </c>
      <c r="C3736" s="30" t="s">
        <v>3759</v>
      </c>
      <c r="D3736" t="s">
        <v>21238</v>
      </c>
      <c r="E3736" t="s">
        <v>11853</v>
      </c>
      <c r="F3736" s="30" t="s">
        <v>14614</v>
      </c>
      <c r="G3736">
        <v>11.83</v>
      </c>
      <c r="H3736">
        <v>9.8000000000000007</v>
      </c>
      <c r="I3736">
        <v>0</v>
      </c>
      <c r="J3736">
        <v>0</v>
      </c>
      <c r="K3736" s="13">
        <v>0.21629999999999999</v>
      </c>
      <c r="L3736" s="13">
        <v>9.8000000000000004E-2</v>
      </c>
      <c r="M3736" s="13">
        <v>0.1183</v>
      </c>
      <c r="N3736" s="13">
        <v>0</v>
      </c>
      <c r="O3736" s="13">
        <v>0</v>
      </c>
      <c r="P3736" s="12" t="str">
        <f>LEFT(Tabela2[[#This Row],[Código]],2)</f>
        <v>29</v>
      </c>
    </row>
    <row r="3737" spans="2:16" ht="15" customHeight="1" x14ac:dyDescent="0.25">
      <c r="B3737" s="36" t="str">
        <f>LOOKUP(Tabela2[[#This Row],[RESUMO]],Tabela3[Grupo],Tabela3[Meus produtos])</f>
        <v>Não</v>
      </c>
      <c r="C3737" s="30" t="s">
        <v>3760</v>
      </c>
      <c r="D3737" t="s">
        <v>21238</v>
      </c>
      <c r="E3737" t="s">
        <v>11853</v>
      </c>
      <c r="F3737" s="30" t="s">
        <v>3761</v>
      </c>
      <c r="G3737">
        <v>12</v>
      </c>
      <c r="H3737">
        <v>9.8000000000000007</v>
      </c>
      <c r="I3737">
        <v>0</v>
      </c>
      <c r="J3737">
        <v>0</v>
      </c>
      <c r="K3737" s="13">
        <v>0.218</v>
      </c>
      <c r="L3737" s="13">
        <v>9.8000000000000004E-2</v>
      </c>
      <c r="M3737" s="13">
        <v>0.12</v>
      </c>
      <c r="N3737" s="13">
        <v>0</v>
      </c>
      <c r="O3737" s="13">
        <v>0</v>
      </c>
      <c r="P3737" s="12" t="str">
        <f>LEFT(Tabela2[[#This Row],[Código]],2)</f>
        <v>29</v>
      </c>
    </row>
    <row r="3738" spans="2:16" ht="15" customHeight="1" x14ac:dyDescent="0.25">
      <c r="B3738" s="36" t="str">
        <f>LOOKUP(Tabela2[[#This Row],[RESUMO]],Tabela3[Grupo],Tabela3[Meus produtos])</f>
        <v>Não</v>
      </c>
      <c r="C3738" s="30" t="s">
        <v>3762</v>
      </c>
      <c r="D3738" t="s">
        <v>21238</v>
      </c>
      <c r="E3738" t="s">
        <v>11853</v>
      </c>
      <c r="F3738" s="30" t="s">
        <v>14615</v>
      </c>
      <c r="G3738">
        <v>11.83</v>
      </c>
      <c r="H3738">
        <v>9.8000000000000007</v>
      </c>
      <c r="I3738">
        <v>0</v>
      </c>
      <c r="J3738">
        <v>0</v>
      </c>
      <c r="K3738" s="13">
        <v>0.21629999999999999</v>
      </c>
      <c r="L3738" s="13">
        <v>9.8000000000000004E-2</v>
      </c>
      <c r="M3738" s="13">
        <v>0.1183</v>
      </c>
      <c r="N3738" s="13">
        <v>0</v>
      </c>
      <c r="O3738" s="13">
        <v>0</v>
      </c>
      <c r="P3738" s="12" t="str">
        <f>LEFT(Tabela2[[#This Row],[Código]],2)</f>
        <v>29</v>
      </c>
    </row>
    <row r="3739" spans="2:16" ht="15" customHeight="1" x14ac:dyDescent="0.25">
      <c r="B3739" s="36" t="str">
        <f>LOOKUP(Tabela2[[#This Row],[RESUMO]],Tabela3[Grupo],Tabela3[Meus produtos])</f>
        <v>Não</v>
      </c>
      <c r="C3739" s="30" t="s">
        <v>3763</v>
      </c>
      <c r="D3739" t="s">
        <v>21238</v>
      </c>
      <c r="E3739" t="s">
        <v>11853</v>
      </c>
      <c r="F3739" s="30" t="s">
        <v>14616</v>
      </c>
      <c r="G3739">
        <v>11.83</v>
      </c>
      <c r="H3739">
        <v>9.8000000000000007</v>
      </c>
      <c r="I3739">
        <v>0</v>
      </c>
      <c r="J3739">
        <v>0</v>
      </c>
      <c r="K3739" s="13">
        <v>0.21629999999999999</v>
      </c>
      <c r="L3739" s="13">
        <v>9.8000000000000004E-2</v>
      </c>
      <c r="M3739" s="13">
        <v>0.1183</v>
      </c>
      <c r="N3739" s="13">
        <v>0</v>
      </c>
      <c r="O3739" s="13">
        <v>0</v>
      </c>
      <c r="P3739" s="12" t="str">
        <f>LEFT(Tabela2[[#This Row],[Código]],2)</f>
        <v>29</v>
      </c>
    </row>
    <row r="3740" spans="2:16" ht="15" customHeight="1" x14ac:dyDescent="0.25">
      <c r="B3740" s="36" t="str">
        <f>LOOKUP(Tabela2[[#This Row],[RESUMO]],Tabela3[Grupo],Tabela3[Meus produtos])</f>
        <v>Não</v>
      </c>
      <c r="C3740" s="30" t="s">
        <v>3764</v>
      </c>
      <c r="D3740" t="s">
        <v>21238</v>
      </c>
      <c r="E3740" t="s">
        <v>11853</v>
      </c>
      <c r="F3740" s="30" t="s">
        <v>14617</v>
      </c>
      <c r="G3740">
        <v>11.83</v>
      </c>
      <c r="H3740">
        <v>9.8000000000000007</v>
      </c>
      <c r="I3740">
        <v>0</v>
      </c>
      <c r="J3740">
        <v>0</v>
      </c>
      <c r="K3740" s="13">
        <v>0.21629999999999999</v>
      </c>
      <c r="L3740" s="13">
        <v>9.8000000000000004E-2</v>
      </c>
      <c r="M3740" s="13">
        <v>0.1183</v>
      </c>
      <c r="N3740" s="13">
        <v>0</v>
      </c>
      <c r="O3740" s="13">
        <v>0</v>
      </c>
      <c r="P3740" s="12" t="str">
        <f>LEFT(Tabela2[[#This Row],[Código]],2)</f>
        <v>29</v>
      </c>
    </row>
    <row r="3741" spans="2:16" ht="15" customHeight="1" x14ac:dyDescent="0.25">
      <c r="B3741" s="36" t="str">
        <f>LOOKUP(Tabela2[[#This Row],[RESUMO]],Tabela3[Grupo],Tabela3[Meus produtos])</f>
        <v>Não</v>
      </c>
      <c r="C3741" s="30" t="s">
        <v>3765</v>
      </c>
      <c r="D3741" t="s">
        <v>21238</v>
      </c>
      <c r="E3741" t="s">
        <v>11853</v>
      </c>
      <c r="F3741" s="30" t="s">
        <v>3766</v>
      </c>
      <c r="G3741">
        <v>11.83</v>
      </c>
      <c r="H3741">
        <v>9.8000000000000007</v>
      </c>
      <c r="I3741">
        <v>0</v>
      </c>
      <c r="J3741">
        <v>0</v>
      </c>
      <c r="K3741" s="13">
        <v>0.21629999999999999</v>
      </c>
      <c r="L3741" s="13">
        <v>9.8000000000000004E-2</v>
      </c>
      <c r="M3741" s="13">
        <v>0.1183</v>
      </c>
      <c r="N3741" s="13">
        <v>0</v>
      </c>
      <c r="O3741" s="13">
        <v>0</v>
      </c>
      <c r="P3741" s="12" t="str">
        <f>LEFT(Tabela2[[#This Row],[Código]],2)</f>
        <v>29</v>
      </c>
    </row>
    <row r="3742" spans="2:16" ht="15" customHeight="1" x14ac:dyDescent="0.25">
      <c r="B3742" s="36" t="str">
        <f>LOOKUP(Tabela2[[#This Row],[RESUMO]],Tabela3[Grupo],Tabela3[Meus produtos])</f>
        <v>Não</v>
      </c>
      <c r="C3742" s="30" t="s">
        <v>3767</v>
      </c>
      <c r="D3742" t="s">
        <v>21238</v>
      </c>
      <c r="E3742" t="s">
        <v>11853</v>
      </c>
      <c r="F3742" s="30" t="s">
        <v>14618</v>
      </c>
      <c r="G3742">
        <v>11.83</v>
      </c>
      <c r="H3742">
        <v>9.8000000000000007</v>
      </c>
      <c r="I3742">
        <v>0</v>
      </c>
      <c r="J3742">
        <v>0</v>
      </c>
      <c r="K3742" s="13">
        <v>0.21629999999999999</v>
      </c>
      <c r="L3742" s="13">
        <v>9.8000000000000004E-2</v>
      </c>
      <c r="M3742" s="13">
        <v>0.1183</v>
      </c>
      <c r="N3742" s="13">
        <v>0</v>
      </c>
      <c r="O3742" s="13">
        <v>0</v>
      </c>
      <c r="P3742" s="12" t="str">
        <f>LEFT(Tabela2[[#This Row],[Código]],2)</f>
        <v>29</v>
      </c>
    </row>
    <row r="3743" spans="2:16" ht="15" customHeight="1" x14ac:dyDescent="0.25">
      <c r="B3743" s="36" t="str">
        <f>LOOKUP(Tabela2[[#This Row],[RESUMO]],Tabela3[Grupo],Tabela3[Meus produtos])</f>
        <v>Não</v>
      </c>
      <c r="C3743" s="30" t="s">
        <v>3768</v>
      </c>
      <c r="D3743" t="s">
        <v>21238</v>
      </c>
      <c r="E3743" t="s">
        <v>11853</v>
      </c>
      <c r="F3743" s="30" t="s">
        <v>14619</v>
      </c>
      <c r="G3743">
        <v>11.83</v>
      </c>
      <c r="H3743">
        <v>9.8000000000000007</v>
      </c>
      <c r="I3743">
        <v>0</v>
      </c>
      <c r="J3743">
        <v>0</v>
      </c>
      <c r="K3743" s="13">
        <v>0.21629999999999999</v>
      </c>
      <c r="L3743" s="13">
        <v>9.8000000000000004E-2</v>
      </c>
      <c r="M3743" s="13">
        <v>0.1183</v>
      </c>
      <c r="N3743" s="13">
        <v>0</v>
      </c>
      <c r="O3743" s="13">
        <v>0</v>
      </c>
      <c r="P3743" s="12" t="str">
        <f>LEFT(Tabela2[[#This Row],[Código]],2)</f>
        <v>29</v>
      </c>
    </row>
    <row r="3744" spans="2:16" ht="15" customHeight="1" x14ac:dyDescent="0.25">
      <c r="B3744" s="36" t="str">
        <f>LOOKUP(Tabela2[[#This Row],[RESUMO]],Tabela3[Grupo],Tabela3[Meus produtos])</f>
        <v>Não</v>
      </c>
      <c r="C3744" s="30" t="s">
        <v>3769</v>
      </c>
      <c r="D3744" t="s">
        <v>21238</v>
      </c>
      <c r="E3744" t="s">
        <v>11853</v>
      </c>
      <c r="F3744" s="30" t="s">
        <v>14620</v>
      </c>
      <c r="G3744">
        <v>11.83</v>
      </c>
      <c r="H3744">
        <v>9.8000000000000007</v>
      </c>
      <c r="I3744">
        <v>0</v>
      </c>
      <c r="J3744">
        <v>0</v>
      </c>
      <c r="K3744" s="13">
        <v>0.21629999999999999</v>
      </c>
      <c r="L3744" s="13">
        <v>9.8000000000000004E-2</v>
      </c>
      <c r="M3744" s="13">
        <v>0.1183</v>
      </c>
      <c r="N3744" s="13">
        <v>0</v>
      </c>
      <c r="O3744" s="13">
        <v>0</v>
      </c>
      <c r="P3744" s="12" t="str">
        <f>LEFT(Tabela2[[#This Row],[Código]],2)</f>
        <v>29</v>
      </c>
    </row>
    <row r="3745" spans="2:16" ht="15" customHeight="1" x14ac:dyDescent="0.25">
      <c r="B3745" s="36" t="str">
        <f>LOOKUP(Tabela2[[#This Row],[RESUMO]],Tabela3[Grupo],Tabela3[Meus produtos])</f>
        <v>Não</v>
      </c>
      <c r="C3745" s="30" t="s">
        <v>3770</v>
      </c>
      <c r="D3745" t="s">
        <v>21238</v>
      </c>
      <c r="E3745" t="s">
        <v>11853</v>
      </c>
      <c r="F3745" s="30" t="s">
        <v>3771</v>
      </c>
      <c r="G3745">
        <v>11.83</v>
      </c>
      <c r="H3745">
        <v>9.8000000000000007</v>
      </c>
      <c r="I3745">
        <v>0</v>
      </c>
      <c r="J3745">
        <v>0</v>
      </c>
      <c r="K3745" s="13">
        <v>0.21629999999999999</v>
      </c>
      <c r="L3745" s="13">
        <v>9.8000000000000004E-2</v>
      </c>
      <c r="M3745" s="13">
        <v>0.1183</v>
      </c>
      <c r="N3745" s="13">
        <v>0</v>
      </c>
      <c r="O3745" s="13">
        <v>0</v>
      </c>
      <c r="P3745" s="12" t="str">
        <f>LEFT(Tabela2[[#This Row],[Código]],2)</f>
        <v>29</v>
      </c>
    </row>
    <row r="3746" spans="2:16" ht="15" customHeight="1" x14ac:dyDescent="0.25">
      <c r="B3746" s="36" t="str">
        <f>LOOKUP(Tabela2[[#This Row],[RESUMO]],Tabela3[Grupo],Tabela3[Meus produtos])</f>
        <v>Não</v>
      </c>
      <c r="C3746" s="30" t="s">
        <v>3772</v>
      </c>
      <c r="D3746" t="s">
        <v>21238</v>
      </c>
      <c r="E3746" t="s">
        <v>11853</v>
      </c>
      <c r="F3746" s="30" t="s">
        <v>3773</v>
      </c>
      <c r="G3746">
        <v>11.83</v>
      </c>
      <c r="H3746">
        <v>9.8000000000000007</v>
      </c>
      <c r="I3746">
        <v>0</v>
      </c>
      <c r="J3746">
        <v>0</v>
      </c>
      <c r="K3746" s="13">
        <v>0.21629999999999999</v>
      </c>
      <c r="L3746" s="13">
        <v>9.8000000000000004E-2</v>
      </c>
      <c r="M3746" s="13">
        <v>0.1183</v>
      </c>
      <c r="N3746" s="13">
        <v>0</v>
      </c>
      <c r="O3746" s="13">
        <v>0</v>
      </c>
      <c r="P3746" s="12" t="str">
        <f>LEFT(Tabela2[[#This Row],[Código]],2)</f>
        <v>29</v>
      </c>
    </row>
    <row r="3747" spans="2:16" ht="15" customHeight="1" x14ac:dyDescent="0.25">
      <c r="B3747" s="36" t="str">
        <f>LOOKUP(Tabela2[[#This Row],[RESUMO]],Tabela3[Grupo],Tabela3[Meus produtos])</f>
        <v>Não</v>
      </c>
      <c r="C3747" s="30" t="s">
        <v>3774</v>
      </c>
      <c r="D3747" t="s">
        <v>21238</v>
      </c>
      <c r="E3747" t="s">
        <v>11853</v>
      </c>
      <c r="F3747" s="30" t="s">
        <v>14621</v>
      </c>
      <c r="G3747">
        <v>11.83</v>
      </c>
      <c r="H3747">
        <v>9.8000000000000007</v>
      </c>
      <c r="I3747">
        <v>0</v>
      </c>
      <c r="J3747">
        <v>0</v>
      </c>
      <c r="K3747" s="13">
        <v>0.21629999999999999</v>
      </c>
      <c r="L3747" s="13">
        <v>9.8000000000000004E-2</v>
      </c>
      <c r="M3747" s="13">
        <v>0.1183</v>
      </c>
      <c r="N3747" s="13">
        <v>0</v>
      </c>
      <c r="O3747" s="13">
        <v>0</v>
      </c>
      <c r="P3747" s="12" t="str">
        <f>LEFT(Tabela2[[#This Row],[Código]],2)</f>
        <v>29</v>
      </c>
    </row>
    <row r="3748" spans="2:16" ht="15" customHeight="1" x14ac:dyDescent="0.25">
      <c r="B3748" s="36" t="str">
        <f>LOOKUP(Tabela2[[#This Row],[RESUMO]],Tabela3[Grupo],Tabela3[Meus produtos])</f>
        <v>Não</v>
      </c>
      <c r="C3748" s="30" t="s">
        <v>3775</v>
      </c>
      <c r="D3748" t="s">
        <v>21238</v>
      </c>
      <c r="E3748" t="s">
        <v>11853</v>
      </c>
      <c r="F3748" s="30" t="s">
        <v>3776</v>
      </c>
      <c r="G3748">
        <v>11.83</v>
      </c>
      <c r="H3748">
        <v>9.8000000000000007</v>
      </c>
      <c r="I3748">
        <v>0</v>
      </c>
      <c r="J3748">
        <v>0</v>
      </c>
      <c r="K3748" s="13">
        <v>0.21629999999999999</v>
      </c>
      <c r="L3748" s="13">
        <v>9.8000000000000004E-2</v>
      </c>
      <c r="M3748" s="13">
        <v>0.1183</v>
      </c>
      <c r="N3748" s="13">
        <v>0</v>
      </c>
      <c r="O3748" s="13">
        <v>0</v>
      </c>
      <c r="P3748" s="12" t="str">
        <f>LEFT(Tabela2[[#This Row],[Código]],2)</f>
        <v>29</v>
      </c>
    </row>
    <row r="3749" spans="2:16" ht="15" customHeight="1" x14ac:dyDescent="0.25">
      <c r="B3749" s="36" t="str">
        <f>LOOKUP(Tabela2[[#This Row],[RESUMO]],Tabela3[Grupo],Tabela3[Meus produtos])</f>
        <v>Não</v>
      </c>
      <c r="C3749" s="30" t="s">
        <v>3777</v>
      </c>
      <c r="D3749" t="s">
        <v>21238</v>
      </c>
      <c r="E3749" t="s">
        <v>11853</v>
      </c>
      <c r="F3749" s="30" t="s">
        <v>3778</v>
      </c>
      <c r="G3749">
        <v>11.83</v>
      </c>
      <c r="H3749">
        <v>9.8000000000000007</v>
      </c>
      <c r="I3749">
        <v>0</v>
      </c>
      <c r="J3749">
        <v>0</v>
      </c>
      <c r="K3749" s="13">
        <v>0.21629999999999999</v>
      </c>
      <c r="L3749" s="13">
        <v>9.8000000000000004E-2</v>
      </c>
      <c r="M3749" s="13">
        <v>0.1183</v>
      </c>
      <c r="N3749" s="13">
        <v>0</v>
      </c>
      <c r="O3749" s="13">
        <v>0</v>
      </c>
      <c r="P3749" s="12" t="str">
        <f>LEFT(Tabela2[[#This Row],[Código]],2)</f>
        <v>29</v>
      </c>
    </row>
    <row r="3750" spans="2:16" ht="15" customHeight="1" x14ac:dyDescent="0.25">
      <c r="B3750" s="36" t="str">
        <f>LOOKUP(Tabela2[[#This Row],[RESUMO]],Tabela3[Grupo],Tabela3[Meus produtos])</f>
        <v>Não</v>
      </c>
      <c r="C3750" s="30" t="s">
        <v>3779</v>
      </c>
      <c r="D3750" t="s">
        <v>21238</v>
      </c>
      <c r="E3750" t="s">
        <v>11853</v>
      </c>
      <c r="F3750" s="30" t="s">
        <v>3780</v>
      </c>
      <c r="G3750">
        <v>11.83</v>
      </c>
      <c r="H3750">
        <v>9.8000000000000007</v>
      </c>
      <c r="I3750">
        <v>0</v>
      </c>
      <c r="J3750">
        <v>0</v>
      </c>
      <c r="K3750" s="13">
        <v>0.21629999999999999</v>
      </c>
      <c r="L3750" s="13">
        <v>9.8000000000000004E-2</v>
      </c>
      <c r="M3750" s="13">
        <v>0.1183</v>
      </c>
      <c r="N3750" s="13">
        <v>0</v>
      </c>
      <c r="O3750" s="13">
        <v>0</v>
      </c>
      <c r="P3750" s="12" t="str">
        <f>LEFT(Tabela2[[#This Row],[Código]],2)</f>
        <v>29</v>
      </c>
    </row>
    <row r="3751" spans="2:16" ht="15" customHeight="1" x14ac:dyDescent="0.25">
      <c r="B3751" s="36" t="str">
        <f>LOOKUP(Tabela2[[#This Row],[RESUMO]],Tabela3[Grupo],Tabela3[Meus produtos])</f>
        <v>Não</v>
      </c>
      <c r="C3751" s="30" t="s">
        <v>3781</v>
      </c>
      <c r="D3751" t="s">
        <v>21238</v>
      </c>
      <c r="E3751" t="s">
        <v>11853</v>
      </c>
      <c r="F3751" s="30" t="s">
        <v>14622</v>
      </c>
      <c r="G3751">
        <v>11.83</v>
      </c>
      <c r="H3751">
        <v>9.8000000000000007</v>
      </c>
      <c r="I3751">
        <v>0</v>
      </c>
      <c r="J3751">
        <v>0</v>
      </c>
      <c r="K3751" s="13">
        <v>0.21629999999999999</v>
      </c>
      <c r="L3751" s="13">
        <v>9.8000000000000004E-2</v>
      </c>
      <c r="M3751" s="13">
        <v>0.1183</v>
      </c>
      <c r="N3751" s="13">
        <v>0</v>
      </c>
      <c r="O3751" s="13">
        <v>0</v>
      </c>
      <c r="P3751" s="12" t="str">
        <f>LEFT(Tabela2[[#This Row],[Código]],2)</f>
        <v>29</v>
      </c>
    </row>
    <row r="3752" spans="2:16" ht="15" customHeight="1" x14ac:dyDescent="0.25">
      <c r="B3752" s="36" t="str">
        <f>LOOKUP(Tabela2[[#This Row],[RESUMO]],Tabela3[Grupo],Tabela3[Meus produtos])</f>
        <v>Não</v>
      </c>
      <c r="C3752" s="30" t="s">
        <v>3782</v>
      </c>
      <c r="D3752" t="s">
        <v>21238</v>
      </c>
      <c r="E3752" t="s">
        <v>11853</v>
      </c>
      <c r="F3752" s="30" t="s">
        <v>3783</v>
      </c>
      <c r="G3752">
        <v>11.83</v>
      </c>
      <c r="H3752">
        <v>9.8000000000000007</v>
      </c>
      <c r="I3752">
        <v>0</v>
      </c>
      <c r="J3752">
        <v>0</v>
      </c>
      <c r="K3752" s="13">
        <v>0.21629999999999999</v>
      </c>
      <c r="L3752" s="13">
        <v>9.8000000000000004E-2</v>
      </c>
      <c r="M3752" s="13">
        <v>0.1183</v>
      </c>
      <c r="N3752" s="13">
        <v>0</v>
      </c>
      <c r="O3752" s="13">
        <v>0</v>
      </c>
      <c r="P3752" s="12" t="str">
        <f>LEFT(Tabela2[[#This Row],[Código]],2)</f>
        <v>29</v>
      </c>
    </row>
    <row r="3753" spans="2:16" ht="15" customHeight="1" x14ac:dyDescent="0.25">
      <c r="B3753" s="36" t="str">
        <f>LOOKUP(Tabela2[[#This Row],[RESUMO]],Tabela3[Grupo],Tabela3[Meus produtos])</f>
        <v>Não</v>
      </c>
      <c r="C3753" s="30" t="s">
        <v>3784</v>
      </c>
      <c r="D3753" t="s">
        <v>21238</v>
      </c>
      <c r="E3753" t="s">
        <v>11853</v>
      </c>
      <c r="F3753" s="30" t="s">
        <v>3785</v>
      </c>
      <c r="G3753">
        <v>11.83</v>
      </c>
      <c r="H3753">
        <v>9.8000000000000007</v>
      </c>
      <c r="I3753">
        <v>0</v>
      </c>
      <c r="J3753">
        <v>0</v>
      </c>
      <c r="K3753" s="13">
        <v>0.21629999999999999</v>
      </c>
      <c r="L3753" s="13">
        <v>9.8000000000000004E-2</v>
      </c>
      <c r="M3753" s="13">
        <v>0.1183</v>
      </c>
      <c r="N3753" s="13">
        <v>0</v>
      </c>
      <c r="O3753" s="13">
        <v>0</v>
      </c>
      <c r="P3753" s="12" t="str">
        <f>LEFT(Tabela2[[#This Row],[Código]],2)</f>
        <v>29</v>
      </c>
    </row>
    <row r="3754" spans="2:16" ht="15" customHeight="1" x14ac:dyDescent="0.25">
      <c r="B3754" s="36" t="str">
        <f>LOOKUP(Tabela2[[#This Row],[RESUMO]],Tabela3[Grupo],Tabela3[Meus produtos])</f>
        <v>Não</v>
      </c>
      <c r="C3754" s="30" t="s">
        <v>3786</v>
      </c>
      <c r="D3754" t="s">
        <v>21238</v>
      </c>
      <c r="E3754" t="s">
        <v>11853</v>
      </c>
      <c r="F3754" s="30" t="s">
        <v>14623</v>
      </c>
      <c r="G3754">
        <v>11.83</v>
      </c>
      <c r="H3754">
        <v>9.8000000000000007</v>
      </c>
      <c r="I3754">
        <v>0</v>
      </c>
      <c r="J3754">
        <v>0</v>
      </c>
      <c r="K3754" s="13">
        <v>0.21629999999999999</v>
      </c>
      <c r="L3754" s="13">
        <v>9.8000000000000004E-2</v>
      </c>
      <c r="M3754" s="13">
        <v>0.1183</v>
      </c>
      <c r="N3754" s="13">
        <v>0</v>
      </c>
      <c r="O3754" s="13">
        <v>0</v>
      </c>
      <c r="P3754" s="12" t="str">
        <f>LEFT(Tabela2[[#This Row],[Código]],2)</f>
        <v>29</v>
      </c>
    </row>
    <row r="3755" spans="2:16" ht="15" customHeight="1" x14ac:dyDescent="0.25">
      <c r="B3755" s="36" t="str">
        <f>LOOKUP(Tabela2[[#This Row],[RESUMO]],Tabela3[Grupo],Tabela3[Meus produtos])</f>
        <v>Não</v>
      </c>
      <c r="C3755" s="30" t="s">
        <v>3787</v>
      </c>
      <c r="D3755" t="s">
        <v>21238</v>
      </c>
      <c r="E3755" t="s">
        <v>11853</v>
      </c>
      <c r="F3755" s="30" t="s">
        <v>14624</v>
      </c>
      <c r="G3755">
        <v>11.83</v>
      </c>
      <c r="H3755">
        <v>9.8000000000000007</v>
      </c>
      <c r="I3755">
        <v>0</v>
      </c>
      <c r="J3755">
        <v>0</v>
      </c>
      <c r="K3755" s="13">
        <v>0.21629999999999999</v>
      </c>
      <c r="L3755" s="13">
        <v>9.8000000000000004E-2</v>
      </c>
      <c r="M3755" s="13">
        <v>0.1183</v>
      </c>
      <c r="N3755" s="13">
        <v>0</v>
      </c>
      <c r="O3755" s="13">
        <v>0</v>
      </c>
      <c r="P3755" s="12" t="str">
        <f>LEFT(Tabela2[[#This Row],[Código]],2)</f>
        <v>29</v>
      </c>
    </row>
    <row r="3756" spans="2:16" ht="15" customHeight="1" x14ac:dyDescent="0.25">
      <c r="B3756" s="36" t="str">
        <f>LOOKUP(Tabela2[[#This Row],[RESUMO]],Tabela3[Grupo],Tabela3[Meus produtos])</f>
        <v>Não</v>
      </c>
      <c r="C3756" s="30" t="s">
        <v>3788</v>
      </c>
      <c r="D3756" t="s">
        <v>21238</v>
      </c>
      <c r="E3756" t="s">
        <v>11853</v>
      </c>
      <c r="F3756" s="30" t="s">
        <v>14625</v>
      </c>
      <c r="G3756">
        <v>21.11</v>
      </c>
      <c r="H3756">
        <v>13.45</v>
      </c>
      <c r="I3756">
        <v>7</v>
      </c>
      <c r="J3756">
        <v>0</v>
      </c>
      <c r="K3756" s="13">
        <v>0.41559999999999997</v>
      </c>
      <c r="L3756" s="13">
        <v>0.13449999999999998</v>
      </c>
      <c r="M3756" s="13">
        <v>0.21109999999999998</v>
      </c>
      <c r="N3756" s="13">
        <v>7.0000000000000007E-2</v>
      </c>
      <c r="O3756" s="13">
        <v>0</v>
      </c>
      <c r="P3756" s="12" t="str">
        <f>LEFT(Tabela2[[#This Row],[Código]],2)</f>
        <v>30</v>
      </c>
    </row>
    <row r="3757" spans="2:16" ht="15" customHeight="1" x14ac:dyDescent="0.25">
      <c r="B3757" s="36" t="str">
        <f>LOOKUP(Tabela2[[#This Row],[RESUMO]],Tabela3[Grupo],Tabela3[Meus produtos])</f>
        <v>Não</v>
      </c>
      <c r="C3757" s="30" t="s">
        <v>3789</v>
      </c>
      <c r="D3757" t="s">
        <v>21238</v>
      </c>
      <c r="E3757" t="s">
        <v>11853</v>
      </c>
      <c r="F3757" s="30" t="s">
        <v>14626</v>
      </c>
      <c r="G3757">
        <v>15.45</v>
      </c>
      <c r="H3757">
        <v>13.45</v>
      </c>
      <c r="I3757">
        <v>7</v>
      </c>
      <c r="J3757">
        <v>0</v>
      </c>
      <c r="K3757" s="13">
        <v>0.35899999999999999</v>
      </c>
      <c r="L3757" s="13">
        <v>0.13449999999999998</v>
      </c>
      <c r="M3757" s="13">
        <v>0.1545</v>
      </c>
      <c r="N3757" s="13">
        <v>7.0000000000000007E-2</v>
      </c>
      <c r="O3757" s="13">
        <v>0</v>
      </c>
      <c r="P3757" s="12" t="str">
        <f>LEFT(Tabela2[[#This Row],[Código]],2)</f>
        <v>30</v>
      </c>
    </row>
    <row r="3758" spans="2:16" ht="15" customHeight="1" x14ac:dyDescent="0.25">
      <c r="B3758" s="36" t="str">
        <f>LOOKUP(Tabela2[[#This Row],[RESUMO]],Tabela3[Grupo],Tabela3[Meus produtos])</f>
        <v>Não</v>
      </c>
      <c r="C3758" s="30" t="s">
        <v>3790</v>
      </c>
      <c r="D3758" t="s">
        <v>21238</v>
      </c>
      <c r="E3758" t="s">
        <v>11853</v>
      </c>
      <c r="F3758" s="30" t="s">
        <v>3791</v>
      </c>
      <c r="G3758">
        <v>22.86</v>
      </c>
      <c r="H3758">
        <v>13.45</v>
      </c>
      <c r="I3758">
        <v>7</v>
      </c>
      <c r="J3758">
        <v>0</v>
      </c>
      <c r="K3758" s="13">
        <v>0.43309999999999998</v>
      </c>
      <c r="L3758" s="13">
        <v>0.13449999999999998</v>
      </c>
      <c r="M3758" s="13">
        <v>0.2286</v>
      </c>
      <c r="N3758" s="13">
        <v>7.0000000000000007E-2</v>
      </c>
      <c r="O3758" s="13">
        <v>0</v>
      </c>
      <c r="P3758" s="12" t="str">
        <f>LEFT(Tabela2[[#This Row],[Código]],2)</f>
        <v>30</v>
      </c>
    </row>
    <row r="3759" spans="2:16" ht="15" customHeight="1" x14ac:dyDescent="0.25">
      <c r="B3759" s="36" t="str">
        <f>LOOKUP(Tabela2[[#This Row],[RESUMO]],Tabela3[Grupo],Tabela3[Meus produtos])</f>
        <v>Não</v>
      </c>
      <c r="C3759" s="30" t="s">
        <v>3792</v>
      </c>
      <c r="D3759" t="s">
        <v>21238</v>
      </c>
      <c r="E3759" t="s">
        <v>11853</v>
      </c>
      <c r="F3759" s="30" t="s">
        <v>14627</v>
      </c>
      <c r="G3759">
        <v>17.41</v>
      </c>
      <c r="H3759">
        <v>13.45</v>
      </c>
      <c r="I3759">
        <v>7</v>
      </c>
      <c r="J3759">
        <v>0</v>
      </c>
      <c r="K3759" s="13">
        <v>0.37859999999999999</v>
      </c>
      <c r="L3759" s="13">
        <v>0.13449999999999998</v>
      </c>
      <c r="M3759" s="13">
        <v>0.1741</v>
      </c>
      <c r="N3759" s="13">
        <v>7.0000000000000007E-2</v>
      </c>
      <c r="O3759" s="13">
        <v>0</v>
      </c>
      <c r="P3759" s="12" t="str">
        <f>LEFT(Tabela2[[#This Row],[Código]],2)</f>
        <v>30</v>
      </c>
    </row>
    <row r="3760" spans="2:16" ht="15" customHeight="1" x14ac:dyDescent="0.25">
      <c r="B3760" s="36" t="str">
        <f>LOOKUP(Tabela2[[#This Row],[RESUMO]],Tabela3[Grupo],Tabela3[Meus produtos])</f>
        <v>Não</v>
      </c>
      <c r="C3760" s="30" t="s">
        <v>3793</v>
      </c>
      <c r="D3760" t="s">
        <v>21238</v>
      </c>
      <c r="E3760" t="s">
        <v>11853</v>
      </c>
      <c r="F3760" s="30" t="s">
        <v>14628</v>
      </c>
      <c r="G3760">
        <v>19.3</v>
      </c>
      <c r="H3760">
        <v>13.45</v>
      </c>
      <c r="I3760">
        <v>7</v>
      </c>
      <c r="J3760">
        <v>0</v>
      </c>
      <c r="K3760" s="13">
        <v>0.39750000000000002</v>
      </c>
      <c r="L3760" s="13">
        <v>0.13449999999999998</v>
      </c>
      <c r="M3760" s="13">
        <v>0.193</v>
      </c>
      <c r="N3760" s="13">
        <v>7.0000000000000007E-2</v>
      </c>
      <c r="O3760" s="13">
        <v>0</v>
      </c>
      <c r="P3760" s="12" t="str">
        <f>LEFT(Tabela2[[#This Row],[Código]],2)</f>
        <v>30</v>
      </c>
    </row>
    <row r="3761" spans="2:16" ht="15" customHeight="1" x14ac:dyDescent="0.25">
      <c r="B3761" s="36" t="str">
        <f>LOOKUP(Tabela2[[#This Row],[RESUMO]],Tabela3[Grupo],Tabela3[Meus produtos])</f>
        <v>Não</v>
      </c>
      <c r="C3761" s="30" t="s">
        <v>3794</v>
      </c>
      <c r="D3761" t="s">
        <v>21238</v>
      </c>
      <c r="E3761" t="s">
        <v>11853</v>
      </c>
      <c r="F3761" s="30" t="s">
        <v>14629</v>
      </c>
      <c r="G3761">
        <v>19.3</v>
      </c>
      <c r="H3761">
        <v>13.45</v>
      </c>
      <c r="I3761">
        <v>7</v>
      </c>
      <c r="J3761">
        <v>0</v>
      </c>
      <c r="K3761" s="13">
        <v>0.39750000000000002</v>
      </c>
      <c r="L3761" s="13">
        <v>0.13449999999999998</v>
      </c>
      <c r="M3761" s="13">
        <v>0.193</v>
      </c>
      <c r="N3761" s="13">
        <v>7.0000000000000007E-2</v>
      </c>
      <c r="O3761" s="13">
        <v>0</v>
      </c>
      <c r="P3761" s="12" t="str">
        <f>LEFT(Tabela2[[#This Row],[Código]],2)</f>
        <v>30</v>
      </c>
    </row>
    <row r="3762" spans="2:16" ht="15" customHeight="1" x14ac:dyDescent="0.25">
      <c r="B3762" s="36" t="str">
        <f>LOOKUP(Tabela2[[#This Row],[RESUMO]],Tabela3[Grupo],Tabela3[Meus produtos])</f>
        <v>Não</v>
      </c>
      <c r="C3762" s="30" t="s">
        <v>3795</v>
      </c>
      <c r="D3762" t="s">
        <v>21238</v>
      </c>
      <c r="E3762" t="s">
        <v>11853</v>
      </c>
      <c r="F3762" s="30" t="s">
        <v>14630</v>
      </c>
      <c r="G3762">
        <v>17.41</v>
      </c>
      <c r="H3762">
        <v>13.45</v>
      </c>
      <c r="I3762">
        <v>7</v>
      </c>
      <c r="J3762">
        <v>0</v>
      </c>
      <c r="K3762" s="13">
        <v>0.37859999999999999</v>
      </c>
      <c r="L3762" s="13">
        <v>0.13449999999999998</v>
      </c>
      <c r="M3762" s="13">
        <v>0.1741</v>
      </c>
      <c r="N3762" s="13">
        <v>7.0000000000000007E-2</v>
      </c>
      <c r="O3762" s="13">
        <v>0</v>
      </c>
      <c r="P3762" s="12" t="str">
        <f>LEFT(Tabela2[[#This Row],[Código]],2)</f>
        <v>30</v>
      </c>
    </row>
    <row r="3763" spans="2:16" ht="15" customHeight="1" x14ac:dyDescent="0.25">
      <c r="B3763" s="36" t="str">
        <f>LOOKUP(Tabela2[[#This Row],[RESUMO]],Tabela3[Grupo],Tabela3[Meus produtos])</f>
        <v>Não</v>
      </c>
      <c r="C3763" s="30" t="s">
        <v>22093</v>
      </c>
      <c r="D3763" t="s">
        <v>21238</v>
      </c>
      <c r="E3763" t="s">
        <v>11853</v>
      </c>
      <c r="F3763" s="30" t="s">
        <v>22094</v>
      </c>
      <c r="G3763">
        <v>17.41</v>
      </c>
      <c r="H3763">
        <v>13.45</v>
      </c>
      <c r="I3763">
        <v>7</v>
      </c>
      <c r="J3763">
        <v>0</v>
      </c>
      <c r="K3763" s="13">
        <v>0.37859999999999999</v>
      </c>
      <c r="L3763" s="13">
        <v>0.13449999999999998</v>
      </c>
      <c r="M3763" s="13">
        <v>0.1741</v>
      </c>
      <c r="N3763" s="13">
        <v>7.0000000000000007E-2</v>
      </c>
      <c r="O3763" s="13">
        <v>0</v>
      </c>
      <c r="P3763" s="12" t="str">
        <f>LEFT(Tabela2[[#This Row],[Código]],2)</f>
        <v>30</v>
      </c>
    </row>
    <row r="3764" spans="2:16" ht="15" customHeight="1" x14ac:dyDescent="0.25">
      <c r="B3764" s="36" t="str">
        <f>LOOKUP(Tabela2[[#This Row],[RESUMO]],Tabela3[Grupo],Tabela3[Meus produtos])</f>
        <v>Não</v>
      </c>
      <c r="C3764" s="30" t="s">
        <v>22095</v>
      </c>
      <c r="D3764" t="s">
        <v>21238</v>
      </c>
      <c r="E3764" t="s">
        <v>11853</v>
      </c>
      <c r="F3764" s="30" t="s">
        <v>22096</v>
      </c>
      <c r="G3764">
        <v>22.86</v>
      </c>
      <c r="H3764">
        <v>13.45</v>
      </c>
      <c r="I3764">
        <v>7</v>
      </c>
      <c r="J3764">
        <v>0</v>
      </c>
      <c r="K3764" s="13">
        <v>0.43309999999999998</v>
      </c>
      <c r="L3764" s="13">
        <v>0.13449999999999998</v>
      </c>
      <c r="M3764" s="13">
        <v>0.2286</v>
      </c>
      <c r="N3764" s="13">
        <v>7.0000000000000007E-2</v>
      </c>
      <c r="O3764" s="13">
        <v>0</v>
      </c>
      <c r="P3764" s="12" t="str">
        <f>LEFT(Tabela2[[#This Row],[Código]],2)</f>
        <v>30</v>
      </c>
    </row>
    <row r="3765" spans="2:16" ht="15" customHeight="1" x14ac:dyDescent="0.25">
      <c r="B3765" s="36" t="str">
        <f>LOOKUP(Tabela2[[#This Row],[RESUMO]],Tabela3[Grupo],Tabela3[Meus produtos])</f>
        <v>Não</v>
      </c>
      <c r="C3765" s="30" t="s">
        <v>22097</v>
      </c>
      <c r="D3765" t="s">
        <v>21238</v>
      </c>
      <c r="E3765" t="s">
        <v>11853</v>
      </c>
      <c r="F3765" s="30" t="s">
        <v>22098</v>
      </c>
      <c r="G3765">
        <v>19.3</v>
      </c>
      <c r="H3765">
        <v>13.45</v>
      </c>
      <c r="I3765">
        <v>7</v>
      </c>
      <c r="J3765">
        <v>0</v>
      </c>
      <c r="K3765" s="13">
        <v>0.39750000000000002</v>
      </c>
      <c r="L3765" s="13">
        <v>0.13449999999999998</v>
      </c>
      <c r="M3765" s="13">
        <v>0.193</v>
      </c>
      <c r="N3765" s="13">
        <v>7.0000000000000007E-2</v>
      </c>
      <c r="O3765" s="13">
        <v>0</v>
      </c>
      <c r="P3765" s="12" t="str">
        <f>LEFT(Tabela2[[#This Row],[Código]],2)</f>
        <v>30</v>
      </c>
    </row>
    <row r="3766" spans="2:16" ht="15" customHeight="1" x14ac:dyDescent="0.25">
      <c r="B3766" s="36" t="str">
        <f>LOOKUP(Tabela2[[#This Row],[RESUMO]],Tabela3[Grupo],Tabela3[Meus produtos])</f>
        <v>Não</v>
      </c>
      <c r="C3766" s="30" t="s">
        <v>22099</v>
      </c>
      <c r="D3766" t="s">
        <v>21238</v>
      </c>
      <c r="E3766" t="s">
        <v>11853</v>
      </c>
      <c r="F3766" s="30" t="s">
        <v>22100</v>
      </c>
      <c r="G3766">
        <v>19.3</v>
      </c>
      <c r="H3766">
        <v>13.45</v>
      </c>
      <c r="I3766">
        <v>7</v>
      </c>
      <c r="J3766">
        <v>0</v>
      </c>
      <c r="K3766" s="13">
        <v>0.39750000000000002</v>
      </c>
      <c r="L3766" s="13">
        <v>0.13449999999999998</v>
      </c>
      <c r="M3766" s="13">
        <v>0.193</v>
      </c>
      <c r="N3766" s="13">
        <v>7.0000000000000007E-2</v>
      </c>
      <c r="O3766" s="13">
        <v>0</v>
      </c>
      <c r="P3766" s="12" t="str">
        <f>LEFT(Tabela2[[#This Row],[Código]],2)</f>
        <v>30</v>
      </c>
    </row>
    <row r="3767" spans="2:16" ht="15" customHeight="1" x14ac:dyDescent="0.25">
      <c r="B3767" s="36" t="str">
        <f>LOOKUP(Tabela2[[#This Row],[RESUMO]],Tabela3[Grupo],Tabela3[Meus produtos])</f>
        <v>Não</v>
      </c>
      <c r="C3767" s="30" t="s">
        <v>22101</v>
      </c>
      <c r="D3767" t="s">
        <v>21238</v>
      </c>
      <c r="E3767" t="s">
        <v>11853</v>
      </c>
      <c r="F3767" s="30" t="s">
        <v>22102</v>
      </c>
      <c r="G3767">
        <v>19.3</v>
      </c>
      <c r="H3767">
        <v>13.45</v>
      </c>
      <c r="I3767">
        <v>7</v>
      </c>
      <c r="J3767">
        <v>0</v>
      </c>
      <c r="K3767" s="13">
        <v>0.39750000000000002</v>
      </c>
      <c r="L3767" s="13">
        <v>0.13449999999999998</v>
      </c>
      <c r="M3767" s="13">
        <v>0.193</v>
      </c>
      <c r="N3767" s="13">
        <v>7.0000000000000007E-2</v>
      </c>
      <c r="O3767" s="13">
        <v>0</v>
      </c>
      <c r="P3767" s="12" t="str">
        <f>LEFT(Tabela2[[#This Row],[Código]],2)</f>
        <v>30</v>
      </c>
    </row>
    <row r="3768" spans="2:16" ht="15" customHeight="1" x14ac:dyDescent="0.25">
      <c r="B3768" s="36" t="str">
        <f>LOOKUP(Tabela2[[#This Row],[RESUMO]],Tabela3[Grupo],Tabela3[Meus produtos])</f>
        <v>Não</v>
      </c>
      <c r="C3768" s="30" t="s">
        <v>22103</v>
      </c>
      <c r="D3768" t="s">
        <v>21238</v>
      </c>
      <c r="E3768" t="s">
        <v>11853</v>
      </c>
      <c r="F3768" s="30" t="s">
        <v>22104</v>
      </c>
      <c r="G3768">
        <v>19.3</v>
      </c>
      <c r="H3768">
        <v>13.45</v>
      </c>
      <c r="I3768">
        <v>7</v>
      </c>
      <c r="J3768">
        <v>0</v>
      </c>
      <c r="K3768" s="13">
        <v>0.39750000000000002</v>
      </c>
      <c r="L3768" s="13">
        <v>0.13449999999999998</v>
      </c>
      <c r="M3768" s="13">
        <v>0.193</v>
      </c>
      <c r="N3768" s="13">
        <v>7.0000000000000007E-2</v>
      </c>
      <c r="O3768" s="13">
        <v>0</v>
      </c>
      <c r="P3768" s="12" t="str">
        <f>LEFT(Tabela2[[#This Row],[Código]],2)</f>
        <v>30</v>
      </c>
    </row>
    <row r="3769" spans="2:16" ht="15" customHeight="1" x14ac:dyDescent="0.25">
      <c r="B3769" s="36" t="str">
        <f>LOOKUP(Tabela2[[#This Row],[RESUMO]],Tabela3[Grupo],Tabela3[Meus produtos])</f>
        <v>Não</v>
      </c>
      <c r="C3769" s="30" t="s">
        <v>22105</v>
      </c>
      <c r="D3769" t="s">
        <v>21238</v>
      </c>
      <c r="E3769" t="s">
        <v>11853</v>
      </c>
      <c r="F3769" s="30" t="s">
        <v>22106</v>
      </c>
      <c r="G3769">
        <v>19.3</v>
      </c>
      <c r="H3769">
        <v>13.45</v>
      </c>
      <c r="I3769">
        <v>7</v>
      </c>
      <c r="J3769">
        <v>0</v>
      </c>
      <c r="K3769" s="13">
        <v>0.39750000000000002</v>
      </c>
      <c r="L3769" s="13">
        <v>0.13449999999999998</v>
      </c>
      <c r="M3769" s="13">
        <v>0.193</v>
      </c>
      <c r="N3769" s="13">
        <v>7.0000000000000007E-2</v>
      </c>
      <c r="O3769" s="13">
        <v>0</v>
      </c>
      <c r="P3769" s="12" t="str">
        <f>LEFT(Tabela2[[#This Row],[Código]],2)</f>
        <v>30</v>
      </c>
    </row>
    <row r="3770" spans="2:16" ht="15" customHeight="1" x14ac:dyDescent="0.25">
      <c r="B3770" s="36" t="str">
        <f>LOOKUP(Tabela2[[#This Row],[RESUMO]],Tabela3[Grupo],Tabela3[Meus produtos])</f>
        <v>Não</v>
      </c>
      <c r="C3770" s="30" t="s">
        <v>22107</v>
      </c>
      <c r="D3770" t="s">
        <v>21238</v>
      </c>
      <c r="E3770" t="s">
        <v>11853</v>
      </c>
      <c r="F3770" s="30" t="s">
        <v>12</v>
      </c>
      <c r="G3770">
        <v>17.41</v>
      </c>
      <c r="H3770">
        <v>13.45</v>
      </c>
      <c r="I3770">
        <v>7</v>
      </c>
      <c r="J3770">
        <v>0</v>
      </c>
      <c r="K3770" s="13">
        <v>0.37859999999999999</v>
      </c>
      <c r="L3770" s="13">
        <v>0.13449999999999998</v>
      </c>
      <c r="M3770" s="13">
        <v>0.1741</v>
      </c>
      <c r="N3770" s="13">
        <v>7.0000000000000007E-2</v>
      </c>
      <c r="O3770" s="13">
        <v>0</v>
      </c>
      <c r="P3770" s="12" t="str">
        <f>LEFT(Tabela2[[#This Row],[Código]],2)</f>
        <v>30</v>
      </c>
    </row>
    <row r="3771" spans="2:16" ht="15" customHeight="1" x14ac:dyDescent="0.25">
      <c r="B3771" s="36" t="str">
        <f>LOOKUP(Tabela2[[#This Row],[RESUMO]],Tabela3[Grupo],Tabela3[Meus produtos])</f>
        <v>Não</v>
      </c>
      <c r="C3771" s="30" t="s">
        <v>22108</v>
      </c>
      <c r="D3771" t="s">
        <v>21238</v>
      </c>
      <c r="E3771" t="s">
        <v>11853</v>
      </c>
      <c r="F3771" s="30" t="s">
        <v>22109</v>
      </c>
      <c r="G3771">
        <v>17.41</v>
      </c>
      <c r="H3771">
        <v>13.45</v>
      </c>
      <c r="I3771">
        <v>7</v>
      </c>
      <c r="J3771">
        <v>0</v>
      </c>
      <c r="K3771" s="13">
        <v>0.37859999999999999</v>
      </c>
      <c r="L3771" s="13">
        <v>0.13449999999999998</v>
      </c>
      <c r="M3771" s="13">
        <v>0.1741</v>
      </c>
      <c r="N3771" s="13">
        <v>7.0000000000000007E-2</v>
      </c>
      <c r="O3771" s="13">
        <v>0</v>
      </c>
      <c r="P3771" s="12" t="str">
        <f>LEFT(Tabela2[[#This Row],[Código]],2)</f>
        <v>30</v>
      </c>
    </row>
    <row r="3772" spans="2:16" ht="15" customHeight="1" x14ac:dyDescent="0.25">
      <c r="B3772" s="36" t="str">
        <f>LOOKUP(Tabela2[[#This Row],[RESUMO]],Tabela3[Grupo],Tabela3[Meus produtos])</f>
        <v>Não</v>
      </c>
      <c r="C3772" s="30" t="s">
        <v>22110</v>
      </c>
      <c r="D3772" t="s">
        <v>21238</v>
      </c>
      <c r="E3772" t="s">
        <v>11853</v>
      </c>
      <c r="F3772" s="30" t="s">
        <v>22111</v>
      </c>
      <c r="G3772">
        <v>17.41</v>
      </c>
      <c r="H3772">
        <v>13.45</v>
      </c>
      <c r="I3772">
        <v>7</v>
      </c>
      <c r="J3772">
        <v>0</v>
      </c>
      <c r="K3772" s="13">
        <v>0.37859999999999999</v>
      </c>
      <c r="L3772" s="13">
        <v>0.13449999999999998</v>
      </c>
      <c r="M3772" s="13">
        <v>0.1741</v>
      </c>
      <c r="N3772" s="13">
        <v>7.0000000000000007E-2</v>
      </c>
      <c r="O3772" s="13">
        <v>0</v>
      </c>
      <c r="P3772" s="12" t="str">
        <f>LEFT(Tabela2[[#This Row],[Código]],2)</f>
        <v>30</v>
      </c>
    </row>
    <row r="3773" spans="2:16" ht="15" customHeight="1" x14ac:dyDescent="0.25">
      <c r="B3773" s="36" t="str">
        <f>LOOKUP(Tabela2[[#This Row],[RESUMO]],Tabela3[Grupo],Tabela3[Meus produtos])</f>
        <v>Não</v>
      </c>
      <c r="C3773" s="30" t="s">
        <v>22112</v>
      </c>
      <c r="D3773" t="s">
        <v>21238</v>
      </c>
      <c r="E3773" t="s">
        <v>11853</v>
      </c>
      <c r="F3773" s="30" t="s">
        <v>14631</v>
      </c>
      <c r="G3773">
        <v>17.41</v>
      </c>
      <c r="H3773">
        <v>13.45</v>
      </c>
      <c r="I3773">
        <v>7</v>
      </c>
      <c r="J3773">
        <v>0</v>
      </c>
      <c r="K3773" s="13">
        <v>0.37859999999999999</v>
      </c>
      <c r="L3773" s="13">
        <v>0.13449999999999998</v>
      </c>
      <c r="M3773" s="13">
        <v>0.1741</v>
      </c>
      <c r="N3773" s="13">
        <v>7.0000000000000007E-2</v>
      </c>
      <c r="O3773" s="13">
        <v>0</v>
      </c>
      <c r="P3773" s="12" t="str">
        <f>LEFT(Tabela2[[#This Row],[Código]],2)</f>
        <v>30</v>
      </c>
    </row>
    <row r="3774" spans="2:16" ht="15" customHeight="1" x14ac:dyDescent="0.25">
      <c r="B3774" s="36" t="str">
        <f>LOOKUP(Tabela2[[#This Row],[RESUMO]],Tabela3[Grupo],Tabela3[Meus produtos])</f>
        <v>Não</v>
      </c>
      <c r="C3774" s="30" t="s">
        <v>22113</v>
      </c>
      <c r="D3774" t="s">
        <v>21238</v>
      </c>
      <c r="E3774" t="s">
        <v>11853</v>
      </c>
      <c r="F3774" s="30" t="s">
        <v>22114</v>
      </c>
      <c r="G3774">
        <v>17.41</v>
      </c>
      <c r="H3774">
        <v>13.45</v>
      </c>
      <c r="I3774">
        <v>7</v>
      </c>
      <c r="J3774">
        <v>0</v>
      </c>
      <c r="K3774" s="13">
        <v>0.37859999999999999</v>
      </c>
      <c r="L3774" s="13">
        <v>0.13449999999999998</v>
      </c>
      <c r="M3774" s="13">
        <v>0.1741</v>
      </c>
      <c r="N3774" s="13">
        <v>7.0000000000000007E-2</v>
      </c>
      <c r="O3774" s="13">
        <v>0</v>
      </c>
      <c r="P3774" s="12" t="str">
        <f>LEFT(Tabela2[[#This Row],[Código]],2)</f>
        <v>30</v>
      </c>
    </row>
    <row r="3775" spans="2:16" ht="15" customHeight="1" x14ac:dyDescent="0.25">
      <c r="B3775" s="36" t="str">
        <f>LOOKUP(Tabela2[[#This Row],[RESUMO]],Tabela3[Grupo],Tabela3[Meus produtos])</f>
        <v>Não</v>
      </c>
      <c r="C3775" s="30" t="s">
        <v>22115</v>
      </c>
      <c r="D3775" t="s">
        <v>21238</v>
      </c>
      <c r="E3775" t="s">
        <v>11853</v>
      </c>
      <c r="F3775" s="30" t="s">
        <v>12</v>
      </c>
      <c r="G3775">
        <v>17.41</v>
      </c>
      <c r="H3775">
        <v>13.45</v>
      </c>
      <c r="I3775">
        <v>7</v>
      </c>
      <c r="J3775">
        <v>0</v>
      </c>
      <c r="K3775" s="13">
        <v>0.37859999999999999</v>
      </c>
      <c r="L3775" s="13">
        <v>0.13449999999999998</v>
      </c>
      <c r="M3775" s="13">
        <v>0.1741</v>
      </c>
      <c r="N3775" s="13">
        <v>7.0000000000000007E-2</v>
      </c>
      <c r="O3775" s="13">
        <v>0</v>
      </c>
      <c r="P3775" s="12" t="str">
        <f>LEFT(Tabela2[[#This Row],[Código]],2)</f>
        <v>30</v>
      </c>
    </row>
    <row r="3776" spans="2:16" ht="15" customHeight="1" x14ac:dyDescent="0.25">
      <c r="B3776" s="36" t="str">
        <f>LOOKUP(Tabela2[[#This Row],[RESUMO]],Tabela3[Grupo],Tabela3[Meus produtos])</f>
        <v>Não</v>
      </c>
      <c r="C3776" s="30" t="s">
        <v>22116</v>
      </c>
      <c r="D3776" t="s">
        <v>21238</v>
      </c>
      <c r="E3776" t="s">
        <v>11853</v>
      </c>
      <c r="F3776" s="30" t="s">
        <v>22117</v>
      </c>
      <c r="G3776">
        <v>17.41</v>
      </c>
      <c r="H3776">
        <v>13.45</v>
      </c>
      <c r="I3776">
        <v>7</v>
      </c>
      <c r="J3776">
        <v>0</v>
      </c>
      <c r="K3776" s="13">
        <v>0.37859999999999999</v>
      </c>
      <c r="L3776" s="13">
        <v>0.13449999999999998</v>
      </c>
      <c r="M3776" s="13">
        <v>0.1741</v>
      </c>
      <c r="N3776" s="13">
        <v>7.0000000000000007E-2</v>
      </c>
      <c r="O3776" s="13">
        <v>0</v>
      </c>
      <c r="P3776" s="12" t="str">
        <f>LEFT(Tabela2[[#This Row],[Código]],2)</f>
        <v>30</v>
      </c>
    </row>
    <row r="3777" spans="2:16" ht="15" customHeight="1" x14ac:dyDescent="0.25">
      <c r="B3777" s="36" t="str">
        <f>LOOKUP(Tabela2[[#This Row],[RESUMO]],Tabela3[Grupo],Tabela3[Meus produtos])</f>
        <v>Não</v>
      </c>
      <c r="C3777" s="30" t="s">
        <v>22118</v>
      </c>
      <c r="D3777" t="s">
        <v>21238</v>
      </c>
      <c r="E3777" t="s">
        <v>11853</v>
      </c>
      <c r="F3777" s="30" t="s">
        <v>14632</v>
      </c>
      <c r="G3777">
        <v>15.45</v>
      </c>
      <c r="H3777">
        <v>13.45</v>
      </c>
      <c r="I3777">
        <v>7</v>
      </c>
      <c r="J3777">
        <v>0</v>
      </c>
      <c r="K3777" s="13">
        <v>0.35899999999999999</v>
      </c>
      <c r="L3777" s="13">
        <v>0.13449999999999998</v>
      </c>
      <c r="M3777" s="13">
        <v>0.1545</v>
      </c>
      <c r="N3777" s="13">
        <v>7.0000000000000007E-2</v>
      </c>
      <c r="O3777" s="13">
        <v>0</v>
      </c>
      <c r="P3777" s="12" t="str">
        <f>LEFT(Tabela2[[#This Row],[Código]],2)</f>
        <v>30</v>
      </c>
    </row>
    <row r="3778" spans="2:16" ht="15" customHeight="1" x14ac:dyDescent="0.25">
      <c r="B3778" s="36" t="str">
        <f>LOOKUP(Tabela2[[#This Row],[RESUMO]],Tabela3[Grupo],Tabela3[Meus produtos])</f>
        <v>Não</v>
      </c>
      <c r="C3778" s="30" t="s">
        <v>22119</v>
      </c>
      <c r="D3778" t="s">
        <v>21238</v>
      </c>
      <c r="E3778" t="s">
        <v>11853</v>
      </c>
      <c r="F3778" s="30" t="s">
        <v>3796</v>
      </c>
      <c r="G3778">
        <v>15.45</v>
      </c>
      <c r="H3778">
        <v>13.45</v>
      </c>
      <c r="I3778">
        <v>7</v>
      </c>
      <c r="J3778">
        <v>0</v>
      </c>
      <c r="K3778" s="13">
        <v>0.35899999999999999</v>
      </c>
      <c r="L3778" s="13">
        <v>0.13449999999999998</v>
      </c>
      <c r="M3778" s="13">
        <v>0.1545</v>
      </c>
      <c r="N3778" s="13">
        <v>7.0000000000000007E-2</v>
      </c>
      <c r="O3778" s="13">
        <v>0</v>
      </c>
      <c r="P3778" s="12" t="str">
        <f>LEFT(Tabela2[[#This Row],[Código]],2)</f>
        <v>30</v>
      </c>
    </row>
    <row r="3779" spans="2:16" ht="15" customHeight="1" x14ac:dyDescent="0.25">
      <c r="B3779" s="36" t="str">
        <f>LOOKUP(Tabela2[[#This Row],[RESUMO]],Tabela3[Grupo],Tabela3[Meus produtos])</f>
        <v>Não</v>
      </c>
      <c r="C3779" s="30" t="s">
        <v>22120</v>
      </c>
      <c r="D3779" t="s">
        <v>21238</v>
      </c>
      <c r="E3779" t="s">
        <v>11853</v>
      </c>
      <c r="F3779" s="30" t="s">
        <v>22121</v>
      </c>
      <c r="G3779">
        <v>22.86</v>
      </c>
      <c r="H3779">
        <v>13.45</v>
      </c>
      <c r="I3779">
        <v>7</v>
      </c>
      <c r="J3779">
        <v>0</v>
      </c>
      <c r="K3779" s="13">
        <v>0.43309999999999998</v>
      </c>
      <c r="L3779" s="13">
        <v>0.13449999999999998</v>
      </c>
      <c r="M3779" s="13">
        <v>0.2286</v>
      </c>
      <c r="N3779" s="13">
        <v>7.0000000000000007E-2</v>
      </c>
      <c r="O3779" s="13">
        <v>0</v>
      </c>
      <c r="P3779" s="12" t="str">
        <f>LEFT(Tabela2[[#This Row],[Código]],2)</f>
        <v>30</v>
      </c>
    </row>
    <row r="3780" spans="2:16" ht="15" customHeight="1" x14ac:dyDescent="0.25">
      <c r="B3780" s="36" t="str">
        <f>LOOKUP(Tabela2[[#This Row],[RESUMO]],Tabela3[Grupo],Tabela3[Meus produtos])</f>
        <v>Não</v>
      </c>
      <c r="C3780" s="30" t="s">
        <v>22122</v>
      </c>
      <c r="D3780" t="s">
        <v>21238</v>
      </c>
      <c r="E3780" t="s">
        <v>11853</v>
      </c>
      <c r="F3780" s="30" t="s">
        <v>22123</v>
      </c>
      <c r="G3780">
        <v>22.86</v>
      </c>
      <c r="H3780">
        <v>13.45</v>
      </c>
      <c r="I3780">
        <v>7</v>
      </c>
      <c r="J3780">
        <v>0</v>
      </c>
      <c r="K3780" s="13">
        <v>0.43309999999999998</v>
      </c>
      <c r="L3780" s="13">
        <v>0.13449999999999998</v>
      </c>
      <c r="M3780" s="13">
        <v>0.2286</v>
      </c>
      <c r="N3780" s="13">
        <v>7.0000000000000007E-2</v>
      </c>
      <c r="O3780" s="13">
        <v>0</v>
      </c>
      <c r="P3780" s="12" t="str">
        <f>LEFT(Tabela2[[#This Row],[Código]],2)</f>
        <v>30</v>
      </c>
    </row>
    <row r="3781" spans="2:16" ht="15" customHeight="1" x14ac:dyDescent="0.25">
      <c r="B3781" s="36" t="str">
        <f>LOOKUP(Tabela2[[#This Row],[RESUMO]],Tabela3[Grupo],Tabela3[Meus produtos])</f>
        <v>Não</v>
      </c>
      <c r="C3781" s="30" t="s">
        <v>22124</v>
      </c>
      <c r="D3781" t="s">
        <v>21238</v>
      </c>
      <c r="E3781" t="s">
        <v>11853</v>
      </c>
      <c r="F3781" s="30" t="s">
        <v>22125</v>
      </c>
      <c r="G3781">
        <v>15.45</v>
      </c>
      <c r="H3781">
        <v>13.45</v>
      </c>
      <c r="I3781">
        <v>7</v>
      </c>
      <c r="J3781">
        <v>0</v>
      </c>
      <c r="K3781" s="13">
        <v>0.35899999999999999</v>
      </c>
      <c r="L3781" s="13">
        <v>0.13449999999999998</v>
      </c>
      <c r="M3781" s="13">
        <v>0.1545</v>
      </c>
      <c r="N3781" s="13">
        <v>7.0000000000000007E-2</v>
      </c>
      <c r="O3781" s="13">
        <v>0</v>
      </c>
      <c r="P3781" s="12" t="str">
        <f>LEFT(Tabela2[[#This Row],[Código]],2)</f>
        <v>30</v>
      </c>
    </row>
    <row r="3782" spans="2:16" ht="15" customHeight="1" x14ac:dyDescent="0.25">
      <c r="B3782" s="36" t="str">
        <f>LOOKUP(Tabela2[[#This Row],[RESUMO]],Tabela3[Grupo],Tabela3[Meus produtos])</f>
        <v>Não</v>
      </c>
      <c r="C3782" s="30" t="s">
        <v>22126</v>
      </c>
      <c r="D3782" t="s">
        <v>21238</v>
      </c>
      <c r="E3782" t="s">
        <v>11853</v>
      </c>
      <c r="F3782" s="30" t="s">
        <v>12</v>
      </c>
      <c r="G3782">
        <v>6.23</v>
      </c>
      <c r="H3782">
        <v>4.2</v>
      </c>
      <c r="I3782">
        <v>0</v>
      </c>
      <c r="J3782">
        <v>0</v>
      </c>
      <c r="K3782" s="13">
        <v>0.1043</v>
      </c>
      <c r="L3782" s="13">
        <v>4.2000000000000003E-2</v>
      </c>
      <c r="M3782" s="13">
        <v>6.2300000000000001E-2</v>
      </c>
      <c r="N3782" s="13">
        <v>0</v>
      </c>
      <c r="O3782" s="13">
        <v>0</v>
      </c>
      <c r="P3782" s="12" t="str">
        <f>LEFT(Tabela2[[#This Row],[Código]],2)</f>
        <v>30</v>
      </c>
    </row>
    <row r="3783" spans="2:16" ht="15" customHeight="1" x14ac:dyDescent="0.25">
      <c r="B3783" s="36" t="str">
        <f>LOOKUP(Tabela2[[#This Row],[RESUMO]],Tabela3[Grupo],Tabela3[Meus produtos])</f>
        <v>Não</v>
      </c>
      <c r="C3783" s="30" t="s">
        <v>22127</v>
      </c>
      <c r="D3783" t="s">
        <v>21238</v>
      </c>
      <c r="E3783" t="s">
        <v>11853</v>
      </c>
      <c r="F3783" s="30" t="s">
        <v>22128</v>
      </c>
      <c r="G3783">
        <v>15.48</v>
      </c>
      <c r="H3783">
        <v>13.45</v>
      </c>
      <c r="I3783">
        <v>0</v>
      </c>
      <c r="J3783">
        <v>0</v>
      </c>
      <c r="K3783" s="13">
        <v>0.2893</v>
      </c>
      <c r="L3783" s="13">
        <v>0.13449999999999998</v>
      </c>
      <c r="M3783" s="13">
        <v>0.15479999999999999</v>
      </c>
      <c r="N3783" s="13">
        <v>0</v>
      </c>
      <c r="O3783" s="13">
        <v>0</v>
      </c>
      <c r="P3783" s="12" t="str">
        <f>LEFT(Tabela2[[#This Row],[Código]],2)</f>
        <v>30</v>
      </c>
    </row>
    <row r="3784" spans="2:16" ht="15" customHeight="1" x14ac:dyDescent="0.25">
      <c r="B3784" s="36" t="str">
        <f>LOOKUP(Tabela2[[#This Row],[RESUMO]],Tabela3[Grupo],Tabela3[Meus produtos])</f>
        <v>Não</v>
      </c>
      <c r="C3784" s="30" t="s">
        <v>22129</v>
      </c>
      <c r="D3784" t="s">
        <v>21238</v>
      </c>
      <c r="E3784" t="s">
        <v>11853</v>
      </c>
      <c r="F3784" s="30" t="s">
        <v>22130</v>
      </c>
      <c r="G3784">
        <v>17.41</v>
      </c>
      <c r="H3784">
        <v>13.45</v>
      </c>
      <c r="I3784">
        <v>7</v>
      </c>
      <c r="J3784">
        <v>0</v>
      </c>
      <c r="K3784" s="13">
        <v>0.37859999999999999</v>
      </c>
      <c r="L3784" s="13">
        <v>0.13449999999999998</v>
      </c>
      <c r="M3784" s="13">
        <v>0.1741</v>
      </c>
      <c r="N3784" s="13">
        <v>7.0000000000000007E-2</v>
      </c>
      <c r="O3784" s="13">
        <v>0</v>
      </c>
      <c r="P3784" s="12" t="str">
        <f>LEFT(Tabela2[[#This Row],[Código]],2)</f>
        <v>30</v>
      </c>
    </row>
    <row r="3785" spans="2:16" ht="15" customHeight="1" x14ac:dyDescent="0.25">
      <c r="B3785" s="36" t="str">
        <f>LOOKUP(Tabela2[[#This Row],[RESUMO]],Tabela3[Grupo],Tabela3[Meus produtos])</f>
        <v>Não</v>
      </c>
      <c r="C3785" s="30" t="s">
        <v>22131</v>
      </c>
      <c r="D3785" t="s">
        <v>21238</v>
      </c>
      <c r="E3785" t="s">
        <v>11853</v>
      </c>
      <c r="F3785" s="30" t="s">
        <v>12</v>
      </c>
      <c r="G3785">
        <v>17.41</v>
      </c>
      <c r="H3785">
        <v>13.45</v>
      </c>
      <c r="I3785">
        <v>7</v>
      </c>
      <c r="J3785">
        <v>0</v>
      </c>
      <c r="K3785" s="13">
        <v>0.37859999999999999</v>
      </c>
      <c r="L3785" s="13">
        <v>0.13449999999999998</v>
      </c>
      <c r="M3785" s="13">
        <v>0.1741</v>
      </c>
      <c r="N3785" s="13">
        <v>7.0000000000000007E-2</v>
      </c>
      <c r="O3785" s="13">
        <v>0</v>
      </c>
      <c r="P3785" s="12" t="str">
        <f>LEFT(Tabela2[[#This Row],[Código]],2)</f>
        <v>30</v>
      </c>
    </row>
    <row r="3786" spans="2:16" ht="15" customHeight="1" x14ac:dyDescent="0.25">
      <c r="B3786" s="36" t="str">
        <f>LOOKUP(Tabela2[[#This Row],[RESUMO]],Tabela3[Grupo],Tabela3[Meus produtos])</f>
        <v>Não</v>
      </c>
      <c r="C3786" s="30" t="s">
        <v>22132</v>
      </c>
      <c r="D3786" t="s">
        <v>21238</v>
      </c>
      <c r="E3786" t="s">
        <v>11853</v>
      </c>
      <c r="F3786" s="30" t="s">
        <v>22509</v>
      </c>
      <c r="G3786">
        <v>15.45</v>
      </c>
      <c r="H3786">
        <v>13.45</v>
      </c>
      <c r="I3786">
        <v>7</v>
      </c>
      <c r="J3786">
        <v>0</v>
      </c>
      <c r="K3786" s="13">
        <v>0.35899999999999999</v>
      </c>
      <c r="L3786" s="13">
        <v>0.13449999999999998</v>
      </c>
      <c r="M3786" s="13">
        <v>0.1545</v>
      </c>
      <c r="N3786" s="13">
        <v>7.0000000000000007E-2</v>
      </c>
      <c r="O3786" s="13">
        <v>0</v>
      </c>
      <c r="P3786" s="12" t="str">
        <f>LEFT(Tabela2[[#This Row],[Código]],2)</f>
        <v>30</v>
      </c>
    </row>
    <row r="3787" spans="2:16" ht="15" customHeight="1" x14ac:dyDescent="0.25">
      <c r="B3787" s="36" t="str">
        <f>LOOKUP(Tabela2[[#This Row],[RESUMO]],Tabela3[Grupo],Tabela3[Meus produtos])</f>
        <v>Não</v>
      </c>
      <c r="C3787" s="30" t="s">
        <v>22133</v>
      </c>
      <c r="D3787" t="s">
        <v>21238</v>
      </c>
      <c r="E3787" t="s">
        <v>11853</v>
      </c>
      <c r="F3787" s="30" t="s">
        <v>22510</v>
      </c>
      <c r="G3787">
        <v>15.45</v>
      </c>
      <c r="H3787">
        <v>13.45</v>
      </c>
      <c r="I3787">
        <v>0</v>
      </c>
      <c r="J3787">
        <v>0</v>
      </c>
      <c r="K3787" s="13">
        <v>0.28899999999999998</v>
      </c>
      <c r="L3787" s="13">
        <v>0.13449999999999998</v>
      </c>
      <c r="M3787" s="13">
        <v>0.1545</v>
      </c>
      <c r="N3787" s="13">
        <v>0</v>
      </c>
      <c r="O3787" s="13">
        <v>0</v>
      </c>
      <c r="P3787" s="12" t="str">
        <f>LEFT(Tabela2[[#This Row],[Código]],2)</f>
        <v>30</v>
      </c>
    </row>
    <row r="3788" spans="2:16" ht="15" customHeight="1" x14ac:dyDescent="0.25">
      <c r="B3788" s="36" t="str">
        <f>LOOKUP(Tabela2[[#This Row],[RESUMO]],Tabela3[Grupo],Tabela3[Meus produtos])</f>
        <v>Não</v>
      </c>
      <c r="C3788" s="30" t="s">
        <v>22134</v>
      </c>
      <c r="D3788" t="s">
        <v>21238</v>
      </c>
      <c r="E3788" t="s">
        <v>11853</v>
      </c>
      <c r="F3788" s="30" t="s">
        <v>12</v>
      </c>
      <c r="G3788">
        <v>6.23</v>
      </c>
      <c r="H3788">
        <v>4.2</v>
      </c>
      <c r="I3788">
        <v>0</v>
      </c>
      <c r="J3788">
        <v>0</v>
      </c>
      <c r="K3788" s="13">
        <v>0.1043</v>
      </c>
      <c r="L3788" s="13">
        <v>4.2000000000000003E-2</v>
      </c>
      <c r="M3788" s="13">
        <v>6.2300000000000001E-2</v>
      </c>
      <c r="N3788" s="13">
        <v>0</v>
      </c>
      <c r="O3788" s="13">
        <v>0</v>
      </c>
      <c r="P3788" s="12" t="str">
        <f>LEFT(Tabela2[[#This Row],[Código]],2)</f>
        <v>30</v>
      </c>
    </row>
    <row r="3789" spans="2:16" ht="15" customHeight="1" x14ac:dyDescent="0.25">
      <c r="B3789" s="36" t="str">
        <f>LOOKUP(Tabela2[[#This Row],[RESUMO]],Tabela3[Grupo],Tabela3[Meus produtos])</f>
        <v>Não</v>
      </c>
      <c r="C3789" s="30" t="s">
        <v>22135</v>
      </c>
      <c r="D3789" t="s">
        <v>21238</v>
      </c>
      <c r="E3789" t="s">
        <v>11853</v>
      </c>
      <c r="F3789" s="30" t="s">
        <v>12</v>
      </c>
      <c r="G3789">
        <v>8.16</v>
      </c>
      <c r="H3789">
        <v>4.2</v>
      </c>
      <c r="I3789">
        <v>7</v>
      </c>
      <c r="J3789">
        <v>0</v>
      </c>
      <c r="K3789" s="13">
        <v>0.19360000000000002</v>
      </c>
      <c r="L3789" s="13">
        <v>4.2000000000000003E-2</v>
      </c>
      <c r="M3789" s="13">
        <v>8.1600000000000006E-2</v>
      </c>
      <c r="N3789" s="13">
        <v>7.0000000000000007E-2</v>
      </c>
      <c r="O3789" s="13">
        <v>0</v>
      </c>
      <c r="P3789" s="12" t="str">
        <f>LEFT(Tabela2[[#This Row],[Código]],2)</f>
        <v>30</v>
      </c>
    </row>
    <row r="3790" spans="2:16" ht="15" customHeight="1" x14ac:dyDescent="0.25">
      <c r="B3790" s="36" t="str">
        <f>LOOKUP(Tabela2[[#This Row],[RESUMO]],Tabela3[Grupo],Tabela3[Meus produtos])</f>
        <v>Não</v>
      </c>
      <c r="C3790" s="30" t="s">
        <v>3797</v>
      </c>
      <c r="D3790" t="s">
        <v>21238</v>
      </c>
      <c r="E3790" t="s">
        <v>11853</v>
      </c>
      <c r="F3790" s="30" t="s">
        <v>14633</v>
      </c>
      <c r="G3790">
        <v>17.41</v>
      </c>
      <c r="H3790">
        <v>13.45</v>
      </c>
      <c r="I3790">
        <v>7</v>
      </c>
      <c r="J3790">
        <v>0</v>
      </c>
      <c r="K3790" s="13">
        <v>0.37859999999999999</v>
      </c>
      <c r="L3790" s="13">
        <v>0.13449999999999998</v>
      </c>
      <c r="M3790" s="13">
        <v>0.1741</v>
      </c>
      <c r="N3790" s="13">
        <v>7.0000000000000007E-2</v>
      </c>
      <c r="O3790" s="13">
        <v>0</v>
      </c>
      <c r="P3790" s="12" t="str">
        <f>LEFT(Tabela2[[#This Row],[Código]],2)</f>
        <v>30</v>
      </c>
    </row>
    <row r="3791" spans="2:16" ht="15" customHeight="1" x14ac:dyDescent="0.25">
      <c r="B3791" s="36" t="str">
        <f>LOOKUP(Tabela2[[#This Row],[RESUMO]],Tabela3[Grupo],Tabela3[Meus produtos])</f>
        <v>Não</v>
      </c>
      <c r="C3791" s="30" t="s">
        <v>3798</v>
      </c>
      <c r="D3791" t="s">
        <v>21238</v>
      </c>
      <c r="E3791" t="s">
        <v>11853</v>
      </c>
      <c r="F3791" s="30" t="s">
        <v>14634</v>
      </c>
      <c r="G3791">
        <v>17.41</v>
      </c>
      <c r="H3791">
        <v>13.45</v>
      </c>
      <c r="I3791">
        <v>7</v>
      </c>
      <c r="J3791">
        <v>0</v>
      </c>
      <c r="K3791" s="13">
        <v>0.37859999999999999</v>
      </c>
      <c r="L3791" s="13">
        <v>0.13449999999999998</v>
      </c>
      <c r="M3791" s="13">
        <v>0.1741</v>
      </c>
      <c r="N3791" s="13">
        <v>7.0000000000000007E-2</v>
      </c>
      <c r="O3791" s="13">
        <v>0</v>
      </c>
      <c r="P3791" s="12" t="str">
        <f>LEFT(Tabela2[[#This Row],[Código]],2)</f>
        <v>30</v>
      </c>
    </row>
    <row r="3792" spans="2:16" ht="15" customHeight="1" x14ac:dyDescent="0.25">
      <c r="B3792" s="36" t="str">
        <f>LOOKUP(Tabela2[[#This Row],[RESUMO]],Tabela3[Grupo],Tabela3[Meus produtos])</f>
        <v>Não</v>
      </c>
      <c r="C3792" s="30" t="s">
        <v>3799</v>
      </c>
      <c r="D3792" t="s">
        <v>21238</v>
      </c>
      <c r="E3792" t="s">
        <v>11853</v>
      </c>
      <c r="F3792" s="30" t="s">
        <v>14635</v>
      </c>
      <c r="G3792">
        <v>17.41</v>
      </c>
      <c r="H3792">
        <v>13.45</v>
      </c>
      <c r="I3792">
        <v>7</v>
      </c>
      <c r="J3792">
        <v>0</v>
      </c>
      <c r="K3792" s="13">
        <v>0.37859999999999999</v>
      </c>
      <c r="L3792" s="13">
        <v>0.13449999999999998</v>
      </c>
      <c r="M3792" s="13">
        <v>0.1741</v>
      </c>
      <c r="N3792" s="13">
        <v>7.0000000000000007E-2</v>
      </c>
      <c r="O3792" s="13">
        <v>0</v>
      </c>
      <c r="P3792" s="12" t="str">
        <f>LEFT(Tabela2[[#This Row],[Código]],2)</f>
        <v>30</v>
      </c>
    </row>
    <row r="3793" spans="2:16" ht="15" customHeight="1" x14ac:dyDescent="0.25">
      <c r="B3793" s="36" t="str">
        <f>LOOKUP(Tabela2[[#This Row],[RESUMO]],Tabela3[Grupo],Tabela3[Meus produtos])</f>
        <v>Não</v>
      </c>
      <c r="C3793" s="30" t="s">
        <v>3800</v>
      </c>
      <c r="D3793" t="s">
        <v>21238</v>
      </c>
      <c r="E3793" t="s">
        <v>11853</v>
      </c>
      <c r="F3793" s="30" t="s">
        <v>14636</v>
      </c>
      <c r="G3793">
        <v>17.41</v>
      </c>
      <c r="H3793">
        <v>13.45</v>
      </c>
      <c r="I3793">
        <v>7</v>
      </c>
      <c r="J3793">
        <v>0</v>
      </c>
      <c r="K3793" s="13">
        <v>0.37859999999999999</v>
      </c>
      <c r="L3793" s="13">
        <v>0.13449999999999998</v>
      </c>
      <c r="M3793" s="13">
        <v>0.1741</v>
      </c>
      <c r="N3793" s="13">
        <v>7.0000000000000007E-2</v>
      </c>
      <c r="O3793" s="13">
        <v>0</v>
      </c>
      <c r="P3793" s="12" t="str">
        <f>LEFT(Tabela2[[#This Row],[Código]],2)</f>
        <v>30</v>
      </c>
    </row>
    <row r="3794" spans="2:16" ht="15" customHeight="1" x14ac:dyDescent="0.25">
      <c r="B3794" s="36" t="str">
        <f>LOOKUP(Tabela2[[#This Row],[RESUMO]],Tabela3[Grupo],Tabela3[Meus produtos])</f>
        <v>Não</v>
      </c>
      <c r="C3794" s="30" t="s">
        <v>3801</v>
      </c>
      <c r="D3794" t="s">
        <v>21238</v>
      </c>
      <c r="E3794" t="s">
        <v>11853</v>
      </c>
      <c r="F3794" s="30" t="s">
        <v>14637</v>
      </c>
      <c r="G3794">
        <v>17.41</v>
      </c>
      <c r="H3794">
        <v>13.45</v>
      </c>
      <c r="I3794">
        <v>7</v>
      </c>
      <c r="J3794">
        <v>0</v>
      </c>
      <c r="K3794" s="13">
        <v>0.37859999999999999</v>
      </c>
      <c r="L3794" s="13">
        <v>0.13449999999999998</v>
      </c>
      <c r="M3794" s="13">
        <v>0.1741</v>
      </c>
      <c r="N3794" s="13">
        <v>7.0000000000000007E-2</v>
      </c>
      <c r="O3794" s="13">
        <v>0</v>
      </c>
      <c r="P3794" s="12" t="str">
        <f>LEFT(Tabela2[[#This Row],[Código]],2)</f>
        <v>30</v>
      </c>
    </row>
    <row r="3795" spans="2:16" ht="15" customHeight="1" x14ac:dyDescent="0.25">
      <c r="B3795" s="36" t="str">
        <f>LOOKUP(Tabela2[[#This Row],[RESUMO]],Tabela3[Grupo],Tabela3[Meus produtos])</f>
        <v>Não</v>
      </c>
      <c r="C3795" s="30" t="s">
        <v>3802</v>
      </c>
      <c r="D3795" t="s">
        <v>21238</v>
      </c>
      <c r="E3795" t="s">
        <v>11853</v>
      </c>
      <c r="F3795" s="30" t="s">
        <v>14638</v>
      </c>
      <c r="G3795">
        <v>17.41</v>
      </c>
      <c r="H3795">
        <v>13.45</v>
      </c>
      <c r="I3795">
        <v>7</v>
      </c>
      <c r="J3795">
        <v>0</v>
      </c>
      <c r="K3795" s="13">
        <v>0.37859999999999999</v>
      </c>
      <c r="L3795" s="13">
        <v>0.13449999999999998</v>
      </c>
      <c r="M3795" s="13">
        <v>0.1741</v>
      </c>
      <c r="N3795" s="13">
        <v>7.0000000000000007E-2</v>
      </c>
      <c r="O3795" s="13">
        <v>0</v>
      </c>
      <c r="P3795" s="12" t="str">
        <f>LEFT(Tabela2[[#This Row],[Código]],2)</f>
        <v>30</v>
      </c>
    </row>
    <row r="3796" spans="2:16" ht="15" customHeight="1" x14ac:dyDescent="0.25">
      <c r="B3796" s="36" t="str">
        <f>LOOKUP(Tabela2[[#This Row],[RESUMO]],Tabela3[Grupo],Tabela3[Meus produtos])</f>
        <v>Não</v>
      </c>
      <c r="C3796" s="30" t="s">
        <v>3803</v>
      </c>
      <c r="D3796" t="s">
        <v>21238</v>
      </c>
      <c r="E3796" t="s">
        <v>11853</v>
      </c>
      <c r="F3796" s="30" t="s">
        <v>14639</v>
      </c>
      <c r="G3796">
        <v>19.3</v>
      </c>
      <c r="H3796">
        <v>13.45</v>
      </c>
      <c r="I3796">
        <v>7</v>
      </c>
      <c r="J3796">
        <v>0</v>
      </c>
      <c r="K3796" s="13">
        <v>0.39750000000000002</v>
      </c>
      <c r="L3796" s="13">
        <v>0.13449999999999998</v>
      </c>
      <c r="M3796" s="13">
        <v>0.193</v>
      </c>
      <c r="N3796" s="13">
        <v>7.0000000000000007E-2</v>
      </c>
      <c r="O3796" s="13">
        <v>0</v>
      </c>
      <c r="P3796" s="12" t="str">
        <f>LEFT(Tabela2[[#This Row],[Código]],2)</f>
        <v>30</v>
      </c>
    </row>
    <row r="3797" spans="2:16" ht="15" customHeight="1" x14ac:dyDescent="0.25">
      <c r="B3797" s="36" t="str">
        <f>LOOKUP(Tabela2[[#This Row],[RESUMO]],Tabela3[Grupo],Tabela3[Meus produtos])</f>
        <v>Não</v>
      </c>
      <c r="C3797" s="30" t="s">
        <v>3804</v>
      </c>
      <c r="D3797" t="s">
        <v>21238</v>
      </c>
      <c r="E3797" t="s">
        <v>11853</v>
      </c>
      <c r="F3797" s="30" t="s">
        <v>14640</v>
      </c>
      <c r="G3797">
        <v>17.41</v>
      </c>
      <c r="H3797">
        <v>13.45</v>
      </c>
      <c r="I3797">
        <v>7</v>
      </c>
      <c r="J3797">
        <v>0</v>
      </c>
      <c r="K3797" s="13">
        <v>0.37859999999999999</v>
      </c>
      <c r="L3797" s="13">
        <v>0.13449999999999998</v>
      </c>
      <c r="M3797" s="13">
        <v>0.1741</v>
      </c>
      <c r="N3797" s="13">
        <v>7.0000000000000007E-2</v>
      </c>
      <c r="O3797" s="13">
        <v>0</v>
      </c>
      <c r="P3797" s="12" t="str">
        <f>LEFT(Tabela2[[#This Row],[Código]],2)</f>
        <v>30</v>
      </c>
    </row>
    <row r="3798" spans="2:16" ht="15" customHeight="1" x14ac:dyDescent="0.25">
      <c r="B3798" s="36" t="str">
        <f>LOOKUP(Tabela2[[#This Row],[RESUMO]],Tabela3[Grupo],Tabela3[Meus produtos])</f>
        <v>Não</v>
      </c>
      <c r="C3798" s="30" t="s">
        <v>3805</v>
      </c>
      <c r="D3798" t="s">
        <v>21238</v>
      </c>
      <c r="E3798" t="s">
        <v>11853</v>
      </c>
      <c r="F3798" s="30" t="s">
        <v>14641</v>
      </c>
      <c r="G3798">
        <v>17.41</v>
      </c>
      <c r="H3798">
        <v>13.45</v>
      </c>
      <c r="I3798">
        <v>7</v>
      </c>
      <c r="J3798">
        <v>0</v>
      </c>
      <c r="K3798" s="13">
        <v>0.37859999999999999</v>
      </c>
      <c r="L3798" s="13">
        <v>0.13449999999999998</v>
      </c>
      <c r="M3798" s="13">
        <v>0.1741</v>
      </c>
      <c r="N3798" s="13">
        <v>7.0000000000000007E-2</v>
      </c>
      <c r="O3798" s="13">
        <v>0</v>
      </c>
      <c r="P3798" s="12" t="str">
        <f>LEFT(Tabela2[[#This Row],[Código]],2)</f>
        <v>30</v>
      </c>
    </row>
    <row r="3799" spans="2:16" ht="15" customHeight="1" x14ac:dyDescent="0.25">
      <c r="B3799" s="36" t="str">
        <f>LOOKUP(Tabela2[[#This Row],[RESUMO]],Tabela3[Grupo],Tabela3[Meus produtos])</f>
        <v>Não</v>
      </c>
      <c r="C3799" s="30" t="s">
        <v>3806</v>
      </c>
      <c r="D3799" t="s">
        <v>21238</v>
      </c>
      <c r="E3799" t="s">
        <v>11853</v>
      </c>
      <c r="F3799" s="30" t="s">
        <v>14642</v>
      </c>
      <c r="G3799">
        <v>17.41</v>
      </c>
      <c r="H3799">
        <v>13.45</v>
      </c>
      <c r="I3799">
        <v>7</v>
      </c>
      <c r="J3799">
        <v>0</v>
      </c>
      <c r="K3799" s="13">
        <v>0.37859999999999999</v>
      </c>
      <c r="L3799" s="13">
        <v>0.13449999999999998</v>
      </c>
      <c r="M3799" s="13">
        <v>0.1741</v>
      </c>
      <c r="N3799" s="13">
        <v>7.0000000000000007E-2</v>
      </c>
      <c r="O3799" s="13">
        <v>0</v>
      </c>
      <c r="P3799" s="12" t="str">
        <f>LEFT(Tabela2[[#This Row],[Código]],2)</f>
        <v>30</v>
      </c>
    </row>
    <row r="3800" spans="2:16" ht="15" customHeight="1" x14ac:dyDescent="0.25">
      <c r="B3800" s="36" t="str">
        <f>LOOKUP(Tabela2[[#This Row],[RESUMO]],Tabela3[Grupo],Tabela3[Meus produtos])</f>
        <v>Não</v>
      </c>
      <c r="C3800" s="30" t="s">
        <v>3807</v>
      </c>
      <c r="D3800" t="s">
        <v>21238</v>
      </c>
      <c r="E3800" t="s">
        <v>11853</v>
      </c>
      <c r="F3800" s="30" t="s">
        <v>14643</v>
      </c>
      <c r="G3800">
        <v>17.41</v>
      </c>
      <c r="H3800">
        <v>13.45</v>
      </c>
      <c r="I3800">
        <v>7</v>
      </c>
      <c r="J3800">
        <v>0</v>
      </c>
      <c r="K3800" s="13">
        <v>0.37859999999999999</v>
      </c>
      <c r="L3800" s="13">
        <v>0.13449999999999998</v>
      </c>
      <c r="M3800" s="13">
        <v>0.1741</v>
      </c>
      <c r="N3800" s="13">
        <v>7.0000000000000007E-2</v>
      </c>
      <c r="O3800" s="13">
        <v>0</v>
      </c>
      <c r="P3800" s="12" t="str">
        <f>LEFT(Tabela2[[#This Row],[Código]],2)</f>
        <v>30</v>
      </c>
    </row>
    <row r="3801" spans="2:16" ht="15" customHeight="1" x14ac:dyDescent="0.25">
      <c r="B3801" s="36" t="str">
        <f>LOOKUP(Tabela2[[#This Row],[RESUMO]],Tabela3[Grupo],Tabela3[Meus produtos])</f>
        <v>Não</v>
      </c>
      <c r="C3801" s="30" t="s">
        <v>3808</v>
      </c>
      <c r="D3801" t="s">
        <v>21238</v>
      </c>
      <c r="E3801" t="s">
        <v>11853</v>
      </c>
      <c r="F3801" s="30" t="s">
        <v>14644</v>
      </c>
      <c r="G3801">
        <v>15.45</v>
      </c>
      <c r="H3801">
        <v>13.45</v>
      </c>
      <c r="I3801">
        <v>7</v>
      </c>
      <c r="J3801">
        <v>0</v>
      </c>
      <c r="K3801" s="13">
        <v>0.35899999999999999</v>
      </c>
      <c r="L3801" s="13">
        <v>0.13449999999999998</v>
      </c>
      <c r="M3801" s="13">
        <v>0.1545</v>
      </c>
      <c r="N3801" s="13">
        <v>7.0000000000000007E-2</v>
      </c>
      <c r="O3801" s="13">
        <v>0</v>
      </c>
      <c r="P3801" s="12" t="str">
        <f>LEFT(Tabela2[[#This Row],[Código]],2)</f>
        <v>30</v>
      </c>
    </row>
    <row r="3802" spans="2:16" ht="15" customHeight="1" x14ac:dyDescent="0.25">
      <c r="B3802" s="36" t="str">
        <f>LOOKUP(Tabela2[[#This Row],[RESUMO]],Tabela3[Grupo],Tabela3[Meus produtos])</f>
        <v>Não</v>
      </c>
      <c r="C3802" s="30" t="s">
        <v>3809</v>
      </c>
      <c r="D3802" t="s">
        <v>21238</v>
      </c>
      <c r="E3802" t="s">
        <v>11853</v>
      </c>
      <c r="F3802" s="30" t="s">
        <v>14645</v>
      </c>
      <c r="G3802">
        <v>17.41</v>
      </c>
      <c r="H3802">
        <v>13.45</v>
      </c>
      <c r="I3802">
        <v>7</v>
      </c>
      <c r="J3802">
        <v>0</v>
      </c>
      <c r="K3802" s="13">
        <v>0.37859999999999999</v>
      </c>
      <c r="L3802" s="13">
        <v>0.13449999999999998</v>
      </c>
      <c r="M3802" s="13">
        <v>0.1741</v>
      </c>
      <c r="N3802" s="13">
        <v>7.0000000000000007E-2</v>
      </c>
      <c r="O3802" s="13">
        <v>0</v>
      </c>
      <c r="P3802" s="12" t="str">
        <f>LEFT(Tabela2[[#This Row],[Código]],2)</f>
        <v>30</v>
      </c>
    </row>
    <row r="3803" spans="2:16" ht="15" customHeight="1" x14ac:dyDescent="0.25">
      <c r="B3803" s="36" t="str">
        <f>LOOKUP(Tabela2[[#This Row],[RESUMO]],Tabela3[Grupo],Tabela3[Meus produtos])</f>
        <v>Não</v>
      </c>
      <c r="C3803" s="30" t="s">
        <v>3810</v>
      </c>
      <c r="D3803" t="s">
        <v>21238</v>
      </c>
      <c r="E3803" t="s">
        <v>11853</v>
      </c>
      <c r="F3803" s="30" t="s">
        <v>14646</v>
      </c>
      <c r="G3803">
        <v>17.41</v>
      </c>
      <c r="H3803">
        <v>13.45</v>
      </c>
      <c r="I3803">
        <v>7</v>
      </c>
      <c r="J3803">
        <v>0</v>
      </c>
      <c r="K3803" s="13">
        <v>0.37859999999999999</v>
      </c>
      <c r="L3803" s="13">
        <v>0.13449999999999998</v>
      </c>
      <c r="M3803" s="13">
        <v>0.1741</v>
      </c>
      <c r="N3803" s="13">
        <v>7.0000000000000007E-2</v>
      </c>
      <c r="O3803" s="13">
        <v>0</v>
      </c>
      <c r="P3803" s="12" t="str">
        <f>LEFT(Tabela2[[#This Row],[Código]],2)</f>
        <v>30</v>
      </c>
    </row>
    <row r="3804" spans="2:16" ht="15" customHeight="1" x14ac:dyDescent="0.25">
      <c r="B3804" s="36" t="str">
        <f>LOOKUP(Tabela2[[#This Row],[RESUMO]],Tabela3[Grupo],Tabela3[Meus produtos])</f>
        <v>Não</v>
      </c>
      <c r="C3804" s="30" t="s">
        <v>3811</v>
      </c>
      <c r="D3804" t="s">
        <v>21238</v>
      </c>
      <c r="E3804" t="s">
        <v>11853</v>
      </c>
      <c r="F3804" s="30" t="s">
        <v>14647</v>
      </c>
      <c r="G3804">
        <v>17.41</v>
      </c>
      <c r="H3804">
        <v>13.45</v>
      </c>
      <c r="I3804">
        <v>7</v>
      </c>
      <c r="J3804">
        <v>0</v>
      </c>
      <c r="K3804" s="13">
        <v>0.37859999999999999</v>
      </c>
      <c r="L3804" s="13">
        <v>0.13449999999999998</v>
      </c>
      <c r="M3804" s="13">
        <v>0.1741</v>
      </c>
      <c r="N3804" s="13">
        <v>7.0000000000000007E-2</v>
      </c>
      <c r="O3804" s="13">
        <v>0</v>
      </c>
      <c r="P3804" s="12" t="str">
        <f>LEFT(Tabela2[[#This Row],[Código]],2)</f>
        <v>30</v>
      </c>
    </row>
    <row r="3805" spans="2:16" ht="15" customHeight="1" x14ac:dyDescent="0.25">
      <c r="B3805" s="36" t="str">
        <f>LOOKUP(Tabela2[[#This Row],[RESUMO]],Tabela3[Grupo],Tabela3[Meus produtos])</f>
        <v>Não</v>
      </c>
      <c r="C3805" s="30" t="s">
        <v>3812</v>
      </c>
      <c r="D3805" t="s">
        <v>21238</v>
      </c>
      <c r="E3805" t="s">
        <v>11853</v>
      </c>
      <c r="F3805" s="30" t="s">
        <v>14648</v>
      </c>
      <c r="G3805">
        <v>17.41</v>
      </c>
      <c r="H3805">
        <v>13.45</v>
      </c>
      <c r="I3805">
        <v>7</v>
      </c>
      <c r="J3805">
        <v>0</v>
      </c>
      <c r="K3805" s="13">
        <v>0.37859999999999999</v>
      </c>
      <c r="L3805" s="13">
        <v>0.13449999999999998</v>
      </c>
      <c r="M3805" s="13">
        <v>0.1741</v>
      </c>
      <c r="N3805" s="13">
        <v>7.0000000000000007E-2</v>
      </c>
      <c r="O3805" s="13">
        <v>0</v>
      </c>
      <c r="P3805" s="12" t="str">
        <f>LEFT(Tabela2[[#This Row],[Código]],2)</f>
        <v>30</v>
      </c>
    </row>
    <row r="3806" spans="2:16" ht="15" customHeight="1" x14ac:dyDescent="0.25">
      <c r="B3806" s="36" t="str">
        <f>LOOKUP(Tabela2[[#This Row],[RESUMO]],Tabela3[Grupo],Tabela3[Meus produtos])</f>
        <v>Não</v>
      </c>
      <c r="C3806" s="30" t="s">
        <v>3813</v>
      </c>
      <c r="D3806" t="s">
        <v>21238</v>
      </c>
      <c r="E3806" t="s">
        <v>11853</v>
      </c>
      <c r="F3806" s="30" t="s">
        <v>14649</v>
      </c>
      <c r="G3806">
        <v>19.3</v>
      </c>
      <c r="H3806">
        <v>13.45</v>
      </c>
      <c r="I3806">
        <v>7</v>
      </c>
      <c r="J3806">
        <v>0</v>
      </c>
      <c r="K3806" s="13">
        <v>0.39750000000000002</v>
      </c>
      <c r="L3806" s="13">
        <v>0.13449999999999998</v>
      </c>
      <c r="M3806" s="13">
        <v>0.193</v>
      </c>
      <c r="N3806" s="13">
        <v>7.0000000000000007E-2</v>
      </c>
      <c r="O3806" s="13">
        <v>0</v>
      </c>
      <c r="P3806" s="12" t="str">
        <f>LEFT(Tabela2[[#This Row],[Código]],2)</f>
        <v>30</v>
      </c>
    </row>
    <row r="3807" spans="2:16" ht="15" customHeight="1" x14ac:dyDescent="0.25">
      <c r="B3807" s="36" t="str">
        <f>LOOKUP(Tabela2[[#This Row],[RESUMO]],Tabela3[Grupo],Tabela3[Meus produtos])</f>
        <v>Não</v>
      </c>
      <c r="C3807" s="30" t="s">
        <v>3814</v>
      </c>
      <c r="D3807" t="s">
        <v>21238</v>
      </c>
      <c r="E3807" t="s">
        <v>11853</v>
      </c>
      <c r="F3807" s="30" t="s">
        <v>14650</v>
      </c>
      <c r="G3807">
        <v>17.41</v>
      </c>
      <c r="H3807">
        <v>13.45</v>
      </c>
      <c r="I3807">
        <v>7</v>
      </c>
      <c r="J3807">
        <v>0</v>
      </c>
      <c r="K3807" s="13">
        <v>0.37859999999999999</v>
      </c>
      <c r="L3807" s="13">
        <v>0.13449999999999998</v>
      </c>
      <c r="M3807" s="13">
        <v>0.1741</v>
      </c>
      <c r="N3807" s="13">
        <v>7.0000000000000007E-2</v>
      </c>
      <c r="O3807" s="13">
        <v>0</v>
      </c>
      <c r="P3807" s="12" t="str">
        <f>LEFT(Tabela2[[#This Row],[Código]],2)</f>
        <v>30</v>
      </c>
    </row>
    <row r="3808" spans="2:16" ht="15" customHeight="1" x14ac:dyDescent="0.25">
      <c r="B3808" s="36" t="str">
        <f>LOOKUP(Tabela2[[#This Row],[RESUMO]],Tabela3[Grupo],Tabela3[Meus produtos])</f>
        <v>Não</v>
      </c>
      <c r="C3808" s="30" t="s">
        <v>3815</v>
      </c>
      <c r="D3808" t="s">
        <v>21238</v>
      </c>
      <c r="E3808" t="s">
        <v>11853</v>
      </c>
      <c r="F3808" s="30" t="s">
        <v>14651</v>
      </c>
      <c r="G3808">
        <v>10.050000000000001</v>
      </c>
      <c r="H3808">
        <v>4.2</v>
      </c>
      <c r="I3808">
        <v>7</v>
      </c>
      <c r="J3808">
        <v>0</v>
      </c>
      <c r="K3808" s="13">
        <v>0.21250000000000002</v>
      </c>
      <c r="L3808" s="13">
        <v>4.2000000000000003E-2</v>
      </c>
      <c r="M3808" s="13">
        <v>0.10050000000000001</v>
      </c>
      <c r="N3808" s="13">
        <v>7.0000000000000007E-2</v>
      </c>
      <c r="O3808" s="13">
        <v>0</v>
      </c>
      <c r="P3808" s="12" t="str">
        <f>LEFT(Tabela2[[#This Row],[Código]],2)</f>
        <v>30</v>
      </c>
    </row>
    <row r="3809" spans="2:16" ht="15" customHeight="1" x14ac:dyDescent="0.25">
      <c r="B3809" s="36" t="str">
        <f>LOOKUP(Tabela2[[#This Row],[RESUMO]],Tabela3[Grupo],Tabela3[Meus produtos])</f>
        <v>Não</v>
      </c>
      <c r="C3809" s="30" t="s">
        <v>3816</v>
      </c>
      <c r="D3809" t="s">
        <v>21238</v>
      </c>
      <c r="E3809" t="s">
        <v>11853</v>
      </c>
      <c r="F3809" s="30" t="s">
        <v>14652</v>
      </c>
      <c r="G3809">
        <v>10.050000000000001</v>
      </c>
      <c r="H3809">
        <v>4.2</v>
      </c>
      <c r="I3809">
        <v>7</v>
      </c>
      <c r="J3809">
        <v>0</v>
      </c>
      <c r="K3809" s="13">
        <v>0.21250000000000002</v>
      </c>
      <c r="L3809" s="13">
        <v>4.2000000000000003E-2</v>
      </c>
      <c r="M3809" s="13">
        <v>0.10050000000000001</v>
      </c>
      <c r="N3809" s="13">
        <v>7.0000000000000007E-2</v>
      </c>
      <c r="O3809" s="13">
        <v>0</v>
      </c>
      <c r="P3809" s="12" t="str">
        <f>LEFT(Tabela2[[#This Row],[Código]],2)</f>
        <v>30</v>
      </c>
    </row>
    <row r="3810" spans="2:16" ht="15" customHeight="1" x14ac:dyDescent="0.25">
      <c r="B3810" s="36" t="str">
        <f>LOOKUP(Tabela2[[#This Row],[RESUMO]],Tabela3[Grupo],Tabela3[Meus produtos])</f>
        <v>Não</v>
      </c>
      <c r="C3810" s="30" t="s">
        <v>3817</v>
      </c>
      <c r="D3810" t="s">
        <v>21238</v>
      </c>
      <c r="E3810" t="s">
        <v>11853</v>
      </c>
      <c r="F3810" s="30" t="s">
        <v>14653</v>
      </c>
      <c r="G3810">
        <v>10.050000000000001</v>
      </c>
      <c r="H3810">
        <v>4.2</v>
      </c>
      <c r="I3810">
        <v>7</v>
      </c>
      <c r="J3810">
        <v>0</v>
      </c>
      <c r="K3810" s="13">
        <v>0.21250000000000002</v>
      </c>
      <c r="L3810" s="13">
        <v>4.2000000000000003E-2</v>
      </c>
      <c r="M3810" s="13">
        <v>0.10050000000000001</v>
      </c>
      <c r="N3810" s="13">
        <v>7.0000000000000007E-2</v>
      </c>
      <c r="O3810" s="13">
        <v>0</v>
      </c>
      <c r="P3810" s="12" t="str">
        <f>LEFT(Tabela2[[#This Row],[Código]],2)</f>
        <v>30</v>
      </c>
    </row>
    <row r="3811" spans="2:16" ht="15" customHeight="1" x14ac:dyDescent="0.25">
      <c r="B3811" s="36" t="str">
        <f>LOOKUP(Tabela2[[#This Row],[RESUMO]],Tabela3[Grupo],Tabela3[Meus produtos])</f>
        <v>Não</v>
      </c>
      <c r="C3811" s="30" t="s">
        <v>3818</v>
      </c>
      <c r="D3811" t="s">
        <v>21238</v>
      </c>
      <c r="E3811" t="s">
        <v>11853</v>
      </c>
      <c r="F3811" s="30" t="s">
        <v>14654</v>
      </c>
      <c r="G3811">
        <v>10.050000000000001</v>
      </c>
      <c r="H3811">
        <v>4.2</v>
      </c>
      <c r="I3811">
        <v>7</v>
      </c>
      <c r="J3811">
        <v>0</v>
      </c>
      <c r="K3811" s="13">
        <v>0.21250000000000002</v>
      </c>
      <c r="L3811" s="13">
        <v>4.2000000000000003E-2</v>
      </c>
      <c r="M3811" s="13">
        <v>0.10050000000000001</v>
      </c>
      <c r="N3811" s="13">
        <v>7.0000000000000007E-2</v>
      </c>
      <c r="O3811" s="13">
        <v>0</v>
      </c>
      <c r="P3811" s="12" t="str">
        <f>LEFT(Tabela2[[#This Row],[Código]],2)</f>
        <v>30</v>
      </c>
    </row>
    <row r="3812" spans="2:16" ht="15" customHeight="1" x14ac:dyDescent="0.25">
      <c r="B3812" s="36" t="str">
        <f>LOOKUP(Tabela2[[#This Row],[RESUMO]],Tabela3[Grupo],Tabela3[Meus produtos])</f>
        <v>Não</v>
      </c>
      <c r="C3812" s="30" t="s">
        <v>3819</v>
      </c>
      <c r="D3812" t="s">
        <v>21238</v>
      </c>
      <c r="E3812" t="s">
        <v>11853</v>
      </c>
      <c r="F3812" s="30" t="s">
        <v>14655</v>
      </c>
      <c r="G3812">
        <v>10.050000000000001</v>
      </c>
      <c r="H3812">
        <v>4.2</v>
      </c>
      <c r="I3812">
        <v>7</v>
      </c>
      <c r="J3812">
        <v>0</v>
      </c>
      <c r="K3812" s="13">
        <v>0.21250000000000002</v>
      </c>
      <c r="L3812" s="13">
        <v>4.2000000000000003E-2</v>
      </c>
      <c r="M3812" s="13">
        <v>0.10050000000000001</v>
      </c>
      <c r="N3812" s="13">
        <v>7.0000000000000007E-2</v>
      </c>
      <c r="O3812" s="13">
        <v>0</v>
      </c>
      <c r="P3812" s="12" t="str">
        <f>LEFT(Tabela2[[#This Row],[Código]],2)</f>
        <v>30</v>
      </c>
    </row>
    <row r="3813" spans="2:16" ht="15" customHeight="1" x14ac:dyDescent="0.25">
      <c r="B3813" s="36" t="str">
        <f>LOOKUP(Tabela2[[#This Row],[RESUMO]],Tabela3[Grupo],Tabela3[Meus produtos])</f>
        <v>Não</v>
      </c>
      <c r="C3813" s="30" t="s">
        <v>3820</v>
      </c>
      <c r="D3813" t="s">
        <v>21238</v>
      </c>
      <c r="E3813" t="s">
        <v>11853</v>
      </c>
      <c r="F3813" s="30" t="s">
        <v>14656</v>
      </c>
      <c r="G3813">
        <v>10.050000000000001</v>
      </c>
      <c r="H3813">
        <v>4.2</v>
      </c>
      <c r="I3813">
        <v>7</v>
      </c>
      <c r="J3813">
        <v>0</v>
      </c>
      <c r="K3813" s="13">
        <v>0.21250000000000002</v>
      </c>
      <c r="L3813" s="13">
        <v>4.2000000000000003E-2</v>
      </c>
      <c r="M3813" s="13">
        <v>0.10050000000000001</v>
      </c>
      <c r="N3813" s="13">
        <v>7.0000000000000007E-2</v>
      </c>
      <c r="O3813" s="13">
        <v>0</v>
      </c>
      <c r="P3813" s="12" t="str">
        <f>LEFT(Tabela2[[#This Row],[Código]],2)</f>
        <v>30</v>
      </c>
    </row>
    <row r="3814" spans="2:16" ht="15" customHeight="1" x14ac:dyDescent="0.25">
      <c r="B3814" s="36" t="str">
        <f>LOOKUP(Tabela2[[#This Row],[RESUMO]],Tabela3[Grupo],Tabela3[Meus produtos])</f>
        <v>Não</v>
      </c>
      <c r="C3814" s="30" t="s">
        <v>3821</v>
      </c>
      <c r="D3814" t="s">
        <v>21238</v>
      </c>
      <c r="E3814" t="s">
        <v>11853</v>
      </c>
      <c r="F3814" s="30" t="s">
        <v>14657</v>
      </c>
      <c r="G3814">
        <v>10.050000000000001</v>
      </c>
      <c r="H3814">
        <v>4.2</v>
      </c>
      <c r="I3814">
        <v>7</v>
      </c>
      <c r="J3814">
        <v>0</v>
      </c>
      <c r="K3814" s="13">
        <v>0.21250000000000002</v>
      </c>
      <c r="L3814" s="13">
        <v>4.2000000000000003E-2</v>
      </c>
      <c r="M3814" s="13">
        <v>0.10050000000000001</v>
      </c>
      <c r="N3814" s="13">
        <v>7.0000000000000007E-2</v>
      </c>
      <c r="O3814" s="13">
        <v>0</v>
      </c>
      <c r="P3814" s="12" t="str">
        <f>LEFT(Tabela2[[#This Row],[Código]],2)</f>
        <v>30</v>
      </c>
    </row>
    <row r="3815" spans="2:16" ht="15" customHeight="1" x14ac:dyDescent="0.25">
      <c r="B3815" s="36" t="str">
        <f>LOOKUP(Tabela2[[#This Row],[RESUMO]],Tabela3[Grupo],Tabela3[Meus produtos])</f>
        <v>Não</v>
      </c>
      <c r="C3815" s="30" t="s">
        <v>3822</v>
      </c>
      <c r="D3815" t="s">
        <v>21238</v>
      </c>
      <c r="E3815" t="s">
        <v>11853</v>
      </c>
      <c r="F3815" s="30" t="s">
        <v>14658</v>
      </c>
      <c r="G3815">
        <v>10.050000000000001</v>
      </c>
      <c r="H3815">
        <v>4.2</v>
      </c>
      <c r="I3815">
        <v>7</v>
      </c>
      <c r="J3815">
        <v>0</v>
      </c>
      <c r="K3815" s="13">
        <v>0.21250000000000002</v>
      </c>
      <c r="L3815" s="13">
        <v>4.2000000000000003E-2</v>
      </c>
      <c r="M3815" s="13">
        <v>0.10050000000000001</v>
      </c>
      <c r="N3815" s="13">
        <v>7.0000000000000007E-2</v>
      </c>
      <c r="O3815" s="13">
        <v>0</v>
      </c>
      <c r="P3815" s="12" t="str">
        <f>LEFT(Tabela2[[#This Row],[Código]],2)</f>
        <v>30</v>
      </c>
    </row>
    <row r="3816" spans="2:16" ht="15" customHeight="1" x14ac:dyDescent="0.25">
      <c r="B3816" s="36" t="str">
        <f>LOOKUP(Tabela2[[#This Row],[RESUMO]],Tabela3[Grupo],Tabela3[Meus produtos])</f>
        <v>Não</v>
      </c>
      <c r="C3816" s="30" t="s">
        <v>3823</v>
      </c>
      <c r="D3816" t="s">
        <v>21238</v>
      </c>
      <c r="E3816" t="s">
        <v>11853</v>
      </c>
      <c r="F3816" s="30" t="s">
        <v>14659</v>
      </c>
      <c r="G3816">
        <v>8.16</v>
      </c>
      <c r="H3816">
        <v>4.2</v>
      </c>
      <c r="I3816">
        <v>7</v>
      </c>
      <c r="J3816">
        <v>0</v>
      </c>
      <c r="K3816" s="13">
        <v>0.19360000000000002</v>
      </c>
      <c r="L3816" s="13">
        <v>4.2000000000000003E-2</v>
      </c>
      <c r="M3816" s="13">
        <v>8.1600000000000006E-2</v>
      </c>
      <c r="N3816" s="13">
        <v>7.0000000000000007E-2</v>
      </c>
      <c r="O3816" s="13">
        <v>0</v>
      </c>
      <c r="P3816" s="12" t="str">
        <f>LEFT(Tabela2[[#This Row],[Código]],2)</f>
        <v>30</v>
      </c>
    </row>
    <row r="3817" spans="2:16" ht="15" customHeight="1" x14ac:dyDescent="0.25">
      <c r="B3817" s="36" t="str">
        <f>LOOKUP(Tabela2[[#This Row],[RESUMO]],Tabela3[Grupo],Tabela3[Meus produtos])</f>
        <v>Não</v>
      </c>
      <c r="C3817" s="30" t="s">
        <v>3824</v>
      </c>
      <c r="D3817" t="s">
        <v>21238</v>
      </c>
      <c r="E3817" t="s">
        <v>11853</v>
      </c>
      <c r="F3817" s="30" t="s">
        <v>14660</v>
      </c>
      <c r="G3817">
        <v>15.29</v>
      </c>
      <c r="H3817">
        <v>4.2</v>
      </c>
      <c r="I3817">
        <v>7</v>
      </c>
      <c r="J3817">
        <v>0</v>
      </c>
      <c r="K3817" s="13">
        <v>0.26490000000000002</v>
      </c>
      <c r="L3817" s="13">
        <v>4.2000000000000003E-2</v>
      </c>
      <c r="M3817" s="13">
        <v>0.15289999999999998</v>
      </c>
      <c r="N3817" s="13">
        <v>7.0000000000000007E-2</v>
      </c>
      <c r="O3817" s="13">
        <v>0</v>
      </c>
      <c r="P3817" s="12" t="str">
        <f>LEFT(Tabela2[[#This Row],[Código]],2)</f>
        <v>30</v>
      </c>
    </row>
    <row r="3818" spans="2:16" ht="15" customHeight="1" x14ac:dyDescent="0.25">
      <c r="B3818" s="36" t="str">
        <f>LOOKUP(Tabela2[[#This Row],[RESUMO]],Tabela3[Grupo],Tabela3[Meus produtos])</f>
        <v>Não</v>
      </c>
      <c r="C3818" s="30" t="s">
        <v>3825</v>
      </c>
      <c r="D3818" t="s">
        <v>21238</v>
      </c>
      <c r="E3818" t="s">
        <v>11853</v>
      </c>
      <c r="F3818" s="30" t="s">
        <v>3826</v>
      </c>
      <c r="G3818">
        <v>19.3</v>
      </c>
      <c r="H3818">
        <v>13.45</v>
      </c>
      <c r="I3818">
        <v>7</v>
      </c>
      <c r="J3818">
        <v>0</v>
      </c>
      <c r="K3818" s="13">
        <v>0.39750000000000002</v>
      </c>
      <c r="L3818" s="13">
        <v>0.13449999999999998</v>
      </c>
      <c r="M3818" s="13">
        <v>0.193</v>
      </c>
      <c r="N3818" s="13">
        <v>7.0000000000000007E-2</v>
      </c>
      <c r="O3818" s="13">
        <v>0</v>
      </c>
      <c r="P3818" s="12" t="str">
        <f>LEFT(Tabela2[[#This Row],[Código]],2)</f>
        <v>30</v>
      </c>
    </row>
    <row r="3819" spans="2:16" ht="15" customHeight="1" x14ac:dyDescent="0.25">
      <c r="B3819" s="36" t="str">
        <f>LOOKUP(Tabela2[[#This Row],[RESUMO]],Tabela3[Grupo],Tabela3[Meus produtos])</f>
        <v>Não</v>
      </c>
      <c r="C3819" s="30" t="s">
        <v>3827</v>
      </c>
      <c r="D3819" t="s">
        <v>21238</v>
      </c>
      <c r="E3819" t="s">
        <v>11853</v>
      </c>
      <c r="F3819" s="30" t="s">
        <v>3828</v>
      </c>
      <c r="G3819">
        <v>10.050000000000001</v>
      </c>
      <c r="H3819">
        <v>4.2</v>
      </c>
      <c r="I3819">
        <v>7</v>
      </c>
      <c r="J3819">
        <v>0</v>
      </c>
      <c r="K3819" s="13">
        <v>0.21250000000000002</v>
      </c>
      <c r="L3819" s="13">
        <v>4.2000000000000003E-2</v>
      </c>
      <c r="M3819" s="13">
        <v>0.10050000000000001</v>
      </c>
      <c r="N3819" s="13">
        <v>7.0000000000000007E-2</v>
      </c>
      <c r="O3819" s="13">
        <v>0</v>
      </c>
      <c r="P3819" s="12" t="str">
        <f>LEFT(Tabela2[[#This Row],[Código]],2)</f>
        <v>30</v>
      </c>
    </row>
    <row r="3820" spans="2:16" ht="15" customHeight="1" x14ac:dyDescent="0.25">
      <c r="B3820" s="36" t="str">
        <f>LOOKUP(Tabela2[[#This Row],[RESUMO]],Tabela3[Grupo],Tabela3[Meus produtos])</f>
        <v>Não</v>
      </c>
      <c r="C3820" s="30" t="s">
        <v>3829</v>
      </c>
      <c r="D3820" t="s">
        <v>21238</v>
      </c>
      <c r="E3820" t="s">
        <v>11853</v>
      </c>
      <c r="F3820" s="30" t="s">
        <v>14661</v>
      </c>
      <c r="G3820">
        <v>10.050000000000001</v>
      </c>
      <c r="H3820">
        <v>4.2</v>
      </c>
      <c r="I3820">
        <v>7</v>
      </c>
      <c r="J3820">
        <v>0</v>
      </c>
      <c r="K3820" s="13">
        <v>0.21250000000000002</v>
      </c>
      <c r="L3820" s="13">
        <v>4.2000000000000003E-2</v>
      </c>
      <c r="M3820" s="13">
        <v>0.10050000000000001</v>
      </c>
      <c r="N3820" s="13">
        <v>7.0000000000000007E-2</v>
      </c>
      <c r="O3820" s="13">
        <v>0</v>
      </c>
      <c r="P3820" s="12" t="str">
        <f>LEFT(Tabela2[[#This Row],[Código]],2)</f>
        <v>30</v>
      </c>
    </row>
    <row r="3821" spans="2:16" ht="15" customHeight="1" x14ac:dyDescent="0.25">
      <c r="B3821" s="36" t="str">
        <f>LOOKUP(Tabela2[[#This Row],[RESUMO]],Tabela3[Grupo],Tabela3[Meus produtos])</f>
        <v>Não</v>
      </c>
      <c r="C3821" s="30" t="s">
        <v>3830</v>
      </c>
      <c r="D3821" t="s">
        <v>21238</v>
      </c>
      <c r="E3821" t="s">
        <v>11853</v>
      </c>
      <c r="F3821" s="30" t="s">
        <v>14662</v>
      </c>
      <c r="G3821">
        <v>19.3</v>
      </c>
      <c r="H3821">
        <v>13.45</v>
      </c>
      <c r="I3821">
        <v>7</v>
      </c>
      <c r="J3821">
        <v>0</v>
      </c>
      <c r="K3821" s="13">
        <v>0.39750000000000002</v>
      </c>
      <c r="L3821" s="13">
        <v>0.13449999999999998</v>
      </c>
      <c r="M3821" s="13">
        <v>0.193</v>
      </c>
      <c r="N3821" s="13">
        <v>7.0000000000000007E-2</v>
      </c>
      <c r="O3821" s="13">
        <v>0</v>
      </c>
      <c r="P3821" s="12" t="str">
        <f>LEFT(Tabela2[[#This Row],[Código]],2)</f>
        <v>30</v>
      </c>
    </row>
    <row r="3822" spans="2:16" ht="15" customHeight="1" x14ac:dyDescent="0.25">
      <c r="B3822" s="36" t="str">
        <f>LOOKUP(Tabela2[[#This Row],[RESUMO]],Tabela3[Grupo],Tabela3[Meus produtos])</f>
        <v>Não</v>
      </c>
      <c r="C3822" s="30" t="s">
        <v>3831</v>
      </c>
      <c r="D3822" t="s">
        <v>21238</v>
      </c>
      <c r="E3822" t="s">
        <v>11853</v>
      </c>
      <c r="F3822" s="30" t="s">
        <v>3832</v>
      </c>
      <c r="G3822">
        <v>13.61</v>
      </c>
      <c r="H3822">
        <v>4.2</v>
      </c>
      <c r="I3822">
        <v>7</v>
      </c>
      <c r="J3822">
        <v>0</v>
      </c>
      <c r="K3822" s="13">
        <v>0.24810000000000001</v>
      </c>
      <c r="L3822" s="13">
        <v>4.2000000000000003E-2</v>
      </c>
      <c r="M3822" s="13">
        <v>0.1361</v>
      </c>
      <c r="N3822" s="13">
        <v>7.0000000000000007E-2</v>
      </c>
      <c r="O3822" s="13">
        <v>0</v>
      </c>
      <c r="P3822" s="12" t="str">
        <f>LEFT(Tabela2[[#This Row],[Código]],2)</f>
        <v>30</v>
      </c>
    </row>
    <row r="3823" spans="2:16" ht="15" customHeight="1" x14ac:dyDescent="0.25">
      <c r="B3823" s="36" t="str">
        <f>LOOKUP(Tabela2[[#This Row],[RESUMO]],Tabela3[Grupo],Tabela3[Meus produtos])</f>
        <v>Não</v>
      </c>
      <c r="C3823" s="30" t="s">
        <v>3833</v>
      </c>
      <c r="D3823" t="s">
        <v>21238</v>
      </c>
      <c r="E3823" t="s">
        <v>11853</v>
      </c>
      <c r="F3823" s="30" t="s">
        <v>3834</v>
      </c>
      <c r="G3823">
        <v>13.61</v>
      </c>
      <c r="H3823">
        <v>4.2</v>
      </c>
      <c r="I3823">
        <v>7</v>
      </c>
      <c r="J3823">
        <v>0</v>
      </c>
      <c r="K3823" s="13">
        <v>0.24810000000000001</v>
      </c>
      <c r="L3823" s="13">
        <v>4.2000000000000003E-2</v>
      </c>
      <c r="M3823" s="13">
        <v>0.1361</v>
      </c>
      <c r="N3823" s="13">
        <v>7.0000000000000007E-2</v>
      </c>
      <c r="O3823" s="13">
        <v>0</v>
      </c>
      <c r="P3823" s="12" t="str">
        <f>LEFT(Tabela2[[#This Row],[Código]],2)</f>
        <v>30</v>
      </c>
    </row>
    <row r="3824" spans="2:16" ht="15" customHeight="1" x14ac:dyDescent="0.25">
      <c r="B3824" s="36" t="str">
        <f>LOOKUP(Tabela2[[#This Row],[RESUMO]],Tabela3[Grupo],Tabela3[Meus produtos])</f>
        <v>Não</v>
      </c>
      <c r="C3824" s="30" t="s">
        <v>3835</v>
      </c>
      <c r="D3824" t="s">
        <v>21238</v>
      </c>
      <c r="E3824" t="s">
        <v>11853</v>
      </c>
      <c r="F3824" s="30" t="s">
        <v>14663</v>
      </c>
      <c r="G3824">
        <v>22.86</v>
      </c>
      <c r="H3824">
        <v>13.45</v>
      </c>
      <c r="I3824">
        <v>7</v>
      </c>
      <c r="J3824">
        <v>0</v>
      </c>
      <c r="K3824" s="13">
        <v>0.43309999999999998</v>
      </c>
      <c r="L3824" s="13">
        <v>0.13449999999999998</v>
      </c>
      <c r="M3824" s="13">
        <v>0.2286</v>
      </c>
      <c r="N3824" s="13">
        <v>7.0000000000000007E-2</v>
      </c>
      <c r="O3824" s="13">
        <v>0</v>
      </c>
      <c r="P3824" s="12" t="str">
        <f>LEFT(Tabela2[[#This Row],[Código]],2)</f>
        <v>30</v>
      </c>
    </row>
    <row r="3825" spans="2:16" ht="15" customHeight="1" x14ac:dyDescent="0.25">
      <c r="B3825" s="36" t="str">
        <f>LOOKUP(Tabela2[[#This Row],[RESUMO]],Tabela3[Grupo],Tabela3[Meus produtos])</f>
        <v>Não</v>
      </c>
      <c r="C3825" s="30" t="s">
        <v>3836</v>
      </c>
      <c r="D3825" t="s">
        <v>21238</v>
      </c>
      <c r="E3825" t="s">
        <v>11853</v>
      </c>
      <c r="F3825" s="30" t="s">
        <v>14664</v>
      </c>
      <c r="G3825">
        <v>27.73</v>
      </c>
      <c r="H3825">
        <v>13.45</v>
      </c>
      <c r="I3825">
        <v>12</v>
      </c>
      <c r="J3825">
        <v>0</v>
      </c>
      <c r="K3825" s="13">
        <v>0.53179999999999994</v>
      </c>
      <c r="L3825" s="13">
        <v>0.13449999999999998</v>
      </c>
      <c r="M3825" s="13">
        <v>0.27729999999999999</v>
      </c>
      <c r="N3825" s="13">
        <v>0.12</v>
      </c>
      <c r="O3825" s="13">
        <v>0</v>
      </c>
      <c r="P3825" s="12" t="str">
        <f>LEFT(Tabela2[[#This Row],[Código]],2)</f>
        <v>30</v>
      </c>
    </row>
    <row r="3826" spans="2:16" ht="15" customHeight="1" x14ac:dyDescent="0.25">
      <c r="B3826" s="36" t="str">
        <f>LOOKUP(Tabela2[[#This Row],[RESUMO]],Tabela3[Grupo],Tabela3[Meus produtos])</f>
        <v>Não</v>
      </c>
      <c r="C3826" s="30" t="s">
        <v>3837</v>
      </c>
      <c r="D3826" t="s">
        <v>21238</v>
      </c>
      <c r="E3826" t="s">
        <v>11853</v>
      </c>
      <c r="F3826" s="30" t="s">
        <v>14665</v>
      </c>
      <c r="G3826">
        <v>22.86</v>
      </c>
      <c r="H3826">
        <v>13.45</v>
      </c>
      <c r="I3826">
        <v>12</v>
      </c>
      <c r="J3826">
        <v>0</v>
      </c>
      <c r="K3826" s="13">
        <v>0.48309999999999997</v>
      </c>
      <c r="L3826" s="13">
        <v>0.13449999999999998</v>
      </c>
      <c r="M3826" s="13">
        <v>0.2286</v>
      </c>
      <c r="N3826" s="13">
        <v>0.12</v>
      </c>
      <c r="O3826" s="13">
        <v>0</v>
      </c>
      <c r="P3826" s="12" t="str">
        <f>LEFT(Tabela2[[#This Row],[Código]],2)</f>
        <v>30</v>
      </c>
    </row>
    <row r="3827" spans="2:16" ht="15" customHeight="1" x14ac:dyDescent="0.25">
      <c r="B3827" s="36" t="str">
        <f>LOOKUP(Tabela2[[#This Row],[RESUMO]],Tabela3[Grupo],Tabela3[Meus produtos])</f>
        <v>Não</v>
      </c>
      <c r="C3827" s="30" t="s">
        <v>3838</v>
      </c>
      <c r="D3827" t="s">
        <v>21238</v>
      </c>
      <c r="E3827" t="s">
        <v>11853</v>
      </c>
      <c r="F3827" s="30" t="s">
        <v>14666</v>
      </c>
      <c r="G3827">
        <v>27.73</v>
      </c>
      <c r="H3827">
        <v>13.45</v>
      </c>
      <c r="I3827">
        <v>12</v>
      </c>
      <c r="J3827">
        <v>0</v>
      </c>
      <c r="K3827" s="13">
        <v>0.53179999999999994</v>
      </c>
      <c r="L3827" s="13">
        <v>0.13449999999999998</v>
      </c>
      <c r="M3827" s="13">
        <v>0.27729999999999999</v>
      </c>
      <c r="N3827" s="13">
        <v>0.12</v>
      </c>
      <c r="O3827" s="13">
        <v>0</v>
      </c>
      <c r="P3827" s="12" t="str">
        <f>LEFT(Tabela2[[#This Row],[Código]],2)</f>
        <v>30</v>
      </c>
    </row>
    <row r="3828" spans="2:16" ht="15" customHeight="1" x14ac:dyDescent="0.25">
      <c r="B3828" s="36" t="str">
        <f>LOOKUP(Tabela2[[#This Row],[RESUMO]],Tabela3[Grupo],Tabela3[Meus produtos])</f>
        <v>Não</v>
      </c>
      <c r="C3828" s="30" t="s">
        <v>3839</v>
      </c>
      <c r="D3828" t="s">
        <v>21238</v>
      </c>
      <c r="E3828" t="s">
        <v>11853</v>
      </c>
      <c r="F3828" s="30" t="s">
        <v>14667</v>
      </c>
      <c r="G3828">
        <v>27.73</v>
      </c>
      <c r="H3828">
        <v>13.45</v>
      </c>
      <c r="I3828">
        <v>12</v>
      </c>
      <c r="J3828">
        <v>0</v>
      </c>
      <c r="K3828" s="13">
        <v>0.53179999999999994</v>
      </c>
      <c r="L3828" s="13">
        <v>0.13449999999999998</v>
      </c>
      <c r="M3828" s="13">
        <v>0.27729999999999999</v>
      </c>
      <c r="N3828" s="13">
        <v>0.12</v>
      </c>
      <c r="O3828" s="13">
        <v>0</v>
      </c>
      <c r="P3828" s="12" t="str">
        <f>LEFT(Tabela2[[#This Row],[Código]],2)</f>
        <v>30</v>
      </c>
    </row>
    <row r="3829" spans="2:16" ht="15" customHeight="1" x14ac:dyDescent="0.25">
      <c r="B3829" s="36" t="str">
        <f>LOOKUP(Tabela2[[#This Row],[RESUMO]],Tabela3[Grupo],Tabela3[Meus produtos])</f>
        <v>Não</v>
      </c>
      <c r="C3829" s="30" t="s">
        <v>3840</v>
      </c>
      <c r="D3829" t="s">
        <v>21238</v>
      </c>
      <c r="E3829" t="s">
        <v>11853</v>
      </c>
      <c r="F3829" s="30" t="s">
        <v>14668</v>
      </c>
      <c r="G3829">
        <v>27.73</v>
      </c>
      <c r="H3829">
        <v>13.45</v>
      </c>
      <c r="I3829">
        <v>12</v>
      </c>
      <c r="J3829">
        <v>0</v>
      </c>
      <c r="K3829" s="13">
        <v>0.53179999999999994</v>
      </c>
      <c r="L3829" s="13">
        <v>0.13449999999999998</v>
      </c>
      <c r="M3829" s="13">
        <v>0.27729999999999999</v>
      </c>
      <c r="N3829" s="13">
        <v>0.12</v>
      </c>
      <c r="O3829" s="13">
        <v>0</v>
      </c>
      <c r="P3829" s="12" t="str">
        <f>LEFT(Tabela2[[#This Row],[Código]],2)</f>
        <v>30</v>
      </c>
    </row>
    <row r="3830" spans="2:16" ht="15" customHeight="1" x14ac:dyDescent="0.25">
      <c r="B3830" s="36" t="str">
        <f>LOOKUP(Tabela2[[#This Row],[RESUMO]],Tabela3[Grupo],Tabela3[Meus produtos])</f>
        <v>Não</v>
      </c>
      <c r="C3830" s="30" t="s">
        <v>3841</v>
      </c>
      <c r="D3830" t="s">
        <v>21238</v>
      </c>
      <c r="E3830" t="s">
        <v>11853</v>
      </c>
      <c r="F3830" s="30" t="s">
        <v>14669</v>
      </c>
      <c r="G3830">
        <v>22.86</v>
      </c>
      <c r="H3830">
        <v>13.45</v>
      </c>
      <c r="I3830">
        <v>12</v>
      </c>
      <c r="J3830">
        <v>0</v>
      </c>
      <c r="K3830" s="13">
        <v>0.48309999999999997</v>
      </c>
      <c r="L3830" s="13">
        <v>0.13449999999999998</v>
      </c>
      <c r="M3830" s="13">
        <v>0.2286</v>
      </c>
      <c r="N3830" s="13">
        <v>0.12</v>
      </c>
      <c r="O3830" s="13">
        <v>0</v>
      </c>
      <c r="P3830" s="12" t="str">
        <f>LEFT(Tabela2[[#This Row],[Código]],2)</f>
        <v>30</v>
      </c>
    </row>
    <row r="3831" spans="2:16" ht="15" customHeight="1" x14ac:dyDescent="0.25">
      <c r="B3831" s="36" t="str">
        <f>LOOKUP(Tabela2[[#This Row],[RESUMO]],Tabela3[Grupo],Tabela3[Meus produtos])</f>
        <v>Não</v>
      </c>
      <c r="C3831" s="30" t="s">
        <v>3842</v>
      </c>
      <c r="D3831" t="s">
        <v>21238</v>
      </c>
      <c r="E3831" t="s">
        <v>11853</v>
      </c>
      <c r="F3831" s="30" t="s">
        <v>14670</v>
      </c>
      <c r="G3831">
        <v>22.86</v>
      </c>
      <c r="H3831">
        <v>13.45</v>
      </c>
      <c r="I3831">
        <v>12</v>
      </c>
      <c r="J3831">
        <v>0</v>
      </c>
      <c r="K3831" s="13">
        <v>0.48309999999999997</v>
      </c>
      <c r="L3831" s="13">
        <v>0.13449999999999998</v>
      </c>
      <c r="M3831" s="13">
        <v>0.2286</v>
      </c>
      <c r="N3831" s="13">
        <v>0.12</v>
      </c>
      <c r="O3831" s="13">
        <v>0</v>
      </c>
      <c r="P3831" s="12" t="str">
        <f>LEFT(Tabela2[[#This Row],[Código]],2)</f>
        <v>30</v>
      </c>
    </row>
    <row r="3832" spans="2:16" ht="15" customHeight="1" x14ac:dyDescent="0.25">
      <c r="B3832" s="36" t="str">
        <f>LOOKUP(Tabela2[[#This Row],[RESUMO]],Tabela3[Grupo],Tabela3[Meus produtos])</f>
        <v>Não</v>
      </c>
      <c r="C3832" s="30" t="s">
        <v>3843</v>
      </c>
      <c r="D3832" t="s">
        <v>21238</v>
      </c>
      <c r="E3832" t="s">
        <v>11853</v>
      </c>
      <c r="F3832" s="30" t="s">
        <v>14671</v>
      </c>
      <c r="G3832">
        <v>22.86</v>
      </c>
      <c r="H3832">
        <v>13.45</v>
      </c>
      <c r="I3832">
        <v>12</v>
      </c>
      <c r="J3832">
        <v>0</v>
      </c>
      <c r="K3832" s="13">
        <v>0.48309999999999997</v>
      </c>
      <c r="L3832" s="13">
        <v>0.13449999999999998</v>
      </c>
      <c r="M3832" s="13">
        <v>0.2286</v>
      </c>
      <c r="N3832" s="13">
        <v>0.12</v>
      </c>
      <c r="O3832" s="13">
        <v>0</v>
      </c>
      <c r="P3832" s="12" t="str">
        <f>LEFT(Tabela2[[#This Row],[Código]],2)</f>
        <v>30</v>
      </c>
    </row>
    <row r="3833" spans="2:16" ht="15" customHeight="1" x14ac:dyDescent="0.25">
      <c r="B3833" s="36" t="str">
        <f>LOOKUP(Tabela2[[#This Row],[RESUMO]],Tabela3[Grupo],Tabela3[Meus produtos])</f>
        <v>Não</v>
      </c>
      <c r="C3833" s="30" t="s">
        <v>3844</v>
      </c>
      <c r="D3833" t="s">
        <v>21238</v>
      </c>
      <c r="E3833" t="s">
        <v>11853</v>
      </c>
      <c r="F3833" s="30" t="s">
        <v>14672</v>
      </c>
      <c r="G3833">
        <v>22.86</v>
      </c>
      <c r="H3833">
        <v>13.45</v>
      </c>
      <c r="I3833">
        <v>12</v>
      </c>
      <c r="J3833">
        <v>0</v>
      </c>
      <c r="K3833" s="13">
        <v>0.48309999999999997</v>
      </c>
      <c r="L3833" s="13">
        <v>0.13449999999999998</v>
      </c>
      <c r="M3833" s="13">
        <v>0.2286</v>
      </c>
      <c r="N3833" s="13">
        <v>0.12</v>
      </c>
      <c r="O3833" s="13">
        <v>0</v>
      </c>
      <c r="P3833" s="12" t="str">
        <f>LEFT(Tabela2[[#This Row],[Código]],2)</f>
        <v>30</v>
      </c>
    </row>
    <row r="3834" spans="2:16" ht="15" customHeight="1" x14ac:dyDescent="0.25">
      <c r="B3834" s="36" t="str">
        <f>LOOKUP(Tabela2[[#This Row],[RESUMO]],Tabela3[Grupo],Tabela3[Meus produtos])</f>
        <v>Não</v>
      </c>
      <c r="C3834" s="30" t="s">
        <v>3845</v>
      </c>
      <c r="D3834" t="s">
        <v>21238</v>
      </c>
      <c r="E3834" t="s">
        <v>11853</v>
      </c>
      <c r="F3834" s="30" t="s">
        <v>14673</v>
      </c>
      <c r="G3834">
        <v>27.73</v>
      </c>
      <c r="H3834">
        <v>13.45</v>
      </c>
      <c r="I3834">
        <v>12</v>
      </c>
      <c r="J3834">
        <v>0</v>
      </c>
      <c r="K3834" s="13">
        <v>0.53179999999999994</v>
      </c>
      <c r="L3834" s="13">
        <v>0.13449999999999998</v>
      </c>
      <c r="M3834" s="13">
        <v>0.27729999999999999</v>
      </c>
      <c r="N3834" s="13">
        <v>0.12</v>
      </c>
      <c r="O3834" s="13">
        <v>0</v>
      </c>
      <c r="P3834" s="12" t="str">
        <f>LEFT(Tabela2[[#This Row],[Código]],2)</f>
        <v>30</v>
      </c>
    </row>
    <row r="3835" spans="2:16" ht="15" customHeight="1" x14ac:dyDescent="0.25">
      <c r="B3835" s="36" t="str">
        <f>LOOKUP(Tabela2[[#This Row],[RESUMO]],Tabela3[Grupo],Tabela3[Meus produtos])</f>
        <v>Não</v>
      </c>
      <c r="C3835" s="30" t="s">
        <v>3846</v>
      </c>
      <c r="D3835" t="s">
        <v>21238</v>
      </c>
      <c r="E3835" t="s">
        <v>11853</v>
      </c>
      <c r="F3835" s="30" t="s">
        <v>14674</v>
      </c>
      <c r="G3835">
        <v>22.86</v>
      </c>
      <c r="H3835">
        <v>13.45</v>
      </c>
      <c r="I3835">
        <v>12</v>
      </c>
      <c r="J3835">
        <v>0</v>
      </c>
      <c r="K3835" s="13">
        <v>0.48309999999999997</v>
      </c>
      <c r="L3835" s="13">
        <v>0.13449999999999998</v>
      </c>
      <c r="M3835" s="13">
        <v>0.2286</v>
      </c>
      <c r="N3835" s="13">
        <v>0.12</v>
      </c>
      <c r="O3835" s="13">
        <v>0</v>
      </c>
      <c r="P3835" s="12" t="str">
        <f>LEFT(Tabela2[[#This Row],[Código]],2)</f>
        <v>30</v>
      </c>
    </row>
    <row r="3836" spans="2:16" ht="15" customHeight="1" x14ac:dyDescent="0.25">
      <c r="B3836" s="36" t="str">
        <f>LOOKUP(Tabela2[[#This Row],[RESUMO]],Tabela3[Grupo],Tabela3[Meus produtos])</f>
        <v>Não</v>
      </c>
      <c r="C3836" s="30" t="s">
        <v>3847</v>
      </c>
      <c r="D3836" t="s">
        <v>21238</v>
      </c>
      <c r="E3836" t="s">
        <v>11853</v>
      </c>
      <c r="F3836" s="30" t="s">
        <v>14675</v>
      </c>
      <c r="G3836">
        <v>22.86</v>
      </c>
      <c r="H3836">
        <v>13.45</v>
      </c>
      <c r="I3836">
        <v>12</v>
      </c>
      <c r="J3836">
        <v>0</v>
      </c>
      <c r="K3836" s="13">
        <v>0.48309999999999997</v>
      </c>
      <c r="L3836" s="13">
        <v>0.13449999999999998</v>
      </c>
      <c r="M3836" s="13">
        <v>0.2286</v>
      </c>
      <c r="N3836" s="13">
        <v>0.12</v>
      </c>
      <c r="O3836" s="13">
        <v>0</v>
      </c>
      <c r="P3836" s="12" t="str">
        <f>LEFT(Tabela2[[#This Row],[Código]],2)</f>
        <v>30</v>
      </c>
    </row>
    <row r="3837" spans="2:16" ht="15" customHeight="1" x14ac:dyDescent="0.25">
      <c r="B3837" s="36" t="str">
        <f>LOOKUP(Tabela2[[#This Row],[RESUMO]],Tabela3[Grupo],Tabela3[Meus produtos])</f>
        <v>Não</v>
      </c>
      <c r="C3837" s="30" t="s">
        <v>3848</v>
      </c>
      <c r="D3837" t="s">
        <v>21238</v>
      </c>
      <c r="E3837" t="s">
        <v>11853</v>
      </c>
      <c r="F3837" s="30" t="s">
        <v>14676</v>
      </c>
      <c r="G3837">
        <v>22.86</v>
      </c>
      <c r="H3837">
        <v>13.45</v>
      </c>
      <c r="I3837">
        <v>12</v>
      </c>
      <c r="J3837">
        <v>0</v>
      </c>
      <c r="K3837" s="13">
        <v>0.48309999999999997</v>
      </c>
      <c r="L3837" s="13">
        <v>0.13449999999999998</v>
      </c>
      <c r="M3837" s="13">
        <v>0.2286</v>
      </c>
      <c r="N3837" s="13">
        <v>0.12</v>
      </c>
      <c r="O3837" s="13">
        <v>0</v>
      </c>
      <c r="P3837" s="12" t="str">
        <f>LEFT(Tabela2[[#This Row],[Código]],2)</f>
        <v>30</v>
      </c>
    </row>
    <row r="3838" spans="2:16" ht="15" customHeight="1" x14ac:dyDescent="0.25">
      <c r="B3838" s="36" t="str">
        <f>LOOKUP(Tabela2[[#This Row],[RESUMO]],Tabela3[Grupo],Tabela3[Meus produtos])</f>
        <v>Não</v>
      </c>
      <c r="C3838" s="30" t="s">
        <v>3849</v>
      </c>
      <c r="D3838" t="s">
        <v>21238</v>
      </c>
      <c r="E3838" t="s">
        <v>11853</v>
      </c>
      <c r="F3838" s="30" t="s">
        <v>14677</v>
      </c>
      <c r="G3838">
        <v>22.86</v>
      </c>
      <c r="H3838">
        <v>13.45</v>
      </c>
      <c r="I3838">
        <v>12</v>
      </c>
      <c r="J3838">
        <v>0</v>
      </c>
      <c r="K3838" s="13">
        <v>0.48309999999999997</v>
      </c>
      <c r="L3838" s="13">
        <v>0.13449999999999998</v>
      </c>
      <c r="M3838" s="13">
        <v>0.2286</v>
      </c>
      <c r="N3838" s="13">
        <v>0.12</v>
      </c>
      <c r="O3838" s="13">
        <v>0</v>
      </c>
      <c r="P3838" s="12" t="str">
        <f>LEFT(Tabela2[[#This Row],[Código]],2)</f>
        <v>30</v>
      </c>
    </row>
    <row r="3839" spans="2:16" ht="15" customHeight="1" x14ac:dyDescent="0.25">
      <c r="B3839" s="36" t="str">
        <f>LOOKUP(Tabela2[[#This Row],[RESUMO]],Tabela3[Grupo],Tabela3[Meus produtos])</f>
        <v>Não</v>
      </c>
      <c r="C3839" s="30" t="s">
        <v>3850</v>
      </c>
      <c r="D3839" t="s">
        <v>21238</v>
      </c>
      <c r="E3839" t="s">
        <v>11853</v>
      </c>
      <c r="F3839" s="30" t="s">
        <v>14678</v>
      </c>
      <c r="G3839">
        <v>27.73</v>
      </c>
      <c r="H3839">
        <v>13.45</v>
      </c>
      <c r="I3839">
        <v>12</v>
      </c>
      <c r="J3839">
        <v>0</v>
      </c>
      <c r="K3839" s="13">
        <v>0.53179999999999994</v>
      </c>
      <c r="L3839" s="13">
        <v>0.13449999999999998</v>
      </c>
      <c r="M3839" s="13">
        <v>0.27729999999999999</v>
      </c>
      <c r="N3839" s="13">
        <v>0.12</v>
      </c>
      <c r="O3839" s="13">
        <v>0</v>
      </c>
      <c r="P3839" s="12" t="str">
        <f>LEFT(Tabela2[[#This Row],[Código]],2)</f>
        <v>30</v>
      </c>
    </row>
    <row r="3840" spans="2:16" ht="15" customHeight="1" x14ac:dyDescent="0.25">
      <c r="B3840" s="36" t="str">
        <f>LOOKUP(Tabela2[[#This Row],[RESUMO]],Tabela3[Grupo],Tabela3[Meus produtos])</f>
        <v>Não</v>
      </c>
      <c r="C3840" s="30" t="s">
        <v>3851</v>
      </c>
      <c r="D3840" t="s">
        <v>21238</v>
      </c>
      <c r="E3840" t="s">
        <v>11853</v>
      </c>
      <c r="F3840" s="30" t="s">
        <v>14679</v>
      </c>
      <c r="G3840">
        <v>22.86</v>
      </c>
      <c r="H3840">
        <v>13.45</v>
      </c>
      <c r="I3840">
        <v>12</v>
      </c>
      <c r="J3840">
        <v>0</v>
      </c>
      <c r="K3840" s="13">
        <v>0.48309999999999997</v>
      </c>
      <c r="L3840" s="13">
        <v>0.13449999999999998</v>
      </c>
      <c r="M3840" s="13">
        <v>0.2286</v>
      </c>
      <c r="N3840" s="13">
        <v>0.12</v>
      </c>
      <c r="O3840" s="13">
        <v>0</v>
      </c>
      <c r="P3840" s="12" t="str">
        <f>LEFT(Tabela2[[#This Row],[Código]],2)</f>
        <v>30</v>
      </c>
    </row>
    <row r="3841" spans="2:16" ht="15" customHeight="1" x14ac:dyDescent="0.25">
      <c r="B3841" s="36" t="str">
        <f>LOOKUP(Tabela2[[#This Row],[RESUMO]],Tabela3[Grupo],Tabela3[Meus produtos])</f>
        <v>Não</v>
      </c>
      <c r="C3841" s="30" t="s">
        <v>3852</v>
      </c>
      <c r="D3841" t="s">
        <v>21238</v>
      </c>
      <c r="E3841" t="s">
        <v>11853</v>
      </c>
      <c r="F3841" s="30" t="s">
        <v>14680</v>
      </c>
      <c r="G3841">
        <v>27.73</v>
      </c>
      <c r="H3841">
        <v>13.45</v>
      </c>
      <c r="I3841">
        <v>12</v>
      </c>
      <c r="J3841">
        <v>0</v>
      </c>
      <c r="K3841" s="13">
        <v>0.53179999999999994</v>
      </c>
      <c r="L3841" s="13">
        <v>0.13449999999999998</v>
      </c>
      <c r="M3841" s="13">
        <v>0.27729999999999999</v>
      </c>
      <c r="N3841" s="13">
        <v>0.12</v>
      </c>
      <c r="O3841" s="13">
        <v>0</v>
      </c>
      <c r="P3841" s="12" t="str">
        <f>LEFT(Tabela2[[#This Row],[Código]],2)</f>
        <v>30</v>
      </c>
    </row>
    <row r="3842" spans="2:16" ht="15" customHeight="1" x14ac:dyDescent="0.25">
      <c r="B3842" s="36" t="str">
        <f>LOOKUP(Tabela2[[#This Row],[RESUMO]],Tabela3[Grupo],Tabela3[Meus produtos])</f>
        <v>Não</v>
      </c>
      <c r="C3842" s="30" t="s">
        <v>3853</v>
      </c>
      <c r="D3842" t="s">
        <v>21238</v>
      </c>
      <c r="E3842" t="s">
        <v>11853</v>
      </c>
      <c r="F3842" s="30" t="s">
        <v>14681</v>
      </c>
      <c r="G3842">
        <v>27.73</v>
      </c>
      <c r="H3842">
        <v>13.45</v>
      </c>
      <c r="I3842">
        <v>12</v>
      </c>
      <c r="J3842">
        <v>0</v>
      </c>
      <c r="K3842" s="13">
        <v>0.53179999999999994</v>
      </c>
      <c r="L3842" s="13">
        <v>0.13449999999999998</v>
      </c>
      <c r="M3842" s="13">
        <v>0.27729999999999999</v>
      </c>
      <c r="N3842" s="13">
        <v>0.12</v>
      </c>
      <c r="O3842" s="13">
        <v>0</v>
      </c>
      <c r="P3842" s="12" t="str">
        <f>LEFT(Tabela2[[#This Row],[Código]],2)</f>
        <v>30</v>
      </c>
    </row>
    <row r="3843" spans="2:16" ht="15" customHeight="1" x14ac:dyDescent="0.25">
      <c r="B3843" s="36" t="str">
        <f>LOOKUP(Tabela2[[#This Row],[RESUMO]],Tabela3[Grupo],Tabela3[Meus produtos])</f>
        <v>Não</v>
      </c>
      <c r="C3843" s="30" t="s">
        <v>3854</v>
      </c>
      <c r="D3843" t="s">
        <v>21238</v>
      </c>
      <c r="E3843" t="s">
        <v>11853</v>
      </c>
      <c r="F3843" s="30" t="s">
        <v>14682</v>
      </c>
      <c r="G3843">
        <v>22.86</v>
      </c>
      <c r="H3843">
        <v>13.45</v>
      </c>
      <c r="I3843">
        <v>12</v>
      </c>
      <c r="J3843">
        <v>0</v>
      </c>
      <c r="K3843" s="13">
        <v>0.48309999999999997</v>
      </c>
      <c r="L3843" s="13">
        <v>0.13449999999999998</v>
      </c>
      <c r="M3843" s="13">
        <v>0.2286</v>
      </c>
      <c r="N3843" s="13">
        <v>0.12</v>
      </c>
      <c r="O3843" s="13">
        <v>0</v>
      </c>
      <c r="P3843" s="12" t="str">
        <f>LEFT(Tabela2[[#This Row],[Código]],2)</f>
        <v>30</v>
      </c>
    </row>
    <row r="3844" spans="2:16" ht="15" customHeight="1" x14ac:dyDescent="0.25">
      <c r="B3844" s="36" t="str">
        <f>LOOKUP(Tabela2[[#This Row],[RESUMO]],Tabela3[Grupo],Tabela3[Meus produtos])</f>
        <v>Não</v>
      </c>
      <c r="C3844" s="30" t="s">
        <v>3855</v>
      </c>
      <c r="D3844" t="s">
        <v>21238</v>
      </c>
      <c r="E3844" t="s">
        <v>11853</v>
      </c>
      <c r="F3844" s="30" t="s">
        <v>14683</v>
      </c>
      <c r="G3844">
        <v>27.73</v>
      </c>
      <c r="H3844">
        <v>13.45</v>
      </c>
      <c r="I3844">
        <v>12</v>
      </c>
      <c r="J3844">
        <v>0</v>
      </c>
      <c r="K3844" s="13">
        <v>0.53179999999999994</v>
      </c>
      <c r="L3844" s="13">
        <v>0.13449999999999998</v>
      </c>
      <c r="M3844" s="13">
        <v>0.27729999999999999</v>
      </c>
      <c r="N3844" s="13">
        <v>0.12</v>
      </c>
      <c r="O3844" s="13">
        <v>0</v>
      </c>
      <c r="P3844" s="12" t="str">
        <f>LEFT(Tabela2[[#This Row],[Código]],2)</f>
        <v>30</v>
      </c>
    </row>
    <row r="3845" spans="2:16" ht="15" customHeight="1" x14ac:dyDescent="0.25">
      <c r="B3845" s="36" t="str">
        <f>LOOKUP(Tabela2[[#This Row],[RESUMO]],Tabela3[Grupo],Tabela3[Meus produtos])</f>
        <v>Não</v>
      </c>
      <c r="C3845" s="30" t="s">
        <v>3856</v>
      </c>
      <c r="D3845" t="s">
        <v>21238</v>
      </c>
      <c r="E3845" t="s">
        <v>11853</v>
      </c>
      <c r="F3845" s="30" t="s">
        <v>14684</v>
      </c>
      <c r="G3845">
        <v>15.45</v>
      </c>
      <c r="H3845">
        <v>13.45</v>
      </c>
      <c r="I3845">
        <v>12</v>
      </c>
      <c r="J3845">
        <v>0</v>
      </c>
      <c r="K3845" s="13">
        <v>0.40899999999999997</v>
      </c>
      <c r="L3845" s="13">
        <v>0.13449999999999998</v>
      </c>
      <c r="M3845" s="13">
        <v>0.1545</v>
      </c>
      <c r="N3845" s="13">
        <v>0.12</v>
      </c>
      <c r="O3845" s="13">
        <v>0</v>
      </c>
      <c r="P3845" s="12" t="str">
        <f>LEFT(Tabela2[[#This Row],[Código]],2)</f>
        <v>30</v>
      </c>
    </row>
    <row r="3846" spans="2:16" ht="15" customHeight="1" x14ac:dyDescent="0.25">
      <c r="B3846" s="36" t="str">
        <f>LOOKUP(Tabela2[[#This Row],[RESUMO]],Tabela3[Grupo],Tabela3[Meus produtos])</f>
        <v>Não</v>
      </c>
      <c r="C3846" s="30" t="s">
        <v>3857</v>
      </c>
      <c r="D3846" t="s">
        <v>21238</v>
      </c>
      <c r="E3846" t="s">
        <v>11853</v>
      </c>
      <c r="F3846" s="30" t="s">
        <v>14685</v>
      </c>
      <c r="G3846">
        <v>15.45</v>
      </c>
      <c r="H3846">
        <v>13.45</v>
      </c>
      <c r="I3846">
        <v>12</v>
      </c>
      <c r="J3846">
        <v>0</v>
      </c>
      <c r="K3846" s="13">
        <v>0.40899999999999997</v>
      </c>
      <c r="L3846" s="13">
        <v>0.13449999999999998</v>
      </c>
      <c r="M3846" s="13">
        <v>0.1545</v>
      </c>
      <c r="N3846" s="13">
        <v>0.12</v>
      </c>
      <c r="O3846" s="13">
        <v>0</v>
      </c>
      <c r="P3846" s="12" t="str">
        <f>LEFT(Tabela2[[#This Row],[Código]],2)</f>
        <v>30</v>
      </c>
    </row>
    <row r="3847" spans="2:16" ht="15" customHeight="1" x14ac:dyDescent="0.25">
      <c r="B3847" s="36" t="str">
        <f>LOOKUP(Tabela2[[#This Row],[RESUMO]],Tabela3[Grupo],Tabela3[Meus produtos])</f>
        <v>Não</v>
      </c>
      <c r="C3847" s="30" t="s">
        <v>3858</v>
      </c>
      <c r="D3847" t="s">
        <v>21238</v>
      </c>
      <c r="E3847" t="s">
        <v>11853</v>
      </c>
      <c r="F3847" s="30" t="s">
        <v>14686</v>
      </c>
      <c r="G3847">
        <v>22.86</v>
      </c>
      <c r="H3847">
        <v>13.45</v>
      </c>
      <c r="I3847">
        <v>12</v>
      </c>
      <c r="J3847">
        <v>0</v>
      </c>
      <c r="K3847" s="13">
        <v>0.48309999999999997</v>
      </c>
      <c r="L3847" s="13">
        <v>0.13449999999999998</v>
      </c>
      <c r="M3847" s="13">
        <v>0.2286</v>
      </c>
      <c r="N3847" s="13">
        <v>0.12</v>
      </c>
      <c r="O3847" s="13">
        <v>0</v>
      </c>
      <c r="P3847" s="12" t="str">
        <f>LEFT(Tabela2[[#This Row],[Código]],2)</f>
        <v>30</v>
      </c>
    </row>
    <row r="3848" spans="2:16" ht="15" customHeight="1" x14ac:dyDescent="0.25">
      <c r="B3848" s="36" t="str">
        <f>LOOKUP(Tabela2[[#This Row],[RESUMO]],Tabela3[Grupo],Tabela3[Meus produtos])</f>
        <v>Não</v>
      </c>
      <c r="C3848" s="30" t="s">
        <v>3859</v>
      </c>
      <c r="D3848" t="s">
        <v>21238</v>
      </c>
      <c r="E3848" t="s">
        <v>11853</v>
      </c>
      <c r="F3848" s="30" t="s">
        <v>14687</v>
      </c>
      <c r="G3848">
        <v>22.86</v>
      </c>
      <c r="H3848">
        <v>13.45</v>
      </c>
      <c r="I3848">
        <v>12</v>
      </c>
      <c r="J3848">
        <v>0</v>
      </c>
      <c r="K3848" s="13">
        <v>0.48309999999999997</v>
      </c>
      <c r="L3848" s="13">
        <v>0.13449999999999998</v>
      </c>
      <c r="M3848" s="13">
        <v>0.2286</v>
      </c>
      <c r="N3848" s="13">
        <v>0.12</v>
      </c>
      <c r="O3848" s="13">
        <v>0</v>
      </c>
      <c r="P3848" s="12" t="str">
        <f>LEFT(Tabela2[[#This Row],[Código]],2)</f>
        <v>30</v>
      </c>
    </row>
    <row r="3849" spans="2:16" ht="15" customHeight="1" x14ac:dyDescent="0.25">
      <c r="B3849" s="36" t="str">
        <f>LOOKUP(Tabela2[[#This Row],[RESUMO]],Tabela3[Grupo],Tabela3[Meus produtos])</f>
        <v>Não</v>
      </c>
      <c r="C3849" s="30" t="s">
        <v>3860</v>
      </c>
      <c r="D3849" t="s">
        <v>21238</v>
      </c>
      <c r="E3849" t="s">
        <v>11853</v>
      </c>
      <c r="F3849" s="30" t="s">
        <v>14688</v>
      </c>
      <c r="G3849">
        <v>15.45</v>
      </c>
      <c r="H3849">
        <v>13.45</v>
      </c>
      <c r="I3849">
        <v>12</v>
      </c>
      <c r="J3849">
        <v>0</v>
      </c>
      <c r="K3849" s="13">
        <v>0.40899999999999997</v>
      </c>
      <c r="L3849" s="13">
        <v>0.13449999999999998</v>
      </c>
      <c r="M3849" s="13">
        <v>0.1545</v>
      </c>
      <c r="N3849" s="13">
        <v>0.12</v>
      </c>
      <c r="O3849" s="13">
        <v>0</v>
      </c>
      <c r="P3849" s="12" t="str">
        <f>LEFT(Tabela2[[#This Row],[Código]],2)</f>
        <v>30</v>
      </c>
    </row>
    <row r="3850" spans="2:16" ht="15" customHeight="1" x14ac:dyDescent="0.25">
      <c r="B3850" s="36" t="str">
        <f>LOOKUP(Tabela2[[#This Row],[RESUMO]],Tabela3[Grupo],Tabela3[Meus produtos])</f>
        <v>Não</v>
      </c>
      <c r="C3850" s="30" t="s">
        <v>3861</v>
      </c>
      <c r="D3850" t="s">
        <v>21238</v>
      </c>
      <c r="E3850" t="s">
        <v>11853</v>
      </c>
      <c r="F3850" s="30" t="s">
        <v>14689</v>
      </c>
      <c r="G3850">
        <v>15.45</v>
      </c>
      <c r="H3850">
        <v>13.45</v>
      </c>
      <c r="I3850">
        <v>12</v>
      </c>
      <c r="J3850">
        <v>0</v>
      </c>
      <c r="K3850" s="13">
        <v>0.40899999999999997</v>
      </c>
      <c r="L3850" s="13">
        <v>0.13449999999999998</v>
      </c>
      <c r="M3850" s="13">
        <v>0.1545</v>
      </c>
      <c r="N3850" s="13">
        <v>0.12</v>
      </c>
      <c r="O3850" s="13">
        <v>0</v>
      </c>
      <c r="P3850" s="12" t="str">
        <f>LEFT(Tabela2[[#This Row],[Código]],2)</f>
        <v>30</v>
      </c>
    </row>
    <row r="3851" spans="2:16" ht="15" customHeight="1" x14ac:dyDescent="0.25">
      <c r="B3851" s="36" t="str">
        <f>LOOKUP(Tabela2[[#This Row],[RESUMO]],Tabela3[Grupo],Tabela3[Meus produtos])</f>
        <v>Não</v>
      </c>
      <c r="C3851" s="30" t="s">
        <v>3862</v>
      </c>
      <c r="D3851" t="s">
        <v>21238</v>
      </c>
      <c r="E3851" t="s">
        <v>11853</v>
      </c>
      <c r="F3851" s="30" t="s">
        <v>14690</v>
      </c>
      <c r="G3851">
        <v>22.86</v>
      </c>
      <c r="H3851">
        <v>13.45</v>
      </c>
      <c r="I3851">
        <v>12</v>
      </c>
      <c r="J3851">
        <v>0</v>
      </c>
      <c r="K3851" s="13">
        <v>0.48309999999999997</v>
      </c>
      <c r="L3851" s="13">
        <v>0.13449999999999998</v>
      </c>
      <c r="M3851" s="13">
        <v>0.2286</v>
      </c>
      <c r="N3851" s="13">
        <v>0.12</v>
      </c>
      <c r="O3851" s="13">
        <v>0</v>
      </c>
      <c r="P3851" s="12" t="str">
        <f>LEFT(Tabela2[[#This Row],[Código]],2)</f>
        <v>30</v>
      </c>
    </row>
    <row r="3852" spans="2:16" ht="15" customHeight="1" x14ac:dyDescent="0.25">
      <c r="B3852" s="36" t="str">
        <f>LOOKUP(Tabela2[[#This Row],[RESUMO]],Tabela3[Grupo],Tabela3[Meus produtos])</f>
        <v>Não</v>
      </c>
      <c r="C3852" s="30" t="s">
        <v>3863</v>
      </c>
      <c r="D3852" t="s">
        <v>21238</v>
      </c>
      <c r="E3852" t="s">
        <v>11853</v>
      </c>
      <c r="F3852" s="30" t="s">
        <v>14691</v>
      </c>
      <c r="G3852">
        <v>15.45</v>
      </c>
      <c r="H3852">
        <v>13.45</v>
      </c>
      <c r="I3852">
        <v>0</v>
      </c>
      <c r="J3852">
        <v>0</v>
      </c>
      <c r="K3852" s="13">
        <v>0.28899999999999998</v>
      </c>
      <c r="L3852" s="13">
        <v>0.13449999999999998</v>
      </c>
      <c r="M3852" s="13">
        <v>0.1545</v>
      </c>
      <c r="N3852" s="13">
        <v>0</v>
      </c>
      <c r="O3852" s="13">
        <v>0</v>
      </c>
      <c r="P3852" s="12" t="str">
        <f>LEFT(Tabela2[[#This Row],[Código]],2)</f>
        <v>30</v>
      </c>
    </row>
    <row r="3853" spans="2:16" ht="15" customHeight="1" x14ac:dyDescent="0.25">
      <c r="B3853" s="36" t="str">
        <f>LOOKUP(Tabela2[[#This Row],[RESUMO]],Tabela3[Grupo],Tabela3[Meus produtos])</f>
        <v>Não</v>
      </c>
      <c r="C3853" s="30" t="s">
        <v>3864</v>
      </c>
      <c r="D3853" t="s">
        <v>21238</v>
      </c>
      <c r="E3853" t="s">
        <v>11853</v>
      </c>
      <c r="F3853" s="30" t="s">
        <v>14692</v>
      </c>
      <c r="G3853">
        <v>22.86</v>
      </c>
      <c r="H3853">
        <v>13.45</v>
      </c>
      <c r="I3853">
        <v>12</v>
      </c>
      <c r="J3853">
        <v>0</v>
      </c>
      <c r="K3853" s="13">
        <v>0.48309999999999997</v>
      </c>
      <c r="L3853" s="13">
        <v>0.13449999999999998</v>
      </c>
      <c r="M3853" s="13">
        <v>0.2286</v>
      </c>
      <c r="N3853" s="13">
        <v>0.12</v>
      </c>
      <c r="O3853" s="13">
        <v>0</v>
      </c>
      <c r="P3853" s="12" t="str">
        <f>LEFT(Tabela2[[#This Row],[Código]],2)</f>
        <v>30</v>
      </c>
    </row>
    <row r="3854" spans="2:16" ht="15" customHeight="1" x14ac:dyDescent="0.25">
      <c r="B3854" s="36" t="str">
        <f>LOOKUP(Tabela2[[#This Row],[RESUMO]],Tabela3[Grupo],Tabela3[Meus produtos])</f>
        <v>Não</v>
      </c>
      <c r="C3854" s="30" t="s">
        <v>3865</v>
      </c>
      <c r="D3854" t="s">
        <v>21238</v>
      </c>
      <c r="E3854" t="s">
        <v>11853</v>
      </c>
      <c r="F3854" s="30" t="s">
        <v>14693</v>
      </c>
      <c r="G3854">
        <v>15.45</v>
      </c>
      <c r="H3854">
        <v>13.45</v>
      </c>
      <c r="I3854">
        <v>12</v>
      </c>
      <c r="J3854">
        <v>0</v>
      </c>
      <c r="K3854" s="13">
        <v>0.40899999999999997</v>
      </c>
      <c r="L3854" s="13">
        <v>0.13449999999999998</v>
      </c>
      <c r="M3854" s="13">
        <v>0.1545</v>
      </c>
      <c r="N3854" s="13">
        <v>0.12</v>
      </c>
      <c r="O3854" s="13">
        <v>0</v>
      </c>
      <c r="P3854" s="12" t="str">
        <f>LEFT(Tabela2[[#This Row],[Código]],2)</f>
        <v>30</v>
      </c>
    </row>
    <row r="3855" spans="2:16" ht="15" customHeight="1" x14ac:dyDescent="0.25">
      <c r="B3855" s="36" t="str">
        <f>LOOKUP(Tabela2[[#This Row],[RESUMO]],Tabela3[Grupo],Tabela3[Meus produtos])</f>
        <v>Não</v>
      </c>
      <c r="C3855" s="30" t="s">
        <v>3866</v>
      </c>
      <c r="D3855" t="s">
        <v>21238</v>
      </c>
      <c r="E3855" t="s">
        <v>11853</v>
      </c>
      <c r="F3855" s="30" t="s">
        <v>14694</v>
      </c>
      <c r="G3855">
        <v>15.45</v>
      </c>
      <c r="H3855">
        <v>13.45</v>
      </c>
      <c r="I3855">
        <v>12</v>
      </c>
      <c r="J3855">
        <v>0</v>
      </c>
      <c r="K3855" s="13">
        <v>0.40899999999999997</v>
      </c>
      <c r="L3855" s="13">
        <v>0.13449999999999998</v>
      </c>
      <c r="M3855" s="13">
        <v>0.1545</v>
      </c>
      <c r="N3855" s="13">
        <v>0.12</v>
      </c>
      <c r="O3855" s="13">
        <v>0</v>
      </c>
      <c r="P3855" s="12" t="str">
        <f>LEFT(Tabela2[[#This Row],[Código]],2)</f>
        <v>30</v>
      </c>
    </row>
    <row r="3856" spans="2:16" ht="15" customHeight="1" x14ac:dyDescent="0.25">
      <c r="B3856" s="36" t="str">
        <f>LOOKUP(Tabela2[[#This Row],[RESUMO]],Tabela3[Grupo],Tabela3[Meus produtos])</f>
        <v>Não</v>
      </c>
      <c r="C3856" s="30" t="s">
        <v>3867</v>
      </c>
      <c r="D3856" t="s">
        <v>21238</v>
      </c>
      <c r="E3856" t="s">
        <v>11853</v>
      </c>
      <c r="F3856" s="30" t="s">
        <v>14695</v>
      </c>
      <c r="G3856">
        <v>15.45</v>
      </c>
      <c r="H3856">
        <v>13.45</v>
      </c>
      <c r="I3856">
        <v>12</v>
      </c>
      <c r="J3856">
        <v>0</v>
      </c>
      <c r="K3856" s="13">
        <v>0.40899999999999997</v>
      </c>
      <c r="L3856" s="13">
        <v>0.13449999999999998</v>
      </c>
      <c r="M3856" s="13">
        <v>0.1545</v>
      </c>
      <c r="N3856" s="13">
        <v>0.12</v>
      </c>
      <c r="O3856" s="13">
        <v>0</v>
      </c>
      <c r="P3856" s="12" t="str">
        <f>LEFT(Tabela2[[#This Row],[Código]],2)</f>
        <v>30</v>
      </c>
    </row>
    <row r="3857" spans="2:16" ht="15" customHeight="1" x14ac:dyDescent="0.25">
      <c r="B3857" s="36" t="str">
        <f>LOOKUP(Tabela2[[#This Row],[RESUMO]],Tabela3[Grupo],Tabela3[Meus produtos])</f>
        <v>Não</v>
      </c>
      <c r="C3857" s="30" t="s">
        <v>3868</v>
      </c>
      <c r="D3857" t="s">
        <v>21238</v>
      </c>
      <c r="E3857" t="s">
        <v>11853</v>
      </c>
      <c r="F3857" s="30" t="s">
        <v>14695</v>
      </c>
      <c r="G3857">
        <v>22.86</v>
      </c>
      <c r="H3857">
        <v>13.45</v>
      </c>
      <c r="I3857">
        <v>12</v>
      </c>
      <c r="J3857">
        <v>0</v>
      </c>
      <c r="K3857" s="13">
        <v>0.48309999999999997</v>
      </c>
      <c r="L3857" s="13">
        <v>0.13449999999999998</v>
      </c>
      <c r="M3857" s="13">
        <v>0.2286</v>
      </c>
      <c r="N3857" s="13">
        <v>0.12</v>
      </c>
      <c r="O3857" s="13">
        <v>0</v>
      </c>
      <c r="P3857" s="12" t="str">
        <f>LEFT(Tabela2[[#This Row],[Código]],2)</f>
        <v>30</v>
      </c>
    </row>
    <row r="3858" spans="2:16" ht="15" customHeight="1" x14ac:dyDescent="0.25">
      <c r="B3858" s="36" t="str">
        <f>LOOKUP(Tabela2[[#This Row],[RESUMO]],Tabela3[Grupo],Tabela3[Meus produtos])</f>
        <v>Não</v>
      </c>
      <c r="C3858" s="30" t="s">
        <v>3869</v>
      </c>
      <c r="D3858" t="s">
        <v>21238</v>
      </c>
      <c r="E3858" t="s">
        <v>11853</v>
      </c>
      <c r="F3858" s="30" t="s">
        <v>14696</v>
      </c>
      <c r="G3858">
        <v>27.73</v>
      </c>
      <c r="H3858">
        <v>13.45</v>
      </c>
      <c r="I3858">
        <v>12</v>
      </c>
      <c r="J3858">
        <v>0</v>
      </c>
      <c r="K3858" s="13">
        <v>0.53179999999999994</v>
      </c>
      <c r="L3858" s="13">
        <v>0.13449999999999998</v>
      </c>
      <c r="M3858" s="13">
        <v>0.27729999999999999</v>
      </c>
      <c r="N3858" s="13">
        <v>0.12</v>
      </c>
      <c r="O3858" s="13">
        <v>0</v>
      </c>
      <c r="P3858" s="12" t="str">
        <f>LEFT(Tabela2[[#This Row],[Código]],2)</f>
        <v>30</v>
      </c>
    </row>
    <row r="3859" spans="2:16" ht="15" customHeight="1" x14ac:dyDescent="0.25">
      <c r="B3859" s="36" t="str">
        <f>LOOKUP(Tabela2[[#This Row],[RESUMO]],Tabela3[Grupo],Tabela3[Meus produtos])</f>
        <v>Não</v>
      </c>
      <c r="C3859" s="30" t="s">
        <v>3870</v>
      </c>
      <c r="D3859" t="s">
        <v>21238</v>
      </c>
      <c r="E3859" t="s">
        <v>11853</v>
      </c>
      <c r="F3859" s="30" t="s">
        <v>14697</v>
      </c>
      <c r="G3859">
        <v>15.45</v>
      </c>
      <c r="H3859">
        <v>13.45</v>
      </c>
      <c r="I3859">
        <v>12</v>
      </c>
      <c r="J3859">
        <v>0</v>
      </c>
      <c r="K3859" s="13">
        <v>0.40899999999999997</v>
      </c>
      <c r="L3859" s="13">
        <v>0.13449999999999998</v>
      </c>
      <c r="M3859" s="13">
        <v>0.1545</v>
      </c>
      <c r="N3859" s="13">
        <v>0.12</v>
      </c>
      <c r="O3859" s="13">
        <v>0</v>
      </c>
      <c r="P3859" s="12" t="str">
        <f>LEFT(Tabela2[[#This Row],[Código]],2)</f>
        <v>30</v>
      </c>
    </row>
    <row r="3860" spans="2:16" ht="15" customHeight="1" x14ac:dyDescent="0.25">
      <c r="B3860" s="36" t="str">
        <f>LOOKUP(Tabela2[[#This Row],[RESUMO]],Tabela3[Grupo],Tabela3[Meus produtos])</f>
        <v>Não</v>
      </c>
      <c r="C3860" s="30" t="s">
        <v>3871</v>
      </c>
      <c r="D3860" t="s">
        <v>21238</v>
      </c>
      <c r="E3860" t="s">
        <v>11853</v>
      </c>
      <c r="F3860" s="30" t="s">
        <v>14698</v>
      </c>
      <c r="G3860">
        <v>27.73</v>
      </c>
      <c r="H3860">
        <v>13.45</v>
      </c>
      <c r="I3860">
        <v>12</v>
      </c>
      <c r="J3860">
        <v>0</v>
      </c>
      <c r="K3860" s="13">
        <v>0.53179999999999994</v>
      </c>
      <c r="L3860" s="13">
        <v>0.13449999999999998</v>
      </c>
      <c r="M3860" s="13">
        <v>0.27729999999999999</v>
      </c>
      <c r="N3860" s="13">
        <v>0.12</v>
      </c>
      <c r="O3860" s="13">
        <v>0</v>
      </c>
      <c r="P3860" s="12" t="str">
        <f>LEFT(Tabela2[[#This Row],[Código]],2)</f>
        <v>30</v>
      </c>
    </row>
    <row r="3861" spans="2:16" ht="15" customHeight="1" x14ac:dyDescent="0.25">
      <c r="B3861" s="36" t="str">
        <f>LOOKUP(Tabela2[[#This Row],[RESUMO]],Tabela3[Grupo],Tabela3[Meus produtos])</f>
        <v>Não</v>
      </c>
      <c r="C3861" s="30" t="s">
        <v>3872</v>
      </c>
      <c r="D3861" t="s">
        <v>21238</v>
      </c>
      <c r="E3861" t="s">
        <v>11853</v>
      </c>
      <c r="F3861" s="30" t="s">
        <v>14699</v>
      </c>
      <c r="G3861">
        <v>27.73</v>
      </c>
      <c r="H3861">
        <v>13.45</v>
      </c>
      <c r="I3861">
        <v>12</v>
      </c>
      <c r="J3861">
        <v>0</v>
      </c>
      <c r="K3861" s="13">
        <v>0.53179999999999994</v>
      </c>
      <c r="L3861" s="13">
        <v>0.13449999999999998</v>
      </c>
      <c r="M3861" s="13">
        <v>0.27729999999999999</v>
      </c>
      <c r="N3861" s="13">
        <v>0.12</v>
      </c>
      <c r="O3861" s="13">
        <v>0</v>
      </c>
      <c r="P3861" s="12" t="str">
        <f>LEFT(Tabela2[[#This Row],[Código]],2)</f>
        <v>30</v>
      </c>
    </row>
    <row r="3862" spans="2:16" ht="15" customHeight="1" x14ac:dyDescent="0.25">
      <c r="B3862" s="36" t="str">
        <f>LOOKUP(Tabela2[[#This Row],[RESUMO]],Tabela3[Grupo],Tabela3[Meus produtos])</f>
        <v>Não</v>
      </c>
      <c r="C3862" s="30" t="s">
        <v>3873</v>
      </c>
      <c r="D3862" t="s">
        <v>21238</v>
      </c>
      <c r="E3862" t="s">
        <v>11853</v>
      </c>
      <c r="F3862" s="30" t="s">
        <v>14700</v>
      </c>
      <c r="G3862">
        <v>22.86</v>
      </c>
      <c r="H3862">
        <v>13.45</v>
      </c>
      <c r="I3862">
        <v>12</v>
      </c>
      <c r="J3862">
        <v>0</v>
      </c>
      <c r="K3862" s="13">
        <v>0.48309999999999997</v>
      </c>
      <c r="L3862" s="13">
        <v>0.13449999999999998</v>
      </c>
      <c r="M3862" s="13">
        <v>0.2286</v>
      </c>
      <c r="N3862" s="13">
        <v>0.12</v>
      </c>
      <c r="O3862" s="13">
        <v>0</v>
      </c>
      <c r="P3862" s="12" t="str">
        <f>LEFT(Tabela2[[#This Row],[Código]],2)</f>
        <v>30</v>
      </c>
    </row>
    <row r="3863" spans="2:16" ht="15" customHeight="1" x14ac:dyDescent="0.25">
      <c r="B3863" s="36" t="str">
        <f>LOOKUP(Tabela2[[#This Row],[RESUMO]],Tabela3[Grupo],Tabela3[Meus produtos])</f>
        <v>Não</v>
      </c>
      <c r="C3863" s="30" t="s">
        <v>3874</v>
      </c>
      <c r="D3863" t="s">
        <v>21238</v>
      </c>
      <c r="E3863" t="s">
        <v>11853</v>
      </c>
      <c r="F3863" s="30" t="s">
        <v>14701</v>
      </c>
      <c r="G3863">
        <v>22.86</v>
      </c>
      <c r="H3863">
        <v>13.45</v>
      </c>
      <c r="I3863">
        <v>12</v>
      </c>
      <c r="J3863">
        <v>0</v>
      </c>
      <c r="K3863" s="13">
        <v>0.48309999999999997</v>
      </c>
      <c r="L3863" s="13">
        <v>0.13449999999999998</v>
      </c>
      <c r="M3863" s="13">
        <v>0.2286</v>
      </c>
      <c r="N3863" s="13">
        <v>0.12</v>
      </c>
      <c r="O3863" s="13">
        <v>0</v>
      </c>
      <c r="P3863" s="12" t="str">
        <f>LEFT(Tabela2[[#This Row],[Código]],2)</f>
        <v>30</v>
      </c>
    </row>
    <row r="3864" spans="2:16" ht="15" customHeight="1" x14ac:dyDescent="0.25">
      <c r="B3864" s="36" t="str">
        <f>LOOKUP(Tabela2[[#This Row],[RESUMO]],Tabela3[Grupo],Tabela3[Meus produtos])</f>
        <v>Não</v>
      </c>
      <c r="C3864" s="30" t="s">
        <v>3875</v>
      </c>
      <c r="D3864" t="s">
        <v>21238</v>
      </c>
      <c r="E3864" t="s">
        <v>11853</v>
      </c>
      <c r="F3864" s="30" t="s">
        <v>14702</v>
      </c>
      <c r="G3864">
        <v>15.45</v>
      </c>
      <c r="H3864">
        <v>13.45</v>
      </c>
      <c r="I3864">
        <v>12</v>
      </c>
      <c r="J3864">
        <v>0</v>
      </c>
      <c r="K3864" s="13">
        <v>0.40899999999999997</v>
      </c>
      <c r="L3864" s="13">
        <v>0.13449999999999998</v>
      </c>
      <c r="M3864" s="13">
        <v>0.1545</v>
      </c>
      <c r="N3864" s="13">
        <v>0.12</v>
      </c>
      <c r="O3864" s="13">
        <v>0</v>
      </c>
      <c r="P3864" s="12" t="str">
        <f>LEFT(Tabela2[[#This Row],[Código]],2)</f>
        <v>30</v>
      </c>
    </row>
    <row r="3865" spans="2:16" ht="15" customHeight="1" x14ac:dyDescent="0.25">
      <c r="B3865" s="36" t="str">
        <f>LOOKUP(Tabela2[[#This Row],[RESUMO]],Tabela3[Grupo],Tabela3[Meus produtos])</f>
        <v>Não</v>
      </c>
      <c r="C3865" s="30" t="s">
        <v>3876</v>
      </c>
      <c r="D3865" t="s">
        <v>21238</v>
      </c>
      <c r="E3865" t="s">
        <v>11853</v>
      </c>
      <c r="F3865" s="30" t="s">
        <v>14703</v>
      </c>
      <c r="G3865">
        <v>15.45</v>
      </c>
      <c r="H3865">
        <v>13.45</v>
      </c>
      <c r="I3865">
        <v>12</v>
      </c>
      <c r="J3865">
        <v>0</v>
      </c>
      <c r="K3865" s="13">
        <v>0.40899999999999997</v>
      </c>
      <c r="L3865" s="13">
        <v>0.13449999999999998</v>
      </c>
      <c r="M3865" s="13">
        <v>0.1545</v>
      </c>
      <c r="N3865" s="13">
        <v>0.12</v>
      </c>
      <c r="O3865" s="13">
        <v>0</v>
      </c>
      <c r="P3865" s="12" t="str">
        <f>LEFT(Tabela2[[#This Row],[Código]],2)</f>
        <v>30</v>
      </c>
    </row>
    <row r="3866" spans="2:16" ht="15" customHeight="1" x14ac:dyDescent="0.25">
      <c r="B3866" s="36" t="str">
        <f>LOOKUP(Tabela2[[#This Row],[RESUMO]],Tabela3[Grupo],Tabela3[Meus produtos])</f>
        <v>Não</v>
      </c>
      <c r="C3866" s="30" t="s">
        <v>3877</v>
      </c>
      <c r="D3866" t="s">
        <v>21238</v>
      </c>
      <c r="E3866" t="s">
        <v>11853</v>
      </c>
      <c r="F3866" s="30" t="s">
        <v>14704</v>
      </c>
      <c r="G3866">
        <v>15.45</v>
      </c>
      <c r="H3866">
        <v>13.45</v>
      </c>
      <c r="I3866">
        <v>12</v>
      </c>
      <c r="J3866">
        <v>0</v>
      </c>
      <c r="K3866" s="13">
        <v>0.40899999999999997</v>
      </c>
      <c r="L3866" s="13">
        <v>0.13449999999999998</v>
      </c>
      <c r="M3866" s="13">
        <v>0.1545</v>
      </c>
      <c r="N3866" s="13">
        <v>0.12</v>
      </c>
      <c r="O3866" s="13">
        <v>0</v>
      </c>
      <c r="P3866" s="12" t="str">
        <f>LEFT(Tabela2[[#This Row],[Código]],2)</f>
        <v>30</v>
      </c>
    </row>
    <row r="3867" spans="2:16" ht="15" customHeight="1" x14ac:dyDescent="0.25">
      <c r="B3867" s="36" t="str">
        <f>LOOKUP(Tabela2[[#This Row],[RESUMO]],Tabela3[Grupo],Tabela3[Meus produtos])</f>
        <v>Não</v>
      </c>
      <c r="C3867" s="30" t="s">
        <v>3878</v>
      </c>
      <c r="D3867" t="s">
        <v>21238</v>
      </c>
      <c r="E3867" t="s">
        <v>11853</v>
      </c>
      <c r="F3867" s="30" t="s">
        <v>14705</v>
      </c>
      <c r="G3867">
        <v>15.45</v>
      </c>
      <c r="H3867">
        <v>13.45</v>
      </c>
      <c r="I3867">
        <v>12</v>
      </c>
      <c r="J3867">
        <v>0</v>
      </c>
      <c r="K3867" s="13">
        <v>0.40899999999999997</v>
      </c>
      <c r="L3867" s="13">
        <v>0.13449999999999998</v>
      </c>
      <c r="M3867" s="13">
        <v>0.1545</v>
      </c>
      <c r="N3867" s="13">
        <v>0.12</v>
      </c>
      <c r="O3867" s="13">
        <v>0</v>
      </c>
      <c r="P3867" s="12" t="str">
        <f>LEFT(Tabela2[[#This Row],[Código]],2)</f>
        <v>30</v>
      </c>
    </row>
    <row r="3868" spans="2:16" ht="15" customHeight="1" x14ac:dyDescent="0.25">
      <c r="B3868" s="36" t="str">
        <f>LOOKUP(Tabela2[[#This Row],[RESUMO]],Tabela3[Grupo],Tabela3[Meus produtos])</f>
        <v>Não</v>
      </c>
      <c r="C3868" s="30" t="s">
        <v>3879</v>
      </c>
      <c r="D3868" t="s">
        <v>21238</v>
      </c>
      <c r="E3868" t="s">
        <v>11853</v>
      </c>
      <c r="F3868" s="30" t="s">
        <v>14706</v>
      </c>
      <c r="G3868">
        <v>15.45</v>
      </c>
      <c r="H3868">
        <v>13.45</v>
      </c>
      <c r="I3868">
        <v>12</v>
      </c>
      <c r="J3868">
        <v>0</v>
      </c>
      <c r="K3868" s="13">
        <v>0.40899999999999997</v>
      </c>
      <c r="L3868" s="13">
        <v>0.13449999999999998</v>
      </c>
      <c r="M3868" s="13">
        <v>0.1545</v>
      </c>
      <c r="N3868" s="13">
        <v>0.12</v>
      </c>
      <c r="O3868" s="13">
        <v>0</v>
      </c>
      <c r="P3868" s="12" t="str">
        <f>LEFT(Tabela2[[#This Row],[Código]],2)</f>
        <v>30</v>
      </c>
    </row>
    <row r="3869" spans="2:16" ht="15" customHeight="1" x14ac:dyDescent="0.25">
      <c r="B3869" s="36" t="str">
        <f>LOOKUP(Tabela2[[#This Row],[RESUMO]],Tabela3[Grupo],Tabela3[Meus produtos])</f>
        <v>Não</v>
      </c>
      <c r="C3869" s="30" t="s">
        <v>3880</v>
      </c>
      <c r="D3869" t="s">
        <v>21238</v>
      </c>
      <c r="E3869" t="s">
        <v>11853</v>
      </c>
      <c r="F3869" s="30" t="s">
        <v>14707</v>
      </c>
      <c r="G3869">
        <v>27.73</v>
      </c>
      <c r="H3869">
        <v>13.45</v>
      </c>
      <c r="I3869">
        <v>12</v>
      </c>
      <c r="J3869">
        <v>0</v>
      </c>
      <c r="K3869" s="13">
        <v>0.53179999999999994</v>
      </c>
      <c r="L3869" s="13">
        <v>0.13449999999999998</v>
      </c>
      <c r="M3869" s="13">
        <v>0.27729999999999999</v>
      </c>
      <c r="N3869" s="13">
        <v>0.12</v>
      </c>
      <c r="O3869" s="13">
        <v>0</v>
      </c>
      <c r="P3869" s="12" t="str">
        <f>LEFT(Tabela2[[#This Row],[Código]],2)</f>
        <v>30</v>
      </c>
    </row>
    <row r="3870" spans="2:16" ht="15" customHeight="1" x14ac:dyDescent="0.25">
      <c r="B3870" s="36" t="str">
        <f>LOOKUP(Tabela2[[#This Row],[RESUMO]],Tabela3[Grupo],Tabela3[Meus produtos])</f>
        <v>Não</v>
      </c>
      <c r="C3870" s="30" t="s">
        <v>3881</v>
      </c>
      <c r="D3870" t="s">
        <v>21238</v>
      </c>
      <c r="E3870" t="s">
        <v>11853</v>
      </c>
      <c r="F3870" s="30" t="s">
        <v>14708</v>
      </c>
      <c r="G3870">
        <v>27.73</v>
      </c>
      <c r="H3870">
        <v>13.45</v>
      </c>
      <c r="I3870">
        <v>12</v>
      </c>
      <c r="J3870">
        <v>0</v>
      </c>
      <c r="K3870" s="13">
        <v>0.53179999999999994</v>
      </c>
      <c r="L3870" s="13">
        <v>0.13449999999999998</v>
      </c>
      <c r="M3870" s="13">
        <v>0.27729999999999999</v>
      </c>
      <c r="N3870" s="13">
        <v>0.12</v>
      </c>
      <c r="O3870" s="13">
        <v>0</v>
      </c>
      <c r="P3870" s="12" t="str">
        <f>LEFT(Tabela2[[#This Row],[Código]],2)</f>
        <v>30</v>
      </c>
    </row>
    <row r="3871" spans="2:16" ht="15" customHeight="1" x14ac:dyDescent="0.25">
      <c r="B3871" s="36" t="str">
        <f>LOOKUP(Tabela2[[#This Row],[RESUMO]],Tabela3[Grupo],Tabela3[Meus produtos])</f>
        <v>Não</v>
      </c>
      <c r="C3871" s="30" t="s">
        <v>3882</v>
      </c>
      <c r="D3871" t="s">
        <v>21238</v>
      </c>
      <c r="E3871" t="s">
        <v>11853</v>
      </c>
      <c r="F3871" s="30" t="s">
        <v>14709</v>
      </c>
      <c r="G3871">
        <v>15.45</v>
      </c>
      <c r="H3871">
        <v>13.45</v>
      </c>
      <c r="I3871">
        <v>12</v>
      </c>
      <c r="J3871">
        <v>0</v>
      </c>
      <c r="K3871" s="13">
        <v>0.40899999999999997</v>
      </c>
      <c r="L3871" s="13">
        <v>0.13449999999999998</v>
      </c>
      <c r="M3871" s="13">
        <v>0.1545</v>
      </c>
      <c r="N3871" s="13">
        <v>0.12</v>
      </c>
      <c r="O3871" s="13">
        <v>0</v>
      </c>
      <c r="P3871" s="12" t="str">
        <f>LEFT(Tabela2[[#This Row],[Código]],2)</f>
        <v>30</v>
      </c>
    </row>
    <row r="3872" spans="2:16" ht="15" customHeight="1" x14ac:dyDescent="0.25">
      <c r="B3872" s="36" t="str">
        <f>LOOKUP(Tabela2[[#This Row],[RESUMO]],Tabela3[Grupo],Tabela3[Meus produtos])</f>
        <v>Não</v>
      </c>
      <c r="C3872" s="30" t="s">
        <v>3883</v>
      </c>
      <c r="D3872" t="s">
        <v>21238</v>
      </c>
      <c r="E3872" t="s">
        <v>11853</v>
      </c>
      <c r="F3872" s="30" t="s">
        <v>14710</v>
      </c>
      <c r="G3872">
        <v>15.45</v>
      </c>
      <c r="H3872">
        <v>13.45</v>
      </c>
      <c r="I3872">
        <v>0</v>
      </c>
      <c r="J3872">
        <v>0</v>
      </c>
      <c r="K3872" s="13">
        <v>0.28899999999999998</v>
      </c>
      <c r="L3872" s="13">
        <v>0.13449999999999998</v>
      </c>
      <c r="M3872" s="13">
        <v>0.1545</v>
      </c>
      <c r="N3872" s="13">
        <v>0</v>
      </c>
      <c r="O3872" s="13">
        <v>0</v>
      </c>
      <c r="P3872" s="12" t="str">
        <f>LEFT(Tabela2[[#This Row],[Código]],2)</f>
        <v>30</v>
      </c>
    </row>
    <row r="3873" spans="2:16" ht="15" customHeight="1" x14ac:dyDescent="0.25">
      <c r="B3873" s="36" t="str">
        <f>LOOKUP(Tabela2[[#This Row],[RESUMO]],Tabela3[Grupo],Tabela3[Meus produtos])</f>
        <v>Não</v>
      </c>
      <c r="C3873" s="30" t="s">
        <v>3884</v>
      </c>
      <c r="D3873" t="s">
        <v>21238</v>
      </c>
      <c r="E3873" t="s">
        <v>11853</v>
      </c>
      <c r="F3873" s="30" t="s">
        <v>14711</v>
      </c>
      <c r="G3873">
        <v>15.45</v>
      </c>
      <c r="H3873">
        <v>13.45</v>
      </c>
      <c r="I3873">
        <v>12</v>
      </c>
      <c r="J3873">
        <v>0</v>
      </c>
      <c r="K3873" s="13">
        <v>0.40899999999999997</v>
      </c>
      <c r="L3873" s="13">
        <v>0.13449999999999998</v>
      </c>
      <c r="M3873" s="13">
        <v>0.1545</v>
      </c>
      <c r="N3873" s="13">
        <v>0.12</v>
      </c>
      <c r="O3873" s="13">
        <v>0</v>
      </c>
      <c r="P3873" s="12" t="str">
        <f>LEFT(Tabela2[[#This Row],[Código]],2)</f>
        <v>30</v>
      </c>
    </row>
    <row r="3874" spans="2:16" ht="15" customHeight="1" x14ac:dyDescent="0.25">
      <c r="B3874" s="36" t="str">
        <f>LOOKUP(Tabela2[[#This Row],[RESUMO]],Tabela3[Grupo],Tabela3[Meus produtos])</f>
        <v>Não</v>
      </c>
      <c r="C3874" s="30" t="s">
        <v>3885</v>
      </c>
      <c r="D3874" t="s">
        <v>21238</v>
      </c>
      <c r="E3874" t="s">
        <v>11853</v>
      </c>
      <c r="F3874" s="30" t="s">
        <v>14712</v>
      </c>
      <c r="G3874">
        <v>15.45</v>
      </c>
      <c r="H3874">
        <v>13.45</v>
      </c>
      <c r="I3874">
        <v>12</v>
      </c>
      <c r="J3874">
        <v>0</v>
      </c>
      <c r="K3874" s="13">
        <v>0.40899999999999997</v>
      </c>
      <c r="L3874" s="13">
        <v>0.13449999999999998</v>
      </c>
      <c r="M3874" s="13">
        <v>0.1545</v>
      </c>
      <c r="N3874" s="13">
        <v>0.12</v>
      </c>
      <c r="O3874" s="13">
        <v>0</v>
      </c>
      <c r="P3874" s="12" t="str">
        <f>LEFT(Tabela2[[#This Row],[Código]],2)</f>
        <v>30</v>
      </c>
    </row>
    <row r="3875" spans="2:16" ht="15" customHeight="1" x14ac:dyDescent="0.25">
      <c r="B3875" s="36" t="str">
        <f>LOOKUP(Tabela2[[#This Row],[RESUMO]],Tabela3[Grupo],Tabela3[Meus produtos])</f>
        <v>Não</v>
      </c>
      <c r="C3875" s="30" t="s">
        <v>3886</v>
      </c>
      <c r="D3875" t="s">
        <v>21238</v>
      </c>
      <c r="E3875" t="s">
        <v>11853</v>
      </c>
      <c r="F3875" s="30" t="s">
        <v>14713</v>
      </c>
      <c r="G3875">
        <v>22.86</v>
      </c>
      <c r="H3875">
        <v>13.45</v>
      </c>
      <c r="I3875">
        <v>12</v>
      </c>
      <c r="J3875">
        <v>0</v>
      </c>
      <c r="K3875" s="13">
        <v>0.48309999999999997</v>
      </c>
      <c r="L3875" s="13">
        <v>0.13449999999999998</v>
      </c>
      <c r="M3875" s="13">
        <v>0.2286</v>
      </c>
      <c r="N3875" s="13">
        <v>0.12</v>
      </c>
      <c r="O3875" s="13">
        <v>0</v>
      </c>
      <c r="P3875" s="12" t="str">
        <f>LEFT(Tabela2[[#This Row],[Código]],2)</f>
        <v>30</v>
      </c>
    </row>
    <row r="3876" spans="2:16" ht="15" customHeight="1" x14ac:dyDescent="0.25">
      <c r="B3876" s="36" t="str">
        <f>LOOKUP(Tabela2[[#This Row],[RESUMO]],Tabela3[Grupo],Tabela3[Meus produtos])</f>
        <v>Não</v>
      </c>
      <c r="C3876" s="30" t="s">
        <v>3887</v>
      </c>
      <c r="D3876" t="s">
        <v>21238</v>
      </c>
      <c r="E3876" t="s">
        <v>11853</v>
      </c>
      <c r="F3876" s="30" t="s">
        <v>14714</v>
      </c>
      <c r="G3876">
        <v>27.73</v>
      </c>
      <c r="H3876">
        <v>13.45</v>
      </c>
      <c r="I3876">
        <v>12</v>
      </c>
      <c r="J3876">
        <v>0</v>
      </c>
      <c r="K3876" s="13">
        <v>0.53179999999999994</v>
      </c>
      <c r="L3876" s="13">
        <v>0.13449999999999998</v>
      </c>
      <c r="M3876" s="13">
        <v>0.27729999999999999</v>
      </c>
      <c r="N3876" s="13">
        <v>0.12</v>
      </c>
      <c r="O3876" s="13">
        <v>0</v>
      </c>
      <c r="P3876" s="12" t="str">
        <f>LEFT(Tabela2[[#This Row],[Código]],2)</f>
        <v>30</v>
      </c>
    </row>
    <row r="3877" spans="2:16" ht="15" customHeight="1" x14ac:dyDescent="0.25">
      <c r="B3877" s="36" t="str">
        <f>LOOKUP(Tabela2[[#This Row],[RESUMO]],Tabela3[Grupo],Tabela3[Meus produtos])</f>
        <v>Não</v>
      </c>
      <c r="C3877" s="30" t="s">
        <v>3888</v>
      </c>
      <c r="D3877" t="s">
        <v>21238</v>
      </c>
      <c r="E3877" t="s">
        <v>11853</v>
      </c>
      <c r="F3877" s="30" t="s">
        <v>14715</v>
      </c>
      <c r="G3877">
        <v>27.73</v>
      </c>
      <c r="H3877">
        <v>13.45</v>
      </c>
      <c r="I3877">
        <v>12</v>
      </c>
      <c r="J3877">
        <v>0</v>
      </c>
      <c r="K3877" s="13">
        <v>0.53179999999999994</v>
      </c>
      <c r="L3877" s="13">
        <v>0.13449999999999998</v>
      </c>
      <c r="M3877" s="13">
        <v>0.27729999999999999</v>
      </c>
      <c r="N3877" s="13">
        <v>0.12</v>
      </c>
      <c r="O3877" s="13">
        <v>0</v>
      </c>
      <c r="P3877" s="12" t="str">
        <f>LEFT(Tabela2[[#This Row],[Código]],2)</f>
        <v>30</v>
      </c>
    </row>
    <row r="3878" spans="2:16" ht="15" customHeight="1" x14ac:dyDescent="0.25">
      <c r="B3878" s="36" t="str">
        <f>LOOKUP(Tabela2[[#This Row],[RESUMO]],Tabela3[Grupo],Tabela3[Meus produtos])</f>
        <v>Não</v>
      </c>
      <c r="C3878" s="30" t="s">
        <v>3889</v>
      </c>
      <c r="D3878" t="s">
        <v>21238</v>
      </c>
      <c r="E3878" t="s">
        <v>11853</v>
      </c>
      <c r="F3878" s="30" t="s">
        <v>14716</v>
      </c>
      <c r="G3878">
        <v>27.73</v>
      </c>
      <c r="H3878">
        <v>13.45</v>
      </c>
      <c r="I3878">
        <v>12</v>
      </c>
      <c r="J3878">
        <v>0</v>
      </c>
      <c r="K3878" s="13">
        <v>0.53179999999999994</v>
      </c>
      <c r="L3878" s="13">
        <v>0.13449999999999998</v>
      </c>
      <c r="M3878" s="13">
        <v>0.27729999999999999</v>
      </c>
      <c r="N3878" s="13">
        <v>0.12</v>
      </c>
      <c r="O3878" s="13">
        <v>0</v>
      </c>
      <c r="P3878" s="12" t="str">
        <f>LEFT(Tabela2[[#This Row],[Código]],2)</f>
        <v>30</v>
      </c>
    </row>
    <row r="3879" spans="2:16" ht="15" customHeight="1" x14ac:dyDescent="0.25">
      <c r="B3879" s="36" t="str">
        <f>LOOKUP(Tabela2[[#This Row],[RESUMO]],Tabela3[Grupo],Tabela3[Meus produtos])</f>
        <v>Não</v>
      </c>
      <c r="C3879" s="30" t="s">
        <v>3890</v>
      </c>
      <c r="D3879" t="s">
        <v>21238</v>
      </c>
      <c r="E3879" t="s">
        <v>11853</v>
      </c>
      <c r="F3879" s="30" t="s">
        <v>14717</v>
      </c>
      <c r="G3879">
        <v>27.73</v>
      </c>
      <c r="H3879">
        <v>13.45</v>
      </c>
      <c r="I3879">
        <v>12</v>
      </c>
      <c r="J3879">
        <v>0</v>
      </c>
      <c r="K3879" s="13">
        <v>0.53179999999999994</v>
      </c>
      <c r="L3879" s="13">
        <v>0.13449999999999998</v>
      </c>
      <c r="M3879" s="13">
        <v>0.27729999999999999</v>
      </c>
      <c r="N3879" s="13">
        <v>0.12</v>
      </c>
      <c r="O3879" s="13">
        <v>0</v>
      </c>
      <c r="P3879" s="12" t="str">
        <f>LEFT(Tabela2[[#This Row],[Código]],2)</f>
        <v>30</v>
      </c>
    </row>
    <row r="3880" spans="2:16" ht="15" customHeight="1" x14ac:dyDescent="0.25">
      <c r="B3880" s="36" t="str">
        <f>LOOKUP(Tabela2[[#This Row],[RESUMO]],Tabela3[Grupo],Tabela3[Meus produtos])</f>
        <v>Não</v>
      </c>
      <c r="C3880" s="30" t="s">
        <v>3891</v>
      </c>
      <c r="D3880" t="s">
        <v>21238</v>
      </c>
      <c r="E3880" t="s">
        <v>11853</v>
      </c>
      <c r="F3880" s="30" t="s">
        <v>14718</v>
      </c>
      <c r="G3880">
        <v>27.73</v>
      </c>
      <c r="H3880">
        <v>13.45</v>
      </c>
      <c r="I3880">
        <v>12</v>
      </c>
      <c r="J3880">
        <v>0</v>
      </c>
      <c r="K3880" s="13">
        <v>0.53179999999999994</v>
      </c>
      <c r="L3880" s="13">
        <v>0.13449999999999998</v>
      </c>
      <c r="M3880" s="13">
        <v>0.27729999999999999</v>
      </c>
      <c r="N3880" s="13">
        <v>0.12</v>
      </c>
      <c r="O3880" s="13">
        <v>0</v>
      </c>
      <c r="P3880" s="12" t="str">
        <f>LEFT(Tabela2[[#This Row],[Código]],2)</f>
        <v>30</v>
      </c>
    </row>
    <row r="3881" spans="2:16" ht="15" customHeight="1" x14ac:dyDescent="0.25">
      <c r="B3881" s="36" t="str">
        <f>LOOKUP(Tabela2[[#This Row],[RESUMO]],Tabela3[Grupo],Tabela3[Meus produtos])</f>
        <v>Não</v>
      </c>
      <c r="C3881" s="30" t="s">
        <v>3892</v>
      </c>
      <c r="D3881" t="s">
        <v>21238</v>
      </c>
      <c r="E3881" t="s">
        <v>11853</v>
      </c>
      <c r="F3881" s="30" t="s">
        <v>14719</v>
      </c>
      <c r="G3881">
        <v>15.45</v>
      </c>
      <c r="H3881">
        <v>13.45</v>
      </c>
      <c r="I3881">
        <v>0</v>
      </c>
      <c r="J3881">
        <v>0</v>
      </c>
      <c r="K3881" s="13">
        <v>0.28899999999999998</v>
      </c>
      <c r="L3881" s="13">
        <v>0.13449999999999998</v>
      </c>
      <c r="M3881" s="13">
        <v>0.1545</v>
      </c>
      <c r="N3881" s="13">
        <v>0</v>
      </c>
      <c r="O3881" s="13">
        <v>0</v>
      </c>
      <c r="P3881" s="12" t="str">
        <f>LEFT(Tabela2[[#This Row],[Código]],2)</f>
        <v>30</v>
      </c>
    </row>
    <row r="3882" spans="2:16" ht="15" customHeight="1" x14ac:dyDescent="0.25">
      <c r="B3882" s="36" t="str">
        <f>LOOKUP(Tabela2[[#This Row],[RESUMO]],Tabela3[Grupo],Tabela3[Meus produtos])</f>
        <v>Não</v>
      </c>
      <c r="C3882" s="30" t="s">
        <v>3893</v>
      </c>
      <c r="D3882" t="s">
        <v>21238</v>
      </c>
      <c r="E3882" t="s">
        <v>11853</v>
      </c>
      <c r="F3882" s="30" t="s">
        <v>14720</v>
      </c>
      <c r="G3882">
        <v>27.73</v>
      </c>
      <c r="H3882">
        <v>13.45</v>
      </c>
      <c r="I3882">
        <v>12</v>
      </c>
      <c r="J3882">
        <v>0</v>
      </c>
      <c r="K3882" s="13">
        <v>0.53179999999999994</v>
      </c>
      <c r="L3882" s="13">
        <v>0.13449999999999998</v>
      </c>
      <c r="M3882" s="13">
        <v>0.27729999999999999</v>
      </c>
      <c r="N3882" s="13">
        <v>0.12</v>
      </c>
      <c r="O3882" s="13">
        <v>0</v>
      </c>
      <c r="P3882" s="12" t="str">
        <f>LEFT(Tabela2[[#This Row],[Código]],2)</f>
        <v>30</v>
      </c>
    </row>
    <row r="3883" spans="2:16" ht="15" customHeight="1" x14ac:dyDescent="0.25">
      <c r="B3883" s="36" t="str">
        <f>LOOKUP(Tabela2[[#This Row],[RESUMO]],Tabela3[Grupo],Tabela3[Meus produtos])</f>
        <v>Não</v>
      </c>
      <c r="C3883" s="30" t="s">
        <v>3894</v>
      </c>
      <c r="D3883" t="s">
        <v>21238</v>
      </c>
      <c r="E3883" t="s">
        <v>11853</v>
      </c>
      <c r="F3883" s="30" t="s">
        <v>14721</v>
      </c>
      <c r="G3883">
        <v>22.86</v>
      </c>
      <c r="H3883">
        <v>13.45</v>
      </c>
      <c r="I3883">
        <v>12</v>
      </c>
      <c r="J3883">
        <v>0</v>
      </c>
      <c r="K3883" s="13">
        <v>0.48309999999999997</v>
      </c>
      <c r="L3883" s="13">
        <v>0.13449999999999998</v>
      </c>
      <c r="M3883" s="13">
        <v>0.2286</v>
      </c>
      <c r="N3883" s="13">
        <v>0.12</v>
      </c>
      <c r="O3883" s="13">
        <v>0</v>
      </c>
      <c r="P3883" s="12" t="str">
        <f>LEFT(Tabela2[[#This Row],[Código]],2)</f>
        <v>30</v>
      </c>
    </row>
    <row r="3884" spans="2:16" ht="15" customHeight="1" x14ac:dyDescent="0.25">
      <c r="B3884" s="36" t="str">
        <f>LOOKUP(Tabela2[[#This Row],[RESUMO]],Tabela3[Grupo],Tabela3[Meus produtos])</f>
        <v>Não</v>
      </c>
      <c r="C3884" s="30" t="s">
        <v>3895</v>
      </c>
      <c r="D3884" t="s">
        <v>21238</v>
      </c>
      <c r="E3884" t="s">
        <v>11853</v>
      </c>
      <c r="F3884" s="30" t="s">
        <v>14722</v>
      </c>
      <c r="G3884">
        <v>26.16</v>
      </c>
      <c r="H3884">
        <v>13.45</v>
      </c>
      <c r="I3884">
        <v>12</v>
      </c>
      <c r="J3884">
        <v>0</v>
      </c>
      <c r="K3884" s="13">
        <v>0.5161</v>
      </c>
      <c r="L3884" s="13">
        <v>0.13449999999999998</v>
      </c>
      <c r="M3884" s="13">
        <v>0.2616</v>
      </c>
      <c r="N3884" s="13">
        <v>0.12</v>
      </c>
      <c r="O3884" s="13">
        <v>0</v>
      </c>
      <c r="P3884" s="12" t="str">
        <f>LEFT(Tabela2[[#This Row],[Código]],2)</f>
        <v>30</v>
      </c>
    </row>
    <row r="3885" spans="2:16" ht="15" customHeight="1" x14ac:dyDescent="0.25">
      <c r="B3885" s="36" t="str">
        <f>LOOKUP(Tabela2[[#This Row],[RESUMO]],Tabela3[Grupo],Tabela3[Meus produtos])</f>
        <v>Não</v>
      </c>
      <c r="C3885" s="30" t="s">
        <v>3896</v>
      </c>
      <c r="D3885" t="s">
        <v>21238</v>
      </c>
      <c r="E3885" t="s">
        <v>11853</v>
      </c>
      <c r="F3885" s="30" t="s">
        <v>14723</v>
      </c>
      <c r="G3885">
        <v>26.16</v>
      </c>
      <c r="H3885">
        <v>13.45</v>
      </c>
      <c r="I3885">
        <v>12</v>
      </c>
      <c r="J3885">
        <v>0</v>
      </c>
      <c r="K3885" s="13">
        <v>0.5161</v>
      </c>
      <c r="L3885" s="13">
        <v>0.13449999999999998</v>
      </c>
      <c r="M3885" s="13">
        <v>0.2616</v>
      </c>
      <c r="N3885" s="13">
        <v>0.12</v>
      </c>
      <c r="O3885" s="13">
        <v>0</v>
      </c>
      <c r="P3885" s="12" t="str">
        <f>LEFT(Tabela2[[#This Row],[Código]],2)</f>
        <v>30</v>
      </c>
    </row>
    <row r="3886" spans="2:16" ht="15" customHeight="1" x14ac:dyDescent="0.25">
      <c r="B3886" s="36" t="str">
        <f>LOOKUP(Tabela2[[#This Row],[RESUMO]],Tabela3[Grupo],Tabela3[Meus produtos])</f>
        <v>Não</v>
      </c>
      <c r="C3886" s="30" t="s">
        <v>3897</v>
      </c>
      <c r="D3886" t="s">
        <v>21238</v>
      </c>
      <c r="E3886" t="s">
        <v>11853</v>
      </c>
      <c r="F3886" s="30" t="s">
        <v>14724</v>
      </c>
      <c r="G3886">
        <v>15.45</v>
      </c>
      <c r="H3886">
        <v>13.45</v>
      </c>
      <c r="I3886">
        <v>12</v>
      </c>
      <c r="J3886">
        <v>0</v>
      </c>
      <c r="K3886" s="13">
        <v>0.40899999999999997</v>
      </c>
      <c r="L3886" s="13">
        <v>0.13449999999999998</v>
      </c>
      <c r="M3886" s="13">
        <v>0.1545</v>
      </c>
      <c r="N3886" s="13">
        <v>0.12</v>
      </c>
      <c r="O3886" s="13">
        <v>0</v>
      </c>
      <c r="P3886" s="12" t="str">
        <f>LEFT(Tabela2[[#This Row],[Código]],2)</f>
        <v>30</v>
      </c>
    </row>
    <row r="3887" spans="2:16" ht="15" customHeight="1" x14ac:dyDescent="0.25">
      <c r="B3887" s="36" t="str">
        <f>LOOKUP(Tabela2[[#This Row],[RESUMO]],Tabela3[Grupo],Tabela3[Meus produtos])</f>
        <v>Não</v>
      </c>
      <c r="C3887" s="30" t="s">
        <v>3898</v>
      </c>
      <c r="D3887" t="s">
        <v>21238</v>
      </c>
      <c r="E3887" t="s">
        <v>11853</v>
      </c>
      <c r="F3887" s="30" t="s">
        <v>14725</v>
      </c>
      <c r="G3887">
        <v>27.73</v>
      </c>
      <c r="H3887">
        <v>13.45</v>
      </c>
      <c r="I3887">
        <v>12</v>
      </c>
      <c r="J3887">
        <v>0</v>
      </c>
      <c r="K3887" s="13">
        <v>0.53179999999999994</v>
      </c>
      <c r="L3887" s="13">
        <v>0.13449999999999998</v>
      </c>
      <c r="M3887" s="13">
        <v>0.27729999999999999</v>
      </c>
      <c r="N3887" s="13">
        <v>0.12</v>
      </c>
      <c r="O3887" s="13">
        <v>0</v>
      </c>
      <c r="P3887" s="12" t="str">
        <f>LEFT(Tabela2[[#This Row],[Código]],2)</f>
        <v>30</v>
      </c>
    </row>
    <row r="3888" spans="2:16" ht="15" customHeight="1" x14ac:dyDescent="0.25">
      <c r="B3888" s="36" t="str">
        <f>LOOKUP(Tabela2[[#This Row],[RESUMO]],Tabela3[Grupo],Tabela3[Meus produtos])</f>
        <v>Não</v>
      </c>
      <c r="C3888" s="30" t="s">
        <v>3899</v>
      </c>
      <c r="D3888" t="s">
        <v>21238</v>
      </c>
      <c r="E3888" t="s">
        <v>11853</v>
      </c>
      <c r="F3888" s="30" t="s">
        <v>14726</v>
      </c>
      <c r="G3888">
        <v>27.73</v>
      </c>
      <c r="H3888">
        <v>13.45</v>
      </c>
      <c r="I3888">
        <v>12</v>
      </c>
      <c r="J3888">
        <v>0</v>
      </c>
      <c r="K3888" s="13">
        <v>0.53179999999999994</v>
      </c>
      <c r="L3888" s="13">
        <v>0.13449999999999998</v>
      </c>
      <c r="M3888" s="13">
        <v>0.27729999999999999</v>
      </c>
      <c r="N3888" s="13">
        <v>0.12</v>
      </c>
      <c r="O3888" s="13">
        <v>0</v>
      </c>
      <c r="P3888" s="12" t="str">
        <f>LEFT(Tabela2[[#This Row],[Código]],2)</f>
        <v>30</v>
      </c>
    </row>
    <row r="3889" spans="2:16" ht="15" customHeight="1" x14ac:dyDescent="0.25">
      <c r="B3889" s="36" t="str">
        <f>LOOKUP(Tabela2[[#This Row],[RESUMO]],Tabela3[Grupo],Tabela3[Meus produtos])</f>
        <v>Não</v>
      </c>
      <c r="C3889" s="30" t="s">
        <v>3900</v>
      </c>
      <c r="D3889" t="s">
        <v>21238</v>
      </c>
      <c r="E3889" t="s">
        <v>11853</v>
      </c>
      <c r="F3889" s="30" t="s">
        <v>14727</v>
      </c>
      <c r="G3889">
        <v>15.45</v>
      </c>
      <c r="H3889">
        <v>13.45</v>
      </c>
      <c r="I3889">
        <v>12</v>
      </c>
      <c r="J3889">
        <v>0</v>
      </c>
      <c r="K3889" s="13">
        <v>0.40899999999999997</v>
      </c>
      <c r="L3889" s="13">
        <v>0.13449999999999998</v>
      </c>
      <c r="M3889" s="13">
        <v>0.1545</v>
      </c>
      <c r="N3889" s="13">
        <v>0.12</v>
      </c>
      <c r="O3889" s="13">
        <v>0</v>
      </c>
      <c r="P3889" s="12" t="str">
        <f>LEFT(Tabela2[[#This Row],[Código]],2)</f>
        <v>30</v>
      </c>
    </row>
    <row r="3890" spans="2:16" ht="15" customHeight="1" x14ac:dyDescent="0.25">
      <c r="B3890" s="36" t="str">
        <f>LOOKUP(Tabela2[[#This Row],[RESUMO]],Tabela3[Grupo],Tabela3[Meus produtos])</f>
        <v>Não</v>
      </c>
      <c r="C3890" s="30" t="s">
        <v>3901</v>
      </c>
      <c r="D3890" t="s">
        <v>21238</v>
      </c>
      <c r="E3890" t="s">
        <v>11853</v>
      </c>
      <c r="F3890" s="30" t="s">
        <v>14728</v>
      </c>
      <c r="G3890">
        <v>22.86</v>
      </c>
      <c r="H3890">
        <v>13.45</v>
      </c>
      <c r="I3890">
        <v>12</v>
      </c>
      <c r="J3890">
        <v>0</v>
      </c>
      <c r="K3890" s="13">
        <v>0.48309999999999997</v>
      </c>
      <c r="L3890" s="13">
        <v>0.13449999999999998</v>
      </c>
      <c r="M3890" s="13">
        <v>0.2286</v>
      </c>
      <c r="N3890" s="13">
        <v>0.12</v>
      </c>
      <c r="O3890" s="13">
        <v>0</v>
      </c>
      <c r="P3890" s="12" t="str">
        <f>LEFT(Tabela2[[#This Row],[Código]],2)</f>
        <v>30</v>
      </c>
    </row>
    <row r="3891" spans="2:16" ht="15" customHeight="1" x14ac:dyDescent="0.25">
      <c r="B3891" s="36" t="str">
        <f>LOOKUP(Tabela2[[#This Row],[RESUMO]],Tabela3[Grupo],Tabela3[Meus produtos])</f>
        <v>Não</v>
      </c>
      <c r="C3891" s="30" t="s">
        <v>22136</v>
      </c>
      <c r="D3891" t="s">
        <v>21238</v>
      </c>
      <c r="E3891" t="s">
        <v>11853</v>
      </c>
      <c r="F3891" s="30" t="s">
        <v>22137</v>
      </c>
      <c r="G3891">
        <v>22.86</v>
      </c>
      <c r="H3891">
        <v>13.45</v>
      </c>
      <c r="I3891">
        <v>12</v>
      </c>
      <c r="J3891">
        <v>0</v>
      </c>
      <c r="K3891" s="13">
        <v>0.48309999999999997</v>
      </c>
      <c r="L3891" s="13">
        <v>0.13449999999999998</v>
      </c>
      <c r="M3891" s="13">
        <v>0.2286</v>
      </c>
      <c r="N3891" s="13">
        <v>0.12</v>
      </c>
      <c r="O3891" s="13">
        <v>0</v>
      </c>
      <c r="P3891" s="12" t="str">
        <f>LEFT(Tabela2[[#This Row],[Código]],2)</f>
        <v>30</v>
      </c>
    </row>
    <row r="3892" spans="2:16" ht="15" customHeight="1" x14ac:dyDescent="0.25">
      <c r="B3892" s="36" t="str">
        <f>LOOKUP(Tabela2[[#This Row],[RESUMO]],Tabela3[Grupo],Tabela3[Meus produtos])</f>
        <v>Não</v>
      </c>
      <c r="C3892" s="30" t="s">
        <v>22138</v>
      </c>
      <c r="D3892" t="s">
        <v>21238</v>
      </c>
      <c r="E3892" t="s">
        <v>11853</v>
      </c>
      <c r="F3892" s="30" t="s">
        <v>22139</v>
      </c>
      <c r="G3892">
        <v>22.86</v>
      </c>
      <c r="H3892">
        <v>13.45</v>
      </c>
      <c r="I3892">
        <v>12</v>
      </c>
      <c r="J3892">
        <v>0</v>
      </c>
      <c r="K3892" s="13">
        <v>0.48309999999999997</v>
      </c>
      <c r="L3892" s="13">
        <v>0.13449999999999998</v>
      </c>
      <c r="M3892" s="13">
        <v>0.2286</v>
      </c>
      <c r="N3892" s="13">
        <v>0.12</v>
      </c>
      <c r="O3892" s="13">
        <v>0</v>
      </c>
      <c r="P3892" s="12" t="str">
        <f>LEFT(Tabela2[[#This Row],[Código]],2)</f>
        <v>30</v>
      </c>
    </row>
    <row r="3893" spans="2:16" ht="15" customHeight="1" x14ac:dyDescent="0.25">
      <c r="B3893" s="36" t="str">
        <f>LOOKUP(Tabela2[[#This Row],[RESUMO]],Tabela3[Grupo],Tabela3[Meus produtos])</f>
        <v>Não</v>
      </c>
      <c r="C3893" s="30" t="s">
        <v>22140</v>
      </c>
      <c r="D3893" t="s">
        <v>21238</v>
      </c>
      <c r="E3893" t="s">
        <v>11853</v>
      </c>
      <c r="F3893" s="30" t="s">
        <v>22141</v>
      </c>
      <c r="G3893">
        <v>22.86</v>
      </c>
      <c r="H3893">
        <v>13.45</v>
      </c>
      <c r="I3893">
        <v>12</v>
      </c>
      <c r="J3893">
        <v>0</v>
      </c>
      <c r="K3893" s="13">
        <v>0.48309999999999997</v>
      </c>
      <c r="L3893" s="13">
        <v>0.13449999999999998</v>
      </c>
      <c r="M3893" s="13">
        <v>0.2286</v>
      </c>
      <c r="N3893" s="13">
        <v>0.12</v>
      </c>
      <c r="O3893" s="13">
        <v>0</v>
      </c>
      <c r="P3893" s="12" t="str">
        <f>LEFT(Tabela2[[#This Row],[Código]],2)</f>
        <v>30</v>
      </c>
    </row>
    <row r="3894" spans="2:16" ht="15" customHeight="1" x14ac:dyDescent="0.25">
      <c r="B3894" s="36" t="str">
        <f>LOOKUP(Tabela2[[#This Row],[RESUMO]],Tabela3[Grupo],Tabela3[Meus produtos])</f>
        <v>Não</v>
      </c>
      <c r="C3894" s="30" t="s">
        <v>22142</v>
      </c>
      <c r="D3894" t="s">
        <v>21238</v>
      </c>
      <c r="E3894" t="s">
        <v>11853</v>
      </c>
      <c r="F3894" s="30" t="s">
        <v>22511</v>
      </c>
      <c r="G3894">
        <v>15.45</v>
      </c>
      <c r="H3894">
        <v>13.45</v>
      </c>
      <c r="I3894">
        <v>0</v>
      </c>
      <c r="J3894">
        <v>0</v>
      </c>
      <c r="K3894" s="13">
        <v>0.28899999999999998</v>
      </c>
      <c r="L3894" s="13">
        <v>0.13449999999999998</v>
      </c>
      <c r="M3894" s="13">
        <v>0.1545</v>
      </c>
      <c r="N3894" s="13">
        <v>0</v>
      </c>
      <c r="O3894" s="13">
        <v>0</v>
      </c>
      <c r="P3894" s="12" t="str">
        <f>LEFT(Tabela2[[#This Row],[Código]],2)</f>
        <v>30</v>
      </c>
    </row>
    <row r="3895" spans="2:16" ht="15" customHeight="1" x14ac:dyDescent="0.25">
      <c r="B3895" s="36" t="str">
        <f>LOOKUP(Tabela2[[#This Row],[RESUMO]],Tabela3[Grupo],Tabela3[Meus produtos])</f>
        <v>Não</v>
      </c>
      <c r="C3895" s="30" t="s">
        <v>22143</v>
      </c>
      <c r="D3895" t="s">
        <v>21238</v>
      </c>
      <c r="E3895" t="s">
        <v>11853</v>
      </c>
      <c r="F3895" s="30" t="s">
        <v>22144</v>
      </c>
      <c r="G3895">
        <v>27.73</v>
      </c>
      <c r="H3895">
        <v>13.45</v>
      </c>
      <c r="I3895">
        <v>12</v>
      </c>
      <c r="J3895">
        <v>0</v>
      </c>
      <c r="K3895" s="13">
        <v>0.53179999999999994</v>
      </c>
      <c r="L3895" s="13">
        <v>0.13449999999999998</v>
      </c>
      <c r="M3895" s="13">
        <v>0.27729999999999999</v>
      </c>
      <c r="N3895" s="13">
        <v>0.12</v>
      </c>
      <c r="O3895" s="13">
        <v>0</v>
      </c>
      <c r="P3895" s="12" t="str">
        <f>LEFT(Tabela2[[#This Row],[Código]],2)</f>
        <v>30</v>
      </c>
    </row>
    <row r="3896" spans="2:16" ht="15" customHeight="1" x14ac:dyDescent="0.25">
      <c r="B3896" s="36" t="str">
        <f>LOOKUP(Tabela2[[#This Row],[RESUMO]],Tabela3[Grupo],Tabela3[Meus produtos])</f>
        <v>Não</v>
      </c>
      <c r="C3896" s="30" t="s">
        <v>22145</v>
      </c>
      <c r="D3896" t="s">
        <v>21238</v>
      </c>
      <c r="E3896" t="s">
        <v>11853</v>
      </c>
      <c r="F3896" s="30" t="s">
        <v>3687</v>
      </c>
      <c r="G3896">
        <v>22.86</v>
      </c>
      <c r="H3896">
        <v>13.45</v>
      </c>
      <c r="I3896">
        <v>12</v>
      </c>
      <c r="J3896">
        <v>0</v>
      </c>
      <c r="K3896" s="13">
        <v>0.48309999999999997</v>
      </c>
      <c r="L3896" s="13">
        <v>0.13449999999999998</v>
      </c>
      <c r="M3896" s="13">
        <v>0.2286</v>
      </c>
      <c r="N3896" s="13">
        <v>0.12</v>
      </c>
      <c r="O3896" s="13">
        <v>0</v>
      </c>
      <c r="P3896" s="12" t="str">
        <f>LEFT(Tabela2[[#This Row],[Código]],2)</f>
        <v>30</v>
      </c>
    </row>
    <row r="3897" spans="2:16" ht="15" customHeight="1" x14ac:dyDescent="0.25">
      <c r="B3897" s="36" t="str">
        <f>LOOKUP(Tabela2[[#This Row],[RESUMO]],Tabela3[Grupo],Tabela3[Meus produtos])</f>
        <v>Não</v>
      </c>
      <c r="C3897" s="30" t="s">
        <v>22146</v>
      </c>
      <c r="D3897" t="s">
        <v>21238</v>
      </c>
      <c r="E3897" t="s">
        <v>11853</v>
      </c>
      <c r="F3897" s="30" t="s">
        <v>22147</v>
      </c>
      <c r="G3897">
        <v>27.73</v>
      </c>
      <c r="H3897">
        <v>13.45</v>
      </c>
      <c r="I3897">
        <v>12</v>
      </c>
      <c r="J3897">
        <v>0</v>
      </c>
      <c r="K3897" s="13">
        <v>0.53179999999999994</v>
      </c>
      <c r="L3897" s="13">
        <v>0.13449999999999998</v>
      </c>
      <c r="M3897" s="13">
        <v>0.27729999999999999</v>
      </c>
      <c r="N3897" s="13">
        <v>0.12</v>
      </c>
      <c r="O3897" s="13">
        <v>0</v>
      </c>
      <c r="P3897" s="12" t="str">
        <f>LEFT(Tabela2[[#This Row],[Código]],2)</f>
        <v>30</v>
      </c>
    </row>
    <row r="3898" spans="2:16" ht="15" customHeight="1" x14ac:dyDescent="0.25">
      <c r="B3898" s="36" t="str">
        <f>LOOKUP(Tabela2[[#This Row],[RESUMO]],Tabela3[Grupo],Tabela3[Meus produtos])</f>
        <v>Não</v>
      </c>
      <c r="C3898" s="30" t="s">
        <v>22148</v>
      </c>
      <c r="D3898" t="s">
        <v>21238</v>
      </c>
      <c r="E3898" t="s">
        <v>11853</v>
      </c>
      <c r="F3898" s="30" t="s">
        <v>22512</v>
      </c>
      <c r="G3898">
        <v>15.45</v>
      </c>
      <c r="H3898">
        <v>13.45</v>
      </c>
      <c r="I3898">
        <v>12</v>
      </c>
      <c r="J3898">
        <v>0</v>
      </c>
      <c r="K3898" s="13">
        <v>0.40899999999999997</v>
      </c>
      <c r="L3898" s="13">
        <v>0.13449999999999998</v>
      </c>
      <c r="M3898" s="13">
        <v>0.1545</v>
      </c>
      <c r="N3898" s="13">
        <v>0.12</v>
      </c>
      <c r="O3898" s="13">
        <v>0</v>
      </c>
      <c r="P3898" s="12" t="str">
        <f>LEFT(Tabela2[[#This Row],[Código]],2)</f>
        <v>30</v>
      </c>
    </row>
    <row r="3899" spans="2:16" ht="15" customHeight="1" x14ac:dyDescent="0.25">
      <c r="B3899" s="36" t="str">
        <f>LOOKUP(Tabela2[[#This Row],[RESUMO]],Tabela3[Grupo],Tabela3[Meus produtos])</f>
        <v>Não</v>
      </c>
      <c r="C3899" s="30" t="s">
        <v>22149</v>
      </c>
      <c r="D3899" t="s">
        <v>21238</v>
      </c>
      <c r="E3899" t="s">
        <v>11853</v>
      </c>
      <c r="F3899" s="30" t="s">
        <v>12</v>
      </c>
      <c r="G3899">
        <v>22.86</v>
      </c>
      <c r="H3899">
        <v>13.45</v>
      </c>
      <c r="I3899">
        <v>12</v>
      </c>
      <c r="J3899">
        <v>0</v>
      </c>
      <c r="K3899" s="13">
        <v>0.48309999999999997</v>
      </c>
      <c r="L3899" s="13">
        <v>0.13449999999999998</v>
      </c>
      <c r="M3899" s="13">
        <v>0.2286</v>
      </c>
      <c r="N3899" s="13">
        <v>0.12</v>
      </c>
      <c r="O3899" s="13">
        <v>0</v>
      </c>
      <c r="P3899" s="12" t="str">
        <f>LEFT(Tabela2[[#This Row],[Código]],2)</f>
        <v>30</v>
      </c>
    </row>
    <row r="3900" spans="2:16" ht="15" customHeight="1" x14ac:dyDescent="0.25">
      <c r="B3900" s="36" t="str">
        <f>LOOKUP(Tabela2[[#This Row],[RESUMO]],Tabela3[Grupo],Tabela3[Meus produtos])</f>
        <v>Não</v>
      </c>
      <c r="C3900" s="30" t="s">
        <v>22150</v>
      </c>
      <c r="D3900" t="s">
        <v>21238</v>
      </c>
      <c r="E3900" t="s">
        <v>11853</v>
      </c>
      <c r="F3900" s="30" t="s">
        <v>22151</v>
      </c>
      <c r="G3900">
        <v>22.86</v>
      </c>
      <c r="H3900">
        <v>13.45</v>
      </c>
      <c r="I3900">
        <v>12</v>
      </c>
      <c r="J3900">
        <v>0</v>
      </c>
      <c r="K3900" s="13">
        <v>0.48309999999999997</v>
      </c>
      <c r="L3900" s="13">
        <v>0.13449999999999998</v>
      </c>
      <c r="M3900" s="13">
        <v>0.2286</v>
      </c>
      <c r="N3900" s="13">
        <v>0.12</v>
      </c>
      <c r="O3900" s="13">
        <v>0</v>
      </c>
      <c r="P3900" s="12" t="str">
        <f>LEFT(Tabela2[[#This Row],[Código]],2)</f>
        <v>30</v>
      </c>
    </row>
    <row r="3901" spans="2:16" ht="15" customHeight="1" x14ac:dyDescent="0.25">
      <c r="B3901" s="36" t="str">
        <f>LOOKUP(Tabela2[[#This Row],[RESUMO]],Tabela3[Grupo],Tabela3[Meus produtos])</f>
        <v>Não</v>
      </c>
      <c r="C3901" s="30" t="s">
        <v>3902</v>
      </c>
      <c r="D3901" t="s">
        <v>21238</v>
      </c>
      <c r="E3901" t="s">
        <v>11853</v>
      </c>
      <c r="F3901" s="30" t="s">
        <v>14729</v>
      </c>
      <c r="G3901">
        <v>22.86</v>
      </c>
      <c r="H3901">
        <v>13.45</v>
      </c>
      <c r="I3901">
        <v>12</v>
      </c>
      <c r="J3901">
        <v>0</v>
      </c>
      <c r="K3901" s="13">
        <v>0.48309999999999997</v>
      </c>
      <c r="L3901" s="13">
        <v>0.13449999999999998</v>
      </c>
      <c r="M3901" s="13">
        <v>0.2286</v>
      </c>
      <c r="N3901" s="13">
        <v>0.12</v>
      </c>
      <c r="O3901" s="13">
        <v>0</v>
      </c>
      <c r="P3901" s="12" t="str">
        <f>LEFT(Tabela2[[#This Row],[Código]],2)</f>
        <v>30</v>
      </c>
    </row>
    <row r="3902" spans="2:16" ht="15" customHeight="1" x14ac:dyDescent="0.25">
      <c r="B3902" s="36" t="str">
        <f>LOOKUP(Tabela2[[#This Row],[RESUMO]],Tabela3[Grupo],Tabela3[Meus produtos])</f>
        <v>Não</v>
      </c>
      <c r="C3902" s="30" t="s">
        <v>3903</v>
      </c>
      <c r="D3902" t="s">
        <v>21238</v>
      </c>
      <c r="E3902" t="s">
        <v>11853</v>
      </c>
      <c r="F3902" s="30" t="s">
        <v>14730</v>
      </c>
      <c r="G3902">
        <v>27.73</v>
      </c>
      <c r="H3902">
        <v>13.45</v>
      </c>
      <c r="I3902">
        <v>12</v>
      </c>
      <c r="J3902">
        <v>0</v>
      </c>
      <c r="K3902" s="13">
        <v>0.53179999999999994</v>
      </c>
      <c r="L3902" s="13">
        <v>0.13449999999999998</v>
      </c>
      <c r="M3902" s="13">
        <v>0.27729999999999999</v>
      </c>
      <c r="N3902" s="13">
        <v>0.12</v>
      </c>
      <c r="O3902" s="13">
        <v>0</v>
      </c>
      <c r="P3902" s="12" t="str">
        <f>LEFT(Tabela2[[#This Row],[Código]],2)</f>
        <v>30</v>
      </c>
    </row>
    <row r="3903" spans="2:16" ht="15" customHeight="1" x14ac:dyDescent="0.25">
      <c r="B3903" s="36" t="str">
        <f>LOOKUP(Tabela2[[#This Row],[RESUMO]],Tabela3[Grupo],Tabela3[Meus produtos])</f>
        <v>Não</v>
      </c>
      <c r="C3903" s="30" t="s">
        <v>3904</v>
      </c>
      <c r="D3903" t="s">
        <v>21238</v>
      </c>
      <c r="E3903" t="s">
        <v>11853</v>
      </c>
      <c r="F3903" s="30" t="s">
        <v>14731</v>
      </c>
      <c r="G3903">
        <v>27.73</v>
      </c>
      <c r="H3903">
        <v>13.45</v>
      </c>
      <c r="I3903">
        <v>12</v>
      </c>
      <c r="J3903">
        <v>0</v>
      </c>
      <c r="K3903" s="13">
        <v>0.53179999999999994</v>
      </c>
      <c r="L3903" s="13">
        <v>0.13449999999999998</v>
      </c>
      <c r="M3903" s="13">
        <v>0.27729999999999999</v>
      </c>
      <c r="N3903" s="13">
        <v>0.12</v>
      </c>
      <c r="O3903" s="13">
        <v>0</v>
      </c>
      <c r="P3903" s="12" t="str">
        <f>LEFT(Tabela2[[#This Row],[Código]],2)</f>
        <v>30</v>
      </c>
    </row>
    <row r="3904" spans="2:16" ht="15" customHeight="1" x14ac:dyDescent="0.25">
      <c r="B3904" s="36" t="str">
        <f>LOOKUP(Tabela2[[#This Row],[RESUMO]],Tabela3[Grupo],Tabela3[Meus produtos])</f>
        <v>Não</v>
      </c>
      <c r="C3904" s="30" t="s">
        <v>3905</v>
      </c>
      <c r="D3904" t="s">
        <v>21238</v>
      </c>
      <c r="E3904" t="s">
        <v>11853</v>
      </c>
      <c r="F3904" s="30" t="s">
        <v>14732</v>
      </c>
      <c r="G3904">
        <v>27.73</v>
      </c>
      <c r="H3904">
        <v>13.45</v>
      </c>
      <c r="I3904">
        <v>12</v>
      </c>
      <c r="J3904">
        <v>0</v>
      </c>
      <c r="K3904" s="13">
        <v>0.53179999999999994</v>
      </c>
      <c r="L3904" s="13">
        <v>0.13449999999999998</v>
      </c>
      <c r="M3904" s="13">
        <v>0.27729999999999999</v>
      </c>
      <c r="N3904" s="13">
        <v>0.12</v>
      </c>
      <c r="O3904" s="13">
        <v>0</v>
      </c>
      <c r="P3904" s="12" t="str">
        <f>LEFT(Tabela2[[#This Row],[Código]],2)</f>
        <v>30</v>
      </c>
    </row>
    <row r="3905" spans="2:16" ht="15" customHeight="1" x14ac:dyDescent="0.25">
      <c r="B3905" s="36" t="str">
        <f>LOOKUP(Tabela2[[#This Row],[RESUMO]],Tabela3[Grupo],Tabela3[Meus produtos])</f>
        <v>Não</v>
      </c>
      <c r="C3905" s="30" t="s">
        <v>3906</v>
      </c>
      <c r="D3905" t="s">
        <v>21238</v>
      </c>
      <c r="E3905" t="s">
        <v>11853</v>
      </c>
      <c r="F3905" s="30" t="s">
        <v>14733</v>
      </c>
      <c r="G3905">
        <v>22.86</v>
      </c>
      <c r="H3905">
        <v>13.45</v>
      </c>
      <c r="I3905">
        <v>12</v>
      </c>
      <c r="J3905">
        <v>0</v>
      </c>
      <c r="K3905" s="13">
        <v>0.48309999999999997</v>
      </c>
      <c r="L3905" s="13">
        <v>0.13449999999999998</v>
      </c>
      <c r="M3905" s="13">
        <v>0.2286</v>
      </c>
      <c r="N3905" s="13">
        <v>0.12</v>
      </c>
      <c r="O3905" s="13">
        <v>0</v>
      </c>
      <c r="P3905" s="12" t="str">
        <f>LEFT(Tabela2[[#This Row],[Código]],2)</f>
        <v>30</v>
      </c>
    </row>
    <row r="3906" spans="2:16" ht="15" customHeight="1" x14ac:dyDescent="0.25">
      <c r="B3906" s="36" t="str">
        <f>LOOKUP(Tabela2[[#This Row],[RESUMO]],Tabela3[Grupo],Tabela3[Meus produtos])</f>
        <v>Não</v>
      </c>
      <c r="C3906" s="30" t="s">
        <v>3907</v>
      </c>
      <c r="D3906" t="s">
        <v>21238</v>
      </c>
      <c r="E3906" t="s">
        <v>11853</v>
      </c>
      <c r="F3906" s="30" t="s">
        <v>14734</v>
      </c>
      <c r="G3906">
        <v>22.86</v>
      </c>
      <c r="H3906">
        <v>13.45</v>
      </c>
      <c r="I3906">
        <v>12</v>
      </c>
      <c r="J3906">
        <v>0</v>
      </c>
      <c r="K3906" s="13">
        <v>0.48309999999999997</v>
      </c>
      <c r="L3906" s="13">
        <v>0.13449999999999998</v>
      </c>
      <c r="M3906" s="13">
        <v>0.2286</v>
      </c>
      <c r="N3906" s="13">
        <v>0.12</v>
      </c>
      <c r="O3906" s="13">
        <v>0</v>
      </c>
      <c r="P3906" s="12" t="str">
        <f>LEFT(Tabela2[[#This Row],[Código]],2)</f>
        <v>30</v>
      </c>
    </row>
    <row r="3907" spans="2:16" ht="15" customHeight="1" x14ac:dyDescent="0.25">
      <c r="B3907" s="36" t="str">
        <f>LOOKUP(Tabela2[[#This Row],[RESUMO]],Tabela3[Grupo],Tabela3[Meus produtos])</f>
        <v>Não</v>
      </c>
      <c r="C3907" s="30" t="s">
        <v>3908</v>
      </c>
      <c r="D3907" t="s">
        <v>21238</v>
      </c>
      <c r="E3907" t="s">
        <v>11853</v>
      </c>
      <c r="F3907" s="30" t="s">
        <v>14735</v>
      </c>
      <c r="G3907">
        <v>15.45</v>
      </c>
      <c r="H3907">
        <v>13.45</v>
      </c>
      <c r="I3907">
        <v>12</v>
      </c>
      <c r="J3907">
        <v>0</v>
      </c>
      <c r="K3907" s="13">
        <v>0.40899999999999997</v>
      </c>
      <c r="L3907" s="13">
        <v>0.13449999999999998</v>
      </c>
      <c r="M3907" s="13">
        <v>0.1545</v>
      </c>
      <c r="N3907" s="13">
        <v>0.12</v>
      </c>
      <c r="O3907" s="13">
        <v>0</v>
      </c>
      <c r="P3907" s="12" t="str">
        <f>LEFT(Tabela2[[#This Row],[Código]],2)</f>
        <v>30</v>
      </c>
    </row>
    <row r="3908" spans="2:16" ht="15" customHeight="1" x14ac:dyDescent="0.25">
      <c r="B3908" s="36" t="str">
        <f>LOOKUP(Tabela2[[#This Row],[RESUMO]],Tabela3[Grupo],Tabela3[Meus produtos])</f>
        <v>Não</v>
      </c>
      <c r="C3908" s="30" t="s">
        <v>3909</v>
      </c>
      <c r="D3908" t="s">
        <v>21238</v>
      </c>
      <c r="E3908" t="s">
        <v>11853</v>
      </c>
      <c r="F3908" s="30" t="s">
        <v>14736</v>
      </c>
      <c r="G3908">
        <v>22.86</v>
      </c>
      <c r="H3908">
        <v>13.45</v>
      </c>
      <c r="I3908">
        <v>12</v>
      </c>
      <c r="J3908">
        <v>0</v>
      </c>
      <c r="K3908" s="13">
        <v>0.48309999999999997</v>
      </c>
      <c r="L3908" s="13">
        <v>0.13449999999999998</v>
      </c>
      <c r="M3908" s="13">
        <v>0.2286</v>
      </c>
      <c r="N3908" s="13">
        <v>0.12</v>
      </c>
      <c r="O3908" s="13">
        <v>0</v>
      </c>
      <c r="P3908" s="12" t="str">
        <f>LEFT(Tabela2[[#This Row],[Código]],2)</f>
        <v>30</v>
      </c>
    </row>
    <row r="3909" spans="2:16" ht="15" customHeight="1" x14ac:dyDescent="0.25">
      <c r="B3909" s="36" t="str">
        <f>LOOKUP(Tabela2[[#This Row],[RESUMO]],Tabela3[Grupo],Tabela3[Meus produtos])</f>
        <v>Não</v>
      </c>
      <c r="C3909" s="30" t="s">
        <v>3910</v>
      </c>
      <c r="D3909" t="s">
        <v>21238</v>
      </c>
      <c r="E3909" t="s">
        <v>11853</v>
      </c>
      <c r="F3909" s="30" t="s">
        <v>14737</v>
      </c>
      <c r="G3909">
        <v>15.45</v>
      </c>
      <c r="H3909">
        <v>13.45</v>
      </c>
      <c r="I3909">
        <v>12</v>
      </c>
      <c r="J3909">
        <v>0</v>
      </c>
      <c r="K3909" s="13">
        <v>0.40899999999999997</v>
      </c>
      <c r="L3909" s="13">
        <v>0.13449999999999998</v>
      </c>
      <c r="M3909" s="13">
        <v>0.1545</v>
      </c>
      <c r="N3909" s="13">
        <v>0.12</v>
      </c>
      <c r="O3909" s="13">
        <v>0</v>
      </c>
      <c r="P3909" s="12" t="str">
        <f>LEFT(Tabela2[[#This Row],[Código]],2)</f>
        <v>30</v>
      </c>
    </row>
    <row r="3910" spans="2:16" ht="15" customHeight="1" x14ac:dyDescent="0.25">
      <c r="B3910" s="36" t="str">
        <f>LOOKUP(Tabela2[[#This Row],[RESUMO]],Tabela3[Grupo],Tabela3[Meus produtos])</f>
        <v>Não</v>
      </c>
      <c r="C3910" s="30" t="s">
        <v>3912</v>
      </c>
      <c r="D3910" t="s">
        <v>21238</v>
      </c>
      <c r="E3910" t="s">
        <v>11853</v>
      </c>
      <c r="F3910" s="30" t="s">
        <v>14738</v>
      </c>
      <c r="G3910">
        <v>15.45</v>
      </c>
      <c r="H3910">
        <v>13.45</v>
      </c>
      <c r="I3910">
        <v>0</v>
      </c>
      <c r="J3910">
        <v>0</v>
      </c>
      <c r="K3910" s="13">
        <v>0.28899999999999998</v>
      </c>
      <c r="L3910" s="13">
        <v>0.13449999999999998</v>
      </c>
      <c r="M3910" s="13">
        <v>0.1545</v>
      </c>
      <c r="N3910" s="13">
        <v>0</v>
      </c>
      <c r="O3910" s="13">
        <v>0</v>
      </c>
      <c r="P3910" s="12" t="str">
        <f>LEFT(Tabela2[[#This Row],[Código]],2)</f>
        <v>30</v>
      </c>
    </row>
    <row r="3911" spans="2:16" ht="15" customHeight="1" x14ac:dyDescent="0.25">
      <c r="B3911" s="36" t="str">
        <f>LOOKUP(Tabela2[[#This Row],[RESUMO]],Tabela3[Grupo],Tabela3[Meus produtos])</f>
        <v>Não</v>
      </c>
      <c r="C3911" s="30" t="s">
        <v>3913</v>
      </c>
      <c r="D3911" t="s">
        <v>21238</v>
      </c>
      <c r="E3911" t="s">
        <v>11853</v>
      </c>
      <c r="F3911" s="30" t="s">
        <v>14739</v>
      </c>
      <c r="G3911">
        <v>15.45</v>
      </c>
      <c r="H3911">
        <v>13.45</v>
      </c>
      <c r="I3911">
        <v>12</v>
      </c>
      <c r="J3911">
        <v>0</v>
      </c>
      <c r="K3911" s="13">
        <v>0.40899999999999997</v>
      </c>
      <c r="L3911" s="13">
        <v>0.13449999999999998</v>
      </c>
      <c r="M3911" s="13">
        <v>0.1545</v>
      </c>
      <c r="N3911" s="13">
        <v>0.12</v>
      </c>
      <c r="O3911" s="13">
        <v>0</v>
      </c>
      <c r="P3911" s="12" t="str">
        <f>LEFT(Tabela2[[#This Row],[Código]],2)</f>
        <v>30</v>
      </c>
    </row>
    <row r="3912" spans="2:16" ht="15" customHeight="1" x14ac:dyDescent="0.25">
      <c r="B3912" s="36" t="str">
        <f>LOOKUP(Tabela2[[#This Row],[RESUMO]],Tabela3[Grupo],Tabela3[Meus produtos])</f>
        <v>Não</v>
      </c>
      <c r="C3912" s="30" t="s">
        <v>22590</v>
      </c>
      <c r="D3912" t="s">
        <v>21238</v>
      </c>
      <c r="E3912" t="s">
        <v>11853</v>
      </c>
      <c r="F3912" s="30" t="s">
        <v>22591</v>
      </c>
      <c r="G3912">
        <v>15.45</v>
      </c>
      <c r="H3912">
        <v>13.45</v>
      </c>
      <c r="I3912">
        <v>12</v>
      </c>
      <c r="J3912">
        <v>0</v>
      </c>
      <c r="K3912" s="13">
        <v>0.40899999999999997</v>
      </c>
      <c r="L3912" s="13">
        <v>0.13449999999999998</v>
      </c>
      <c r="M3912" s="13">
        <v>0.1545</v>
      </c>
      <c r="N3912" s="13">
        <v>0.12</v>
      </c>
      <c r="O3912" s="13">
        <v>0</v>
      </c>
      <c r="P3912" s="12" t="str">
        <f>LEFT(Tabela2[[#This Row],[Código]],2)</f>
        <v>30</v>
      </c>
    </row>
    <row r="3913" spans="2:16" ht="15" customHeight="1" x14ac:dyDescent="0.25">
      <c r="B3913" s="36" t="str">
        <f>LOOKUP(Tabela2[[#This Row],[RESUMO]],Tabela3[Grupo],Tabela3[Meus produtos])</f>
        <v>Não</v>
      </c>
      <c r="C3913" s="30" t="s">
        <v>3914</v>
      </c>
      <c r="D3913" t="s">
        <v>21238</v>
      </c>
      <c r="E3913" t="s">
        <v>11853</v>
      </c>
      <c r="F3913" s="30" t="s">
        <v>14740</v>
      </c>
      <c r="G3913">
        <v>22.86</v>
      </c>
      <c r="H3913">
        <v>13.45</v>
      </c>
      <c r="I3913">
        <v>12</v>
      </c>
      <c r="J3913">
        <v>0</v>
      </c>
      <c r="K3913" s="13">
        <v>0.48309999999999997</v>
      </c>
      <c r="L3913" s="13">
        <v>0.13449999999999998</v>
      </c>
      <c r="M3913" s="13">
        <v>0.2286</v>
      </c>
      <c r="N3913" s="13">
        <v>0.12</v>
      </c>
      <c r="O3913" s="13">
        <v>0</v>
      </c>
      <c r="P3913" s="12" t="str">
        <f>LEFT(Tabela2[[#This Row],[Código]],2)</f>
        <v>30</v>
      </c>
    </row>
    <row r="3914" spans="2:16" ht="15" customHeight="1" x14ac:dyDescent="0.25">
      <c r="B3914" s="36" t="str">
        <f>LOOKUP(Tabela2[[#This Row],[RESUMO]],Tabela3[Grupo],Tabela3[Meus produtos])</f>
        <v>Não</v>
      </c>
      <c r="C3914" s="30" t="s">
        <v>3915</v>
      </c>
      <c r="D3914" t="s">
        <v>21238</v>
      </c>
      <c r="E3914" t="s">
        <v>11853</v>
      </c>
      <c r="F3914" s="30" t="s">
        <v>14741</v>
      </c>
      <c r="G3914">
        <v>27.73</v>
      </c>
      <c r="H3914">
        <v>13.45</v>
      </c>
      <c r="I3914">
        <v>12</v>
      </c>
      <c r="J3914">
        <v>0</v>
      </c>
      <c r="K3914" s="13">
        <v>0.53179999999999994</v>
      </c>
      <c r="L3914" s="13">
        <v>0.13449999999999998</v>
      </c>
      <c r="M3914" s="13">
        <v>0.27729999999999999</v>
      </c>
      <c r="N3914" s="13">
        <v>0.12</v>
      </c>
      <c r="O3914" s="13">
        <v>0</v>
      </c>
      <c r="P3914" s="12" t="str">
        <f>LEFT(Tabela2[[#This Row],[Código]],2)</f>
        <v>30</v>
      </c>
    </row>
    <row r="3915" spans="2:16" ht="15" customHeight="1" x14ac:dyDescent="0.25">
      <c r="B3915" s="36" t="str">
        <f>LOOKUP(Tabela2[[#This Row],[RESUMO]],Tabela3[Grupo],Tabela3[Meus produtos])</f>
        <v>Não</v>
      </c>
      <c r="C3915" s="30" t="s">
        <v>3916</v>
      </c>
      <c r="D3915" t="s">
        <v>21238</v>
      </c>
      <c r="E3915" t="s">
        <v>11853</v>
      </c>
      <c r="F3915" s="30" t="s">
        <v>14742</v>
      </c>
      <c r="G3915">
        <v>27.73</v>
      </c>
      <c r="H3915">
        <v>13.45</v>
      </c>
      <c r="I3915">
        <v>12</v>
      </c>
      <c r="J3915">
        <v>0</v>
      </c>
      <c r="K3915" s="13">
        <v>0.53179999999999994</v>
      </c>
      <c r="L3915" s="13">
        <v>0.13449999999999998</v>
      </c>
      <c r="M3915" s="13">
        <v>0.27729999999999999</v>
      </c>
      <c r="N3915" s="13">
        <v>0.12</v>
      </c>
      <c r="O3915" s="13">
        <v>0</v>
      </c>
      <c r="P3915" s="12" t="str">
        <f>LEFT(Tabela2[[#This Row],[Código]],2)</f>
        <v>30</v>
      </c>
    </row>
    <row r="3916" spans="2:16" ht="15" customHeight="1" x14ac:dyDescent="0.25">
      <c r="B3916" s="36" t="str">
        <f>LOOKUP(Tabela2[[#This Row],[RESUMO]],Tabela3[Grupo],Tabela3[Meus produtos])</f>
        <v>Não</v>
      </c>
      <c r="C3916" s="30" t="s">
        <v>3917</v>
      </c>
      <c r="D3916" t="s">
        <v>21238</v>
      </c>
      <c r="E3916" t="s">
        <v>11853</v>
      </c>
      <c r="F3916" s="30" t="s">
        <v>14743</v>
      </c>
      <c r="G3916">
        <v>27.73</v>
      </c>
      <c r="H3916">
        <v>13.45</v>
      </c>
      <c r="I3916">
        <v>12</v>
      </c>
      <c r="J3916">
        <v>0</v>
      </c>
      <c r="K3916" s="13">
        <v>0.53179999999999994</v>
      </c>
      <c r="L3916" s="13">
        <v>0.13449999999999998</v>
      </c>
      <c r="M3916" s="13">
        <v>0.27729999999999999</v>
      </c>
      <c r="N3916" s="13">
        <v>0.12</v>
      </c>
      <c r="O3916" s="13">
        <v>0</v>
      </c>
      <c r="P3916" s="12" t="str">
        <f>LEFT(Tabela2[[#This Row],[Código]],2)</f>
        <v>30</v>
      </c>
    </row>
    <row r="3917" spans="2:16" ht="15" customHeight="1" x14ac:dyDescent="0.25">
      <c r="B3917" s="36" t="str">
        <f>LOOKUP(Tabela2[[#This Row],[RESUMO]],Tabela3[Grupo],Tabela3[Meus produtos])</f>
        <v>Não</v>
      </c>
      <c r="C3917" s="30" t="s">
        <v>3918</v>
      </c>
      <c r="D3917" t="s">
        <v>21238</v>
      </c>
      <c r="E3917" t="s">
        <v>11853</v>
      </c>
      <c r="F3917" s="30" t="s">
        <v>14744</v>
      </c>
      <c r="G3917">
        <v>27.73</v>
      </c>
      <c r="H3917">
        <v>13.45</v>
      </c>
      <c r="I3917">
        <v>12</v>
      </c>
      <c r="J3917">
        <v>0</v>
      </c>
      <c r="K3917" s="13">
        <v>0.53179999999999994</v>
      </c>
      <c r="L3917" s="13">
        <v>0.13449999999999998</v>
      </c>
      <c r="M3917" s="13">
        <v>0.27729999999999999</v>
      </c>
      <c r="N3917" s="13">
        <v>0.12</v>
      </c>
      <c r="O3917" s="13">
        <v>0</v>
      </c>
      <c r="P3917" s="12" t="str">
        <f>LEFT(Tabela2[[#This Row],[Código]],2)</f>
        <v>30</v>
      </c>
    </row>
    <row r="3918" spans="2:16" ht="15" customHeight="1" x14ac:dyDescent="0.25">
      <c r="B3918" s="36" t="str">
        <f>LOOKUP(Tabela2[[#This Row],[RESUMO]],Tabela3[Grupo],Tabela3[Meus produtos])</f>
        <v>Não</v>
      </c>
      <c r="C3918" s="30" t="s">
        <v>3919</v>
      </c>
      <c r="D3918" t="s">
        <v>21238</v>
      </c>
      <c r="E3918" t="s">
        <v>11853</v>
      </c>
      <c r="F3918" s="30" t="s">
        <v>14043</v>
      </c>
      <c r="G3918">
        <v>27.73</v>
      </c>
      <c r="H3918">
        <v>13.45</v>
      </c>
      <c r="I3918">
        <v>12</v>
      </c>
      <c r="J3918">
        <v>0</v>
      </c>
      <c r="K3918" s="13">
        <v>0.53179999999999994</v>
      </c>
      <c r="L3918" s="13">
        <v>0.13449999999999998</v>
      </c>
      <c r="M3918" s="13">
        <v>0.27729999999999999</v>
      </c>
      <c r="N3918" s="13">
        <v>0.12</v>
      </c>
      <c r="O3918" s="13">
        <v>0</v>
      </c>
      <c r="P3918" s="12" t="str">
        <f>LEFT(Tabela2[[#This Row],[Código]],2)</f>
        <v>30</v>
      </c>
    </row>
    <row r="3919" spans="2:16" ht="15" customHeight="1" x14ac:dyDescent="0.25">
      <c r="B3919" s="36" t="str">
        <f>LOOKUP(Tabela2[[#This Row],[RESUMO]],Tabela3[Grupo],Tabela3[Meus produtos])</f>
        <v>Não</v>
      </c>
      <c r="C3919" s="30" t="s">
        <v>3920</v>
      </c>
      <c r="D3919" t="s">
        <v>21238</v>
      </c>
      <c r="E3919" t="s">
        <v>11853</v>
      </c>
      <c r="F3919" s="30" t="s">
        <v>14745</v>
      </c>
      <c r="G3919">
        <v>27.73</v>
      </c>
      <c r="H3919">
        <v>13.45</v>
      </c>
      <c r="I3919">
        <v>12</v>
      </c>
      <c r="J3919">
        <v>0</v>
      </c>
      <c r="K3919" s="13">
        <v>0.53179999999999994</v>
      </c>
      <c r="L3919" s="13">
        <v>0.13449999999999998</v>
      </c>
      <c r="M3919" s="13">
        <v>0.27729999999999999</v>
      </c>
      <c r="N3919" s="13">
        <v>0.12</v>
      </c>
      <c r="O3919" s="13">
        <v>0</v>
      </c>
      <c r="P3919" s="12" t="str">
        <f>LEFT(Tabela2[[#This Row],[Código]],2)</f>
        <v>30</v>
      </c>
    </row>
    <row r="3920" spans="2:16" ht="15" customHeight="1" x14ac:dyDescent="0.25">
      <c r="B3920" s="36" t="str">
        <f>LOOKUP(Tabela2[[#This Row],[RESUMO]],Tabela3[Grupo],Tabela3[Meus produtos])</f>
        <v>Não</v>
      </c>
      <c r="C3920" s="30" t="s">
        <v>3921</v>
      </c>
      <c r="D3920" t="s">
        <v>21238</v>
      </c>
      <c r="E3920" t="s">
        <v>11853</v>
      </c>
      <c r="F3920" s="30" t="s">
        <v>14746</v>
      </c>
      <c r="G3920">
        <v>27.73</v>
      </c>
      <c r="H3920">
        <v>13.45</v>
      </c>
      <c r="I3920">
        <v>12</v>
      </c>
      <c r="J3920">
        <v>0</v>
      </c>
      <c r="K3920" s="13">
        <v>0.53179999999999994</v>
      </c>
      <c r="L3920" s="13">
        <v>0.13449999999999998</v>
      </c>
      <c r="M3920" s="13">
        <v>0.27729999999999999</v>
      </c>
      <c r="N3920" s="13">
        <v>0.12</v>
      </c>
      <c r="O3920" s="13">
        <v>0</v>
      </c>
      <c r="P3920" s="12" t="str">
        <f>LEFT(Tabela2[[#This Row],[Código]],2)</f>
        <v>30</v>
      </c>
    </row>
    <row r="3921" spans="2:16" ht="15" customHeight="1" x14ac:dyDescent="0.25">
      <c r="B3921" s="36" t="str">
        <f>LOOKUP(Tabela2[[#This Row],[RESUMO]],Tabela3[Grupo],Tabela3[Meus produtos])</f>
        <v>Não</v>
      </c>
      <c r="C3921" s="30" t="s">
        <v>3922</v>
      </c>
      <c r="D3921" t="s">
        <v>21238</v>
      </c>
      <c r="E3921" t="s">
        <v>11853</v>
      </c>
      <c r="F3921" s="30" t="s">
        <v>14747</v>
      </c>
      <c r="G3921">
        <v>15.45</v>
      </c>
      <c r="H3921">
        <v>13.45</v>
      </c>
      <c r="I3921">
        <v>12</v>
      </c>
      <c r="J3921">
        <v>0</v>
      </c>
      <c r="K3921" s="13">
        <v>0.40899999999999997</v>
      </c>
      <c r="L3921" s="13">
        <v>0.13449999999999998</v>
      </c>
      <c r="M3921" s="13">
        <v>0.1545</v>
      </c>
      <c r="N3921" s="13">
        <v>0.12</v>
      </c>
      <c r="O3921" s="13">
        <v>0</v>
      </c>
      <c r="P3921" s="12" t="str">
        <f>LEFT(Tabela2[[#This Row],[Código]],2)</f>
        <v>30</v>
      </c>
    </row>
    <row r="3922" spans="2:16" ht="15" customHeight="1" x14ac:dyDescent="0.25">
      <c r="B3922" s="36" t="str">
        <f>LOOKUP(Tabela2[[#This Row],[RESUMO]],Tabela3[Grupo],Tabela3[Meus produtos])</f>
        <v>Não</v>
      </c>
      <c r="C3922" s="30" t="s">
        <v>3923</v>
      </c>
      <c r="D3922" t="s">
        <v>21238</v>
      </c>
      <c r="E3922" t="s">
        <v>11853</v>
      </c>
      <c r="F3922" s="30" t="s">
        <v>14748</v>
      </c>
      <c r="G3922">
        <v>22.86</v>
      </c>
      <c r="H3922">
        <v>13.45</v>
      </c>
      <c r="I3922">
        <v>12</v>
      </c>
      <c r="J3922">
        <v>0</v>
      </c>
      <c r="K3922" s="13">
        <v>0.48309999999999997</v>
      </c>
      <c r="L3922" s="13">
        <v>0.13449999999999998</v>
      </c>
      <c r="M3922" s="13">
        <v>0.2286</v>
      </c>
      <c r="N3922" s="13">
        <v>0.12</v>
      </c>
      <c r="O3922" s="13">
        <v>0</v>
      </c>
      <c r="P3922" s="12" t="str">
        <f>LEFT(Tabela2[[#This Row],[Código]],2)</f>
        <v>30</v>
      </c>
    </row>
    <row r="3923" spans="2:16" ht="15" customHeight="1" x14ac:dyDescent="0.25">
      <c r="B3923" s="36" t="str">
        <f>LOOKUP(Tabela2[[#This Row],[RESUMO]],Tabela3[Grupo],Tabela3[Meus produtos])</f>
        <v>Não</v>
      </c>
      <c r="C3923" s="30" t="s">
        <v>3924</v>
      </c>
      <c r="D3923" t="s">
        <v>21238</v>
      </c>
      <c r="E3923" t="s">
        <v>11853</v>
      </c>
      <c r="F3923" s="30" t="s">
        <v>14749</v>
      </c>
      <c r="G3923">
        <v>27.73</v>
      </c>
      <c r="H3923">
        <v>13.45</v>
      </c>
      <c r="I3923">
        <v>12</v>
      </c>
      <c r="J3923">
        <v>0</v>
      </c>
      <c r="K3923" s="13">
        <v>0.53179999999999994</v>
      </c>
      <c r="L3923" s="13">
        <v>0.13449999999999998</v>
      </c>
      <c r="M3923" s="13">
        <v>0.27729999999999999</v>
      </c>
      <c r="N3923" s="13">
        <v>0.12</v>
      </c>
      <c r="O3923" s="13">
        <v>0</v>
      </c>
      <c r="P3923" s="12" t="str">
        <f>LEFT(Tabela2[[#This Row],[Código]],2)</f>
        <v>30</v>
      </c>
    </row>
    <row r="3924" spans="2:16" ht="15" customHeight="1" x14ac:dyDescent="0.25">
      <c r="B3924" s="36" t="str">
        <f>LOOKUP(Tabela2[[#This Row],[RESUMO]],Tabela3[Grupo],Tabela3[Meus produtos])</f>
        <v>Não</v>
      </c>
      <c r="C3924" s="30" t="s">
        <v>3925</v>
      </c>
      <c r="D3924" t="s">
        <v>21238</v>
      </c>
      <c r="E3924" t="s">
        <v>11853</v>
      </c>
      <c r="F3924" s="30" t="s">
        <v>14750</v>
      </c>
      <c r="G3924">
        <v>27.73</v>
      </c>
      <c r="H3924">
        <v>13.45</v>
      </c>
      <c r="I3924">
        <v>12</v>
      </c>
      <c r="J3924">
        <v>0</v>
      </c>
      <c r="K3924" s="13">
        <v>0.53179999999999994</v>
      </c>
      <c r="L3924" s="13">
        <v>0.13449999999999998</v>
      </c>
      <c r="M3924" s="13">
        <v>0.27729999999999999</v>
      </c>
      <c r="N3924" s="13">
        <v>0.12</v>
      </c>
      <c r="O3924" s="13">
        <v>0</v>
      </c>
      <c r="P3924" s="12" t="str">
        <f>LEFT(Tabela2[[#This Row],[Código]],2)</f>
        <v>30</v>
      </c>
    </row>
    <row r="3925" spans="2:16" ht="15" customHeight="1" x14ac:dyDescent="0.25">
      <c r="B3925" s="36" t="str">
        <f>LOOKUP(Tabela2[[#This Row],[RESUMO]],Tabela3[Grupo],Tabela3[Meus produtos])</f>
        <v>Não</v>
      </c>
      <c r="C3925" s="30" t="s">
        <v>3927</v>
      </c>
      <c r="D3925" t="s">
        <v>21238</v>
      </c>
      <c r="E3925" t="s">
        <v>11853</v>
      </c>
      <c r="F3925" s="30" t="s">
        <v>14751</v>
      </c>
      <c r="G3925">
        <v>27.73</v>
      </c>
      <c r="H3925">
        <v>13.45</v>
      </c>
      <c r="I3925">
        <v>12</v>
      </c>
      <c r="J3925">
        <v>0</v>
      </c>
      <c r="K3925" s="13">
        <v>0.53179999999999994</v>
      </c>
      <c r="L3925" s="13">
        <v>0.13449999999999998</v>
      </c>
      <c r="M3925" s="13">
        <v>0.27729999999999999</v>
      </c>
      <c r="N3925" s="13">
        <v>0.12</v>
      </c>
      <c r="O3925" s="13">
        <v>0</v>
      </c>
      <c r="P3925" s="12" t="str">
        <f>LEFT(Tabela2[[#This Row],[Código]],2)</f>
        <v>30</v>
      </c>
    </row>
    <row r="3926" spans="2:16" ht="15" customHeight="1" x14ac:dyDescent="0.25">
      <c r="B3926" s="36" t="str">
        <f>LOOKUP(Tabela2[[#This Row],[RESUMO]],Tabela3[Grupo],Tabela3[Meus produtos])</f>
        <v>Não</v>
      </c>
      <c r="C3926" s="30" t="s">
        <v>3928</v>
      </c>
      <c r="D3926" t="s">
        <v>21238</v>
      </c>
      <c r="E3926" t="s">
        <v>11853</v>
      </c>
      <c r="F3926" s="30" t="s">
        <v>14752</v>
      </c>
      <c r="G3926">
        <v>27.73</v>
      </c>
      <c r="H3926">
        <v>13.45</v>
      </c>
      <c r="I3926">
        <v>12</v>
      </c>
      <c r="J3926">
        <v>0</v>
      </c>
      <c r="K3926" s="13">
        <v>0.53179999999999994</v>
      </c>
      <c r="L3926" s="13">
        <v>0.13449999999999998</v>
      </c>
      <c r="M3926" s="13">
        <v>0.27729999999999999</v>
      </c>
      <c r="N3926" s="13">
        <v>0.12</v>
      </c>
      <c r="O3926" s="13">
        <v>0</v>
      </c>
      <c r="P3926" s="12" t="str">
        <f>LEFT(Tabela2[[#This Row],[Código]],2)</f>
        <v>30</v>
      </c>
    </row>
    <row r="3927" spans="2:16" ht="15" customHeight="1" x14ac:dyDescent="0.25">
      <c r="B3927" s="36" t="str">
        <f>LOOKUP(Tabela2[[#This Row],[RESUMO]],Tabela3[Grupo],Tabela3[Meus produtos])</f>
        <v>Não</v>
      </c>
      <c r="C3927" s="30" t="s">
        <v>3929</v>
      </c>
      <c r="D3927" t="s">
        <v>21238</v>
      </c>
      <c r="E3927" t="s">
        <v>11853</v>
      </c>
      <c r="F3927" s="30" t="s">
        <v>14753</v>
      </c>
      <c r="G3927">
        <v>27.73</v>
      </c>
      <c r="H3927">
        <v>13.45</v>
      </c>
      <c r="I3927">
        <v>12</v>
      </c>
      <c r="J3927">
        <v>0</v>
      </c>
      <c r="K3927" s="13">
        <v>0.53179999999999994</v>
      </c>
      <c r="L3927" s="13">
        <v>0.13449999999999998</v>
      </c>
      <c r="M3927" s="13">
        <v>0.27729999999999999</v>
      </c>
      <c r="N3927" s="13">
        <v>0.12</v>
      </c>
      <c r="O3927" s="13">
        <v>0</v>
      </c>
      <c r="P3927" s="12" t="str">
        <f>LEFT(Tabela2[[#This Row],[Código]],2)</f>
        <v>30</v>
      </c>
    </row>
    <row r="3928" spans="2:16" ht="15" customHeight="1" x14ac:dyDescent="0.25">
      <c r="B3928" s="36" t="str">
        <f>LOOKUP(Tabela2[[#This Row],[RESUMO]],Tabela3[Grupo],Tabela3[Meus produtos])</f>
        <v>Não</v>
      </c>
      <c r="C3928" s="30" t="s">
        <v>3930</v>
      </c>
      <c r="D3928" t="s">
        <v>21238</v>
      </c>
      <c r="E3928" t="s">
        <v>11853</v>
      </c>
      <c r="F3928" s="30" t="s">
        <v>14754</v>
      </c>
      <c r="G3928">
        <v>27.73</v>
      </c>
      <c r="H3928">
        <v>13.45</v>
      </c>
      <c r="I3928">
        <v>12</v>
      </c>
      <c r="J3928">
        <v>0</v>
      </c>
      <c r="K3928" s="13">
        <v>0.53179999999999994</v>
      </c>
      <c r="L3928" s="13">
        <v>0.13449999999999998</v>
      </c>
      <c r="M3928" s="13">
        <v>0.27729999999999999</v>
      </c>
      <c r="N3928" s="13">
        <v>0.12</v>
      </c>
      <c r="O3928" s="13">
        <v>0</v>
      </c>
      <c r="P3928" s="12" t="str">
        <f>LEFT(Tabela2[[#This Row],[Código]],2)</f>
        <v>30</v>
      </c>
    </row>
    <row r="3929" spans="2:16" ht="15" customHeight="1" x14ac:dyDescent="0.25">
      <c r="B3929" s="36" t="str">
        <f>LOOKUP(Tabela2[[#This Row],[RESUMO]],Tabela3[Grupo],Tabela3[Meus produtos])</f>
        <v>Não</v>
      </c>
      <c r="C3929" s="30" t="s">
        <v>3931</v>
      </c>
      <c r="D3929" t="s">
        <v>21238</v>
      </c>
      <c r="E3929" t="s">
        <v>11853</v>
      </c>
      <c r="F3929" s="30" t="s">
        <v>14755</v>
      </c>
      <c r="G3929">
        <v>27.73</v>
      </c>
      <c r="H3929">
        <v>13.45</v>
      </c>
      <c r="I3929">
        <v>12</v>
      </c>
      <c r="J3929">
        <v>0</v>
      </c>
      <c r="K3929" s="13">
        <v>0.53179999999999994</v>
      </c>
      <c r="L3929" s="13">
        <v>0.13449999999999998</v>
      </c>
      <c r="M3929" s="13">
        <v>0.27729999999999999</v>
      </c>
      <c r="N3929" s="13">
        <v>0.12</v>
      </c>
      <c r="O3929" s="13">
        <v>0</v>
      </c>
      <c r="P3929" s="12" t="str">
        <f>LEFT(Tabela2[[#This Row],[Código]],2)</f>
        <v>30</v>
      </c>
    </row>
    <row r="3930" spans="2:16" ht="15" customHeight="1" x14ac:dyDescent="0.25">
      <c r="B3930" s="36" t="str">
        <f>LOOKUP(Tabela2[[#This Row],[RESUMO]],Tabela3[Grupo],Tabela3[Meus produtos])</f>
        <v>Não</v>
      </c>
      <c r="C3930" s="30" t="s">
        <v>3932</v>
      </c>
      <c r="D3930" t="s">
        <v>21238</v>
      </c>
      <c r="E3930" t="s">
        <v>11853</v>
      </c>
      <c r="F3930" s="30" t="s">
        <v>14756</v>
      </c>
      <c r="G3930">
        <v>15.45</v>
      </c>
      <c r="H3930">
        <v>13.45</v>
      </c>
      <c r="I3930">
        <v>0</v>
      </c>
      <c r="J3930">
        <v>0</v>
      </c>
      <c r="K3930" s="13">
        <v>0.28899999999999998</v>
      </c>
      <c r="L3930" s="13">
        <v>0.13449999999999998</v>
      </c>
      <c r="M3930" s="13">
        <v>0.1545</v>
      </c>
      <c r="N3930" s="13">
        <v>0</v>
      </c>
      <c r="O3930" s="13">
        <v>0</v>
      </c>
      <c r="P3930" s="12" t="str">
        <f>LEFT(Tabela2[[#This Row],[Código]],2)</f>
        <v>30</v>
      </c>
    </row>
    <row r="3931" spans="2:16" ht="15" customHeight="1" x14ac:dyDescent="0.25">
      <c r="B3931" s="36" t="str">
        <f>LOOKUP(Tabela2[[#This Row],[RESUMO]],Tabela3[Grupo],Tabela3[Meus produtos])</f>
        <v>Não</v>
      </c>
      <c r="C3931" s="30" t="s">
        <v>3933</v>
      </c>
      <c r="D3931" t="s">
        <v>21238</v>
      </c>
      <c r="E3931" t="s">
        <v>11853</v>
      </c>
      <c r="F3931" s="30" t="s">
        <v>14757</v>
      </c>
      <c r="G3931">
        <v>15.57</v>
      </c>
      <c r="H3931">
        <v>13.45</v>
      </c>
      <c r="I3931">
        <v>0</v>
      </c>
      <c r="J3931">
        <v>0</v>
      </c>
      <c r="K3931" s="13">
        <v>0.29020000000000001</v>
      </c>
      <c r="L3931" s="13">
        <v>0.13449999999999998</v>
      </c>
      <c r="M3931" s="13">
        <v>0.15570000000000001</v>
      </c>
      <c r="N3931" s="13">
        <v>0</v>
      </c>
      <c r="O3931" s="13">
        <v>0</v>
      </c>
      <c r="P3931" s="12" t="str">
        <f>LEFT(Tabela2[[#This Row],[Código]],2)</f>
        <v>30</v>
      </c>
    </row>
    <row r="3932" spans="2:16" ht="15" customHeight="1" x14ac:dyDescent="0.25">
      <c r="B3932" s="36" t="str">
        <f>LOOKUP(Tabela2[[#This Row],[RESUMO]],Tabela3[Grupo],Tabela3[Meus produtos])</f>
        <v>Não</v>
      </c>
      <c r="C3932" s="30" t="s">
        <v>3934</v>
      </c>
      <c r="D3932" t="s">
        <v>21238</v>
      </c>
      <c r="E3932" t="s">
        <v>11853</v>
      </c>
      <c r="F3932" s="30" t="s">
        <v>14758</v>
      </c>
      <c r="G3932">
        <v>27.73</v>
      </c>
      <c r="H3932">
        <v>13.45</v>
      </c>
      <c r="I3932">
        <v>12</v>
      </c>
      <c r="J3932">
        <v>0</v>
      </c>
      <c r="K3932" s="13">
        <v>0.53179999999999994</v>
      </c>
      <c r="L3932" s="13">
        <v>0.13449999999999998</v>
      </c>
      <c r="M3932" s="13">
        <v>0.27729999999999999</v>
      </c>
      <c r="N3932" s="13">
        <v>0.12</v>
      </c>
      <c r="O3932" s="13">
        <v>0</v>
      </c>
      <c r="P3932" s="12" t="str">
        <f>LEFT(Tabela2[[#This Row],[Código]],2)</f>
        <v>30</v>
      </c>
    </row>
    <row r="3933" spans="2:16" ht="15" customHeight="1" x14ac:dyDescent="0.25">
      <c r="B3933" s="36" t="str">
        <f>LOOKUP(Tabela2[[#This Row],[RESUMO]],Tabela3[Grupo],Tabela3[Meus produtos])</f>
        <v>Não</v>
      </c>
      <c r="C3933" s="30" t="s">
        <v>3935</v>
      </c>
      <c r="D3933" t="s">
        <v>21238</v>
      </c>
      <c r="E3933" t="s">
        <v>11853</v>
      </c>
      <c r="F3933" s="30" t="s">
        <v>14759</v>
      </c>
      <c r="G3933">
        <v>27.73</v>
      </c>
      <c r="H3933">
        <v>13.45</v>
      </c>
      <c r="I3933">
        <v>12</v>
      </c>
      <c r="J3933">
        <v>0</v>
      </c>
      <c r="K3933" s="13">
        <v>0.53179999999999994</v>
      </c>
      <c r="L3933" s="13">
        <v>0.13449999999999998</v>
      </c>
      <c r="M3933" s="13">
        <v>0.27729999999999999</v>
      </c>
      <c r="N3933" s="13">
        <v>0.12</v>
      </c>
      <c r="O3933" s="13">
        <v>0</v>
      </c>
      <c r="P3933" s="12" t="str">
        <f>LEFT(Tabela2[[#This Row],[Código]],2)</f>
        <v>30</v>
      </c>
    </row>
    <row r="3934" spans="2:16" ht="15" customHeight="1" x14ac:dyDescent="0.25">
      <c r="B3934" s="36" t="str">
        <f>LOOKUP(Tabela2[[#This Row],[RESUMO]],Tabela3[Grupo],Tabela3[Meus produtos])</f>
        <v>Não</v>
      </c>
      <c r="C3934" s="30" t="s">
        <v>3936</v>
      </c>
      <c r="D3934" t="s">
        <v>21238</v>
      </c>
      <c r="E3934" t="s">
        <v>11853</v>
      </c>
      <c r="F3934" s="30" t="s">
        <v>14760</v>
      </c>
      <c r="G3934">
        <v>27.73</v>
      </c>
      <c r="H3934">
        <v>13.45</v>
      </c>
      <c r="I3934">
        <v>12</v>
      </c>
      <c r="J3934">
        <v>0</v>
      </c>
      <c r="K3934" s="13">
        <v>0.53179999999999994</v>
      </c>
      <c r="L3934" s="13">
        <v>0.13449999999999998</v>
      </c>
      <c r="M3934" s="13">
        <v>0.27729999999999999</v>
      </c>
      <c r="N3934" s="13">
        <v>0.12</v>
      </c>
      <c r="O3934" s="13">
        <v>0</v>
      </c>
      <c r="P3934" s="12" t="str">
        <f>LEFT(Tabela2[[#This Row],[Código]],2)</f>
        <v>30</v>
      </c>
    </row>
    <row r="3935" spans="2:16" ht="15" customHeight="1" x14ac:dyDescent="0.25">
      <c r="B3935" s="36" t="str">
        <f>LOOKUP(Tabela2[[#This Row],[RESUMO]],Tabela3[Grupo],Tabela3[Meus produtos])</f>
        <v>Não</v>
      </c>
      <c r="C3935" s="30" t="s">
        <v>3937</v>
      </c>
      <c r="D3935" t="s">
        <v>21238</v>
      </c>
      <c r="E3935" t="s">
        <v>11853</v>
      </c>
      <c r="F3935" s="30" t="s">
        <v>14761</v>
      </c>
      <c r="G3935">
        <v>27.73</v>
      </c>
      <c r="H3935">
        <v>13.45</v>
      </c>
      <c r="I3935">
        <v>12</v>
      </c>
      <c r="J3935">
        <v>0</v>
      </c>
      <c r="K3935" s="13">
        <v>0.53179999999999994</v>
      </c>
      <c r="L3935" s="13">
        <v>0.13449999999999998</v>
      </c>
      <c r="M3935" s="13">
        <v>0.27729999999999999</v>
      </c>
      <c r="N3935" s="13">
        <v>0.12</v>
      </c>
      <c r="O3935" s="13">
        <v>0</v>
      </c>
      <c r="P3935" s="12" t="str">
        <f>LEFT(Tabela2[[#This Row],[Código]],2)</f>
        <v>30</v>
      </c>
    </row>
    <row r="3936" spans="2:16" ht="15" customHeight="1" x14ac:dyDescent="0.25">
      <c r="B3936" s="36" t="str">
        <f>LOOKUP(Tabela2[[#This Row],[RESUMO]],Tabela3[Grupo],Tabela3[Meus produtos])</f>
        <v>Não</v>
      </c>
      <c r="C3936" s="30" t="s">
        <v>3938</v>
      </c>
      <c r="D3936" t="s">
        <v>21238</v>
      </c>
      <c r="E3936" t="s">
        <v>11853</v>
      </c>
      <c r="F3936" s="30" t="s">
        <v>14762</v>
      </c>
      <c r="G3936">
        <v>27.73</v>
      </c>
      <c r="H3936">
        <v>13.45</v>
      </c>
      <c r="I3936">
        <v>12</v>
      </c>
      <c r="J3936">
        <v>0</v>
      </c>
      <c r="K3936" s="13">
        <v>0.53179999999999994</v>
      </c>
      <c r="L3936" s="13">
        <v>0.13449999999999998</v>
      </c>
      <c r="M3936" s="13">
        <v>0.27729999999999999</v>
      </c>
      <c r="N3936" s="13">
        <v>0.12</v>
      </c>
      <c r="O3936" s="13">
        <v>0</v>
      </c>
      <c r="P3936" s="12" t="str">
        <f>LEFT(Tabela2[[#This Row],[Código]],2)</f>
        <v>30</v>
      </c>
    </row>
    <row r="3937" spans="2:16" ht="15" customHeight="1" x14ac:dyDescent="0.25">
      <c r="B3937" s="36" t="str">
        <f>LOOKUP(Tabela2[[#This Row],[RESUMO]],Tabela3[Grupo],Tabela3[Meus produtos])</f>
        <v>Não</v>
      </c>
      <c r="C3937" s="30" t="s">
        <v>3939</v>
      </c>
      <c r="D3937" t="s">
        <v>21238</v>
      </c>
      <c r="E3937" t="s">
        <v>11853</v>
      </c>
      <c r="F3937" s="30" t="s">
        <v>14763</v>
      </c>
      <c r="G3937">
        <v>27.73</v>
      </c>
      <c r="H3937">
        <v>13.45</v>
      </c>
      <c r="I3937">
        <v>12</v>
      </c>
      <c r="J3937">
        <v>0</v>
      </c>
      <c r="K3937" s="13">
        <v>0.53179999999999994</v>
      </c>
      <c r="L3937" s="13">
        <v>0.13449999999999998</v>
      </c>
      <c r="M3937" s="13">
        <v>0.27729999999999999</v>
      </c>
      <c r="N3937" s="13">
        <v>0.12</v>
      </c>
      <c r="O3937" s="13">
        <v>0</v>
      </c>
      <c r="P3937" s="12" t="str">
        <f>LEFT(Tabela2[[#This Row],[Código]],2)</f>
        <v>30</v>
      </c>
    </row>
    <row r="3938" spans="2:16" ht="15" customHeight="1" x14ac:dyDescent="0.25">
      <c r="B3938" s="36" t="str">
        <f>LOOKUP(Tabela2[[#This Row],[RESUMO]],Tabela3[Grupo],Tabela3[Meus produtos])</f>
        <v>Não</v>
      </c>
      <c r="C3938" s="30" t="s">
        <v>3940</v>
      </c>
      <c r="D3938" t="s">
        <v>21238</v>
      </c>
      <c r="E3938" t="s">
        <v>11853</v>
      </c>
      <c r="F3938" s="30" t="s">
        <v>14764</v>
      </c>
      <c r="G3938">
        <v>27.73</v>
      </c>
      <c r="H3938">
        <v>13.45</v>
      </c>
      <c r="I3938">
        <v>12</v>
      </c>
      <c r="J3938">
        <v>0</v>
      </c>
      <c r="K3938" s="13">
        <v>0.53179999999999994</v>
      </c>
      <c r="L3938" s="13">
        <v>0.13449999999999998</v>
      </c>
      <c r="M3938" s="13">
        <v>0.27729999999999999</v>
      </c>
      <c r="N3938" s="13">
        <v>0.12</v>
      </c>
      <c r="O3938" s="13">
        <v>0</v>
      </c>
      <c r="P3938" s="12" t="str">
        <f>LEFT(Tabela2[[#This Row],[Código]],2)</f>
        <v>30</v>
      </c>
    </row>
    <row r="3939" spans="2:16" ht="15" customHeight="1" x14ac:dyDescent="0.25">
      <c r="B3939" s="36" t="str">
        <f>LOOKUP(Tabela2[[#This Row],[RESUMO]],Tabela3[Grupo],Tabela3[Meus produtos])</f>
        <v>Não</v>
      </c>
      <c r="C3939" s="30" t="s">
        <v>3941</v>
      </c>
      <c r="D3939" t="s">
        <v>21238</v>
      </c>
      <c r="E3939" t="s">
        <v>11853</v>
      </c>
      <c r="F3939" s="30" t="s">
        <v>14765</v>
      </c>
      <c r="G3939">
        <v>15.45</v>
      </c>
      <c r="H3939">
        <v>13.45</v>
      </c>
      <c r="I3939">
        <v>0</v>
      </c>
      <c r="J3939">
        <v>0</v>
      </c>
      <c r="K3939" s="13">
        <v>0.28899999999999998</v>
      </c>
      <c r="L3939" s="13">
        <v>0.13449999999999998</v>
      </c>
      <c r="M3939" s="13">
        <v>0.1545</v>
      </c>
      <c r="N3939" s="13">
        <v>0</v>
      </c>
      <c r="O3939" s="13">
        <v>0</v>
      </c>
      <c r="P3939" s="12" t="str">
        <f>LEFT(Tabela2[[#This Row],[Código]],2)</f>
        <v>30</v>
      </c>
    </row>
    <row r="3940" spans="2:16" ht="15" customHeight="1" x14ac:dyDescent="0.25">
      <c r="B3940" s="36" t="str">
        <f>LOOKUP(Tabela2[[#This Row],[RESUMO]],Tabela3[Grupo],Tabela3[Meus produtos])</f>
        <v>Não</v>
      </c>
      <c r="C3940" s="30" t="s">
        <v>3942</v>
      </c>
      <c r="D3940" t="s">
        <v>21238</v>
      </c>
      <c r="E3940" t="s">
        <v>11853</v>
      </c>
      <c r="F3940" s="30" t="s">
        <v>14766</v>
      </c>
      <c r="G3940">
        <v>22.86</v>
      </c>
      <c r="H3940">
        <v>13.45</v>
      </c>
      <c r="I3940">
        <v>12</v>
      </c>
      <c r="J3940">
        <v>0</v>
      </c>
      <c r="K3940" s="13">
        <v>0.48309999999999997</v>
      </c>
      <c r="L3940" s="13">
        <v>0.13449999999999998</v>
      </c>
      <c r="M3940" s="13">
        <v>0.2286</v>
      </c>
      <c r="N3940" s="13">
        <v>0.12</v>
      </c>
      <c r="O3940" s="13">
        <v>0</v>
      </c>
      <c r="P3940" s="12" t="str">
        <f>LEFT(Tabela2[[#This Row],[Código]],2)</f>
        <v>30</v>
      </c>
    </row>
    <row r="3941" spans="2:16" ht="15" customHeight="1" x14ac:dyDescent="0.25">
      <c r="B3941" s="36" t="str">
        <f>LOOKUP(Tabela2[[#This Row],[RESUMO]],Tabela3[Grupo],Tabela3[Meus produtos])</f>
        <v>Não</v>
      </c>
      <c r="C3941" s="30" t="s">
        <v>3943</v>
      </c>
      <c r="D3941" t="s">
        <v>21238</v>
      </c>
      <c r="E3941" t="s">
        <v>11853</v>
      </c>
      <c r="F3941" s="30" t="s">
        <v>14767</v>
      </c>
      <c r="G3941">
        <v>27.73</v>
      </c>
      <c r="H3941">
        <v>13.45</v>
      </c>
      <c r="I3941">
        <v>12</v>
      </c>
      <c r="J3941">
        <v>0</v>
      </c>
      <c r="K3941" s="13">
        <v>0.53179999999999994</v>
      </c>
      <c r="L3941" s="13">
        <v>0.13449999999999998</v>
      </c>
      <c r="M3941" s="13">
        <v>0.27729999999999999</v>
      </c>
      <c r="N3941" s="13">
        <v>0.12</v>
      </c>
      <c r="O3941" s="13">
        <v>0</v>
      </c>
      <c r="P3941" s="12" t="str">
        <f>LEFT(Tabela2[[#This Row],[Código]],2)</f>
        <v>30</v>
      </c>
    </row>
    <row r="3942" spans="2:16" ht="15" customHeight="1" x14ac:dyDescent="0.25">
      <c r="B3942" s="36" t="str">
        <f>LOOKUP(Tabela2[[#This Row],[RESUMO]],Tabela3[Grupo],Tabela3[Meus produtos])</f>
        <v>Não</v>
      </c>
      <c r="C3942" s="30" t="s">
        <v>3944</v>
      </c>
      <c r="D3942" t="s">
        <v>21238</v>
      </c>
      <c r="E3942" t="s">
        <v>11853</v>
      </c>
      <c r="F3942" s="30" t="s">
        <v>14768</v>
      </c>
      <c r="G3942">
        <v>22.86</v>
      </c>
      <c r="H3942">
        <v>13.45</v>
      </c>
      <c r="I3942">
        <v>12</v>
      </c>
      <c r="J3942">
        <v>0</v>
      </c>
      <c r="K3942" s="13">
        <v>0.48309999999999997</v>
      </c>
      <c r="L3942" s="13">
        <v>0.13449999999999998</v>
      </c>
      <c r="M3942" s="13">
        <v>0.2286</v>
      </c>
      <c r="N3942" s="13">
        <v>0.12</v>
      </c>
      <c r="O3942" s="13">
        <v>0</v>
      </c>
      <c r="P3942" s="12" t="str">
        <f>LEFT(Tabela2[[#This Row],[Código]],2)</f>
        <v>30</v>
      </c>
    </row>
    <row r="3943" spans="2:16" ht="15" customHeight="1" x14ac:dyDescent="0.25">
      <c r="B3943" s="36" t="str">
        <f>LOOKUP(Tabela2[[#This Row],[RESUMO]],Tabela3[Grupo],Tabela3[Meus produtos])</f>
        <v>Não</v>
      </c>
      <c r="C3943" s="30" t="s">
        <v>3945</v>
      </c>
      <c r="D3943" t="s">
        <v>21238</v>
      </c>
      <c r="E3943" t="s">
        <v>11853</v>
      </c>
      <c r="F3943" s="30" t="s">
        <v>14769</v>
      </c>
      <c r="G3943">
        <v>27.73</v>
      </c>
      <c r="H3943">
        <v>13.45</v>
      </c>
      <c r="I3943">
        <v>12</v>
      </c>
      <c r="J3943">
        <v>0</v>
      </c>
      <c r="K3943" s="13">
        <v>0.53179999999999994</v>
      </c>
      <c r="L3943" s="13">
        <v>0.13449999999999998</v>
      </c>
      <c r="M3943" s="13">
        <v>0.27729999999999999</v>
      </c>
      <c r="N3943" s="13">
        <v>0.12</v>
      </c>
      <c r="O3943" s="13">
        <v>0</v>
      </c>
      <c r="P3943" s="12" t="str">
        <f>LEFT(Tabela2[[#This Row],[Código]],2)</f>
        <v>30</v>
      </c>
    </row>
    <row r="3944" spans="2:16" ht="15" customHeight="1" x14ac:dyDescent="0.25">
      <c r="B3944" s="36" t="str">
        <f>LOOKUP(Tabela2[[#This Row],[RESUMO]],Tabela3[Grupo],Tabela3[Meus produtos])</f>
        <v>Não</v>
      </c>
      <c r="C3944" s="30" t="s">
        <v>3946</v>
      </c>
      <c r="D3944" t="s">
        <v>21238</v>
      </c>
      <c r="E3944" t="s">
        <v>11853</v>
      </c>
      <c r="F3944" s="30" t="s">
        <v>14770</v>
      </c>
      <c r="G3944">
        <v>27.73</v>
      </c>
      <c r="H3944">
        <v>13.45</v>
      </c>
      <c r="I3944">
        <v>12</v>
      </c>
      <c r="J3944">
        <v>0</v>
      </c>
      <c r="K3944" s="13">
        <v>0.53179999999999994</v>
      </c>
      <c r="L3944" s="13">
        <v>0.13449999999999998</v>
      </c>
      <c r="M3944" s="13">
        <v>0.27729999999999999</v>
      </c>
      <c r="N3944" s="13">
        <v>0.12</v>
      </c>
      <c r="O3944" s="13">
        <v>0</v>
      </c>
      <c r="P3944" s="12" t="str">
        <f>LEFT(Tabela2[[#This Row],[Código]],2)</f>
        <v>30</v>
      </c>
    </row>
    <row r="3945" spans="2:16" ht="15" customHeight="1" x14ac:dyDescent="0.25">
      <c r="B3945" s="36" t="str">
        <f>LOOKUP(Tabela2[[#This Row],[RESUMO]],Tabela3[Grupo],Tabela3[Meus produtos])</f>
        <v>Não</v>
      </c>
      <c r="C3945" s="30" t="s">
        <v>3947</v>
      </c>
      <c r="D3945" t="s">
        <v>21238</v>
      </c>
      <c r="E3945" t="s">
        <v>11853</v>
      </c>
      <c r="F3945" s="30" t="s">
        <v>14771</v>
      </c>
      <c r="G3945">
        <v>27.73</v>
      </c>
      <c r="H3945">
        <v>13.45</v>
      </c>
      <c r="I3945">
        <v>12</v>
      </c>
      <c r="J3945">
        <v>0</v>
      </c>
      <c r="K3945" s="13">
        <v>0.53179999999999994</v>
      </c>
      <c r="L3945" s="13">
        <v>0.13449999999999998</v>
      </c>
      <c r="M3945" s="13">
        <v>0.27729999999999999</v>
      </c>
      <c r="N3945" s="13">
        <v>0.12</v>
      </c>
      <c r="O3945" s="13">
        <v>0</v>
      </c>
      <c r="P3945" s="12" t="str">
        <f>LEFT(Tabela2[[#This Row],[Código]],2)</f>
        <v>30</v>
      </c>
    </row>
    <row r="3946" spans="2:16" ht="15" customHeight="1" x14ac:dyDescent="0.25">
      <c r="B3946" s="36" t="str">
        <f>LOOKUP(Tabela2[[#This Row],[RESUMO]],Tabela3[Grupo],Tabela3[Meus produtos])</f>
        <v>Não</v>
      </c>
      <c r="C3946" s="30" t="s">
        <v>3948</v>
      </c>
      <c r="D3946" t="s">
        <v>21238</v>
      </c>
      <c r="E3946" t="s">
        <v>11853</v>
      </c>
      <c r="F3946" s="30" t="s">
        <v>14772</v>
      </c>
      <c r="G3946">
        <v>15.45</v>
      </c>
      <c r="H3946">
        <v>13.45</v>
      </c>
      <c r="I3946">
        <v>0</v>
      </c>
      <c r="J3946">
        <v>0</v>
      </c>
      <c r="K3946" s="13">
        <v>0.28899999999999998</v>
      </c>
      <c r="L3946" s="13">
        <v>0.13449999999999998</v>
      </c>
      <c r="M3946" s="13">
        <v>0.1545</v>
      </c>
      <c r="N3946" s="13">
        <v>0</v>
      </c>
      <c r="O3946" s="13">
        <v>0</v>
      </c>
      <c r="P3946" s="12" t="str">
        <f>LEFT(Tabela2[[#This Row],[Código]],2)</f>
        <v>30</v>
      </c>
    </row>
    <row r="3947" spans="2:16" ht="15" customHeight="1" x14ac:dyDescent="0.25">
      <c r="B3947" s="36" t="str">
        <f>LOOKUP(Tabela2[[#This Row],[RESUMO]],Tabela3[Grupo],Tabela3[Meus produtos])</f>
        <v>Não</v>
      </c>
      <c r="C3947" s="30" t="s">
        <v>3949</v>
      </c>
      <c r="D3947" t="s">
        <v>21238</v>
      </c>
      <c r="E3947" t="s">
        <v>11853</v>
      </c>
      <c r="F3947" s="30" t="s">
        <v>14773</v>
      </c>
      <c r="G3947">
        <v>27.73</v>
      </c>
      <c r="H3947">
        <v>13.45</v>
      </c>
      <c r="I3947">
        <v>12</v>
      </c>
      <c r="J3947">
        <v>0</v>
      </c>
      <c r="K3947" s="13">
        <v>0.53179999999999994</v>
      </c>
      <c r="L3947" s="13">
        <v>0.13449999999999998</v>
      </c>
      <c r="M3947" s="13">
        <v>0.27729999999999999</v>
      </c>
      <c r="N3947" s="13">
        <v>0.12</v>
      </c>
      <c r="O3947" s="13">
        <v>0</v>
      </c>
      <c r="P3947" s="12" t="str">
        <f>LEFT(Tabela2[[#This Row],[Código]],2)</f>
        <v>30</v>
      </c>
    </row>
    <row r="3948" spans="2:16" ht="15" customHeight="1" x14ac:dyDescent="0.25">
      <c r="B3948" s="36" t="str">
        <f>LOOKUP(Tabela2[[#This Row],[RESUMO]],Tabela3[Grupo],Tabela3[Meus produtos])</f>
        <v>Não</v>
      </c>
      <c r="C3948" s="30" t="s">
        <v>3950</v>
      </c>
      <c r="D3948" t="s">
        <v>21238</v>
      </c>
      <c r="E3948" t="s">
        <v>11853</v>
      </c>
      <c r="F3948" s="30" t="s">
        <v>14774</v>
      </c>
      <c r="G3948">
        <v>15.57</v>
      </c>
      <c r="H3948">
        <v>13.45</v>
      </c>
      <c r="I3948">
        <v>0</v>
      </c>
      <c r="J3948">
        <v>0</v>
      </c>
      <c r="K3948" s="13">
        <v>0.29020000000000001</v>
      </c>
      <c r="L3948" s="13">
        <v>0.13449999999999998</v>
      </c>
      <c r="M3948" s="13">
        <v>0.15570000000000001</v>
      </c>
      <c r="N3948" s="13">
        <v>0</v>
      </c>
      <c r="O3948" s="13">
        <v>0</v>
      </c>
      <c r="P3948" s="12" t="str">
        <f>LEFT(Tabela2[[#This Row],[Código]],2)</f>
        <v>30</v>
      </c>
    </row>
    <row r="3949" spans="2:16" ht="15" customHeight="1" x14ac:dyDescent="0.25">
      <c r="B3949" s="36" t="str">
        <f>LOOKUP(Tabela2[[#This Row],[RESUMO]],Tabela3[Grupo],Tabela3[Meus produtos])</f>
        <v>Não</v>
      </c>
      <c r="C3949" s="30" t="s">
        <v>3951</v>
      </c>
      <c r="D3949" t="s">
        <v>21238</v>
      </c>
      <c r="E3949" t="s">
        <v>11853</v>
      </c>
      <c r="F3949" s="30" t="s">
        <v>14775</v>
      </c>
      <c r="G3949">
        <v>27.73</v>
      </c>
      <c r="H3949">
        <v>13.45</v>
      </c>
      <c r="I3949">
        <v>12</v>
      </c>
      <c r="J3949">
        <v>0</v>
      </c>
      <c r="K3949" s="13">
        <v>0.53179999999999994</v>
      </c>
      <c r="L3949" s="13">
        <v>0.13449999999999998</v>
      </c>
      <c r="M3949" s="13">
        <v>0.27729999999999999</v>
      </c>
      <c r="N3949" s="13">
        <v>0.12</v>
      </c>
      <c r="O3949" s="13">
        <v>0</v>
      </c>
      <c r="P3949" s="12" t="str">
        <f>LEFT(Tabela2[[#This Row],[Código]],2)</f>
        <v>30</v>
      </c>
    </row>
    <row r="3950" spans="2:16" ht="15" customHeight="1" x14ac:dyDescent="0.25">
      <c r="B3950" s="36" t="str">
        <f>LOOKUP(Tabela2[[#This Row],[RESUMO]],Tabela3[Grupo],Tabela3[Meus produtos])</f>
        <v>Não</v>
      </c>
      <c r="C3950" s="30" t="s">
        <v>3952</v>
      </c>
      <c r="D3950" t="s">
        <v>21238</v>
      </c>
      <c r="E3950" t="s">
        <v>11853</v>
      </c>
      <c r="F3950" s="30" t="s">
        <v>14776</v>
      </c>
      <c r="G3950">
        <v>27.73</v>
      </c>
      <c r="H3950">
        <v>13.45</v>
      </c>
      <c r="I3950">
        <v>12</v>
      </c>
      <c r="J3950">
        <v>0</v>
      </c>
      <c r="K3950" s="13">
        <v>0.53179999999999994</v>
      </c>
      <c r="L3950" s="13">
        <v>0.13449999999999998</v>
      </c>
      <c r="M3950" s="13">
        <v>0.27729999999999999</v>
      </c>
      <c r="N3950" s="13">
        <v>0.12</v>
      </c>
      <c r="O3950" s="13">
        <v>0</v>
      </c>
      <c r="P3950" s="12" t="str">
        <f>LEFT(Tabela2[[#This Row],[Código]],2)</f>
        <v>30</v>
      </c>
    </row>
    <row r="3951" spans="2:16" ht="15" customHeight="1" x14ac:dyDescent="0.25">
      <c r="B3951" s="36" t="str">
        <f>LOOKUP(Tabela2[[#This Row],[RESUMO]],Tabela3[Grupo],Tabela3[Meus produtos])</f>
        <v>Não</v>
      </c>
      <c r="C3951" s="30" t="s">
        <v>3953</v>
      </c>
      <c r="D3951" t="s">
        <v>21238</v>
      </c>
      <c r="E3951" t="s">
        <v>11853</v>
      </c>
      <c r="F3951" s="30" t="s">
        <v>14777</v>
      </c>
      <c r="G3951">
        <v>15.65</v>
      </c>
      <c r="H3951">
        <v>13.45</v>
      </c>
      <c r="I3951">
        <v>0</v>
      </c>
      <c r="J3951">
        <v>0</v>
      </c>
      <c r="K3951" s="13">
        <v>0.29099999999999998</v>
      </c>
      <c r="L3951" s="13">
        <v>0.13449999999999998</v>
      </c>
      <c r="M3951" s="13">
        <v>0.1565</v>
      </c>
      <c r="N3951" s="13">
        <v>0</v>
      </c>
      <c r="O3951" s="13">
        <v>0</v>
      </c>
      <c r="P3951" s="12" t="str">
        <f>LEFT(Tabela2[[#This Row],[Código]],2)</f>
        <v>30</v>
      </c>
    </row>
    <row r="3952" spans="2:16" ht="15" customHeight="1" x14ac:dyDescent="0.25">
      <c r="B3952" s="36" t="str">
        <f>LOOKUP(Tabela2[[#This Row],[RESUMO]],Tabela3[Grupo],Tabela3[Meus produtos])</f>
        <v>Não</v>
      </c>
      <c r="C3952" s="30" t="s">
        <v>3954</v>
      </c>
      <c r="D3952" t="s">
        <v>21238</v>
      </c>
      <c r="E3952" t="s">
        <v>11853</v>
      </c>
      <c r="F3952" s="30" t="s">
        <v>14778</v>
      </c>
      <c r="G3952">
        <v>27.73</v>
      </c>
      <c r="H3952">
        <v>13.45</v>
      </c>
      <c r="I3952">
        <v>12</v>
      </c>
      <c r="J3952">
        <v>0</v>
      </c>
      <c r="K3952" s="13">
        <v>0.53179999999999994</v>
      </c>
      <c r="L3952" s="13">
        <v>0.13449999999999998</v>
      </c>
      <c r="M3952" s="13">
        <v>0.27729999999999999</v>
      </c>
      <c r="N3952" s="13">
        <v>0.12</v>
      </c>
      <c r="O3952" s="13">
        <v>0</v>
      </c>
      <c r="P3952" s="12" t="str">
        <f>LEFT(Tabela2[[#This Row],[Código]],2)</f>
        <v>30</v>
      </c>
    </row>
    <row r="3953" spans="2:16" ht="15" customHeight="1" x14ac:dyDescent="0.25">
      <c r="B3953" s="36" t="str">
        <f>LOOKUP(Tabela2[[#This Row],[RESUMO]],Tabela3[Grupo],Tabela3[Meus produtos])</f>
        <v>Não</v>
      </c>
      <c r="C3953" s="30" t="s">
        <v>3955</v>
      </c>
      <c r="D3953" t="s">
        <v>21238</v>
      </c>
      <c r="E3953" t="s">
        <v>11853</v>
      </c>
      <c r="F3953" s="30" t="s">
        <v>14779</v>
      </c>
      <c r="G3953">
        <v>27.73</v>
      </c>
      <c r="H3953">
        <v>13.45</v>
      </c>
      <c r="I3953">
        <v>12</v>
      </c>
      <c r="J3953">
        <v>0</v>
      </c>
      <c r="K3953" s="13">
        <v>0.53179999999999994</v>
      </c>
      <c r="L3953" s="13">
        <v>0.13449999999999998</v>
      </c>
      <c r="M3953" s="13">
        <v>0.27729999999999999</v>
      </c>
      <c r="N3953" s="13">
        <v>0.12</v>
      </c>
      <c r="O3953" s="13">
        <v>0</v>
      </c>
      <c r="P3953" s="12" t="str">
        <f>LEFT(Tabela2[[#This Row],[Código]],2)</f>
        <v>30</v>
      </c>
    </row>
    <row r="3954" spans="2:16" ht="15" customHeight="1" x14ac:dyDescent="0.25">
      <c r="B3954" s="36" t="str">
        <f>LOOKUP(Tabela2[[#This Row],[RESUMO]],Tabela3[Grupo],Tabela3[Meus produtos])</f>
        <v>Não</v>
      </c>
      <c r="C3954" s="30" t="s">
        <v>3956</v>
      </c>
      <c r="D3954" t="s">
        <v>21238</v>
      </c>
      <c r="E3954" t="s">
        <v>11853</v>
      </c>
      <c r="F3954" s="30" t="s">
        <v>14780</v>
      </c>
      <c r="G3954">
        <v>15.65</v>
      </c>
      <c r="H3954">
        <v>13.45</v>
      </c>
      <c r="I3954">
        <v>0</v>
      </c>
      <c r="J3954">
        <v>0</v>
      </c>
      <c r="K3954" s="13">
        <v>0.29099999999999998</v>
      </c>
      <c r="L3954" s="13">
        <v>0.13449999999999998</v>
      </c>
      <c r="M3954" s="13">
        <v>0.1565</v>
      </c>
      <c r="N3954" s="13">
        <v>0</v>
      </c>
      <c r="O3954" s="13">
        <v>0</v>
      </c>
      <c r="P3954" s="12" t="str">
        <f>LEFT(Tabela2[[#This Row],[Código]],2)</f>
        <v>30</v>
      </c>
    </row>
    <row r="3955" spans="2:16" ht="15" customHeight="1" x14ac:dyDescent="0.25">
      <c r="B3955" s="36" t="str">
        <f>LOOKUP(Tabela2[[#This Row],[RESUMO]],Tabela3[Grupo],Tabela3[Meus produtos])</f>
        <v>Não</v>
      </c>
      <c r="C3955" s="30" t="s">
        <v>3957</v>
      </c>
      <c r="D3955" t="s">
        <v>21238</v>
      </c>
      <c r="E3955" t="s">
        <v>11853</v>
      </c>
      <c r="F3955" s="30" t="s">
        <v>14781</v>
      </c>
      <c r="G3955">
        <v>27.73</v>
      </c>
      <c r="H3955">
        <v>13.45</v>
      </c>
      <c r="I3955">
        <v>12</v>
      </c>
      <c r="J3955">
        <v>0</v>
      </c>
      <c r="K3955" s="13">
        <v>0.53179999999999994</v>
      </c>
      <c r="L3955" s="13">
        <v>0.13449999999999998</v>
      </c>
      <c r="M3955" s="13">
        <v>0.27729999999999999</v>
      </c>
      <c r="N3955" s="13">
        <v>0.12</v>
      </c>
      <c r="O3955" s="13">
        <v>0</v>
      </c>
      <c r="P3955" s="12" t="str">
        <f>LEFT(Tabela2[[#This Row],[Código]],2)</f>
        <v>30</v>
      </c>
    </row>
    <row r="3956" spans="2:16" ht="15" customHeight="1" x14ac:dyDescent="0.25">
      <c r="B3956" s="36" t="str">
        <f>LOOKUP(Tabela2[[#This Row],[RESUMO]],Tabela3[Grupo],Tabela3[Meus produtos])</f>
        <v>Não</v>
      </c>
      <c r="C3956" s="30" t="s">
        <v>3958</v>
      </c>
      <c r="D3956" t="s">
        <v>21238</v>
      </c>
      <c r="E3956" t="s">
        <v>11853</v>
      </c>
      <c r="F3956" s="30" t="s">
        <v>14782</v>
      </c>
      <c r="G3956">
        <v>15.45</v>
      </c>
      <c r="H3956">
        <v>13.45</v>
      </c>
      <c r="I3956">
        <v>0</v>
      </c>
      <c r="J3956">
        <v>0</v>
      </c>
      <c r="K3956" s="13">
        <v>0.28899999999999998</v>
      </c>
      <c r="L3956" s="13">
        <v>0.13449999999999998</v>
      </c>
      <c r="M3956" s="13">
        <v>0.1545</v>
      </c>
      <c r="N3956" s="13">
        <v>0</v>
      </c>
      <c r="O3956" s="13">
        <v>0</v>
      </c>
      <c r="P3956" s="12" t="str">
        <f>LEFT(Tabela2[[#This Row],[Código]],2)</f>
        <v>30</v>
      </c>
    </row>
    <row r="3957" spans="2:16" ht="15" customHeight="1" x14ac:dyDescent="0.25">
      <c r="B3957" s="36" t="str">
        <f>LOOKUP(Tabela2[[#This Row],[RESUMO]],Tabela3[Grupo],Tabela3[Meus produtos])</f>
        <v>Não</v>
      </c>
      <c r="C3957" s="30" t="s">
        <v>3959</v>
      </c>
      <c r="D3957" t="s">
        <v>21238</v>
      </c>
      <c r="E3957" t="s">
        <v>11853</v>
      </c>
      <c r="F3957" s="30" t="s">
        <v>14783</v>
      </c>
      <c r="G3957">
        <v>15.57</v>
      </c>
      <c r="H3957">
        <v>13.45</v>
      </c>
      <c r="I3957">
        <v>0</v>
      </c>
      <c r="J3957">
        <v>0</v>
      </c>
      <c r="K3957" s="13">
        <v>0.29020000000000001</v>
      </c>
      <c r="L3957" s="13">
        <v>0.13449999999999998</v>
      </c>
      <c r="M3957" s="13">
        <v>0.15570000000000001</v>
      </c>
      <c r="N3957" s="13">
        <v>0</v>
      </c>
      <c r="O3957" s="13">
        <v>0</v>
      </c>
      <c r="P3957" s="12" t="str">
        <f>LEFT(Tabela2[[#This Row],[Código]],2)</f>
        <v>30</v>
      </c>
    </row>
    <row r="3958" spans="2:16" ht="15" customHeight="1" x14ac:dyDescent="0.25">
      <c r="B3958" s="36" t="str">
        <f>LOOKUP(Tabela2[[#This Row],[RESUMO]],Tabela3[Grupo],Tabela3[Meus produtos])</f>
        <v>Não</v>
      </c>
      <c r="C3958" s="30" t="s">
        <v>3960</v>
      </c>
      <c r="D3958" t="s">
        <v>21238</v>
      </c>
      <c r="E3958" t="s">
        <v>11853</v>
      </c>
      <c r="F3958" s="30" t="s">
        <v>14784</v>
      </c>
      <c r="G3958">
        <v>22.86</v>
      </c>
      <c r="H3958">
        <v>13.45</v>
      </c>
      <c r="I3958">
        <v>12</v>
      </c>
      <c r="J3958">
        <v>0</v>
      </c>
      <c r="K3958" s="13">
        <v>0.48309999999999997</v>
      </c>
      <c r="L3958" s="13">
        <v>0.13449999999999998</v>
      </c>
      <c r="M3958" s="13">
        <v>0.2286</v>
      </c>
      <c r="N3958" s="13">
        <v>0.12</v>
      </c>
      <c r="O3958" s="13">
        <v>0</v>
      </c>
      <c r="P3958" s="12" t="str">
        <f>LEFT(Tabela2[[#This Row],[Código]],2)</f>
        <v>30</v>
      </c>
    </row>
    <row r="3959" spans="2:16" ht="15" customHeight="1" x14ac:dyDescent="0.25">
      <c r="B3959" s="36" t="str">
        <f>LOOKUP(Tabela2[[#This Row],[RESUMO]],Tabela3[Grupo],Tabela3[Meus produtos])</f>
        <v>Não</v>
      </c>
      <c r="C3959" s="30" t="s">
        <v>3961</v>
      </c>
      <c r="D3959" t="s">
        <v>21238</v>
      </c>
      <c r="E3959" t="s">
        <v>11853</v>
      </c>
      <c r="F3959" s="30" t="s">
        <v>14785</v>
      </c>
      <c r="G3959">
        <v>27.73</v>
      </c>
      <c r="H3959">
        <v>13.45</v>
      </c>
      <c r="I3959">
        <v>12</v>
      </c>
      <c r="J3959">
        <v>0</v>
      </c>
      <c r="K3959" s="13">
        <v>0.53179999999999994</v>
      </c>
      <c r="L3959" s="13">
        <v>0.13449999999999998</v>
      </c>
      <c r="M3959" s="13">
        <v>0.27729999999999999</v>
      </c>
      <c r="N3959" s="13">
        <v>0.12</v>
      </c>
      <c r="O3959" s="13">
        <v>0</v>
      </c>
      <c r="P3959" s="12" t="str">
        <f>LEFT(Tabela2[[#This Row],[Código]],2)</f>
        <v>30</v>
      </c>
    </row>
    <row r="3960" spans="2:16" ht="15" customHeight="1" x14ac:dyDescent="0.25">
      <c r="B3960" s="36" t="str">
        <f>LOOKUP(Tabela2[[#This Row],[RESUMO]],Tabela3[Grupo],Tabela3[Meus produtos])</f>
        <v>Não</v>
      </c>
      <c r="C3960" s="30" t="s">
        <v>3962</v>
      </c>
      <c r="D3960" t="s">
        <v>21238</v>
      </c>
      <c r="E3960" t="s">
        <v>11853</v>
      </c>
      <c r="F3960" s="30" t="s">
        <v>14786</v>
      </c>
      <c r="G3960">
        <v>27.73</v>
      </c>
      <c r="H3960">
        <v>13.45</v>
      </c>
      <c r="I3960">
        <v>12</v>
      </c>
      <c r="J3960">
        <v>0</v>
      </c>
      <c r="K3960" s="13">
        <v>0.53179999999999994</v>
      </c>
      <c r="L3960" s="13">
        <v>0.13449999999999998</v>
      </c>
      <c r="M3960" s="13">
        <v>0.27729999999999999</v>
      </c>
      <c r="N3960" s="13">
        <v>0.12</v>
      </c>
      <c r="O3960" s="13">
        <v>0</v>
      </c>
      <c r="P3960" s="12" t="str">
        <f>LEFT(Tabela2[[#This Row],[Código]],2)</f>
        <v>30</v>
      </c>
    </row>
    <row r="3961" spans="2:16" ht="15" customHeight="1" x14ac:dyDescent="0.25">
      <c r="B3961" s="36" t="str">
        <f>LOOKUP(Tabela2[[#This Row],[RESUMO]],Tabela3[Grupo],Tabela3[Meus produtos])</f>
        <v>Não</v>
      </c>
      <c r="C3961" s="30" t="s">
        <v>3963</v>
      </c>
      <c r="D3961" t="s">
        <v>21238</v>
      </c>
      <c r="E3961" t="s">
        <v>11853</v>
      </c>
      <c r="F3961" s="30" t="s">
        <v>14787</v>
      </c>
      <c r="G3961">
        <v>27.73</v>
      </c>
      <c r="H3961">
        <v>13.45</v>
      </c>
      <c r="I3961">
        <v>12</v>
      </c>
      <c r="J3961">
        <v>0</v>
      </c>
      <c r="K3961" s="13">
        <v>0.53179999999999994</v>
      </c>
      <c r="L3961" s="13">
        <v>0.13449999999999998</v>
      </c>
      <c r="M3961" s="13">
        <v>0.27729999999999999</v>
      </c>
      <c r="N3961" s="13">
        <v>0.12</v>
      </c>
      <c r="O3961" s="13">
        <v>0</v>
      </c>
      <c r="P3961" s="12" t="str">
        <f>LEFT(Tabela2[[#This Row],[Código]],2)</f>
        <v>30</v>
      </c>
    </row>
    <row r="3962" spans="2:16" ht="15" customHeight="1" x14ac:dyDescent="0.25">
      <c r="B3962" s="36" t="str">
        <f>LOOKUP(Tabela2[[#This Row],[RESUMO]],Tabela3[Grupo],Tabela3[Meus produtos])</f>
        <v>Não</v>
      </c>
      <c r="C3962" s="30" t="s">
        <v>3964</v>
      </c>
      <c r="D3962" t="s">
        <v>21238</v>
      </c>
      <c r="E3962" t="s">
        <v>11853</v>
      </c>
      <c r="F3962" s="30" t="s">
        <v>14788</v>
      </c>
      <c r="G3962">
        <v>27.73</v>
      </c>
      <c r="H3962">
        <v>13.45</v>
      </c>
      <c r="I3962">
        <v>12</v>
      </c>
      <c r="J3962">
        <v>0</v>
      </c>
      <c r="K3962" s="13">
        <v>0.53179999999999994</v>
      </c>
      <c r="L3962" s="13">
        <v>0.13449999999999998</v>
      </c>
      <c r="M3962" s="13">
        <v>0.27729999999999999</v>
      </c>
      <c r="N3962" s="13">
        <v>0.12</v>
      </c>
      <c r="O3962" s="13">
        <v>0</v>
      </c>
      <c r="P3962" s="12" t="str">
        <f>LEFT(Tabela2[[#This Row],[Código]],2)</f>
        <v>30</v>
      </c>
    </row>
    <row r="3963" spans="2:16" ht="15" customHeight="1" x14ac:dyDescent="0.25">
      <c r="B3963" s="36" t="str">
        <f>LOOKUP(Tabela2[[#This Row],[RESUMO]],Tabela3[Grupo],Tabela3[Meus produtos])</f>
        <v>Não</v>
      </c>
      <c r="C3963" s="30" t="s">
        <v>3965</v>
      </c>
      <c r="D3963" t="s">
        <v>21238</v>
      </c>
      <c r="E3963" t="s">
        <v>11853</v>
      </c>
      <c r="F3963" s="30" t="s">
        <v>14789</v>
      </c>
      <c r="G3963">
        <v>27.73</v>
      </c>
      <c r="H3963">
        <v>13.45</v>
      </c>
      <c r="I3963">
        <v>12</v>
      </c>
      <c r="J3963">
        <v>0</v>
      </c>
      <c r="K3963" s="13">
        <v>0.53179999999999994</v>
      </c>
      <c r="L3963" s="13">
        <v>0.13449999999999998</v>
      </c>
      <c r="M3963" s="13">
        <v>0.27729999999999999</v>
      </c>
      <c r="N3963" s="13">
        <v>0.12</v>
      </c>
      <c r="O3963" s="13">
        <v>0</v>
      </c>
      <c r="P3963" s="12" t="str">
        <f>LEFT(Tabela2[[#This Row],[Código]],2)</f>
        <v>30</v>
      </c>
    </row>
    <row r="3964" spans="2:16" ht="15" customHeight="1" x14ac:dyDescent="0.25">
      <c r="B3964" s="36" t="str">
        <f>LOOKUP(Tabela2[[#This Row],[RESUMO]],Tabela3[Grupo],Tabela3[Meus produtos])</f>
        <v>Não</v>
      </c>
      <c r="C3964" s="30" t="s">
        <v>3966</v>
      </c>
      <c r="D3964" t="s">
        <v>21238</v>
      </c>
      <c r="E3964" t="s">
        <v>11853</v>
      </c>
      <c r="F3964" s="30" t="s">
        <v>14790</v>
      </c>
      <c r="G3964">
        <v>27.73</v>
      </c>
      <c r="H3964">
        <v>13.45</v>
      </c>
      <c r="I3964">
        <v>12</v>
      </c>
      <c r="J3964">
        <v>0</v>
      </c>
      <c r="K3964" s="13">
        <v>0.53179999999999994</v>
      </c>
      <c r="L3964" s="13">
        <v>0.13449999999999998</v>
      </c>
      <c r="M3964" s="13">
        <v>0.27729999999999999</v>
      </c>
      <c r="N3964" s="13">
        <v>0.12</v>
      </c>
      <c r="O3964" s="13">
        <v>0</v>
      </c>
      <c r="P3964" s="12" t="str">
        <f>LEFT(Tabela2[[#This Row],[Código]],2)</f>
        <v>30</v>
      </c>
    </row>
    <row r="3965" spans="2:16" ht="15" customHeight="1" x14ac:dyDescent="0.25">
      <c r="B3965" s="36" t="str">
        <f>LOOKUP(Tabela2[[#This Row],[RESUMO]],Tabela3[Grupo],Tabela3[Meus produtos])</f>
        <v>Não</v>
      </c>
      <c r="C3965" s="30" t="s">
        <v>3967</v>
      </c>
      <c r="D3965" t="s">
        <v>21238</v>
      </c>
      <c r="E3965" t="s">
        <v>11853</v>
      </c>
      <c r="F3965" s="30" t="s">
        <v>14791</v>
      </c>
      <c r="G3965">
        <v>15.45</v>
      </c>
      <c r="H3965">
        <v>13.45</v>
      </c>
      <c r="I3965">
        <v>0</v>
      </c>
      <c r="J3965">
        <v>0</v>
      </c>
      <c r="K3965" s="13">
        <v>0.28899999999999998</v>
      </c>
      <c r="L3965" s="13">
        <v>0.13449999999999998</v>
      </c>
      <c r="M3965" s="13">
        <v>0.1545</v>
      </c>
      <c r="N3965" s="13">
        <v>0</v>
      </c>
      <c r="O3965" s="13">
        <v>0</v>
      </c>
      <c r="P3965" s="12" t="str">
        <f>LEFT(Tabela2[[#This Row],[Código]],2)</f>
        <v>30</v>
      </c>
    </row>
    <row r="3966" spans="2:16" ht="15" customHeight="1" x14ac:dyDescent="0.25">
      <c r="B3966" s="36" t="str">
        <f>LOOKUP(Tabela2[[#This Row],[RESUMO]],Tabela3[Grupo],Tabela3[Meus produtos])</f>
        <v>Não</v>
      </c>
      <c r="C3966" s="30" t="s">
        <v>3968</v>
      </c>
      <c r="D3966" t="s">
        <v>21238</v>
      </c>
      <c r="E3966" t="s">
        <v>11853</v>
      </c>
      <c r="F3966" s="30" t="s">
        <v>14792</v>
      </c>
      <c r="G3966">
        <v>15.57</v>
      </c>
      <c r="H3966">
        <v>13.45</v>
      </c>
      <c r="I3966">
        <v>0</v>
      </c>
      <c r="J3966">
        <v>0</v>
      </c>
      <c r="K3966" s="13">
        <v>0.29020000000000001</v>
      </c>
      <c r="L3966" s="13">
        <v>0.13449999999999998</v>
      </c>
      <c r="M3966" s="13">
        <v>0.15570000000000001</v>
      </c>
      <c r="N3966" s="13">
        <v>0</v>
      </c>
      <c r="O3966" s="13">
        <v>0</v>
      </c>
      <c r="P3966" s="12" t="str">
        <f>LEFT(Tabela2[[#This Row],[Código]],2)</f>
        <v>30</v>
      </c>
    </row>
    <row r="3967" spans="2:16" ht="15" customHeight="1" x14ac:dyDescent="0.25">
      <c r="B3967" s="36" t="str">
        <f>LOOKUP(Tabela2[[#This Row],[RESUMO]],Tabela3[Grupo],Tabela3[Meus produtos])</f>
        <v>Não</v>
      </c>
      <c r="C3967" s="30" t="s">
        <v>3969</v>
      </c>
      <c r="D3967" t="s">
        <v>21238</v>
      </c>
      <c r="E3967" t="s">
        <v>11853</v>
      </c>
      <c r="F3967" s="30" t="s">
        <v>14793</v>
      </c>
      <c r="G3967">
        <v>22.86</v>
      </c>
      <c r="H3967">
        <v>13.45</v>
      </c>
      <c r="I3967">
        <v>12</v>
      </c>
      <c r="J3967">
        <v>0</v>
      </c>
      <c r="K3967" s="13">
        <v>0.48309999999999997</v>
      </c>
      <c r="L3967" s="13">
        <v>0.13449999999999998</v>
      </c>
      <c r="M3967" s="13">
        <v>0.2286</v>
      </c>
      <c r="N3967" s="13">
        <v>0.12</v>
      </c>
      <c r="O3967" s="13">
        <v>0</v>
      </c>
      <c r="P3967" s="12" t="str">
        <f>LEFT(Tabela2[[#This Row],[Código]],2)</f>
        <v>30</v>
      </c>
    </row>
    <row r="3968" spans="2:16" ht="15" customHeight="1" x14ac:dyDescent="0.25">
      <c r="B3968" s="36" t="str">
        <f>LOOKUP(Tabela2[[#This Row],[RESUMO]],Tabela3[Grupo],Tabela3[Meus produtos])</f>
        <v>Não</v>
      </c>
      <c r="C3968" s="30" t="s">
        <v>3970</v>
      </c>
      <c r="D3968" t="s">
        <v>21238</v>
      </c>
      <c r="E3968" t="s">
        <v>11853</v>
      </c>
      <c r="F3968" s="30" t="s">
        <v>14794</v>
      </c>
      <c r="G3968">
        <v>27.73</v>
      </c>
      <c r="H3968">
        <v>13.45</v>
      </c>
      <c r="I3968">
        <v>12</v>
      </c>
      <c r="J3968">
        <v>0</v>
      </c>
      <c r="K3968" s="13">
        <v>0.53179999999999994</v>
      </c>
      <c r="L3968" s="13">
        <v>0.13449999999999998</v>
      </c>
      <c r="M3968" s="13">
        <v>0.27729999999999999</v>
      </c>
      <c r="N3968" s="13">
        <v>0.12</v>
      </c>
      <c r="O3968" s="13">
        <v>0</v>
      </c>
      <c r="P3968" s="12" t="str">
        <f>LEFT(Tabela2[[#This Row],[Código]],2)</f>
        <v>30</v>
      </c>
    </row>
    <row r="3969" spans="2:16" ht="15" customHeight="1" x14ac:dyDescent="0.25">
      <c r="B3969" s="36" t="str">
        <f>LOOKUP(Tabela2[[#This Row],[RESUMO]],Tabela3[Grupo],Tabela3[Meus produtos])</f>
        <v>Não</v>
      </c>
      <c r="C3969" s="30" t="s">
        <v>3971</v>
      </c>
      <c r="D3969" t="s">
        <v>21238</v>
      </c>
      <c r="E3969" t="s">
        <v>11853</v>
      </c>
      <c r="F3969" s="30" t="s">
        <v>14795</v>
      </c>
      <c r="G3969">
        <v>27.73</v>
      </c>
      <c r="H3969">
        <v>13.45</v>
      </c>
      <c r="I3969">
        <v>12</v>
      </c>
      <c r="J3969">
        <v>0</v>
      </c>
      <c r="K3969" s="13">
        <v>0.53179999999999994</v>
      </c>
      <c r="L3969" s="13">
        <v>0.13449999999999998</v>
      </c>
      <c r="M3969" s="13">
        <v>0.27729999999999999</v>
      </c>
      <c r="N3969" s="13">
        <v>0.12</v>
      </c>
      <c r="O3969" s="13">
        <v>0</v>
      </c>
      <c r="P3969" s="12" t="str">
        <f>LEFT(Tabela2[[#This Row],[Código]],2)</f>
        <v>30</v>
      </c>
    </row>
    <row r="3970" spans="2:16" ht="15" customHeight="1" x14ac:dyDescent="0.25">
      <c r="B3970" s="36" t="str">
        <f>LOOKUP(Tabela2[[#This Row],[RESUMO]],Tabela3[Grupo],Tabela3[Meus produtos])</f>
        <v>Não</v>
      </c>
      <c r="C3970" s="30" t="s">
        <v>3972</v>
      </c>
      <c r="D3970" t="s">
        <v>21238</v>
      </c>
      <c r="E3970" t="s">
        <v>11853</v>
      </c>
      <c r="F3970" s="30" t="s">
        <v>14796</v>
      </c>
      <c r="G3970">
        <v>22.86</v>
      </c>
      <c r="H3970">
        <v>13.45</v>
      </c>
      <c r="I3970">
        <v>12</v>
      </c>
      <c r="J3970">
        <v>0</v>
      </c>
      <c r="K3970" s="13">
        <v>0.48309999999999997</v>
      </c>
      <c r="L3970" s="13">
        <v>0.13449999999999998</v>
      </c>
      <c r="M3970" s="13">
        <v>0.2286</v>
      </c>
      <c r="N3970" s="13">
        <v>0.12</v>
      </c>
      <c r="O3970" s="13">
        <v>0</v>
      </c>
      <c r="P3970" s="12" t="str">
        <f>LEFT(Tabela2[[#This Row],[Código]],2)</f>
        <v>30</v>
      </c>
    </row>
    <row r="3971" spans="2:16" ht="15" customHeight="1" x14ac:dyDescent="0.25">
      <c r="B3971" s="36" t="str">
        <f>LOOKUP(Tabela2[[#This Row],[RESUMO]],Tabela3[Grupo],Tabela3[Meus produtos])</f>
        <v>Não</v>
      </c>
      <c r="C3971" s="30" t="s">
        <v>3973</v>
      </c>
      <c r="D3971" t="s">
        <v>21238</v>
      </c>
      <c r="E3971" t="s">
        <v>11853</v>
      </c>
      <c r="F3971" s="30" t="s">
        <v>14797</v>
      </c>
      <c r="G3971">
        <v>15.45</v>
      </c>
      <c r="H3971">
        <v>13.45</v>
      </c>
      <c r="I3971">
        <v>0</v>
      </c>
      <c r="J3971">
        <v>0</v>
      </c>
      <c r="K3971" s="13">
        <v>0.28899999999999998</v>
      </c>
      <c r="L3971" s="13">
        <v>0.13449999999999998</v>
      </c>
      <c r="M3971" s="13">
        <v>0.1545</v>
      </c>
      <c r="N3971" s="13">
        <v>0</v>
      </c>
      <c r="O3971" s="13">
        <v>0</v>
      </c>
      <c r="P3971" s="12" t="str">
        <f>LEFT(Tabela2[[#This Row],[Código]],2)</f>
        <v>30</v>
      </c>
    </row>
    <row r="3972" spans="2:16" ht="15" customHeight="1" x14ac:dyDescent="0.25">
      <c r="B3972" s="36" t="str">
        <f>LOOKUP(Tabela2[[#This Row],[RESUMO]],Tabela3[Grupo],Tabela3[Meus produtos])</f>
        <v>Não</v>
      </c>
      <c r="C3972" s="30" t="s">
        <v>3974</v>
      </c>
      <c r="D3972" t="s">
        <v>21238</v>
      </c>
      <c r="E3972" t="s">
        <v>11853</v>
      </c>
      <c r="F3972" s="30" t="s">
        <v>3975</v>
      </c>
      <c r="G3972">
        <v>27.73</v>
      </c>
      <c r="H3972">
        <v>13.45</v>
      </c>
      <c r="I3972">
        <v>12</v>
      </c>
      <c r="J3972">
        <v>0</v>
      </c>
      <c r="K3972" s="13">
        <v>0.53179999999999994</v>
      </c>
      <c r="L3972" s="13">
        <v>0.13449999999999998</v>
      </c>
      <c r="M3972" s="13">
        <v>0.27729999999999999</v>
      </c>
      <c r="N3972" s="13">
        <v>0.12</v>
      </c>
      <c r="O3972" s="13">
        <v>0</v>
      </c>
      <c r="P3972" s="12" t="str">
        <f>LEFT(Tabela2[[#This Row],[Código]],2)</f>
        <v>30</v>
      </c>
    </row>
    <row r="3973" spans="2:16" ht="15" customHeight="1" x14ac:dyDescent="0.25">
      <c r="B3973" s="36" t="str">
        <f>LOOKUP(Tabela2[[#This Row],[RESUMO]],Tabela3[Grupo],Tabela3[Meus produtos])</f>
        <v>Não</v>
      </c>
      <c r="C3973" s="30" t="s">
        <v>22592</v>
      </c>
      <c r="D3973" t="s">
        <v>21238</v>
      </c>
      <c r="E3973" t="s">
        <v>11853</v>
      </c>
      <c r="F3973" s="30" t="s">
        <v>22587</v>
      </c>
      <c r="G3973">
        <v>27.73</v>
      </c>
      <c r="H3973">
        <v>13.45</v>
      </c>
      <c r="I3973">
        <v>12</v>
      </c>
      <c r="J3973">
        <v>0</v>
      </c>
      <c r="K3973" s="13">
        <v>0.53179999999999994</v>
      </c>
      <c r="L3973" s="13">
        <v>0.13449999999999998</v>
      </c>
      <c r="M3973" s="13">
        <v>0.27729999999999999</v>
      </c>
      <c r="N3973" s="13">
        <v>0.12</v>
      </c>
      <c r="O3973" s="13">
        <v>0</v>
      </c>
      <c r="P3973" s="12" t="str">
        <f>LEFT(Tabela2[[#This Row],[Código]],2)</f>
        <v>30</v>
      </c>
    </row>
    <row r="3974" spans="2:16" ht="15" customHeight="1" x14ac:dyDescent="0.25">
      <c r="B3974" s="36" t="str">
        <f>LOOKUP(Tabela2[[#This Row],[RESUMO]],Tabela3[Grupo],Tabela3[Meus produtos])</f>
        <v>Não</v>
      </c>
      <c r="C3974" s="30" t="s">
        <v>3976</v>
      </c>
      <c r="D3974" t="s">
        <v>21238</v>
      </c>
      <c r="E3974" t="s">
        <v>11853</v>
      </c>
      <c r="F3974" s="30" t="s">
        <v>14798</v>
      </c>
      <c r="G3974">
        <v>15.57</v>
      </c>
      <c r="H3974">
        <v>13.45</v>
      </c>
      <c r="I3974">
        <v>0</v>
      </c>
      <c r="J3974">
        <v>0</v>
      </c>
      <c r="K3974" s="13">
        <v>0.29020000000000001</v>
      </c>
      <c r="L3974" s="13">
        <v>0.13449999999999998</v>
      </c>
      <c r="M3974" s="13">
        <v>0.15570000000000001</v>
      </c>
      <c r="N3974" s="13">
        <v>0</v>
      </c>
      <c r="O3974" s="13">
        <v>0</v>
      </c>
      <c r="P3974" s="12" t="str">
        <f>LEFT(Tabela2[[#This Row],[Código]],2)</f>
        <v>30</v>
      </c>
    </row>
    <row r="3975" spans="2:16" ht="15" customHeight="1" x14ac:dyDescent="0.25">
      <c r="B3975" s="36" t="str">
        <f>LOOKUP(Tabela2[[#This Row],[RESUMO]],Tabela3[Grupo],Tabela3[Meus produtos])</f>
        <v>Não</v>
      </c>
      <c r="C3975" s="30" t="s">
        <v>3977</v>
      </c>
      <c r="D3975" t="s">
        <v>21238</v>
      </c>
      <c r="E3975" t="s">
        <v>11853</v>
      </c>
      <c r="F3975" s="30" t="s">
        <v>14799</v>
      </c>
      <c r="G3975">
        <v>27.73</v>
      </c>
      <c r="H3975">
        <v>13.45</v>
      </c>
      <c r="I3975">
        <v>12</v>
      </c>
      <c r="J3975">
        <v>0</v>
      </c>
      <c r="K3975" s="13">
        <v>0.53179999999999994</v>
      </c>
      <c r="L3975" s="13">
        <v>0.13449999999999998</v>
      </c>
      <c r="M3975" s="13">
        <v>0.27729999999999999</v>
      </c>
      <c r="N3975" s="13">
        <v>0.12</v>
      </c>
      <c r="O3975" s="13">
        <v>0</v>
      </c>
      <c r="P3975" s="12" t="str">
        <f>LEFT(Tabela2[[#This Row],[Código]],2)</f>
        <v>30</v>
      </c>
    </row>
    <row r="3976" spans="2:16" ht="15" customHeight="1" x14ac:dyDescent="0.25">
      <c r="B3976" s="36" t="str">
        <f>LOOKUP(Tabela2[[#This Row],[RESUMO]],Tabela3[Grupo],Tabela3[Meus produtos])</f>
        <v>Não</v>
      </c>
      <c r="C3976" s="30" t="s">
        <v>3978</v>
      </c>
      <c r="D3976" t="s">
        <v>21238</v>
      </c>
      <c r="E3976" t="s">
        <v>11853</v>
      </c>
      <c r="F3976" s="30" t="s">
        <v>14800</v>
      </c>
      <c r="G3976">
        <v>22.86</v>
      </c>
      <c r="H3976">
        <v>13.45</v>
      </c>
      <c r="I3976">
        <v>7</v>
      </c>
      <c r="J3976">
        <v>0</v>
      </c>
      <c r="K3976" s="13">
        <v>0.43309999999999998</v>
      </c>
      <c r="L3976" s="13">
        <v>0.13449999999999998</v>
      </c>
      <c r="M3976" s="13">
        <v>0.2286</v>
      </c>
      <c r="N3976" s="13">
        <v>7.0000000000000007E-2</v>
      </c>
      <c r="O3976" s="13">
        <v>0</v>
      </c>
      <c r="P3976" s="12" t="str">
        <f>LEFT(Tabela2[[#This Row],[Código]],2)</f>
        <v>30</v>
      </c>
    </row>
    <row r="3977" spans="2:16" ht="15" customHeight="1" x14ac:dyDescent="0.25">
      <c r="B3977" s="36" t="str">
        <f>LOOKUP(Tabela2[[#This Row],[RESUMO]],Tabela3[Grupo],Tabela3[Meus produtos])</f>
        <v>Não</v>
      </c>
      <c r="C3977" s="30" t="s">
        <v>3979</v>
      </c>
      <c r="D3977" t="s">
        <v>21238</v>
      </c>
      <c r="E3977" t="s">
        <v>11853</v>
      </c>
      <c r="F3977" s="30" t="s">
        <v>14801</v>
      </c>
      <c r="G3977">
        <v>27.73</v>
      </c>
      <c r="H3977">
        <v>13.45</v>
      </c>
      <c r="I3977">
        <v>12</v>
      </c>
      <c r="J3977">
        <v>0</v>
      </c>
      <c r="K3977" s="13">
        <v>0.53179999999999994</v>
      </c>
      <c r="L3977" s="13">
        <v>0.13449999999999998</v>
      </c>
      <c r="M3977" s="13">
        <v>0.27729999999999999</v>
      </c>
      <c r="N3977" s="13">
        <v>0.12</v>
      </c>
      <c r="O3977" s="13">
        <v>0</v>
      </c>
      <c r="P3977" s="12" t="str">
        <f>LEFT(Tabela2[[#This Row],[Código]],2)</f>
        <v>30</v>
      </c>
    </row>
    <row r="3978" spans="2:16" ht="15" customHeight="1" x14ac:dyDescent="0.25">
      <c r="B3978" s="36" t="str">
        <f>LOOKUP(Tabela2[[#This Row],[RESUMO]],Tabela3[Grupo],Tabela3[Meus produtos])</f>
        <v>Não</v>
      </c>
      <c r="C3978" s="30" t="s">
        <v>3980</v>
      </c>
      <c r="D3978" t="s">
        <v>21238</v>
      </c>
      <c r="E3978" t="s">
        <v>11853</v>
      </c>
      <c r="F3978" s="30" t="s">
        <v>14802</v>
      </c>
      <c r="G3978">
        <v>27.73</v>
      </c>
      <c r="H3978">
        <v>13.45</v>
      </c>
      <c r="I3978">
        <v>12</v>
      </c>
      <c r="J3978">
        <v>0</v>
      </c>
      <c r="K3978" s="13">
        <v>0.53179999999999994</v>
      </c>
      <c r="L3978" s="13">
        <v>0.13449999999999998</v>
      </c>
      <c r="M3978" s="13">
        <v>0.27729999999999999</v>
      </c>
      <c r="N3978" s="13">
        <v>0.12</v>
      </c>
      <c r="O3978" s="13">
        <v>0</v>
      </c>
      <c r="P3978" s="12" t="str">
        <f>LEFT(Tabela2[[#This Row],[Código]],2)</f>
        <v>30</v>
      </c>
    </row>
    <row r="3979" spans="2:16" ht="15" customHeight="1" x14ac:dyDescent="0.25">
      <c r="B3979" s="36" t="str">
        <f>LOOKUP(Tabela2[[#This Row],[RESUMO]],Tabela3[Grupo],Tabela3[Meus produtos])</f>
        <v>Não</v>
      </c>
      <c r="C3979" s="30" t="s">
        <v>3981</v>
      </c>
      <c r="D3979" t="s">
        <v>21238</v>
      </c>
      <c r="E3979" t="s">
        <v>11853</v>
      </c>
      <c r="F3979" s="30" t="s">
        <v>14803</v>
      </c>
      <c r="G3979">
        <v>27.73</v>
      </c>
      <c r="H3979">
        <v>13.45</v>
      </c>
      <c r="I3979">
        <v>12</v>
      </c>
      <c r="J3979">
        <v>0</v>
      </c>
      <c r="K3979" s="13">
        <v>0.53179999999999994</v>
      </c>
      <c r="L3979" s="13">
        <v>0.13449999999999998</v>
      </c>
      <c r="M3979" s="13">
        <v>0.27729999999999999</v>
      </c>
      <c r="N3979" s="13">
        <v>0.12</v>
      </c>
      <c r="O3979" s="13">
        <v>0</v>
      </c>
      <c r="P3979" s="12" t="str">
        <f>LEFT(Tabela2[[#This Row],[Código]],2)</f>
        <v>30</v>
      </c>
    </row>
    <row r="3980" spans="2:16" ht="15" customHeight="1" x14ac:dyDescent="0.25">
      <c r="B3980" s="36" t="str">
        <f>LOOKUP(Tabela2[[#This Row],[RESUMO]],Tabela3[Grupo],Tabela3[Meus produtos])</f>
        <v>Não</v>
      </c>
      <c r="C3980" s="30" t="s">
        <v>3982</v>
      </c>
      <c r="D3980" t="s">
        <v>21238</v>
      </c>
      <c r="E3980" t="s">
        <v>11853</v>
      </c>
      <c r="F3980" s="30" t="s">
        <v>14804</v>
      </c>
      <c r="G3980">
        <v>22.86</v>
      </c>
      <c r="H3980">
        <v>13.45</v>
      </c>
      <c r="I3980">
        <v>12</v>
      </c>
      <c r="J3980">
        <v>0</v>
      </c>
      <c r="K3980" s="13">
        <v>0.48309999999999997</v>
      </c>
      <c r="L3980" s="13">
        <v>0.13449999999999998</v>
      </c>
      <c r="M3980" s="13">
        <v>0.2286</v>
      </c>
      <c r="N3980" s="13">
        <v>0.12</v>
      </c>
      <c r="O3980" s="13">
        <v>0</v>
      </c>
      <c r="P3980" s="12" t="str">
        <f>LEFT(Tabela2[[#This Row],[Código]],2)</f>
        <v>30</v>
      </c>
    </row>
    <row r="3981" spans="2:16" ht="15" customHeight="1" x14ac:dyDescent="0.25">
      <c r="B3981" s="36" t="str">
        <f>LOOKUP(Tabela2[[#This Row],[RESUMO]],Tabela3[Grupo],Tabela3[Meus produtos])</f>
        <v>Não</v>
      </c>
      <c r="C3981" s="30" t="s">
        <v>3983</v>
      </c>
      <c r="D3981" t="s">
        <v>21238</v>
      </c>
      <c r="E3981" t="s">
        <v>11853</v>
      </c>
      <c r="F3981" s="30" t="s">
        <v>14805</v>
      </c>
      <c r="G3981">
        <v>22.86</v>
      </c>
      <c r="H3981">
        <v>13.45</v>
      </c>
      <c r="I3981">
        <v>12</v>
      </c>
      <c r="J3981">
        <v>0</v>
      </c>
      <c r="K3981" s="13">
        <v>0.48309999999999997</v>
      </c>
      <c r="L3981" s="13">
        <v>0.13449999999999998</v>
      </c>
      <c r="M3981" s="13">
        <v>0.2286</v>
      </c>
      <c r="N3981" s="13">
        <v>0.12</v>
      </c>
      <c r="O3981" s="13">
        <v>0</v>
      </c>
      <c r="P3981" s="12" t="str">
        <f>LEFT(Tabela2[[#This Row],[Código]],2)</f>
        <v>30</v>
      </c>
    </row>
    <row r="3982" spans="2:16" ht="15" customHeight="1" x14ac:dyDescent="0.25">
      <c r="B3982" s="36" t="str">
        <f>LOOKUP(Tabela2[[#This Row],[RESUMO]],Tabela3[Grupo],Tabela3[Meus produtos])</f>
        <v>Não</v>
      </c>
      <c r="C3982" s="30" t="s">
        <v>3984</v>
      </c>
      <c r="D3982" t="s">
        <v>21238</v>
      </c>
      <c r="E3982" t="s">
        <v>11853</v>
      </c>
      <c r="F3982" s="30" t="s">
        <v>14806</v>
      </c>
      <c r="G3982">
        <v>22.86</v>
      </c>
      <c r="H3982">
        <v>13.45</v>
      </c>
      <c r="I3982">
        <v>12</v>
      </c>
      <c r="J3982">
        <v>0</v>
      </c>
      <c r="K3982" s="13">
        <v>0.48309999999999997</v>
      </c>
      <c r="L3982" s="13">
        <v>0.13449999999999998</v>
      </c>
      <c r="M3982" s="13">
        <v>0.2286</v>
      </c>
      <c r="N3982" s="13">
        <v>0.12</v>
      </c>
      <c r="O3982" s="13">
        <v>0</v>
      </c>
      <c r="P3982" s="12" t="str">
        <f>LEFT(Tabela2[[#This Row],[Código]],2)</f>
        <v>30</v>
      </c>
    </row>
    <row r="3983" spans="2:16" ht="15" customHeight="1" x14ac:dyDescent="0.25">
      <c r="B3983" s="36" t="str">
        <f>LOOKUP(Tabela2[[#This Row],[RESUMO]],Tabela3[Grupo],Tabela3[Meus produtos])</f>
        <v>Não</v>
      </c>
      <c r="C3983" s="30" t="s">
        <v>3985</v>
      </c>
      <c r="D3983" t="s">
        <v>21238</v>
      </c>
      <c r="E3983" t="s">
        <v>11853</v>
      </c>
      <c r="F3983" s="30" t="s">
        <v>14807</v>
      </c>
      <c r="G3983">
        <v>22.86</v>
      </c>
      <c r="H3983">
        <v>13.45</v>
      </c>
      <c r="I3983">
        <v>12</v>
      </c>
      <c r="J3983">
        <v>0</v>
      </c>
      <c r="K3983" s="13">
        <v>0.48309999999999997</v>
      </c>
      <c r="L3983" s="13">
        <v>0.13449999999999998</v>
      </c>
      <c r="M3983" s="13">
        <v>0.2286</v>
      </c>
      <c r="N3983" s="13">
        <v>0.12</v>
      </c>
      <c r="O3983" s="13">
        <v>0</v>
      </c>
      <c r="P3983" s="12" t="str">
        <f>LEFT(Tabela2[[#This Row],[Código]],2)</f>
        <v>30</v>
      </c>
    </row>
    <row r="3984" spans="2:16" ht="15" customHeight="1" x14ac:dyDescent="0.25">
      <c r="B3984" s="36" t="str">
        <f>LOOKUP(Tabela2[[#This Row],[RESUMO]],Tabela3[Grupo],Tabela3[Meus produtos])</f>
        <v>Não</v>
      </c>
      <c r="C3984" s="30" t="s">
        <v>3986</v>
      </c>
      <c r="D3984" t="s">
        <v>21238</v>
      </c>
      <c r="E3984" t="s">
        <v>11853</v>
      </c>
      <c r="F3984" s="30" t="s">
        <v>14808</v>
      </c>
      <c r="G3984">
        <v>27.73</v>
      </c>
      <c r="H3984">
        <v>13.45</v>
      </c>
      <c r="I3984">
        <v>12</v>
      </c>
      <c r="J3984">
        <v>0</v>
      </c>
      <c r="K3984" s="13">
        <v>0.53179999999999994</v>
      </c>
      <c r="L3984" s="13">
        <v>0.13449999999999998</v>
      </c>
      <c r="M3984" s="13">
        <v>0.27729999999999999</v>
      </c>
      <c r="N3984" s="13">
        <v>0.12</v>
      </c>
      <c r="O3984" s="13">
        <v>0</v>
      </c>
      <c r="P3984" s="12" t="str">
        <f>LEFT(Tabela2[[#This Row],[Código]],2)</f>
        <v>30</v>
      </c>
    </row>
    <row r="3985" spans="2:16" ht="15" customHeight="1" x14ac:dyDescent="0.25">
      <c r="B3985" s="36" t="str">
        <f>LOOKUP(Tabela2[[#This Row],[RESUMO]],Tabela3[Grupo],Tabela3[Meus produtos])</f>
        <v>Não</v>
      </c>
      <c r="C3985" s="30" t="s">
        <v>3987</v>
      </c>
      <c r="D3985" t="s">
        <v>21238</v>
      </c>
      <c r="E3985" t="s">
        <v>11853</v>
      </c>
      <c r="F3985" s="30" t="s">
        <v>14809</v>
      </c>
      <c r="G3985">
        <v>22.86</v>
      </c>
      <c r="H3985">
        <v>13.45</v>
      </c>
      <c r="I3985">
        <v>12</v>
      </c>
      <c r="J3985">
        <v>0</v>
      </c>
      <c r="K3985" s="13">
        <v>0.48309999999999997</v>
      </c>
      <c r="L3985" s="13">
        <v>0.13449999999999998</v>
      </c>
      <c r="M3985" s="13">
        <v>0.2286</v>
      </c>
      <c r="N3985" s="13">
        <v>0.12</v>
      </c>
      <c r="O3985" s="13">
        <v>0</v>
      </c>
      <c r="P3985" s="12" t="str">
        <f>LEFT(Tabela2[[#This Row],[Código]],2)</f>
        <v>30</v>
      </c>
    </row>
    <row r="3986" spans="2:16" ht="15" customHeight="1" x14ac:dyDescent="0.25">
      <c r="B3986" s="36" t="str">
        <f>LOOKUP(Tabela2[[#This Row],[RESUMO]],Tabela3[Grupo],Tabela3[Meus produtos])</f>
        <v>Não</v>
      </c>
      <c r="C3986" s="30" t="s">
        <v>3988</v>
      </c>
      <c r="D3986" t="s">
        <v>21238</v>
      </c>
      <c r="E3986" t="s">
        <v>11853</v>
      </c>
      <c r="F3986" s="30" t="s">
        <v>14810</v>
      </c>
      <c r="G3986">
        <v>22.86</v>
      </c>
      <c r="H3986">
        <v>13.45</v>
      </c>
      <c r="I3986">
        <v>12</v>
      </c>
      <c r="J3986">
        <v>0</v>
      </c>
      <c r="K3986" s="13">
        <v>0.48309999999999997</v>
      </c>
      <c r="L3986" s="13">
        <v>0.13449999999999998</v>
      </c>
      <c r="M3986" s="13">
        <v>0.2286</v>
      </c>
      <c r="N3986" s="13">
        <v>0.12</v>
      </c>
      <c r="O3986" s="13">
        <v>0</v>
      </c>
      <c r="P3986" s="12" t="str">
        <f>LEFT(Tabela2[[#This Row],[Código]],2)</f>
        <v>30</v>
      </c>
    </row>
    <row r="3987" spans="2:16" ht="15" customHeight="1" x14ac:dyDescent="0.25">
      <c r="B3987" s="36" t="str">
        <f>LOOKUP(Tabela2[[#This Row],[RESUMO]],Tabela3[Grupo],Tabela3[Meus produtos])</f>
        <v>Não</v>
      </c>
      <c r="C3987" s="30" t="s">
        <v>3989</v>
      </c>
      <c r="D3987" t="s">
        <v>21238</v>
      </c>
      <c r="E3987" t="s">
        <v>11853</v>
      </c>
      <c r="F3987" s="30" t="s">
        <v>14811</v>
      </c>
      <c r="G3987">
        <v>22.86</v>
      </c>
      <c r="H3987">
        <v>13.45</v>
      </c>
      <c r="I3987">
        <v>12</v>
      </c>
      <c r="J3987">
        <v>0</v>
      </c>
      <c r="K3987" s="13">
        <v>0.48309999999999997</v>
      </c>
      <c r="L3987" s="13">
        <v>0.13449999999999998</v>
      </c>
      <c r="M3987" s="13">
        <v>0.2286</v>
      </c>
      <c r="N3987" s="13">
        <v>0.12</v>
      </c>
      <c r="O3987" s="13">
        <v>0</v>
      </c>
      <c r="P3987" s="12" t="str">
        <f>LEFT(Tabela2[[#This Row],[Código]],2)</f>
        <v>30</v>
      </c>
    </row>
    <row r="3988" spans="2:16" ht="15" customHeight="1" x14ac:dyDescent="0.25">
      <c r="B3988" s="36" t="str">
        <f>LOOKUP(Tabela2[[#This Row],[RESUMO]],Tabela3[Grupo],Tabela3[Meus produtos])</f>
        <v>Não</v>
      </c>
      <c r="C3988" s="30" t="s">
        <v>3990</v>
      </c>
      <c r="D3988" t="s">
        <v>21238</v>
      </c>
      <c r="E3988" t="s">
        <v>11853</v>
      </c>
      <c r="F3988" s="30" t="s">
        <v>14812</v>
      </c>
      <c r="G3988">
        <v>22.86</v>
      </c>
      <c r="H3988">
        <v>13.45</v>
      </c>
      <c r="I3988">
        <v>12</v>
      </c>
      <c r="J3988">
        <v>0</v>
      </c>
      <c r="K3988" s="13">
        <v>0.48309999999999997</v>
      </c>
      <c r="L3988" s="13">
        <v>0.13449999999999998</v>
      </c>
      <c r="M3988" s="13">
        <v>0.2286</v>
      </c>
      <c r="N3988" s="13">
        <v>0.12</v>
      </c>
      <c r="O3988" s="13">
        <v>0</v>
      </c>
      <c r="P3988" s="12" t="str">
        <f>LEFT(Tabela2[[#This Row],[Código]],2)</f>
        <v>30</v>
      </c>
    </row>
    <row r="3989" spans="2:16" ht="15" customHeight="1" x14ac:dyDescent="0.25">
      <c r="B3989" s="36" t="str">
        <f>LOOKUP(Tabela2[[#This Row],[RESUMO]],Tabela3[Grupo],Tabela3[Meus produtos])</f>
        <v>Não</v>
      </c>
      <c r="C3989" s="30" t="s">
        <v>3991</v>
      </c>
      <c r="D3989" t="s">
        <v>21238</v>
      </c>
      <c r="E3989" t="s">
        <v>11853</v>
      </c>
      <c r="F3989" s="30" t="s">
        <v>14813</v>
      </c>
      <c r="G3989">
        <v>27.73</v>
      </c>
      <c r="H3989">
        <v>13.45</v>
      </c>
      <c r="I3989">
        <v>12</v>
      </c>
      <c r="J3989">
        <v>0</v>
      </c>
      <c r="K3989" s="13">
        <v>0.53179999999999994</v>
      </c>
      <c r="L3989" s="13">
        <v>0.13449999999999998</v>
      </c>
      <c r="M3989" s="13">
        <v>0.27729999999999999</v>
      </c>
      <c r="N3989" s="13">
        <v>0.12</v>
      </c>
      <c r="O3989" s="13">
        <v>0</v>
      </c>
      <c r="P3989" s="12" t="str">
        <f>LEFT(Tabela2[[#This Row],[Código]],2)</f>
        <v>30</v>
      </c>
    </row>
    <row r="3990" spans="2:16" ht="15" customHeight="1" x14ac:dyDescent="0.25">
      <c r="B3990" s="36" t="str">
        <f>LOOKUP(Tabela2[[#This Row],[RESUMO]],Tabela3[Grupo],Tabela3[Meus produtos])</f>
        <v>Não</v>
      </c>
      <c r="C3990" s="30" t="s">
        <v>3992</v>
      </c>
      <c r="D3990" t="s">
        <v>21238</v>
      </c>
      <c r="E3990" t="s">
        <v>11853</v>
      </c>
      <c r="F3990" s="30" t="s">
        <v>14814</v>
      </c>
      <c r="G3990">
        <v>22.86</v>
      </c>
      <c r="H3990">
        <v>13.45</v>
      </c>
      <c r="I3990">
        <v>12</v>
      </c>
      <c r="J3990">
        <v>0</v>
      </c>
      <c r="K3990" s="13">
        <v>0.48309999999999997</v>
      </c>
      <c r="L3990" s="13">
        <v>0.13449999999999998</v>
      </c>
      <c r="M3990" s="13">
        <v>0.2286</v>
      </c>
      <c r="N3990" s="13">
        <v>0.12</v>
      </c>
      <c r="O3990" s="13">
        <v>0</v>
      </c>
      <c r="P3990" s="12" t="str">
        <f>LEFT(Tabela2[[#This Row],[Código]],2)</f>
        <v>30</v>
      </c>
    </row>
    <row r="3991" spans="2:16" ht="15" customHeight="1" x14ac:dyDescent="0.25">
      <c r="B3991" s="36" t="str">
        <f>LOOKUP(Tabela2[[#This Row],[RESUMO]],Tabela3[Grupo],Tabela3[Meus produtos])</f>
        <v>Não</v>
      </c>
      <c r="C3991" s="30" t="s">
        <v>3993</v>
      </c>
      <c r="D3991" t="s">
        <v>21238</v>
      </c>
      <c r="E3991" t="s">
        <v>11853</v>
      </c>
      <c r="F3991" s="30" t="s">
        <v>14815</v>
      </c>
      <c r="G3991">
        <v>27.73</v>
      </c>
      <c r="H3991">
        <v>13.45</v>
      </c>
      <c r="I3991">
        <v>12</v>
      </c>
      <c r="J3991">
        <v>0</v>
      </c>
      <c r="K3991" s="13">
        <v>0.53179999999999994</v>
      </c>
      <c r="L3991" s="13">
        <v>0.13449999999999998</v>
      </c>
      <c r="M3991" s="13">
        <v>0.27729999999999999</v>
      </c>
      <c r="N3991" s="13">
        <v>0.12</v>
      </c>
      <c r="O3991" s="13">
        <v>0</v>
      </c>
      <c r="P3991" s="12" t="str">
        <f>LEFT(Tabela2[[#This Row],[Código]],2)</f>
        <v>30</v>
      </c>
    </row>
    <row r="3992" spans="2:16" ht="15" customHeight="1" x14ac:dyDescent="0.25">
      <c r="B3992" s="36" t="str">
        <f>LOOKUP(Tabela2[[#This Row],[RESUMO]],Tabela3[Grupo],Tabela3[Meus produtos])</f>
        <v>Não</v>
      </c>
      <c r="C3992" s="30" t="s">
        <v>3994</v>
      </c>
      <c r="D3992" t="s">
        <v>21238</v>
      </c>
      <c r="E3992" t="s">
        <v>11853</v>
      </c>
      <c r="F3992" s="30" t="s">
        <v>14816</v>
      </c>
      <c r="G3992">
        <v>27.73</v>
      </c>
      <c r="H3992">
        <v>13.45</v>
      </c>
      <c r="I3992">
        <v>12</v>
      </c>
      <c r="J3992">
        <v>0</v>
      </c>
      <c r="K3992" s="13">
        <v>0.53179999999999994</v>
      </c>
      <c r="L3992" s="13">
        <v>0.13449999999999998</v>
      </c>
      <c r="M3992" s="13">
        <v>0.27729999999999999</v>
      </c>
      <c r="N3992" s="13">
        <v>0.12</v>
      </c>
      <c r="O3992" s="13">
        <v>0</v>
      </c>
      <c r="P3992" s="12" t="str">
        <f>LEFT(Tabela2[[#This Row],[Código]],2)</f>
        <v>30</v>
      </c>
    </row>
    <row r="3993" spans="2:16" ht="15" customHeight="1" x14ac:dyDescent="0.25">
      <c r="B3993" s="36" t="str">
        <f>LOOKUP(Tabela2[[#This Row],[RESUMO]],Tabela3[Grupo],Tabela3[Meus produtos])</f>
        <v>Não</v>
      </c>
      <c r="C3993" s="30" t="s">
        <v>3995</v>
      </c>
      <c r="D3993" t="s">
        <v>21238</v>
      </c>
      <c r="E3993" t="s">
        <v>11853</v>
      </c>
      <c r="F3993" s="30" t="s">
        <v>14817</v>
      </c>
      <c r="G3993">
        <v>22.86</v>
      </c>
      <c r="H3993">
        <v>13.45</v>
      </c>
      <c r="I3993">
        <v>12</v>
      </c>
      <c r="J3993">
        <v>0</v>
      </c>
      <c r="K3993" s="13">
        <v>0.48309999999999997</v>
      </c>
      <c r="L3993" s="13">
        <v>0.13449999999999998</v>
      </c>
      <c r="M3993" s="13">
        <v>0.2286</v>
      </c>
      <c r="N3993" s="13">
        <v>0.12</v>
      </c>
      <c r="O3993" s="13">
        <v>0</v>
      </c>
      <c r="P3993" s="12" t="str">
        <f>LEFT(Tabela2[[#This Row],[Código]],2)</f>
        <v>30</v>
      </c>
    </row>
    <row r="3994" spans="2:16" ht="15" customHeight="1" x14ac:dyDescent="0.25">
      <c r="B3994" s="36" t="str">
        <f>LOOKUP(Tabela2[[#This Row],[RESUMO]],Tabela3[Grupo],Tabela3[Meus produtos])</f>
        <v>Não</v>
      </c>
      <c r="C3994" s="30" t="s">
        <v>3996</v>
      </c>
      <c r="D3994" t="s">
        <v>21238</v>
      </c>
      <c r="E3994" t="s">
        <v>11853</v>
      </c>
      <c r="F3994" s="30" t="s">
        <v>14818</v>
      </c>
      <c r="G3994">
        <v>27.73</v>
      </c>
      <c r="H3994">
        <v>13.45</v>
      </c>
      <c r="I3994">
        <v>12</v>
      </c>
      <c r="J3994">
        <v>0</v>
      </c>
      <c r="K3994" s="13">
        <v>0.53179999999999994</v>
      </c>
      <c r="L3994" s="13">
        <v>0.13449999999999998</v>
      </c>
      <c r="M3994" s="13">
        <v>0.27729999999999999</v>
      </c>
      <c r="N3994" s="13">
        <v>0.12</v>
      </c>
      <c r="O3994" s="13">
        <v>0</v>
      </c>
      <c r="P3994" s="12" t="str">
        <f>LEFT(Tabela2[[#This Row],[Código]],2)</f>
        <v>30</v>
      </c>
    </row>
    <row r="3995" spans="2:16" ht="15" customHeight="1" x14ac:dyDescent="0.25">
      <c r="B3995" s="36" t="str">
        <f>LOOKUP(Tabela2[[#This Row],[RESUMO]],Tabela3[Grupo],Tabela3[Meus produtos])</f>
        <v>Não</v>
      </c>
      <c r="C3995" s="30" t="s">
        <v>3997</v>
      </c>
      <c r="D3995" t="s">
        <v>21238</v>
      </c>
      <c r="E3995" t="s">
        <v>11853</v>
      </c>
      <c r="F3995" s="30" t="s">
        <v>14819</v>
      </c>
      <c r="G3995">
        <v>15.45</v>
      </c>
      <c r="H3995">
        <v>13.45</v>
      </c>
      <c r="I3995">
        <v>12</v>
      </c>
      <c r="J3995">
        <v>0</v>
      </c>
      <c r="K3995" s="13">
        <v>0.40899999999999997</v>
      </c>
      <c r="L3995" s="13">
        <v>0.13449999999999998</v>
      </c>
      <c r="M3995" s="13">
        <v>0.1545</v>
      </c>
      <c r="N3995" s="13">
        <v>0.12</v>
      </c>
      <c r="O3995" s="13">
        <v>0</v>
      </c>
      <c r="P3995" s="12" t="str">
        <f>LEFT(Tabela2[[#This Row],[Código]],2)</f>
        <v>30</v>
      </c>
    </row>
    <row r="3996" spans="2:16" ht="15" customHeight="1" x14ac:dyDescent="0.25">
      <c r="B3996" s="36" t="str">
        <f>LOOKUP(Tabela2[[#This Row],[RESUMO]],Tabela3[Grupo],Tabela3[Meus produtos])</f>
        <v>Não</v>
      </c>
      <c r="C3996" s="30" t="s">
        <v>3998</v>
      </c>
      <c r="D3996" t="s">
        <v>21238</v>
      </c>
      <c r="E3996" t="s">
        <v>11853</v>
      </c>
      <c r="F3996" s="30" t="s">
        <v>14820</v>
      </c>
      <c r="G3996">
        <v>15.45</v>
      </c>
      <c r="H3996">
        <v>13.45</v>
      </c>
      <c r="I3996">
        <v>12</v>
      </c>
      <c r="J3996">
        <v>0</v>
      </c>
      <c r="K3996" s="13">
        <v>0.40899999999999997</v>
      </c>
      <c r="L3996" s="13">
        <v>0.13449999999999998</v>
      </c>
      <c r="M3996" s="13">
        <v>0.1545</v>
      </c>
      <c r="N3996" s="13">
        <v>0.12</v>
      </c>
      <c r="O3996" s="13">
        <v>0</v>
      </c>
      <c r="P3996" s="12" t="str">
        <f>LEFT(Tabela2[[#This Row],[Código]],2)</f>
        <v>30</v>
      </c>
    </row>
    <row r="3997" spans="2:16" ht="15" customHeight="1" x14ac:dyDescent="0.25">
      <c r="B3997" s="36" t="str">
        <f>LOOKUP(Tabela2[[#This Row],[RESUMO]],Tabela3[Grupo],Tabela3[Meus produtos])</f>
        <v>Não</v>
      </c>
      <c r="C3997" s="30" t="s">
        <v>3999</v>
      </c>
      <c r="D3997" t="s">
        <v>21238</v>
      </c>
      <c r="E3997" t="s">
        <v>11853</v>
      </c>
      <c r="F3997" s="30" t="s">
        <v>14821</v>
      </c>
      <c r="G3997">
        <v>22.86</v>
      </c>
      <c r="H3997">
        <v>13.45</v>
      </c>
      <c r="I3997">
        <v>12</v>
      </c>
      <c r="J3997">
        <v>0</v>
      </c>
      <c r="K3997" s="13">
        <v>0.48309999999999997</v>
      </c>
      <c r="L3997" s="13">
        <v>0.13449999999999998</v>
      </c>
      <c r="M3997" s="13">
        <v>0.2286</v>
      </c>
      <c r="N3997" s="13">
        <v>0.12</v>
      </c>
      <c r="O3997" s="13">
        <v>0</v>
      </c>
      <c r="P3997" s="12" t="str">
        <f>LEFT(Tabela2[[#This Row],[Código]],2)</f>
        <v>30</v>
      </c>
    </row>
    <row r="3998" spans="2:16" ht="15" customHeight="1" x14ac:dyDescent="0.25">
      <c r="B3998" s="36" t="str">
        <f>LOOKUP(Tabela2[[#This Row],[RESUMO]],Tabela3[Grupo],Tabela3[Meus produtos])</f>
        <v>Não</v>
      </c>
      <c r="C3998" s="30" t="s">
        <v>4000</v>
      </c>
      <c r="D3998" t="s">
        <v>21238</v>
      </c>
      <c r="E3998" t="s">
        <v>11853</v>
      </c>
      <c r="F3998" s="30" t="s">
        <v>14822</v>
      </c>
      <c r="G3998">
        <v>22.86</v>
      </c>
      <c r="H3998">
        <v>13.45</v>
      </c>
      <c r="I3998">
        <v>12</v>
      </c>
      <c r="J3998">
        <v>0</v>
      </c>
      <c r="K3998" s="13">
        <v>0.48309999999999997</v>
      </c>
      <c r="L3998" s="13">
        <v>0.13449999999999998</v>
      </c>
      <c r="M3998" s="13">
        <v>0.2286</v>
      </c>
      <c r="N3998" s="13">
        <v>0.12</v>
      </c>
      <c r="O3998" s="13">
        <v>0</v>
      </c>
      <c r="P3998" s="12" t="str">
        <f>LEFT(Tabela2[[#This Row],[Código]],2)</f>
        <v>30</v>
      </c>
    </row>
    <row r="3999" spans="2:16" ht="15" customHeight="1" x14ac:dyDescent="0.25">
      <c r="B3999" s="36" t="str">
        <f>LOOKUP(Tabela2[[#This Row],[RESUMO]],Tabela3[Grupo],Tabela3[Meus produtos])</f>
        <v>Não</v>
      </c>
      <c r="C3999" s="30" t="s">
        <v>4001</v>
      </c>
      <c r="D3999" t="s">
        <v>21238</v>
      </c>
      <c r="E3999" t="s">
        <v>11853</v>
      </c>
      <c r="F3999" s="30" t="s">
        <v>14823</v>
      </c>
      <c r="G3999">
        <v>15.45</v>
      </c>
      <c r="H3999">
        <v>13.45</v>
      </c>
      <c r="I3999">
        <v>12</v>
      </c>
      <c r="J3999">
        <v>0</v>
      </c>
      <c r="K3999" s="13">
        <v>0.40899999999999997</v>
      </c>
      <c r="L3999" s="13">
        <v>0.13449999999999998</v>
      </c>
      <c r="M3999" s="13">
        <v>0.1545</v>
      </c>
      <c r="N3999" s="13">
        <v>0.12</v>
      </c>
      <c r="O3999" s="13">
        <v>0</v>
      </c>
      <c r="P3999" s="12" t="str">
        <f>LEFT(Tabela2[[#This Row],[Código]],2)</f>
        <v>30</v>
      </c>
    </row>
    <row r="4000" spans="2:16" ht="15" customHeight="1" x14ac:dyDescent="0.25">
      <c r="B4000" s="36" t="str">
        <f>LOOKUP(Tabela2[[#This Row],[RESUMO]],Tabela3[Grupo],Tabela3[Meus produtos])</f>
        <v>Não</v>
      </c>
      <c r="C4000" s="30" t="s">
        <v>4002</v>
      </c>
      <c r="D4000" t="s">
        <v>21238</v>
      </c>
      <c r="E4000" t="s">
        <v>11853</v>
      </c>
      <c r="F4000" s="30" t="s">
        <v>14824</v>
      </c>
      <c r="G4000">
        <v>15.45</v>
      </c>
      <c r="H4000">
        <v>13.45</v>
      </c>
      <c r="I4000">
        <v>12</v>
      </c>
      <c r="J4000">
        <v>0</v>
      </c>
      <c r="K4000" s="13">
        <v>0.40899999999999997</v>
      </c>
      <c r="L4000" s="13">
        <v>0.13449999999999998</v>
      </c>
      <c r="M4000" s="13">
        <v>0.1545</v>
      </c>
      <c r="N4000" s="13">
        <v>0.12</v>
      </c>
      <c r="O4000" s="13">
        <v>0</v>
      </c>
      <c r="P4000" s="12" t="str">
        <f>LEFT(Tabela2[[#This Row],[Código]],2)</f>
        <v>30</v>
      </c>
    </row>
    <row r="4001" spans="2:16" ht="15" customHeight="1" x14ac:dyDescent="0.25">
      <c r="B4001" s="36" t="str">
        <f>LOOKUP(Tabela2[[#This Row],[RESUMO]],Tabela3[Grupo],Tabela3[Meus produtos])</f>
        <v>Não</v>
      </c>
      <c r="C4001" s="30" t="s">
        <v>4003</v>
      </c>
      <c r="D4001" t="s">
        <v>21238</v>
      </c>
      <c r="E4001" t="s">
        <v>11853</v>
      </c>
      <c r="F4001" s="30" t="s">
        <v>14825</v>
      </c>
      <c r="G4001">
        <v>22.86</v>
      </c>
      <c r="H4001">
        <v>13.45</v>
      </c>
      <c r="I4001">
        <v>12</v>
      </c>
      <c r="J4001">
        <v>0</v>
      </c>
      <c r="K4001" s="13">
        <v>0.48309999999999997</v>
      </c>
      <c r="L4001" s="13">
        <v>0.13449999999999998</v>
      </c>
      <c r="M4001" s="13">
        <v>0.2286</v>
      </c>
      <c r="N4001" s="13">
        <v>0.12</v>
      </c>
      <c r="O4001" s="13">
        <v>0</v>
      </c>
      <c r="P4001" s="12" t="str">
        <f>LEFT(Tabela2[[#This Row],[Código]],2)</f>
        <v>30</v>
      </c>
    </row>
    <row r="4002" spans="2:16" ht="15" customHeight="1" x14ac:dyDescent="0.25">
      <c r="B4002" s="36" t="str">
        <f>LOOKUP(Tabela2[[#This Row],[RESUMO]],Tabela3[Grupo],Tabela3[Meus produtos])</f>
        <v>Não</v>
      </c>
      <c r="C4002" s="30" t="s">
        <v>4004</v>
      </c>
      <c r="D4002" t="s">
        <v>21238</v>
      </c>
      <c r="E4002" t="s">
        <v>11853</v>
      </c>
      <c r="F4002" s="30" t="s">
        <v>14826</v>
      </c>
      <c r="G4002">
        <v>15.45</v>
      </c>
      <c r="H4002">
        <v>13.45</v>
      </c>
      <c r="I4002">
        <v>0</v>
      </c>
      <c r="J4002">
        <v>0</v>
      </c>
      <c r="K4002" s="13">
        <v>0.28899999999999998</v>
      </c>
      <c r="L4002" s="13">
        <v>0.13449999999999998</v>
      </c>
      <c r="M4002" s="13">
        <v>0.1545</v>
      </c>
      <c r="N4002" s="13">
        <v>0</v>
      </c>
      <c r="O4002" s="13">
        <v>0</v>
      </c>
      <c r="P4002" s="12" t="str">
        <f>LEFT(Tabela2[[#This Row],[Código]],2)</f>
        <v>30</v>
      </c>
    </row>
    <row r="4003" spans="2:16" ht="15" customHeight="1" x14ac:dyDescent="0.25">
      <c r="B4003" s="36" t="str">
        <f>LOOKUP(Tabela2[[#This Row],[RESUMO]],Tabela3[Grupo],Tabela3[Meus produtos])</f>
        <v>Não</v>
      </c>
      <c r="C4003" s="30" t="s">
        <v>4005</v>
      </c>
      <c r="D4003" t="s">
        <v>21238</v>
      </c>
      <c r="E4003" t="s">
        <v>11853</v>
      </c>
      <c r="F4003" s="30" t="s">
        <v>14827</v>
      </c>
      <c r="G4003">
        <v>22.86</v>
      </c>
      <c r="H4003">
        <v>13.45</v>
      </c>
      <c r="I4003">
        <v>12</v>
      </c>
      <c r="J4003">
        <v>0</v>
      </c>
      <c r="K4003" s="13">
        <v>0.48309999999999997</v>
      </c>
      <c r="L4003" s="13">
        <v>0.13449999999999998</v>
      </c>
      <c r="M4003" s="13">
        <v>0.2286</v>
      </c>
      <c r="N4003" s="13">
        <v>0.12</v>
      </c>
      <c r="O4003" s="13">
        <v>0</v>
      </c>
      <c r="P4003" s="12" t="str">
        <f>LEFT(Tabela2[[#This Row],[Código]],2)</f>
        <v>30</v>
      </c>
    </row>
    <row r="4004" spans="2:16" ht="15" customHeight="1" x14ac:dyDescent="0.25">
      <c r="B4004" s="36" t="str">
        <f>LOOKUP(Tabela2[[#This Row],[RESUMO]],Tabela3[Grupo],Tabela3[Meus produtos])</f>
        <v>Não</v>
      </c>
      <c r="C4004" s="30" t="s">
        <v>4006</v>
      </c>
      <c r="D4004" t="s">
        <v>21238</v>
      </c>
      <c r="E4004" t="s">
        <v>11853</v>
      </c>
      <c r="F4004" s="30" t="s">
        <v>14828</v>
      </c>
      <c r="G4004">
        <v>15.45</v>
      </c>
      <c r="H4004">
        <v>13.45</v>
      </c>
      <c r="I4004">
        <v>12</v>
      </c>
      <c r="J4004">
        <v>0</v>
      </c>
      <c r="K4004" s="13">
        <v>0.40899999999999997</v>
      </c>
      <c r="L4004" s="13">
        <v>0.13449999999999998</v>
      </c>
      <c r="M4004" s="13">
        <v>0.1545</v>
      </c>
      <c r="N4004" s="13">
        <v>0.12</v>
      </c>
      <c r="O4004" s="13">
        <v>0</v>
      </c>
      <c r="P4004" s="12" t="str">
        <f>LEFT(Tabela2[[#This Row],[Código]],2)</f>
        <v>30</v>
      </c>
    </row>
    <row r="4005" spans="2:16" ht="15" customHeight="1" x14ac:dyDescent="0.25">
      <c r="B4005" s="36" t="str">
        <f>LOOKUP(Tabela2[[#This Row],[RESUMO]],Tabela3[Grupo],Tabela3[Meus produtos])</f>
        <v>Não</v>
      </c>
      <c r="C4005" s="30" t="s">
        <v>4007</v>
      </c>
      <c r="D4005" t="s">
        <v>21238</v>
      </c>
      <c r="E4005" t="s">
        <v>11853</v>
      </c>
      <c r="F4005" s="30" t="s">
        <v>14829</v>
      </c>
      <c r="G4005">
        <v>15.45</v>
      </c>
      <c r="H4005">
        <v>13.45</v>
      </c>
      <c r="I4005">
        <v>12</v>
      </c>
      <c r="J4005">
        <v>0</v>
      </c>
      <c r="K4005" s="13">
        <v>0.40899999999999997</v>
      </c>
      <c r="L4005" s="13">
        <v>0.13449999999999998</v>
      </c>
      <c r="M4005" s="13">
        <v>0.1545</v>
      </c>
      <c r="N4005" s="13">
        <v>0.12</v>
      </c>
      <c r="O4005" s="13">
        <v>0</v>
      </c>
      <c r="P4005" s="12" t="str">
        <f>LEFT(Tabela2[[#This Row],[Código]],2)</f>
        <v>30</v>
      </c>
    </row>
    <row r="4006" spans="2:16" ht="15" customHeight="1" x14ac:dyDescent="0.25">
      <c r="B4006" s="36" t="str">
        <f>LOOKUP(Tabela2[[#This Row],[RESUMO]],Tabela3[Grupo],Tabela3[Meus produtos])</f>
        <v>Não</v>
      </c>
      <c r="C4006" s="30" t="s">
        <v>4008</v>
      </c>
      <c r="D4006" t="s">
        <v>21238</v>
      </c>
      <c r="E4006" t="s">
        <v>11853</v>
      </c>
      <c r="F4006" s="30" t="s">
        <v>14830</v>
      </c>
      <c r="G4006">
        <v>15.45</v>
      </c>
      <c r="H4006">
        <v>13.45</v>
      </c>
      <c r="I4006">
        <v>12</v>
      </c>
      <c r="J4006">
        <v>0</v>
      </c>
      <c r="K4006" s="13">
        <v>0.40899999999999997</v>
      </c>
      <c r="L4006" s="13">
        <v>0.13449999999999998</v>
      </c>
      <c r="M4006" s="13">
        <v>0.1545</v>
      </c>
      <c r="N4006" s="13">
        <v>0.12</v>
      </c>
      <c r="O4006" s="13">
        <v>0</v>
      </c>
      <c r="P4006" s="12" t="str">
        <f>LEFT(Tabela2[[#This Row],[Código]],2)</f>
        <v>30</v>
      </c>
    </row>
    <row r="4007" spans="2:16" ht="15" customHeight="1" x14ac:dyDescent="0.25">
      <c r="B4007" s="36" t="str">
        <f>LOOKUP(Tabela2[[#This Row],[RESUMO]],Tabela3[Grupo],Tabela3[Meus produtos])</f>
        <v>Não</v>
      </c>
      <c r="C4007" s="30" t="s">
        <v>4009</v>
      </c>
      <c r="D4007" t="s">
        <v>21238</v>
      </c>
      <c r="E4007" t="s">
        <v>11853</v>
      </c>
      <c r="F4007" s="30" t="s">
        <v>14831</v>
      </c>
      <c r="G4007">
        <v>22.86</v>
      </c>
      <c r="H4007">
        <v>13.45</v>
      </c>
      <c r="I4007">
        <v>12</v>
      </c>
      <c r="J4007">
        <v>0</v>
      </c>
      <c r="K4007" s="13">
        <v>0.48309999999999997</v>
      </c>
      <c r="L4007" s="13">
        <v>0.13449999999999998</v>
      </c>
      <c r="M4007" s="13">
        <v>0.2286</v>
      </c>
      <c r="N4007" s="13">
        <v>0.12</v>
      </c>
      <c r="O4007" s="13">
        <v>0</v>
      </c>
      <c r="P4007" s="12" t="str">
        <f>LEFT(Tabela2[[#This Row],[Código]],2)</f>
        <v>30</v>
      </c>
    </row>
    <row r="4008" spans="2:16" ht="15" customHeight="1" x14ac:dyDescent="0.25">
      <c r="B4008" s="36" t="str">
        <f>LOOKUP(Tabela2[[#This Row],[RESUMO]],Tabela3[Grupo],Tabela3[Meus produtos])</f>
        <v>Não</v>
      </c>
      <c r="C4008" s="30" t="s">
        <v>4010</v>
      </c>
      <c r="D4008" t="s">
        <v>21238</v>
      </c>
      <c r="E4008" t="s">
        <v>11853</v>
      </c>
      <c r="F4008" s="30" t="s">
        <v>14832</v>
      </c>
      <c r="G4008">
        <v>27.73</v>
      </c>
      <c r="H4008">
        <v>13.45</v>
      </c>
      <c r="I4008">
        <v>12</v>
      </c>
      <c r="J4008">
        <v>0</v>
      </c>
      <c r="K4008" s="13">
        <v>0.53179999999999994</v>
      </c>
      <c r="L4008" s="13">
        <v>0.13449999999999998</v>
      </c>
      <c r="M4008" s="13">
        <v>0.27729999999999999</v>
      </c>
      <c r="N4008" s="13">
        <v>0.12</v>
      </c>
      <c r="O4008" s="13">
        <v>0</v>
      </c>
      <c r="P4008" s="12" t="str">
        <f>LEFT(Tabela2[[#This Row],[Código]],2)</f>
        <v>30</v>
      </c>
    </row>
    <row r="4009" spans="2:16" ht="15" customHeight="1" x14ac:dyDescent="0.25">
      <c r="B4009" s="36" t="str">
        <f>LOOKUP(Tabela2[[#This Row],[RESUMO]],Tabela3[Grupo],Tabela3[Meus produtos])</f>
        <v>Não</v>
      </c>
      <c r="C4009" s="30" t="s">
        <v>4011</v>
      </c>
      <c r="D4009" t="s">
        <v>21238</v>
      </c>
      <c r="E4009" t="s">
        <v>11853</v>
      </c>
      <c r="F4009" s="30" t="s">
        <v>4012</v>
      </c>
      <c r="G4009">
        <v>27.73</v>
      </c>
      <c r="H4009">
        <v>13.45</v>
      </c>
      <c r="I4009">
        <v>12</v>
      </c>
      <c r="J4009">
        <v>0</v>
      </c>
      <c r="K4009" s="13">
        <v>0.53179999999999994</v>
      </c>
      <c r="L4009" s="13">
        <v>0.13449999999999998</v>
      </c>
      <c r="M4009" s="13">
        <v>0.27729999999999999</v>
      </c>
      <c r="N4009" s="13">
        <v>0.12</v>
      </c>
      <c r="O4009" s="13">
        <v>0</v>
      </c>
      <c r="P4009" s="12" t="str">
        <f>LEFT(Tabela2[[#This Row],[Código]],2)</f>
        <v>30</v>
      </c>
    </row>
    <row r="4010" spans="2:16" ht="15" customHeight="1" x14ac:dyDescent="0.25">
      <c r="B4010" s="36" t="str">
        <f>LOOKUP(Tabela2[[#This Row],[RESUMO]],Tabela3[Grupo],Tabela3[Meus produtos])</f>
        <v>Não</v>
      </c>
      <c r="C4010" s="30" t="s">
        <v>4013</v>
      </c>
      <c r="D4010" t="s">
        <v>21238</v>
      </c>
      <c r="E4010" t="s">
        <v>11853</v>
      </c>
      <c r="F4010" s="30" t="s">
        <v>3608</v>
      </c>
      <c r="G4010">
        <v>27.73</v>
      </c>
      <c r="H4010">
        <v>13.45</v>
      </c>
      <c r="I4010">
        <v>12</v>
      </c>
      <c r="J4010">
        <v>0</v>
      </c>
      <c r="K4010" s="13">
        <v>0.53179999999999994</v>
      </c>
      <c r="L4010" s="13">
        <v>0.13449999999999998</v>
      </c>
      <c r="M4010" s="13">
        <v>0.27729999999999999</v>
      </c>
      <c r="N4010" s="13">
        <v>0.12</v>
      </c>
      <c r="O4010" s="13">
        <v>0</v>
      </c>
      <c r="P4010" s="12" t="str">
        <f>LEFT(Tabela2[[#This Row],[Código]],2)</f>
        <v>30</v>
      </c>
    </row>
    <row r="4011" spans="2:16" ht="15" customHeight="1" x14ac:dyDescent="0.25">
      <c r="B4011" s="36" t="str">
        <f>LOOKUP(Tabela2[[#This Row],[RESUMO]],Tabela3[Grupo],Tabela3[Meus produtos])</f>
        <v>Não</v>
      </c>
      <c r="C4011" s="30" t="s">
        <v>4014</v>
      </c>
      <c r="D4011" t="s">
        <v>21238</v>
      </c>
      <c r="E4011" t="s">
        <v>11853</v>
      </c>
      <c r="F4011" s="30" t="s">
        <v>12</v>
      </c>
      <c r="G4011">
        <v>22.86</v>
      </c>
      <c r="H4011">
        <v>13.45</v>
      </c>
      <c r="I4011">
        <v>12</v>
      </c>
      <c r="J4011">
        <v>0</v>
      </c>
      <c r="K4011" s="13">
        <v>0.48309999999999997</v>
      </c>
      <c r="L4011" s="13">
        <v>0.13449999999999998</v>
      </c>
      <c r="M4011" s="13">
        <v>0.2286</v>
      </c>
      <c r="N4011" s="13">
        <v>0.12</v>
      </c>
      <c r="O4011" s="13">
        <v>0</v>
      </c>
      <c r="P4011" s="12" t="str">
        <f>LEFT(Tabela2[[#This Row],[Código]],2)</f>
        <v>30</v>
      </c>
    </row>
    <row r="4012" spans="2:16" ht="15" customHeight="1" x14ac:dyDescent="0.25">
      <c r="B4012" s="36" t="str">
        <f>LOOKUP(Tabela2[[#This Row],[RESUMO]],Tabela3[Grupo],Tabela3[Meus produtos])</f>
        <v>Não</v>
      </c>
      <c r="C4012" s="30" t="s">
        <v>4015</v>
      </c>
      <c r="D4012" t="s">
        <v>21238</v>
      </c>
      <c r="E4012" t="s">
        <v>11853</v>
      </c>
      <c r="F4012" s="30" t="s">
        <v>14833</v>
      </c>
      <c r="G4012">
        <v>15.45</v>
      </c>
      <c r="H4012">
        <v>13.45</v>
      </c>
      <c r="I4012">
        <v>12</v>
      </c>
      <c r="J4012">
        <v>0</v>
      </c>
      <c r="K4012" s="13">
        <v>0.40899999999999997</v>
      </c>
      <c r="L4012" s="13">
        <v>0.13449999999999998</v>
      </c>
      <c r="M4012" s="13">
        <v>0.1545</v>
      </c>
      <c r="N4012" s="13">
        <v>0.12</v>
      </c>
      <c r="O4012" s="13">
        <v>0</v>
      </c>
      <c r="P4012" s="12" t="str">
        <f>LEFT(Tabela2[[#This Row],[Código]],2)</f>
        <v>30</v>
      </c>
    </row>
    <row r="4013" spans="2:16" ht="15" customHeight="1" x14ac:dyDescent="0.25">
      <c r="B4013" s="36" t="str">
        <f>LOOKUP(Tabela2[[#This Row],[RESUMO]],Tabela3[Grupo],Tabela3[Meus produtos])</f>
        <v>Não</v>
      </c>
      <c r="C4013" s="30" t="s">
        <v>4016</v>
      </c>
      <c r="D4013" t="s">
        <v>21238</v>
      </c>
      <c r="E4013" t="s">
        <v>11853</v>
      </c>
      <c r="F4013" s="30" t="s">
        <v>14834</v>
      </c>
      <c r="G4013">
        <v>27.73</v>
      </c>
      <c r="H4013">
        <v>13.45</v>
      </c>
      <c r="I4013">
        <v>12</v>
      </c>
      <c r="J4013">
        <v>0</v>
      </c>
      <c r="K4013" s="13">
        <v>0.53179999999999994</v>
      </c>
      <c r="L4013" s="13">
        <v>0.13449999999999998</v>
      </c>
      <c r="M4013" s="13">
        <v>0.27729999999999999</v>
      </c>
      <c r="N4013" s="13">
        <v>0.12</v>
      </c>
      <c r="O4013" s="13">
        <v>0</v>
      </c>
      <c r="P4013" s="12" t="str">
        <f>LEFT(Tabela2[[#This Row],[Código]],2)</f>
        <v>30</v>
      </c>
    </row>
    <row r="4014" spans="2:16" ht="15" customHeight="1" x14ac:dyDescent="0.25">
      <c r="B4014" s="36" t="str">
        <f>LOOKUP(Tabela2[[#This Row],[RESUMO]],Tabela3[Grupo],Tabela3[Meus produtos])</f>
        <v>Não</v>
      </c>
      <c r="C4014" s="30" t="s">
        <v>4017</v>
      </c>
      <c r="D4014" t="s">
        <v>21238</v>
      </c>
      <c r="E4014" t="s">
        <v>11853</v>
      </c>
      <c r="F4014" s="30" t="s">
        <v>14835</v>
      </c>
      <c r="G4014">
        <v>27.73</v>
      </c>
      <c r="H4014">
        <v>13.45</v>
      </c>
      <c r="I4014">
        <v>12</v>
      </c>
      <c r="J4014">
        <v>0</v>
      </c>
      <c r="K4014" s="13">
        <v>0.53179999999999994</v>
      </c>
      <c r="L4014" s="13">
        <v>0.13449999999999998</v>
      </c>
      <c r="M4014" s="13">
        <v>0.27729999999999999</v>
      </c>
      <c r="N4014" s="13">
        <v>0.12</v>
      </c>
      <c r="O4014" s="13">
        <v>0</v>
      </c>
      <c r="P4014" s="12" t="str">
        <f>LEFT(Tabela2[[#This Row],[Código]],2)</f>
        <v>30</v>
      </c>
    </row>
    <row r="4015" spans="2:16" ht="15" customHeight="1" x14ac:dyDescent="0.25">
      <c r="B4015" s="36" t="str">
        <f>LOOKUP(Tabela2[[#This Row],[RESUMO]],Tabela3[Grupo],Tabela3[Meus produtos])</f>
        <v>Não</v>
      </c>
      <c r="C4015" s="30" t="s">
        <v>4018</v>
      </c>
      <c r="D4015" t="s">
        <v>21238</v>
      </c>
      <c r="E4015" t="s">
        <v>11853</v>
      </c>
      <c r="F4015" s="30" t="s">
        <v>14836</v>
      </c>
      <c r="G4015">
        <v>22.86</v>
      </c>
      <c r="H4015">
        <v>13.45</v>
      </c>
      <c r="I4015">
        <v>12</v>
      </c>
      <c r="J4015">
        <v>0</v>
      </c>
      <c r="K4015" s="13">
        <v>0.48309999999999997</v>
      </c>
      <c r="L4015" s="13">
        <v>0.13449999999999998</v>
      </c>
      <c r="M4015" s="13">
        <v>0.2286</v>
      </c>
      <c r="N4015" s="13">
        <v>0.12</v>
      </c>
      <c r="O4015" s="13">
        <v>0</v>
      </c>
      <c r="P4015" s="12" t="str">
        <f>LEFT(Tabela2[[#This Row],[Código]],2)</f>
        <v>30</v>
      </c>
    </row>
    <row r="4016" spans="2:16" ht="15" customHeight="1" x14ac:dyDescent="0.25">
      <c r="B4016" s="36" t="str">
        <f>LOOKUP(Tabela2[[#This Row],[RESUMO]],Tabela3[Grupo],Tabela3[Meus produtos])</f>
        <v>Não</v>
      </c>
      <c r="C4016" s="30" t="s">
        <v>4019</v>
      </c>
      <c r="D4016" t="s">
        <v>21238</v>
      </c>
      <c r="E4016" t="s">
        <v>11853</v>
      </c>
      <c r="F4016" s="30" t="s">
        <v>14837</v>
      </c>
      <c r="G4016">
        <v>22.86</v>
      </c>
      <c r="H4016">
        <v>13.45</v>
      </c>
      <c r="I4016">
        <v>12</v>
      </c>
      <c r="J4016">
        <v>0</v>
      </c>
      <c r="K4016" s="13">
        <v>0.48309999999999997</v>
      </c>
      <c r="L4016" s="13">
        <v>0.13449999999999998</v>
      </c>
      <c r="M4016" s="13">
        <v>0.2286</v>
      </c>
      <c r="N4016" s="13">
        <v>0.12</v>
      </c>
      <c r="O4016" s="13">
        <v>0</v>
      </c>
      <c r="P4016" s="12" t="str">
        <f>LEFT(Tabela2[[#This Row],[Código]],2)</f>
        <v>30</v>
      </c>
    </row>
    <row r="4017" spans="2:16" ht="15" customHeight="1" x14ac:dyDescent="0.25">
      <c r="B4017" s="36" t="str">
        <f>LOOKUP(Tabela2[[#This Row],[RESUMO]],Tabela3[Grupo],Tabela3[Meus produtos])</f>
        <v>Não</v>
      </c>
      <c r="C4017" s="30" t="s">
        <v>4020</v>
      </c>
      <c r="D4017" t="s">
        <v>21238</v>
      </c>
      <c r="E4017" t="s">
        <v>11853</v>
      </c>
      <c r="F4017" s="30" t="s">
        <v>14838</v>
      </c>
      <c r="G4017">
        <v>15.45</v>
      </c>
      <c r="H4017">
        <v>13.45</v>
      </c>
      <c r="I4017">
        <v>12</v>
      </c>
      <c r="J4017">
        <v>0</v>
      </c>
      <c r="K4017" s="13">
        <v>0.40899999999999997</v>
      </c>
      <c r="L4017" s="13">
        <v>0.13449999999999998</v>
      </c>
      <c r="M4017" s="13">
        <v>0.1545</v>
      </c>
      <c r="N4017" s="13">
        <v>0.12</v>
      </c>
      <c r="O4017" s="13">
        <v>0</v>
      </c>
      <c r="P4017" s="12" t="str">
        <f>LEFT(Tabela2[[#This Row],[Código]],2)</f>
        <v>30</v>
      </c>
    </row>
    <row r="4018" spans="2:16" ht="15" customHeight="1" x14ac:dyDescent="0.25">
      <c r="B4018" s="36" t="str">
        <f>LOOKUP(Tabela2[[#This Row],[RESUMO]],Tabela3[Grupo],Tabela3[Meus produtos])</f>
        <v>Não</v>
      </c>
      <c r="C4018" s="30" t="s">
        <v>4021</v>
      </c>
      <c r="D4018" t="s">
        <v>21238</v>
      </c>
      <c r="E4018" t="s">
        <v>11853</v>
      </c>
      <c r="F4018" s="30" t="s">
        <v>14839</v>
      </c>
      <c r="G4018">
        <v>15.45</v>
      </c>
      <c r="H4018">
        <v>13.45</v>
      </c>
      <c r="I4018">
        <v>12</v>
      </c>
      <c r="J4018">
        <v>0</v>
      </c>
      <c r="K4018" s="13">
        <v>0.40899999999999997</v>
      </c>
      <c r="L4018" s="13">
        <v>0.13449999999999998</v>
      </c>
      <c r="M4018" s="13">
        <v>0.1545</v>
      </c>
      <c r="N4018" s="13">
        <v>0.12</v>
      </c>
      <c r="O4018" s="13">
        <v>0</v>
      </c>
      <c r="P4018" s="12" t="str">
        <f>LEFT(Tabela2[[#This Row],[Código]],2)</f>
        <v>30</v>
      </c>
    </row>
    <row r="4019" spans="2:16" ht="15" customHeight="1" x14ac:dyDescent="0.25">
      <c r="B4019" s="36" t="str">
        <f>LOOKUP(Tabela2[[#This Row],[RESUMO]],Tabela3[Grupo],Tabela3[Meus produtos])</f>
        <v>Não</v>
      </c>
      <c r="C4019" s="30" t="s">
        <v>4022</v>
      </c>
      <c r="D4019" t="s">
        <v>21238</v>
      </c>
      <c r="E4019" t="s">
        <v>11853</v>
      </c>
      <c r="F4019" s="30" t="s">
        <v>14840</v>
      </c>
      <c r="G4019">
        <v>15.45</v>
      </c>
      <c r="H4019">
        <v>13.45</v>
      </c>
      <c r="I4019">
        <v>12</v>
      </c>
      <c r="J4019">
        <v>0</v>
      </c>
      <c r="K4019" s="13">
        <v>0.40899999999999997</v>
      </c>
      <c r="L4019" s="13">
        <v>0.13449999999999998</v>
      </c>
      <c r="M4019" s="13">
        <v>0.1545</v>
      </c>
      <c r="N4019" s="13">
        <v>0.12</v>
      </c>
      <c r="O4019" s="13">
        <v>0</v>
      </c>
      <c r="P4019" s="12" t="str">
        <f>LEFT(Tabela2[[#This Row],[Código]],2)</f>
        <v>30</v>
      </c>
    </row>
    <row r="4020" spans="2:16" ht="15" customHeight="1" x14ac:dyDescent="0.25">
      <c r="B4020" s="36" t="str">
        <f>LOOKUP(Tabela2[[#This Row],[RESUMO]],Tabela3[Grupo],Tabela3[Meus produtos])</f>
        <v>Não</v>
      </c>
      <c r="C4020" s="30" t="s">
        <v>4023</v>
      </c>
      <c r="D4020" t="s">
        <v>21238</v>
      </c>
      <c r="E4020" t="s">
        <v>11853</v>
      </c>
      <c r="F4020" s="30" t="s">
        <v>14841</v>
      </c>
      <c r="G4020">
        <v>15.45</v>
      </c>
      <c r="H4020">
        <v>13.45</v>
      </c>
      <c r="I4020">
        <v>12</v>
      </c>
      <c r="J4020">
        <v>0</v>
      </c>
      <c r="K4020" s="13">
        <v>0.40899999999999997</v>
      </c>
      <c r="L4020" s="13">
        <v>0.13449999999999998</v>
      </c>
      <c r="M4020" s="13">
        <v>0.1545</v>
      </c>
      <c r="N4020" s="13">
        <v>0.12</v>
      </c>
      <c r="O4020" s="13">
        <v>0</v>
      </c>
      <c r="P4020" s="12" t="str">
        <f>LEFT(Tabela2[[#This Row],[Código]],2)</f>
        <v>30</v>
      </c>
    </row>
    <row r="4021" spans="2:16" ht="15" customHeight="1" x14ac:dyDescent="0.25">
      <c r="B4021" s="36" t="str">
        <f>LOOKUP(Tabela2[[#This Row],[RESUMO]],Tabela3[Grupo],Tabela3[Meus produtos])</f>
        <v>Não</v>
      </c>
      <c r="C4021" s="30" t="s">
        <v>4024</v>
      </c>
      <c r="D4021" t="s">
        <v>21238</v>
      </c>
      <c r="E4021" t="s">
        <v>11853</v>
      </c>
      <c r="F4021" s="30" t="s">
        <v>14842</v>
      </c>
      <c r="G4021">
        <v>15.45</v>
      </c>
      <c r="H4021">
        <v>13.45</v>
      </c>
      <c r="I4021">
        <v>12</v>
      </c>
      <c r="J4021">
        <v>0</v>
      </c>
      <c r="K4021" s="13">
        <v>0.40899999999999997</v>
      </c>
      <c r="L4021" s="13">
        <v>0.13449999999999998</v>
      </c>
      <c r="M4021" s="13">
        <v>0.1545</v>
      </c>
      <c r="N4021" s="13">
        <v>0.12</v>
      </c>
      <c r="O4021" s="13">
        <v>0</v>
      </c>
      <c r="P4021" s="12" t="str">
        <f>LEFT(Tabela2[[#This Row],[Código]],2)</f>
        <v>30</v>
      </c>
    </row>
    <row r="4022" spans="2:16" ht="15" customHeight="1" x14ac:dyDescent="0.25">
      <c r="B4022" s="36" t="str">
        <f>LOOKUP(Tabela2[[#This Row],[RESUMO]],Tabela3[Grupo],Tabela3[Meus produtos])</f>
        <v>Não</v>
      </c>
      <c r="C4022" s="30" t="s">
        <v>4025</v>
      </c>
      <c r="D4022" t="s">
        <v>21238</v>
      </c>
      <c r="E4022" t="s">
        <v>11853</v>
      </c>
      <c r="F4022" s="30" t="s">
        <v>14843</v>
      </c>
      <c r="G4022">
        <v>27.73</v>
      </c>
      <c r="H4022">
        <v>13.45</v>
      </c>
      <c r="I4022">
        <v>12</v>
      </c>
      <c r="J4022">
        <v>0</v>
      </c>
      <c r="K4022" s="13">
        <v>0.53179999999999994</v>
      </c>
      <c r="L4022" s="13">
        <v>0.13449999999999998</v>
      </c>
      <c r="M4022" s="13">
        <v>0.27729999999999999</v>
      </c>
      <c r="N4022" s="13">
        <v>0.12</v>
      </c>
      <c r="O4022" s="13">
        <v>0</v>
      </c>
      <c r="P4022" s="12" t="str">
        <f>LEFT(Tabela2[[#This Row],[Código]],2)</f>
        <v>30</v>
      </c>
    </row>
    <row r="4023" spans="2:16" ht="15" customHeight="1" x14ac:dyDescent="0.25">
      <c r="B4023" s="36" t="str">
        <f>LOOKUP(Tabela2[[#This Row],[RESUMO]],Tabela3[Grupo],Tabela3[Meus produtos])</f>
        <v>Não</v>
      </c>
      <c r="C4023" s="30" t="s">
        <v>4026</v>
      </c>
      <c r="D4023" t="s">
        <v>21238</v>
      </c>
      <c r="E4023" t="s">
        <v>11853</v>
      </c>
      <c r="F4023" s="30" t="s">
        <v>14844</v>
      </c>
      <c r="G4023">
        <v>27.73</v>
      </c>
      <c r="H4023">
        <v>13.45</v>
      </c>
      <c r="I4023">
        <v>12</v>
      </c>
      <c r="J4023">
        <v>0</v>
      </c>
      <c r="K4023" s="13">
        <v>0.53179999999999994</v>
      </c>
      <c r="L4023" s="13">
        <v>0.13449999999999998</v>
      </c>
      <c r="M4023" s="13">
        <v>0.27729999999999999</v>
      </c>
      <c r="N4023" s="13">
        <v>0.12</v>
      </c>
      <c r="O4023" s="13">
        <v>0</v>
      </c>
      <c r="P4023" s="12" t="str">
        <f>LEFT(Tabela2[[#This Row],[Código]],2)</f>
        <v>30</v>
      </c>
    </row>
    <row r="4024" spans="2:16" ht="15" customHeight="1" x14ac:dyDescent="0.25">
      <c r="B4024" s="36" t="str">
        <f>LOOKUP(Tabela2[[#This Row],[RESUMO]],Tabela3[Grupo],Tabela3[Meus produtos])</f>
        <v>Não</v>
      </c>
      <c r="C4024" s="30" t="s">
        <v>4027</v>
      </c>
      <c r="D4024" t="s">
        <v>21238</v>
      </c>
      <c r="E4024" t="s">
        <v>11853</v>
      </c>
      <c r="F4024" s="30" t="s">
        <v>14845</v>
      </c>
      <c r="G4024">
        <v>15.45</v>
      </c>
      <c r="H4024">
        <v>13.45</v>
      </c>
      <c r="I4024">
        <v>12</v>
      </c>
      <c r="J4024">
        <v>0</v>
      </c>
      <c r="K4024" s="13">
        <v>0.40899999999999997</v>
      </c>
      <c r="L4024" s="13">
        <v>0.13449999999999998</v>
      </c>
      <c r="M4024" s="13">
        <v>0.1545</v>
      </c>
      <c r="N4024" s="13">
        <v>0.12</v>
      </c>
      <c r="O4024" s="13">
        <v>0</v>
      </c>
      <c r="P4024" s="12" t="str">
        <f>LEFT(Tabela2[[#This Row],[Código]],2)</f>
        <v>30</v>
      </c>
    </row>
    <row r="4025" spans="2:16" ht="15" customHeight="1" x14ac:dyDescent="0.25">
      <c r="B4025" s="36" t="str">
        <f>LOOKUP(Tabela2[[#This Row],[RESUMO]],Tabela3[Grupo],Tabela3[Meus produtos])</f>
        <v>Não</v>
      </c>
      <c r="C4025" s="30" t="s">
        <v>4028</v>
      </c>
      <c r="D4025" t="s">
        <v>21238</v>
      </c>
      <c r="E4025" t="s">
        <v>11853</v>
      </c>
      <c r="F4025" s="30" t="s">
        <v>14846</v>
      </c>
      <c r="G4025">
        <v>22.86</v>
      </c>
      <c r="H4025">
        <v>13.45</v>
      </c>
      <c r="I4025">
        <v>12</v>
      </c>
      <c r="J4025">
        <v>0</v>
      </c>
      <c r="K4025" s="13">
        <v>0.48309999999999997</v>
      </c>
      <c r="L4025" s="13">
        <v>0.13449999999999998</v>
      </c>
      <c r="M4025" s="13">
        <v>0.2286</v>
      </c>
      <c r="N4025" s="13">
        <v>0.12</v>
      </c>
      <c r="O4025" s="13">
        <v>0</v>
      </c>
      <c r="P4025" s="12" t="str">
        <f>LEFT(Tabela2[[#This Row],[Código]],2)</f>
        <v>30</v>
      </c>
    </row>
    <row r="4026" spans="2:16" ht="15" customHeight="1" x14ac:dyDescent="0.25">
      <c r="B4026" s="36" t="str">
        <f>LOOKUP(Tabela2[[#This Row],[RESUMO]],Tabela3[Grupo],Tabela3[Meus produtos])</f>
        <v>Não</v>
      </c>
      <c r="C4026" s="30" t="s">
        <v>4029</v>
      </c>
      <c r="D4026" t="s">
        <v>21238</v>
      </c>
      <c r="E4026" t="s">
        <v>11853</v>
      </c>
      <c r="F4026" s="30" t="s">
        <v>14847</v>
      </c>
      <c r="G4026">
        <v>15.45</v>
      </c>
      <c r="H4026">
        <v>13.45</v>
      </c>
      <c r="I4026">
        <v>0</v>
      </c>
      <c r="J4026">
        <v>0</v>
      </c>
      <c r="K4026" s="13">
        <v>0.28899999999999998</v>
      </c>
      <c r="L4026" s="13">
        <v>0.13449999999999998</v>
      </c>
      <c r="M4026" s="13">
        <v>0.1545</v>
      </c>
      <c r="N4026" s="13">
        <v>0</v>
      </c>
      <c r="O4026" s="13">
        <v>0</v>
      </c>
      <c r="P4026" s="12" t="str">
        <f>LEFT(Tabela2[[#This Row],[Código]],2)</f>
        <v>30</v>
      </c>
    </row>
    <row r="4027" spans="2:16" ht="15" customHeight="1" x14ac:dyDescent="0.25">
      <c r="B4027" s="36" t="str">
        <f>LOOKUP(Tabela2[[#This Row],[RESUMO]],Tabela3[Grupo],Tabela3[Meus produtos])</f>
        <v>Não</v>
      </c>
      <c r="C4027" s="30" t="s">
        <v>4030</v>
      </c>
      <c r="D4027" t="s">
        <v>21238</v>
      </c>
      <c r="E4027" t="s">
        <v>11853</v>
      </c>
      <c r="F4027" s="30" t="s">
        <v>14848</v>
      </c>
      <c r="G4027">
        <v>15.45</v>
      </c>
      <c r="H4027">
        <v>13.45</v>
      </c>
      <c r="I4027">
        <v>12</v>
      </c>
      <c r="J4027">
        <v>0</v>
      </c>
      <c r="K4027" s="13">
        <v>0.40899999999999997</v>
      </c>
      <c r="L4027" s="13">
        <v>0.13449999999999998</v>
      </c>
      <c r="M4027" s="13">
        <v>0.1545</v>
      </c>
      <c r="N4027" s="13">
        <v>0.12</v>
      </c>
      <c r="O4027" s="13">
        <v>0</v>
      </c>
      <c r="P4027" s="12" t="str">
        <f>LEFT(Tabela2[[#This Row],[Código]],2)</f>
        <v>30</v>
      </c>
    </row>
    <row r="4028" spans="2:16" ht="15" customHeight="1" x14ac:dyDescent="0.25">
      <c r="B4028" s="36" t="str">
        <f>LOOKUP(Tabela2[[#This Row],[RESUMO]],Tabela3[Grupo],Tabela3[Meus produtos])</f>
        <v>Não</v>
      </c>
      <c r="C4028" s="30" t="s">
        <v>4031</v>
      </c>
      <c r="D4028" t="s">
        <v>21238</v>
      </c>
      <c r="E4028" t="s">
        <v>11853</v>
      </c>
      <c r="F4028" s="30" t="s">
        <v>14849</v>
      </c>
      <c r="G4028">
        <v>15.45</v>
      </c>
      <c r="H4028">
        <v>13.45</v>
      </c>
      <c r="I4028">
        <v>12</v>
      </c>
      <c r="J4028">
        <v>0</v>
      </c>
      <c r="K4028" s="13">
        <v>0.40899999999999997</v>
      </c>
      <c r="L4028" s="13">
        <v>0.13449999999999998</v>
      </c>
      <c r="M4028" s="13">
        <v>0.1545</v>
      </c>
      <c r="N4028" s="13">
        <v>0.12</v>
      </c>
      <c r="O4028" s="13">
        <v>0</v>
      </c>
      <c r="P4028" s="12" t="str">
        <f>LEFT(Tabela2[[#This Row],[Código]],2)</f>
        <v>30</v>
      </c>
    </row>
    <row r="4029" spans="2:16" ht="15" customHeight="1" x14ac:dyDescent="0.25">
      <c r="B4029" s="36" t="str">
        <f>LOOKUP(Tabela2[[#This Row],[RESUMO]],Tabela3[Grupo],Tabela3[Meus produtos])</f>
        <v>Não</v>
      </c>
      <c r="C4029" s="30" t="s">
        <v>4032</v>
      </c>
      <c r="D4029" t="s">
        <v>21238</v>
      </c>
      <c r="E4029" t="s">
        <v>11853</v>
      </c>
      <c r="F4029" s="30" t="s">
        <v>14850</v>
      </c>
      <c r="G4029">
        <v>22.86</v>
      </c>
      <c r="H4029">
        <v>13.45</v>
      </c>
      <c r="I4029">
        <v>12</v>
      </c>
      <c r="J4029">
        <v>0</v>
      </c>
      <c r="K4029" s="13">
        <v>0.48309999999999997</v>
      </c>
      <c r="L4029" s="13">
        <v>0.13449999999999998</v>
      </c>
      <c r="M4029" s="13">
        <v>0.2286</v>
      </c>
      <c r="N4029" s="13">
        <v>0.12</v>
      </c>
      <c r="O4029" s="13">
        <v>0</v>
      </c>
      <c r="P4029" s="12" t="str">
        <f>LEFT(Tabela2[[#This Row],[Código]],2)</f>
        <v>30</v>
      </c>
    </row>
    <row r="4030" spans="2:16" ht="15" customHeight="1" x14ac:dyDescent="0.25">
      <c r="B4030" s="36" t="str">
        <f>LOOKUP(Tabela2[[#This Row],[RESUMO]],Tabela3[Grupo],Tabela3[Meus produtos])</f>
        <v>Não</v>
      </c>
      <c r="C4030" s="30" t="s">
        <v>4033</v>
      </c>
      <c r="D4030" t="s">
        <v>21238</v>
      </c>
      <c r="E4030" t="s">
        <v>11853</v>
      </c>
      <c r="F4030" s="30" t="s">
        <v>14851</v>
      </c>
      <c r="G4030">
        <v>27.73</v>
      </c>
      <c r="H4030">
        <v>13.45</v>
      </c>
      <c r="I4030">
        <v>12</v>
      </c>
      <c r="J4030">
        <v>0</v>
      </c>
      <c r="K4030" s="13">
        <v>0.53179999999999994</v>
      </c>
      <c r="L4030" s="13">
        <v>0.13449999999999998</v>
      </c>
      <c r="M4030" s="13">
        <v>0.27729999999999999</v>
      </c>
      <c r="N4030" s="13">
        <v>0.12</v>
      </c>
      <c r="O4030" s="13">
        <v>0</v>
      </c>
      <c r="P4030" s="12" t="str">
        <f>LEFT(Tabela2[[#This Row],[Código]],2)</f>
        <v>30</v>
      </c>
    </row>
    <row r="4031" spans="2:16" ht="15" customHeight="1" x14ac:dyDescent="0.25">
      <c r="B4031" s="36" t="str">
        <f>LOOKUP(Tabela2[[#This Row],[RESUMO]],Tabela3[Grupo],Tabela3[Meus produtos])</f>
        <v>Não</v>
      </c>
      <c r="C4031" s="30" t="s">
        <v>4034</v>
      </c>
      <c r="D4031" t="s">
        <v>21238</v>
      </c>
      <c r="E4031" t="s">
        <v>11853</v>
      </c>
      <c r="F4031" s="30" t="s">
        <v>14852</v>
      </c>
      <c r="G4031">
        <v>27.73</v>
      </c>
      <c r="H4031">
        <v>13.45</v>
      </c>
      <c r="I4031">
        <v>12</v>
      </c>
      <c r="J4031">
        <v>0</v>
      </c>
      <c r="K4031" s="13">
        <v>0.53179999999999994</v>
      </c>
      <c r="L4031" s="13">
        <v>0.13449999999999998</v>
      </c>
      <c r="M4031" s="13">
        <v>0.27729999999999999</v>
      </c>
      <c r="N4031" s="13">
        <v>0.12</v>
      </c>
      <c r="O4031" s="13">
        <v>0</v>
      </c>
      <c r="P4031" s="12" t="str">
        <f>LEFT(Tabela2[[#This Row],[Código]],2)</f>
        <v>30</v>
      </c>
    </row>
    <row r="4032" spans="2:16" ht="15" customHeight="1" x14ac:dyDescent="0.25">
      <c r="B4032" s="36" t="str">
        <f>LOOKUP(Tabela2[[#This Row],[RESUMO]],Tabela3[Grupo],Tabela3[Meus produtos])</f>
        <v>Não</v>
      </c>
      <c r="C4032" s="30" t="s">
        <v>4035</v>
      </c>
      <c r="D4032" t="s">
        <v>21238</v>
      </c>
      <c r="E4032" t="s">
        <v>11853</v>
      </c>
      <c r="F4032" s="30" t="s">
        <v>14853</v>
      </c>
      <c r="G4032">
        <v>27.73</v>
      </c>
      <c r="H4032">
        <v>13.45</v>
      </c>
      <c r="I4032">
        <v>12</v>
      </c>
      <c r="J4032">
        <v>0</v>
      </c>
      <c r="K4032" s="13">
        <v>0.53179999999999994</v>
      </c>
      <c r="L4032" s="13">
        <v>0.13449999999999998</v>
      </c>
      <c r="M4032" s="13">
        <v>0.27729999999999999</v>
      </c>
      <c r="N4032" s="13">
        <v>0.12</v>
      </c>
      <c r="O4032" s="13">
        <v>0</v>
      </c>
      <c r="P4032" s="12" t="str">
        <f>LEFT(Tabela2[[#This Row],[Código]],2)</f>
        <v>30</v>
      </c>
    </row>
    <row r="4033" spans="2:16" ht="15" customHeight="1" x14ac:dyDescent="0.25">
      <c r="B4033" s="36" t="str">
        <f>LOOKUP(Tabela2[[#This Row],[RESUMO]],Tabela3[Grupo],Tabela3[Meus produtos])</f>
        <v>Não</v>
      </c>
      <c r="C4033" s="30" t="s">
        <v>4036</v>
      </c>
      <c r="D4033" t="s">
        <v>21238</v>
      </c>
      <c r="E4033" t="s">
        <v>11853</v>
      </c>
      <c r="F4033" s="30" t="s">
        <v>14854</v>
      </c>
      <c r="G4033">
        <v>27.73</v>
      </c>
      <c r="H4033">
        <v>13.45</v>
      </c>
      <c r="I4033">
        <v>12</v>
      </c>
      <c r="J4033">
        <v>0</v>
      </c>
      <c r="K4033" s="13">
        <v>0.53179999999999994</v>
      </c>
      <c r="L4033" s="13">
        <v>0.13449999999999998</v>
      </c>
      <c r="M4033" s="13">
        <v>0.27729999999999999</v>
      </c>
      <c r="N4033" s="13">
        <v>0.12</v>
      </c>
      <c r="O4033" s="13">
        <v>0</v>
      </c>
      <c r="P4033" s="12" t="str">
        <f>LEFT(Tabela2[[#This Row],[Código]],2)</f>
        <v>30</v>
      </c>
    </row>
    <row r="4034" spans="2:16" ht="15" customHeight="1" x14ac:dyDescent="0.25">
      <c r="B4034" s="36" t="str">
        <f>LOOKUP(Tabela2[[#This Row],[RESUMO]],Tabela3[Grupo],Tabela3[Meus produtos])</f>
        <v>Não</v>
      </c>
      <c r="C4034" s="30" t="s">
        <v>4037</v>
      </c>
      <c r="D4034" t="s">
        <v>21238</v>
      </c>
      <c r="E4034" t="s">
        <v>11853</v>
      </c>
      <c r="F4034" s="30" t="s">
        <v>14855</v>
      </c>
      <c r="G4034">
        <v>27.73</v>
      </c>
      <c r="H4034">
        <v>13.45</v>
      </c>
      <c r="I4034">
        <v>12</v>
      </c>
      <c r="J4034">
        <v>0</v>
      </c>
      <c r="K4034" s="13">
        <v>0.53179999999999994</v>
      </c>
      <c r="L4034" s="13">
        <v>0.13449999999999998</v>
      </c>
      <c r="M4034" s="13">
        <v>0.27729999999999999</v>
      </c>
      <c r="N4034" s="13">
        <v>0.12</v>
      </c>
      <c r="O4034" s="13">
        <v>0</v>
      </c>
      <c r="P4034" s="12" t="str">
        <f>LEFT(Tabela2[[#This Row],[Código]],2)</f>
        <v>30</v>
      </c>
    </row>
    <row r="4035" spans="2:16" ht="15" customHeight="1" x14ac:dyDescent="0.25">
      <c r="B4035" s="36" t="str">
        <f>LOOKUP(Tabela2[[#This Row],[RESUMO]],Tabela3[Grupo],Tabela3[Meus produtos])</f>
        <v>Não</v>
      </c>
      <c r="C4035" s="30" t="s">
        <v>4038</v>
      </c>
      <c r="D4035" t="s">
        <v>21238</v>
      </c>
      <c r="E4035" t="s">
        <v>11853</v>
      </c>
      <c r="F4035" s="30" t="s">
        <v>14856</v>
      </c>
      <c r="G4035">
        <v>15.45</v>
      </c>
      <c r="H4035">
        <v>13.45</v>
      </c>
      <c r="I4035">
        <v>0</v>
      </c>
      <c r="J4035">
        <v>0</v>
      </c>
      <c r="K4035" s="13">
        <v>0.28899999999999998</v>
      </c>
      <c r="L4035" s="13">
        <v>0.13449999999999998</v>
      </c>
      <c r="M4035" s="13">
        <v>0.1545</v>
      </c>
      <c r="N4035" s="13">
        <v>0</v>
      </c>
      <c r="O4035" s="13">
        <v>0</v>
      </c>
      <c r="P4035" s="12" t="str">
        <f>LEFT(Tabela2[[#This Row],[Código]],2)</f>
        <v>30</v>
      </c>
    </row>
    <row r="4036" spans="2:16" ht="15" customHeight="1" x14ac:dyDescent="0.25">
      <c r="B4036" s="36" t="str">
        <f>LOOKUP(Tabela2[[#This Row],[RESUMO]],Tabela3[Grupo],Tabela3[Meus produtos])</f>
        <v>Não</v>
      </c>
      <c r="C4036" s="30" t="s">
        <v>4039</v>
      </c>
      <c r="D4036" t="s">
        <v>21238</v>
      </c>
      <c r="E4036" t="s">
        <v>11853</v>
      </c>
      <c r="F4036" s="30" t="s">
        <v>14857</v>
      </c>
      <c r="G4036">
        <v>27.73</v>
      </c>
      <c r="H4036">
        <v>13.45</v>
      </c>
      <c r="I4036">
        <v>12</v>
      </c>
      <c r="J4036">
        <v>0</v>
      </c>
      <c r="K4036" s="13">
        <v>0.53179999999999994</v>
      </c>
      <c r="L4036" s="13">
        <v>0.13449999999999998</v>
      </c>
      <c r="M4036" s="13">
        <v>0.27729999999999999</v>
      </c>
      <c r="N4036" s="13">
        <v>0.12</v>
      </c>
      <c r="O4036" s="13">
        <v>0</v>
      </c>
      <c r="P4036" s="12" t="str">
        <f>LEFT(Tabela2[[#This Row],[Código]],2)</f>
        <v>30</v>
      </c>
    </row>
    <row r="4037" spans="2:16" ht="15" customHeight="1" x14ac:dyDescent="0.25">
      <c r="B4037" s="36" t="str">
        <f>LOOKUP(Tabela2[[#This Row],[RESUMO]],Tabela3[Grupo],Tabela3[Meus produtos])</f>
        <v>Não</v>
      </c>
      <c r="C4037" s="30" t="s">
        <v>4040</v>
      </c>
      <c r="D4037" t="s">
        <v>21238</v>
      </c>
      <c r="E4037" t="s">
        <v>11853</v>
      </c>
      <c r="F4037" s="30" t="s">
        <v>14858</v>
      </c>
      <c r="G4037">
        <v>22.86</v>
      </c>
      <c r="H4037">
        <v>13.45</v>
      </c>
      <c r="I4037">
        <v>12</v>
      </c>
      <c r="J4037">
        <v>0</v>
      </c>
      <c r="K4037" s="13">
        <v>0.48309999999999997</v>
      </c>
      <c r="L4037" s="13">
        <v>0.13449999999999998</v>
      </c>
      <c r="M4037" s="13">
        <v>0.2286</v>
      </c>
      <c r="N4037" s="13">
        <v>0.12</v>
      </c>
      <c r="O4037" s="13">
        <v>0</v>
      </c>
      <c r="P4037" s="12" t="str">
        <f>LEFT(Tabela2[[#This Row],[Código]],2)</f>
        <v>30</v>
      </c>
    </row>
    <row r="4038" spans="2:16" ht="15" customHeight="1" x14ac:dyDescent="0.25">
      <c r="B4038" s="36" t="str">
        <f>LOOKUP(Tabela2[[#This Row],[RESUMO]],Tabela3[Grupo],Tabela3[Meus produtos])</f>
        <v>Não</v>
      </c>
      <c r="C4038" s="30" t="s">
        <v>4041</v>
      </c>
      <c r="D4038" t="s">
        <v>21238</v>
      </c>
      <c r="E4038" t="s">
        <v>11853</v>
      </c>
      <c r="F4038" s="30" t="s">
        <v>14859</v>
      </c>
      <c r="G4038">
        <v>26.16</v>
      </c>
      <c r="H4038">
        <v>13.45</v>
      </c>
      <c r="I4038">
        <v>12</v>
      </c>
      <c r="J4038">
        <v>0</v>
      </c>
      <c r="K4038" s="13">
        <v>0.5161</v>
      </c>
      <c r="L4038" s="13">
        <v>0.13449999999999998</v>
      </c>
      <c r="M4038" s="13">
        <v>0.2616</v>
      </c>
      <c r="N4038" s="13">
        <v>0.12</v>
      </c>
      <c r="O4038" s="13">
        <v>0</v>
      </c>
      <c r="P4038" s="12" t="str">
        <f>LEFT(Tabela2[[#This Row],[Código]],2)</f>
        <v>30</v>
      </c>
    </row>
    <row r="4039" spans="2:16" ht="15" customHeight="1" x14ac:dyDescent="0.25">
      <c r="B4039" s="36" t="str">
        <f>LOOKUP(Tabela2[[#This Row],[RESUMO]],Tabela3[Grupo],Tabela3[Meus produtos])</f>
        <v>Não</v>
      </c>
      <c r="C4039" s="30" t="s">
        <v>4042</v>
      </c>
      <c r="D4039" t="s">
        <v>21238</v>
      </c>
      <c r="E4039" t="s">
        <v>11853</v>
      </c>
      <c r="F4039" s="30" t="s">
        <v>14860</v>
      </c>
      <c r="G4039">
        <v>26.16</v>
      </c>
      <c r="H4039">
        <v>13.45</v>
      </c>
      <c r="I4039">
        <v>12</v>
      </c>
      <c r="J4039">
        <v>0</v>
      </c>
      <c r="K4039" s="13">
        <v>0.5161</v>
      </c>
      <c r="L4039" s="13">
        <v>0.13449999999999998</v>
      </c>
      <c r="M4039" s="13">
        <v>0.2616</v>
      </c>
      <c r="N4039" s="13">
        <v>0.12</v>
      </c>
      <c r="O4039" s="13">
        <v>0</v>
      </c>
      <c r="P4039" s="12" t="str">
        <f>LEFT(Tabela2[[#This Row],[Código]],2)</f>
        <v>30</v>
      </c>
    </row>
    <row r="4040" spans="2:16" ht="15" customHeight="1" x14ac:dyDescent="0.25">
      <c r="B4040" s="36" t="str">
        <f>LOOKUP(Tabela2[[#This Row],[RESUMO]],Tabela3[Grupo],Tabela3[Meus produtos])</f>
        <v>Não</v>
      </c>
      <c r="C4040" s="30" t="s">
        <v>4043</v>
      </c>
      <c r="D4040" t="s">
        <v>21238</v>
      </c>
      <c r="E4040" t="s">
        <v>11853</v>
      </c>
      <c r="F4040" s="30" t="s">
        <v>14861</v>
      </c>
      <c r="G4040">
        <v>15.45</v>
      </c>
      <c r="H4040">
        <v>13.45</v>
      </c>
      <c r="I4040">
        <v>12</v>
      </c>
      <c r="J4040">
        <v>0</v>
      </c>
      <c r="K4040" s="13">
        <v>0.40899999999999997</v>
      </c>
      <c r="L4040" s="13">
        <v>0.13449999999999998</v>
      </c>
      <c r="M4040" s="13">
        <v>0.1545</v>
      </c>
      <c r="N4040" s="13">
        <v>0.12</v>
      </c>
      <c r="O4040" s="13">
        <v>0</v>
      </c>
      <c r="P4040" s="12" t="str">
        <f>LEFT(Tabela2[[#This Row],[Código]],2)</f>
        <v>30</v>
      </c>
    </row>
    <row r="4041" spans="2:16" ht="15" customHeight="1" x14ac:dyDescent="0.25">
      <c r="B4041" s="36" t="str">
        <f>LOOKUP(Tabela2[[#This Row],[RESUMO]],Tabela3[Grupo],Tabela3[Meus produtos])</f>
        <v>Não</v>
      </c>
      <c r="C4041" s="30" t="s">
        <v>4044</v>
      </c>
      <c r="D4041" t="s">
        <v>21238</v>
      </c>
      <c r="E4041" t="s">
        <v>11853</v>
      </c>
      <c r="F4041" s="30" t="s">
        <v>14862</v>
      </c>
      <c r="G4041">
        <v>27.73</v>
      </c>
      <c r="H4041">
        <v>13.45</v>
      </c>
      <c r="I4041">
        <v>12</v>
      </c>
      <c r="J4041">
        <v>0</v>
      </c>
      <c r="K4041" s="13">
        <v>0.53179999999999994</v>
      </c>
      <c r="L4041" s="13">
        <v>0.13449999999999998</v>
      </c>
      <c r="M4041" s="13">
        <v>0.27729999999999999</v>
      </c>
      <c r="N4041" s="13">
        <v>0.12</v>
      </c>
      <c r="O4041" s="13">
        <v>0</v>
      </c>
      <c r="P4041" s="12" t="str">
        <f>LEFT(Tabela2[[#This Row],[Código]],2)</f>
        <v>30</v>
      </c>
    </row>
    <row r="4042" spans="2:16" ht="15" customHeight="1" x14ac:dyDescent="0.25">
      <c r="B4042" s="36" t="str">
        <f>LOOKUP(Tabela2[[#This Row],[RESUMO]],Tabela3[Grupo],Tabela3[Meus produtos])</f>
        <v>Não</v>
      </c>
      <c r="C4042" s="30" t="s">
        <v>4045</v>
      </c>
      <c r="D4042" t="s">
        <v>21238</v>
      </c>
      <c r="E4042" t="s">
        <v>11853</v>
      </c>
      <c r="F4042" s="30" t="s">
        <v>14863</v>
      </c>
      <c r="G4042">
        <v>15.45</v>
      </c>
      <c r="H4042">
        <v>13.45</v>
      </c>
      <c r="I4042">
        <v>12</v>
      </c>
      <c r="J4042">
        <v>0</v>
      </c>
      <c r="K4042" s="13">
        <v>0.40899999999999997</v>
      </c>
      <c r="L4042" s="13">
        <v>0.13449999999999998</v>
      </c>
      <c r="M4042" s="13">
        <v>0.1545</v>
      </c>
      <c r="N4042" s="13">
        <v>0.12</v>
      </c>
      <c r="O4042" s="13">
        <v>0</v>
      </c>
      <c r="P4042" s="12" t="str">
        <f>LEFT(Tabela2[[#This Row],[Código]],2)</f>
        <v>30</v>
      </c>
    </row>
    <row r="4043" spans="2:16" ht="15" customHeight="1" x14ac:dyDescent="0.25">
      <c r="B4043" s="36" t="str">
        <f>LOOKUP(Tabela2[[#This Row],[RESUMO]],Tabela3[Grupo],Tabela3[Meus produtos])</f>
        <v>Não</v>
      </c>
      <c r="C4043" s="30" t="s">
        <v>4046</v>
      </c>
      <c r="D4043" t="s">
        <v>21238</v>
      </c>
      <c r="E4043" t="s">
        <v>11853</v>
      </c>
      <c r="F4043" s="30" t="s">
        <v>14864</v>
      </c>
      <c r="G4043">
        <v>22.86</v>
      </c>
      <c r="H4043">
        <v>13.45</v>
      </c>
      <c r="I4043">
        <v>12</v>
      </c>
      <c r="J4043">
        <v>0</v>
      </c>
      <c r="K4043" s="13">
        <v>0.48309999999999997</v>
      </c>
      <c r="L4043" s="13">
        <v>0.13449999999999998</v>
      </c>
      <c r="M4043" s="13">
        <v>0.2286</v>
      </c>
      <c r="N4043" s="13">
        <v>0.12</v>
      </c>
      <c r="O4043" s="13">
        <v>0</v>
      </c>
      <c r="P4043" s="12" t="str">
        <f>LEFT(Tabela2[[#This Row],[Código]],2)</f>
        <v>30</v>
      </c>
    </row>
    <row r="4044" spans="2:16" ht="15" customHeight="1" x14ac:dyDescent="0.25">
      <c r="B4044" s="36" t="str">
        <f>LOOKUP(Tabela2[[#This Row],[RESUMO]],Tabela3[Grupo],Tabela3[Meus produtos])</f>
        <v>Não</v>
      </c>
      <c r="C4044" s="30" t="s">
        <v>22152</v>
      </c>
      <c r="D4044" t="s">
        <v>21238</v>
      </c>
      <c r="E4044" t="s">
        <v>11853</v>
      </c>
      <c r="F4044" s="30" t="s">
        <v>22137</v>
      </c>
      <c r="G4044">
        <v>22.86</v>
      </c>
      <c r="H4044">
        <v>13.45</v>
      </c>
      <c r="I4044">
        <v>12</v>
      </c>
      <c r="J4044">
        <v>0</v>
      </c>
      <c r="K4044" s="13">
        <v>0.48309999999999997</v>
      </c>
      <c r="L4044" s="13">
        <v>0.13449999999999998</v>
      </c>
      <c r="M4044" s="13">
        <v>0.2286</v>
      </c>
      <c r="N4044" s="13">
        <v>0.12</v>
      </c>
      <c r="O4044" s="13">
        <v>0</v>
      </c>
      <c r="P4044" s="12" t="str">
        <f>LEFT(Tabela2[[#This Row],[Código]],2)</f>
        <v>30</v>
      </c>
    </row>
    <row r="4045" spans="2:16" ht="15" customHeight="1" x14ac:dyDescent="0.25">
      <c r="B4045" s="36" t="str">
        <f>LOOKUP(Tabela2[[#This Row],[RESUMO]],Tabela3[Grupo],Tabela3[Meus produtos])</f>
        <v>Não</v>
      </c>
      <c r="C4045" s="30" t="s">
        <v>22153</v>
      </c>
      <c r="D4045" t="s">
        <v>21238</v>
      </c>
      <c r="E4045" t="s">
        <v>11853</v>
      </c>
      <c r="F4045" s="30" t="s">
        <v>22139</v>
      </c>
      <c r="G4045">
        <v>22.86</v>
      </c>
      <c r="H4045">
        <v>13.45</v>
      </c>
      <c r="I4045">
        <v>12</v>
      </c>
      <c r="J4045">
        <v>0</v>
      </c>
      <c r="K4045" s="13">
        <v>0.48309999999999997</v>
      </c>
      <c r="L4045" s="13">
        <v>0.13449999999999998</v>
      </c>
      <c r="M4045" s="13">
        <v>0.2286</v>
      </c>
      <c r="N4045" s="13">
        <v>0.12</v>
      </c>
      <c r="O4045" s="13">
        <v>0</v>
      </c>
      <c r="P4045" s="12" t="str">
        <f>LEFT(Tabela2[[#This Row],[Código]],2)</f>
        <v>30</v>
      </c>
    </row>
    <row r="4046" spans="2:16" ht="15" customHeight="1" x14ac:dyDescent="0.25">
      <c r="B4046" s="36" t="str">
        <f>LOOKUP(Tabela2[[#This Row],[RESUMO]],Tabela3[Grupo],Tabela3[Meus produtos])</f>
        <v>Não</v>
      </c>
      <c r="C4046" s="30" t="s">
        <v>22154</v>
      </c>
      <c r="D4046" t="s">
        <v>21238</v>
      </c>
      <c r="E4046" t="s">
        <v>11853</v>
      </c>
      <c r="F4046" s="30" t="s">
        <v>22141</v>
      </c>
      <c r="G4046">
        <v>22.86</v>
      </c>
      <c r="H4046">
        <v>13.45</v>
      </c>
      <c r="I4046">
        <v>12</v>
      </c>
      <c r="J4046">
        <v>0</v>
      </c>
      <c r="K4046" s="13">
        <v>0.48309999999999997</v>
      </c>
      <c r="L4046" s="13">
        <v>0.13449999999999998</v>
      </c>
      <c r="M4046" s="13">
        <v>0.2286</v>
      </c>
      <c r="N4046" s="13">
        <v>0.12</v>
      </c>
      <c r="O4046" s="13">
        <v>0</v>
      </c>
      <c r="P4046" s="12" t="str">
        <f>LEFT(Tabela2[[#This Row],[Código]],2)</f>
        <v>30</v>
      </c>
    </row>
    <row r="4047" spans="2:16" ht="15" customHeight="1" x14ac:dyDescent="0.25">
      <c r="B4047" s="36" t="str">
        <f>LOOKUP(Tabela2[[#This Row],[RESUMO]],Tabela3[Grupo],Tabela3[Meus produtos])</f>
        <v>Não</v>
      </c>
      <c r="C4047" s="30" t="s">
        <v>22155</v>
      </c>
      <c r="D4047" t="s">
        <v>21238</v>
      </c>
      <c r="E4047" t="s">
        <v>11853</v>
      </c>
      <c r="F4047" s="30" t="s">
        <v>22511</v>
      </c>
      <c r="G4047">
        <v>15.45</v>
      </c>
      <c r="H4047">
        <v>13.45</v>
      </c>
      <c r="I4047">
        <v>0</v>
      </c>
      <c r="J4047">
        <v>0</v>
      </c>
      <c r="K4047" s="13">
        <v>0.28899999999999998</v>
      </c>
      <c r="L4047" s="13">
        <v>0.13449999999999998</v>
      </c>
      <c r="M4047" s="13">
        <v>0.1545</v>
      </c>
      <c r="N4047" s="13">
        <v>0</v>
      </c>
      <c r="O4047" s="13">
        <v>0</v>
      </c>
      <c r="P4047" s="12" t="str">
        <f>LEFT(Tabela2[[#This Row],[Código]],2)</f>
        <v>30</v>
      </c>
    </row>
    <row r="4048" spans="2:16" ht="15" customHeight="1" x14ac:dyDescent="0.25">
      <c r="B4048" s="36" t="str">
        <f>LOOKUP(Tabela2[[#This Row],[RESUMO]],Tabela3[Grupo],Tabela3[Meus produtos])</f>
        <v>Não</v>
      </c>
      <c r="C4048" s="30" t="s">
        <v>22156</v>
      </c>
      <c r="D4048" t="s">
        <v>21238</v>
      </c>
      <c r="E4048" t="s">
        <v>11853</v>
      </c>
      <c r="F4048" s="30" t="s">
        <v>22144</v>
      </c>
      <c r="G4048">
        <v>27.73</v>
      </c>
      <c r="H4048">
        <v>13.45</v>
      </c>
      <c r="I4048">
        <v>12</v>
      </c>
      <c r="J4048">
        <v>0</v>
      </c>
      <c r="K4048" s="13">
        <v>0.53179999999999994</v>
      </c>
      <c r="L4048" s="13">
        <v>0.13449999999999998</v>
      </c>
      <c r="M4048" s="13">
        <v>0.27729999999999999</v>
      </c>
      <c r="N4048" s="13">
        <v>0.12</v>
      </c>
      <c r="O4048" s="13">
        <v>0</v>
      </c>
      <c r="P4048" s="12" t="str">
        <f>LEFT(Tabela2[[#This Row],[Código]],2)</f>
        <v>30</v>
      </c>
    </row>
    <row r="4049" spans="2:16" ht="15" customHeight="1" x14ac:dyDescent="0.25">
      <c r="B4049" s="36" t="str">
        <f>LOOKUP(Tabela2[[#This Row],[RESUMO]],Tabela3[Grupo],Tabela3[Meus produtos])</f>
        <v>Não</v>
      </c>
      <c r="C4049" s="30" t="s">
        <v>22157</v>
      </c>
      <c r="D4049" t="s">
        <v>21238</v>
      </c>
      <c r="E4049" t="s">
        <v>11853</v>
      </c>
      <c r="F4049" s="30" t="s">
        <v>3687</v>
      </c>
      <c r="G4049">
        <v>22.86</v>
      </c>
      <c r="H4049">
        <v>13.45</v>
      </c>
      <c r="I4049">
        <v>12</v>
      </c>
      <c r="J4049">
        <v>0</v>
      </c>
      <c r="K4049" s="13">
        <v>0.48309999999999997</v>
      </c>
      <c r="L4049" s="13">
        <v>0.13449999999999998</v>
      </c>
      <c r="M4049" s="13">
        <v>0.2286</v>
      </c>
      <c r="N4049" s="13">
        <v>0.12</v>
      </c>
      <c r="O4049" s="13">
        <v>0</v>
      </c>
      <c r="P4049" s="12" t="str">
        <f>LEFT(Tabela2[[#This Row],[Código]],2)</f>
        <v>30</v>
      </c>
    </row>
    <row r="4050" spans="2:16" ht="15" customHeight="1" x14ac:dyDescent="0.25">
      <c r="B4050" s="36" t="str">
        <f>LOOKUP(Tabela2[[#This Row],[RESUMO]],Tabela3[Grupo],Tabela3[Meus produtos])</f>
        <v>Não</v>
      </c>
      <c r="C4050" s="30" t="s">
        <v>22158</v>
      </c>
      <c r="D4050" t="s">
        <v>21238</v>
      </c>
      <c r="E4050" t="s">
        <v>11853</v>
      </c>
      <c r="F4050" s="30" t="s">
        <v>22147</v>
      </c>
      <c r="G4050">
        <v>27.73</v>
      </c>
      <c r="H4050">
        <v>13.45</v>
      </c>
      <c r="I4050">
        <v>12</v>
      </c>
      <c r="J4050">
        <v>0</v>
      </c>
      <c r="K4050" s="13">
        <v>0.53179999999999994</v>
      </c>
      <c r="L4050" s="13">
        <v>0.13449999999999998</v>
      </c>
      <c r="M4050" s="13">
        <v>0.27729999999999999</v>
      </c>
      <c r="N4050" s="13">
        <v>0.12</v>
      </c>
      <c r="O4050" s="13">
        <v>0</v>
      </c>
      <c r="P4050" s="12" t="str">
        <f>LEFT(Tabela2[[#This Row],[Código]],2)</f>
        <v>30</v>
      </c>
    </row>
    <row r="4051" spans="2:16" ht="15" customHeight="1" x14ac:dyDescent="0.25">
      <c r="B4051" s="36" t="str">
        <f>LOOKUP(Tabela2[[#This Row],[RESUMO]],Tabela3[Grupo],Tabela3[Meus produtos])</f>
        <v>Não</v>
      </c>
      <c r="C4051" s="30" t="s">
        <v>22159</v>
      </c>
      <c r="D4051" t="s">
        <v>21238</v>
      </c>
      <c r="E4051" t="s">
        <v>11853</v>
      </c>
      <c r="F4051" s="30" t="s">
        <v>22512</v>
      </c>
      <c r="G4051">
        <v>15.45</v>
      </c>
      <c r="H4051">
        <v>13.45</v>
      </c>
      <c r="I4051">
        <v>12</v>
      </c>
      <c r="J4051">
        <v>0</v>
      </c>
      <c r="K4051" s="13">
        <v>0.40899999999999997</v>
      </c>
      <c r="L4051" s="13">
        <v>0.13449999999999998</v>
      </c>
      <c r="M4051" s="13">
        <v>0.1545</v>
      </c>
      <c r="N4051" s="13">
        <v>0.12</v>
      </c>
      <c r="O4051" s="13">
        <v>0</v>
      </c>
      <c r="P4051" s="12" t="str">
        <f>LEFT(Tabela2[[#This Row],[Código]],2)</f>
        <v>30</v>
      </c>
    </row>
    <row r="4052" spans="2:16" ht="15" customHeight="1" x14ac:dyDescent="0.25">
      <c r="B4052" s="36" t="str">
        <f>LOOKUP(Tabela2[[#This Row],[RESUMO]],Tabela3[Grupo],Tabela3[Meus produtos])</f>
        <v>Não</v>
      </c>
      <c r="C4052" s="30" t="s">
        <v>22160</v>
      </c>
      <c r="D4052" t="s">
        <v>21238</v>
      </c>
      <c r="E4052" t="s">
        <v>11853</v>
      </c>
      <c r="F4052" s="30" t="s">
        <v>12</v>
      </c>
      <c r="G4052">
        <v>22.86</v>
      </c>
      <c r="H4052">
        <v>13.45</v>
      </c>
      <c r="I4052">
        <v>12</v>
      </c>
      <c r="J4052">
        <v>0</v>
      </c>
      <c r="K4052" s="13">
        <v>0.48309999999999997</v>
      </c>
      <c r="L4052" s="13">
        <v>0.13449999999999998</v>
      </c>
      <c r="M4052" s="13">
        <v>0.2286</v>
      </c>
      <c r="N4052" s="13">
        <v>0.12</v>
      </c>
      <c r="O4052" s="13">
        <v>0</v>
      </c>
      <c r="P4052" s="12" t="str">
        <f>LEFT(Tabela2[[#This Row],[Código]],2)</f>
        <v>30</v>
      </c>
    </row>
    <row r="4053" spans="2:16" ht="15" customHeight="1" x14ac:dyDescent="0.25">
      <c r="B4053" s="36" t="str">
        <f>LOOKUP(Tabela2[[#This Row],[RESUMO]],Tabela3[Grupo],Tabela3[Meus produtos])</f>
        <v>Não</v>
      </c>
      <c r="C4053" s="30" t="s">
        <v>4047</v>
      </c>
      <c r="D4053" t="s">
        <v>21238</v>
      </c>
      <c r="E4053" t="s">
        <v>11853</v>
      </c>
      <c r="F4053" s="30" t="s">
        <v>14865</v>
      </c>
      <c r="G4053">
        <v>22.86</v>
      </c>
      <c r="H4053">
        <v>13.45</v>
      </c>
      <c r="I4053">
        <v>12</v>
      </c>
      <c r="J4053">
        <v>0</v>
      </c>
      <c r="K4053" s="13">
        <v>0.48309999999999997</v>
      </c>
      <c r="L4053" s="13">
        <v>0.13449999999999998</v>
      </c>
      <c r="M4053" s="13">
        <v>0.2286</v>
      </c>
      <c r="N4053" s="13">
        <v>0.12</v>
      </c>
      <c r="O4053" s="13">
        <v>0</v>
      </c>
      <c r="P4053" s="12" t="str">
        <f>LEFT(Tabela2[[#This Row],[Código]],2)</f>
        <v>30</v>
      </c>
    </row>
    <row r="4054" spans="2:16" ht="15" customHeight="1" x14ac:dyDescent="0.25">
      <c r="B4054" s="36" t="str">
        <f>LOOKUP(Tabela2[[#This Row],[RESUMO]],Tabela3[Grupo],Tabela3[Meus produtos])</f>
        <v>Não</v>
      </c>
      <c r="C4054" s="30" t="s">
        <v>4048</v>
      </c>
      <c r="D4054" t="s">
        <v>21238</v>
      </c>
      <c r="E4054" t="s">
        <v>11853</v>
      </c>
      <c r="F4054" s="30" t="s">
        <v>14866</v>
      </c>
      <c r="G4054">
        <v>27.73</v>
      </c>
      <c r="H4054">
        <v>13.45</v>
      </c>
      <c r="I4054">
        <v>12</v>
      </c>
      <c r="J4054">
        <v>0</v>
      </c>
      <c r="K4054" s="13">
        <v>0.53179999999999994</v>
      </c>
      <c r="L4054" s="13">
        <v>0.13449999999999998</v>
      </c>
      <c r="M4054" s="13">
        <v>0.27729999999999999</v>
      </c>
      <c r="N4054" s="13">
        <v>0.12</v>
      </c>
      <c r="O4054" s="13">
        <v>0</v>
      </c>
      <c r="P4054" s="12" t="str">
        <f>LEFT(Tabela2[[#This Row],[Código]],2)</f>
        <v>30</v>
      </c>
    </row>
    <row r="4055" spans="2:16" ht="15" customHeight="1" x14ac:dyDescent="0.25">
      <c r="B4055" s="36" t="str">
        <f>LOOKUP(Tabela2[[#This Row],[RESUMO]],Tabela3[Grupo],Tabela3[Meus produtos])</f>
        <v>Não</v>
      </c>
      <c r="C4055" s="30" t="s">
        <v>4049</v>
      </c>
      <c r="D4055" t="s">
        <v>21238</v>
      </c>
      <c r="E4055" t="s">
        <v>11853</v>
      </c>
      <c r="F4055" s="30" t="s">
        <v>14867</v>
      </c>
      <c r="G4055">
        <v>27.73</v>
      </c>
      <c r="H4055">
        <v>13.45</v>
      </c>
      <c r="I4055">
        <v>12</v>
      </c>
      <c r="J4055">
        <v>0</v>
      </c>
      <c r="K4055" s="13">
        <v>0.53179999999999994</v>
      </c>
      <c r="L4055" s="13">
        <v>0.13449999999999998</v>
      </c>
      <c r="M4055" s="13">
        <v>0.27729999999999999</v>
      </c>
      <c r="N4055" s="13">
        <v>0.12</v>
      </c>
      <c r="O4055" s="13">
        <v>0</v>
      </c>
      <c r="P4055" s="12" t="str">
        <f>LEFT(Tabela2[[#This Row],[Código]],2)</f>
        <v>30</v>
      </c>
    </row>
    <row r="4056" spans="2:16" ht="15" customHeight="1" x14ac:dyDescent="0.25">
      <c r="B4056" s="36" t="str">
        <f>LOOKUP(Tabela2[[#This Row],[RESUMO]],Tabela3[Grupo],Tabela3[Meus produtos])</f>
        <v>Não</v>
      </c>
      <c r="C4056" s="30" t="s">
        <v>4050</v>
      </c>
      <c r="D4056" t="s">
        <v>21238</v>
      </c>
      <c r="E4056" t="s">
        <v>11853</v>
      </c>
      <c r="F4056" s="30" t="s">
        <v>14868</v>
      </c>
      <c r="G4056">
        <v>27.73</v>
      </c>
      <c r="H4056">
        <v>13.45</v>
      </c>
      <c r="I4056">
        <v>12</v>
      </c>
      <c r="J4056">
        <v>0</v>
      </c>
      <c r="K4056" s="13">
        <v>0.53179999999999994</v>
      </c>
      <c r="L4056" s="13">
        <v>0.13449999999999998</v>
      </c>
      <c r="M4056" s="13">
        <v>0.27729999999999999</v>
      </c>
      <c r="N4056" s="13">
        <v>0.12</v>
      </c>
      <c r="O4056" s="13">
        <v>0</v>
      </c>
      <c r="P4056" s="12" t="str">
        <f>LEFT(Tabela2[[#This Row],[Código]],2)</f>
        <v>30</v>
      </c>
    </row>
    <row r="4057" spans="2:16" ht="15" customHeight="1" x14ac:dyDescent="0.25">
      <c r="B4057" s="36" t="str">
        <f>LOOKUP(Tabela2[[#This Row],[RESUMO]],Tabela3[Grupo],Tabela3[Meus produtos])</f>
        <v>Não</v>
      </c>
      <c r="C4057" s="30" t="s">
        <v>4051</v>
      </c>
      <c r="D4057" t="s">
        <v>21238</v>
      </c>
      <c r="E4057" t="s">
        <v>11853</v>
      </c>
      <c r="F4057" s="30" t="s">
        <v>14869</v>
      </c>
      <c r="G4057">
        <v>22.86</v>
      </c>
      <c r="H4057">
        <v>13.45</v>
      </c>
      <c r="I4057">
        <v>12</v>
      </c>
      <c r="J4057">
        <v>0</v>
      </c>
      <c r="K4057" s="13">
        <v>0.48309999999999997</v>
      </c>
      <c r="L4057" s="13">
        <v>0.13449999999999998</v>
      </c>
      <c r="M4057" s="13">
        <v>0.2286</v>
      </c>
      <c r="N4057" s="13">
        <v>0.12</v>
      </c>
      <c r="O4057" s="13">
        <v>0</v>
      </c>
      <c r="P4057" s="12" t="str">
        <f>LEFT(Tabela2[[#This Row],[Código]],2)</f>
        <v>30</v>
      </c>
    </row>
    <row r="4058" spans="2:16" ht="15" customHeight="1" x14ac:dyDescent="0.25">
      <c r="B4058" s="36" t="str">
        <f>LOOKUP(Tabela2[[#This Row],[RESUMO]],Tabela3[Grupo],Tabela3[Meus produtos])</f>
        <v>Não</v>
      </c>
      <c r="C4058" s="30" t="s">
        <v>4052</v>
      </c>
      <c r="D4058" t="s">
        <v>21238</v>
      </c>
      <c r="E4058" t="s">
        <v>11853</v>
      </c>
      <c r="F4058" s="30" t="s">
        <v>14870</v>
      </c>
      <c r="G4058">
        <v>22.86</v>
      </c>
      <c r="H4058">
        <v>13.45</v>
      </c>
      <c r="I4058">
        <v>12</v>
      </c>
      <c r="J4058">
        <v>0</v>
      </c>
      <c r="K4058" s="13">
        <v>0.48309999999999997</v>
      </c>
      <c r="L4058" s="13">
        <v>0.13449999999999998</v>
      </c>
      <c r="M4058" s="13">
        <v>0.2286</v>
      </c>
      <c r="N4058" s="13">
        <v>0.12</v>
      </c>
      <c r="O4058" s="13">
        <v>0</v>
      </c>
      <c r="P4058" s="12" t="str">
        <f>LEFT(Tabela2[[#This Row],[Código]],2)</f>
        <v>30</v>
      </c>
    </row>
    <row r="4059" spans="2:16" ht="15" customHeight="1" x14ac:dyDescent="0.25">
      <c r="B4059" s="36" t="str">
        <f>LOOKUP(Tabela2[[#This Row],[RESUMO]],Tabela3[Grupo],Tabela3[Meus produtos])</f>
        <v>Não</v>
      </c>
      <c r="C4059" s="30" t="s">
        <v>4053</v>
      </c>
      <c r="D4059" t="s">
        <v>21238</v>
      </c>
      <c r="E4059" t="s">
        <v>11853</v>
      </c>
      <c r="F4059" s="30" t="s">
        <v>14871</v>
      </c>
      <c r="G4059">
        <v>22.86</v>
      </c>
      <c r="H4059">
        <v>13.45</v>
      </c>
      <c r="I4059">
        <v>12</v>
      </c>
      <c r="J4059">
        <v>0</v>
      </c>
      <c r="K4059" s="13">
        <v>0.48309999999999997</v>
      </c>
      <c r="L4059" s="13">
        <v>0.13449999999999998</v>
      </c>
      <c r="M4059" s="13">
        <v>0.2286</v>
      </c>
      <c r="N4059" s="13">
        <v>0.12</v>
      </c>
      <c r="O4059" s="13">
        <v>0</v>
      </c>
      <c r="P4059" s="12" t="str">
        <f>LEFT(Tabela2[[#This Row],[Código]],2)</f>
        <v>30</v>
      </c>
    </row>
    <row r="4060" spans="2:16" ht="15" customHeight="1" x14ac:dyDescent="0.25">
      <c r="B4060" s="36" t="str">
        <f>LOOKUP(Tabela2[[#This Row],[RESUMO]],Tabela3[Grupo],Tabela3[Meus produtos])</f>
        <v>Não</v>
      </c>
      <c r="C4060" s="30" t="s">
        <v>22161</v>
      </c>
      <c r="D4060" t="s">
        <v>21238</v>
      </c>
      <c r="E4060" t="s">
        <v>11853</v>
      </c>
      <c r="F4060" s="30" t="s">
        <v>22151</v>
      </c>
      <c r="G4060">
        <v>22.86</v>
      </c>
      <c r="H4060">
        <v>13.45</v>
      </c>
      <c r="I4060">
        <v>12</v>
      </c>
      <c r="J4060">
        <v>0</v>
      </c>
      <c r="K4060" s="13">
        <v>0.48309999999999997</v>
      </c>
      <c r="L4060" s="13">
        <v>0.13449999999999998</v>
      </c>
      <c r="M4060" s="13">
        <v>0.2286</v>
      </c>
      <c r="N4060" s="13">
        <v>0.12</v>
      </c>
      <c r="O4060" s="13">
        <v>0</v>
      </c>
      <c r="P4060" s="12" t="str">
        <f>LEFT(Tabela2[[#This Row],[Código]],2)</f>
        <v>30</v>
      </c>
    </row>
    <row r="4061" spans="2:16" ht="15" customHeight="1" x14ac:dyDescent="0.25">
      <c r="B4061" s="36" t="str">
        <f>LOOKUP(Tabela2[[#This Row],[RESUMO]],Tabela3[Grupo],Tabela3[Meus produtos])</f>
        <v>Não</v>
      </c>
      <c r="C4061" s="30" t="s">
        <v>4054</v>
      </c>
      <c r="D4061" t="s">
        <v>21238</v>
      </c>
      <c r="E4061" t="s">
        <v>11853</v>
      </c>
      <c r="F4061" s="30" t="s">
        <v>14872</v>
      </c>
      <c r="G4061">
        <v>15.45</v>
      </c>
      <c r="H4061">
        <v>13.45</v>
      </c>
      <c r="I4061">
        <v>12</v>
      </c>
      <c r="J4061">
        <v>0</v>
      </c>
      <c r="K4061" s="13">
        <v>0.40899999999999997</v>
      </c>
      <c r="L4061" s="13">
        <v>0.13449999999999998</v>
      </c>
      <c r="M4061" s="13">
        <v>0.1545</v>
      </c>
      <c r="N4061" s="13">
        <v>0.12</v>
      </c>
      <c r="O4061" s="13">
        <v>0</v>
      </c>
      <c r="P4061" s="12" t="str">
        <f>LEFT(Tabela2[[#This Row],[Código]],2)</f>
        <v>30</v>
      </c>
    </row>
    <row r="4062" spans="2:16" ht="15" customHeight="1" x14ac:dyDescent="0.25">
      <c r="B4062" s="36" t="str">
        <f>LOOKUP(Tabela2[[#This Row],[RESUMO]],Tabela3[Grupo],Tabela3[Meus produtos])</f>
        <v>Não</v>
      </c>
      <c r="C4062" s="30" t="s">
        <v>4055</v>
      </c>
      <c r="D4062" t="s">
        <v>21238</v>
      </c>
      <c r="E4062" t="s">
        <v>11853</v>
      </c>
      <c r="F4062" s="30" t="s">
        <v>14873</v>
      </c>
      <c r="G4062">
        <v>15.45</v>
      </c>
      <c r="H4062">
        <v>13.45</v>
      </c>
      <c r="I4062">
        <v>0</v>
      </c>
      <c r="J4062">
        <v>0</v>
      </c>
      <c r="K4062" s="13">
        <v>0.28899999999999998</v>
      </c>
      <c r="L4062" s="13">
        <v>0.13449999999999998</v>
      </c>
      <c r="M4062" s="13">
        <v>0.1545</v>
      </c>
      <c r="N4062" s="13">
        <v>0</v>
      </c>
      <c r="O4062" s="13">
        <v>0</v>
      </c>
      <c r="P4062" s="12" t="str">
        <f>LEFT(Tabela2[[#This Row],[Código]],2)</f>
        <v>30</v>
      </c>
    </row>
    <row r="4063" spans="2:16" ht="15" customHeight="1" x14ac:dyDescent="0.25">
      <c r="B4063" s="36" t="str">
        <f>LOOKUP(Tabela2[[#This Row],[RESUMO]],Tabela3[Grupo],Tabela3[Meus produtos])</f>
        <v>Não</v>
      </c>
      <c r="C4063" s="30" t="s">
        <v>4056</v>
      </c>
      <c r="D4063" t="s">
        <v>21238</v>
      </c>
      <c r="E4063" t="s">
        <v>11853</v>
      </c>
      <c r="F4063" s="30" t="s">
        <v>14874</v>
      </c>
      <c r="G4063">
        <v>15.45</v>
      </c>
      <c r="H4063">
        <v>13.45</v>
      </c>
      <c r="I4063">
        <v>12</v>
      </c>
      <c r="J4063">
        <v>0</v>
      </c>
      <c r="K4063" s="13">
        <v>0.40899999999999997</v>
      </c>
      <c r="L4063" s="13">
        <v>0.13449999999999998</v>
      </c>
      <c r="M4063" s="13">
        <v>0.1545</v>
      </c>
      <c r="N4063" s="13">
        <v>0.12</v>
      </c>
      <c r="O4063" s="13">
        <v>0</v>
      </c>
      <c r="P4063" s="12" t="str">
        <f>LEFT(Tabela2[[#This Row],[Código]],2)</f>
        <v>30</v>
      </c>
    </row>
    <row r="4064" spans="2:16" ht="15" customHeight="1" x14ac:dyDescent="0.25">
      <c r="B4064" s="36" t="str">
        <f>LOOKUP(Tabela2[[#This Row],[RESUMO]],Tabela3[Grupo],Tabela3[Meus produtos])</f>
        <v>Não</v>
      </c>
      <c r="C4064" s="30" t="s">
        <v>22593</v>
      </c>
      <c r="D4064" t="s">
        <v>21238</v>
      </c>
      <c r="E4064" t="s">
        <v>11853</v>
      </c>
      <c r="F4064" s="30" t="s">
        <v>22594</v>
      </c>
      <c r="G4064">
        <v>15.45</v>
      </c>
      <c r="H4064">
        <v>13.45</v>
      </c>
      <c r="I4064">
        <v>12</v>
      </c>
      <c r="J4064">
        <v>0</v>
      </c>
      <c r="K4064" s="13">
        <v>0.40899999999999997</v>
      </c>
      <c r="L4064" s="13">
        <v>0.13449999999999998</v>
      </c>
      <c r="M4064" s="13">
        <v>0.1545</v>
      </c>
      <c r="N4064" s="13">
        <v>0.12</v>
      </c>
      <c r="O4064" s="13">
        <v>0</v>
      </c>
      <c r="P4064" s="12" t="str">
        <f>LEFT(Tabela2[[#This Row],[Código]],2)</f>
        <v>30</v>
      </c>
    </row>
    <row r="4065" spans="2:16" ht="15" customHeight="1" x14ac:dyDescent="0.25">
      <c r="B4065" s="36" t="str">
        <f>LOOKUP(Tabela2[[#This Row],[RESUMO]],Tabela3[Grupo],Tabela3[Meus produtos])</f>
        <v>Não</v>
      </c>
      <c r="C4065" s="30" t="s">
        <v>4057</v>
      </c>
      <c r="D4065" t="s">
        <v>21238</v>
      </c>
      <c r="E4065" t="s">
        <v>11853</v>
      </c>
      <c r="F4065" s="30" t="s">
        <v>14875</v>
      </c>
      <c r="G4065">
        <v>22.86</v>
      </c>
      <c r="H4065">
        <v>13.45</v>
      </c>
      <c r="I4065">
        <v>12</v>
      </c>
      <c r="J4065">
        <v>0</v>
      </c>
      <c r="K4065" s="13">
        <v>0.48309999999999997</v>
      </c>
      <c r="L4065" s="13">
        <v>0.13449999999999998</v>
      </c>
      <c r="M4065" s="13">
        <v>0.2286</v>
      </c>
      <c r="N4065" s="13">
        <v>0.12</v>
      </c>
      <c r="O4065" s="13">
        <v>0</v>
      </c>
      <c r="P4065" s="12" t="str">
        <f>LEFT(Tabela2[[#This Row],[Código]],2)</f>
        <v>30</v>
      </c>
    </row>
    <row r="4066" spans="2:16" ht="15" customHeight="1" x14ac:dyDescent="0.25">
      <c r="B4066" s="36" t="str">
        <f>LOOKUP(Tabela2[[#This Row],[RESUMO]],Tabela3[Grupo],Tabela3[Meus produtos])</f>
        <v>Não</v>
      </c>
      <c r="C4066" s="30" t="s">
        <v>4058</v>
      </c>
      <c r="D4066" t="s">
        <v>21238</v>
      </c>
      <c r="E4066" t="s">
        <v>11853</v>
      </c>
      <c r="F4066" s="30" t="s">
        <v>14876</v>
      </c>
      <c r="G4066">
        <v>27.73</v>
      </c>
      <c r="H4066">
        <v>13.45</v>
      </c>
      <c r="I4066">
        <v>12</v>
      </c>
      <c r="J4066">
        <v>0</v>
      </c>
      <c r="K4066" s="13">
        <v>0.53179999999999994</v>
      </c>
      <c r="L4066" s="13">
        <v>0.13449999999999998</v>
      </c>
      <c r="M4066" s="13">
        <v>0.27729999999999999</v>
      </c>
      <c r="N4066" s="13">
        <v>0.12</v>
      </c>
      <c r="O4066" s="13">
        <v>0</v>
      </c>
      <c r="P4066" s="12" t="str">
        <f>LEFT(Tabela2[[#This Row],[Código]],2)</f>
        <v>30</v>
      </c>
    </row>
    <row r="4067" spans="2:16" ht="15" customHeight="1" x14ac:dyDescent="0.25">
      <c r="B4067" s="36" t="str">
        <f>LOOKUP(Tabela2[[#This Row],[RESUMO]],Tabela3[Grupo],Tabela3[Meus produtos])</f>
        <v>Não</v>
      </c>
      <c r="C4067" s="30" t="s">
        <v>4059</v>
      </c>
      <c r="D4067" t="s">
        <v>21238</v>
      </c>
      <c r="E4067" t="s">
        <v>11853</v>
      </c>
      <c r="F4067" s="30" t="s">
        <v>14877</v>
      </c>
      <c r="G4067">
        <v>27.73</v>
      </c>
      <c r="H4067">
        <v>13.45</v>
      </c>
      <c r="I4067">
        <v>12</v>
      </c>
      <c r="J4067">
        <v>0</v>
      </c>
      <c r="K4067" s="13">
        <v>0.53179999999999994</v>
      </c>
      <c r="L4067" s="13">
        <v>0.13449999999999998</v>
      </c>
      <c r="M4067" s="13">
        <v>0.27729999999999999</v>
      </c>
      <c r="N4067" s="13">
        <v>0.12</v>
      </c>
      <c r="O4067" s="13">
        <v>0</v>
      </c>
      <c r="P4067" s="12" t="str">
        <f>LEFT(Tabela2[[#This Row],[Código]],2)</f>
        <v>30</v>
      </c>
    </row>
    <row r="4068" spans="2:16" ht="15" customHeight="1" x14ac:dyDescent="0.25">
      <c r="B4068" s="36" t="str">
        <f>LOOKUP(Tabela2[[#This Row],[RESUMO]],Tabela3[Grupo],Tabela3[Meus produtos])</f>
        <v>Não</v>
      </c>
      <c r="C4068" s="30" t="s">
        <v>4060</v>
      </c>
      <c r="D4068" t="s">
        <v>21238</v>
      </c>
      <c r="E4068" t="s">
        <v>11853</v>
      </c>
      <c r="F4068" s="30" t="s">
        <v>14878</v>
      </c>
      <c r="G4068">
        <v>27.73</v>
      </c>
      <c r="H4068">
        <v>13.45</v>
      </c>
      <c r="I4068">
        <v>12</v>
      </c>
      <c r="J4068">
        <v>0</v>
      </c>
      <c r="K4068" s="13">
        <v>0.53179999999999994</v>
      </c>
      <c r="L4068" s="13">
        <v>0.13449999999999998</v>
      </c>
      <c r="M4068" s="13">
        <v>0.27729999999999999</v>
      </c>
      <c r="N4068" s="13">
        <v>0.12</v>
      </c>
      <c r="O4068" s="13">
        <v>0</v>
      </c>
      <c r="P4068" s="12" t="str">
        <f>LEFT(Tabela2[[#This Row],[Código]],2)</f>
        <v>30</v>
      </c>
    </row>
    <row r="4069" spans="2:16" ht="15" customHeight="1" x14ac:dyDescent="0.25">
      <c r="B4069" s="36" t="str">
        <f>LOOKUP(Tabela2[[#This Row],[RESUMO]],Tabela3[Grupo],Tabela3[Meus produtos])</f>
        <v>Não</v>
      </c>
      <c r="C4069" s="30" t="s">
        <v>4061</v>
      </c>
      <c r="D4069" t="s">
        <v>21238</v>
      </c>
      <c r="E4069" t="s">
        <v>11853</v>
      </c>
      <c r="F4069" s="30" t="s">
        <v>14879</v>
      </c>
      <c r="G4069">
        <v>27.73</v>
      </c>
      <c r="H4069">
        <v>13.45</v>
      </c>
      <c r="I4069">
        <v>12</v>
      </c>
      <c r="J4069">
        <v>0</v>
      </c>
      <c r="K4069" s="13">
        <v>0.53179999999999994</v>
      </c>
      <c r="L4069" s="13">
        <v>0.13449999999999998</v>
      </c>
      <c r="M4069" s="13">
        <v>0.27729999999999999</v>
      </c>
      <c r="N4069" s="13">
        <v>0.12</v>
      </c>
      <c r="O4069" s="13">
        <v>0</v>
      </c>
      <c r="P4069" s="12" t="str">
        <f>LEFT(Tabela2[[#This Row],[Código]],2)</f>
        <v>30</v>
      </c>
    </row>
    <row r="4070" spans="2:16" ht="15" customHeight="1" x14ac:dyDescent="0.25">
      <c r="B4070" s="36" t="str">
        <f>LOOKUP(Tabela2[[#This Row],[RESUMO]],Tabela3[Grupo],Tabela3[Meus produtos])</f>
        <v>Não</v>
      </c>
      <c r="C4070" s="30" t="s">
        <v>4062</v>
      </c>
      <c r="D4070" t="s">
        <v>21238</v>
      </c>
      <c r="E4070" t="s">
        <v>11853</v>
      </c>
      <c r="F4070" s="30" t="s">
        <v>14880</v>
      </c>
      <c r="G4070">
        <v>27.73</v>
      </c>
      <c r="H4070">
        <v>13.45</v>
      </c>
      <c r="I4070">
        <v>12</v>
      </c>
      <c r="J4070">
        <v>0</v>
      </c>
      <c r="K4070" s="13">
        <v>0.53179999999999994</v>
      </c>
      <c r="L4070" s="13">
        <v>0.13449999999999998</v>
      </c>
      <c r="M4070" s="13">
        <v>0.27729999999999999</v>
      </c>
      <c r="N4070" s="13">
        <v>0.12</v>
      </c>
      <c r="O4070" s="13">
        <v>0</v>
      </c>
      <c r="P4070" s="12" t="str">
        <f>LEFT(Tabela2[[#This Row],[Código]],2)</f>
        <v>30</v>
      </c>
    </row>
    <row r="4071" spans="2:16" ht="15" customHeight="1" x14ac:dyDescent="0.25">
      <c r="B4071" s="36" t="str">
        <f>LOOKUP(Tabela2[[#This Row],[RESUMO]],Tabela3[Grupo],Tabela3[Meus produtos])</f>
        <v>Não</v>
      </c>
      <c r="C4071" s="30" t="s">
        <v>4063</v>
      </c>
      <c r="D4071" t="s">
        <v>21238</v>
      </c>
      <c r="E4071" t="s">
        <v>11853</v>
      </c>
      <c r="F4071" s="30" t="s">
        <v>14881</v>
      </c>
      <c r="G4071">
        <v>27.73</v>
      </c>
      <c r="H4071">
        <v>13.45</v>
      </c>
      <c r="I4071">
        <v>12</v>
      </c>
      <c r="J4071">
        <v>0</v>
      </c>
      <c r="K4071" s="13">
        <v>0.53179999999999994</v>
      </c>
      <c r="L4071" s="13">
        <v>0.13449999999999998</v>
      </c>
      <c r="M4071" s="13">
        <v>0.27729999999999999</v>
      </c>
      <c r="N4071" s="13">
        <v>0.12</v>
      </c>
      <c r="O4071" s="13">
        <v>0</v>
      </c>
      <c r="P4071" s="12" t="str">
        <f>LEFT(Tabela2[[#This Row],[Código]],2)</f>
        <v>30</v>
      </c>
    </row>
    <row r="4072" spans="2:16" ht="15" customHeight="1" x14ac:dyDescent="0.25">
      <c r="B4072" s="36" t="str">
        <f>LOOKUP(Tabela2[[#This Row],[RESUMO]],Tabela3[Grupo],Tabela3[Meus produtos])</f>
        <v>Não</v>
      </c>
      <c r="C4072" s="30" t="s">
        <v>4064</v>
      </c>
      <c r="D4072" t="s">
        <v>21238</v>
      </c>
      <c r="E4072" t="s">
        <v>11853</v>
      </c>
      <c r="F4072" s="30" t="s">
        <v>14882</v>
      </c>
      <c r="G4072">
        <v>17.41</v>
      </c>
      <c r="H4072">
        <v>13.45</v>
      </c>
      <c r="I4072">
        <v>12</v>
      </c>
      <c r="J4072">
        <v>0</v>
      </c>
      <c r="K4072" s="13">
        <v>0.42859999999999998</v>
      </c>
      <c r="L4072" s="13">
        <v>0.13449999999999998</v>
      </c>
      <c r="M4072" s="13">
        <v>0.1741</v>
      </c>
      <c r="N4072" s="13">
        <v>0.12</v>
      </c>
      <c r="O4072" s="13">
        <v>0</v>
      </c>
      <c r="P4072" s="12" t="str">
        <f>LEFT(Tabela2[[#This Row],[Código]],2)</f>
        <v>30</v>
      </c>
    </row>
    <row r="4073" spans="2:16" ht="15" customHeight="1" x14ac:dyDescent="0.25">
      <c r="B4073" s="36" t="str">
        <f>LOOKUP(Tabela2[[#This Row],[RESUMO]],Tabela3[Grupo],Tabela3[Meus produtos])</f>
        <v>Não</v>
      </c>
      <c r="C4073" s="30" t="s">
        <v>4065</v>
      </c>
      <c r="D4073" t="s">
        <v>21238</v>
      </c>
      <c r="E4073" t="s">
        <v>11853</v>
      </c>
      <c r="F4073" s="30" t="s">
        <v>14883</v>
      </c>
      <c r="G4073">
        <v>15.45</v>
      </c>
      <c r="H4073">
        <v>13.45</v>
      </c>
      <c r="I4073">
        <v>12</v>
      </c>
      <c r="J4073">
        <v>0</v>
      </c>
      <c r="K4073" s="13">
        <v>0.40899999999999997</v>
      </c>
      <c r="L4073" s="13">
        <v>0.13449999999999998</v>
      </c>
      <c r="M4073" s="13">
        <v>0.1545</v>
      </c>
      <c r="N4073" s="13">
        <v>0.12</v>
      </c>
      <c r="O4073" s="13">
        <v>0</v>
      </c>
      <c r="P4073" s="12" t="str">
        <f>LEFT(Tabela2[[#This Row],[Código]],2)</f>
        <v>30</v>
      </c>
    </row>
    <row r="4074" spans="2:16" ht="15" customHeight="1" x14ac:dyDescent="0.25">
      <c r="B4074" s="36" t="str">
        <f>LOOKUP(Tabela2[[#This Row],[RESUMO]],Tabela3[Grupo],Tabela3[Meus produtos])</f>
        <v>Não</v>
      </c>
      <c r="C4074" s="30" t="s">
        <v>4066</v>
      </c>
      <c r="D4074" t="s">
        <v>21238</v>
      </c>
      <c r="E4074" t="s">
        <v>11853</v>
      </c>
      <c r="F4074" s="30" t="s">
        <v>14884</v>
      </c>
      <c r="G4074">
        <v>22.86</v>
      </c>
      <c r="H4074">
        <v>13.45</v>
      </c>
      <c r="I4074">
        <v>7</v>
      </c>
      <c r="J4074">
        <v>0</v>
      </c>
      <c r="K4074" s="13">
        <v>0.43309999999999998</v>
      </c>
      <c r="L4074" s="13">
        <v>0.13449999999999998</v>
      </c>
      <c r="M4074" s="13">
        <v>0.2286</v>
      </c>
      <c r="N4074" s="13">
        <v>7.0000000000000007E-2</v>
      </c>
      <c r="O4074" s="13">
        <v>0</v>
      </c>
      <c r="P4074" s="12" t="str">
        <f>LEFT(Tabela2[[#This Row],[Código]],2)</f>
        <v>30</v>
      </c>
    </row>
    <row r="4075" spans="2:16" ht="15" customHeight="1" x14ac:dyDescent="0.25">
      <c r="B4075" s="36" t="str">
        <f>LOOKUP(Tabela2[[#This Row],[RESUMO]],Tabela3[Grupo],Tabela3[Meus produtos])</f>
        <v>Não</v>
      </c>
      <c r="C4075" s="30" t="s">
        <v>4067</v>
      </c>
      <c r="D4075" t="s">
        <v>21238</v>
      </c>
      <c r="E4075" t="s">
        <v>11853</v>
      </c>
      <c r="F4075" s="30" t="s">
        <v>14885</v>
      </c>
      <c r="G4075">
        <v>27.73</v>
      </c>
      <c r="H4075">
        <v>13.45</v>
      </c>
      <c r="I4075">
        <v>12</v>
      </c>
      <c r="J4075">
        <v>0</v>
      </c>
      <c r="K4075" s="13">
        <v>0.53179999999999994</v>
      </c>
      <c r="L4075" s="13">
        <v>0.13449999999999998</v>
      </c>
      <c r="M4075" s="13">
        <v>0.27729999999999999</v>
      </c>
      <c r="N4075" s="13">
        <v>0.12</v>
      </c>
      <c r="O4075" s="13">
        <v>0</v>
      </c>
      <c r="P4075" s="12" t="str">
        <f>LEFT(Tabela2[[#This Row],[Código]],2)</f>
        <v>30</v>
      </c>
    </row>
    <row r="4076" spans="2:16" ht="15" customHeight="1" x14ac:dyDescent="0.25">
      <c r="B4076" s="36" t="str">
        <f>LOOKUP(Tabela2[[#This Row],[RESUMO]],Tabela3[Grupo],Tabela3[Meus produtos])</f>
        <v>Não</v>
      </c>
      <c r="C4076" s="30" t="s">
        <v>4068</v>
      </c>
      <c r="D4076" t="s">
        <v>21238</v>
      </c>
      <c r="E4076" t="s">
        <v>11853</v>
      </c>
      <c r="F4076" s="30" t="s">
        <v>14886</v>
      </c>
      <c r="G4076">
        <v>27.73</v>
      </c>
      <c r="H4076">
        <v>13.45</v>
      </c>
      <c r="I4076">
        <v>12</v>
      </c>
      <c r="J4076">
        <v>0</v>
      </c>
      <c r="K4076" s="13">
        <v>0.53179999999999994</v>
      </c>
      <c r="L4076" s="13">
        <v>0.13449999999999998</v>
      </c>
      <c r="M4076" s="13">
        <v>0.27729999999999999</v>
      </c>
      <c r="N4076" s="13">
        <v>0.12</v>
      </c>
      <c r="O4076" s="13">
        <v>0</v>
      </c>
      <c r="P4076" s="12" t="str">
        <f>LEFT(Tabela2[[#This Row],[Código]],2)</f>
        <v>30</v>
      </c>
    </row>
    <row r="4077" spans="2:16" ht="15" customHeight="1" x14ac:dyDescent="0.25">
      <c r="B4077" s="36" t="str">
        <f>LOOKUP(Tabela2[[#This Row],[RESUMO]],Tabela3[Grupo],Tabela3[Meus produtos])</f>
        <v>Não</v>
      </c>
      <c r="C4077" s="30" t="s">
        <v>4069</v>
      </c>
      <c r="D4077" t="s">
        <v>21238</v>
      </c>
      <c r="E4077" t="s">
        <v>11853</v>
      </c>
      <c r="F4077" s="30" t="s">
        <v>14887</v>
      </c>
      <c r="G4077">
        <v>27.73</v>
      </c>
      <c r="H4077">
        <v>13.45</v>
      </c>
      <c r="I4077">
        <v>12</v>
      </c>
      <c r="J4077">
        <v>0</v>
      </c>
      <c r="K4077" s="13">
        <v>0.53179999999999994</v>
      </c>
      <c r="L4077" s="13">
        <v>0.13449999999999998</v>
      </c>
      <c r="M4077" s="13">
        <v>0.27729999999999999</v>
      </c>
      <c r="N4077" s="13">
        <v>0.12</v>
      </c>
      <c r="O4077" s="13">
        <v>0</v>
      </c>
      <c r="P4077" s="12" t="str">
        <f>LEFT(Tabela2[[#This Row],[Código]],2)</f>
        <v>30</v>
      </c>
    </row>
    <row r="4078" spans="2:16" ht="15" customHeight="1" x14ac:dyDescent="0.25">
      <c r="B4078" s="36" t="str">
        <f>LOOKUP(Tabela2[[#This Row],[RESUMO]],Tabela3[Grupo],Tabela3[Meus produtos])</f>
        <v>Não</v>
      </c>
      <c r="C4078" s="30" t="s">
        <v>4070</v>
      </c>
      <c r="D4078" t="s">
        <v>21238</v>
      </c>
      <c r="E4078" t="s">
        <v>11853</v>
      </c>
      <c r="F4078" s="30" t="s">
        <v>14888</v>
      </c>
      <c r="G4078">
        <v>27.73</v>
      </c>
      <c r="H4078">
        <v>13.45</v>
      </c>
      <c r="I4078">
        <v>12</v>
      </c>
      <c r="J4078">
        <v>0</v>
      </c>
      <c r="K4078" s="13">
        <v>0.53179999999999994</v>
      </c>
      <c r="L4078" s="13">
        <v>0.13449999999999998</v>
      </c>
      <c r="M4078" s="13">
        <v>0.27729999999999999</v>
      </c>
      <c r="N4078" s="13">
        <v>0.12</v>
      </c>
      <c r="O4078" s="13">
        <v>0</v>
      </c>
      <c r="P4078" s="12" t="str">
        <f>LEFT(Tabela2[[#This Row],[Código]],2)</f>
        <v>30</v>
      </c>
    </row>
    <row r="4079" spans="2:16" ht="15" customHeight="1" x14ac:dyDescent="0.25">
      <c r="B4079" s="36" t="str">
        <f>LOOKUP(Tabela2[[#This Row],[RESUMO]],Tabela3[Grupo],Tabela3[Meus produtos])</f>
        <v>Não</v>
      </c>
      <c r="C4079" s="30" t="s">
        <v>4071</v>
      </c>
      <c r="D4079" t="s">
        <v>21238</v>
      </c>
      <c r="E4079" t="s">
        <v>11853</v>
      </c>
      <c r="F4079" s="30" t="s">
        <v>14753</v>
      </c>
      <c r="G4079">
        <v>27.73</v>
      </c>
      <c r="H4079">
        <v>13.45</v>
      </c>
      <c r="I4079">
        <v>12</v>
      </c>
      <c r="J4079">
        <v>0</v>
      </c>
      <c r="K4079" s="13">
        <v>0.53179999999999994</v>
      </c>
      <c r="L4079" s="13">
        <v>0.13449999999999998</v>
      </c>
      <c r="M4079" s="13">
        <v>0.27729999999999999</v>
      </c>
      <c r="N4079" s="13">
        <v>0.12</v>
      </c>
      <c r="O4079" s="13">
        <v>0</v>
      </c>
      <c r="P4079" s="12" t="str">
        <f>LEFT(Tabela2[[#This Row],[Código]],2)</f>
        <v>30</v>
      </c>
    </row>
    <row r="4080" spans="2:16" ht="15" customHeight="1" x14ac:dyDescent="0.25">
      <c r="B4080" s="36" t="str">
        <f>LOOKUP(Tabela2[[#This Row],[RESUMO]],Tabela3[Grupo],Tabela3[Meus produtos])</f>
        <v>Não</v>
      </c>
      <c r="C4080" s="30" t="s">
        <v>4072</v>
      </c>
      <c r="D4080" t="s">
        <v>21238</v>
      </c>
      <c r="E4080" t="s">
        <v>11853</v>
      </c>
      <c r="F4080" s="30" t="s">
        <v>14889</v>
      </c>
      <c r="G4080">
        <v>27.73</v>
      </c>
      <c r="H4080">
        <v>13.45</v>
      </c>
      <c r="I4080">
        <v>12</v>
      </c>
      <c r="J4080">
        <v>0</v>
      </c>
      <c r="K4080" s="13">
        <v>0.53179999999999994</v>
      </c>
      <c r="L4080" s="13">
        <v>0.13449999999999998</v>
      </c>
      <c r="M4080" s="13">
        <v>0.27729999999999999</v>
      </c>
      <c r="N4080" s="13">
        <v>0.12</v>
      </c>
      <c r="O4080" s="13">
        <v>0</v>
      </c>
      <c r="P4080" s="12" t="str">
        <f>LEFT(Tabela2[[#This Row],[Código]],2)</f>
        <v>30</v>
      </c>
    </row>
    <row r="4081" spans="2:16" ht="15" customHeight="1" x14ac:dyDescent="0.25">
      <c r="B4081" s="36" t="str">
        <f>LOOKUP(Tabela2[[#This Row],[RESUMO]],Tabela3[Grupo],Tabela3[Meus produtos])</f>
        <v>Não</v>
      </c>
      <c r="C4081" s="30" t="s">
        <v>4073</v>
      </c>
      <c r="D4081" t="s">
        <v>21238</v>
      </c>
      <c r="E4081" t="s">
        <v>11853</v>
      </c>
      <c r="F4081" s="30" t="s">
        <v>14890</v>
      </c>
      <c r="G4081">
        <v>27.73</v>
      </c>
      <c r="H4081">
        <v>13.45</v>
      </c>
      <c r="I4081">
        <v>12</v>
      </c>
      <c r="J4081">
        <v>0</v>
      </c>
      <c r="K4081" s="13">
        <v>0.53179999999999994</v>
      </c>
      <c r="L4081" s="13">
        <v>0.13449999999999998</v>
      </c>
      <c r="M4081" s="13">
        <v>0.27729999999999999</v>
      </c>
      <c r="N4081" s="13">
        <v>0.12</v>
      </c>
      <c r="O4081" s="13">
        <v>0</v>
      </c>
      <c r="P4081" s="12" t="str">
        <f>LEFT(Tabela2[[#This Row],[Código]],2)</f>
        <v>30</v>
      </c>
    </row>
    <row r="4082" spans="2:16" ht="15" customHeight="1" x14ac:dyDescent="0.25">
      <c r="B4082" s="36" t="str">
        <f>LOOKUP(Tabela2[[#This Row],[RESUMO]],Tabela3[Grupo],Tabela3[Meus produtos])</f>
        <v>Não</v>
      </c>
      <c r="C4082" s="30" t="s">
        <v>4074</v>
      </c>
      <c r="D4082" t="s">
        <v>21238</v>
      </c>
      <c r="E4082" t="s">
        <v>11853</v>
      </c>
      <c r="F4082" s="30" t="s">
        <v>14891</v>
      </c>
      <c r="G4082">
        <v>15.45</v>
      </c>
      <c r="H4082">
        <v>13.45</v>
      </c>
      <c r="I4082">
        <v>0</v>
      </c>
      <c r="J4082">
        <v>0</v>
      </c>
      <c r="K4082" s="13">
        <v>0.28899999999999998</v>
      </c>
      <c r="L4082" s="13">
        <v>0.13449999999999998</v>
      </c>
      <c r="M4082" s="13">
        <v>0.1545</v>
      </c>
      <c r="N4082" s="13">
        <v>0</v>
      </c>
      <c r="O4082" s="13">
        <v>0</v>
      </c>
      <c r="P4082" s="12" t="str">
        <f>LEFT(Tabela2[[#This Row],[Código]],2)</f>
        <v>30</v>
      </c>
    </row>
    <row r="4083" spans="2:16" ht="15" customHeight="1" x14ac:dyDescent="0.25">
      <c r="B4083" s="36" t="str">
        <f>LOOKUP(Tabela2[[#This Row],[RESUMO]],Tabela3[Grupo],Tabela3[Meus produtos])</f>
        <v>Não</v>
      </c>
      <c r="C4083" s="30" t="s">
        <v>4075</v>
      </c>
      <c r="D4083" t="s">
        <v>21238</v>
      </c>
      <c r="E4083" t="s">
        <v>11853</v>
      </c>
      <c r="F4083" s="30" t="s">
        <v>14892</v>
      </c>
      <c r="G4083">
        <v>22.86</v>
      </c>
      <c r="H4083">
        <v>13.45</v>
      </c>
      <c r="I4083">
        <v>7</v>
      </c>
      <c r="J4083">
        <v>0</v>
      </c>
      <c r="K4083" s="13">
        <v>0.43309999999999998</v>
      </c>
      <c r="L4083" s="13">
        <v>0.13449999999999998</v>
      </c>
      <c r="M4083" s="13">
        <v>0.2286</v>
      </c>
      <c r="N4083" s="13">
        <v>7.0000000000000007E-2</v>
      </c>
      <c r="O4083" s="13">
        <v>0</v>
      </c>
      <c r="P4083" s="12" t="str">
        <f>LEFT(Tabela2[[#This Row],[Código]],2)</f>
        <v>30</v>
      </c>
    </row>
    <row r="4084" spans="2:16" ht="15" customHeight="1" x14ac:dyDescent="0.25">
      <c r="B4084" s="36" t="str">
        <f>LOOKUP(Tabela2[[#This Row],[RESUMO]],Tabela3[Grupo],Tabela3[Meus produtos])</f>
        <v>Não</v>
      </c>
      <c r="C4084" s="30" t="s">
        <v>4076</v>
      </c>
      <c r="D4084" t="s">
        <v>21238</v>
      </c>
      <c r="E4084" t="s">
        <v>11853</v>
      </c>
      <c r="F4084" s="30" t="s">
        <v>14893</v>
      </c>
      <c r="G4084">
        <v>27.73</v>
      </c>
      <c r="H4084">
        <v>13.45</v>
      </c>
      <c r="I4084">
        <v>12</v>
      </c>
      <c r="J4084">
        <v>0</v>
      </c>
      <c r="K4084" s="13">
        <v>0.53179999999999994</v>
      </c>
      <c r="L4084" s="13">
        <v>0.13449999999999998</v>
      </c>
      <c r="M4084" s="13">
        <v>0.27729999999999999</v>
      </c>
      <c r="N4084" s="13">
        <v>0.12</v>
      </c>
      <c r="O4084" s="13">
        <v>0</v>
      </c>
      <c r="P4084" s="12" t="str">
        <f>LEFT(Tabela2[[#This Row],[Código]],2)</f>
        <v>30</v>
      </c>
    </row>
    <row r="4085" spans="2:16" ht="15" customHeight="1" x14ac:dyDescent="0.25">
      <c r="B4085" s="36" t="str">
        <f>LOOKUP(Tabela2[[#This Row],[RESUMO]],Tabela3[Grupo],Tabela3[Meus produtos])</f>
        <v>Não</v>
      </c>
      <c r="C4085" s="30" t="s">
        <v>4077</v>
      </c>
      <c r="D4085" t="s">
        <v>21238</v>
      </c>
      <c r="E4085" t="s">
        <v>11853</v>
      </c>
      <c r="F4085" s="30" t="s">
        <v>14894</v>
      </c>
      <c r="G4085">
        <v>27.73</v>
      </c>
      <c r="H4085">
        <v>13.45</v>
      </c>
      <c r="I4085">
        <v>12</v>
      </c>
      <c r="J4085">
        <v>0</v>
      </c>
      <c r="K4085" s="13">
        <v>0.53179999999999994</v>
      </c>
      <c r="L4085" s="13">
        <v>0.13449999999999998</v>
      </c>
      <c r="M4085" s="13">
        <v>0.27729999999999999</v>
      </c>
      <c r="N4085" s="13">
        <v>0.12</v>
      </c>
      <c r="O4085" s="13">
        <v>0</v>
      </c>
      <c r="P4085" s="12" t="str">
        <f>LEFT(Tabela2[[#This Row],[Código]],2)</f>
        <v>30</v>
      </c>
    </row>
    <row r="4086" spans="2:16" ht="15" customHeight="1" x14ac:dyDescent="0.25">
      <c r="B4086" s="36" t="str">
        <f>LOOKUP(Tabela2[[#This Row],[RESUMO]],Tabela3[Grupo],Tabela3[Meus produtos])</f>
        <v>Não</v>
      </c>
      <c r="C4086" s="30" t="s">
        <v>4078</v>
      </c>
      <c r="D4086" t="s">
        <v>21238</v>
      </c>
      <c r="E4086" t="s">
        <v>11853</v>
      </c>
      <c r="F4086" s="30" t="s">
        <v>14895</v>
      </c>
      <c r="G4086">
        <v>27.73</v>
      </c>
      <c r="H4086">
        <v>13.45</v>
      </c>
      <c r="I4086">
        <v>12</v>
      </c>
      <c r="J4086">
        <v>0</v>
      </c>
      <c r="K4086" s="13">
        <v>0.53179999999999994</v>
      </c>
      <c r="L4086" s="13">
        <v>0.13449999999999998</v>
      </c>
      <c r="M4086" s="13">
        <v>0.27729999999999999</v>
      </c>
      <c r="N4086" s="13">
        <v>0.12</v>
      </c>
      <c r="O4086" s="13">
        <v>0</v>
      </c>
      <c r="P4086" s="12" t="str">
        <f>LEFT(Tabela2[[#This Row],[Código]],2)</f>
        <v>30</v>
      </c>
    </row>
    <row r="4087" spans="2:16" ht="15" customHeight="1" x14ac:dyDescent="0.25">
      <c r="B4087" s="36" t="str">
        <f>LOOKUP(Tabela2[[#This Row],[RESUMO]],Tabela3[Grupo],Tabela3[Meus produtos])</f>
        <v>Não</v>
      </c>
      <c r="C4087" s="30" t="s">
        <v>4079</v>
      </c>
      <c r="D4087" t="s">
        <v>21238</v>
      </c>
      <c r="E4087" t="s">
        <v>11853</v>
      </c>
      <c r="F4087" s="30" t="s">
        <v>14896</v>
      </c>
      <c r="G4087">
        <v>27.73</v>
      </c>
      <c r="H4087">
        <v>13.45</v>
      </c>
      <c r="I4087">
        <v>12</v>
      </c>
      <c r="J4087">
        <v>0</v>
      </c>
      <c r="K4087" s="13">
        <v>0.53179999999999994</v>
      </c>
      <c r="L4087" s="13">
        <v>0.13449999999999998</v>
      </c>
      <c r="M4087" s="13">
        <v>0.27729999999999999</v>
      </c>
      <c r="N4087" s="13">
        <v>0.12</v>
      </c>
      <c r="O4087" s="13">
        <v>0</v>
      </c>
      <c r="P4087" s="12" t="str">
        <f>LEFT(Tabela2[[#This Row],[Código]],2)</f>
        <v>30</v>
      </c>
    </row>
    <row r="4088" spans="2:16" ht="15" customHeight="1" x14ac:dyDescent="0.25">
      <c r="B4088" s="36" t="str">
        <f>LOOKUP(Tabela2[[#This Row],[RESUMO]],Tabela3[Grupo],Tabela3[Meus produtos])</f>
        <v>Não</v>
      </c>
      <c r="C4088" s="30" t="s">
        <v>4080</v>
      </c>
      <c r="D4088" t="s">
        <v>21238</v>
      </c>
      <c r="E4088" t="s">
        <v>11853</v>
      </c>
      <c r="F4088" s="30" t="s">
        <v>14897</v>
      </c>
      <c r="G4088">
        <v>27.73</v>
      </c>
      <c r="H4088">
        <v>13.45</v>
      </c>
      <c r="I4088">
        <v>7</v>
      </c>
      <c r="J4088">
        <v>0</v>
      </c>
      <c r="K4088" s="13">
        <v>0.48179999999999995</v>
      </c>
      <c r="L4088" s="13">
        <v>0.13449999999999998</v>
      </c>
      <c r="M4088" s="13">
        <v>0.27729999999999999</v>
      </c>
      <c r="N4088" s="13">
        <v>7.0000000000000007E-2</v>
      </c>
      <c r="O4088" s="13">
        <v>0</v>
      </c>
      <c r="P4088" s="12" t="str">
        <f>LEFT(Tabela2[[#This Row],[Código]],2)</f>
        <v>30</v>
      </c>
    </row>
    <row r="4089" spans="2:16" ht="15" customHeight="1" x14ac:dyDescent="0.25">
      <c r="B4089" s="36" t="str">
        <f>LOOKUP(Tabela2[[#This Row],[RESUMO]],Tabela3[Grupo],Tabela3[Meus produtos])</f>
        <v>Não</v>
      </c>
      <c r="C4089" s="30" t="s">
        <v>4081</v>
      </c>
      <c r="D4089" t="s">
        <v>21238</v>
      </c>
      <c r="E4089" t="s">
        <v>11853</v>
      </c>
      <c r="F4089" s="30" t="s">
        <v>14898</v>
      </c>
      <c r="G4089">
        <v>27.73</v>
      </c>
      <c r="H4089">
        <v>13.45</v>
      </c>
      <c r="I4089">
        <v>12</v>
      </c>
      <c r="J4089">
        <v>0</v>
      </c>
      <c r="K4089" s="13">
        <v>0.53179999999999994</v>
      </c>
      <c r="L4089" s="13">
        <v>0.13449999999999998</v>
      </c>
      <c r="M4089" s="13">
        <v>0.27729999999999999</v>
      </c>
      <c r="N4089" s="13">
        <v>0.12</v>
      </c>
      <c r="O4089" s="13">
        <v>0</v>
      </c>
      <c r="P4089" s="12" t="str">
        <f>LEFT(Tabela2[[#This Row],[Código]],2)</f>
        <v>30</v>
      </c>
    </row>
    <row r="4090" spans="2:16" ht="15" customHeight="1" x14ac:dyDescent="0.25">
      <c r="B4090" s="36" t="str">
        <f>LOOKUP(Tabela2[[#This Row],[RESUMO]],Tabela3[Grupo],Tabela3[Meus produtos])</f>
        <v>Não</v>
      </c>
      <c r="C4090" s="30" t="s">
        <v>4082</v>
      </c>
      <c r="D4090" t="s">
        <v>21238</v>
      </c>
      <c r="E4090" t="s">
        <v>11853</v>
      </c>
      <c r="F4090" s="30" t="s">
        <v>14899</v>
      </c>
      <c r="G4090">
        <v>27.73</v>
      </c>
      <c r="H4090">
        <v>13.45</v>
      </c>
      <c r="I4090">
        <v>12</v>
      </c>
      <c r="J4090">
        <v>0</v>
      </c>
      <c r="K4090" s="13">
        <v>0.53179999999999994</v>
      </c>
      <c r="L4090" s="13">
        <v>0.13449999999999998</v>
      </c>
      <c r="M4090" s="13">
        <v>0.27729999999999999</v>
      </c>
      <c r="N4090" s="13">
        <v>0.12</v>
      </c>
      <c r="O4090" s="13">
        <v>0</v>
      </c>
      <c r="P4090" s="12" t="str">
        <f>LEFT(Tabela2[[#This Row],[Código]],2)</f>
        <v>30</v>
      </c>
    </row>
    <row r="4091" spans="2:16" ht="15" customHeight="1" x14ac:dyDescent="0.25">
      <c r="B4091" s="36" t="str">
        <f>LOOKUP(Tabela2[[#This Row],[RESUMO]],Tabela3[Grupo],Tabela3[Meus produtos])</f>
        <v>Não</v>
      </c>
      <c r="C4091" s="30" t="s">
        <v>4083</v>
      </c>
      <c r="D4091" t="s">
        <v>21238</v>
      </c>
      <c r="E4091" t="s">
        <v>11853</v>
      </c>
      <c r="F4091" s="30" t="s">
        <v>14900</v>
      </c>
      <c r="G4091">
        <v>15.45</v>
      </c>
      <c r="H4091">
        <v>13.45</v>
      </c>
      <c r="I4091">
        <v>0</v>
      </c>
      <c r="J4091">
        <v>0</v>
      </c>
      <c r="K4091" s="13">
        <v>0.28899999999999998</v>
      </c>
      <c r="L4091" s="13">
        <v>0.13449999999999998</v>
      </c>
      <c r="M4091" s="13">
        <v>0.1545</v>
      </c>
      <c r="N4091" s="13">
        <v>0</v>
      </c>
      <c r="O4091" s="13">
        <v>0</v>
      </c>
      <c r="P4091" s="12" t="str">
        <f>LEFT(Tabela2[[#This Row],[Código]],2)</f>
        <v>30</v>
      </c>
    </row>
    <row r="4092" spans="2:16" ht="15" customHeight="1" x14ac:dyDescent="0.25">
      <c r="B4092" s="36" t="str">
        <f>LOOKUP(Tabela2[[#This Row],[RESUMO]],Tabela3[Grupo],Tabela3[Meus produtos])</f>
        <v>Não</v>
      </c>
      <c r="C4092" s="30" t="s">
        <v>4084</v>
      </c>
      <c r="D4092" t="s">
        <v>21238</v>
      </c>
      <c r="E4092" t="s">
        <v>11853</v>
      </c>
      <c r="F4092" s="30" t="s">
        <v>14901</v>
      </c>
      <c r="G4092">
        <v>22.86</v>
      </c>
      <c r="H4092">
        <v>13.45</v>
      </c>
      <c r="I4092">
        <v>12</v>
      </c>
      <c r="J4092">
        <v>0</v>
      </c>
      <c r="K4092" s="13">
        <v>0.48309999999999997</v>
      </c>
      <c r="L4092" s="13">
        <v>0.13449999999999998</v>
      </c>
      <c r="M4092" s="13">
        <v>0.2286</v>
      </c>
      <c r="N4092" s="13">
        <v>0.12</v>
      </c>
      <c r="O4092" s="13">
        <v>0</v>
      </c>
      <c r="P4092" s="12" t="str">
        <f>LEFT(Tabela2[[#This Row],[Código]],2)</f>
        <v>30</v>
      </c>
    </row>
    <row r="4093" spans="2:16" ht="15" customHeight="1" x14ac:dyDescent="0.25">
      <c r="B4093" s="36" t="str">
        <f>LOOKUP(Tabela2[[#This Row],[RESUMO]],Tabela3[Grupo],Tabela3[Meus produtos])</f>
        <v>Não</v>
      </c>
      <c r="C4093" s="30" t="s">
        <v>4085</v>
      </c>
      <c r="D4093" t="s">
        <v>21238</v>
      </c>
      <c r="E4093" t="s">
        <v>11853</v>
      </c>
      <c r="F4093" s="30" t="s">
        <v>14902</v>
      </c>
      <c r="G4093">
        <v>27.73</v>
      </c>
      <c r="H4093">
        <v>13.45</v>
      </c>
      <c r="I4093">
        <v>12</v>
      </c>
      <c r="J4093">
        <v>0</v>
      </c>
      <c r="K4093" s="13">
        <v>0.53179999999999994</v>
      </c>
      <c r="L4093" s="13">
        <v>0.13449999999999998</v>
      </c>
      <c r="M4093" s="13">
        <v>0.27729999999999999</v>
      </c>
      <c r="N4093" s="13">
        <v>0.12</v>
      </c>
      <c r="O4093" s="13">
        <v>0</v>
      </c>
      <c r="P4093" s="12" t="str">
        <f>LEFT(Tabela2[[#This Row],[Código]],2)</f>
        <v>30</v>
      </c>
    </row>
    <row r="4094" spans="2:16" ht="15" customHeight="1" x14ac:dyDescent="0.25">
      <c r="B4094" s="36" t="str">
        <f>LOOKUP(Tabela2[[#This Row],[RESUMO]],Tabela3[Grupo],Tabela3[Meus produtos])</f>
        <v>Não</v>
      </c>
      <c r="C4094" s="30" t="s">
        <v>4086</v>
      </c>
      <c r="D4094" t="s">
        <v>21238</v>
      </c>
      <c r="E4094" t="s">
        <v>11853</v>
      </c>
      <c r="F4094" s="30" t="s">
        <v>14903</v>
      </c>
      <c r="G4094">
        <v>22.86</v>
      </c>
      <c r="H4094">
        <v>13.45</v>
      </c>
      <c r="I4094">
        <v>12</v>
      </c>
      <c r="J4094">
        <v>0</v>
      </c>
      <c r="K4094" s="13">
        <v>0.48309999999999997</v>
      </c>
      <c r="L4094" s="13">
        <v>0.13449999999999998</v>
      </c>
      <c r="M4094" s="13">
        <v>0.2286</v>
      </c>
      <c r="N4094" s="13">
        <v>0.12</v>
      </c>
      <c r="O4094" s="13">
        <v>0</v>
      </c>
      <c r="P4094" s="12" t="str">
        <f>LEFT(Tabela2[[#This Row],[Código]],2)</f>
        <v>30</v>
      </c>
    </row>
    <row r="4095" spans="2:16" ht="15" customHeight="1" x14ac:dyDescent="0.25">
      <c r="B4095" s="36" t="str">
        <f>LOOKUP(Tabela2[[#This Row],[RESUMO]],Tabela3[Grupo],Tabela3[Meus produtos])</f>
        <v>Não</v>
      </c>
      <c r="C4095" s="30" t="s">
        <v>4087</v>
      </c>
      <c r="D4095" t="s">
        <v>21238</v>
      </c>
      <c r="E4095" t="s">
        <v>11853</v>
      </c>
      <c r="F4095" s="30" t="s">
        <v>14904</v>
      </c>
      <c r="G4095">
        <v>27.73</v>
      </c>
      <c r="H4095">
        <v>13.45</v>
      </c>
      <c r="I4095">
        <v>12</v>
      </c>
      <c r="J4095">
        <v>0</v>
      </c>
      <c r="K4095" s="13">
        <v>0.53179999999999994</v>
      </c>
      <c r="L4095" s="13">
        <v>0.13449999999999998</v>
      </c>
      <c r="M4095" s="13">
        <v>0.27729999999999999</v>
      </c>
      <c r="N4095" s="13">
        <v>0.12</v>
      </c>
      <c r="O4095" s="13">
        <v>0</v>
      </c>
      <c r="P4095" s="12" t="str">
        <f>LEFT(Tabela2[[#This Row],[Código]],2)</f>
        <v>30</v>
      </c>
    </row>
    <row r="4096" spans="2:16" ht="15" customHeight="1" x14ac:dyDescent="0.25">
      <c r="B4096" s="36" t="str">
        <f>LOOKUP(Tabela2[[#This Row],[RESUMO]],Tabela3[Grupo],Tabela3[Meus produtos])</f>
        <v>Não</v>
      </c>
      <c r="C4096" s="30" t="s">
        <v>4088</v>
      </c>
      <c r="D4096" t="s">
        <v>21238</v>
      </c>
      <c r="E4096" t="s">
        <v>11853</v>
      </c>
      <c r="F4096" s="30" t="s">
        <v>14905</v>
      </c>
      <c r="G4096">
        <v>27.73</v>
      </c>
      <c r="H4096">
        <v>13.45</v>
      </c>
      <c r="I4096">
        <v>12</v>
      </c>
      <c r="J4096">
        <v>0</v>
      </c>
      <c r="K4096" s="13">
        <v>0.53179999999999994</v>
      </c>
      <c r="L4096" s="13">
        <v>0.13449999999999998</v>
      </c>
      <c r="M4096" s="13">
        <v>0.27729999999999999</v>
      </c>
      <c r="N4096" s="13">
        <v>0.12</v>
      </c>
      <c r="O4096" s="13">
        <v>0</v>
      </c>
      <c r="P4096" s="12" t="str">
        <f>LEFT(Tabela2[[#This Row],[Código]],2)</f>
        <v>30</v>
      </c>
    </row>
    <row r="4097" spans="2:16" ht="15" customHeight="1" x14ac:dyDescent="0.25">
      <c r="B4097" s="36" t="str">
        <f>LOOKUP(Tabela2[[#This Row],[RESUMO]],Tabela3[Grupo],Tabela3[Meus produtos])</f>
        <v>Não</v>
      </c>
      <c r="C4097" s="30" t="s">
        <v>4089</v>
      </c>
      <c r="D4097" t="s">
        <v>21238</v>
      </c>
      <c r="E4097" t="s">
        <v>11853</v>
      </c>
      <c r="F4097" s="30" t="s">
        <v>14906</v>
      </c>
      <c r="G4097">
        <v>27.73</v>
      </c>
      <c r="H4097">
        <v>13.45</v>
      </c>
      <c r="I4097">
        <v>12</v>
      </c>
      <c r="J4097">
        <v>0</v>
      </c>
      <c r="K4097" s="13">
        <v>0.53179999999999994</v>
      </c>
      <c r="L4097" s="13">
        <v>0.13449999999999998</v>
      </c>
      <c r="M4097" s="13">
        <v>0.27729999999999999</v>
      </c>
      <c r="N4097" s="13">
        <v>0.12</v>
      </c>
      <c r="O4097" s="13">
        <v>0</v>
      </c>
      <c r="P4097" s="12" t="str">
        <f>LEFT(Tabela2[[#This Row],[Código]],2)</f>
        <v>30</v>
      </c>
    </row>
    <row r="4098" spans="2:16" ht="15" customHeight="1" x14ac:dyDescent="0.25">
      <c r="B4098" s="36" t="str">
        <f>LOOKUP(Tabela2[[#This Row],[RESUMO]],Tabela3[Grupo],Tabela3[Meus produtos])</f>
        <v>Não</v>
      </c>
      <c r="C4098" s="30" t="s">
        <v>4090</v>
      </c>
      <c r="D4098" t="s">
        <v>21238</v>
      </c>
      <c r="E4098" t="s">
        <v>11853</v>
      </c>
      <c r="F4098" s="30" t="s">
        <v>14907</v>
      </c>
      <c r="G4098">
        <v>27.73</v>
      </c>
      <c r="H4098">
        <v>13.45</v>
      </c>
      <c r="I4098">
        <v>12</v>
      </c>
      <c r="J4098">
        <v>0</v>
      </c>
      <c r="K4098" s="13">
        <v>0.53179999999999994</v>
      </c>
      <c r="L4098" s="13">
        <v>0.13449999999999998</v>
      </c>
      <c r="M4098" s="13">
        <v>0.27729999999999999</v>
      </c>
      <c r="N4098" s="13">
        <v>0.12</v>
      </c>
      <c r="O4098" s="13">
        <v>0</v>
      </c>
      <c r="P4098" s="12" t="str">
        <f>LEFT(Tabela2[[#This Row],[Código]],2)</f>
        <v>30</v>
      </c>
    </row>
    <row r="4099" spans="2:16" ht="15" customHeight="1" x14ac:dyDescent="0.25">
      <c r="B4099" s="36" t="str">
        <f>LOOKUP(Tabela2[[#This Row],[RESUMO]],Tabela3[Grupo],Tabela3[Meus produtos])</f>
        <v>Não</v>
      </c>
      <c r="C4099" s="30" t="s">
        <v>4091</v>
      </c>
      <c r="D4099" t="s">
        <v>21238</v>
      </c>
      <c r="E4099" t="s">
        <v>11853</v>
      </c>
      <c r="F4099" s="30" t="s">
        <v>14908</v>
      </c>
      <c r="G4099">
        <v>15.45</v>
      </c>
      <c r="H4099">
        <v>13.45</v>
      </c>
      <c r="I4099">
        <v>0</v>
      </c>
      <c r="J4099">
        <v>0</v>
      </c>
      <c r="K4099" s="13">
        <v>0.28899999999999998</v>
      </c>
      <c r="L4099" s="13">
        <v>0.13449999999999998</v>
      </c>
      <c r="M4099" s="13">
        <v>0.1545</v>
      </c>
      <c r="N4099" s="13">
        <v>0</v>
      </c>
      <c r="O4099" s="13">
        <v>0</v>
      </c>
      <c r="P4099" s="12" t="str">
        <f>LEFT(Tabela2[[#This Row],[Código]],2)</f>
        <v>30</v>
      </c>
    </row>
    <row r="4100" spans="2:16" ht="15" customHeight="1" x14ac:dyDescent="0.25">
      <c r="B4100" s="36" t="str">
        <f>LOOKUP(Tabela2[[#This Row],[RESUMO]],Tabela3[Grupo],Tabela3[Meus produtos])</f>
        <v>Não</v>
      </c>
      <c r="C4100" s="30" t="s">
        <v>4092</v>
      </c>
      <c r="D4100" t="s">
        <v>21238</v>
      </c>
      <c r="E4100" t="s">
        <v>11853</v>
      </c>
      <c r="F4100" s="30" t="s">
        <v>14909</v>
      </c>
      <c r="G4100">
        <v>15.57</v>
      </c>
      <c r="H4100">
        <v>13.45</v>
      </c>
      <c r="I4100">
        <v>0</v>
      </c>
      <c r="J4100">
        <v>0</v>
      </c>
      <c r="K4100" s="13">
        <v>0.29020000000000001</v>
      </c>
      <c r="L4100" s="13">
        <v>0.13449999999999998</v>
      </c>
      <c r="M4100" s="13">
        <v>0.15570000000000001</v>
      </c>
      <c r="N4100" s="13">
        <v>0</v>
      </c>
      <c r="O4100" s="13">
        <v>0</v>
      </c>
      <c r="P4100" s="12" t="str">
        <f>LEFT(Tabela2[[#This Row],[Código]],2)</f>
        <v>30</v>
      </c>
    </row>
    <row r="4101" spans="2:16" ht="15" customHeight="1" x14ac:dyDescent="0.25">
      <c r="B4101" s="36" t="str">
        <f>LOOKUP(Tabela2[[#This Row],[RESUMO]],Tabela3[Grupo],Tabela3[Meus produtos])</f>
        <v>Não</v>
      </c>
      <c r="C4101" s="30" t="s">
        <v>4093</v>
      </c>
      <c r="D4101" t="s">
        <v>21238</v>
      </c>
      <c r="E4101" t="s">
        <v>11853</v>
      </c>
      <c r="F4101" s="30" t="s">
        <v>14910</v>
      </c>
      <c r="G4101">
        <v>27.73</v>
      </c>
      <c r="H4101">
        <v>13.45</v>
      </c>
      <c r="I4101">
        <v>12</v>
      </c>
      <c r="J4101">
        <v>0</v>
      </c>
      <c r="K4101" s="13">
        <v>0.53179999999999994</v>
      </c>
      <c r="L4101" s="13">
        <v>0.13449999999999998</v>
      </c>
      <c r="M4101" s="13">
        <v>0.27729999999999999</v>
      </c>
      <c r="N4101" s="13">
        <v>0.12</v>
      </c>
      <c r="O4101" s="13">
        <v>0</v>
      </c>
      <c r="P4101" s="12" t="str">
        <f>LEFT(Tabela2[[#This Row],[Código]],2)</f>
        <v>30</v>
      </c>
    </row>
    <row r="4102" spans="2:16" ht="15" customHeight="1" x14ac:dyDescent="0.25">
      <c r="B4102" s="36" t="str">
        <f>LOOKUP(Tabela2[[#This Row],[RESUMO]],Tabela3[Grupo],Tabela3[Meus produtos])</f>
        <v>Não</v>
      </c>
      <c r="C4102" s="30" t="s">
        <v>4094</v>
      </c>
      <c r="D4102" t="s">
        <v>21238</v>
      </c>
      <c r="E4102" t="s">
        <v>11853</v>
      </c>
      <c r="F4102" s="30" t="s">
        <v>14911</v>
      </c>
      <c r="G4102">
        <v>27.73</v>
      </c>
      <c r="H4102">
        <v>13.45</v>
      </c>
      <c r="I4102">
        <v>12</v>
      </c>
      <c r="J4102">
        <v>0</v>
      </c>
      <c r="K4102" s="13">
        <v>0.53179999999999994</v>
      </c>
      <c r="L4102" s="13">
        <v>0.13449999999999998</v>
      </c>
      <c r="M4102" s="13">
        <v>0.27729999999999999</v>
      </c>
      <c r="N4102" s="13">
        <v>0.12</v>
      </c>
      <c r="O4102" s="13">
        <v>0</v>
      </c>
      <c r="P4102" s="12" t="str">
        <f>LEFT(Tabela2[[#This Row],[Código]],2)</f>
        <v>30</v>
      </c>
    </row>
    <row r="4103" spans="2:16" ht="15" customHeight="1" x14ac:dyDescent="0.25">
      <c r="B4103" s="36" t="str">
        <f>LOOKUP(Tabela2[[#This Row],[RESUMO]],Tabela3[Grupo],Tabela3[Meus produtos])</f>
        <v>Não</v>
      </c>
      <c r="C4103" s="30" t="s">
        <v>4095</v>
      </c>
      <c r="D4103" t="s">
        <v>21238</v>
      </c>
      <c r="E4103" t="s">
        <v>11853</v>
      </c>
      <c r="F4103" s="30" t="s">
        <v>14912</v>
      </c>
      <c r="G4103">
        <v>15.65</v>
      </c>
      <c r="H4103">
        <v>13.45</v>
      </c>
      <c r="I4103">
        <v>0</v>
      </c>
      <c r="J4103">
        <v>0</v>
      </c>
      <c r="K4103" s="13">
        <v>0.29099999999999998</v>
      </c>
      <c r="L4103" s="13">
        <v>0.13449999999999998</v>
      </c>
      <c r="M4103" s="13">
        <v>0.1565</v>
      </c>
      <c r="N4103" s="13">
        <v>0</v>
      </c>
      <c r="O4103" s="13">
        <v>0</v>
      </c>
      <c r="P4103" s="12" t="str">
        <f>LEFT(Tabela2[[#This Row],[Código]],2)</f>
        <v>30</v>
      </c>
    </row>
    <row r="4104" spans="2:16" ht="15" customHeight="1" x14ac:dyDescent="0.25">
      <c r="B4104" s="36" t="str">
        <f>LOOKUP(Tabela2[[#This Row],[RESUMO]],Tabela3[Grupo],Tabela3[Meus produtos])</f>
        <v>Não</v>
      </c>
      <c r="C4104" s="30" t="s">
        <v>4096</v>
      </c>
      <c r="D4104" t="s">
        <v>21238</v>
      </c>
      <c r="E4104" t="s">
        <v>11853</v>
      </c>
      <c r="F4104" s="30" t="s">
        <v>14913</v>
      </c>
      <c r="G4104">
        <v>27.73</v>
      </c>
      <c r="H4104">
        <v>13.45</v>
      </c>
      <c r="I4104">
        <v>12</v>
      </c>
      <c r="J4104">
        <v>0</v>
      </c>
      <c r="K4104" s="13">
        <v>0.53179999999999994</v>
      </c>
      <c r="L4104" s="13">
        <v>0.13449999999999998</v>
      </c>
      <c r="M4104" s="13">
        <v>0.27729999999999999</v>
      </c>
      <c r="N4104" s="13">
        <v>0.12</v>
      </c>
      <c r="O4104" s="13">
        <v>0</v>
      </c>
      <c r="P4104" s="12" t="str">
        <f>LEFT(Tabela2[[#This Row],[Código]],2)</f>
        <v>30</v>
      </c>
    </row>
    <row r="4105" spans="2:16" ht="15" customHeight="1" x14ac:dyDescent="0.25">
      <c r="B4105" s="36" t="str">
        <f>LOOKUP(Tabela2[[#This Row],[RESUMO]],Tabela3[Grupo],Tabela3[Meus produtos])</f>
        <v>Não</v>
      </c>
      <c r="C4105" s="30" t="s">
        <v>4097</v>
      </c>
      <c r="D4105" t="s">
        <v>21238</v>
      </c>
      <c r="E4105" t="s">
        <v>11853</v>
      </c>
      <c r="F4105" s="30" t="s">
        <v>14914</v>
      </c>
      <c r="G4105">
        <v>27.73</v>
      </c>
      <c r="H4105">
        <v>13.45</v>
      </c>
      <c r="I4105">
        <v>12</v>
      </c>
      <c r="J4105">
        <v>0</v>
      </c>
      <c r="K4105" s="13">
        <v>0.53179999999999994</v>
      </c>
      <c r="L4105" s="13">
        <v>0.13449999999999998</v>
      </c>
      <c r="M4105" s="13">
        <v>0.27729999999999999</v>
      </c>
      <c r="N4105" s="13">
        <v>0.12</v>
      </c>
      <c r="O4105" s="13">
        <v>0</v>
      </c>
      <c r="P4105" s="12" t="str">
        <f>LEFT(Tabela2[[#This Row],[Código]],2)</f>
        <v>30</v>
      </c>
    </row>
    <row r="4106" spans="2:16" ht="15" customHeight="1" x14ac:dyDescent="0.25">
      <c r="B4106" s="36" t="str">
        <f>LOOKUP(Tabela2[[#This Row],[RESUMO]],Tabela3[Grupo],Tabela3[Meus produtos])</f>
        <v>Não</v>
      </c>
      <c r="C4106" s="30" t="s">
        <v>4098</v>
      </c>
      <c r="D4106" t="s">
        <v>21238</v>
      </c>
      <c r="E4106" t="s">
        <v>11853</v>
      </c>
      <c r="F4106" s="30" t="s">
        <v>14915</v>
      </c>
      <c r="G4106">
        <v>15.65</v>
      </c>
      <c r="H4106">
        <v>13.45</v>
      </c>
      <c r="I4106">
        <v>0</v>
      </c>
      <c r="J4106">
        <v>0</v>
      </c>
      <c r="K4106" s="13">
        <v>0.29099999999999998</v>
      </c>
      <c r="L4106" s="13">
        <v>0.13449999999999998</v>
      </c>
      <c r="M4106" s="13">
        <v>0.1565</v>
      </c>
      <c r="N4106" s="13">
        <v>0</v>
      </c>
      <c r="O4106" s="13">
        <v>0</v>
      </c>
      <c r="P4106" s="12" t="str">
        <f>LEFT(Tabela2[[#This Row],[Código]],2)</f>
        <v>30</v>
      </c>
    </row>
    <row r="4107" spans="2:16" ht="15" customHeight="1" x14ac:dyDescent="0.25">
      <c r="B4107" s="36" t="str">
        <f>LOOKUP(Tabela2[[#This Row],[RESUMO]],Tabela3[Grupo],Tabela3[Meus produtos])</f>
        <v>Não</v>
      </c>
      <c r="C4107" s="30" t="s">
        <v>4099</v>
      </c>
      <c r="D4107" t="s">
        <v>21238</v>
      </c>
      <c r="E4107" t="s">
        <v>11853</v>
      </c>
      <c r="F4107" s="30" t="s">
        <v>14916</v>
      </c>
      <c r="G4107">
        <v>27.73</v>
      </c>
      <c r="H4107">
        <v>13.45</v>
      </c>
      <c r="I4107">
        <v>12</v>
      </c>
      <c r="J4107">
        <v>0</v>
      </c>
      <c r="K4107" s="13">
        <v>0.53179999999999994</v>
      </c>
      <c r="L4107" s="13">
        <v>0.13449999999999998</v>
      </c>
      <c r="M4107" s="13">
        <v>0.27729999999999999</v>
      </c>
      <c r="N4107" s="13">
        <v>0.12</v>
      </c>
      <c r="O4107" s="13">
        <v>0</v>
      </c>
      <c r="P4107" s="12" t="str">
        <f>LEFT(Tabela2[[#This Row],[Código]],2)</f>
        <v>30</v>
      </c>
    </row>
    <row r="4108" spans="2:16" ht="15" customHeight="1" x14ac:dyDescent="0.25">
      <c r="B4108" s="36" t="str">
        <f>LOOKUP(Tabela2[[#This Row],[RESUMO]],Tabela3[Grupo],Tabela3[Meus produtos])</f>
        <v>Não</v>
      </c>
      <c r="C4108" s="30" t="s">
        <v>4100</v>
      </c>
      <c r="D4108" t="s">
        <v>21238</v>
      </c>
      <c r="E4108" t="s">
        <v>11853</v>
      </c>
      <c r="F4108" s="30" t="s">
        <v>14917</v>
      </c>
      <c r="G4108">
        <v>15.45</v>
      </c>
      <c r="H4108">
        <v>13.45</v>
      </c>
      <c r="I4108">
        <v>0</v>
      </c>
      <c r="J4108">
        <v>0</v>
      </c>
      <c r="K4108" s="13">
        <v>0.28899999999999998</v>
      </c>
      <c r="L4108" s="13">
        <v>0.13449999999999998</v>
      </c>
      <c r="M4108" s="13">
        <v>0.1545</v>
      </c>
      <c r="N4108" s="13">
        <v>0</v>
      </c>
      <c r="O4108" s="13">
        <v>0</v>
      </c>
      <c r="P4108" s="12" t="str">
        <f>LEFT(Tabela2[[#This Row],[Código]],2)</f>
        <v>30</v>
      </c>
    </row>
    <row r="4109" spans="2:16" ht="15" customHeight="1" x14ac:dyDescent="0.25">
      <c r="B4109" s="36" t="str">
        <f>LOOKUP(Tabela2[[#This Row],[RESUMO]],Tabela3[Grupo],Tabela3[Meus produtos])</f>
        <v>Não</v>
      </c>
      <c r="C4109" s="30" t="s">
        <v>4101</v>
      </c>
      <c r="D4109" t="s">
        <v>21238</v>
      </c>
      <c r="E4109" t="s">
        <v>11853</v>
      </c>
      <c r="F4109" s="30" t="s">
        <v>14918</v>
      </c>
      <c r="G4109">
        <v>15.57</v>
      </c>
      <c r="H4109">
        <v>13.45</v>
      </c>
      <c r="I4109">
        <v>0</v>
      </c>
      <c r="J4109">
        <v>0</v>
      </c>
      <c r="K4109" s="13">
        <v>0.29020000000000001</v>
      </c>
      <c r="L4109" s="13">
        <v>0.13449999999999998</v>
      </c>
      <c r="M4109" s="13">
        <v>0.15570000000000001</v>
      </c>
      <c r="N4109" s="13">
        <v>0</v>
      </c>
      <c r="O4109" s="13">
        <v>0</v>
      </c>
      <c r="P4109" s="12" t="str">
        <f>LEFT(Tabela2[[#This Row],[Código]],2)</f>
        <v>30</v>
      </c>
    </row>
    <row r="4110" spans="2:16" ht="15" customHeight="1" x14ac:dyDescent="0.25">
      <c r="B4110" s="36" t="str">
        <f>LOOKUP(Tabela2[[#This Row],[RESUMO]],Tabela3[Grupo],Tabela3[Meus produtos])</f>
        <v>Não</v>
      </c>
      <c r="C4110" s="30" t="s">
        <v>4102</v>
      </c>
      <c r="D4110" t="s">
        <v>21238</v>
      </c>
      <c r="E4110" t="s">
        <v>11853</v>
      </c>
      <c r="F4110" s="30" t="s">
        <v>14919</v>
      </c>
      <c r="G4110">
        <v>22.86</v>
      </c>
      <c r="H4110">
        <v>13.45</v>
      </c>
      <c r="I4110">
        <v>12</v>
      </c>
      <c r="J4110">
        <v>0</v>
      </c>
      <c r="K4110" s="13">
        <v>0.48309999999999997</v>
      </c>
      <c r="L4110" s="13">
        <v>0.13449999999999998</v>
      </c>
      <c r="M4110" s="13">
        <v>0.2286</v>
      </c>
      <c r="N4110" s="13">
        <v>0.12</v>
      </c>
      <c r="O4110" s="13">
        <v>0</v>
      </c>
      <c r="P4110" s="12" t="str">
        <f>LEFT(Tabela2[[#This Row],[Código]],2)</f>
        <v>30</v>
      </c>
    </row>
    <row r="4111" spans="2:16" ht="15" customHeight="1" x14ac:dyDescent="0.25">
      <c r="B4111" s="36" t="str">
        <f>LOOKUP(Tabela2[[#This Row],[RESUMO]],Tabela3[Grupo],Tabela3[Meus produtos])</f>
        <v>Não</v>
      </c>
      <c r="C4111" s="30" t="s">
        <v>4103</v>
      </c>
      <c r="D4111" t="s">
        <v>21238</v>
      </c>
      <c r="E4111" t="s">
        <v>11853</v>
      </c>
      <c r="F4111" s="30" t="s">
        <v>14920</v>
      </c>
      <c r="G4111">
        <v>27.73</v>
      </c>
      <c r="H4111">
        <v>13.45</v>
      </c>
      <c r="I4111">
        <v>12</v>
      </c>
      <c r="J4111">
        <v>0</v>
      </c>
      <c r="K4111" s="13">
        <v>0.53179999999999994</v>
      </c>
      <c r="L4111" s="13">
        <v>0.13449999999999998</v>
      </c>
      <c r="M4111" s="13">
        <v>0.27729999999999999</v>
      </c>
      <c r="N4111" s="13">
        <v>0.12</v>
      </c>
      <c r="O4111" s="13">
        <v>0</v>
      </c>
      <c r="P4111" s="12" t="str">
        <f>LEFT(Tabela2[[#This Row],[Código]],2)</f>
        <v>30</v>
      </c>
    </row>
    <row r="4112" spans="2:16" ht="15" customHeight="1" x14ac:dyDescent="0.25">
      <c r="B4112" s="36" t="str">
        <f>LOOKUP(Tabela2[[#This Row],[RESUMO]],Tabela3[Grupo],Tabela3[Meus produtos])</f>
        <v>Não</v>
      </c>
      <c r="C4112" s="30" t="s">
        <v>4104</v>
      </c>
      <c r="D4112" t="s">
        <v>21238</v>
      </c>
      <c r="E4112" t="s">
        <v>11853</v>
      </c>
      <c r="F4112" s="30" t="s">
        <v>14921</v>
      </c>
      <c r="G4112">
        <v>27.73</v>
      </c>
      <c r="H4112">
        <v>13.45</v>
      </c>
      <c r="I4112">
        <v>12</v>
      </c>
      <c r="J4112">
        <v>0</v>
      </c>
      <c r="K4112" s="13">
        <v>0.53179999999999994</v>
      </c>
      <c r="L4112" s="13">
        <v>0.13449999999999998</v>
      </c>
      <c r="M4112" s="13">
        <v>0.27729999999999999</v>
      </c>
      <c r="N4112" s="13">
        <v>0.12</v>
      </c>
      <c r="O4112" s="13">
        <v>0</v>
      </c>
      <c r="P4112" s="12" t="str">
        <f>LEFT(Tabela2[[#This Row],[Código]],2)</f>
        <v>30</v>
      </c>
    </row>
    <row r="4113" spans="2:16" ht="15" customHeight="1" x14ac:dyDescent="0.25">
      <c r="B4113" s="36" t="str">
        <f>LOOKUP(Tabela2[[#This Row],[RESUMO]],Tabela3[Grupo],Tabela3[Meus produtos])</f>
        <v>Não</v>
      </c>
      <c r="C4113" s="30" t="s">
        <v>4105</v>
      </c>
      <c r="D4113" t="s">
        <v>21238</v>
      </c>
      <c r="E4113" t="s">
        <v>11853</v>
      </c>
      <c r="F4113" s="30" t="s">
        <v>14922</v>
      </c>
      <c r="G4113">
        <v>27.73</v>
      </c>
      <c r="H4113">
        <v>13.45</v>
      </c>
      <c r="I4113">
        <v>12</v>
      </c>
      <c r="J4113">
        <v>0</v>
      </c>
      <c r="K4113" s="13">
        <v>0.53179999999999994</v>
      </c>
      <c r="L4113" s="13">
        <v>0.13449999999999998</v>
      </c>
      <c r="M4113" s="13">
        <v>0.27729999999999999</v>
      </c>
      <c r="N4113" s="13">
        <v>0.12</v>
      </c>
      <c r="O4113" s="13">
        <v>0</v>
      </c>
      <c r="P4113" s="12" t="str">
        <f>LEFT(Tabela2[[#This Row],[Código]],2)</f>
        <v>30</v>
      </c>
    </row>
    <row r="4114" spans="2:16" ht="15" customHeight="1" x14ac:dyDescent="0.25">
      <c r="B4114" s="36" t="str">
        <f>LOOKUP(Tabela2[[#This Row],[RESUMO]],Tabela3[Grupo],Tabela3[Meus produtos])</f>
        <v>Não</v>
      </c>
      <c r="C4114" s="30" t="s">
        <v>4106</v>
      </c>
      <c r="D4114" t="s">
        <v>21238</v>
      </c>
      <c r="E4114" t="s">
        <v>11853</v>
      </c>
      <c r="F4114" s="30" t="s">
        <v>14923</v>
      </c>
      <c r="G4114">
        <v>27.73</v>
      </c>
      <c r="H4114">
        <v>13.45</v>
      </c>
      <c r="I4114">
        <v>12</v>
      </c>
      <c r="J4114">
        <v>0</v>
      </c>
      <c r="K4114" s="13">
        <v>0.53179999999999994</v>
      </c>
      <c r="L4114" s="13">
        <v>0.13449999999999998</v>
      </c>
      <c r="M4114" s="13">
        <v>0.27729999999999999</v>
      </c>
      <c r="N4114" s="13">
        <v>0.12</v>
      </c>
      <c r="O4114" s="13">
        <v>0</v>
      </c>
      <c r="P4114" s="12" t="str">
        <f>LEFT(Tabela2[[#This Row],[Código]],2)</f>
        <v>30</v>
      </c>
    </row>
    <row r="4115" spans="2:16" ht="15" customHeight="1" x14ac:dyDescent="0.25">
      <c r="B4115" s="36" t="str">
        <f>LOOKUP(Tabela2[[#This Row],[RESUMO]],Tabela3[Grupo],Tabela3[Meus produtos])</f>
        <v>Não</v>
      </c>
      <c r="C4115" s="30" t="s">
        <v>4107</v>
      </c>
      <c r="D4115" t="s">
        <v>21238</v>
      </c>
      <c r="E4115" t="s">
        <v>11853</v>
      </c>
      <c r="F4115" s="30" t="s">
        <v>14924</v>
      </c>
      <c r="G4115">
        <v>27.73</v>
      </c>
      <c r="H4115">
        <v>13.45</v>
      </c>
      <c r="I4115">
        <v>12</v>
      </c>
      <c r="J4115">
        <v>0</v>
      </c>
      <c r="K4115" s="13">
        <v>0.53179999999999994</v>
      </c>
      <c r="L4115" s="13">
        <v>0.13449999999999998</v>
      </c>
      <c r="M4115" s="13">
        <v>0.27729999999999999</v>
      </c>
      <c r="N4115" s="13">
        <v>0.12</v>
      </c>
      <c r="O4115" s="13">
        <v>0</v>
      </c>
      <c r="P4115" s="12" t="str">
        <f>LEFT(Tabela2[[#This Row],[Código]],2)</f>
        <v>30</v>
      </c>
    </row>
    <row r="4116" spans="2:16" ht="15" customHeight="1" x14ac:dyDescent="0.25">
      <c r="B4116" s="36" t="str">
        <f>LOOKUP(Tabela2[[#This Row],[RESUMO]],Tabela3[Grupo],Tabela3[Meus produtos])</f>
        <v>Não</v>
      </c>
      <c r="C4116" s="30" t="s">
        <v>4108</v>
      </c>
      <c r="D4116" t="s">
        <v>21238</v>
      </c>
      <c r="E4116" t="s">
        <v>11853</v>
      </c>
      <c r="F4116" s="30" t="s">
        <v>14925</v>
      </c>
      <c r="G4116">
        <v>27.73</v>
      </c>
      <c r="H4116">
        <v>13.45</v>
      </c>
      <c r="I4116">
        <v>12</v>
      </c>
      <c r="J4116">
        <v>0</v>
      </c>
      <c r="K4116" s="13">
        <v>0.53179999999999994</v>
      </c>
      <c r="L4116" s="13">
        <v>0.13449999999999998</v>
      </c>
      <c r="M4116" s="13">
        <v>0.27729999999999999</v>
      </c>
      <c r="N4116" s="13">
        <v>0.12</v>
      </c>
      <c r="O4116" s="13">
        <v>0</v>
      </c>
      <c r="P4116" s="12" t="str">
        <f>LEFT(Tabela2[[#This Row],[Código]],2)</f>
        <v>30</v>
      </c>
    </row>
    <row r="4117" spans="2:16" ht="15" customHeight="1" x14ac:dyDescent="0.25">
      <c r="B4117" s="36" t="str">
        <f>LOOKUP(Tabela2[[#This Row],[RESUMO]],Tabela3[Grupo],Tabela3[Meus produtos])</f>
        <v>Não</v>
      </c>
      <c r="C4117" s="30" t="s">
        <v>4109</v>
      </c>
      <c r="D4117" t="s">
        <v>21238</v>
      </c>
      <c r="E4117" t="s">
        <v>11853</v>
      </c>
      <c r="F4117" s="30" t="s">
        <v>14926</v>
      </c>
      <c r="G4117">
        <v>15.65</v>
      </c>
      <c r="H4117">
        <v>13.45</v>
      </c>
      <c r="I4117">
        <v>0</v>
      </c>
      <c r="J4117">
        <v>0</v>
      </c>
      <c r="K4117" s="13">
        <v>0.29099999999999998</v>
      </c>
      <c r="L4117" s="13">
        <v>0.13449999999999998</v>
      </c>
      <c r="M4117" s="13">
        <v>0.1565</v>
      </c>
      <c r="N4117" s="13">
        <v>0</v>
      </c>
      <c r="O4117" s="13">
        <v>0</v>
      </c>
      <c r="P4117" s="12" t="str">
        <f>LEFT(Tabela2[[#This Row],[Código]],2)</f>
        <v>30</v>
      </c>
    </row>
    <row r="4118" spans="2:16" ht="15" customHeight="1" x14ac:dyDescent="0.25">
      <c r="B4118" s="36" t="str">
        <f>LOOKUP(Tabela2[[#This Row],[RESUMO]],Tabela3[Grupo],Tabela3[Meus produtos])</f>
        <v>Não</v>
      </c>
      <c r="C4118" s="30" t="s">
        <v>4110</v>
      </c>
      <c r="D4118" t="s">
        <v>21238</v>
      </c>
      <c r="E4118" t="s">
        <v>11853</v>
      </c>
      <c r="F4118" s="30" t="s">
        <v>14927</v>
      </c>
      <c r="G4118">
        <v>15.57</v>
      </c>
      <c r="H4118">
        <v>13.45</v>
      </c>
      <c r="I4118">
        <v>0</v>
      </c>
      <c r="J4118">
        <v>0</v>
      </c>
      <c r="K4118" s="13">
        <v>0.29020000000000001</v>
      </c>
      <c r="L4118" s="13">
        <v>0.13449999999999998</v>
      </c>
      <c r="M4118" s="13">
        <v>0.15570000000000001</v>
      </c>
      <c r="N4118" s="13">
        <v>0</v>
      </c>
      <c r="O4118" s="13">
        <v>0</v>
      </c>
      <c r="P4118" s="12" t="str">
        <f>LEFT(Tabela2[[#This Row],[Código]],2)</f>
        <v>30</v>
      </c>
    </row>
    <row r="4119" spans="2:16" ht="15" customHeight="1" x14ac:dyDescent="0.25">
      <c r="B4119" s="36" t="str">
        <f>LOOKUP(Tabela2[[#This Row],[RESUMO]],Tabela3[Grupo],Tabela3[Meus produtos])</f>
        <v>Não</v>
      </c>
      <c r="C4119" s="30" t="s">
        <v>4111</v>
      </c>
      <c r="D4119" t="s">
        <v>21238</v>
      </c>
      <c r="E4119" t="s">
        <v>11853</v>
      </c>
      <c r="F4119" s="30" t="s">
        <v>14928</v>
      </c>
      <c r="G4119">
        <v>22.86</v>
      </c>
      <c r="H4119">
        <v>13.45</v>
      </c>
      <c r="I4119">
        <v>12</v>
      </c>
      <c r="J4119">
        <v>0</v>
      </c>
      <c r="K4119" s="13">
        <v>0.48309999999999997</v>
      </c>
      <c r="L4119" s="13">
        <v>0.13449999999999998</v>
      </c>
      <c r="M4119" s="13">
        <v>0.2286</v>
      </c>
      <c r="N4119" s="13">
        <v>0.12</v>
      </c>
      <c r="O4119" s="13">
        <v>0</v>
      </c>
      <c r="P4119" s="12" t="str">
        <f>LEFT(Tabela2[[#This Row],[Código]],2)</f>
        <v>30</v>
      </c>
    </row>
    <row r="4120" spans="2:16" ht="15" customHeight="1" x14ac:dyDescent="0.25">
      <c r="B4120" s="36" t="str">
        <f>LOOKUP(Tabela2[[#This Row],[RESUMO]],Tabela3[Grupo],Tabela3[Meus produtos])</f>
        <v>Não</v>
      </c>
      <c r="C4120" s="30" t="s">
        <v>4112</v>
      </c>
      <c r="D4120" t="s">
        <v>21238</v>
      </c>
      <c r="E4120" t="s">
        <v>11853</v>
      </c>
      <c r="F4120" s="30" t="s">
        <v>14929</v>
      </c>
      <c r="G4120">
        <v>27.73</v>
      </c>
      <c r="H4120">
        <v>13.45</v>
      </c>
      <c r="I4120">
        <v>12</v>
      </c>
      <c r="J4120">
        <v>0</v>
      </c>
      <c r="K4120" s="13">
        <v>0.53179999999999994</v>
      </c>
      <c r="L4120" s="13">
        <v>0.13449999999999998</v>
      </c>
      <c r="M4120" s="13">
        <v>0.27729999999999999</v>
      </c>
      <c r="N4120" s="13">
        <v>0.12</v>
      </c>
      <c r="O4120" s="13">
        <v>0</v>
      </c>
      <c r="P4120" s="12" t="str">
        <f>LEFT(Tabela2[[#This Row],[Código]],2)</f>
        <v>30</v>
      </c>
    </row>
    <row r="4121" spans="2:16" ht="15" customHeight="1" x14ac:dyDescent="0.25">
      <c r="B4121" s="36" t="str">
        <f>LOOKUP(Tabela2[[#This Row],[RESUMO]],Tabela3[Grupo],Tabela3[Meus produtos])</f>
        <v>Não</v>
      </c>
      <c r="C4121" s="30" t="s">
        <v>4113</v>
      </c>
      <c r="D4121" t="s">
        <v>21238</v>
      </c>
      <c r="E4121" t="s">
        <v>11853</v>
      </c>
      <c r="F4121" s="30" t="s">
        <v>14930</v>
      </c>
      <c r="G4121">
        <v>27.73</v>
      </c>
      <c r="H4121">
        <v>13.45</v>
      </c>
      <c r="I4121">
        <v>12</v>
      </c>
      <c r="J4121">
        <v>0</v>
      </c>
      <c r="K4121" s="13">
        <v>0.53179999999999994</v>
      </c>
      <c r="L4121" s="13">
        <v>0.13449999999999998</v>
      </c>
      <c r="M4121" s="13">
        <v>0.27729999999999999</v>
      </c>
      <c r="N4121" s="13">
        <v>0.12</v>
      </c>
      <c r="O4121" s="13">
        <v>0</v>
      </c>
      <c r="P4121" s="12" t="str">
        <f>LEFT(Tabela2[[#This Row],[Código]],2)</f>
        <v>30</v>
      </c>
    </row>
    <row r="4122" spans="2:16" ht="15" customHeight="1" x14ac:dyDescent="0.25">
      <c r="B4122" s="36" t="str">
        <f>LOOKUP(Tabela2[[#This Row],[RESUMO]],Tabela3[Grupo],Tabela3[Meus produtos])</f>
        <v>Não</v>
      </c>
      <c r="C4122" s="30" t="s">
        <v>4114</v>
      </c>
      <c r="D4122" t="s">
        <v>21238</v>
      </c>
      <c r="E4122" t="s">
        <v>11853</v>
      </c>
      <c r="F4122" s="30" t="s">
        <v>14931</v>
      </c>
      <c r="G4122">
        <v>22.86</v>
      </c>
      <c r="H4122">
        <v>13.45</v>
      </c>
      <c r="I4122">
        <v>12</v>
      </c>
      <c r="J4122">
        <v>0</v>
      </c>
      <c r="K4122" s="13">
        <v>0.48309999999999997</v>
      </c>
      <c r="L4122" s="13">
        <v>0.13449999999999998</v>
      </c>
      <c r="M4122" s="13">
        <v>0.2286</v>
      </c>
      <c r="N4122" s="13">
        <v>0.12</v>
      </c>
      <c r="O4122" s="13">
        <v>0</v>
      </c>
      <c r="P4122" s="12" t="str">
        <f>LEFT(Tabela2[[#This Row],[Código]],2)</f>
        <v>30</v>
      </c>
    </row>
    <row r="4123" spans="2:16" ht="15" customHeight="1" x14ac:dyDescent="0.25">
      <c r="B4123" s="36" t="str">
        <f>LOOKUP(Tabela2[[#This Row],[RESUMO]],Tabela3[Grupo],Tabela3[Meus produtos])</f>
        <v>Não</v>
      </c>
      <c r="C4123" s="30" t="s">
        <v>4115</v>
      </c>
      <c r="D4123" t="s">
        <v>21238</v>
      </c>
      <c r="E4123" t="s">
        <v>11853</v>
      </c>
      <c r="F4123" s="30" t="s">
        <v>14932</v>
      </c>
      <c r="G4123">
        <v>15.45</v>
      </c>
      <c r="H4123">
        <v>13.45</v>
      </c>
      <c r="I4123">
        <v>0</v>
      </c>
      <c r="J4123">
        <v>0</v>
      </c>
      <c r="K4123" s="13">
        <v>0.28899999999999998</v>
      </c>
      <c r="L4123" s="13">
        <v>0.13449999999999998</v>
      </c>
      <c r="M4123" s="13">
        <v>0.1545</v>
      </c>
      <c r="N4123" s="13">
        <v>0</v>
      </c>
      <c r="O4123" s="13">
        <v>0</v>
      </c>
      <c r="P4123" s="12" t="str">
        <f>LEFT(Tabela2[[#This Row],[Código]],2)</f>
        <v>30</v>
      </c>
    </row>
    <row r="4124" spans="2:16" ht="15" customHeight="1" x14ac:dyDescent="0.25">
      <c r="B4124" s="36" t="str">
        <f>LOOKUP(Tabela2[[#This Row],[RESUMO]],Tabela3[Grupo],Tabela3[Meus produtos])</f>
        <v>Não</v>
      </c>
      <c r="C4124" s="30" t="s">
        <v>4116</v>
      </c>
      <c r="D4124" t="s">
        <v>21238</v>
      </c>
      <c r="E4124" t="s">
        <v>11853</v>
      </c>
      <c r="F4124" s="30" t="s">
        <v>14933</v>
      </c>
      <c r="G4124">
        <v>27.73</v>
      </c>
      <c r="H4124">
        <v>13.45</v>
      </c>
      <c r="I4124">
        <v>12</v>
      </c>
      <c r="J4124">
        <v>0</v>
      </c>
      <c r="K4124" s="13">
        <v>0.53179999999999994</v>
      </c>
      <c r="L4124" s="13">
        <v>0.13449999999999998</v>
      </c>
      <c r="M4124" s="13">
        <v>0.27729999999999999</v>
      </c>
      <c r="N4124" s="13">
        <v>0.12</v>
      </c>
      <c r="O4124" s="13">
        <v>0</v>
      </c>
      <c r="P4124" s="12" t="str">
        <f>LEFT(Tabela2[[#This Row],[Código]],2)</f>
        <v>30</v>
      </c>
    </row>
    <row r="4125" spans="2:16" ht="15" customHeight="1" x14ac:dyDescent="0.25">
      <c r="B4125" s="36" t="str">
        <f>LOOKUP(Tabela2[[#This Row],[RESUMO]],Tabela3[Grupo],Tabela3[Meus produtos])</f>
        <v>Não</v>
      </c>
      <c r="C4125" s="30" t="s">
        <v>22595</v>
      </c>
      <c r="D4125" t="s">
        <v>21238</v>
      </c>
      <c r="E4125" t="s">
        <v>11853</v>
      </c>
      <c r="F4125" s="30" t="s">
        <v>22596</v>
      </c>
      <c r="G4125">
        <v>27.73</v>
      </c>
      <c r="H4125">
        <v>13.45</v>
      </c>
      <c r="I4125">
        <v>12</v>
      </c>
      <c r="J4125">
        <v>0</v>
      </c>
      <c r="K4125" s="13">
        <v>0.53179999999999994</v>
      </c>
      <c r="L4125" s="13">
        <v>0.13449999999999998</v>
      </c>
      <c r="M4125" s="13">
        <v>0.27729999999999999</v>
      </c>
      <c r="N4125" s="13">
        <v>0.12</v>
      </c>
      <c r="O4125" s="13">
        <v>0</v>
      </c>
      <c r="P4125" s="12" t="str">
        <f>LEFT(Tabela2[[#This Row],[Código]],2)</f>
        <v>30</v>
      </c>
    </row>
    <row r="4126" spans="2:16" ht="15" customHeight="1" x14ac:dyDescent="0.25">
      <c r="B4126" s="36" t="str">
        <f>LOOKUP(Tabela2[[#This Row],[RESUMO]],Tabela3[Grupo],Tabela3[Meus produtos])</f>
        <v>Não</v>
      </c>
      <c r="C4126" s="30" t="s">
        <v>4117</v>
      </c>
      <c r="D4126" t="s">
        <v>21238</v>
      </c>
      <c r="E4126" t="s">
        <v>11853</v>
      </c>
      <c r="F4126" s="30" t="s">
        <v>14934</v>
      </c>
      <c r="G4126">
        <v>27.73</v>
      </c>
      <c r="H4126">
        <v>13.45</v>
      </c>
      <c r="I4126">
        <v>12</v>
      </c>
      <c r="J4126">
        <v>0</v>
      </c>
      <c r="K4126" s="13">
        <v>0.53179999999999994</v>
      </c>
      <c r="L4126" s="13">
        <v>0.13449999999999998</v>
      </c>
      <c r="M4126" s="13">
        <v>0.27729999999999999</v>
      </c>
      <c r="N4126" s="13">
        <v>0.12</v>
      </c>
      <c r="O4126" s="13">
        <v>0</v>
      </c>
      <c r="P4126" s="12" t="str">
        <f>LEFT(Tabela2[[#This Row],[Código]],2)</f>
        <v>30</v>
      </c>
    </row>
    <row r="4127" spans="2:16" ht="15" customHeight="1" x14ac:dyDescent="0.25">
      <c r="B4127" s="36" t="str">
        <f>LOOKUP(Tabela2[[#This Row],[RESUMO]],Tabela3[Grupo],Tabela3[Meus produtos])</f>
        <v>Não</v>
      </c>
      <c r="C4127" s="30" t="s">
        <v>4118</v>
      </c>
      <c r="D4127" t="s">
        <v>21238</v>
      </c>
      <c r="E4127" t="s">
        <v>11853</v>
      </c>
      <c r="F4127" s="30" t="s">
        <v>14935</v>
      </c>
      <c r="G4127">
        <v>26.16</v>
      </c>
      <c r="H4127">
        <v>13.45</v>
      </c>
      <c r="I4127">
        <v>7</v>
      </c>
      <c r="J4127">
        <v>0</v>
      </c>
      <c r="K4127" s="13">
        <v>0.46610000000000001</v>
      </c>
      <c r="L4127" s="13">
        <v>0.13449999999999998</v>
      </c>
      <c r="M4127" s="13">
        <v>0.2616</v>
      </c>
      <c r="N4127" s="13">
        <v>7.0000000000000007E-2</v>
      </c>
      <c r="O4127" s="13">
        <v>0</v>
      </c>
      <c r="P4127" s="12" t="str">
        <f>LEFT(Tabela2[[#This Row],[Código]],2)</f>
        <v>30</v>
      </c>
    </row>
    <row r="4128" spans="2:16" ht="15" customHeight="1" x14ac:dyDescent="0.25">
      <c r="B4128" s="36" t="str">
        <f>LOOKUP(Tabela2[[#This Row],[RESUMO]],Tabela3[Grupo],Tabela3[Meus produtos])</f>
        <v>Não</v>
      </c>
      <c r="C4128" s="30" t="s">
        <v>4119</v>
      </c>
      <c r="D4128" t="s">
        <v>21238</v>
      </c>
      <c r="E4128" t="s">
        <v>11853</v>
      </c>
      <c r="F4128" s="30" t="s">
        <v>14936</v>
      </c>
      <c r="G4128">
        <v>6.37</v>
      </c>
      <c r="H4128">
        <v>4.2</v>
      </c>
      <c r="I4128">
        <v>7</v>
      </c>
      <c r="J4128">
        <v>0</v>
      </c>
      <c r="K4128" s="13">
        <v>0.17570000000000002</v>
      </c>
      <c r="L4128" s="13">
        <v>4.2000000000000003E-2</v>
      </c>
      <c r="M4128" s="13">
        <v>6.3700000000000007E-2</v>
      </c>
      <c r="N4128" s="13">
        <v>7.0000000000000007E-2</v>
      </c>
      <c r="O4128" s="13">
        <v>0</v>
      </c>
      <c r="P4128" s="12" t="str">
        <f>LEFT(Tabela2[[#This Row],[Código]],2)</f>
        <v>30</v>
      </c>
    </row>
    <row r="4129" spans="2:16" ht="15" customHeight="1" x14ac:dyDescent="0.25">
      <c r="B4129" s="36" t="str">
        <f>LOOKUP(Tabela2[[#This Row],[RESUMO]],Tabela3[Grupo],Tabela3[Meus produtos])</f>
        <v>Não</v>
      </c>
      <c r="C4129" s="30" t="s">
        <v>4120</v>
      </c>
      <c r="D4129" t="s">
        <v>21238</v>
      </c>
      <c r="E4129" t="s">
        <v>11853</v>
      </c>
      <c r="F4129" s="30" t="s">
        <v>14937</v>
      </c>
      <c r="G4129">
        <v>6.37</v>
      </c>
      <c r="H4129">
        <v>4.2</v>
      </c>
      <c r="I4129">
        <v>7</v>
      </c>
      <c r="J4129">
        <v>0</v>
      </c>
      <c r="K4129" s="13">
        <v>0.17570000000000002</v>
      </c>
      <c r="L4129" s="13">
        <v>4.2000000000000003E-2</v>
      </c>
      <c r="M4129" s="13">
        <v>6.3700000000000007E-2</v>
      </c>
      <c r="N4129" s="13">
        <v>7.0000000000000007E-2</v>
      </c>
      <c r="O4129" s="13">
        <v>0</v>
      </c>
      <c r="P4129" s="12" t="str">
        <f>LEFT(Tabela2[[#This Row],[Código]],2)</f>
        <v>30</v>
      </c>
    </row>
    <row r="4130" spans="2:16" ht="15" customHeight="1" x14ac:dyDescent="0.25">
      <c r="B4130" s="36" t="str">
        <f>LOOKUP(Tabela2[[#This Row],[RESUMO]],Tabela3[Grupo],Tabela3[Meus produtos])</f>
        <v>Não</v>
      </c>
      <c r="C4130" s="30" t="s">
        <v>4121</v>
      </c>
      <c r="D4130" t="s">
        <v>21238</v>
      </c>
      <c r="E4130" t="s">
        <v>11853</v>
      </c>
      <c r="F4130" s="30" t="s">
        <v>14938</v>
      </c>
      <c r="G4130">
        <v>6.23</v>
      </c>
      <c r="H4130">
        <v>4.2</v>
      </c>
      <c r="I4130">
        <v>7</v>
      </c>
      <c r="J4130">
        <v>0</v>
      </c>
      <c r="K4130" s="13">
        <v>0.17430000000000001</v>
      </c>
      <c r="L4130" s="13">
        <v>4.2000000000000003E-2</v>
      </c>
      <c r="M4130" s="13">
        <v>6.2300000000000001E-2</v>
      </c>
      <c r="N4130" s="13">
        <v>7.0000000000000007E-2</v>
      </c>
      <c r="O4130" s="13">
        <v>0</v>
      </c>
      <c r="P4130" s="12" t="str">
        <f>LEFT(Tabela2[[#This Row],[Código]],2)</f>
        <v>30</v>
      </c>
    </row>
    <row r="4131" spans="2:16" ht="15" customHeight="1" x14ac:dyDescent="0.25">
      <c r="B4131" s="36" t="str">
        <f>LOOKUP(Tabela2[[#This Row],[RESUMO]],Tabela3[Grupo],Tabela3[Meus produtos])</f>
        <v>Não</v>
      </c>
      <c r="C4131" s="30" t="s">
        <v>4122</v>
      </c>
      <c r="D4131" t="s">
        <v>21238</v>
      </c>
      <c r="E4131" t="s">
        <v>11853</v>
      </c>
      <c r="F4131" s="30" t="s">
        <v>14939</v>
      </c>
      <c r="G4131">
        <v>6.23</v>
      </c>
      <c r="H4131">
        <v>4.2</v>
      </c>
      <c r="I4131">
        <v>7</v>
      </c>
      <c r="J4131">
        <v>0</v>
      </c>
      <c r="K4131" s="13">
        <v>0.17430000000000001</v>
      </c>
      <c r="L4131" s="13">
        <v>4.2000000000000003E-2</v>
      </c>
      <c r="M4131" s="13">
        <v>6.2300000000000001E-2</v>
      </c>
      <c r="N4131" s="13">
        <v>7.0000000000000007E-2</v>
      </c>
      <c r="O4131" s="13">
        <v>0</v>
      </c>
      <c r="P4131" s="12" t="str">
        <f>LEFT(Tabela2[[#This Row],[Código]],2)</f>
        <v>30</v>
      </c>
    </row>
    <row r="4132" spans="2:16" ht="15" customHeight="1" x14ac:dyDescent="0.25">
      <c r="B4132" s="36" t="str">
        <f>LOOKUP(Tabela2[[#This Row],[RESUMO]],Tabela3[Grupo],Tabela3[Meus produtos])</f>
        <v>Não</v>
      </c>
      <c r="C4132" s="30" t="s">
        <v>4123</v>
      </c>
      <c r="D4132" t="s">
        <v>21238</v>
      </c>
      <c r="E4132" t="s">
        <v>11853</v>
      </c>
      <c r="F4132" s="30" t="s">
        <v>14940</v>
      </c>
      <c r="G4132">
        <v>9.57</v>
      </c>
      <c r="H4132">
        <v>4.2</v>
      </c>
      <c r="I4132">
        <v>7</v>
      </c>
      <c r="J4132">
        <v>0</v>
      </c>
      <c r="K4132" s="13">
        <v>0.20770000000000002</v>
      </c>
      <c r="L4132" s="13">
        <v>4.2000000000000003E-2</v>
      </c>
      <c r="M4132" s="13">
        <v>9.5700000000000007E-2</v>
      </c>
      <c r="N4132" s="13">
        <v>7.0000000000000007E-2</v>
      </c>
      <c r="O4132" s="13">
        <v>0</v>
      </c>
      <c r="P4132" s="12" t="str">
        <f>LEFT(Tabela2[[#This Row],[Código]],2)</f>
        <v>30</v>
      </c>
    </row>
    <row r="4133" spans="2:16" ht="15" customHeight="1" x14ac:dyDescent="0.25">
      <c r="B4133" s="36" t="str">
        <f>LOOKUP(Tabela2[[#This Row],[RESUMO]],Tabela3[Grupo],Tabela3[Meus produtos])</f>
        <v>Não</v>
      </c>
      <c r="C4133" s="30" t="s">
        <v>4124</v>
      </c>
      <c r="D4133" t="s">
        <v>21238</v>
      </c>
      <c r="E4133" t="s">
        <v>11853</v>
      </c>
      <c r="F4133" s="30" t="s">
        <v>14941</v>
      </c>
      <c r="G4133">
        <v>6.23</v>
      </c>
      <c r="H4133">
        <v>4.2</v>
      </c>
      <c r="I4133">
        <v>7</v>
      </c>
      <c r="J4133">
        <v>0</v>
      </c>
      <c r="K4133" s="13">
        <v>0.17430000000000001</v>
      </c>
      <c r="L4133" s="13">
        <v>4.2000000000000003E-2</v>
      </c>
      <c r="M4133" s="13">
        <v>6.2300000000000001E-2</v>
      </c>
      <c r="N4133" s="13">
        <v>7.0000000000000007E-2</v>
      </c>
      <c r="O4133" s="13">
        <v>0</v>
      </c>
      <c r="P4133" s="12" t="str">
        <f>LEFT(Tabela2[[#This Row],[Código]],2)</f>
        <v>30</v>
      </c>
    </row>
    <row r="4134" spans="2:16" ht="15" customHeight="1" x14ac:dyDescent="0.25">
      <c r="B4134" s="36" t="str">
        <f>LOOKUP(Tabela2[[#This Row],[RESUMO]],Tabela3[Grupo],Tabela3[Meus produtos])</f>
        <v>Não</v>
      </c>
      <c r="C4134" s="30" t="s">
        <v>4125</v>
      </c>
      <c r="D4134" t="s">
        <v>21238</v>
      </c>
      <c r="E4134" t="s">
        <v>11853</v>
      </c>
      <c r="F4134" s="30" t="s">
        <v>14942</v>
      </c>
      <c r="G4134">
        <v>6.23</v>
      </c>
      <c r="H4134">
        <v>4.2</v>
      </c>
      <c r="I4134">
        <v>7</v>
      </c>
      <c r="J4134">
        <v>0</v>
      </c>
      <c r="K4134" s="13">
        <v>0.17430000000000001</v>
      </c>
      <c r="L4134" s="13">
        <v>4.2000000000000003E-2</v>
      </c>
      <c r="M4134" s="13">
        <v>6.2300000000000001E-2</v>
      </c>
      <c r="N4134" s="13">
        <v>7.0000000000000007E-2</v>
      </c>
      <c r="O4134" s="13">
        <v>0</v>
      </c>
      <c r="P4134" s="12" t="str">
        <f>LEFT(Tabela2[[#This Row],[Código]],2)</f>
        <v>30</v>
      </c>
    </row>
    <row r="4135" spans="2:16" ht="15" customHeight="1" x14ac:dyDescent="0.25">
      <c r="B4135" s="36" t="str">
        <f>LOOKUP(Tabela2[[#This Row],[RESUMO]],Tabela3[Grupo],Tabela3[Meus produtos])</f>
        <v>Não</v>
      </c>
      <c r="C4135" s="30" t="s">
        <v>4126</v>
      </c>
      <c r="D4135" t="s">
        <v>21238</v>
      </c>
      <c r="E4135" t="s">
        <v>11853</v>
      </c>
      <c r="F4135" s="30" t="s">
        <v>14943</v>
      </c>
      <c r="G4135">
        <v>6.37</v>
      </c>
      <c r="H4135">
        <v>4.2</v>
      </c>
      <c r="I4135">
        <v>7</v>
      </c>
      <c r="J4135">
        <v>0</v>
      </c>
      <c r="K4135" s="13">
        <v>0.17570000000000002</v>
      </c>
      <c r="L4135" s="13">
        <v>4.2000000000000003E-2</v>
      </c>
      <c r="M4135" s="13">
        <v>6.3700000000000007E-2</v>
      </c>
      <c r="N4135" s="13">
        <v>7.0000000000000007E-2</v>
      </c>
      <c r="O4135" s="13">
        <v>0</v>
      </c>
      <c r="P4135" s="12" t="str">
        <f>LEFT(Tabela2[[#This Row],[Código]],2)</f>
        <v>30</v>
      </c>
    </row>
    <row r="4136" spans="2:16" ht="15" customHeight="1" x14ac:dyDescent="0.25">
      <c r="B4136" s="36" t="str">
        <f>LOOKUP(Tabela2[[#This Row],[RESUMO]],Tabela3[Grupo],Tabela3[Meus produtos])</f>
        <v>Não</v>
      </c>
      <c r="C4136" s="30" t="s">
        <v>4127</v>
      </c>
      <c r="D4136" t="s">
        <v>21238</v>
      </c>
      <c r="E4136" t="s">
        <v>11853</v>
      </c>
      <c r="F4136" s="30" t="s">
        <v>14944</v>
      </c>
      <c r="G4136">
        <v>6.37</v>
      </c>
      <c r="H4136">
        <v>4.2</v>
      </c>
      <c r="I4136">
        <v>7</v>
      </c>
      <c r="J4136">
        <v>0</v>
      </c>
      <c r="K4136" s="13">
        <v>0.17570000000000002</v>
      </c>
      <c r="L4136" s="13">
        <v>4.2000000000000003E-2</v>
      </c>
      <c r="M4136" s="13">
        <v>6.3700000000000007E-2</v>
      </c>
      <c r="N4136" s="13">
        <v>7.0000000000000007E-2</v>
      </c>
      <c r="O4136" s="13">
        <v>0</v>
      </c>
      <c r="P4136" s="12" t="str">
        <f>LEFT(Tabela2[[#This Row],[Código]],2)</f>
        <v>30</v>
      </c>
    </row>
    <row r="4137" spans="2:16" ht="15" customHeight="1" x14ac:dyDescent="0.25">
      <c r="B4137" s="36" t="str">
        <f>LOOKUP(Tabela2[[#This Row],[RESUMO]],Tabela3[Grupo],Tabela3[Meus produtos])</f>
        <v>Não</v>
      </c>
      <c r="C4137" s="30" t="s">
        <v>4128</v>
      </c>
      <c r="D4137" t="s">
        <v>21238</v>
      </c>
      <c r="E4137" t="s">
        <v>11853</v>
      </c>
      <c r="F4137" s="30" t="s">
        <v>14945</v>
      </c>
      <c r="G4137">
        <v>6.37</v>
      </c>
      <c r="H4137">
        <v>4.2</v>
      </c>
      <c r="I4137">
        <v>7</v>
      </c>
      <c r="J4137">
        <v>0</v>
      </c>
      <c r="K4137" s="13">
        <v>0.17570000000000002</v>
      </c>
      <c r="L4137" s="13">
        <v>4.2000000000000003E-2</v>
      </c>
      <c r="M4137" s="13">
        <v>6.3700000000000007E-2</v>
      </c>
      <c r="N4137" s="13">
        <v>7.0000000000000007E-2</v>
      </c>
      <c r="O4137" s="13">
        <v>0</v>
      </c>
      <c r="P4137" s="12" t="str">
        <f>LEFT(Tabela2[[#This Row],[Código]],2)</f>
        <v>30</v>
      </c>
    </row>
    <row r="4138" spans="2:16" ht="15" customHeight="1" x14ac:dyDescent="0.25">
      <c r="B4138" s="36" t="str">
        <f>LOOKUP(Tabela2[[#This Row],[RESUMO]],Tabela3[Grupo],Tabela3[Meus produtos])</f>
        <v>Não</v>
      </c>
      <c r="C4138" s="30" t="s">
        <v>4129</v>
      </c>
      <c r="D4138" t="s">
        <v>21238</v>
      </c>
      <c r="E4138" t="s">
        <v>11853</v>
      </c>
      <c r="F4138" s="30" t="s">
        <v>14946</v>
      </c>
      <c r="G4138">
        <v>8.16</v>
      </c>
      <c r="H4138">
        <v>4.2</v>
      </c>
      <c r="I4138">
        <v>12</v>
      </c>
      <c r="J4138">
        <v>0</v>
      </c>
      <c r="K4138" s="13">
        <v>0.24360000000000001</v>
      </c>
      <c r="L4138" s="13">
        <v>4.2000000000000003E-2</v>
      </c>
      <c r="M4138" s="13">
        <v>8.1600000000000006E-2</v>
      </c>
      <c r="N4138" s="13">
        <v>0.12</v>
      </c>
      <c r="O4138" s="13">
        <v>0</v>
      </c>
      <c r="P4138" s="12" t="str">
        <f>LEFT(Tabela2[[#This Row],[Código]],2)</f>
        <v>30</v>
      </c>
    </row>
    <row r="4139" spans="2:16" ht="15" customHeight="1" x14ac:dyDescent="0.25">
      <c r="B4139" s="36" t="str">
        <f>LOOKUP(Tabela2[[#This Row],[RESUMO]],Tabela3[Grupo],Tabela3[Meus produtos])</f>
        <v>Não</v>
      </c>
      <c r="C4139" s="30" t="s">
        <v>4130</v>
      </c>
      <c r="D4139" t="s">
        <v>21238</v>
      </c>
      <c r="E4139" t="s">
        <v>11853</v>
      </c>
      <c r="F4139" s="30" t="s">
        <v>14947</v>
      </c>
      <c r="G4139">
        <v>8.16</v>
      </c>
      <c r="H4139">
        <v>4.2</v>
      </c>
      <c r="I4139">
        <v>12</v>
      </c>
      <c r="J4139">
        <v>0</v>
      </c>
      <c r="K4139" s="13">
        <v>0.24360000000000001</v>
      </c>
      <c r="L4139" s="13">
        <v>4.2000000000000003E-2</v>
      </c>
      <c r="M4139" s="13">
        <v>8.1600000000000006E-2</v>
      </c>
      <c r="N4139" s="13">
        <v>0.12</v>
      </c>
      <c r="O4139" s="13">
        <v>0</v>
      </c>
      <c r="P4139" s="12" t="str">
        <f>LEFT(Tabela2[[#This Row],[Código]],2)</f>
        <v>30</v>
      </c>
    </row>
    <row r="4140" spans="2:16" ht="15" customHeight="1" x14ac:dyDescent="0.25">
      <c r="B4140" s="36" t="str">
        <f>LOOKUP(Tabela2[[#This Row],[RESUMO]],Tabela3[Grupo],Tabela3[Meus produtos])</f>
        <v>Não</v>
      </c>
      <c r="C4140" s="30" t="s">
        <v>4131</v>
      </c>
      <c r="D4140" t="s">
        <v>21238</v>
      </c>
      <c r="E4140" t="s">
        <v>11853</v>
      </c>
      <c r="F4140" s="30" t="s">
        <v>14948</v>
      </c>
      <c r="G4140">
        <v>6.37</v>
      </c>
      <c r="H4140">
        <v>4.2</v>
      </c>
      <c r="I4140">
        <v>0</v>
      </c>
      <c r="J4140">
        <v>0</v>
      </c>
      <c r="K4140" s="13">
        <v>0.10570000000000002</v>
      </c>
      <c r="L4140" s="13">
        <v>4.2000000000000003E-2</v>
      </c>
      <c r="M4140" s="13">
        <v>6.3700000000000007E-2</v>
      </c>
      <c r="N4140" s="13">
        <v>0</v>
      </c>
      <c r="O4140" s="13">
        <v>0</v>
      </c>
      <c r="P4140" s="12" t="str">
        <f>LEFT(Tabela2[[#This Row],[Código]],2)</f>
        <v>30</v>
      </c>
    </row>
    <row r="4141" spans="2:16" ht="15" customHeight="1" x14ac:dyDescent="0.25">
      <c r="B4141" s="36" t="str">
        <f>LOOKUP(Tabela2[[#This Row],[RESUMO]],Tabela3[Grupo],Tabela3[Meus produtos])</f>
        <v>Não</v>
      </c>
      <c r="C4141" s="30" t="s">
        <v>4132</v>
      </c>
      <c r="D4141" t="s">
        <v>21238</v>
      </c>
      <c r="E4141" t="s">
        <v>11853</v>
      </c>
      <c r="F4141" s="30" t="s">
        <v>14949</v>
      </c>
      <c r="G4141">
        <v>15.29</v>
      </c>
      <c r="H4141">
        <v>4.2</v>
      </c>
      <c r="I4141">
        <v>12</v>
      </c>
      <c r="J4141">
        <v>0</v>
      </c>
      <c r="K4141" s="13">
        <v>0.31489999999999996</v>
      </c>
      <c r="L4141" s="13">
        <v>4.2000000000000003E-2</v>
      </c>
      <c r="M4141" s="13">
        <v>0.15289999999999998</v>
      </c>
      <c r="N4141" s="13">
        <v>0.12</v>
      </c>
      <c r="O4141" s="13">
        <v>0</v>
      </c>
      <c r="P4141" s="12" t="str">
        <f>LEFT(Tabela2[[#This Row],[Código]],2)</f>
        <v>30</v>
      </c>
    </row>
    <row r="4142" spans="2:16" ht="15" customHeight="1" x14ac:dyDescent="0.25">
      <c r="B4142" s="36" t="str">
        <f>LOOKUP(Tabela2[[#This Row],[RESUMO]],Tabela3[Grupo],Tabela3[Meus produtos])</f>
        <v>Não</v>
      </c>
      <c r="C4142" s="30" t="s">
        <v>4133</v>
      </c>
      <c r="D4142" t="s">
        <v>21238</v>
      </c>
      <c r="E4142" t="s">
        <v>11853</v>
      </c>
      <c r="F4142" s="30" t="s">
        <v>14950</v>
      </c>
      <c r="G4142">
        <v>17.41</v>
      </c>
      <c r="H4142">
        <v>13.45</v>
      </c>
      <c r="I4142">
        <v>12</v>
      </c>
      <c r="J4142">
        <v>0</v>
      </c>
      <c r="K4142" s="13">
        <v>0.42859999999999998</v>
      </c>
      <c r="L4142" s="13">
        <v>0.13449999999999998</v>
      </c>
      <c r="M4142" s="13">
        <v>0.1741</v>
      </c>
      <c r="N4142" s="13">
        <v>0.12</v>
      </c>
      <c r="O4142" s="13">
        <v>0</v>
      </c>
      <c r="P4142" s="12" t="str">
        <f>LEFT(Tabela2[[#This Row],[Código]],2)</f>
        <v>30</v>
      </c>
    </row>
    <row r="4143" spans="2:16" ht="15" customHeight="1" x14ac:dyDescent="0.25">
      <c r="B4143" s="36" t="str">
        <f>LOOKUP(Tabela2[[#This Row],[RESUMO]],Tabela3[Grupo],Tabela3[Meus produtos])</f>
        <v>Não</v>
      </c>
      <c r="C4143" s="30" t="s">
        <v>4134</v>
      </c>
      <c r="D4143" t="s">
        <v>21238</v>
      </c>
      <c r="E4143" t="s">
        <v>11853</v>
      </c>
      <c r="F4143" s="30" t="s">
        <v>14951</v>
      </c>
      <c r="G4143">
        <v>17.41</v>
      </c>
      <c r="H4143">
        <v>13.45</v>
      </c>
      <c r="I4143">
        <v>12</v>
      </c>
      <c r="J4143">
        <v>0</v>
      </c>
      <c r="K4143" s="13">
        <v>0.42859999999999998</v>
      </c>
      <c r="L4143" s="13">
        <v>0.13449999999999998</v>
      </c>
      <c r="M4143" s="13">
        <v>0.1741</v>
      </c>
      <c r="N4143" s="13">
        <v>0.12</v>
      </c>
      <c r="O4143" s="13">
        <v>0</v>
      </c>
      <c r="P4143" s="12" t="str">
        <f>LEFT(Tabela2[[#This Row],[Código]],2)</f>
        <v>30</v>
      </c>
    </row>
    <row r="4144" spans="2:16" ht="15" customHeight="1" x14ac:dyDescent="0.25">
      <c r="B4144" s="36" t="str">
        <f>LOOKUP(Tabela2[[#This Row],[RESUMO]],Tabela3[Grupo],Tabela3[Meus produtos])</f>
        <v>Não</v>
      </c>
      <c r="C4144" s="30" t="s">
        <v>4135</v>
      </c>
      <c r="D4144" t="s">
        <v>21238</v>
      </c>
      <c r="E4144" t="s">
        <v>11853</v>
      </c>
      <c r="F4144" s="30" t="s">
        <v>14952</v>
      </c>
      <c r="G4144">
        <v>17.41</v>
      </c>
      <c r="H4144">
        <v>13.45</v>
      </c>
      <c r="I4144">
        <v>12</v>
      </c>
      <c r="J4144">
        <v>0</v>
      </c>
      <c r="K4144" s="13">
        <v>0.42859999999999998</v>
      </c>
      <c r="L4144" s="13">
        <v>0.13449999999999998</v>
      </c>
      <c r="M4144" s="13">
        <v>0.1741</v>
      </c>
      <c r="N4144" s="13">
        <v>0.12</v>
      </c>
      <c r="O4144" s="13">
        <v>0</v>
      </c>
      <c r="P4144" s="12" t="str">
        <f>LEFT(Tabela2[[#This Row],[Código]],2)</f>
        <v>30</v>
      </c>
    </row>
    <row r="4145" spans="2:16" ht="15" customHeight="1" x14ac:dyDescent="0.25">
      <c r="B4145" s="36" t="str">
        <f>LOOKUP(Tabela2[[#This Row],[RESUMO]],Tabela3[Grupo],Tabela3[Meus produtos])</f>
        <v>Não</v>
      </c>
      <c r="C4145" s="30" t="s">
        <v>4136</v>
      </c>
      <c r="D4145" t="s">
        <v>21238</v>
      </c>
      <c r="E4145" t="s">
        <v>11853</v>
      </c>
      <c r="F4145" s="30" t="s">
        <v>14953</v>
      </c>
      <c r="G4145">
        <v>17.41</v>
      </c>
      <c r="H4145">
        <v>13.45</v>
      </c>
      <c r="I4145">
        <v>12</v>
      </c>
      <c r="J4145">
        <v>0</v>
      </c>
      <c r="K4145" s="13">
        <v>0.42859999999999998</v>
      </c>
      <c r="L4145" s="13">
        <v>0.13449999999999998</v>
      </c>
      <c r="M4145" s="13">
        <v>0.1741</v>
      </c>
      <c r="N4145" s="13">
        <v>0.12</v>
      </c>
      <c r="O4145" s="13">
        <v>0</v>
      </c>
      <c r="P4145" s="12" t="str">
        <f>LEFT(Tabela2[[#This Row],[Código]],2)</f>
        <v>30</v>
      </c>
    </row>
    <row r="4146" spans="2:16" ht="15" customHeight="1" x14ac:dyDescent="0.25">
      <c r="B4146" s="36" t="str">
        <f>LOOKUP(Tabela2[[#This Row],[RESUMO]],Tabela3[Grupo],Tabela3[Meus produtos])</f>
        <v>Não</v>
      </c>
      <c r="C4146" s="30" t="s">
        <v>4137</v>
      </c>
      <c r="D4146" t="s">
        <v>21238</v>
      </c>
      <c r="E4146" t="s">
        <v>11853</v>
      </c>
      <c r="F4146" s="30" t="s">
        <v>14954</v>
      </c>
      <c r="G4146">
        <v>17.41</v>
      </c>
      <c r="H4146">
        <v>13.45</v>
      </c>
      <c r="I4146">
        <v>12</v>
      </c>
      <c r="J4146">
        <v>0</v>
      </c>
      <c r="K4146" s="13">
        <v>0.42859999999999998</v>
      </c>
      <c r="L4146" s="13">
        <v>0.13449999999999998</v>
      </c>
      <c r="M4146" s="13">
        <v>0.1741</v>
      </c>
      <c r="N4146" s="13">
        <v>0.12</v>
      </c>
      <c r="O4146" s="13">
        <v>0</v>
      </c>
      <c r="P4146" s="12" t="str">
        <f>LEFT(Tabela2[[#This Row],[Código]],2)</f>
        <v>30</v>
      </c>
    </row>
    <row r="4147" spans="2:16" ht="15" customHeight="1" x14ac:dyDescent="0.25">
      <c r="B4147" s="36" t="str">
        <f>LOOKUP(Tabela2[[#This Row],[RESUMO]],Tabela3[Grupo],Tabela3[Meus produtos])</f>
        <v>Não</v>
      </c>
      <c r="C4147" s="30" t="s">
        <v>4138</v>
      </c>
      <c r="D4147" t="s">
        <v>21238</v>
      </c>
      <c r="E4147" t="s">
        <v>11853</v>
      </c>
      <c r="F4147" s="30" t="s">
        <v>14955</v>
      </c>
      <c r="G4147">
        <v>17.41</v>
      </c>
      <c r="H4147">
        <v>13.45</v>
      </c>
      <c r="I4147">
        <v>12</v>
      </c>
      <c r="J4147">
        <v>0</v>
      </c>
      <c r="K4147" s="13">
        <v>0.42859999999999998</v>
      </c>
      <c r="L4147" s="13">
        <v>0.13449999999999998</v>
      </c>
      <c r="M4147" s="13">
        <v>0.1741</v>
      </c>
      <c r="N4147" s="13">
        <v>0.12</v>
      </c>
      <c r="O4147" s="13">
        <v>0</v>
      </c>
      <c r="P4147" s="12" t="str">
        <f>LEFT(Tabela2[[#This Row],[Código]],2)</f>
        <v>30</v>
      </c>
    </row>
    <row r="4148" spans="2:16" ht="15" customHeight="1" x14ac:dyDescent="0.25">
      <c r="B4148" s="36" t="str">
        <f>LOOKUP(Tabela2[[#This Row],[RESUMO]],Tabela3[Grupo],Tabela3[Meus produtos])</f>
        <v>Não</v>
      </c>
      <c r="C4148" s="30" t="s">
        <v>4139</v>
      </c>
      <c r="D4148" t="s">
        <v>21238</v>
      </c>
      <c r="E4148" t="s">
        <v>11853</v>
      </c>
      <c r="F4148" s="30" t="s">
        <v>14956</v>
      </c>
      <c r="G4148">
        <v>17.41</v>
      </c>
      <c r="H4148">
        <v>13.45</v>
      </c>
      <c r="I4148">
        <v>12</v>
      </c>
      <c r="J4148">
        <v>0</v>
      </c>
      <c r="K4148" s="13">
        <v>0.42859999999999998</v>
      </c>
      <c r="L4148" s="13">
        <v>0.13449999999999998</v>
      </c>
      <c r="M4148" s="13">
        <v>0.1741</v>
      </c>
      <c r="N4148" s="13">
        <v>0.12</v>
      </c>
      <c r="O4148" s="13">
        <v>0</v>
      </c>
      <c r="P4148" s="12" t="str">
        <f>LEFT(Tabela2[[#This Row],[Código]],2)</f>
        <v>30</v>
      </c>
    </row>
    <row r="4149" spans="2:16" ht="15" customHeight="1" x14ac:dyDescent="0.25">
      <c r="B4149" s="36" t="str">
        <f>LOOKUP(Tabela2[[#This Row],[RESUMO]],Tabela3[Grupo],Tabela3[Meus produtos])</f>
        <v>Não</v>
      </c>
      <c r="C4149" s="30" t="s">
        <v>4140</v>
      </c>
      <c r="D4149" t="s">
        <v>21238</v>
      </c>
      <c r="E4149" t="s">
        <v>11853</v>
      </c>
      <c r="F4149" s="30" t="s">
        <v>14957</v>
      </c>
      <c r="G4149">
        <v>26.16</v>
      </c>
      <c r="H4149">
        <v>13.45</v>
      </c>
      <c r="I4149">
        <v>12</v>
      </c>
      <c r="J4149">
        <v>0</v>
      </c>
      <c r="K4149" s="13">
        <v>0.5161</v>
      </c>
      <c r="L4149" s="13">
        <v>0.13449999999999998</v>
      </c>
      <c r="M4149" s="13">
        <v>0.2616</v>
      </c>
      <c r="N4149" s="13">
        <v>0.12</v>
      </c>
      <c r="O4149" s="13">
        <v>0</v>
      </c>
      <c r="P4149" s="12" t="str">
        <f>LEFT(Tabela2[[#This Row],[Código]],2)</f>
        <v>30</v>
      </c>
    </row>
    <row r="4150" spans="2:16" ht="15" customHeight="1" x14ac:dyDescent="0.25">
      <c r="B4150" s="36" t="str">
        <f>LOOKUP(Tabela2[[#This Row],[RESUMO]],Tabela3[Grupo],Tabela3[Meus produtos])</f>
        <v>Não</v>
      </c>
      <c r="C4150" s="30" t="s">
        <v>4141</v>
      </c>
      <c r="D4150" t="s">
        <v>21238</v>
      </c>
      <c r="E4150" t="s">
        <v>11853</v>
      </c>
      <c r="F4150" s="30" t="s">
        <v>14958</v>
      </c>
      <c r="G4150">
        <v>17.41</v>
      </c>
      <c r="H4150">
        <v>13.45</v>
      </c>
      <c r="I4150">
        <v>12</v>
      </c>
      <c r="J4150">
        <v>0</v>
      </c>
      <c r="K4150" s="13">
        <v>0.42859999999999998</v>
      </c>
      <c r="L4150" s="13">
        <v>0.13449999999999998</v>
      </c>
      <c r="M4150" s="13">
        <v>0.1741</v>
      </c>
      <c r="N4150" s="13">
        <v>0.12</v>
      </c>
      <c r="O4150" s="13">
        <v>0</v>
      </c>
      <c r="P4150" s="12" t="str">
        <f>LEFT(Tabela2[[#This Row],[Código]],2)</f>
        <v>30</v>
      </c>
    </row>
    <row r="4151" spans="2:16" ht="15" customHeight="1" x14ac:dyDescent="0.25">
      <c r="B4151" s="36" t="str">
        <f>LOOKUP(Tabela2[[#This Row],[RESUMO]],Tabela3[Grupo],Tabela3[Meus produtos])</f>
        <v>Não</v>
      </c>
      <c r="C4151" s="30" t="s">
        <v>4142</v>
      </c>
      <c r="D4151" t="s">
        <v>21238</v>
      </c>
      <c r="E4151" t="s">
        <v>11853</v>
      </c>
      <c r="F4151" s="30" t="s">
        <v>14959</v>
      </c>
      <c r="G4151">
        <v>15.45</v>
      </c>
      <c r="H4151">
        <v>13.45</v>
      </c>
      <c r="I4151">
        <v>0</v>
      </c>
      <c r="J4151">
        <v>0</v>
      </c>
      <c r="K4151" s="13">
        <v>0.28899999999999998</v>
      </c>
      <c r="L4151" s="13">
        <v>0.13449999999999998</v>
      </c>
      <c r="M4151" s="13">
        <v>0.1545</v>
      </c>
      <c r="N4151" s="13">
        <v>0</v>
      </c>
      <c r="O4151" s="13">
        <v>0</v>
      </c>
      <c r="P4151" s="12" t="str">
        <f>LEFT(Tabela2[[#This Row],[Código]],2)</f>
        <v>30</v>
      </c>
    </row>
    <row r="4152" spans="2:16" ht="15" customHeight="1" x14ac:dyDescent="0.25">
      <c r="B4152" s="36" t="str">
        <f>LOOKUP(Tabela2[[#This Row],[RESUMO]],Tabela3[Grupo],Tabela3[Meus produtos])</f>
        <v>Não</v>
      </c>
      <c r="C4152" s="30" t="s">
        <v>4143</v>
      </c>
      <c r="D4152" t="s">
        <v>21238</v>
      </c>
      <c r="E4152" t="s">
        <v>11853</v>
      </c>
      <c r="F4152" s="30" t="s">
        <v>14960</v>
      </c>
      <c r="G4152">
        <v>16.91</v>
      </c>
      <c r="H4152">
        <v>4.2</v>
      </c>
      <c r="I4152">
        <v>12</v>
      </c>
      <c r="J4152">
        <v>0</v>
      </c>
      <c r="K4152" s="13">
        <v>0.33110000000000001</v>
      </c>
      <c r="L4152" s="13">
        <v>4.2000000000000003E-2</v>
      </c>
      <c r="M4152" s="13">
        <v>0.1691</v>
      </c>
      <c r="N4152" s="13">
        <v>0.12</v>
      </c>
      <c r="O4152" s="13">
        <v>0</v>
      </c>
      <c r="P4152" s="12" t="str">
        <f>LEFT(Tabela2[[#This Row],[Código]],2)</f>
        <v>30</v>
      </c>
    </row>
    <row r="4153" spans="2:16" ht="15" customHeight="1" x14ac:dyDescent="0.25">
      <c r="B4153" s="36" t="str">
        <f>LOOKUP(Tabela2[[#This Row],[RESUMO]],Tabela3[Grupo],Tabela3[Meus produtos])</f>
        <v>Não</v>
      </c>
      <c r="C4153" s="30" t="s">
        <v>4144</v>
      </c>
      <c r="D4153" t="s">
        <v>21238</v>
      </c>
      <c r="E4153" t="s">
        <v>11853</v>
      </c>
      <c r="F4153" s="30" t="s">
        <v>14961</v>
      </c>
      <c r="G4153">
        <v>8.16</v>
      </c>
      <c r="H4153">
        <v>4.2</v>
      </c>
      <c r="I4153">
        <v>12</v>
      </c>
      <c r="J4153">
        <v>0</v>
      </c>
      <c r="K4153" s="13">
        <v>0.24360000000000001</v>
      </c>
      <c r="L4153" s="13">
        <v>4.2000000000000003E-2</v>
      </c>
      <c r="M4153" s="13">
        <v>8.1600000000000006E-2</v>
      </c>
      <c r="N4153" s="13">
        <v>0.12</v>
      </c>
      <c r="O4153" s="13">
        <v>0</v>
      </c>
      <c r="P4153" s="12" t="str">
        <f>LEFT(Tabela2[[#This Row],[Código]],2)</f>
        <v>30</v>
      </c>
    </row>
    <row r="4154" spans="2:16" ht="15" customHeight="1" x14ac:dyDescent="0.25">
      <c r="B4154" s="36" t="str">
        <f>LOOKUP(Tabela2[[#This Row],[RESUMO]],Tabela3[Grupo],Tabela3[Meus produtos])</f>
        <v>Não</v>
      </c>
      <c r="C4154" s="30" t="s">
        <v>4145</v>
      </c>
      <c r="D4154" t="s">
        <v>21238</v>
      </c>
      <c r="E4154" t="s">
        <v>11853</v>
      </c>
      <c r="F4154" s="30" t="s">
        <v>14962</v>
      </c>
      <c r="G4154">
        <v>6.23</v>
      </c>
      <c r="H4154">
        <v>4.2</v>
      </c>
      <c r="I4154">
        <v>0</v>
      </c>
      <c r="J4154">
        <v>0</v>
      </c>
      <c r="K4154" s="13">
        <v>0.1043</v>
      </c>
      <c r="L4154" s="13">
        <v>4.2000000000000003E-2</v>
      </c>
      <c r="M4154" s="13">
        <v>6.2300000000000001E-2</v>
      </c>
      <c r="N4154" s="13">
        <v>0</v>
      </c>
      <c r="O4154" s="13">
        <v>0</v>
      </c>
      <c r="P4154" s="12" t="str">
        <f>LEFT(Tabela2[[#This Row],[Código]],2)</f>
        <v>30</v>
      </c>
    </row>
    <row r="4155" spans="2:16" ht="15" customHeight="1" x14ac:dyDescent="0.25">
      <c r="B4155" s="36" t="str">
        <f>LOOKUP(Tabela2[[#This Row],[RESUMO]],Tabela3[Grupo],Tabela3[Meus produtos])</f>
        <v>Não</v>
      </c>
      <c r="C4155" s="30" t="s">
        <v>4146</v>
      </c>
      <c r="D4155" t="s">
        <v>21238</v>
      </c>
      <c r="E4155" t="s">
        <v>11853</v>
      </c>
      <c r="F4155" s="30" t="s">
        <v>14963</v>
      </c>
      <c r="G4155">
        <v>18.48</v>
      </c>
      <c r="H4155">
        <v>4.2</v>
      </c>
      <c r="I4155">
        <v>12</v>
      </c>
      <c r="J4155">
        <v>0</v>
      </c>
      <c r="K4155" s="13">
        <v>0.3468</v>
      </c>
      <c r="L4155" s="13">
        <v>4.2000000000000003E-2</v>
      </c>
      <c r="M4155" s="13">
        <v>0.18479999999999999</v>
      </c>
      <c r="N4155" s="13">
        <v>0.12</v>
      </c>
      <c r="O4155" s="13">
        <v>0</v>
      </c>
      <c r="P4155" s="12" t="str">
        <f>LEFT(Tabela2[[#This Row],[Código]],2)</f>
        <v>30</v>
      </c>
    </row>
    <row r="4156" spans="2:16" ht="15" customHeight="1" x14ac:dyDescent="0.25">
      <c r="B4156" s="36" t="str">
        <f>LOOKUP(Tabela2[[#This Row],[RESUMO]],Tabela3[Grupo],Tabela3[Meus produtos])</f>
        <v>Não</v>
      </c>
      <c r="C4156" s="30" t="s">
        <v>4147</v>
      </c>
      <c r="D4156" t="s">
        <v>21238</v>
      </c>
      <c r="E4156" t="s">
        <v>11853</v>
      </c>
      <c r="F4156" s="30" t="s">
        <v>14964</v>
      </c>
      <c r="G4156">
        <v>26.16</v>
      </c>
      <c r="H4156">
        <v>13.45</v>
      </c>
      <c r="I4156">
        <v>12</v>
      </c>
      <c r="J4156">
        <v>0</v>
      </c>
      <c r="K4156" s="13">
        <v>0.5161</v>
      </c>
      <c r="L4156" s="13">
        <v>0.13449999999999998</v>
      </c>
      <c r="M4156" s="13">
        <v>0.2616</v>
      </c>
      <c r="N4156" s="13">
        <v>0.12</v>
      </c>
      <c r="O4156" s="13">
        <v>0</v>
      </c>
      <c r="P4156" s="12" t="str">
        <f>LEFT(Tabela2[[#This Row],[Código]],2)</f>
        <v>30</v>
      </c>
    </row>
    <row r="4157" spans="2:16" ht="15" customHeight="1" x14ac:dyDescent="0.25">
      <c r="B4157" s="36" t="str">
        <f>LOOKUP(Tabela2[[#This Row],[RESUMO]],Tabela3[Grupo],Tabela3[Meus produtos])</f>
        <v>Não</v>
      </c>
      <c r="C4157" s="30" t="s">
        <v>4148</v>
      </c>
      <c r="D4157" t="s">
        <v>21238</v>
      </c>
      <c r="E4157" t="s">
        <v>11853</v>
      </c>
      <c r="F4157" s="30" t="s">
        <v>14965</v>
      </c>
      <c r="G4157">
        <v>18.48</v>
      </c>
      <c r="H4157">
        <v>4.2</v>
      </c>
      <c r="I4157">
        <v>12</v>
      </c>
      <c r="J4157">
        <v>0</v>
      </c>
      <c r="K4157" s="13">
        <v>0.3468</v>
      </c>
      <c r="L4157" s="13">
        <v>4.2000000000000003E-2</v>
      </c>
      <c r="M4157" s="13">
        <v>0.18479999999999999</v>
      </c>
      <c r="N4157" s="13">
        <v>0.12</v>
      </c>
      <c r="O4157" s="13">
        <v>0</v>
      </c>
      <c r="P4157" s="12" t="str">
        <f>LEFT(Tabela2[[#This Row],[Código]],2)</f>
        <v>30</v>
      </c>
    </row>
    <row r="4158" spans="2:16" ht="15" customHeight="1" x14ac:dyDescent="0.25">
      <c r="B4158" s="36" t="str">
        <f>LOOKUP(Tabela2[[#This Row],[RESUMO]],Tabela3[Grupo],Tabela3[Meus produtos])</f>
        <v>Não</v>
      </c>
      <c r="C4158" s="30" t="s">
        <v>4149</v>
      </c>
      <c r="D4158" t="s">
        <v>21238</v>
      </c>
      <c r="E4158" t="s">
        <v>11853</v>
      </c>
      <c r="F4158" s="30" t="s">
        <v>14966</v>
      </c>
      <c r="G4158">
        <v>11.86</v>
      </c>
      <c r="H4158">
        <v>4.2</v>
      </c>
      <c r="I4158">
        <v>12</v>
      </c>
      <c r="J4158">
        <v>0</v>
      </c>
      <c r="K4158" s="13">
        <v>0.28059999999999996</v>
      </c>
      <c r="L4158" s="13">
        <v>4.2000000000000003E-2</v>
      </c>
      <c r="M4158" s="13">
        <v>0.1186</v>
      </c>
      <c r="N4158" s="13">
        <v>0.12</v>
      </c>
      <c r="O4158" s="13">
        <v>0</v>
      </c>
      <c r="P4158" s="12" t="str">
        <f>LEFT(Tabela2[[#This Row],[Código]],2)</f>
        <v>30</v>
      </c>
    </row>
    <row r="4159" spans="2:16" ht="15" customHeight="1" x14ac:dyDescent="0.25">
      <c r="B4159" s="36" t="str">
        <f>LOOKUP(Tabela2[[#This Row],[RESUMO]],Tabela3[Grupo],Tabela3[Meus produtos])</f>
        <v>Não</v>
      </c>
      <c r="C4159" s="30" t="s">
        <v>4150</v>
      </c>
      <c r="D4159" t="s">
        <v>21238</v>
      </c>
      <c r="E4159" t="s">
        <v>11853</v>
      </c>
      <c r="F4159" s="30" t="s">
        <v>14967</v>
      </c>
      <c r="G4159">
        <v>21.45</v>
      </c>
      <c r="H4159">
        <v>4.2</v>
      </c>
      <c r="I4159">
        <v>12</v>
      </c>
      <c r="J4159">
        <v>0</v>
      </c>
      <c r="K4159" s="13">
        <v>0.3765</v>
      </c>
      <c r="L4159" s="13">
        <v>4.2000000000000003E-2</v>
      </c>
      <c r="M4159" s="13">
        <v>0.2145</v>
      </c>
      <c r="N4159" s="13">
        <v>0.12</v>
      </c>
      <c r="O4159" s="13">
        <v>0</v>
      </c>
      <c r="P4159" s="12" t="str">
        <f>LEFT(Tabela2[[#This Row],[Código]],2)</f>
        <v>30</v>
      </c>
    </row>
    <row r="4160" spans="2:16" ht="15" customHeight="1" x14ac:dyDescent="0.25">
      <c r="B4160" s="36" t="str">
        <f>LOOKUP(Tabela2[[#This Row],[RESUMO]],Tabela3[Grupo],Tabela3[Meus produtos])</f>
        <v>Não</v>
      </c>
      <c r="C4160" s="30" t="s">
        <v>4151</v>
      </c>
      <c r="D4160" t="s">
        <v>21238</v>
      </c>
      <c r="E4160" t="s">
        <v>11853</v>
      </c>
      <c r="F4160" s="30" t="s">
        <v>14968</v>
      </c>
      <c r="G4160">
        <v>18.48</v>
      </c>
      <c r="H4160">
        <v>4.2</v>
      </c>
      <c r="I4160">
        <v>12</v>
      </c>
      <c r="J4160">
        <v>0</v>
      </c>
      <c r="K4160" s="13">
        <v>0.3468</v>
      </c>
      <c r="L4160" s="13">
        <v>4.2000000000000003E-2</v>
      </c>
      <c r="M4160" s="13">
        <v>0.18479999999999999</v>
      </c>
      <c r="N4160" s="13">
        <v>0.12</v>
      </c>
      <c r="O4160" s="13">
        <v>0</v>
      </c>
      <c r="P4160" s="12" t="str">
        <f>LEFT(Tabela2[[#This Row],[Código]],2)</f>
        <v>30</v>
      </c>
    </row>
    <row r="4161" spans="2:16" ht="15" customHeight="1" x14ac:dyDescent="0.25">
      <c r="B4161" s="36" t="str">
        <f>LOOKUP(Tabela2[[#This Row],[RESUMO]],Tabela3[Grupo],Tabela3[Meus produtos])</f>
        <v>Não</v>
      </c>
      <c r="C4161" s="30" t="s">
        <v>4152</v>
      </c>
      <c r="D4161" t="s">
        <v>21238</v>
      </c>
      <c r="E4161" t="s">
        <v>11853</v>
      </c>
      <c r="F4161" s="30" t="s">
        <v>14969</v>
      </c>
      <c r="G4161">
        <v>6.26</v>
      </c>
      <c r="H4161">
        <v>4.2</v>
      </c>
      <c r="I4161">
        <v>0</v>
      </c>
      <c r="J4161">
        <v>0</v>
      </c>
      <c r="K4161" s="13">
        <v>0.1046</v>
      </c>
      <c r="L4161" s="13">
        <v>4.2000000000000003E-2</v>
      </c>
      <c r="M4161" s="13">
        <v>6.2600000000000003E-2</v>
      </c>
      <c r="N4161" s="13">
        <v>0</v>
      </c>
      <c r="O4161" s="13">
        <v>0</v>
      </c>
      <c r="P4161" s="12" t="str">
        <f>LEFT(Tabela2[[#This Row],[Código]],2)</f>
        <v>31</v>
      </c>
    </row>
    <row r="4162" spans="2:16" ht="15" customHeight="1" x14ac:dyDescent="0.25">
      <c r="B4162" s="36" t="str">
        <f>LOOKUP(Tabela2[[#This Row],[RESUMO]],Tabela3[Grupo],Tabela3[Meus produtos])</f>
        <v>Não</v>
      </c>
      <c r="C4162" s="30" t="s">
        <v>4153</v>
      </c>
      <c r="D4162" t="s">
        <v>21238</v>
      </c>
      <c r="E4162" t="s">
        <v>11853</v>
      </c>
      <c r="F4162" s="30" t="s">
        <v>14970</v>
      </c>
      <c r="G4162">
        <v>6.2</v>
      </c>
      <c r="H4162">
        <v>4.2</v>
      </c>
      <c r="I4162">
        <v>0</v>
      </c>
      <c r="J4162">
        <v>0</v>
      </c>
      <c r="K4162" s="13">
        <v>0.10400000000000001</v>
      </c>
      <c r="L4162" s="13">
        <v>4.2000000000000003E-2</v>
      </c>
      <c r="M4162" s="13">
        <v>6.2E-2</v>
      </c>
      <c r="N4162" s="13">
        <v>0</v>
      </c>
      <c r="O4162" s="13">
        <v>0</v>
      </c>
      <c r="P4162" s="12" t="str">
        <f>LEFT(Tabela2[[#This Row],[Código]],2)</f>
        <v>31</v>
      </c>
    </row>
    <row r="4163" spans="2:16" ht="15" customHeight="1" x14ac:dyDescent="0.25">
      <c r="B4163" s="36" t="str">
        <f>LOOKUP(Tabela2[[#This Row],[RESUMO]],Tabela3[Grupo],Tabela3[Meus produtos])</f>
        <v>Não</v>
      </c>
      <c r="C4163" s="30" t="s">
        <v>4154</v>
      </c>
      <c r="D4163" t="s">
        <v>21238</v>
      </c>
      <c r="E4163" t="s">
        <v>11853</v>
      </c>
      <c r="F4163" s="30" t="s">
        <v>14971</v>
      </c>
      <c r="G4163">
        <v>6.29</v>
      </c>
      <c r="H4163">
        <v>4.2</v>
      </c>
      <c r="I4163">
        <v>0</v>
      </c>
      <c r="J4163">
        <v>0</v>
      </c>
      <c r="K4163" s="13">
        <v>0.10489999999999999</v>
      </c>
      <c r="L4163" s="13">
        <v>4.2000000000000003E-2</v>
      </c>
      <c r="M4163" s="13">
        <v>6.2899999999999998E-2</v>
      </c>
      <c r="N4163" s="13">
        <v>0</v>
      </c>
      <c r="O4163" s="13">
        <v>0</v>
      </c>
      <c r="P4163" s="12" t="str">
        <f>LEFT(Tabela2[[#This Row],[Código]],2)</f>
        <v>31</v>
      </c>
    </row>
    <row r="4164" spans="2:16" ht="15" customHeight="1" x14ac:dyDescent="0.25">
      <c r="B4164" s="36" t="str">
        <f>LOOKUP(Tabela2[[#This Row],[RESUMO]],Tabela3[Grupo],Tabela3[Meus produtos])</f>
        <v>Não</v>
      </c>
      <c r="C4164" s="30" t="s">
        <v>4155</v>
      </c>
      <c r="D4164" t="s">
        <v>21238</v>
      </c>
      <c r="E4164" t="s">
        <v>11853</v>
      </c>
      <c r="F4164" s="30" t="s">
        <v>14972</v>
      </c>
      <c r="G4164">
        <v>6.2</v>
      </c>
      <c r="H4164">
        <v>4.2</v>
      </c>
      <c r="I4164">
        <v>0</v>
      </c>
      <c r="J4164">
        <v>0</v>
      </c>
      <c r="K4164" s="13">
        <v>0.10400000000000001</v>
      </c>
      <c r="L4164" s="13">
        <v>4.2000000000000003E-2</v>
      </c>
      <c r="M4164" s="13">
        <v>6.2E-2</v>
      </c>
      <c r="N4164" s="13">
        <v>0</v>
      </c>
      <c r="O4164" s="13">
        <v>0</v>
      </c>
      <c r="P4164" s="12" t="str">
        <f>LEFT(Tabela2[[#This Row],[Código]],2)</f>
        <v>31</v>
      </c>
    </row>
    <row r="4165" spans="2:16" ht="15" customHeight="1" x14ac:dyDescent="0.25">
      <c r="B4165" s="36" t="str">
        <f>LOOKUP(Tabela2[[#This Row],[RESUMO]],Tabela3[Grupo],Tabela3[Meus produtos])</f>
        <v>Não</v>
      </c>
      <c r="C4165" s="30" t="s">
        <v>4156</v>
      </c>
      <c r="D4165" t="s">
        <v>21238</v>
      </c>
      <c r="E4165" t="s">
        <v>11853</v>
      </c>
      <c r="F4165" s="30" t="s">
        <v>14973</v>
      </c>
      <c r="G4165">
        <v>6.2</v>
      </c>
      <c r="H4165">
        <v>4.2</v>
      </c>
      <c r="I4165">
        <v>0</v>
      </c>
      <c r="J4165">
        <v>0</v>
      </c>
      <c r="K4165" s="13">
        <v>0.10400000000000001</v>
      </c>
      <c r="L4165" s="13">
        <v>4.2000000000000003E-2</v>
      </c>
      <c r="M4165" s="13">
        <v>6.2E-2</v>
      </c>
      <c r="N4165" s="13">
        <v>0</v>
      </c>
      <c r="O4165" s="13">
        <v>0</v>
      </c>
      <c r="P4165" s="12" t="str">
        <f>LEFT(Tabela2[[#This Row],[Código]],2)</f>
        <v>31</v>
      </c>
    </row>
    <row r="4166" spans="2:16" ht="15" customHeight="1" x14ac:dyDescent="0.25">
      <c r="B4166" s="36" t="str">
        <f>LOOKUP(Tabela2[[#This Row],[RESUMO]],Tabela3[Grupo],Tabela3[Meus produtos])</f>
        <v>Não</v>
      </c>
      <c r="C4166" s="30" t="s">
        <v>4157</v>
      </c>
      <c r="D4166" t="s">
        <v>21238</v>
      </c>
      <c r="E4166" t="s">
        <v>11853</v>
      </c>
      <c r="F4166" s="30" t="s">
        <v>14974</v>
      </c>
      <c r="G4166">
        <v>6.2</v>
      </c>
      <c r="H4166">
        <v>4.2</v>
      </c>
      <c r="I4166">
        <v>0</v>
      </c>
      <c r="J4166">
        <v>0</v>
      </c>
      <c r="K4166" s="13">
        <v>0.10400000000000001</v>
      </c>
      <c r="L4166" s="13">
        <v>4.2000000000000003E-2</v>
      </c>
      <c r="M4166" s="13">
        <v>6.2E-2</v>
      </c>
      <c r="N4166" s="13">
        <v>0</v>
      </c>
      <c r="O4166" s="13">
        <v>0</v>
      </c>
      <c r="P4166" s="12" t="str">
        <f>LEFT(Tabela2[[#This Row],[Código]],2)</f>
        <v>31</v>
      </c>
    </row>
    <row r="4167" spans="2:16" ht="15" customHeight="1" x14ac:dyDescent="0.25">
      <c r="B4167" s="36" t="str">
        <f>LOOKUP(Tabela2[[#This Row],[RESUMO]],Tabela3[Grupo],Tabela3[Meus produtos])</f>
        <v>Não</v>
      </c>
      <c r="C4167" s="30" t="s">
        <v>4158</v>
      </c>
      <c r="D4167" t="s">
        <v>21238</v>
      </c>
      <c r="E4167" t="s">
        <v>11853</v>
      </c>
      <c r="F4167" s="30" t="s">
        <v>14975</v>
      </c>
      <c r="G4167">
        <v>6.2</v>
      </c>
      <c r="H4167">
        <v>4.2</v>
      </c>
      <c r="I4167">
        <v>0</v>
      </c>
      <c r="J4167">
        <v>0</v>
      </c>
      <c r="K4167" s="13">
        <v>0.10400000000000001</v>
      </c>
      <c r="L4167" s="13">
        <v>4.2000000000000003E-2</v>
      </c>
      <c r="M4167" s="13">
        <v>6.2E-2</v>
      </c>
      <c r="N4167" s="13">
        <v>0</v>
      </c>
      <c r="O4167" s="13">
        <v>0</v>
      </c>
      <c r="P4167" s="12" t="str">
        <f>LEFT(Tabela2[[#This Row],[Código]],2)</f>
        <v>31</v>
      </c>
    </row>
    <row r="4168" spans="2:16" ht="15" customHeight="1" x14ac:dyDescent="0.25">
      <c r="B4168" s="36" t="str">
        <f>LOOKUP(Tabela2[[#This Row],[RESUMO]],Tabela3[Grupo],Tabela3[Meus produtos])</f>
        <v>Não</v>
      </c>
      <c r="C4168" s="30" t="s">
        <v>4159</v>
      </c>
      <c r="D4168" t="s">
        <v>21238</v>
      </c>
      <c r="E4168" t="s">
        <v>11853</v>
      </c>
      <c r="F4168" s="30" t="s">
        <v>14976</v>
      </c>
      <c r="G4168">
        <v>6.2</v>
      </c>
      <c r="H4168">
        <v>4.2</v>
      </c>
      <c r="I4168">
        <v>0</v>
      </c>
      <c r="J4168">
        <v>0</v>
      </c>
      <c r="K4168" s="13">
        <v>0.10400000000000001</v>
      </c>
      <c r="L4168" s="13">
        <v>4.2000000000000003E-2</v>
      </c>
      <c r="M4168" s="13">
        <v>6.2E-2</v>
      </c>
      <c r="N4168" s="13">
        <v>0</v>
      </c>
      <c r="O4168" s="13">
        <v>0</v>
      </c>
      <c r="P4168" s="12" t="str">
        <f>LEFT(Tabela2[[#This Row],[Código]],2)</f>
        <v>31</v>
      </c>
    </row>
    <row r="4169" spans="2:16" ht="15" customHeight="1" x14ac:dyDescent="0.25">
      <c r="B4169" s="36" t="str">
        <f>LOOKUP(Tabela2[[#This Row],[RESUMO]],Tabela3[Grupo],Tabela3[Meus produtos])</f>
        <v>Não</v>
      </c>
      <c r="C4169" s="30" t="s">
        <v>4160</v>
      </c>
      <c r="D4169" t="s">
        <v>21238</v>
      </c>
      <c r="E4169" t="s">
        <v>11853</v>
      </c>
      <c r="F4169" s="30" t="s">
        <v>14977</v>
      </c>
      <c r="G4169">
        <v>6.2</v>
      </c>
      <c r="H4169">
        <v>4.2</v>
      </c>
      <c r="I4169">
        <v>0</v>
      </c>
      <c r="J4169">
        <v>0</v>
      </c>
      <c r="K4169" s="13">
        <v>0.10400000000000001</v>
      </c>
      <c r="L4169" s="13">
        <v>4.2000000000000003E-2</v>
      </c>
      <c r="M4169" s="13">
        <v>6.2E-2</v>
      </c>
      <c r="N4169" s="13">
        <v>0</v>
      </c>
      <c r="O4169" s="13">
        <v>0</v>
      </c>
      <c r="P4169" s="12" t="str">
        <f>LEFT(Tabela2[[#This Row],[Código]],2)</f>
        <v>31</v>
      </c>
    </row>
    <row r="4170" spans="2:16" ht="15" customHeight="1" x14ac:dyDescent="0.25">
      <c r="B4170" s="36" t="str">
        <f>LOOKUP(Tabela2[[#This Row],[RESUMO]],Tabela3[Grupo],Tabela3[Meus produtos])</f>
        <v>Não</v>
      </c>
      <c r="C4170" s="30" t="s">
        <v>4161</v>
      </c>
      <c r="D4170" t="s">
        <v>21238</v>
      </c>
      <c r="E4170" t="s">
        <v>11853</v>
      </c>
      <c r="F4170" s="30" t="s">
        <v>14978</v>
      </c>
      <c r="G4170">
        <v>6.2</v>
      </c>
      <c r="H4170">
        <v>4.2</v>
      </c>
      <c r="I4170">
        <v>0</v>
      </c>
      <c r="J4170">
        <v>0</v>
      </c>
      <c r="K4170" s="13">
        <v>0.10400000000000001</v>
      </c>
      <c r="L4170" s="13">
        <v>4.2000000000000003E-2</v>
      </c>
      <c r="M4170" s="13">
        <v>6.2E-2</v>
      </c>
      <c r="N4170" s="13">
        <v>0</v>
      </c>
      <c r="O4170" s="13">
        <v>0</v>
      </c>
      <c r="P4170" s="12" t="str">
        <f>LEFT(Tabela2[[#This Row],[Código]],2)</f>
        <v>31</v>
      </c>
    </row>
    <row r="4171" spans="2:16" ht="15" customHeight="1" x14ac:dyDescent="0.25">
      <c r="B4171" s="36" t="str">
        <f>LOOKUP(Tabela2[[#This Row],[RESUMO]],Tabela3[Grupo],Tabela3[Meus produtos])</f>
        <v>Não</v>
      </c>
      <c r="C4171" s="30" t="s">
        <v>4162</v>
      </c>
      <c r="D4171" t="s">
        <v>21238</v>
      </c>
      <c r="E4171" t="s">
        <v>11853</v>
      </c>
      <c r="F4171" s="30" t="s">
        <v>14979</v>
      </c>
      <c r="G4171">
        <v>6.2</v>
      </c>
      <c r="H4171">
        <v>4.2</v>
      </c>
      <c r="I4171">
        <v>0</v>
      </c>
      <c r="J4171">
        <v>0</v>
      </c>
      <c r="K4171" s="13">
        <v>0.10400000000000001</v>
      </c>
      <c r="L4171" s="13">
        <v>4.2000000000000003E-2</v>
      </c>
      <c r="M4171" s="13">
        <v>6.2E-2</v>
      </c>
      <c r="N4171" s="13">
        <v>0</v>
      </c>
      <c r="O4171" s="13">
        <v>0</v>
      </c>
      <c r="P4171" s="12" t="str">
        <f>LEFT(Tabela2[[#This Row],[Código]],2)</f>
        <v>31</v>
      </c>
    </row>
    <row r="4172" spans="2:16" ht="15" customHeight="1" x14ac:dyDescent="0.25">
      <c r="B4172" s="36" t="str">
        <f>LOOKUP(Tabela2[[#This Row],[RESUMO]],Tabela3[Grupo],Tabela3[Meus produtos])</f>
        <v>Não</v>
      </c>
      <c r="C4172" s="30" t="s">
        <v>4162</v>
      </c>
      <c r="D4172" t="s">
        <v>124</v>
      </c>
      <c r="E4172" t="s">
        <v>11853</v>
      </c>
      <c r="F4172" s="30" t="s">
        <v>21366</v>
      </c>
      <c r="G4172">
        <v>6.2</v>
      </c>
      <c r="H4172">
        <v>4.2</v>
      </c>
      <c r="I4172">
        <v>0</v>
      </c>
      <c r="J4172">
        <v>0</v>
      </c>
      <c r="K4172" s="13">
        <v>0.10400000000000001</v>
      </c>
      <c r="L4172" s="13">
        <v>4.2000000000000003E-2</v>
      </c>
      <c r="M4172" s="13">
        <v>6.2E-2</v>
      </c>
      <c r="N4172" s="13">
        <v>0</v>
      </c>
      <c r="O4172" s="13">
        <v>0</v>
      </c>
      <c r="P4172" s="12" t="str">
        <f>LEFT(Tabela2[[#This Row],[Código]],2)</f>
        <v>31</v>
      </c>
    </row>
    <row r="4173" spans="2:16" ht="15" customHeight="1" x14ac:dyDescent="0.25">
      <c r="B4173" s="36" t="str">
        <f>LOOKUP(Tabela2[[#This Row],[RESUMO]],Tabela3[Grupo],Tabela3[Meus produtos])</f>
        <v>Não</v>
      </c>
      <c r="C4173" s="30" t="s">
        <v>4163</v>
      </c>
      <c r="D4173" t="s">
        <v>21238</v>
      </c>
      <c r="E4173" t="s">
        <v>11853</v>
      </c>
      <c r="F4173" s="30" t="s">
        <v>14980</v>
      </c>
      <c r="G4173">
        <v>6.2</v>
      </c>
      <c r="H4173">
        <v>4.2</v>
      </c>
      <c r="I4173">
        <v>0</v>
      </c>
      <c r="J4173">
        <v>0</v>
      </c>
      <c r="K4173" s="13">
        <v>0.10400000000000001</v>
      </c>
      <c r="L4173" s="13">
        <v>4.2000000000000003E-2</v>
      </c>
      <c r="M4173" s="13">
        <v>6.2E-2</v>
      </c>
      <c r="N4173" s="13">
        <v>0</v>
      </c>
      <c r="O4173" s="13">
        <v>0</v>
      </c>
      <c r="P4173" s="12" t="str">
        <f>LEFT(Tabela2[[#This Row],[Código]],2)</f>
        <v>31</v>
      </c>
    </row>
    <row r="4174" spans="2:16" ht="15" customHeight="1" x14ac:dyDescent="0.25">
      <c r="B4174" s="36" t="str">
        <f>LOOKUP(Tabela2[[#This Row],[RESUMO]],Tabela3[Grupo],Tabela3[Meus produtos])</f>
        <v>Não</v>
      </c>
      <c r="C4174" s="30" t="s">
        <v>4164</v>
      </c>
      <c r="D4174" t="s">
        <v>21238</v>
      </c>
      <c r="E4174" t="s">
        <v>11853</v>
      </c>
      <c r="F4174" s="30" t="s">
        <v>14981</v>
      </c>
      <c r="G4174">
        <v>6.26</v>
      </c>
      <c r="H4174">
        <v>4.2</v>
      </c>
      <c r="I4174">
        <v>0</v>
      </c>
      <c r="J4174">
        <v>0</v>
      </c>
      <c r="K4174" s="13">
        <v>0.1046</v>
      </c>
      <c r="L4174" s="13">
        <v>4.2000000000000003E-2</v>
      </c>
      <c r="M4174" s="13">
        <v>6.2600000000000003E-2</v>
      </c>
      <c r="N4174" s="13">
        <v>0</v>
      </c>
      <c r="O4174" s="13">
        <v>0</v>
      </c>
      <c r="P4174" s="12" t="str">
        <f>LEFT(Tabela2[[#This Row],[Código]],2)</f>
        <v>31</v>
      </c>
    </row>
    <row r="4175" spans="2:16" ht="15" customHeight="1" x14ac:dyDescent="0.25">
      <c r="B4175" s="36" t="str">
        <f>LOOKUP(Tabela2[[#This Row],[RESUMO]],Tabela3[Grupo],Tabela3[Meus produtos])</f>
        <v>Não</v>
      </c>
      <c r="C4175" s="30" t="s">
        <v>4165</v>
      </c>
      <c r="D4175" t="s">
        <v>21238</v>
      </c>
      <c r="E4175" t="s">
        <v>11853</v>
      </c>
      <c r="F4175" s="30" t="s">
        <v>14982</v>
      </c>
      <c r="G4175">
        <v>6.2</v>
      </c>
      <c r="H4175">
        <v>4.2</v>
      </c>
      <c r="I4175">
        <v>0</v>
      </c>
      <c r="J4175">
        <v>0</v>
      </c>
      <c r="K4175" s="13">
        <v>0.10400000000000001</v>
      </c>
      <c r="L4175" s="13">
        <v>4.2000000000000003E-2</v>
      </c>
      <c r="M4175" s="13">
        <v>6.2E-2</v>
      </c>
      <c r="N4175" s="13">
        <v>0</v>
      </c>
      <c r="O4175" s="13">
        <v>0</v>
      </c>
      <c r="P4175" s="12" t="str">
        <f>LEFT(Tabela2[[#This Row],[Código]],2)</f>
        <v>31</v>
      </c>
    </row>
    <row r="4176" spans="2:16" ht="15" customHeight="1" x14ac:dyDescent="0.25">
      <c r="B4176" s="36" t="str">
        <f>LOOKUP(Tabela2[[#This Row],[RESUMO]],Tabela3[Grupo],Tabela3[Meus produtos])</f>
        <v>Não</v>
      </c>
      <c r="C4176" s="30" t="s">
        <v>4165</v>
      </c>
      <c r="D4176" t="s">
        <v>124</v>
      </c>
      <c r="E4176" t="s">
        <v>11853</v>
      </c>
      <c r="F4176" s="30" t="s">
        <v>21367</v>
      </c>
      <c r="G4176">
        <v>6.2</v>
      </c>
      <c r="H4176">
        <v>4.2</v>
      </c>
      <c r="I4176">
        <v>0</v>
      </c>
      <c r="J4176">
        <v>0</v>
      </c>
      <c r="K4176" s="13">
        <v>0.10400000000000001</v>
      </c>
      <c r="L4176" s="13">
        <v>4.2000000000000003E-2</v>
      </c>
      <c r="M4176" s="13">
        <v>6.2E-2</v>
      </c>
      <c r="N4176" s="13">
        <v>0</v>
      </c>
      <c r="O4176" s="13">
        <v>0</v>
      </c>
      <c r="P4176" s="12" t="str">
        <f>LEFT(Tabela2[[#This Row],[Código]],2)</f>
        <v>31</v>
      </c>
    </row>
    <row r="4177" spans="2:16" ht="15" customHeight="1" x14ac:dyDescent="0.25">
      <c r="B4177" s="36" t="str">
        <f>LOOKUP(Tabela2[[#This Row],[RESUMO]],Tabela3[Grupo],Tabela3[Meus produtos])</f>
        <v>Não</v>
      </c>
      <c r="C4177" s="30" t="s">
        <v>22162</v>
      </c>
      <c r="D4177" t="s">
        <v>21238</v>
      </c>
      <c r="E4177" t="s">
        <v>11853</v>
      </c>
      <c r="F4177" s="30" t="s">
        <v>22163</v>
      </c>
      <c r="G4177">
        <v>6.29</v>
      </c>
      <c r="H4177">
        <v>4.2</v>
      </c>
      <c r="I4177">
        <v>0</v>
      </c>
      <c r="J4177">
        <v>0</v>
      </c>
      <c r="K4177" s="13">
        <v>0.10489999999999999</v>
      </c>
      <c r="L4177" s="13">
        <v>4.2000000000000003E-2</v>
      </c>
      <c r="M4177" s="13">
        <v>6.2899999999999998E-2</v>
      </c>
      <c r="N4177" s="13">
        <v>0</v>
      </c>
      <c r="O4177" s="13">
        <v>0</v>
      </c>
      <c r="P4177" s="12" t="str">
        <f>LEFT(Tabela2[[#This Row],[Código]],2)</f>
        <v>31</v>
      </c>
    </row>
    <row r="4178" spans="2:16" ht="15" customHeight="1" x14ac:dyDescent="0.25">
      <c r="B4178" s="36" t="str">
        <f>LOOKUP(Tabela2[[#This Row],[RESUMO]],Tabela3[Grupo],Tabela3[Meus produtos])</f>
        <v>Não</v>
      </c>
      <c r="C4178" s="30" t="s">
        <v>22164</v>
      </c>
      <c r="D4178" t="s">
        <v>21238</v>
      </c>
      <c r="E4178" t="s">
        <v>11853</v>
      </c>
      <c r="F4178" s="30" t="s">
        <v>12</v>
      </c>
      <c r="G4178">
        <v>6.29</v>
      </c>
      <c r="H4178">
        <v>4.2</v>
      </c>
      <c r="I4178">
        <v>0</v>
      </c>
      <c r="J4178">
        <v>0</v>
      </c>
      <c r="K4178" s="13">
        <v>0.10489999999999999</v>
      </c>
      <c r="L4178" s="13">
        <v>4.2000000000000003E-2</v>
      </c>
      <c r="M4178" s="13">
        <v>6.2899999999999998E-2</v>
      </c>
      <c r="N4178" s="13">
        <v>0</v>
      </c>
      <c r="O4178" s="13">
        <v>0</v>
      </c>
      <c r="P4178" s="12" t="str">
        <f>LEFT(Tabela2[[#This Row],[Código]],2)</f>
        <v>31</v>
      </c>
    </row>
    <row r="4179" spans="2:16" ht="15" customHeight="1" x14ac:dyDescent="0.25">
      <c r="B4179" s="36" t="str">
        <f>LOOKUP(Tabela2[[#This Row],[RESUMO]],Tabela3[Grupo],Tabela3[Meus produtos])</f>
        <v>Não</v>
      </c>
      <c r="C4179" s="30" t="s">
        <v>4166</v>
      </c>
      <c r="D4179" t="s">
        <v>21238</v>
      </c>
      <c r="E4179" t="s">
        <v>11853</v>
      </c>
      <c r="F4179" s="30" t="s">
        <v>14983</v>
      </c>
      <c r="G4179">
        <v>6.2</v>
      </c>
      <c r="H4179">
        <v>4.2</v>
      </c>
      <c r="I4179">
        <v>0</v>
      </c>
      <c r="J4179">
        <v>0</v>
      </c>
      <c r="K4179" s="13">
        <v>0.10400000000000001</v>
      </c>
      <c r="L4179" s="13">
        <v>4.2000000000000003E-2</v>
      </c>
      <c r="M4179" s="13">
        <v>6.2E-2</v>
      </c>
      <c r="N4179" s="13">
        <v>0</v>
      </c>
      <c r="O4179" s="13">
        <v>0</v>
      </c>
      <c r="P4179" s="12" t="str">
        <f>LEFT(Tabela2[[#This Row],[Código]],2)</f>
        <v>31</v>
      </c>
    </row>
    <row r="4180" spans="2:16" ht="15" customHeight="1" x14ac:dyDescent="0.25">
      <c r="B4180" s="36" t="str">
        <f>LOOKUP(Tabela2[[#This Row],[RESUMO]],Tabela3[Grupo],Tabela3[Meus produtos])</f>
        <v>Não</v>
      </c>
      <c r="C4180" s="30" t="s">
        <v>4167</v>
      </c>
      <c r="D4180" t="s">
        <v>21238</v>
      </c>
      <c r="E4180" t="s">
        <v>11853</v>
      </c>
      <c r="F4180" s="30" t="s">
        <v>14984</v>
      </c>
      <c r="G4180">
        <v>6.2</v>
      </c>
      <c r="H4180">
        <v>4.2</v>
      </c>
      <c r="I4180">
        <v>0</v>
      </c>
      <c r="J4180">
        <v>0</v>
      </c>
      <c r="K4180" s="13">
        <v>0.10400000000000001</v>
      </c>
      <c r="L4180" s="13">
        <v>4.2000000000000003E-2</v>
      </c>
      <c r="M4180" s="13">
        <v>6.2E-2</v>
      </c>
      <c r="N4180" s="13">
        <v>0</v>
      </c>
      <c r="O4180" s="13">
        <v>0</v>
      </c>
      <c r="P4180" s="12" t="str">
        <f>LEFT(Tabela2[[#This Row],[Código]],2)</f>
        <v>31</v>
      </c>
    </row>
    <row r="4181" spans="2:16" ht="15" customHeight="1" x14ac:dyDescent="0.25">
      <c r="B4181" s="36" t="str">
        <f>LOOKUP(Tabela2[[#This Row],[RESUMO]],Tabela3[Grupo],Tabela3[Meus produtos])</f>
        <v>Não</v>
      </c>
      <c r="C4181" s="30" t="s">
        <v>4168</v>
      </c>
      <c r="D4181" t="s">
        <v>21238</v>
      </c>
      <c r="E4181" t="s">
        <v>11853</v>
      </c>
      <c r="F4181" s="30" t="s">
        <v>14985</v>
      </c>
      <c r="G4181">
        <v>6.2</v>
      </c>
      <c r="H4181">
        <v>4.2</v>
      </c>
      <c r="I4181">
        <v>0</v>
      </c>
      <c r="J4181">
        <v>0</v>
      </c>
      <c r="K4181" s="13">
        <v>0.10400000000000001</v>
      </c>
      <c r="L4181" s="13">
        <v>4.2000000000000003E-2</v>
      </c>
      <c r="M4181" s="13">
        <v>6.2E-2</v>
      </c>
      <c r="N4181" s="13">
        <v>0</v>
      </c>
      <c r="O4181" s="13">
        <v>0</v>
      </c>
      <c r="P4181" s="12" t="str">
        <f>LEFT(Tabela2[[#This Row],[Código]],2)</f>
        <v>31</v>
      </c>
    </row>
    <row r="4182" spans="2:16" ht="15" customHeight="1" x14ac:dyDescent="0.25">
      <c r="B4182" s="36" t="str">
        <f>LOOKUP(Tabela2[[#This Row],[RESUMO]],Tabela3[Grupo],Tabela3[Meus produtos])</f>
        <v>Não</v>
      </c>
      <c r="C4182" s="30" t="s">
        <v>4169</v>
      </c>
      <c r="D4182" t="s">
        <v>21238</v>
      </c>
      <c r="E4182" t="s">
        <v>11853</v>
      </c>
      <c r="F4182" s="30" t="s">
        <v>14986</v>
      </c>
      <c r="G4182">
        <v>6.2</v>
      </c>
      <c r="H4182">
        <v>4.2</v>
      </c>
      <c r="I4182">
        <v>0</v>
      </c>
      <c r="J4182">
        <v>0</v>
      </c>
      <c r="K4182" s="13">
        <v>0.10400000000000001</v>
      </c>
      <c r="L4182" s="13">
        <v>4.2000000000000003E-2</v>
      </c>
      <c r="M4182" s="13">
        <v>6.2E-2</v>
      </c>
      <c r="N4182" s="13">
        <v>0</v>
      </c>
      <c r="O4182" s="13">
        <v>0</v>
      </c>
      <c r="P4182" s="12" t="str">
        <f>LEFT(Tabela2[[#This Row],[Código]],2)</f>
        <v>31</v>
      </c>
    </row>
    <row r="4183" spans="2:16" ht="15" customHeight="1" x14ac:dyDescent="0.25">
      <c r="B4183" s="36" t="str">
        <f>LOOKUP(Tabela2[[#This Row],[RESUMO]],Tabela3[Grupo],Tabela3[Meus produtos])</f>
        <v>Não</v>
      </c>
      <c r="C4183" s="30" t="s">
        <v>4170</v>
      </c>
      <c r="D4183" t="s">
        <v>21238</v>
      </c>
      <c r="E4183" t="s">
        <v>11853</v>
      </c>
      <c r="F4183" s="30" t="s">
        <v>14987</v>
      </c>
      <c r="G4183">
        <v>6.2</v>
      </c>
      <c r="H4183">
        <v>4.2</v>
      </c>
      <c r="I4183">
        <v>0</v>
      </c>
      <c r="J4183">
        <v>0</v>
      </c>
      <c r="K4183" s="13">
        <v>0.10400000000000001</v>
      </c>
      <c r="L4183" s="13">
        <v>4.2000000000000003E-2</v>
      </c>
      <c r="M4183" s="13">
        <v>6.2E-2</v>
      </c>
      <c r="N4183" s="13">
        <v>0</v>
      </c>
      <c r="O4183" s="13">
        <v>0</v>
      </c>
      <c r="P4183" s="12" t="str">
        <f>LEFT(Tabela2[[#This Row],[Código]],2)</f>
        <v>31</v>
      </c>
    </row>
    <row r="4184" spans="2:16" ht="15" customHeight="1" x14ac:dyDescent="0.25">
      <c r="B4184" s="36" t="str">
        <f>LOOKUP(Tabela2[[#This Row],[RESUMO]],Tabela3[Grupo],Tabela3[Meus produtos])</f>
        <v>Não</v>
      </c>
      <c r="C4184" s="30" t="s">
        <v>4171</v>
      </c>
      <c r="D4184" t="s">
        <v>21238</v>
      </c>
      <c r="E4184" t="s">
        <v>11853</v>
      </c>
      <c r="F4184" s="30" t="s">
        <v>14988</v>
      </c>
      <c r="G4184">
        <v>6.2</v>
      </c>
      <c r="H4184">
        <v>4.2</v>
      </c>
      <c r="I4184">
        <v>0</v>
      </c>
      <c r="J4184">
        <v>0</v>
      </c>
      <c r="K4184" s="13">
        <v>0.10400000000000001</v>
      </c>
      <c r="L4184" s="13">
        <v>4.2000000000000003E-2</v>
      </c>
      <c r="M4184" s="13">
        <v>6.2E-2</v>
      </c>
      <c r="N4184" s="13">
        <v>0</v>
      </c>
      <c r="O4184" s="13">
        <v>0</v>
      </c>
      <c r="P4184" s="12" t="str">
        <f>LEFT(Tabela2[[#This Row],[Código]],2)</f>
        <v>31</v>
      </c>
    </row>
    <row r="4185" spans="2:16" ht="15" customHeight="1" x14ac:dyDescent="0.25">
      <c r="B4185" s="36" t="str">
        <f>LOOKUP(Tabela2[[#This Row],[RESUMO]],Tabela3[Grupo],Tabela3[Meus produtos])</f>
        <v>Não</v>
      </c>
      <c r="C4185" s="30" t="s">
        <v>4172</v>
      </c>
      <c r="D4185" t="s">
        <v>21238</v>
      </c>
      <c r="E4185" t="s">
        <v>11853</v>
      </c>
      <c r="F4185" s="30" t="s">
        <v>14989</v>
      </c>
      <c r="G4185">
        <v>6.2</v>
      </c>
      <c r="H4185">
        <v>4.2</v>
      </c>
      <c r="I4185">
        <v>0</v>
      </c>
      <c r="J4185">
        <v>0</v>
      </c>
      <c r="K4185" s="13">
        <v>0.10400000000000001</v>
      </c>
      <c r="L4185" s="13">
        <v>4.2000000000000003E-2</v>
      </c>
      <c r="M4185" s="13">
        <v>6.2E-2</v>
      </c>
      <c r="N4185" s="13">
        <v>0</v>
      </c>
      <c r="O4185" s="13">
        <v>0</v>
      </c>
      <c r="P4185" s="12" t="str">
        <f>LEFT(Tabela2[[#This Row],[Código]],2)</f>
        <v>31</v>
      </c>
    </row>
    <row r="4186" spans="2:16" ht="15" customHeight="1" x14ac:dyDescent="0.25">
      <c r="B4186" s="36" t="str">
        <f>LOOKUP(Tabela2[[#This Row],[RESUMO]],Tabela3[Grupo],Tabela3[Meus produtos])</f>
        <v>Não</v>
      </c>
      <c r="C4186" s="30" t="s">
        <v>4173</v>
      </c>
      <c r="D4186" t="s">
        <v>21238</v>
      </c>
      <c r="E4186" t="s">
        <v>11853</v>
      </c>
      <c r="F4186" s="30" t="s">
        <v>14990</v>
      </c>
      <c r="G4186">
        <v>6.29</v>
      </c>
      <c r="H4186">
        <v>4.2</v>
      </c>
      <c r="I4186">
        <v>0</v>
      </c>
      <c r="J4186">
        <v>0</v>
      </c>
      <c r="K4186" s="13">
        <v>0.10489999999999999</v>
      </c>
      <c r="L4186" s="13">
        <v>4.2000000000000003E-2</v>
      </c>
      <c r="M4186" s="13">
        <v>6.2899999999999998E-2</v>
      </c>
      <c r="N4186" s="13">
        <v>0</v>
      </c>
      <c r="O4186" s="13">
        <v>0</v>
      </c>
      <c r="P4186" s="12" t="str">
        <f>LEFT(Tabela2[[#This Row],[Código]],2)</f>
        <v>31</v>
      </c>
    </row>
    <row r="4187" spans="2:16" ht="15" customHeight="1" x14ac:dyDescent="0.25">
      <c r="B4187" s="36" t="str">
        <f>LOOKUP(Tabela2[[#This Row],[RESUMO]],Tabela3[Grupo],Tabela3[Meus produtos])</f>
        <v>Não</v>
      </c>
      <c r="C4187" s="30" t="s">
        <v>4174</v>
      </c>
      <c r="D4187" t="s">
        <v>21238</v>
      </c>
      <c r="E4187" t="s">
        <v>11853</v>
      </c>
      <c r="F4187" s="30" t="s">
        <v>14991</v>
      </c>
      <c r="G4187">
        <v>6.2</v>
      </c>
      <c r="H4187">
        <v>4.2</v>
      </c>
      <c r="I4187">
        <v>0</v>
      </c>
      <c r="J4187">
        <v>0</v>
      </c>
      <c r="K4187" s="13">
        <v>0.10400000000000001</v>
      </c>
      <c r="L4187" s="13">
        <v>4.2000000000000003E-2</v>
      </c>
      <c r="M4187" s="13">
        <v>6.2E-2</v>
      </c>
      <c r="N4187" s="13">
        <v>0</v>
      </c>
      <c r="O4187" s="13">
        <v>0</v>
      </c>
      <c r="P4187" s="12" t="str">
        <f>LEFT(Tabela2[[#This Row],[Código]],2)</f>
        <v>31</v>
      </c>
    </row>
    <row r="4188" spans="2:16" ht="15" customHeight="1" x14ac:dyDescent="0.25">
      <c r="B4188" s="36" t="str">
        <f>LOOKUP(Tabela2[[#This Row],[RESUMO]],Tabela3[Grupo],Tabela3[Meus produtos])</f>
        <v>Não</v>
      </c>
      <c r="C4188" s="30" t="s">
        <v>4175</v>
      </c>
      <c r="D4188" t="s">
        <v>21238</v>
      </c>
      <c r="E4188" t="s">
        <v>11853</v>
      </c>
      <c r="F4188" s="30" t="s">
        <v>14992</v>
      </c>
      <c r="G4188">
        <v>6.29</v>
      </c>
      <c r="H4188">
        <v>4.2</v>
      </c>
      <c r="I4188">
        <v>0</v>
      </c>
      <c r="J4188">
        <v>0</v>
      </c>
      <c r="K4188" s="13">
        <v>0.10489999999999999</v>
      </c>
      <c r="L4188" s="13">
        <v>4.2000000000000003E-2</v>
      </c>
      <c r="M4188" s="13">
        <v>6.2899999999999998E-2</v>
      </c>
      <c r="N4188" s="13">
        <v>0</v>
      </c>
      <c r="O4188" s="13">
        <v>0</v>
      </c>
      <c r="P4188" s="12" t="str">
        <f>LEFT(Tabela2[[#This Row],[Código]],2)</f>
        <v>31</v>
      </c>
    </row>
    <row r="4189" spans="2:16" ht="15" customHeight="1" x14ac:dyDescent="0.25">
      <c r="B4189" s="36" t="str">
        <f>LOOKUP(Tabela2[[#This Row],[RESUMO]],Tabela3[Grupo],Tabela3[Meus produtos])</f>
        <v>Não</v>
      </c>
      <c r="C4189" s="30" t="s">
        <v>4175</v>
      </c>
      <c r="D4189" t="s">
        <v>124</v>
      </c>
      <c r="E4189" t="s">
        <v>11853</v>
      </c>
      <c r="F4189" s="30" t="s">
        <v>21368</v>
      </c>
      <c r="G4189">
        <v>6.29</v>
      </c>
      <c r="H4189">
        <v>4.2</v>
      </c>
      <c r="I4189">
        <v>0</v>
      </c>
      <c r="J4189">
        <v>0</v>
      </c>
      <c r="K4189" s="13">
        <v>0.10489999999999999</v>
      </c>
      <c r="L4189" s="13">
        <v>4.2000000000000003E-2</v>
      </c>
      <c r="M4189" s="13">
        <v>6.2899999999999998E-2</v>
      </c>
      <c r="N4189" s="13">
        <v>0</v>
      </c>
      <c r="O4189" s="13">
        <v>0</v>
      </c>
      <c r="P4189" s="12" t="str">
        <f>LEFT(Tabela2[[#This Row],[Código]],2)</f>
        <v>31</v>
      </c>
    </row>
    <row r="4190" spans="2:16" ht="15" customHeight="1" x14ac:dyDescent="0.25">
      <c r="B4190" s="36" t="str">
        <f>LOOKUP(Tabela2[[#This Row],[RESUMO]],Tabela3[Grupo],Tabela3[Meus produtos])</f>
        <v>Não</v>
      </c>
      <c r="C4190" s="30" t="s">
        <v>4175</v>
      </c>
      <c r="D4190" t="s">
        <v>127</v>
      </c>
      <c r="E4190" t="s">
        <v>11853</v>
      </c>
      <c r="F4190" s="30" t="s">
        <v>21367</v>
      </c>
      <c r="G4190">
        <v>6.29</v>
      </c>
      <c r="H4190">
        <v>4.2</v>
      </c>
      <c r="I4190">
        <v>0</v>
      </c>
      <c r="J4190">
        <v>0</v>
      </c>
      <c r="K4190" s="13">
        <v>0.10489999999999999</v>
      </c>
      <c r="L4190" s="13">
        <v>4.2000000000000003E-2</v>
      </c>
      <c r="M4190" s="13">
        <v>6.2899999999999998E-2</v>
      </c>
      <c r="N4190" s="13">
        <v>0</v>
      </c>
      <c r="O4190" s="13">
        <v>0</v>
      </c>
      <c r="P4190" s="12" t="str">
        <f>LEFT(Tabela2[[#This Row],[Código]],2)</f>
        <v>31</v>
      </c>
    </row>
    <row r="4191" spans="2:16" ht="15" customHeight="1" x14ac:dyDescent="0.25">
      <c r="B4191" s="36" t="str">
        <f>LOOKUP(Tabela2[[#This Row],[RESUMO]],Tabela3[Grupo],Tabela3[Meus produtos])</f>
        <v>Não</v>
      </c>
      <c r="C4191" s="30" t="s">
        <v>4175</v>
      </c>
      <c r="D4191" t="s">
        <v>1057</v>
      </c>
      <c r="E4191" t="s">
        <v>11853</v>
      </c>
      <c r="F4191" s="30" t="s">
        <v>21369</v>
      </c>
      <c r="G4191">
        <v>6.29</v>
      </c>
      <c r="H4191">
        <v>4.2</v>
      </c>
      <c r="I4191">
        <v>0</v>
      </c>
      <c r="J4191">
        <v>0</v>
      </c>
      <c r="K4191" s="13">
        <v>0.10489999999999999</v>
      </c>
      <c r="L4191" s="13">
        <v>4.2000000000000003E-2</v>
      </c>
      <c r="M4191" s="13">
        <v>6.2899999999999998E-2</v>
      </c>
      <c r="N4191" s="13">
        <v>0</v>
      </c>
      <c r="O4191" s="13">
        <v>0</v>
      </c>
      <c r="P4191" s="12" t="str">
        <f>LEFT(Tabela2[[#This Row],[Código]],2)</f>
        <v>31</v>
      </c>
    </row>
    <row r="4192" spans="2:16" ht="15" customHeight="1" x14ac:dyDescent="0.25">
      <c r="B4192" s="36" t="str">
        <f>LOOKUP(Tabela2[[#This Row],[RESUMO]],Tabela3[Grupo],Tabela3[Meus produtos])</f>
        <v>Não</v>
      </c>
      <c r="C4192" s="30" t="s">
        <v>4175</v>
      </c>
      <c r="D4192" t="s">
        <v>1156</v>
      </c>
      <c r="E4192" t="s">
        <v>11853</v>
      </c>
      <c r="F4192" s="30" t="s">
        <v>21370</v>
      </c>
      <c r="G4192">
        <v>6.29</v>
      </c>
      <c r="H4192">
        <v>4.2</v>
      </c>
      <c r="I4192">
        <v>0</v>
      </c>
      <c r="J4192">
        <v>0</v>
      </c>
      <c r="K4192" s="13">
        <v>0.10489999999999999</v>
      </c>
      <c r="L4192" s="13">
        <v>4.2000000000000003E-2</v>
      </c>
      <c r="M4192" s="13">
        <v>6.2899999999999998E-2</v>
      </c>
      <c r="N4192" s="13">
        <v>0</v>
      </c>
      <c r="O4192" s="13">
        <v>0</v>
      </c>
      <c r="P4192" s="12" t="str">
        <f>LEFT(Tabela2[[#This Row],[Código]],2)</f>
        <v>31</v>
      </c>
    </row>
    <row r="4193" spans="2:16" ht="15" customHeight="1" x14ac:dyDescent="0.25">
      <c r="B4193" s="36" t="str">
        <f>LOOKUP(Tabela2[[#This Row],[RESUMO]],Tabela3[Grupo],Tabela3[Meus produtos])</f>
        <v>Não</v>
      </c>
      <c r="C4193" s="30" t="s">
        <v>4176</v>
      </c>
      <c r="D4193" t="s">
        <v>21238</v>
      </c>
      <c r="E4193" t="s">
        <v>11853</v>
      </c>
      <c r="F4193" s="30" t="s">
        <v>14993</v>
      </c>
      <c r="G4193">
        <v>6.2</v>
      </c>
      <c r="H4193">
        <v>4.2</v>
      </c>
      <c r="I4193">
        <v>0</v>
      </c>
      <c r="J4193">
        <v>0</v>
      </c>
      <c r="K4193" s="13">
        <v>0.10400000000000001</v>
      </c>
      <c r="L4193" s="13">
        <v>4.2000000000000003E-2</v>
      </c>
      <c r="M4193" s="13">
        <v>6.2E-2</v>
      </c>
      <c r="N4193" s="13">
        <v>0</v>
      </c>
      <c r="O4193" s="13">
        <v>0</v>
      </c>
      <c r="P4193" s="12" t="str">
        <f>LEFT(Tabela2[[#This Row],[Código]],2)</f>
        <v>31</v>
      </c>
    </row>
    <row r="4194" spans="2:16" ht="15" customHeight="1" x14ac:dyDescent="0.25">
      <c r="B4194" s="36" t="str">
        <f>LOOKUP(Tabela2[[#This Row],[RESUMO]],Tabela3[Grupo],Tabela3[Meus produtos])</f>
        <v>Não</v>
      </c>
      <c r="C4194" s="30" t="s">
        <v>22597</v>
      </c>
      <c r="D4194" t="s">
        <v>21238</v>
      </c>
      <c r="E4194" t="s">
        <v>11853</v>
      </c>
      <c r="F4194" s="30" t="s">
        <v>22598</v>
      </c>
      <c r="G4194">
        <v>6.29</v>
      </c>
      <c r="H4194">
        <v>4.2</v>
      </c>
      <c r="I4194">
        <v>0</v>
      </c>
      <c r="J4194">
        <v>0</v>
      </c>
      <c r="K4194" s="13">
        <v>0.10489999999999999</v>
      </c>
      <c r="L4194" s="13">
        <v>4.2000000000000003E-2</v>
      </c>
      <c r="M4194" s="13">
        <v>6.2899999999999998E-2</v>
      </c>
      <c r="N4194" s="13">
        <v>0</v>
      </c>
      <c r="O4194" s="13">
        <v>0</v>
      </c>
      <c r="P4194" s="12" t="str">
        <f>LEFT(Tabela2[[#This Row],[Código]],2)</f>
        <v>31</v>
      </c>
    </row>
    <row r="4195" spans="2:16" ht="15" customHeight="1" x14ac:dyDescent="0.25">
      <c r="B4195" s="36" t="str">
        <f>LOOKUP(Tabela2[[#This Row],[RESUMO]],Tabela3[Grupo],Tabela3[Meus produtos])</f>
        <v>Não</v>
      </c>
      <c r="C4195" s="30" t="s">
        <v>4177</v>
      </c>
      <c r="D4195" t="s">
        <v>21238</v>
      </c>
      <c r="E4195" t="s">
        <v>11853</v>
      </c>
      <c r="F4195" s="30" t="s">
        <v>14994</v>
      </c>
      <c r="G4195">
        <v>6.2</v>
      </c>
      <c r="H4195">
        <v>4.2</v>
      </c>
      <c r="I4195">
        <v>0</v>
      </c>
      <c r="J4195">
        <v>0</v>
      </c>
      <c r="K4195" s="13">
        <v>0.10400000000000001</v>
      </c>
      <c r="L4195" s="13">
        <v>4.2000000000000003E-2</v>
      </c>
      <c r="M4195" s="13">
        <v>6.2E-2</v>
      </c>
      <c r="N4195" s="13">
        <v>0</v>
      </c>
      <c r="O4195" s="13">
        <v>0</v>
      </c>
      <c r="P4195" s="12" t="str">
        <f>LEFT(Tabela2[[#This Row],[Código]],2)</f>
        <v>31</v>
      </c>
    </row>
    <row r="4196" spans="2:16" ht="15" customHeight="1" x14ac:dyDescent="0.25">
      <c r="B4196" s="36" t="str">
        <f>LOOKUP(Tabela2[[#This Row],[RESUMO]],Tabela3[Grupo],Tabela3[Meus produtos])</f>
        <v>Não</v>
      </c>
      <c r="C4196" s="30" t="s">
        <v>4178</v>
      </c>
      <c r="D4196" t="s">
        <v>21238</v>
      </c>
      <c r="E4196" t="s">
        <v>11853</v>
      </c>
      <c r="F4196" s="30" t="s">
        <v>14995</v>
      </c>
      <c r="G4196">
        <v>6.2</v>
      </c>
      <c r="H4196">
        <v>4.2</v>
      </c>
      <c r="I4196">
        <v>0</v>
      </c>
      <c r="J4196">
        <v>0</v>
      </c>
      <c r="K4196" s="13">
        <v>0.10400000000000001</v>
      </c>
      <c r="L4196" s="13">
        <v>4.2000000000000003E-2</v>
      </c>
      <c r="M4196" s="13">
        <v>6.2E-2</v>
      </c>
      <c r="N4196" s="13">
        <v>0</v>
      </c>
      <c r="O4196" s="13">
        <v>0</v>
      </c>
      <c r="P4196" s="12" t="str">
        <f>LEFT(Tabela2[[#This Row],[Código]],2)</f>
        <v>31</v>
      </c>
    </row>
    <row r="4197" spans="2:16" ht="15" customHeight="1" x14ac:dyDescent="0.25">
      <c r="B4197" s="36" t="str">
        <f>LOOKUP(Tabela2[[#This Row],[RESUMO]],Tabela3[Grupo],Tabela3[Meus produtos])</f>
        <v>Não</v>
      </c>
      <c r="C4197" s="30" t="s">
        <v>4179</v>
      </c>
      <c r="D4197" t="s">
        <v>21238</v>
      </c>
      <c r="E4197" t="s">
        <v>11853</v>
      </c>
      <c r="F4197" s="30" t="s">
        <v>14996</v>
      </c>
      <c r="G4197">
        <v>6.2</v>
      </c>
      <c r="H4197">
        <v>4.2</v>
      </c>
      <c r="I4197">
        <v>0</v>
      </c>
      <c r="J4197">
        <v>0</v>
      </c>
      <c r="K4197" s="13">
        <v>0.10400000000000001</v>
      </c>
      <c r="L4197" s="13">
        <v>4.2000000000000003E-2</v>
      </c>
      <c r="M4197" s="13">
        <v>6.2E-2</v>
      </c>
      <c r="N4197" s="13">
        <v>0</v>
      </c>
      <c r="O4197" s="13">
        <v>0</v>
      </c>
      <c r="P4197" s="12" t="str">
        <f>LEFT(Tabela2[[#This Row],[Código]],2)</f>
        <v>31</v>
      </c>
    </row>
    <row r="4198" spans="2:16" ht="15" customHeight="1" x14ac:dyDescent="0.25">
      <c r="B4198" s="36" t="str">
        <f>LOOKUP(Tabela2[[#This Row],[RESUMO]],Tabela3[Grupo],Tabela3[Meus produtos])</f>
        <v>Não</v>
      </c>
      <c r="C4198" s="30" t="s">
        <v>4180</v>
      </c>
      <c r="D4198" t="s">
        <v>21238</v>
      </c>
      <c r="E4198" t="s">
        <v>11853</v>
      </c>
      <c r="F4198" s="30" t="s">
        <v>14997</v>
      </c>
      <c r="G4198">
        <v>6.26</v>
      </c>
      <c r="H4198">
        <v>4.2</v>
      </c>
      <c r="I4198">
        <v>0</v>
      </c>
      <c r="J4198">
        <v>0</v>
      </c>
      <c r="K4198" s="13">
        <v>0.1046</v>
      </c>
      <c r="L4198" s="13">
        <v>4.2000000000000003E-2</v>
      </c>
      <c r="M4198" s="13">
        <v>6.2600000000000003E-2</v>
      </c>
      <c r="N4198" s="13">
        <v>0</v>
      </c>
      <c r="O4198" s="13">
        <v>0</v>
      </c>
      <c r="P4198" s="12" t="str">
        <f>LEFT(Tabela2[[#This Row],[Código]],2)</f>
        <v>31</v>
      </c>
    </row>
    <row r="4199" spans="2:16" ht="15" customHeight="1" x14ac:dyDescent="0.25">
      <c r="B4199" s="36" t="str">
        <f>LOOKUP(Tabela2[[#This Row],[RESUMO]],Tabela3[Grupo],Tabela3[Meus produtos])</f>
        <v>Não</v>
      </c>
      <c r="C4199" s="30" t="s">
        <v>4181</v>
      </c>
      <c r="D4199" t="s">
        <v>21238</v>
      </c>
      <c r="E4199" t="s">
        <v>11853</v>
      </c>
      <c r="F4199" s="30" t="s">
        <v>14998</v>
      </c>
      <c r="G4199">
        <v>6.2</v>
      </c>
      <c r="H4199">
        <v>4.2</v>
      </c>
      <c r="I4199">
        <v>0</v>
      </c>
      <c r="J4199">
        <v>0</v>
      </c>
      <c r="K4199" s="13">
        <v>0.10400000000000001</v>
      </c>
      <c r="L4199" s="13">
        <v>4.2000000000000003E-2</v>
      </c>
      <c r="M4199" s="13">
        <v>6.2E-2</v>
      </c>
      <c r="N4199" s="13">
        <v>0</v>
      </c>
      <c r="O4199" s="13">
        <v>0</v>
      </c>
      <c r="P4199" s="12" t="str">
        <f>LEFT(Tabela2[[#This Row],[Código]],2)</f>
        <v>31</v>
      </c>
    </row>
    <row r="4200" spans="2:16" ht="15" customHeight="1" x14ac:dyDescent="0.25">
      <c r="B4200" s="36" t="str">
        <f>LOOKUP(Tabela2[[#This Row],[RESUMO]],Tabela3[Grupo],Tabela3[Meus produtos])</f>
        <v>Não</v>
      </c>
      <c r="C4200" s="30" t="s">
        <v>4182</v>
      </c>
      <c r="D4200" t="s">
        <v>21238</v>
      </c>
      <c r="E4200" t="s">
        <v>11853</v>
      </c>
      <c r="F4200" s="30" t="s">
        <v>14999</v>
      </c>
      <c r="G4200">
        <v>6.2</v>
      </c>
      <c r="H4200">
        <v>4.2</v>
      </c>
      <c r="I4200">
        <v>0</v>
      </c>
      <c r="J4200">
        <v>0</v>
      </c>
      <c r="K4200" s="13">
        <v>0.10400000000000001</v>
      </c>
      <c r="L4200" s="13">
        <v>4.2000000000000003E-2</v>
      </c>
      <c r="M4200" s="13">
        <v>6.2E-2</v>
      </c>
      <c r="N4200" s="13">
        <v>0</v>
      </c>
      <c r="O4200" s="13">
        <v>0</v>
      </c>
      <c r="P4200" s="12" t="str">
        <f>LEFT(Tabela2[[#This Row],[Código]],2)</f>
        <v>31</v>
      </c>
    </row>
    <row r="4201" spans="2:16" ht="15" customHeight="1" x14ac:dyDescent="0.25">
      <c r="B4201" s="36" t="str">
        <f>LOOKUP(Tabela2[[#This Row],[RESUMO]],Tabela3[Grupo],Tabela3[Meus produtos])</f>
        <v>Não</v>
      </c>
      <c r="C4201" s="30" t="s">
        <v>4183</v>
      </c>
      <c r="D4201" t="s">
        <v>21238</v>
      </c>
      <c r="E4201" t="s">
        <v>11853</v>
      </c>
      <c r="F4201" s="30" t="s">
        <v>15000</v>
      </c>
      <c r="G4201">
        <v>6.26</v>
      </c>
      <c r="H4201">
        <v>4.2</v>
      </c>
      <c r="I4201">
        <v>0</v>
      </c>
      <c r="J4201">
        <v>0</v>
      </c>
      <c r="K4201" s="13">
        <v>0.1046</v>
      </c>
      <c r="L4201" s="13">
        <v>4.2000000000000003E-2</v>
      </c>
      <c r="M4201" s="13">
        <v>6.2600000000000003E-2</v>
      </c>
      <c r="N4201" s="13">
        <v>0</v>
      </c>
      <c r="O4201" s="13">
        <v>0</v>
      </c>
      <c r="P4201" s="12" t="str">
        <f>LEFT(Tabela2[[#This Row],[Código]],2)</f>
        <v>31</v>
      </c>
    </row>
    <row r="4202" spans="2:16" ht="15" customHeight="1" x14ac:dyDescent="0.25">
      <c r="B4202" s="36" t="str">
        <f>LOOKUP(Tabela2[[#This Row],[RESUMO]],Tabela3[Grupo],Tabela3[Meus produtos])</f>
        <v>Não</v>
      </c>
      <c r="C4202" s="30" t="s">
        <v>4184</v>
      </c>
      <c r="D4202" t="s">
        <v>21238</v>
      </c>
      <c r="E4202" t="s">
        <v>11853</v>
      </c>
      <c r="F4202" s="30" t="s">
        <v>15001</v>
      </c>
      <c r="G4202">
        <v>10.220000000000001</v>
      </c>
      <c r="H4202">
        <v>4.2</v>
      </c>
      <c r="I4202">
        <v>7</v>
      </c>
      <c r="J4202">
        <v>0</v>
      </c>
      <c r="K4202" s="13">
        <v>0.21420000000000003</v>
      </c>
      <c r="L4202" s="13">
        <v>4.2000000000000003E-2</v>
      </c>
      <c r="M4202" s="13">
        <v>0.10220000000000001</v>
      </c>
      <c r="N4202" s="13">
        <v>7.0000000000000007E-2</v>
      </c>
      <c r="O4202" s="13">
        <v>0</v>
      </c>
      <c r="P4202" s="12" t="str">
        <f>LEFT(Tabela2[[#This Row],[Código]],2)</f>
        <v>32</v>
      </c>
    </row>
    <row r="4203" spans="2:16" ht="15" customHeight="1" x14ac:dyDescent="0.25">
      <c r="B4203" s="36" t="str">
        <f>LOOKUP(Tabela2[[#This Row],[RESUMO]],Tabela3[Grupo],Tabela3[Meus produtos])</f>
        <v>Não</v>
      </c>
      <c r="C4203" s="30" t="s">
        <v>4185</v>
      </c>
      <c r="D4203" t="s">
        <v>21238</v>
      </c>
      <c r="E4203" t="s">
        <v>11853</v>
      </c>
      <c r="F4203" s="30" t="s">
        <v>15002</v>
      </c>
      <c r="G4203">
        <v>10.220000000000001</v>
      </c>
      <c r="H4203">
        <v>4.2</v>
      </c>
      <c r="I4203">
        <v>7</v>
      </c>
      <c r="J4203">
        <v>0</v>
      </c>
      <c r="K4203" s="13">
        <v>0.21420000000000003</v>
      </c>
      <c r="L4203" s="13">
        <v>4.2000000000000003E-2</v>
      </c>
      <c r="M4203" s="13">
        <v>0.10220000000000001</v>
      </c>
      <c r="N4203" s="13">
        <v>7.0000000000000007E-2</v>
      </c>
      <c r="O4203" s="13">
        <v>0</v>
      </c>
      <c r="P4203" s="12" t="str">
        <f>LEFT(Tabela2[[#This Row],[Código]],2)</f>
        <v>32</v>
      </c>
    </row>
    <row r="4204" spans="2:16" ht="15" customHeight="1" x14ac:dyDescent="0.25">
      <c r="B4204" s="36" t="str">
        <f>LOOKUP(Tabela2[[#This Row],[RESUMO]],Tabela3[Grupo],Tabela3[Meus produtos])</f>
        <v>Não</v>
      </c>
      <c r="C4204" s="30" t="s">
        <v>4186</v>
      </c>
      <c r="D4204" t="s">
        <v>21238</v>
      </c>
      <c r="E4204" t="s">
        <v>11853</v>
      </c>
      <c r="F4204" s="30" t="s">
        <v>15003</v>
      </c>
      <c r="G4204">
        <v>7.07</v>
      </c>
      <c r="H4204">
        <v>4.2</v>
      </c>
      <c r="I4204">
        <v>7</v>
      </c>
      <c r="J4204">
        <v>0</v>
      </c>
      <c r="K4204" s="13">
        <v>0.1827</v>
      </c>
      <c r="L4204" s="13">
        <v>4.2000000000000003E-2</v>
      </c>
      <c r="M4204" s="13">
        <v>7.0699999999999999E-2</v>
      </c>
      <c r="N4204" s="13">
        <v>7.0000000000000007E-2</v>
      </c>
      <c r="O4204" s="13">
        <v>0</v>
      </c>
      <c r="P4204" s="12" t="str">
        <f>LEFT(Tabela2[[#This Row],[Código]],2)</f>
        <v>32</v>
      </c>
    </row>
    <row r="4205" spans="2:16" ht="15" customHeight="1" x14ac:dyDescent="0.25">
      <c r="B4205" s="36" t="str">
        <f>LOOKUP(Tabela2[[#This Row],[RESUMO]],Tabela3[Grupo],Tabela3[Meus produtos])</f>
        <v>Não</v>
      </c>
      <c r="C4205" s="30" t="s">
        <v>4187</v>
      </c>
      <c r="D4205" t="s">
        <v>21238</v>
      </c>
      <c r="E4205" t="s">
        <v>11853</v>
      </c>
      <c r="F4205" s="30" t="s">
        <v>15004</v>
      </c>
      <c r="G4205">
        <v>10.220000000000001</v>
      </c>
      <c r="H4205">
        <v>4.2</v>
      </c>
      <c r="I4205">
        <v>7</v>
      </c>
      <c r="J4205">
        <v>0</v>
      </c>
      <c r="K4205" s="13">
        <v>0.21420000000000003</v>
      </c>
      <c r="L4205" s="13">
        <v>4.2000000000000003E-2</v>
      </c>
      <c r="M4205" s="13">
        <v>0.10220000000000001</v>
      </c>
      <c r="N4205" s="13">
        <v>7.0000000000000007E-2</v>
      </c>
      <c r="O4205" s="13">
        <v>0</v>
      </c>
      <c r="P4205" s="12" t="str">
        <f>LEFT(Tabela2[[#This Row],[Código]],2)</f>
        <v>32</v>
      </c>
    </row>
    <row r="4206" spans="2:16" ht="15" customHeight="1" x14ac:dyDescent="0.25">
      <c r="B4206" s="36" t="str">
        <f>LOOKUP(Tabela2[[#This Row],[RESUMO]],Tabela3[Grupo],Tabela3[Meus produtos])</f>
        <v>Não</v>
      </c>
      <c r="C4206" s="30" t="s">
        <v>4188</v>
      </c>
      <c r="D4206" t="s">
        <v>21238</v>
      </c>
      <c r="E4206" t="s">
        <v>11853</v>
      </c>
      <c r="F4206" s="30" t="s">
        <v>15005</v>
      </c>
      <c r="G4206">
        <v>10.220000000000001</v>
      </c>
      <c r="H4206">
        <v>4.2</v>
      </c>
      <c r="I4206">
        <v>7</v>
      </c>
      <c r="J4206">
        <v>0</v>
      </c>
      <c r="K4206" s="13">
        <v>0.21420000000000003</v>
      </c>
      <c r="L4206" s="13">
        <v>4.2000000000000003E-2</v>
      </c>
      <c r="M4206" s="13">
        <v>0.10220000000000001</v>
      </c>
      <c r="N4206" s="13">
        <v>7.0000000000000007E-2</v>
      </c>
      <c r="O4206" s="13">
        <v>0</v>
      </c>
      <c r="P4206" s="12" t="str">
        <f>LEFT(Tabela2[[#This Row],[Código]],2)</f>
        <v>32</v>
      </c>
    </row>
    <row r="4207" spans="2:16" ht="15" customHeight="1" x14ac:dyDescent="0.25">
      <c r="B4207" s="36" t="str">
        <f>LOOKUP(Tabela2[[#This Row],[RESUMO]],Tabela3[Grupo],Tabela3[Meus produtos])</f>
        <v>Não</v>
      </c>
      <c r="C4207" s="30" t="s">
        <v>4189</v>
      </c>
      <c r="D4207" t="s">
        <v>21238</v>
      </c>
      <c r="E4207" t="s">
        <v>11853</v>
      </c>
      <c r="F4207" s="30" t="s">
        <v>4190</v>
      </c>
      <c r="G4207">
        <v>10.220000000000001</v>
      </c>
      <c r="H4207">
        <v>4.2</v>
      </c>
      <c r="I4207">
        <v>7</v>
      </c>
      <c r="J4207">
        <v>0</v>
      </c>
      <c r="K4207" s="13">
        <v>0.21420000000000003</v>
      </c>
      <c r="L4207" s="13">
        <v>4.2000000000000003E-2</v>
      </c>
      <c r="M4207" s="13">
        <v>0.10220000000000001</v>
      </c>
      <c r="N4207" s="13">
        <v>7.0000000000000007E-2</v>
      </c>
      <c r="O4207" s="13">
        <v>0</v>
      </c>
      <c r="P4207" s="12" t="str">
        <f>LEFT(Tabela2[[#This Row],[Código]],2)</f>
        <v>32</v>
      </c>
    </row>
    <row r="4208" spans="2:16" ht="15" customHeight="1" x14ac:dyDescent="0.25">
      <c r="B4208" s="36" t="str">
        <f>LOOKUP(Tabela2[[#This Row],[RESUMO]],Tabela3[Grupo],Tabela3[Meus produtos])</f>
        <v>Não</v>
      </c>
      <c r="C4208" s="30" t="s">
        <v>4191</v>
      </c>
      <c r="D4208" t="s">
        <v>21238</v>
      </c>
      <c r="E4208" t="s">
        <v>11853</v>
      </c>
      <c r="F4208" s="30" t="s">
        <v>15006</v>
      </c>
      <c r="G4208">
        <v>10.220000000000001</v>
      </c>
      <c r="H4208">
        <v>4.2</v>
      </c>
      <c r="I4208">
        <v>7</v>
      </c>
      <c r="J4208">
        <v>0</v>
      </c>
      <c r="K4208" s="13">
        <v>0.21420000000000003</v>
      </c>
      <c r="L4208" s="13">
        <v>4.2000000000000003E-2</v>
      </c>
      <c r="M4208" s="13">
        <v>0.10220000000000001</v>
      </c>
      <c r="N4208" s="13">
        <v>7.0000000000000007E-2</v>
      </c>
      <c r="O4208" s="13">
        <v>0</v>
      </c>
      <c r="P4208" s="12" t="str">
        <f>LEFT(Tabela2[[#This Row],[Código]],2)</f>
        <v>32</v>
      </c>
    </row>
    <row r="4209" spans="2:16" ht="15" customHeight="1" x14ac:dyDescent="0.25">
      <c r="B4209" s="36" t="str">
        <f>LOOKUP(Tabela2[[#This Row],[RESUMO]],Tabela3[Grupo],Tabela3[Meus produtos])</f>
        <v>Não</v>
      </c>
      <c r="C4209" s="30" t="s">
        <v>4192</v>
      </c>
      <c r="D4209" t="s">
        <v>21238</v>
      </c>
      <c r="E4209" t="s">
        <v>11853</v>
      </c>
      <c r="F4209" s="30" t="s">
        <v>15007</v>
      </c>
      <c r="G4209">
        <v>10.220000000000001</v>
      </c>
      <c r="H4209">
        <v>4.2</v>
      </c>
      <c r="I4209">
        <v>7</v>
      </c>
      <c r="J4209">
        <v>0</v>
      </c>
      <c r="K4209" s="13">
        <v>0.21420000000000003</v>
      </c>
      <c r="L4209" s="13">
        <v>4.2000000000000003E-2</v>
      </c>
      <c r="M4209" s="13">
        <v>0.10220000000000001</v>
      </c>
      <c r="N4209" s="13">
        <v>7.0000000000000007E-2</v>
      </c>
      <c r="O4209" s="13">
        <v>0</v>
      </c>
      <c r="P4209" s="12" t="str">
        <f>LEFT(Tabela2[[#This Row],[Código]],2)</f>
        <v>32</v>
      </c>
    </row>
    <row r="4210" spans="2:16" ht="15" customHeight="1" x14ac:dyDescent="0.25">
      <c r="B4210" s="36" t="str">
        <f>LOOKUP(Tabela2[[#This Row],[RESUMO]],Tabela3[Grupo],Tabela3[Meus produtos])</f>
        <v>Não</v>
      </c>
      <c r="C4210" s="30" t="s">
        <v>4193</v>
      </c>
      <c r="D4210" t="s">
        <v>21238</v>
      </c>
      <c r="E4210" t="s">
        <v>11853</v>
      </c>
      <c r="F4210" s="30" t="s">
        <v>15008</v>
      </c>
      <c r="G4210">
        <v>10.220000000000001</v>
      </c>
      <c r="H4210">
        <v>4.2</v>
      </c>
      <c r="I4210">
        <v>7</v>
      </c>
      <c r="J4210">
        <v>0</v>
      </c>
      <c r="K4210" s="13">
        <v>0.21420000000000003</v>
      </c>
      <c r="L4210" s="13">
        <v>4.2000000000000003E-2</v>
      </c>
      <c r="M4210" s="13">
        <v>0.10220000000000001</v>
      </c>
      <c r="N4210" s="13">
        <v>7.0000000000000007E-2</v>
      </c>
      <c r="O4210" s="13">
        <v>0</v>
      </c>
      <c r="P4210" s="12" t="str">
        <f>LEFT(Tabela2[[#This Row],[Código]],2)</f>
        <v>32</v>
      </c>
    </row>
    <row r="4211" spans="2:16" ht="15" customHeight="1" x14ac:dyDescent="0.25">
      <c r="B4211" s="36" t="str">
        <f>LOOKUP(Tabela2[[#This Row],[RESUMO]],Tabela3[Grupo],Tabela3[Meus produtos])</f>
        <v>Não</v>
      </c>
      <c r="C4211" s="30" t="s">
        <v>4194</v>
      </c>
      <c r="D4211" t="s">
        <v>21238</v>
      </c>
      <c r="E4211" t="s">
        <v>11853</v>
      </c>
      <c r="F4211" s="30" t="s">
        <v>15009</v>
      </c>
      <c r="G4211">
        <v>7.07</v>
      </c>
      <c r="H4211">
        <v>4.2</v>
      </c>
      <c r="I4211">
        <v>7</v>
      </c>
      <c r="J4211">
        <v>0</v>
      </c>
      <c r="K4211" s="13">
        <v>0.1827</v>
      </c>
      <c r="L4211" s="13">
        <v>4.2000000000000003E-2</v>
      </c>
      <c r="M4211" s="13">
        <v>7.0699999999999999E-2</v>
      </c>
      <c r="N4211" s="13">
        <v>7.0000000000000007E-2</v>
      </c>
      <c r="O4211" s="13">
        <v>0</v>
      </c>
      <c r="P4211" s="12" t="str">
        <f>LEFT(Tabela2[[#This Row],[Código]],2)</f>
        <v>32</v>
      </c>
    </row>
    <row r="4212" spans="2:16" ht="15" customHeight="1" x14ac:dyDescent="0.25">
      <c r="B4212" s="36" t="str">
        <f>LOOKUP(Tabela2[[#This Row],[RESUMO]],Tabela3[Grupo],Tabela3[Meus produtos])</f>
        <v>Não</v>
      </c>
      <c r="C4212" s="30" t="s">
        <v>4195</v>
      </c>
      <c r="D4212" t="s">
        <v>21238</v>
      </c>
      <c r="E4212" t="s">
        <v>11853</v>
      </c>
      <c r="F4212" s="30" t="s">
        <v>15010</v>
      </c>
      <c r="G4212">
        <v>7.07</v>
      </c>
      <c r="H4212">
        <v>4.2</v>
      </c>
      <c r="I4212">
        <v>7</v>
      </c>
      <c r="J4212">
        <v>0</v>
      </c>
      <c r="K4212" s="13">
        <v>0.1827</v>
      </c>
      <c r="L4212" s="13">
        <v>4.2000000000000003E-2</v>
      </c>
      <c r="M4212" s="13">
        <v>7.0699999999999999E-2</v>
      </c>
      <c r="N4212" s="13">
        <v>7.0000000000000007E-2</v>
      </c>
      <c r="O4212" s="13">
        <v>0</v>
      </c>
      <c r="P4212" s="12" t="str">
        <f>LEFT(Tabela2[[#This Row],[Código]],2)</f>
        <v>32</v>
      </c>
    </row>
    <row r="4213" spans="2:16" ht="15" customHeight="1" x14ac:dyDescent="0.25">
      <c r="B4213" s="36" t="str">
        <f>LOOKUP(Tabela2[[#This Row],[RESUMO]],Tabela3[Grupo],Tabela3[Meus produtos])</f>
        <v>Não</v>
      </c>
      <c r="C4213" s="30" t="s">
        <v>4196</v>
      </c>
      <c r="D4213" t="s">
        <v>21238</v>
      </c>
      <c r="E4213" t="s">
        <v>11853</v>
      </c>
      <c r="F4213" s="30" t="s">
        <v>15011</v>
      </c>
      <c r="G4213">
        <v>10.220000000000001</v>
      </c>
      <c r="H4213">
        <v>4.2</v>
      </c>
      <c r="I4213">
        <v>7</v>
      </c>
      <c r="J4213">
        <v>0</v>
      </c>
      <c r="K4213" s="13">
        <v>0.21420000000000003</v>
      </c>
      <c r="L4213" s="13">
        <v>4.2000000000000003E-2</v>
      </c>
      <c r="M4213" s="13">
        <v>0.10220000000000001</v>
      </c>
      <c r="N4213" s="13">
        <v>7.0000000000000007E-2</v>
      </c>
      <c r="O4213" s="13">
        <v>0</v>
      </c>
      <c r="P4213" s="12" t="str">
        <f>LEFT(Tabela2[[#This Row],[Código]],2)</f>
        <v>32</v>
      </c>
    </row>
    <row r="4214" spans="2:16" ht="15" customHeight="1" x14ac:dyDescent="0.25">
      <c r="B4214" s="36" t="str">
        <f>LOOKUP(Tabela2[[#This Row],[RESUMO]],Tabela3[Grupo],Tabela3[Meus produtos])</f>
        <v>Não</v>
      </c>
      <c r="C4214" s="30" t="s">
        <v>4197</v>
      </c>
      <c r="D4214" t="s">
        <v>21238</v>
      </c>
      <c r="E4214" t="s">
        <v>11853</v>
      </c>
      <c r="F4214" s="30" t="s">
        <v>15012</v>
      </c>
      <c r="G4214">
        <v>10.220000000000001</v>
      </c>
      <c r="H4214">
        <v>4.2</v>
      </c>
      <c r="I4214">
        <v>7</v>
      </c>
      <c r="J4214">
        <v>0</v>
      </c>
      <c r="K4214" s="13">
        <v>0.21420000000000003</v>
      </c>
      <c r="L4214" s="13">
        <v>4.2000000000000003E-2</v>
      </c>
      <c r="M4214" s="13">
        <v>0.10220000000000001</v>
      </c>
      <c r="N4214" s="13">
        <v>7.0000000000000007E-2</v>
      </c>
      <c r="O4214" s="13">
        <v>0</v>
      </c>
      <c r="P4214" s="12" t="str">
        <f>LEFT(Tabela2[[#This Row],[Código]],2)</f>
        <v>32</v>
      </c>
    </row>
    <row r="4215" spans="2:16" ht="15" customHeight="1" x14ac:dyDescent="0.25">
      <c r="B4215" s="36" t="str">
        <f>LOOKUP(Tabela2[[#This Row],[RESUMO]],Tabela3[Grupo],Tabela3[Meus produtos])</f>
        <v>Não</v>
      </c>
      <c r="C4215" s="30" t="s">
        <v>4198</v>
      </c>
      <c r="D4215" t="s">
        <v>21238</v>
      </c>
      <c r="E4215" t="s">
        <v>11853</v>
      </c>
      <c r="F4215" s="30" t="s">
        <v>15013</v>
      </c>
      <c r="G4215">
        <v>10.220000000000001</v>
      </c>
      <c r="H4215">
        <v>4.2</v>
      </c>
      <c r="I4215">
        <v>7</v>
      </c>
      <c r="J4215">
        <v>0</v>
      </c>
      <c r="K4215" s="13">
        <v>0.21420000000000003</v>
      </c>
      <c r="L4215" s="13">
        <v>4.2000000000000003E-2</v>
      </c>
      <c r="M4215" s="13">
        <v>0.10220000000000001</v>
      </c>
      <c r="N4215" s="13">
        <v>7.0000000000000007E-2</v>
      </c>
      <c r="O4215" s="13">
        <v>0</v>
      </c>
      <c r="P4215" s="12" t="str">
        <f>LEFT(Tabela2[[#This Row],[Código]],2)</f>
        <v>32</v>
      </c>
    </row>
    <row r="4216" spans="2:16" ht="15" customHeight="1" x14ac:dyDescent="0.25">
      <c r="B4216" s="36" t="str">
        <f>LOOKUP(Tabela2[[#This Row],[RESUMO]],Tabela3[Grupo],Tabela3[Meus produtos])</f>
        <v>Não</v>
      </c>
      <c r="C4216" s="30" t="s">
        <v>4199</v>
      </c>
      <c r="D4216" t="s">
        <v>21238</v>
      </c>
      <c r="E4216" t="s">
        <v>11853</v>
      </c>
      <c r="F4216" s="30" t="s">
        <v>15014</v>
      </c>
      <c r="G4216">
        <v>10.220000000000001</v>
      </c>
      <c r="H4216">
        <v>4.2</v>
      </c>
      <c r="I4216">
        <v>7</v>
      </c>
      <c r="J4216">
        <v>0</v>
      </c>
      <c r="K4216" s="13">
        <v>0.21420000000000003</v>
      </c>
      <c r="L4216" s="13">
        <v>4.2000000000000003E-2</v>
      </c>
      <c r="M4216" s="13">
        <v>0.10220000000000001</v>
      </c>
      <c r="N4216" s="13">
        <v>7.0000000000000007E-2</v>
      </c>
      <c r="O4216" s="13">
        <v>0</v>
      </c>
      <c r="P4216" s="12" t="str">
        <f>LEFT(Tabela2[[#This Row],[Código]],2)</f>
        <v>32</v>
      </c>
    </row>
    <row r="4217" spans="2:16" ht="15" customHeight="1" x14ac:dyDescent="0.25">
      <c r="B4217" s="36" t="str">
        <f>LOOKUP(Tabela2[[#This Row],[RESUMO]],Tabela3[Grupo],Tabela3[Meus produtos])</f>
        <v>Não</v>
      </c>
      <c r="C4217" s="30" t="s">
        <v>4200</v>
      </c>
      <c r="D4217" t="s">
        <v>21238</v>
      </c>
      <c r="E4217" t="s">
        <v>11853</v>
      </c>
      <c r="F4217" s="30" t="s">
        <v>15015</v>
      </c>
      <c r="G4217">
        <v>7.07</v>
      </c>
      <c r="H4217">
        <v>4.2</v>
      </c>
      <c r="I4217">
        <v>7</v>
      </c>
      <c r="J4217">
        <v>0</v>
      </c>
      <c r="K4217" s="13">
        <v>0.1827</v>
      </c>
      <c r="L4217" s="13">
        <v>4.2000000000000003E-2</v>
      </c>
      <c r="M4217" s="13">
        <v>7.0699999999999999E-2</v>
      </c>
      <c r="N4217" s="13">
        <v>7.0000000000000007E-2</v>
      </c>
      <c r="O4217" s="13">
        <v>0</v>
      </c>
      <c r="P4217" s="12" t="str">
        <f>LEFT(Tabela2[[#This Row],[Código]],2)</f>
        <v>32</v>
      </c>
    </row>
    <row r="4218" spans="2:16" ht="15" customHeight="1" x14ac:dyDescent="0.25">
      <c r="B4218" s="36" t="str">
        <f>LOOKUP(Tabela2[[#This Row],[RESUMO]],Tabela3[Grupo],Tabela3[Meus produtos])</f>
        <v>Não</v>
      </c>
      <c r="C4218" s="30" t="s">
        <v>4201</v>
      </c>
      <c r="D4218" t="s">
        <v>21238</v>
      </c>
      <c r="E4218" t="s">
        <v>11853</v>
      </c>
      <c r="F4218" s="30" t="s">
        <v>15016</v>
      </c>
      <c r="G4218">
        <v>7.07</v>
      </c>
      <c r="H4218">
        <v>4.2</v>
      </c>
      <c r="I4218">
        <v>7</v>
      </c>
      <c r="J4218">
        <v>0</v>
      </c>
      <c r="K4218" s="13">
        <v>0.1827</v>
      </c>
      <c r="L4218" s="13">
        <v>4.2000000000000003E-2</v>
      </c>
      <c r="M4218" s="13">
        <v>7.0699999999999999E-2</v>
      </c>
      <c r="N4218" s="13">
        <v>7.0000000000000007E-2</v>
      </c>
      <c r="O4218" s="13">
        <v>0</v>
      </c>
      <c r="P4218" s="12" t="str">
        <f>LEFT(Tabela2[[#This Row],[Código]],2)</f>
        <v>32</v>
      </c>
    </row>
    <row r="4219" spans="2:16" ht="15" customHeight="1" x14ac:dyDescent="0.25">
      <c r="B4219" s="36" t="str">
        <f>LOOKUP(Tabela2[[#This Row],[RESUMO]],Tabela3[Grupo],Tabela3[Meus produtos])</f>
        <v>Não</v>
      </c>
      <c r="C4219" s="30" t="s">
        <v>4202</v>
      </c>
      <c r="D4219" t="s">
        <v>21238</v>
      </c>
      <c r="E4219" t="s">
        <v>11853</v>
      </c>
      <c r="F4219" s="30" t="s">
        <v>15017</v>
      </c>
      <c r="G4219">
        <v>7.07</v>
      </c>
      <c r="H4219">
        <v>4.2</v>
      </c>
      <c r="I4219">
        <v>7</v>
      </c>
      <c r="J4219">
        <v>0</v>
      </c>
      <c r="K4219" s="13">
        <v>0.1827</v>
      </c>
      <c r="L4219" s="13">
        <v>4.2000000000000003E-2</v>
      </c>
      <c r="M4219" s="13">
        <v>7.0699999999999999E-2</v>
      </c>
      <c r="N4219" s="13">
        <v>7.0000000000000007E-2</v>
      </c>
      <c r="O4219" s="13">
        <v>0</v>
      </c>
      <c r="P4219" s="12" t="str">
        <f>LEFT(Tabela2[[#This Row],[Código]],2)</f>
        <v>32</v>
      </c>
    </row>
    <row r="4220" spans="2:16" ht="15" customHeight="1" x14ac:dyDescent="0.25">
      <c r="B4220" s="36" t="str">
        <f>LOOKUP(Tabela2[[#This Row],[RESUMO]],Tabela3[Grupo],Tabela3[Meus produtos])</f>
        <v>Não</v>
      </c>
      <c r="C4220" s="30" t="s">
        <v>4203</v>
      </c>
      <c r="D4220" t="s">
        <v>21238</v>
      </c>
      <c r="E4220" t="s">
        <v>11853</v>
      </c>
      <c r="F4220" s="30" t="s">
        <v>15018</v>
      </c>
      <c r="G4220">
        <v>10.220000000000001</v>
      </c>
      <c r="H4220">
        <v>4.2</v>
      </c>
      <c r="I4220">
        <v>7</v>
      </c>
      <c r="J4220">
        <v>0</v>
      </c>
      <c r="K4220" s="13">
        <v>0.21420000000000003</v>
      </c>
      <c r="L4220" s="13">
        <v>4.2000000000000003E-2</v>
      </c>
      <c r="M4220" s="13">
        <v>0.10220000000000001</v>
      </c>
      <c r="N4220" s="13">
        <v>7.0000000000000007E-2</v>
      </c>
      <c r="O4220" s="13">
        <v>0</v>
      </c>
      <c r="P4220" s="12" t="str">
        <f>LEFT(Tabela2[[#This Row],[Código]],2)</f>
        <v>32</v>
      </c>
    </row>
    <row r="4221" spans="2:16" ht="15" customHeight="1" x14ac:dyDescent="0.25">
      <c r="B4221" s="36" t="str">
        <f>LOOKUP(Tabela2[[#This Row],[RESUMO]],Tabela3[Grupo],Tabela3[Meus produtos])</f>
        <v>Não</v>
      </c>
      <c r="C4221" s="30" t="s">
        <v>4204</v>
      </c>
      <c r="D4221" t="s">
        <v>21238</v>
      </c>
      <c r="E4221" t="s">
        <v>11853</v>
      </c>
      <c r="F4221" s="30" t="s">
        <v>15019</v>
      </c>
      <c r="G4221">
        <v>10.220000000000001</v>
      </c>
      <c r="H4221">
        <v>4.2</v>
      </c>
      <c r="I4221">
        <v>7</v>
      </c>
      <c r="J4221">
        <v>0</v>
      </c>
      <c r="K4221" s="13">
        <v>0.21420000000000003</v>
      </c>
      <c r="L4221" s="13">
        <v>4.2000000000000003E-2</v>
      </c>
      <c r="M4221" s="13">
        <v>0.10220000000000001</v>
      </c>
      <c r="N4221" s="13">
        <v>7.0000000000000007E-2</v>
      </c>
      <c r="O4221" s="13">
        <v>0</v>
      </c>
      <c r="P4221" s="12" t="str">
        <f>LEFT(Tabela2[[#This Row],[Código]],2)</f>
        <v>32</v>
      </c>
    </row>
    <row r="4222" spans="2:16" ht="15" customHeight="1" x14ac:dyDescent="0.25">
      <c r="B4222" s="36" t="str">
        <f>LOOKUP(Tabela2[[#This Row],[RESUMO]],Tabela3[Grupo],Tabela3[Meus produtos])</f>
        <v>Não</v>
      </c>
      <c r="C4222" s="30" t="s">
        <v>4205</v>
      </c>
      <c r="D4222" t="s">
        <v>21238</v>
      </c>
      <c r="E4222" t="s">
        <v>11853</v>
      </c>
      <c r="F4222" s="30" t="s">
        <v>15020</v>
      </c>
      <c r="G4222">
        <v>10.220000000000001</v>
      </c>
      <c r="H4222">
        <v>4.2</v>
      </c>
      <c r="I4222">
        <v>7</v>
      </c>
      <c r="J4222">
        <v>0</v>
      </c>
      <c r="K4222" s="13">
        <v>0.21420000000000003</v>
      </c>
      <c r="L4222" s="13">
        <v>4.2000000000000003E-2</v>
      </c>
      <c r="M4222" s="13">
        <v>0.10220000000000001</v>
      </c>
      <c r="N4222" s="13">
        <v>7.0000000000000007E-2</v>
      </c>
      <c r="O4222" s="13">
        <v>0</v>
      </c>
      <c r="P4222" s="12" t="str">
        <f>LEFT(Tabela2[[#This Row],[Código]],2)</f>
        <v>32</v>
      </c>
    </row>
    <row r="4223" spans="2:16" ht="15" customHeight="1" x14ac:dyDescent="0.25">
      <c r="B4223" s="36" t="str">
        <f>LOOKUP(Tabela2[[#This Row],[RESUMO]],Tabela3[Grupo],Tabela3[Meus produtos])</f>
        <v>Não</v>
      </c>
      <c r="C4223" s="30" t="s">
        <v>4206</v>
      </c>
      <c r="D4223" t="s">
        <v>21238</v>
      </c>
      <c r="E4223" t="s">
        <v>11853</v>
      </c>
      <c r="F4223" s="30" t="s">
        <v>15021</v>
      </c>
      <c r="G4223">
        <v>10.220000000000001</v>
      </c>
      <c r="H4223">
        <v>4.2</v>
      </c>
      <c r="I4223">
        <v>7</v>
      </c>
      <c r="J4223">
        <v>0</v>
      </c>
      <c r="K4223" s="13">
        <v>0.21420000000000003</v>
      </c>
      <c r="L4223" s="13">
        <v>4.2000000000000003E-2</v>
      </c>
      <c r="M4223" s="13">
        <v>0.10220000000000001</v>
      </c>
      <c r="N4223" s="13">
        <v>7.0000000000000007E-2</v>
      </c>
      <c r="O4223" s="13">
        <v>0</v>
      </c>
      <c r="P4223" s="12" t="str">
        <f>LEFT(Tabela2[[#This Row],[Código]],2)</f>
        <v>32</v>
      </c>
    </row>
    <row r="4224" spans="2:16" ht="15" customHeight="1" x14ac:dyDescent="0.25">
      <c r="B4224" s="36" t="str">
        <f>LOOKUP(Tabela2[[#This Row],[RESUMO]],Tabela3[Grupo],Tabela3[Meus produtos])</f>
        <v>Não</v>
      </c>
      <c r="C4224" s="30" t="s">
        <v>4207</v>
      </c>
      <c r="D4224" t="s">
        <v>21238</v>
      </c>
      <c r="E4224" t="s">
        <v>11853</v>
      </c>
      <c r="F4224" s="30" t="s">
        <v>15022</v>
      </c>
      <c r="G4224">
        <v>11.24</v>
      </c>
      <c r="H4224">
        <v>4.2</v>
      </c>
      <c r="I4224">
        <v>7</v>
      </c>
      <c r="J4224">
        <v>0</v>
      </c>
      <c r="K4224" s="13">
        <v>0.22440000000000002</v>
      </c>
      <c r="L4224" s="13">
        <v>4.2000000000000003E-2</v>
      </c>
      <c r="M4224" s="13">
        <v>0.1124</v>
      </c>
      <c r="N4224" s="13">
        <v>7.0000000000000007E-2</v>
      </c>
      <c r="O4224" s="13">
        <v>0</v>
      </c>
      <c r="P4224" s="12" t="str">
        <f>LEFT(Tabela2[[#This Row],[Código]],2)</f>
        <v>32</v>
      </c>
    </row>
    <row r="4225" spans="2:16" ht="15" customHeight="1" x14ac:dyDescent="0.25">
      <c r="B4225" s="36" t="str">
        <f>LOOKUP(Tabela2[[#This Row],[RESUMO]],Tabela3[Grupo],Tabela3[Meus produtos])</f>
        <v>Não</v>
      </c>
      <c r="C4225" s="30" t="s">
        <v>4208</v>
      </c>
      <c r="D4225" t="s">
        <v>21238</v>
      </c>
      <c r="E4225" t="s">
        <v>11853</v>
      </c>
      <c r="F4225" s="30" t="s">
        <v>15023</v>
      </c>
      <c r="G4225">
        <v>11.97</v>
      </c>
      <c r="H4225">
        <v>4.2</v>
      </c>
      <c r="I4225">
        <v>7</v>
      </c>
      <c r="J4225">
        <v>0</v>
      </c>
      <c r="K4225" s="13">
        <v>0.23170000000000002</v>
      </c>
      <c r="L4225" s="13">
        <v>4.2000000000000003E-2</v>
      </c>
      <c r="M4225" s="13">
        <v>0.1197</v>
      </c>
      <c r="N4225" s="13">
        <v>7.0000000000000007E-2</v>
      </c>
      <c r="O4225" s="13">
        <v>0</v>
      </c>
      <c r="P4225" s="12" t="str">
        <f>LEFT(Tabela2[[#This Row],[Código]],2)</f>
        <v>32</v>
      </c>
    </row>
    <row r="4226" spans="2:16" ht="15" customHeight="1" x14ac:dyDescent="0.25">
      <c r="B4226" s="36" t="str">
        <f>LOOKUP(Tabela2[[#This Row],[RESUMO]],Tabela3[Grupo],Tabela3[Meus produtos])</f>
        <v>Não</v>
      </c>
      <c r="C4226" s="30" t="s">
        <v>4209</v>
      </c>
      <c r="D4226" t="s">
        <v>21238</v>
      </c>
      <c r="E4226" t="s">
        <v>11853</v>
      </c>
      <c r="F4226" s="30" t="s">
        <v>15024</v>
      </c>
      <c r="G4226">
        <v>11.24</v>
      </c>
      <c r="H4226">
        <v>4.2</v>
      </c>
      <c r="I4226">
        <v>7</v>
      </c>
      <c r="J4226">
        <v>0</v>
      </c>
      <c r="K4226" s="13">
        <v>0.22440000000000002</v>
      </c>
      <c r="L4226" s="13">
        <v>4.2000000000000003E-2</v>
      </c>
      <c r="M4226" s="13">
        <v>0.1124</v>
      </c>
      <c r="N4226" s="13">
        <v>7.0000000000000007E-2</v>
      </c>
      <c r="O4226" s="13">
        <v>0</v>
      </c>
      <c r="P4226" s="12" t="str">
        <f>LEFT(Tabela2[[#This Row],[Código]],2)</f>
        <v>32</v>
      </c>
    </row>
    <row r="4227" spans="2:16" ht="15" customHeight="1" x14ac:dyDescent="0.25">
      <c r="B4227" s="36" t="str">
        <f>LOOKUP(Tabela2[[#This Row],[RESUMO]],Tabela3[Grupo],Tabela3[Meus produtos])</f>
        <v>Não</v>
      </c>
      <c r="C4227" s="30" t="s">
        <v>4210</v>
      </c>
      <c r="D4227" t="s">
        <v>21238</v>
      </c>
      <c r="E4227" t="s">
        <v>11853</v>
      </c>
      <c r="F4227" s="30" t="s">
        <v>15025</v>
      </c>
      <c r="G4227">
        <v>11.97</v>
      </c>
      <c r="H4227">
        <v>4.2</v>
      </c>
      <c r="I4227">
        <v>7</v>
      </c>
      <c r="J4227">
        <v>0</v>
      </c>
      <c r="K4227" s="13">
        <v>0.23170000000000002</v>
      </c>
      <c r="L4227" s="13">
        <v>4.2000000000000003E-2</v>
      </c>
      <c r="M4227" s="13">
        <v>0.1197</v>
      </c>
      <c r="N4227" s="13">
        <v>7.0000000000000007E-2</v>
      </c>
      <c r="O4227" s="13">
        <v>0</v>
      </c>
      <c r="P4227" s="12" t="str">
        <f>LEFT(Tabela2[[#This Row],[Código]],2)</f>
        <v>32</v>
      </c>
    </row>
    <row r="4228" spans="2:16" ht="15" customHeight="1" x14ac:dyDescent="0.25">
      <c r="B4228" s="36" t="str">
        <f>LOOKUP(Tabela2[[#This Row],[RESUMO]],Tabela3[Grupo],Tabela3[Meus produtos])</f>
        <v>Não</v>
      </c>
      <c r="C4228" s="30" t="s">
        <v>4211</v>
      </c>
      <c r="D4228" t="s">
        <v>21238</v>
      </c>
      <c r="E4228" t="s">
        <v>11853</v>
      </c>
      <c r="F4228" s="30" t="s">
        <v>15026</v>
      </c>
      <c r="G4228">
        <v>11.97</v>
      </c>
      <c r="H4228">
        <v>4.2</v>
      </c>
      <c r="I4228">
        <v>7</v>
      </c>
      <c r="J4228">
        <v>0</v>
      </c>
      <c r="K4228" s="13">
        <v>0.23170000000000002</v>
      </c>
      <c r="L4228" s="13">
        <v>4.2000000000000003E-2</v>
      </c>
      <c r="M4228" s="13">
        <v>0.1197</v>
      </c>
      <c r="N4228" s="13">
        <v>7.0000000000000007E-2</v>
      </c>
      <c r="O4228" s="13">
        <v>0</v>
      </c>
      <c r="P4228" s="12" t="str">
        <f>LEFT(Tabela2[[#This Row],[Código]],2)</f>
        <v>32</v>
      </c>
    </row>
    <row r="4229" spans="2:16" ht="15" customHeight="1" x14ac:dyDescent="0.25">
      <c r="B4229" s="36" t="str">
        <f>LOOKUP(Tabela2[[#This Row],[RESUMO]],Tabela3[Grupo],Tabela3[Meus produtos])</f>
        <v>Não</v>
      </c>
      <c r="C4229" s="30" t="s">
        <v>4212</v>
      </c>
      <c r="D4229" t="s">
        <v>21238</v>
      </c>
      <c r="E4229" t="s">
        <v>11853</v>
      </c>
      <c r="F4229" s="30" t="s">
        <v>15027</v>
      </c>
      <c r="G4229">
        <v>11.97</v>
      </c>
      <c r="H4229">
        <v>4.2</v>
      </c>
      <c r="I4229">
        <v>7</v>
      </c>
      <c r="J4229">
        <v>0</v>
      </c>
      <c r="K4229" s="13">
        <v>0.23170000000000002</v>
      </c>
      <c r="L4229" s="13">
        <v>4.2000000000000003E-2</v>
      </c>
      <c r="M4229" s="13">
        <v>0.1197</v>
      </c>
      <c r="N4229" s="13">
        <v>7.0000000000000007E-2</v>
      </c>
      <c r="O4229" s="13">
        <v>0</v>
      </c>
      <c r="P4229" s="12" t="str">
        <f>LEFT(Tabela2[[#This Row],[Código]],2)</f>
        <v>32</v>
      </c>
    </row>
    <row r="4230" spans="2:16" ht="15" customHeight="1" x14ac:dyDescent="0.25">
      <c r="B4230" s="36" t="str">
        <f>LOOKUP(Tabela2[[#This Row],[RESUMO]],Tabela3[Grupo],Tabela3[Meus produtos])</f>
        <v>Não</v>
      </c>
      <c r="C4230" s="30" t="s">
        <v>4213</v>
      </c>
      <c r="D4230" t="s">
        <v>21238</v>
      </c>
      <c r="E4230" t="s">
        <v>11853</v>
      </c>
      <c r="F4230" s="30" t="s">
        <v>15028</v>
      </c>
      <c r="G4230">
        <v>7.12</v>
      </c>
      <c r="H4230">
        <v>4.2</v>
      </c>
      <c r="I4230">
        <v>7</v>
      </c>
      <c r="J4230">
        <v>0</v>
      </c>
      <c r="K4230" s="13">
        <v>0.1832</v>
      </c>
      <c r="L4230" s="13">
        <v>4.2000000000000003E-2</v>
      </c>
      <c r="M4230" s="13">
        <v>7.1199999999999999E-2</v>
      </c>
      <c r="N4230" s="13">
        <v>7.0000000000000007E-2</v>
      </c>
      <c r="O4230" s="13">
        <v>0</v>
      </c>
      <c r="P4230" s="12" t="str">
        <f>LEFT(Tabela2[[#This Row],[Código]],2)</f>
        <v>32</v>
      </c>
    </row>
    <row r="4231" spans="2:16" ht="15" customHeight="1" x14ac:dyDescent="0.25">
      <c r="B4231" s="36" t="str">
        <f>LOOKUP(Tabela2[[#This Row],[RESUMO]],Tabela3[Grupo],Tabela3[Meus produtos])</f>
        <v>Não</v>
      </c>
      <c r="C4231" s="30" t="s">
        <v>4214</v>
      </c>
      <c r="D4231" t="s">
        <v>21238</v>
      </c>
      <c r="E4231" t="s">
        <v>11853</v>
      </c>
      <c r="F4231" s="30" t="s">
        <v>15029</v>
      </c>
      <c r="G4231">
        <v>7.12</v>
      </c>
      <c r="H4231">
        <v>4.2</v>
      </c>
      <c r="I4231">
        <v>7</v>
      </c>
      <c r="J4231">
        <v>0</v>
      </c>
      <c r="K4231" s="13">
        <v>0.1832</v>
      </c>
      <c r="L4231" s="13">
        <v>4.2000000000000003E-2</v>
      </c>
      <c r="M4231" s="13">
        <v>7.1199999999999999E-2</v>
      </c>
      <c r="N4231" s="13">
        <v>7.0000000000000007E-2</v>
      </c>
      <c r="O4231" s="13">
        <v>0</v>
      </c>
      <c r="P4231" s="12" t="str">
        <f>LEFT(Tabela2[[#This Row],[Código]],2)</f>
        <v>32</v>
      </c>
    </row>
    <row r="4232" spans="2:16" ht="15" customHeight="1" x14ac:dyDescent="0.25">
      <c r="B4232" s="36" t="str">
        <f>LOOKUP(Tabela2[[#This Row],[RESUMO]],Tabela3[Grupo],Tabela3[Meus produtos])</f>
        <v>Não</v>
      </c>
      <c r="C4232" s="30" t="s">
        <v>4215</v>
      </c>
      <c r="D4232" t="s">
        <v>21238</v>
      </c>
      <c r="E4232" t="s">
        <v>11853</v>
      </c>
      <c r="F4232" s="30" t="s">
        <v>15030</v>
      </c>
      <c r="G4232">
        <v>11.97</v>
      </c>
      <c r="H4232">
        <v>4.2</v>
      </c>
      <c r="I4232">
        <v>7</v>
      </c>
      <c r="J4232">
        <v>0</v>
      </c>
      <c r="K4232" s="13">
        <v>0.23170000000000002</v>
      </c>
      <c r="L4232" s="13">
        <v>4.2000000000000003E-2</v>
      </c>
      <c r="M4232" s="13">
        <v>0.1197</v>
      </c>
      <c r="N4232" s="13">
        <v>7.0000000000000007E-2</v>
      </c>
      <c r="O4232" s="13">
        <v>0</v>
      </c>
      <c r="P4232" s="12" t="str">
        <f>LEFT(Tabela2[[#This Row],[Código]],2)</f>
        <v>32</v>
      </c>
    </row>
    <row r="4233" spans="2:16" ht="15" customHeight="1" x14ac:dyDescent="0.25">
      <c r="B4233" s="36" t="str">
        <f>LOOKUP(Tabela2[[#This Row],[RESUMO]],Tabela3[Grupo],Tabela3[Meus produtos])</f>
        <v>Não</v>
      </c>
      <c r="C4233" s="30" t="s">
        <v>4216</v>
      </c>
      <c r="D4233" t="s">
        <v>21238</v>
      </c>
      <c r="E4233" t="s">
        <v>11853</v>
      </c>
      <c r="F4233" s="30" t="s">
        <v>15031</v>
      </c>
      <c r="G4233">
        <v>11.97</v>
      </c>
      <c r="H4233">
        <v>4.2</v>
      </c>
      <c r="I4233">
        <v>7</v>
      </c>
      <c r="J4233">
        <v>0</v>
      </c>
      <c r="K4233" s="13">
        <v>0.23170000000000002</v>
      </c>
      <c r="L4233" s="13">
        <v>4.2000000000000003E-2</v>
      </c>
      <c r="M4233" s="13">
        <v>0.1197</v>
      </c>
      <c r="N4233" s="13">
        <v>7.0000000000000007E-2</v>
      </c>
      <c r="O4233" s="13">
        <v>0</v>
      </c>
      <c r="P4233" s="12" t="str">
        <f>LEFT(Tabela2[[#This Row],[Código]],2)</f>
        <v>32</v>
      </c>
    </row>
    <row r="4234" spans="2:16" ht="15" customHeight="1" x14ac:dyDescent="0.25">
      <c r="B4234" s="36" t="str">
        <f>LOOKUP(Tabela2[[#This Row],[RESUMO]],Tabela3[Grupo],Tabela3[Meus produtos])</f>
        <v>Não</v>
      </c>
      <c r="C4234" s="30" t="s">
        <v>4217</v>
      </c>
      <c r="D4234" t="s">
        <v>21238</v>
      </c>
      <c r="E4234" t="s">
        <v>11853</v>
      </c>
      <c r="F4234" s="30" t="s">
        <v>15032</v>
      </c>
      <c r="G4234">
        <v>11.97</v>
      </c>
      <c r="H4234">
        <v>4.2</v>
      </c>
      <c r="I4234">
        <v>7</v>
      </c>
      <c r="J4234">
        <v>0</v>
      </c>
      <c r="K4234" s="13">
        <v>0.23170000000000002</v>
      </c>
      <c r="L4234" s="13">
        <v>4.2000000000000003E-2</v>
      </c>
      <c r="M4234" s="13">
        <v>0.1197</v>
      </c>
      <c r="N4234" s="13">
        <v>7.0000000000000007E-2</v>
      </c>
      <c r="O4234" s="13">
        <v>0</v>
      </c>
      <c r="P4234" s="12" t="str">
        <f>LEFT(Tabela2[[#This Row],[Código]],2)</f>
        <v>32</v>
      </c>
    </row>
    <row r="4235" spans="2:16" ht="15" customHeight="1" x14ac:dyDescent="0.25">
      <c r="B4235" s="36" t="str">
        <f>LOOKUP(Tabela2[[#This Row],[RESUMO]],Tabela3[Grupo],Tabela3[Meus produtos])</f>
        <v>Não</v>
      </c>
      <c r="C4235" s="30" t="s">
        <v>4218</v>
      </c>
      <c r="D4235" t="s">
        <v>21238</v>
      </c>
      <c r="E4235" t="s">
        <v>11853</v>
      </c>
      <c r="F4235" s="30" t="s">
        <v>15033</v>
      </c>
      <c r="G4235">
        <v>7.12</v>
      </c>
      <c r="H4235">
        <v>4.2</v>
      </c>
      <c r="I4235">
        <v>7</v>
      </c>
      <c r="J4235">
        <v>0</v>
      </c>
      <c r="K4235" s="13">
        <v>0.1832</v>
      </c>
      <c r="L4235" s="13">
        <v>4.2000000000000003E-2</v>
      </c>
      <c r="M4235" s="13">
        <v>7.1199999999999999E-2</v>
      </c>
      <c r="N4235" s="13">
        <v>7.0000000000000007E-2</v>
      </c>
      <c r="O4235" s="13">
        <v>0</v>
      </c>
      <c r="P4235" s="12" t="str">
        <f>LEFT(Tabela2[[#This Row],[Código]],2)</f>
        <v>32</v>
      </c>
    </row>
    <row r="4236" spans="2:16" ht="15" customHeight="1" x14ac:dyDescent="0.25">
      <c r="B4236" s="36" t="str">
        <f>LOOKUP(Tabela2[[#This Row],[RESUMO]],Tabela3[Grupo],Tabela3[Meus produtos])</f>
        <v>Não</v>
      </c>
      <c r="C4236" s="30" t="s">
        <v>4219</v>
      </c>
      <c r="D4236" t="s">
        <v>21238</v>
      </c>
      <c r="E4236" t="s">
        <v>11853</v>
      </c>
      <c r="F4236" s="30" t="s">
        <v>15034</v>
      </c>
      <c r="G4236">
        <v>7.12</v>
      </c>
      <c r="H4236">
        <v>4.2</v>
      </c>
      <c r="I4236">
        <v>7</v>
      </c>
      <c r="J4236">
        <v>0</v>
      </c>
      <c r="K4236" s="13">
        <v>0.1832</v>
      </c>
      <c r="L4236" s="13">
        <v>4.2000000000000003E-2</v>
      </c>
      <c r="M4236" s="13">
        <v>7.1199999999999999E-2</v>
      </c>
      <c r="N4236" s="13">
        <v>7.0000000000000007E-2</v>
      </c>
      <c r="O4236" s="13">
        <v>0</v>
      </c>
      <c r="P4236" s="12" t="str">
        <f>LEFT(Tabela2[[#This Row],[Código]],2)</f>
        <v>32</v>
      </c>
    </row>
    <row r="4237" spans="2:16" ht="15" customHeight="1" x14ac:dyDescent="0.25">
      <c r="B4237" s="36" t="str">
        <f>LOOKUP(Tabela2[[#This Row],[RESUMO]],Tabela3[Grupo],Tabela3[Meus produtos])</f>
        <v>Não</v>
      </c>
      <c r="C4237" s="30" t="s">
        <v>4220</v>
      </c>
      <c r="D4237" t="s">
        <v>21238</v>
      </c>
      <c r="E4237" t="s">
        <v>11853</v>
      </c>
      <c r="F4237" s="30" t="s">
        <v>15035</v>
      </c>
      <c r="G4237">
        <v>11.24</v>
      </c>
      <c r="H4237">
        <v>4.2</v>
      </c>
      <c r="I4237">
        <v>7</v>
      </c>
      <c r="J4237">
        <v>0</v>
      </c>
      <c r="K4237" s="13">
        <v>0.22440000000000002</v>
      </c>
      <c r="L4237" s="13">
        <v>4.2000000000000003E-2</v>
      </c>
      <c r="M4237" s="13">
        <v>0.1124</v>
      </c>
      <c r="N4237" s="13">
        <v>7.0000000000000007E-2</v>
      </c>
      <c r="O4237" s="13">
        <v>0</v>
      </c>
      <c r="P4237" s="12" t="str">
        <f>LEFT(Tabela2[[#This Row],[Código]],2)</f>
        <v>32</v>
      </c>
    </row>
    <row r="4238" spans="2:16" ht="15" customHeight="1" x14ac:dyDescent="0.25">
      <c r="B4238" s="36" t="str">
        <f>LOOKUP(Tabela2[[#This Row],[RESUMO]],Tabela3[Grupo],Tabela3[Meus produtos])</f>
        <v>Não</v>
      </c>
      <c r="C4238" s="30" t="s">
        <v>4221</v>
      </c>
      <c r="D4238" t="s">
        <v>21238</v>
      </c>
      <c r="E4238" t="s">
        <v>11853</v>
      </c>
      <c r="F4238" s="30" t="s">
        <v>15036</v>
      </c>
      <c r="G4238">
        <v>11.97</v>
      </c>
      <c r="H4238">
        <v>4.2</v>
      </c>
      <c r="I4238">
        <v>7</v>
      </c>
      <c r="J4238">
        <v>0</v>
      </c>
      <c r="K4238" s="13">
        <v>0.23170000000000002</v>
      </c>
      <c r="L4238" s="13">
        <v>4.2000000000000003E-2</v>
      </c>
      <c r="M4238" s="13">
        <v>0.1197</v>
      </c>
      <c r="N4238" s="13">
        <v>7.0000000000000007E-2</v>
      </c>
      <c r="O4238" s="13">
        <v>0</v>
      </c>
      <c r="P4238" s="12" t="str">
        <f>LEFT(Tabela2[[#This Row],[Código]],2)</f>
        <v>32</v>
      </c>
    </row>
    <row r="4239" spans="2:16" ht="15" customHeight="1" x14ac:dyDescent="0.25">
      <c r="B4239" s="36" t="str">
        <f>LOOKUP(Tabela2[[#This Row],[RESUMO]],Tabela3[Grupo],Tabela3[Meus produtos])</f>
        <v>Não</v>
      </c>
      <c r="C4239" s="30" t="s">
        <v>4222</v>
      </c>
      <c r="D4239" t="s">
        <v>21238</v>
      </c>
      <c r="E4239" t="s">
        <v>11853</v>
      </c>
      <c r="F4239" s="30" t="s">
        <v>15037</v>
      </c>
      <c r="G4239">
        <v>11.97</v>
      </c>
      <c r="H4239">
        <v>4.2</v>
      </c>
      <c r="I4239">
        <v>7</v>
      </c>
      <c r="J4239">
        <v>0</v>
      </c>
      <c r="K4239" s="13">
        <v>0.23170000000000002</v>
      </c>
      <c r="L4239" s="13">
        <v>4.2000000000000003E-2</v>
      </c>
      <c r="M4239" s="13">
        <v>0.1197</v>
      </c>
      <c r="N4239" s="13">
        <v>7.0000000000000007E-2</v>
      </c>
      <c r="O4239" s="13">
        <v>0</v>
      </c>
      <c r="P4239" s="12" t="str">
        <f>LEFT(Tabela2[[#This Row],[Código]],2)</f>
        <v>32</v>
      </c>
    </row>
    <row r="4240" spans="2:16" ht="15" customHeight="1" x14ac:dyDescent="0.25">
      <c r="B4240" s="36" t="str">
        <f>LOOKUP(Tabela2[[#This Row],[RESUMO]],Tabela3[Grupo],Tabela3[Meus produtos])</f>
        <v>Não</v>
      </c>
      <c r="C4240" s="30" t="s">
        <v>4223</v>
      </c>
      <c r="D4240" t="s">
        <v>21238</v>
      </c>
      <c r="E4240" t="s">
        <v>11853</v>
      </c>
      <c r="F4240" s="30" t="s">
        <v>15038</v>
      </c>
      <c r="G4240">
        <v>11.97</v>
      </c>
      <c r="H4240">
        <v>4.2</v>
      </c>
      <c r="I4240">
        <v>7</v>
      </c>
      <c r="J4240">
        <v>0</v>
      </c>
      <c r="K4240" s="13">
        <v>0.23170000000000002</v>
      </c>
      <c r="L4240" s="13">
        <v>4.2000000000000003E-2</v>
      </c>
      <c r="M4240" s="13">
        <v>0.1197</v>
      </c>
      <c r="N4240" s="13">
        <v>7.0000000000000007E-2</v>
      </c>
      <c r="O4240" s="13">
        <v>0</v>
      </c>
      <c r="P4240" s="12" t="str">
        <f>LEFT(Tabela2[[#This Row],[Código]],2)</f>
        <v>32</v>
      </c>
    </row>
    <row r="4241" spans="2:16" ht="15" customHeight="1" x14ac:dyDescent="0.25">
      <c r="B4241" s="36" t="str">
        <f>LOOKUP(Tabela2[[#This Row],[RESUMO]],Tabela3[Grupo],Tabela3[Meus produtos])</f>
        <v>Não</v>
      </c>
      <c r="C4241" s="30" t="s">
        <v>4224</v>
      </c>
      <c r="D4241" t="s">
        <v>21238</v>
      </c>
      <c r="E4241" t="s">
        <v>11853</v>
      </c>
      <c r="F4241" s="30" t="s">
        <v>15039</v>
      </c>
      <c r="G4241">
        <v>11.97</v>
      </c>
      <c r="H4241">
        <v>4.2</v>
      </c>
      <c r="I4241">
        <v>7</v>
      </c>
      <c r="J4241">
        <v>0</v>
      </c>
      <c r="K4241" s="13">
        <v>0.23170000000000002</v>
      </c>
      <c r="L4241" s="13">
        <v>4.2000000000000003E-2</v>
      </c>
      <c r="M4241" s="13">
        <v>0.1197</v>
      </c>
      <c r="N4241" s="13">
        <v>7.0000000000000007E-2</v>
      </c>
      <c r="O4241" s="13">
        <v>0</v>
      </c>
      <c r="P4241" s="12" t="str">
        <f>LEFT(Tabela2[[#This Row],[Código]],2)</f>
        <v>32</v>
      </c>
    </row>
    <row r="4242" spans="2:16" ht="15" customHeight="1" x14ac:dyDescent="0.25">
      <c r="B4242" s="36" t="str">
        <f>LOOKUP(Tabela2[[#This Row],[RESUMO]],Tabela3[Grupo],Tabela3[Meus produtos])</f>
        <v>Não</v>
      </c>
      <c r="C4242" s="30" t="s">
        <v>4225</v>
      </c>
      <c r="D4242" t="s">
        <v>21238</v>
      </c>
      <c r="E4242" t="s">
        <v>11853</v>
      </c>
      <c r="F4242" s="30" t="s">
        <v>15040</v>
      </c>
      <c r="G4242">
        <v>11.97</v>
      </c>
      <c r="H4242">
        <v>4.2</v>
      </c>
      <c r="I4242">
        <v>7</v>
      </c>
      <c r="J4242">
        <v>0</v>
      </c>
      <c r="K4242" s="13">
        <v>0.23170000000000002</v>
      </c>
      <c r="L4242" s="13">
        <v>4.2000000000000003E-2</v>
      </c>
      <c r="M4242" s="13">
        <v>0.1197</v>
      </c>
      <c r="N4242" s="13">
        <v>7.0000000000000007E-2</v>
      </c>
      <c r="O4242" s="13">
        <v>0</v>
      </c>
      <c r="P4242" s="12" t="str">
        <f>LEFT(Tabela2[[#This Row],[Código]],2)</f>
        <v>32</v>
      </c>
    </row>
    <row r="4243" spans="2:16" ht="15" customHeight="1" x14ac:dyDescent="0.25">
      <c r="B4243" s="36" t="str">
        <f>LOOKUP(Tabela2[[#This Row],[RESUMO]],Tabela3[Grupo],Tabela3[Meus produtos])</f>
        <v>Não</v>
      </c>
      <c r="C4243" s="30" t="s">
        <v>4226</v>
      </c>
      <c r="D4243" t="s">
        <v>21238</v>
      </c>
      <c r="E4243" t="s">
        <v>11853</v>
      </c>
      <c r="F4243" s="30" t="s">
        <v>15041</v>
      </c>
      <c r="G4243">
        <v>11.97</v>
      </c>
      <c r="H4243">
        <v>4.2</v>
      </c>
      <c r="I4243">
        <v>7</v>
      </c>
      <c r="J4243">
        <v>0</v>
      </c>
      <c r="K4243" s="13">
        <v>0.23170000000000002</v>
      </c>
      <c r="L4243" s="13">
        <v>4.2000000000000003E-2</v>
      </c>
      <c r="M4243" s="13">
        <v>0.1197</v>
      </c>
      <c r="N4243" s="13">
        <v>7.0000000000000007E-2</v>
      </c>
      <c r="O4243" s="13">
        <v>0</v>
      </c>
      <c r="P4243" s="12" t="str">
        <f>LEFT(Tabela2[[#This Row],[Código]],2)</f>
        <v>32</v>
      </c>
    </row>
    <row r="4244" spans="2:16" ht="15" customHeight="1" x14ac:dyDescent="0.25">
      <c r="B4244" s="36" t="str">
        <f>LOOKUP(Tabela2[[#This Row],[RESUMO]],Tabela3[Grupo],Tabela3[Meus produtos])</f>
        <v>Não</v>
      </c>
      <c r="C4244" s="30" t="s">
        <v>4227</v>
      </c>
      <c r="D4244" t="s">
        <v>21238</v>
      </c>
      <c r="E4244" t="s">
        <v>11853</v>
      </c>
      <c r="F4244" s="30" t="s">
        <v>15042</v>
      </c>
      <c r="G4244">
        <v>11.97</v>
      </c>
      <c r="H4244">
        <v>4.2</v>
      </c>
      <c r="I4244">
        <v>7</v>
      </c>
      <c r="J4244">
        <v>0</v>
      </c>
      <c r="K4244" s="13">
        <v>0.23170000000000002</v>
      </c>
      <c r="L4244" s="13">
        <v>4.2000000000000003E-2</v>
      </c>
      <c r="M4244" s="13">
        <v>0.1197</v>
      </c>
      <c r="N4244" s="13">
        <v>7.0000000000000007E-2</v>
      </c>
      <c r="O4244" s="13">
        <v>0</v>
      </c>
      <c r="P4244" s="12" t="str">
        <f>LEFT(Tabela2[[#This Row],[Código]],2)</f>
        <v>32</v>
      </c>
    </row>
    <row r="4245" spans="2:16" ht="15" customHeight="1" x14ac:dyDescent="0.25">
      <c r="B4245" s="36" t="str">
        <f>LOOKUP(Tabela2[[#This Row],[RESUMO]],Tabela3[Grupo],Tabela3[Meus produtos])</f>
        <v>Não</v>
      </c>
      <c r="C4245" s="30" t="s">
        <v>4228</v>
      </c>
      <c r="D4245" t="s">
        <v>21238</v>
      </c>
      <c r="E4245" t="s">
        <v>11853</v>
      </c>
      <c r="F4245" s="30" t="s">
        <v>15043</v>
      </c>
      <c r="G4245">
        <v>11.97</v>
      </c>
      <c r="H4245">
        <v>4.2</v>
      </c>
      <c r="I4245">
        <v>7</v>
      </c>
      <c r="J4245">
        <v>0</v>
      </c>
      <c r="K4245" s="13">
        <v>0.23170000000000002</v>
      </c>
      <c r="L4245" s="13">
        <v>4.2000000000000003E-2</v>
      </c>
      <c r="M4245" s="13">
        <v>0.1197</v>
      </c>
      <c r="N4245" s="13">
        <v>7.0000000000000007E-2</v>
      </c>
      <c r="O4245" s="13">
        <v>0</v>
      </c>
      <c r="P4245" s="12" t="str">
        <f>LEFT(Tabela2[[#This Row],[Código]],2)</f>
        <v>32</v>
      </c>
    </row>
    <row r="4246" spans="2:16" ht="15" customHeight="1" x14ac:dyDescent="0.25">
      <c r="B4246" s="36" t="str">
        <f>LOOKUP(Tabela2[[#This Row],[RESUMO]],Tabela3[Grupo],Tabela3[Meus produtos])</f>
        <v>Não</v>
      </c>
      <c r="C4246" s="30" t="s">
        <v>4229</v>
      </c>
      <c r="D4246" t="s">
        <v>21238</v>
      </c>
      <c r="E4246" t="s">
        <v>11853</v>
      </c>
      <c r="F4246" s="30" t="s">
        <v>15044</v>
      </c>
      <c r="G4246">
        <v>11.24</v>
      </c>
      <c r="H4246">
        <v>4.2</v>
      </c>
      <c r="I4246">
        <v>7</v>
      </c>
      <c r="J4246">
        <v>0</v>
      </c>
      <c r="K4246" s="13">
        <v>0.22440000000000002</v>
      </c>
      <c r="L4246" s="13">
        <v>4.2000000000000003E-2</v>
      </c>
      <c r="M4246" s="13">
        <v>0.1124</v>
      </c>
      <c r="N4246" s="13">
        <v>7.0000000000000007E-2</v>
      </c>
      <c r="O4246" s="13">
        <v>0</v>
      </c>
      <c r="P4246" s="12" t="str">
        <f>LEFT(Tabela2[[#This Row],[Código]],2)</f>
        <v>32</v>
      </c>
    </row>
    <row r="4247" spans="2:16" ht="15" customHeight="1" x14ac:dyDescent="0.25">
      <c r="B4247" s="36" t="str">
        <f>LOOKUP(Tabela2[[#This Row],[RESUMO]],Tabela3[Grupo],Tabela3[Meus produtos])</f>
        <v>Não</v>
      </c>
      <c r="C4247" s="30" t="s">
        <v>22557</v>
      </c>
      <c r="D4247" t="s">
        <v>21238</v>
      </c>
      <c r="E4247" t="s">
        <v>11853</v>
      </c>
      <c r="F4247" s="30" t="s">
        <v>22558</v>
      </c>
      <c r="G4247">
        <v>8.86</v>
      </c>
      <c r="H4247">
        <v>4.2</v>
      </c>
      <c r="I4247">
        <v>7</v>
      </c>
      <c r="J4247">
        <v>0</v>
      </c>
      <c r="K4247" s="13">
        <v>0.2006</v>
      </c>
      <c r="L4247" s="13">
        <v>4.2000000000000003E-2</v>
      </c>
      <c r="M4247" s="13">
        <v>8.8599999999999998E-2</v>
      </c>
      <c r="N4247" s="13">
        <v>7.0000000000000007E-2</v>
      </c>
      <c r="O4247" s="13">
        <v>0</v>
      </c>
      <c r="P4247" s="12" t="str">
        <f>LEFT(Tabela2[[#This Row],[Código]],2)</f>
        <v>32</v>
      </c>
    </row>
    <row r="4248" spans="2:16" ht="15" customHeight="1" x14ac:dyDescent="0.25">
      <c r="B4248" s="36" t="str">
        <f>LOOKUP(Tabela2[[#This Row],[RESUMO]],Tabela3[Grupo],Tabela3[Meus produtos])</f>
        <v>Não</v>
      </c>
      <c r="C4248" s="30" t="s">
        <v>4230</v>
      </c>
      <c r="D4248" t="s">
        <v>21238</v>
      </c>
      <c r="E4248" t="s">
        <v>11853</v>
      </c>
      <c r="F4248" s="30" t="s">
        <v>4231</v>
      </c>
      <c r="G4248">
        <v>11.24</v>
      </c>
      <c r="H4248">
        <v>4.2</v>
      </c>
      <c r="I4248">
        <v>7</v>
      </c>
      <c r="J4248">
        <v>0</v>
      </c>
      <c r="K4248" s="13">
        <v>0.22440000000000002</v>
      </c>
      <c r="L4248" s="13">
        <v>4.2000000000000003E-2</v>
      </c>
      <c r="M4248" s="13">
        <v>0.1124</v>
      </c>
      <c r="N4248" s="13">
        <v>7.0000000000000007E-2</v>
      </c>
      <c r="O4248" s="13">
        <v>0</v>
      </c>
      <c r="P4248" s="12" t="str">
        <f>LEFT(Tabela2[[#This Row],[Código]],2)</f>
        <v>32</v>
      </c>
    </row>
    <row r="4249" spans="2:16" ht="15" customHeight="1" x14ac:dyDescent="0.25">
      <c r="B4249" s="36" t="str">
        <f>LOOKUP(Tabela2[[#This Row],[RESUMO]],Tabela3[Grupo],Tabela3[Meus produtos])</f>
        <v>Não</v>
      </c>
      <c r="C4249" s="30" t="s">
        <v>4232</v>
      </c>
      <c r="D4249" t="s">
        <v>21238</v>
      </c>
      <c r="E4249" t="s">
        <v>11853</v>
      </c>
      <c r="F4249" s="30" t="s">
        <v>15045</v>
      </c>
      <c r="G4249">
        <v>11.24</v>
      </c>
      <c r="H4249">
        <v>4.2</v>
      </c>
      <c r="I4249">
        <v>7</v>
      </c>
      <c r="J4249">
        <v>0</v>
      </c>
      <c r="K4249" s="13">
        <v>0.22440000000000002</v>
      </c>
      <c r="L4249" s="13">
        <v>4.2000000000000003E-2</v>
      </c>
      <c r="M4249" s="13">
        <v>0.1124</v>
      </c>
      <c r="N4249" s="13">
        <v>7.0000000000000007E-2</v>
      </c>
      <c r="O4249" s="13">
        <v>0</v>
      </c>
      <c r="P4249" s="12" t="str">
        <f>LEFT(Tabela2[[#This Row],[Código]],2)</f>
        <v>32</v>
      </c>
    </row>
    <row r="4250" spans="2:16" ht="15" customHeight="1" x14ac:dyDescent="0.25">
      <c r="B4250" s="36" t="str">
        <f>LOOKUP(Tabela2[[#This Row],[RESUMO]],Tabela3[Grupo],Tabela3[Meus produtos])</f>
        <v>Não</v>
      </c>
      <c r="C4250" s="30" t="s">
        <v>4233</v>
      </c>
      <c r="D4250" t="s">
        <v>21238</v>
      </c>
      <c r="E4250" t="s">
        <v>11853</v>
      </c>
      <c r="F4250" s="30" t="s">
        <v>15046</v>
      </c>
      <c r="G4250">
        <v>7.12</v>
      </c>
      <c r="H4250">
        <v>4.2</v>
      </c>
      <c r="I4250">
        <v>7</v>
      </c>
      <c r="J4250">
        <v>0</v>
      </c>
      <c r="K4250" s="13">
        <v>0.1832</v>
      </c>
      <c r="L4250" s="13">
        <v>4.2000000000000003E-2</v>
      </c>
      <c r="M4250" s="13">
        <v>7.1199999999999999E-2</v>
      </c>
      <c r="N4250" s="13">
        <v>7.0000000000000007E-2</v>
      </c>
      <c r="O4250" s="13">
        <v>0</v>
      </c>
      <c r="P4250" s="12" t="str">
        <f>LEFT(Tabela2[[#This Row],[Código]],2)</f>
        <v>32</v>
      </c>
    </row>
    <row r="4251" spans="2:16" ht="15" customHeight="1" x14ac:dyDescent="0.25">
      <c r="B4251" s="36" t="str">
        <f>LOOKUP(Tabela2[[#This Row],[RESUMO]],Tabela3[Grupo],Tabela3[Meus produtos])</f>
        <v>Não</v>
      </c>
      <c r="C4251" s="30" t="s">
        <v>4234</v>
      </c>
      <c r="D4251" t="s">
        <v>21238</v>
      </c>
      <c r="E4251" t="s">
        <v>11853</v>
      </c>
      <c r="F4251" s="30" t="s">
        <v>15047</v>
      </c>
      <c r="G4251">
        <v>11.24</v>
      </c>
      <c r="H4251">
        <v>4.2</v>
      </c>
      <c r="I4251">
        <v>7</v>
      </c>
      <c r="J4251">
        <v>0</v>
      </c>
      <c r="K4251" s="13">
        <v>0.22440000000000002</v>
      </c>
      <c r="L4251" s="13">
        <v>4.2000000000000003E-2</v>
      </c>
      <c r="M4251" s="13">
        <v>0.1124</v>
      </c>
      <c r="N4251" s="13">
        <v>7.0000000000000007E-2</v>
      </c>
      <c r="O4251" s="13">
        <v>0</v>
      </c>
      <c r="P4251" s="12" t="str">
        <f>LEFT(Tabela2[[#This Row],[Código]],2)</f>
        <v>32</v>
      </c>
    </row>
    <row r="4252" spans="2:16" ht="15" customHeight="1" x14ac:dyDescent="0.25">
      <c r="B4252" s="36" t="str">
        <f>LOOKUP(Tabela2[[#This Row],[RESUMO]],Tabela3[Grupo],Tabela3[Meus produtos])</f>
        <v>Não</v>
      </c>
      <c r="C4252" s="30" t="s">
        <v>4235</v>
      </c>
      <c r="D4252" t="s">
        <v>21238</v>
      </c>
      <c r="E4252" t="s">
        <v>11853</v>
      </c>
      <c r="F4252" s="30" t="s">
        <v>15048</v>
      </c>
      <c r="G4252">
        <v>11.24</v>
      </c>
      <c r="H4252">
        <v>4.2</v>
      </c>
      <c r="I4252">
        <v>7</v>
      </c>
      <c r="J4252">
        <v>0</v>
      </c>
      <c r="K4252" s="13">
        <v>0.22440000000000002</v>
      </c>
      <c r="L4252" s="13">
        <v>4.2000000000000003E-2</v>
      </c>
      <c r="M4252" s="13">
        <v>0.1124</v>
      </c>
      <c r="N4252" s="13">
        <v>7.0000000000000007E-2</v>
      </c>
      <c r="O4252" s="13">
        <v>0</v>
      </c>
      <c r="P4252" s="12" t="str">
        <f>LEFT(Tabela2[[#This Row],[Código]],2)</f>
        <v>32</v>
      </c>
    </row>
    <row r="4253" spans="2:16" ht="15" customHeight="1" x14ac:dyDescent="0.25">
      <c r="B4253" s="36" t="str">
        <f>LOOKUP(Tabela2[[#This Row],[RESUMO]],Tabela3[Grupo],Tabela3[Meus produtos])</f>
        <v>Não</v>
      </c>
      <c r="C4253" s="30" t="s">
        <v>4236</v>
      </c>
      <c r="D4253" t="s">
        <v>21238</v>
      </c>
      <c r="E4253" t="s">
        <v>11853</v>
      </c>
      <c r="F4253" s="30" t="s">
        <v>15049</v>
      </c>
      <c r="G4253">
        <v>7.07</v>
      </c>
      <c r="H4253">
        <v>4.2</v>
      </c>
      <c r="I4253">
        <v>7</v>
      </c>
      <c r="J4253">
        <v>0</v>
      </c>
      <c r="K4253" s="13">
        <v>0.1827</v>
      </c>
      <c r="L4253" s="13">
        <v>4.2000000000000003E-2</v>
      </c>
      <c r="M4253" s="13">
        <v>7.0699999999999999E-2</v>
      </c>
      <c r="N4253" s="13">
        <v>7.0000000000000007E-2</v>
      </c>
      <c r="O4253" s="13">
        <v>0</v>
      </c>
      <c r="P4253" s="12" t="str">
        <f>LEFT(Tabela2[[#This Row],[Código]],2)</f>
        <v>32</v>
      </c>
    </row>
    <row r="4254" spans="2:16" ht="15" customHeight="1" x14ac:dyDescent="0.25">
      <c r="B4254" s="36" t="str">
        <f>LOOKUP(Tabela2[[#This Row],[RESUMO]],Tabela3[Grupo],Tabela3[Meus produtos])</f>
        <v>Não</v>
      </c>
      <c r="C4254" s="30" t="s">
        <v>4237</v>
      </c>
      <c r="D4254" t="s">
        <v>21238</v>
      </c>
      <c r="E4254" t="s">
        <v>11853</v>
      </c>
      <c r="F4254" s="30" t="s">
        <v>15050</v>
      </c>
      <c r="G4254">
        <v>7.12</v>
      </c>
      <c r="H4254">
        <v>4.2</v>
      </c>
      <c r="I4254">
        <v>7</v>
      </c>
      <c r="J4254">
        <v>0</v>
      </c>
      <c r="K4254" s="13">
        <v>0.1832</v>
      </c>
      <c r="L4254" s="13">
        <v>4.2000000000000003E-2</v>
      </c>
      <c r="M4254" s="13">
        <v>7.1199999999999999E-2</v>
      </c>
      <c r="N4254" s="13">
        <v>7.0000000000000007E-2</v>
      </c>
      <c r="O4254" s="13">
        <v>0</v>
      </c>
      <c r="P4254" s="12" t="str">
        <f>LEFT(Tabela2[[#This Row],[Código]],2)</f>
        <v>32</v>
      </c>
    </row>
    <row r="4255" spans="2:16" ht="15" customHeight="1" x14ac:dyDescent="0.25">
      <c r="B4255" s="36" t="str">
        <f>LOOKUP(Tabela2[[#This Row],[RESUMO]],Tabela3[Grupo],Tabela3[Meus produtos])</f>
        <v>Não</v>
      </c>
      <c r="C4255" s="30" t="s">
        <v>4238</v>
      </c>
      <c r="D4255" t="s">
        <v>21238</v>
      </c>
      <c r="E4255" t="s">
        <v>11853</v>
      </c>
      <c r="F4255" s="30" t="s">
        <v>15051</v>
      </c>
      <c r="G4255">
        <v>11.24</v>
      </c>
      <c r="H4255">
        <v>4.2</v>
      </c>
      <c r="I4255">
        <v>7</v>
      </c>
      <c r="J4255">
        <v>0</v>
      </c>
      <c r="K4255" s="13">
        <v>0.22440000000000002</v>
      </c>
      <c r="L4255" s="13">
        <v>4.2000000000000003E-2</v>
      </c>
      <c r="M4255" s="13">
        <v>0.1124</v>
      </c>
      <c r="N4255" s="13">
        <v>7.0000000000000007E-2</v>
      </c>
      <c r="O4255" s="13">
        <v>0</v>
      </c>
      <c r="P4255" s="12" t="str">
        <f>LEFT(Tabela2[[#This Row],[Código]],2)</f>
        <v>32</v>
      </c>
    </row>
    <row r="4256" spans="2:16" ht="15" customHeight="1" x14ac:dyDescent="0.25">
      <c r="B4256" s="36" t="str">
        <f>LOOKUP(Tabela2[[#This Row],[RESUMO]],Tabela3[Grupo],Tabela3[Meus produtos])</f>
        <v>Não</v>
      </c>
      <c r="C4256" s="30" t="s">
        <v>4239</v>
      </c>
      <c r="D4256" t="s">
        <v>21238</v>
      </c>
      <c r="E4256" t="s">
        <v>11853</v>
      </c>
      <c r="F4256" s="30" t="s">
        <v>15052</v>
      </c>
      <c r="G4256">
        <v>11.24</v>
      </c>
      <c r="H4256">
        <v>4.2</v>
      </c>
      <c r="I4256">
        <v>7</v>
      </c>
      <c r="J4256">
        <v>0</v>
      </c>
      <c r="K4256" s="13">
        <v>0.22440000000000002</v>
      </c>
      <c r="L4256" s="13">
        <v>4.2000000000000003E-2</v>
      </c>
      <c r="M4256" s="13">
        <v>0.1124</v>
      </c>
      <c r="N4256" s="13">
        <v>7.0000000000000007E-2</v>
      </c>
      <c r="O4256" s="13">
        <v>0</v>
      </c>
      <c r="P4256" s="12" t="str">
        <f>LEFT(Tabela2[[#This Row],[Código]],2)</f>
        <v>32</v>
      </c>
    </row>
    <row r="4257" spans="2:16" ht="15" customHeight="1" x14ac:dyDescent="0.25">
      <c r="B4257" s="36" t="str">
        <f>LOOKUP(Tabela2[[#This Row],[RESUMO]],Tabela3[Grupo],Tabela3[Meus produtos])</f>
        <v>Não</v>
      </c>
      <c r="C4257" s="30" t="s">
        <v>4240</v>
      </c>
      <c r="D4257" t="s">
        <v>21238</v>
      </c>
      <c r="E4257" t="s">
        <v>11853</v>
      </c>
      <c r="F4257" s="30" t="s">
        <v>15053</v>
      </c>
      <c r="G4257">
        <v>11.24</v>
      </c>
      <c r="H4257">
        <v>4.2</v>
      </c>
      <c r="I4257">
        <v>7</v>
      </c>
      <c r="J4257">
        <v>0</v>
      </c>
      <c r="K4257" s="13">
        <v>0.22440000000000002</v>
      </c>
      <c r="L4257" s="13">
        <v>4.2000000000000003E-2</v>
      </c>
      <c r="M4257" s="13">
        <v>0.1124</v>
      </c>
      <c r="N4257" s="13">
        <v>7.0000000000000007E-2</v>
      </c>
      <c r="O4257" s="13">
        <v>0</v>
      </c>
      <c r="P4257" s="12" t="str">
        <f>LEFT(Tabela2[[#This Row],[Código]],2)</f>
        <v>32</v>
      </c>
    </row>
    <row r="4258" spans="2:16" ht="15" customHeight="1" x14ac:dyDescent="0.25">
      <c r="B4258" s="36" t="str">
        <f>LOOKUP(Tabela2[[#This Row],[RESUMO]],Tabela3[Grupo],Tabela3[Meus produtos])</f>
        <v>Não</v>
      </c>
      <c r="C4258" s="30" t="s">
        <v>4241</v>
      </c>
      <c r="D4258" t="s">
        <v>21238</v>
      </c>
      <c r="E4258" t="s">
        <v>11853</v>
      </c>
      <c r="F4258" s="30" t="s">
        <v>15054</v>
      </c>
      <c r="G4258">
        <v>11.24</v>
      </c>
      <c r="H4258">
        <v>4.2</v>
      </c>
      <c r="I4258">
        <v>7</v>
      </c>
      <c r="J4258">
        <v>0</v>
      </c>
      <c r="K4258" s="13">
        <v>0.22440000000000002</v>
      </c>
      <c r="L4258" s="13">
        <v>4.2000000000000003E-2</v>
      </c>
      <c r="M4258" s="13">
        <v>0.1124</v>
      </c>
      <c r="N4258" s="13">
        <v>7.0000000000000007E-2</v>
      </c>
      <c r="O4258" s="13">
        <v>0</v>
      </c>
      <c r="P4258" s="12" t="str">
        <f>LEFT(Tabela2[[#This Row],[Código]],2)</f>
        <v>32</v>
      </c>
    </row>
    <row r="4259" spans="2:16" ht="15" customHeight="1" x14ac:dyDescent="0.25">
      <c r="B4259" s="36" t="str">
        <f>LOOKUP(Tabela2[[#This Row],[RESUMO]],Tabela3[Grupo],Tabela3[Meus produtos])</f>
        <v>Não</v>
      </c>
      <c r="C4259" s="30" t="s">
        <v>4242</v>
      </c>
      <c r="D4259" t="s">
        <v>21238</v>
      </c>
      <c r="E4259" t="s">
        <v>11853</v>
      </c>
      <c r="F4259" s="30" t="s">
        <v>15055</v>
      </c>
      <c r="G4259">
        <v>7.12</v>
      </c>
      <c r="H4259">
        <v>4.2</v>
      </c>
      <c r="I4259">
        <v>7</v>
      </c>
      <c r="J4259">
        <v>0</v>
      </c>
      <c r="K4259" s="13">
        <v>0.1832</v>
      </c>
      <c r="L4259" s="13">
        <v>4.2000000000000003E-2</v>
      </c>
      <c r="M4259" s="13">
        <v>7.1199999999999999E-2</v>
      </c>
      <c r="N4259" s="13">
        <v>7.0000000000000007E-2</v>
      </c>
      <c r="O4259" s="13">
        <v>0</v>
      </c>
      <c r="P4259" s="12" t="str">
        <f>LEFT(Tabela2[[#This Row],[Código]],2)</f>
        <v>32</v>
      </c>
    </row>
    <row r="4260" spans="2:16" ht="15" customHeight="1" x14ac:dyDescent="0.25">
      <c r="B4260" s="36" t="str">
        <f>LOOKUP(Tabela2[[#This Row],[RESUMO]],Tabela3[Grupo],Tabela3[Meus produtos])</f>
        <v>Não</v>
      </c>
      <c r="C4260" s="30" t="s">
        <v>4243</v>
      </c>
      <c r="D4260" t="s">
        <v>21238</v>
      </c>
      <c r="E4260" t="s">
        <v>11853</v>
      </c>
      <c r="F4260" s="30" t="s">
        <v>15056</v>
      </c>
      <c r="G4260">
        <v>11.24</v>
      </c>
      <c r="H4260">
        <v>4.2</v>
      </c>
      <c r="I4260">
        <v>7</v>
      </c>
      <c r="J4260">
        <v>0</v>
      </c>
      <c r="K4260" s="13">
        <v>0.22440000000000002</v>
      </c>
      <c r="L4260" s="13">
        <v>4.2000000000000003E-2</v>
      </c>
      <c r="M4260" s="13">
        <v>0.1124</v>
      </c>
      <c r="N4260" s="13">
        <v>7.0000000000000007E-2</v>
      </c>
      <c r="O4260" s="13">
        <v>0</v>
      </c>
      <c r="P4260" s="12" t="str">
        <f>LEFT(Tabela2[[#This Row],[Código]],2)</f>
        <v>32</v>
      </c>
    </row>
    <row r="4261" spans="2:16" ht="15" customHeight="1" x14ac:dyDescent="0.25">
      <c r="B4261" s="36" t="str">
        <f>LOOKUP(Tabela2[[#This Row],[RESUMO]],Tabela3[Grupo],Tabela3[Meus produtos])</f>
        <v>Não</v>
      </c>
      <c r="C4261" s="30" t="s">
        <v>4244</v>
      </c>
      <c r="D4261" t="s">
        <v>21238</v>
      </c>
      <c r="E4261" t="s">
        <v>11853</v>
      </c>
      <c r="F4261" s="30" t="s">
        <v>15057</v>
      </c>
      <c r="G4261">
        <v>7.12</v>
      </c>
      <c r="H4261">
        <v>4.2</v>
      </c>
      <c r="I4261">
        <v>7</v>
      </c>
      <c r="J4261">
        <v>0</v>
      </c>
      <c r="K4261" s="13">
        <v>0.1832</v>
      </c>
      <c r="L4261" s="13">
        <v>4.2000000000000003E-2</v>
      </c>
      <c r="M4261" s="13">
        <v>7.1199999999999999E-2</v>
      </c>
      <c r="N4261" s="13">
        <v>7.0000000000000007E-2</v>
      </c>
      <c r="O4261" s="13">
        <v>0</v>
      </c>
      <c r="P4261" s="12" t="str">
        <f>LEFT(Tabela2[[#This Row],[Código]],2)</f>
        <v>32</v>
      </c>
    </row>
    <row r="4262" spans="2:16" ht="15" customHeight="1" x14ac:dyDescent="0.25">
      <c r="B4262" s="36" t="str">
        <f>LOOKUP(Tabela2[[#This Row],[RESUMO]],Tabela3[Grupo],Tabela3[Meus produtos])</f>
        <v>Não</v>
      </c>
      <c r="C4262" s="30" t="s">
        <v>4245</v>
      </c>
      <c r="D4262" t="s">
        <v>21238</v>
      </c>
      <c r="E4262" t="s">
        <v>11853</v>
      </c>
      <c r="F4262" s="30" t="s">
        <v>15058</v>
      </c>
      <c r="G4262">
        <v>7.12</v>
      </c>
      <c r="H4262">
        <v>4.2</v>
      </c>
      <c r="I4262">
        <v>7</v>
      </c>
      <c r="J4262">
        <v>0</v>
      </c>
      <c r="K4262" s="13">
        <v>0.1832</v>
      </c>
      <c r="L4262" s="13">
        <v>4.2000000000000003E-2</v>
      </c>
      <c r="M4262" s="13">
        <v>7.1199999999999999E-2</v>
      </c>
      <c r="N4262" s="13">
        <v>7.0000000000000007E-2</v>
      </c>
      <c r="O4262" s="13">
        <v>0</v>
      </c>
      <c r="P4262" s="12" t="str">
        <f>LEFT(Tabela2[[#This Row],[Código]],2)</f>
        <v>32</v>
      </c>
    </row>
    <row r="4263" spans="2:16" ht="15" customHeight="1" x14ac:dyDescent="0.25">
      <c r="B4263" s="36" t="str">
        <f>LOOKUP(Tabela2[[#This Row],[RESUMO]],Tabela3[Grupo],Tabela3[Meus produtos])</f>
        <v>Não</v>
      </c>
      <c r="C4263" s="30" t="s">
        <v>4246</v>
      </c>
      <c r="D4263" t="s">
        <v>21238</v>
      </c>
      <c r="E4263" t="s">
        <v>11853</v>
      </c>
      <c r="F4263" s="30" t="s">
        <v>15059</v>
      </c>
      <c r="G4263">
        <v>10.94</v>
      </c>
      <c r="H4263">
        <v>4.2</v>
      </c>
      <c r="I4263">
        <v>7</v>
      </c>
      <c r="J4263">
        <v>0</v>
      </c>
      <c r="K4263" s="13">
        <v>0.22140000000000001</v>
      </c>
      <c r="L4263" s="13">
        <v>4.2000000000000003E-2</v>
      </c>
      <c r="M4263" s="13">
        <v>0.1094</v>
      </c>
      <c r="N4263" s="13">
        <v>7.0000000000000007E-2</v>
      </c>
      <c r="O4263" s="13">
        <v>0</v>
      </c>
      <c r="P4263" s="12" t="str">
        <f>LEFT(Tabela2[[#This Row],[Código]],2)</f>
        <v>32</v>
      </c>
    </row>
    <row r="4264" spans="2:16" ht="15" customHeight="1" x14ac:dyDescent="0.25">
      <c r="B4264" s="36" t="str">
        <f>LOOKUP(Tabela2[[#This Row],[RESUMO]],Tabela3[Grupo],Tabela3[Meus produtos])</f>
        <v>Não</v>
      </c>
      <c r="C4264" s="30" t="s">
        <v>4247</v>
      </c>
      <c r="D4264" t="s">
        <v>21238</v>
      </c>
      <c r="E4264" t="s">
        <v>11853</v>
      </c>
      <c r="F4264" s="30" t="s">
        <v>15060</v>
      </c>
      <c r="G4264">
        <v>10.94</v>
      </c>
      <c r="H4264">
        <v>4.2</v>
      </c>
      <c r="I4264">
        <v>7</v>
      </c>
      <c r="J4264">
        <v>0</v>
      </c>
      <c r="K4264" s="13">
        <v>0.22140000000000001</v>
      </c>
      <c r="L4264" s="13">
        <v>4.2000000000000003E-2</v>
      </c>
      <c r="M4264" s="13">
        <v>0.1094</v>
      </c>
      <c r="N4264" s="13">
        <v>7.0000000000000007E-2</v>
      </c>
      <c r="O4264" s="13">
        <v>0</v>
      </c>
      <c r="P4264" s="12" t="str">
        <f>LEFT(Tabela2[[#This Row],[Código]],2)</f>
        <v>32</v>
      </c>
    </row>
    <row r="4265" spans="2:16" ht="15" customHeight="1" x14ac:dyDescent="0.25">
      <c r="B4265" s="36" t="str">
        <f>LOOKUP(Tabela2[[#This Row],[RESUMO]],Tabela3[Grupo],Tabela3[Meus produtos])</f>
        <v>Não</v>
      </c>
      <c r="C4265" s="30" t="s">
        <v>4248</v>
      </c>
      <c r="D4265" t="s">
        <v>21238</v>
      </c>
      <c r="E4265" t="s">
        <v>11853</v>
      </c>
      <c r="F4265" s="30" t="s">
        <v>4249</v>
      </c>
      <c r="G4265">
        <v>10.94</v>
      </c>
      <c r="H4265">
        <v>4.2</v>
      </c>
      <c r="I4265">
        <v>7</v>
      </c>
      <c r="J4265">
        <v>0</v>
      </c>
      <c r="K4265" s="13">
        <v>0.22140000000000001</v>
      </c>
      <c r="L4265" s="13">
        <v>4.2000000000000003E-2</v>
      </c>
      <c r="M4265" s="13">
        <v>0.1094</v>
      </c>
      <c r="N4265" s="13">
        <v>7.0000000000000007E-2</v>
      </c>
      <c r="O4265" s="13">
        <v>0</v>
      </c>
      <c r="P4265" s="12" t="str">
        <f>LEFT(Tabela2[[#This Row],[Código]],2)</f>
        <v>32</v>
      </c>
    </row>
    <row r="4266" spans="2:16" ht="15" customHeight="1" x14ac:dyDescent="0.25">
      <c r="B4266" s="36" t="str">
        <f>LOOKUP(Tabela2[[#This Row],[RESUMO]],Tabela3[Grupo],Tabela3[Meus produtos])</f>
        <v>Não</v>
      </c>
      <c r="C4266" s="30" t="s">
        <v>4250</v>
      </c>
      <c r="D4266" t="s">
        <v>21238</v>
      </c>
      <c r="E4266" t="s">
        <v>11853</v>
      </c>
      <c r="F4266" s="30" t="s">
        <v>15061</v>
      </c>
      <c r="G4266">
        <v>7.07</v>
      </c>
      <c r="H4266">
        <v>4.2</v>
      </c>
      <c r="I4266">
        <v>7</v>
      </c>
      <c r="J4266">
        <v>0</v>
      </c>
      <c r="K4266" s="13">
        <v>0.1827</v>
      </c>
      <c r="L4266" s="13">
        <v>4.2000000000000003E-2</v>
      </c>
      <c r="M4266" s="13">
        <v>7.0699999999999999E-2</v>
      </c>
      <c r="N4266" s="13">
        <v>7.0000000000000007E-2</v>
      </c>
      <c r="O4266" s="13">
        <v>0</v>
      </c>
      <c r="P4266" s="12" t="str">
        <f>LEFT(Tabela2[[#This Row],[Código]],2)</f>
        <v>32</v>
      </c>
    </row>
    <row r="4267" spans="2:16" ht="15" customHeight="1" x14ac:dyDescent="0.25">
      <c r="B4267" s="36" t="str">
        <f>LOOKUP(Tabela2[[#This Row],[RESUMO]],Tabela3[Grupo],Tabela3[Meus produtos])</f>
        <v>Não</v>
      </c>
      <c r="C4267" s="30" t="s">
        <v>4251</v>
      </c>
      <c r="D4267" t="s">
        <v>21238</v>
      </c>
      <c r="E4267" t="s">
        <v>11853</v>
      </c>
      <c r="F4267" s="30" t="s">
        <v>15060</v>
      </c>
      <c r="G4267">
        <v>10.94</v>
      </c>
      <c r="H4267">
        <v>4.2</v>
      </c>
      <c r="I4267">
        <v>7</v>
      </c>
      <c r="J4267">
        <v>0</v>
      </c>
      <c r="K4267" s="13">
        <v>0.22140000000000001</v>
      </c>
      <c r="L4267" s="13">
        <v>4.2000000000000003E-2</v>
      </c>
      <c r="M4267" s="13">
        <v>0.1094</v>
      </c>
      <c r="N4267" s="13">
        <v>7.0000000000000007E-2</v>
      </c>
      <c r="O4267" s="13">
        <v>0</v>
      </c>
      <c r="P4267" s="12" t="str">
        <f>LEFT(Tabela2[[#This Row],[Código]],2)</f>
        <v>32</v>
      </c>
    </row>
    <row r="4268" spans="2:16" ht="15" customHeight="1" x14ac:dyDescent="0.25">
      <c r="B4268" s="36" t="str">
        <f>LOOKUP(Tabela2[[#This Row],[RESUMO]],Tabela3[Grupo],Tabela3[Meus produtos])</f>
        <v>Não</v>
      </c>
      <c r="C4268" s="30" t="s">
        <v>4252</v>
      </c>
      <c r="D4268" t="s">
        <v>21238</v>
      </c>
      <c r="E4268" t="s">
        <v>11853</v>
      </c>
      <c r="F4268" s="30" t="s">
        <v>15062</v>
      </c>
      <c r="G4268">
        <v>10.94</v>
      </c>
      <c r="H4268">
        <v>4.2</v>
      </c>
      <c r="I4268">
        <v>7</v>
      </c>
      <c r="J4268">
        <v>0</v>
      </c>
      <c r="K4268" s="13">
        <v>0.22140000000000001</v>
      </c>
      <c r="L4268" s="13">
        <v>4.2000000000000003E-2</v>
      </c>
      <c r="M4268" s="13">
        <v>0.1094</v>
      </c>
      <c r="N4268" s="13">
        <v>7.0000000000000007E-2</v>
      </c>
      <c r="O4268" s="13">
        <v>0</v>
      </c>
      <c r="P4268" s="12" t="str">
        <f>LEFT(Tabela2[[#This Row],[Código]],2)</f>
        <v>32</v>
      </c>
    </row>
    <row r="4269" spans="2:16" ht="15" customHeight="1" x14ac:dyDescent="0.25">
      <c r="B4269" s="36" t="str">
        <f>LOOKUP(Tabela2[[#This Row],[RESUMO]],Tabela3[Grupo],Tabela3[Meus produtos])</f>
        <v>Não</v>
      </c>
      <c r="C4269" s="30" t="s">
        <v>4253</v>
      </c>
      <c r="D4269" t="s">
        <v>21238</v>
      </c>
      <c r="E4269" t="s">
        <v>11853</v>
      </c>
      <c r="F4269" s="30" t="s">
        <v>15063</v>
      </c>
      <c r="G4269">
        <v>10.94</v>
      </c>
      <c r="H4269">
        <v>4.2</v>
      </c>
      <c r="I4269">
        <v>7</v>
      </c>
      <c r="J4269">
        <v>0</v>
      </c>
      <c r="K4269" s="13">
        <v>0.22140000000000001</v>
      </c>
      <c r="L4269" s="13">
        <v>4.2000000000000003E-2</v>
      </c>
      <c r="M4269" s="13">
        <v>0.1094</v>
      </c>
      <c r="N4269" s="13">
        <v>7.0000000000000007E-2</v>
      </c>
      <c r="O4269" s="13">
        <v>0</v>
      </c>
      <c r="P4269" s="12" t="str">
        <f>LEFT(Tabela2[[#This Row],[Código]],2)</f>
        <v>32</v>
      </c>
    </row>
    <row r="4270" spans="2:16" ht="15" customHeight="1" x14ac:dyDescent="0.25">
      <c r="B4270" s="36" t="str">
        <f>LOOKUP(Tabela2[[#This Row],[RESUMO]],Tabela3[Grupo],Tabela3[Meus produtos])</f>
        <v>Não</v>
      </c>
      <c r="C4270" s="30" t="s">
        <v>4254</v>
      </c>
      <c r="D4270" t="s">
        <v>21238</v>
      </c>
      <c r="E4270" t="s">
        <v>11853</v>
      </c>
      <c r="F4270" s="30" t="s">
        <v>15064</v>
      </c>
      <c r="G4270">
        <v>10.94</v>
      </c>
      <c r="H4270">
        <v>4.2</v>
      </c>
      <c r="I4270">
        <v>7</v>
      </c>
      <c r="J4270">
        <v>0</v>
      </c>
      <c r="K4270" s="13">
        <v>0.22140000000000001</v>
      </c>
      <c r="L4270" s="13">
        <v>4.2000000000000003E-2</v>
      </c>
      <c r="M4270" s="13">
        <v>0.1094</v>
      </c>
      <c r="N4270" s="13">
        <v>7.0000000000000007E-2</v>
      </c>
      <c r="O4270" s="13">
        <v>0</v>
      </c>
      <c r="P4270" s="12" t="str">
        <f>LEFT(Tabela2[[#This Row],[Código]],2)</f>
        <v>32</v>
      </c>
    </row>
    <row r="4271" spans="2:16" ht="15" customHeight="1" x14ac:dyDescent="0.25">
      <c r="B4271" s="36" t="str">
        <f>LOOKUP(Tabela2[[#This Row],[RESUMO]],Tabela3[Grupo],Tabela3[Meus produtos])</f>
        <v>Não</v>
      </c>
      <c r="C4271" s="30" t="s">
        <v>4255</v>
      </c>
      <c r="D4271" t="s">
        <v>21238</v>
      </c>
      <c r="E4271" t="s">
        <v>11853</v>
      </c>
      <c r="F4271" s="30" t="s">
        <v>15065</v>
      </c>
      <c r="G4271">
        <v>16.760000000000002</v>
      </c>
      <c r="H4271">
        <v>7.15</v>
      </c>
      <c r="I4271">
        <v>7</v>
      </c>
      <c r="J4271">
        <v>0</v>
      </c>
      <c r="K4271" s="13">
        <v>0.30910000000000004</v>
      </c>
      <c r="L4271" s="13">
        <v>7.1500000000000008E-2</v>
      </c>
      <c r="M4271" s="13">
        <v>0.16760000000000003</v>
      </c>
      <c r="N4271" s="13">
        <v>7.0000000000000007E-2</v>
      </c>
      <c r="O4271" s="13">
        <v>0</v>
      </c>
      <c r="P4271" s="12" t="str">
        <f>LEFT(Tabela2[[#This Row],[Código]],2)</f>
        <v>32</v>
      </c>
    </row>
    <row r="4272" spans="2:16" ht="15" customHeight="1" x14ac:dyDescent="0.25">
      <c r="B4272" s="36" t="str">
        <f>LOOKUP(Tabela2[[#This Row],[RESUMO]],Tabela3[Grupo],Tabela3[Meus produtos])</f>
        <v>Não</v>
      </c>
      <c r="C4272" s="30" t="s">
        <v>4256</v>
      </c>
      <c r="D4272" t="s">
        <v>21238</v>
      </c>
      <c r="E4272" t="s">
        <v>11853</v>
      </c>
      <c r="F4272" s="30" t="s">
        <v>15066</v>
      </c>
      <c r="G4272">
        <v>16.760000000000002</v>
      </c>
      <c r="H4272">
        <v>7.15</v>
      </c>
      <c r="I4272">
        <v>7</v>
      </c>
      <c r="J4272">
        <v>0</v>
      </c>
      <c r="K4272" s="13">
        <v>0.30910000000000004</v>
      </c>
      <c r="L4272" s="13">
        <v>7.1500000000000008E-2</v>
      </c>
      <c r="M4272" s="13">
        <v>0.16760000000000003</v>
      </c>
      <c r="N4272" s="13">
        <v>7.0000000000000007E-2</v>
      </c>
      <c r="O4272" s="13">
        <v>0</v>
      </c>
      <c r="P4272" s="12" t="str">
        <f>LEFT(Tabela2[[#This Row],[Código]],2)</f>
        <v>32</v>
      </c>
    </row>
    <row r="4273" spans="2:16" ht="15" customHeight="1" x14ac:dyDescent="0.25">
      <c r="B4273" s="36" t="str">
        <f>LOOKUP(Tabela2[[#This Row],[RESUMO]],Tabela3[Grupo],Tabela3[Meus produtos])</f>
        <v>Não</v>
      </c>
      <c r="C4273" s="30" t="s">
        <v>4257</v>
      </c>
      <c r="D4273" t="s">
        <v>21238</v>
      </c>
      <c r="E4273" t="s">
        <v>11853</v>
      </c>
      <c r="F4273" s="30" t="s">
        <v>15067</v>
      </c>
      <c r="G4273">
        <v>16.760000000000002</v>
      </c>
      <c r="H4273">
        <v>7.15</v>
      </c>
      <c r="I4273">
        <v>7</v>
      </c>
      <c r="J4273">
        <v>0</v>
      </c>
      <c r="K4273" s="13">
        <v>0.30910000000000004</v>
      </c>
      <c r="L4273" s="13">
        <v>7.1500000000000008E-2</v>
      </c>
      <c r="M4273" s="13">
        <v>0.16760000000000003</v>
      </c>
      <c r="N4273" s="13">
        <v>7.0000000000000007E-2</v>
      </c>
      <c r="O4273" s="13">
        <v>0</v>
      </c>
      <c r="P4273" s="12" t="str">
        <f>LEFT(Tabela2[[#This Row],[Código]],2)</f>
        <v>32</v>
      </c>
    </row>
    <row r="4274" spans="2:16" ht="15" customHeight="1" x14ac:dyDescent="0.25">
      <c r="B4274" s="36" t="str">
        <f>LOOKUP(Tabela2[[#This Row],[RESUMO]],Tabela3[Grupo],Tabela3[Meus produtos])</f>
        <v>Não</v>
      </c>
      <c r="C4274" s="30" t="s">
        <v>4258</v>
      </c>
      <c r="D4274" t="s">
        <v>21238</v>
      </c>
      <c r="E4274" t="s">
        <v>11853</v>
      </c>
      <c r="F4274" s="30" t="s">
        <v>15068</v>
      </c>
      <c r="G4274">
        <v>10.37</v>
      </c>
      <c r="H4274">
        <v>7.15</v>
      </c>
      <c r="I4274">
        <v>7</v>
      </c>
      <c r="J4274">
        <v>0</v>
      </c>
      <c r="K4274" s="13">
        <v>0.2452</v>
      </c>
      <c r="L4274" s="13">
        <v>7.1500000000000008E-2</v>
      </c>
      <c r="M4274" s="13">
        <v>0.10369999999999999</v>
      </c>
      <c r="N4274" s="13">
        <v>7.0000000000000007E-2</v>
      </c>
      <c r="O4274" s="13">
        <v>0</v>
      </c>
      <c r="P4274" s="12" t="str">
        <f>LEFT(Tabela2[[#This Row],[Código]],2)</f>
        <v>32</v>
      </c>
    </row>
    <row r="4275" spans="2:16" ht="15" customHeight="1" x14ac:dyDescent="0.25">
      <c r="B4275" s="36" t="str">
        <f>LOOKUP(Tabela2[[#This Row],[RESUMO]],Tabela3[Grupo],Tabela3[Meus produtos])</f>
        <v>Não</v>
      </c>
      <c r="C4275" s="30" t="s">
        <v>4259</v>
      </c>
      <c r="D4275" t="s">
        <v>21238</v>
      </c>
      <c r="E4275" t="s">
        <v>11853</v>
      </c>
      <c r="F4275" s="30" t="s">
        <v>15069</v>
      </c>
      <c r="G4275">
        <v>16.760000000000002</v>
      </c>
      <c r="H4275">
        <v>7.15</v>
      </c>
      <c r="I4275">
        <v>7</v>
      </c>
      <c r="J4275">
        <v>0</v>
      </c>
      <c r="K4275" s="13">
        <v>0.30910000000000004</v>
      </c>
      <c r="L4275" s="13">
        <v>7.1500000000000008E-2</v>
      </c>
      <c r="M4275" s="13">
        <v>0.16760000000000003</v>
      </c>
      <c r="N4275" s="13">
        <v>7.0000000000000007E-2</v>
      </c>
      <c r="O4275" s="13">
        <v>0</v>
      </c>
      <c r="P4275" s="12" t="str">
        <f>LEFT(Tabela2[[#This Row],[Código]],2)</f>
        <v>32</v>
      </c>
    </row>
    <row r="4276" spans="2:16" ht="15" customHeight="1" x14ac:dyDescent="0.25">
      <c r="B4276" s="36" t="str">
        <f>LOOKUP(Tabela2[[#This Row],[RESUMO]],Tabela3[Grupo],Tabela3[Meus produtos])</f>
        <v>Não</v>
      </c>
      <c r="C4276" s="30" t="s">
        <v>4260</v>
      </c>
      <c r="D4276" t="s">
        <v>21238</v>
      </c>
      <c r="E4276" t="s">
        <v>11853</v>
      </c>
      <c r="F4276" s="30" t="s">
        <v>15070</v>
      </c>
      <c r="G4276">
        <v>16.760000000000002</v>
      </c>
      <c r="H4276">
        <v>7.15</v>
      </c>
      <c r="I4276">
        <v>7</v>
      </c>
      <c r="J4276">
        <v>0</v>
      </c>
      <c r="K4276" s="13">
        <v>0.30910000000000004</v>
      </c>
      <c r="L4276" s="13">
        <v>7.1500000000000008E-2</v>
      </c>
      <c r="M4276" s="13">
        <v>0.16760000000000003</v>
      </c>
      <c r="N4276" s="13">
        <v>7.0000000000000007E-2</v>
      </c>
      <c r="O4276" s="13">
        <v>0</v>
      </c>
      <c r="P4276" s="12" t="str">
        <f>LEFT(Tabela2[[#This Row],[Código]],2)</f>
        <v>32</v>
      </c>
    </row>
    <row r="4277" spans="2:16" ht="15" customHeight="1" x14ac:dyDescent="0.25">
      <c r="B4277" s="36" t="str">
        <f>LOOKUP(Tabela2[[#This Row],[RESUMO]],Tabela3[Grupo],Tabela3[Meus produtos])</f>
        <v>Não</v>
      </c>
      <c r="C4277" s="30" t="s">
        <v>4261</v>
      </c>
      <c r="D4277" t="s">
        <v>21238</v>
      </c>
      <c r="E4277" t="s">
        <v>11853</v>
      </c>
      <c r="F4277" s="30" t="s">
        <v>15071</v>
      </c>
      <c r="G4277">
        <v>16.760000000000002</v>
      </c>
      <c r="H4277">
        <v>7.15</v>
      </c>
      <c r="I4277">
        <v>7</v>
      </c>
      <c r="J4277">
        <v>0</v>
      </c>
      <c r="K4277" s="13">
        <v>0.30910000000000004</v>
      </c>
      <c r="L4277" s="13">
        <v>7.1500000000000008E-2</v>
      </c>
      <c r="M4277" s="13">
        <v>0.16760000000000003</v>
      </c>
      <c r="N4277" s="13">
        <v>7.0000000000000007E-2</v>
      </c>
      <c r="O4277" s="13">
        <v>0</v>
      </c>
      <c r="P4277" s="12" t="str">
        <f>LEFT(Tabela2[[#This Row],[Código]],2)</f>
        <v>32</v>
      </c>
    </row>
    <row r="4278" spans="2:16" ht="15" customHeight="1" x14ac:dyDescent="0.25">
      <c r="B4278" s="36" t="str">
        <f>LOOKUP(Tabela2[[#This Row],[RESUMO]],Tabela3[Grupo],Tabela3[Meus produtos])</f>
        <v>Não</v>
      </c>
      <c r="C4278" s="30" t="s">
        <v>4262</v>
      </c>
      <c r="D4278" t="s">
        <v>21238</v>
      </c>
      <c r="E4278" t="s">
        <v>11853</v>
      </c>
      <c r="F4278" s="30" t="s">
        <v>15072</v>
      </c>
      <c r="G4278">
        <v>16.760000000000002</v>
      </c>
      <c r="H4278">
        <v>7.15</v>
      </c>
      <c r="I4278">
        <v>7</v>
      </c>
      <c r="J4278">
        <v>0</v>
      </c>
      <c r="K4278" s="13">
        <v>0.30910000000000004</v>
      </c>
      <c r="L4278" s="13">
        <v>7.1500000000000008E-2</v>
      </c>
      <c r="M4278" s="13">
        <v>0.16760000000000003</v>
      </c>
      <c r="N4278" s="13">
        <v>7.0000000000000007E-2</v>
      </c>
      <c r="O4278" s="13">
        <v>0</v>
      </c>
      <c r="P4278" s="12" t="str">
        <f>LEFT(Tabela2[[#This Row],[Código]],2)</f>
        <v>32</v>
      </c>
    </row>
    <row r="4279" spans="2:16" ht="15" customHeight="1" x14ac:dyDescent="0.25">
      <c r="B4279" s="36" t="str">
        <f>LOOKUP(Tabela2[[#This Row],[RESUMO]],Tabela3[Grupo],Tabela3[Meus produtos])</f>
        <v>Não</v>
      </c>
      <c r="C4279" s="30" t="s">
        <v>4263</v>
      </c>
      <c r="D4279" t="s">
        <v>21238</v>
      </c>
      <c r="E4279" t="s">
        <v>11853</v>
      </c>
      <c r="F4279" s="30" t="s">
        <v>15073</v>
      </c>
      <c r="G4279">
        <v>16.760000000000002</v>
      </c>
      <c r="H4279">
        <v>7.15</v>
      </c>
      <c r="I4279">
        <v>7</v>
      </c>
      <c r="J4279">
        <v>0</v>
      </c>
      <c r="K4279" s="13">
        <v>0.30910000000000004</v>
      </c>
      <c r="L4279" s="13">
        <v>7.1500000000000008E-2</v>
      </c>
      <c r="M4279" s="13">
        <v>0.16760000000000003</v>
      </c>
      <c r="N4279" s="13">
        <v>7.0000000000000007E-2</v>
      </c>
      <c r="O4279" s="13">
        <v>0</v>
      </c>
      <c r="P4279" s="12" t="str">
        <f>LEFT(Tabela2[[#This Row],[Código]],2)</f>
        <v>32</v>
      </c>
    </row>
    <row r="4280" spans="2:16" ht="15" customHeight="1" x14ac:dyDescent="0.25">
      <c r="B4280" s="36" t="str">
        <f>LOOKUP(Tabela2[[#This Row],[RESUMO]],Tabela3[Grupo],Tabela3[Meus produtos])</f>
        <v>Não</v>
      </c>
      <c r="C4280" s="30" t="s">
        <v>4264</v>
      </c>
      <c r="D4280" t="s">
        <v>21238</v>
      </c>
      <c r="E4280" t="s">
        <v>11853</v>
      </c>
      <c r="F4280" s="30" t="s">
        <v>15074</v>
      </c>
      <c r="G4280">
        <v>16.760000000000002</v>
      </c>
      <c r="H4280">
        <v>7.15</v>
      </c>
      <c r="I4280">
        <v>7</v>
      </c>
      <c r="J4280">
        <v>0</v>
      </c>
      <c r="K4280" s="13">
        <v>0.30910000000000004</v>
      </c>
      <c r="L4280" s="13">
        <v>7.1500000000000008E-2</v>
      </c>
      <c r="M4280" s="13">
        <v>0.16760000000000003</v>
      </c>
      <c r="N4280" s="13">
        <v>7.0000000000000007E-2</v>
      </c>
      <c r="O4280" s="13">
        <v>0</v>
      </c>
      <c r="P4280" s="12" t="str">
        <f>LEFT(Tabela2[[#This Row],[Código]],2)</f>
        <v>32</v>
      </c>
    </row>
    <row r="4281" spans="2:16" ht="15" customHeight="1" x14ac:dyDescent="0.25">
      <c r="B4281" s="36" t="str">
        <f>LOOKUP(Tabela2[[#This Row],[RESUMO]],Tabela3[Grupo],Tabela3[Meus produtos])</f>
        <v>Não</v>
      </c>
      <c r="C4281" s="30" t="s">
        <v>4265</v>
      </c>
      <c r="D4281" t="s">
        <v>21238</v>
      </c>
      <c r="E4281" t="s">
        <v>11853</v>
      </c>
      <c r="F4281" s="30" t="s">
        <v>15075</v>
      </c>
      <c r="G4281">
        <v>19.45</v>
      </c>
      <c r="H4281">
        <v>9.84</v>
      </c>
      <c r="I4281">
        <v>7</v>
      </c>
      <c r="J4281">
        <v>0</v>
      </c>
      <c r="K4281" s="13">
        <v>0.3629</v>
      </c>
      <c r="L4281" s="13">
        <v>9.8400000000000001E-2</v>
      </c>
      <c r="M4281" s="13">
        <v>0.19450000000000001</v>
      </c>
      <c r="N4281" s="13">
        <v>7.0000000000000007E-2</v>
      </c>
      <c r="O4281" s="13">
        <v>0</v>
      </c>
      <c r="P4281" s="12" t="str">
        <f>LEFT(Tabela2[[#This Row],[Código]],2)</f>
        <v>32</v>
      </c>
    </row>
    <row r="4282" spans="2:16" ht="15" customHeight="1" x14ac:dyDescent="0.25">
      <c r="B4282" s="36" t="str">
        <f>LOOKUP(Tabela2[[#This Row],[RESUMO]],Tabela3[Grupo],Tabela3[Meus produtos])</f>
        <v>Não</v>
      </c>
      <c r="C4282" s="30" t="s">
        <v>4266</v>
      </c>
      <c r="D4282" t="s">
        <v>21238</v>
      </c>
      <c r="E4282" t="s">
        <v>11853</v>
      </c>
      <c r="F4282" s="30" t="s">
        <v>15076</v>
      </c>
      <c r="G4282">
        <v>19.45</v>
      </c>
      <c r="H4282">
        <v>9.84</v>
      </c>
      <c r="I4282">
        <v>7</v>
      </c>
      <c r="J4282">
        <v>0</v>
      </c>
      <c r="K4282" s="13">
        <v>0.3629</v>
      </c>
      <c r="L4282" s="13">
        <v>9.8400000000000001E-2</v>
      </c>
      <c r="M4282" s="13">
        <v>0.19450000000000001</v>
      </c>
      <c r="N4282" s="13">
        <v>7.0000000000000007E-2</v>
      </c>
      <c r="O4282" s="13">
        <v>0</v>
      </c>
      <c r="P4282" s="12" t="str">
        <f>LEFT(Tabela2[[#This Row],[Código]],2)</f>
        <v>32</v>
      </c>
    </row>
    <row r="4283" spans="2:16" ht="15" customHeight="1" x14ac:dyDescent="0.25">
      <c r="B4283" s="36" t="str">
        <f>LOOKUP(Tabela2[[#This Row],[RESUMO]],Tabela3[Grupo],Tabela3[Meus produtos])</f>
        <v>Não</v>
      </c>
      <c r="C4283" s="30" t="s">
        <v>4267</v>
      </c>
      <c r="D4283" t="s">
        <v>21238</v>
      </c>
      <c r="E4283" t="s">
        <v>11853</v>
      </c>
      <c r="F4283" s="30" t="s">
        <v>15077</v>
      </c>
      <c r="G4283">
        <v>13.81</v>
      </c>
      <c r="H4283">
        <v>4.2</v>
      </c>
      <c r="I4283">
        <v>7</v>
      </c>
      <c r="J4283">
        <v>0</v>
      </c>
      <c r="K4283" s="13">
        <v>0.25009999999999999</v>
      </c>
      <c r="L4283" s="13">
        <v>4.2000000000000003E-2</v>
      </c>
      <c r="M4283" s="13">
        <v>0.1381</v>
      </c>
      <c r="N4283" s="13">
        <v>7.0000000000000007E-2</v>
      </c>
      <c r="O4283" s="13">
        <v>0</v>
      </c>
      <c r="P4283" s="12" t="str">
        <f>LEFT(Tabela2[[#This Row],[Código]],2)</f>
        <v>32</v>
      </c>
    </row>
    <row r="4284" spans="2:16" ht="15" customHeight="1" x14ac:dyDescent="0.25">
      <c r="B4284" s="36" t="str">
        <f>LOOKUP(Tabela2[[#This Row],[RESUMO]],Tabela3[Grupo],Tabela3[Meus produtos])</f>
        <v>Não</v>
      </c>
      <c r="C4284" s="30" t="s">
        <v>4268</v>
      </c>
      <c r="D4284" t="s">
        <v>21238</v>
      </c>
      <c r="E4284" t="s">
        <v>11853</v>
      </c>
      <c r="F4284" s="30" t="s">
        <v>15078</v>
      </c>
      <c r="G4284">
        <v>13.81</v>
      </c>
      <c r="H4284">
        <v>4.2</v>
      </c>
      <c r="I4284">
        <v>7</v>
      </c>
      <c r="J4284">
        <v>0</v>
      </c>
      <c r="K4284" s="13">
        <v>0.25009999999999999</v>
      </c>
      <c r="L4284" s="13">
        <v>4.2000000000000003E-2</v>
      </c>
      <c r="M4284" s="13">
        <v>0.1381</v>
      </c>
      <c r="N4284" s="13">
        <v>7.0000000000000007E-2</v>
      </c>
      <c r="O4284" s="13">
        <v>0</v>
      </c>
      <c r="P4284" s="12" t="str">
        <f>LEFT(Tabela2[[#This Row],[Código]],2)</f>
        <v>32</v>
      </c>
    </row>
    <row r="4285" spans="2:16" ht="15" customHeight="1" x14ac:dyDescent="0.25">
      <c r="B4285" s="36" t="str">
        <f>LOOKUP(Tabela2[[#This Row],[RESUMO]],Tabela3[Grupo],Tabela3[Meus produtos])</f>
        <v>Não</v>
      </c>
      <c r="C4285" s="30" t="s">
        <v>4269</v>
      </c>
      <c r="D4285" t="s">
        <v>21238</v>
      </c>
      <c r="E4285" t="s">
        <v>11853</v>
      </c>
      <c r="F4285" s="30" t="s">
        <v>15079</v>
      </c>
      <c r="G4285">
        <v>13.81</v>
      </c>
      <c r="H4285">
        <v>4.2</v>
      </c>
      <c r="I4285">
        <v>7</v>
      </c>
      <c r="J4285">
        <v>0</v>
      </c>
      <c r="K4285" s="13">
        <v>0.25009999999999999</v>
      </c>
      <c r="L4285" s="13">
        <v>4.2000000000000003E-2</v>
      </c>
      <c r="M4285" s="13">
        <v>0.1381</v>
      </c>
      <c r="N4285" s="13">
        <v>7.0000000000000007E-2</v>
      </c>
      <c r="O4285" s="13">
        <v>0</v>
      </c>
      <c r="P4285" s="12" t="str">
        <f>LEFT(Tabela2[[#This Row],[Código]],2)</f>
        <v>32</v>
      </c>
    </row>
    <row r="4286" spans="2:16" ht="15" customHeight="1" x14ac:dyDescent="0.25">
      <c r="B4286" s="36" t="str">
        <f>LOOKUP(Tabela2[[#This Row],[RESUMO]],Tabela3[Grupo],Tabela3[Meus produtos])</f>
        <v>Não</v>
      </c>
      <c r="C4286" s="30" t="s">
        <v>4270</v>
      </c>
      <c r="D4286" t="s">
        <v>21238</v>
      </c>
      <c r="E4286" t="s">
        <v>11853</v>
      </c>
      <c r="F4286" s="30" t="s">
        <v>15080</v>
      </c>
      <c r="G4286">
        <v>13.81</v>
      </c>
      <c r="H4286">
        <v>4.2</v>
      </c>
      <c r="I4286">
        <v>7</v>
      </c>
      <c r="J4286">
        <v>0</v>
      </c>
      <c r="K4286" s="13">
        <v>0.25009999999999999</v>
      </c>
      <c r="L4286" s="13">
        <v>4.2000000000000003E-2</v>
      </c>
      <c r="M4286" s="13">
        <v>0.1381</v>
      </c>
      <c r="N4286" s="13">
        <v>7.0000000000000007E-2</v>
      </c>
      <c r="O4286" s="13">
        <v>0</v>
      </c>
      <c r="P4286" s="12" t="str">
        <f>LEFT(Tabela2[[#This Row],[Código]],2)</f>
        <v>32</v>
      </c>
    </row>
    <row r="4287" spans="2:16" ht="15" customHeight="1" x14ac:dyDescent="0.25">
      <c r="B4287" s="36" t="str">
        <f>LOOKUP(Tabela2[[#This Row],[RESUMO]],Tabela3[Grupo],Tabela3[Meus produtos])</f>
        <v>Não</v>
      </c>
      <c r="C4287" s="30" t="s">
        <v>4271</v>
      </c>
      <c r="D4287" t="s">
        <v>21238</v>
      </c>
      <c r="E4287" t="s">
        <v>11853</v>
      </c>
      <c r="F4287" s="30" t="s">
        <v>15081</v>
      </c>
      <c r="G4287">
        <v>13.81</v>
      </c>
      <c r="H4287">
        <v>4.2</v>
      </c>
      <c r="I4287">
        <v>7</v>
      </c>
      <c r="J4287">
        <v>0</v>
      </c>
      <c r="K4287" s="13">
        <v>0.25009999999999999</v>
      </c>
      <c r="L4287" s="13">
        <v>4.2000000000000003E-2</v>
      </c>
      <c r="M4287" s="13">
        <v>0.1381</v>
      </c>
      <c r="N4287" s="13">
        <v>7.0000000000000007E-2</v>
      </c>
      <c r="O4287" s="13">
        <v>0</v>
      </c>
      <c r="P4287" s="12" t="str">
        <f>LEFT(Tabela2[[#This Row],[Código]],2)</f>
        <v>32</v>
      </c>
    </row>
    <row r="4288" spans="2:16" ht="15" customHeight="1" x14ac:dyDescent="0.25">
      <c r="B4288" s="36" t="str">
        <f>LOOKUP(Tabela2[[#This Row],[RESUMO]],Tabela3[Grupo],Tabela3[Meus produtos])</f>
        <v>Não</v>
      </c>
      <c r="C4288" s="30" t="s">
        <v>4272</v>
      </c>
      <c r="D4288" t="s">
        <v>21238</v>
      </c>
      <c r="E4288" t="s">
        <v>11853</v>
      </c>
      <c r="F4288" s="30" t="s">
        <v>15082</v>
      </c>
      <c r="G4288">
        <v>19.45</v>
      </c>
      <c r="H4288">
        <v>9.84</v>
      </c>
      <c r="I4288">
        <v>7</v>
      </c>
      <c r="J4288">
        <v>0</v>
      </c>
      <c r="K4288" s="13">
        <v>0.3629</v>
      </c>
      <c r="L4288" s="13">
        <v>9.8400000000000001E-2</v>
      </c>
      <c r="M4288" s="13">
        <v>0.19450000000000001</v>
      </c>
      <c r="N4288" s="13">
        <v>7.0000000000000007E-2</v>
      </c>
      <c r="O4288" s="13">
        <v>0</v>
      </c>
      <c r="P4288" s="12" t="str">
        <f>LEFT(Tabela2[[#This Row],[Código]],2)</f>
        <v>32</v>
      </c>
    </row>
    <row r="4289" spans="2:16" ht="15" customHeight="1" x14ac:dyDescent="0.25">
      <c r="B4289" s="36" t="str">
        <f>LOOKUP(Tabela2[[#This Row],[RESUMO]],Tabela3[Grupo],Tabela3[Meus produtos])</f>
        <v>Não</v>
      </c>
      <c r="C4289" s="30" t="s">
        <v>4273</v>
      </c>
      <c r="D4289" t="s">
        <v>21238</v>
      </c>
      <c r="E4289" t="s">
        <v>11853</v>
      </c>
      <c r="F4289" s="30" t="s">
        <v>15083</v>
      </c>
      <c r="G4289">
        <v>19.45</v>
      </c>
      <c r="H4289">
        <v>9.84</v>
      </c>
      <c r="I4289">
        <v>7</v>
      </c>
      <c r="J4289">
        <v>0</v>
      </c>
      <c r="K4289" s="13">
        <v>0.3629</v>
      </c>
      <c r="L4289" s="13">
        <v>9.8400000000000001E-2</v>
      </c>
      <c r="M4289" s="13">
        <v>0.19450000000000001</v>
      </c>
      <c r="N4289" s="13">
        <v>7.0000000000000007E-2</v>
      </c>
      <c r="O4289" s="13">
        <v>0</v>
      </c>
      <c r="P4289" s="12" t="str">
        <f>LEFT(Tabela2[[#This Row],[Código]],2)</f>
        <v>32</v>
      </c>
    </row>
    <row r="4290" spans="2:16" ht="15" customHeight="1" x14ac:dyDescent="0.25">
      <c r="B4290" s="36" t="str">
        <f>LOOKUP(Tabela2[[#This Row],[RESUMO]],Tabela3[Grupo],Tabela3[Meus produtos])</f>
        <v>Não</v>
      </c>
      <c r="C4290" s="30" t="s">
        <v>4274</v>
      </c>
      <c r="D4290" t="s">
        <v>21238</v>
      </c>
      <c r="E4290" t="s">
        <v>11853</v>
      </c>
      <c r="F4290" s="30" t="s">
        <v>15084</v>
      </c>
      <c r="G4290">
        <v>19.45</v>
      </c>
      <c r="H4290">
        <v>9.84</v>
      </c>
      <c r="I4290">
        <v>7</v>
      </c>
      <c r="J4290">
        <v>0</v>
      </c>
      <c r="K4290" s="13">
        <v>0.3629</v>
      </c>
      <c r="L4290" s="13">
        <v>9.8400000000000001E-2</v>
      </c>
      <c r="M4290" s="13">
        <v>0.19450000000000001</v>
      </c>
      <c r="N4290" s="13">
        <v>7.0000000000000007E-2</v>
      </c>
      <c r="O4290" s="13">
        <v>0</v>
      </c>
      <c r="P4290" s="12" t="str">
        <f>LEFT(Tabela2[[#This Row],[Código]],2)</f>
        <v>32</v>
      </c>
    </row>
    <row r="4291" spans="2:16" ht="15" customHeight="1" x14ac:dyDescent="0.25">
      <c r="B4291" s="36" t="str">
        <f>LOOKUP(Tabela2[[#This Row],[RESUMO]],Tabela3[Grupo],Tabela3[Meus produtos])</f>
        <v>Não</v>
      </c>
      <c r="C4291" s="30" t="s">
        <v>4275</v>
      </c>
      <c r="D4291" t="s">
        <v>21238</v>
      </c>
      <c r="E4291" t="s">
        <v>11853</v>
      </c>
      <c r="F4291" s="30" t="s">
        <v>15085</v>
      </c>
      <c r="G4291">
        <v>15.65</v>
      </c>
      <c r="H4291">
        <v>8.2200000000000006</v>
      </c>
      <c r="I4291">
        <v>7</v>
      </c>
      <c r="J4291">
        <v>0</v>
      </c>
      <c r="K4291" s="13">
        <v>0.30870000000000003</v>
      </c>
      <c r="L4291" s="13">
        <v>8.2200000000000009E-2</v>
      </c>
      <c r="M4291" s="13">
        <v>0.1565</v>
      </c>
      <c r="N4291" s="13">
        <v>7.0000000000000007E-2</v>
      </c>
      <c r="O4291" s="13">
        <v>0</v>
      </c>
      <c r="P4291" s="12" t="str">
        <f>LEFT(Tabela2[[#This Row],[Código]],2)</f>
        <v>32</v>
      </c>
    </row>
    <row r="4292" spans="2:16" ht="15" customHeight="1" x14ac:dyDescent="0.25">
      <c r="B4292" s="36" t="str">
        <f>LOOKUP(Tabela2[[#This Row],[RESUMO]],Tabela3[Grupo],Tabela3[Meus produtos])</f>
        <v>Não</v>
      </c>
      <c r="C4292" s="30" t="s">
        <v>4276</v>
      </c>
      <c r="D4292" t="s">
        <v>21238</v>
      </c>
      <c r="E4292" t="s">
        <v>11853</v>
      </c>
      <c r="F4292" s="30" t="s">
        <v>15086</v>
      </c>
      <c r="G4292">
        <v>16.239999999999998</v>
      </c>
      <c r="H4292">
        <v>8.4700000000000006</v>
      </c>
      <c r="I4292">
        <v>7</v>
      </c>
      <c r="J4292">
        <v>0</v>
      </c>
      <c r="K4292" s="13">
        <v>0.31709999999999999</v>
      </c>
      <c r="L4292" s="13">
        <v>8.4700000000000011E-2</v>
      </c>
      <c r="M4292" s="13">
        <v>0.16239999999999999</v>
      </c>
      <c r="N4292" s="13">
        <v>7.0000000000000007E-2</v>
      </c>
      <c r="O4292" s="13">
        <v>0</v>
      </c>
      <c r="P4292" s="12" t="str">
        <f>LEFT(Tabela2[[#This Row],[Código]],2)</f>
        <v>32</v>
      </c>
    </row>
    <row r="4293" spans="2:16" ht="15" customHeight="1" x14ac:dyDescent="0.25">
      <c r="B4293" s="36" t="str">
        <f>LOOKUP(Tabela2[[#This Row],[RESUMO]],Tabela3[Grupo],Tabela3[Meus produtos])</f>
        <v>Não</v>
      </c>
      <c r="C4293" s="30" t="s">
        <v>4277</v>
      </c>
      <c r="D4293" t="s">
        <v>21238</v>
      </c>
      <c r="E4293" t="s">
        <v>11853</v>
      </c>
      <c r="F4293" s="30" t="s">
        <v>15087</v>
      </c>
      <c r="G4293">
        <v>16.239999999999998</v>
      </c>
      <c r="H4293">
        <v>8.4700000000000006</v>
      </c>
      <c r="I4293">
        <v>7</v>
      </c>
      <c r="J4293">
        <v>0</v>
      </c>
      <c r="K4293" s="13">
        <v>0.31709999999999999</v>
      </c>
      <c r="L4293" s="13">
        <v>8.4700000000000011E-2</v>
      </c>
      <c r="M4293" s="13">
        <v>0.16239999999999999</v>
      </c>
      <c r="N4293" s="13">
        <v>7.0000000000000007E-2</v>
      </c>
      <c r="O4293" s="13">
        <v>0</v>
      </c>
      <c r="P4293" s="12" t="str">
        <f>LEFT(Tabela2[[#This Row],[Código]],2)</f>
        <v>32</v>
      </c>
    </row>
    <row r="4294" spans="2:16" ht="15" customHeight="1" x14ac:dyDescent="0.25">
      <c r="B4294" s="36" t="str">
        <f>LOOKUP(Tabela2[[#This Row],[RESUMO]],Tabela3[Grupo],Tabela3[Meus produtos])</f>
        <v>Não</v>
      </c>
      <c r="C4294" s="30" t="s">
        <v>4278</v>
      </c>
      <c r="D4294" t="s">
        <v>21238</v>
      </c>
      <c r="E4294" t="s">
        <v>11853</v>
      </c>
      <c r="F4294" s="30" t="s">
        <v>15088</v>
      </c>
      <c r="G4294">
        <v>16.239999999999998</v>
      </c>
      <c r="H4294">
        <v>8.4700000000000006</v>
      </c>
      <c r="I4294">
        <v>7</v>
      </c>
      <c r="J4294">
        <v>0</v>
      </c>
      <c r="K4294" s="13">
        <v>0.31709999999999999</v>
      </c>
      <c r="L4294" s="13">
        <v>8.4700000000000011E-2</v>
      </c>
      <c r="M4294" s="13">
        <v>0.16239999999999999</v>
      </c>
      <c r="N4294" s="13">
        <v>7.0000000000000007E-2</v>
      </c>
      <c r="O4294" s="13">
        <v>0</v>
      </c>
      <c r="P4294" s="12" t="str">
        <f>LEFT(Tabela2[[#This Row],[Código]],2)</f>
        <v>32</v>
      </c>
    </row>
    <row r="4295" spans="2:16" ht="15" customHeight="1" x14ac:dyDescent="0.25">
      <c r="B4295" s="36" t="str">
        <f>LOOKUP(Tabela2[[#This Row],[RESUMO]],Tabela3[Grupo],Tabela3[Meus produtos])</f>
        <v>Não</v>
      </c>
      <c r="C4295" s="30" t="s">
        <v>4279</v>
      </c>
      <c r="D4295" t="s">
        <v>21238</v>
      </c>
      <c r="E4295" t="s">
        <v>11853</v>
      </c>
      <c r="F4295" s="30" t="s">
        <v>15089</v>
      </c>
      <c r="G4295">
        <v>16.64</v>
      </c>
      <c r="H4295">
        <v>8.64</v>
      </c>
      <c r="I4295">
        <v>7</v>
      </c>
      <c r="J4295">
        <v>0</v>
      </c>
      <c r="K4295" s="13">
        <v>0.32280000000000003</v>
      </c>
      <c r="L4295" s="13">
        <v>8.6400000000000005E-2</v>
      </c>
      <c r="M4295" s="13">
        <v>0.16639999999999999</v>
      </c>
      <c r="N4295" s="13">
        <v>7.0000000000000007E-2</v>
      </c>
      <c r="O4295" s="13">
        <v>0</v>
      </c>
      <c r="P4295" s="12" t="str">
        <f>LEFT(Tabela2[[#This Row],[Código]],2)</f>
        <v>32</v>
      </c>
    </row>
    <row r="4296" spans="2:16" ht="15" customHeight="1" x14ac:dyDescent="0.25">
      <c r="B4296" s="36" t="str">
        <f>LOOKUP(Tabela2[[#This Row],[RESUMO]],Tabela3[Grupo],Tabela3[Meus produtos])</f>
        <v>Não</v>
      </c>
      <c r="C4296" s="30" t="s">
        <v>4280</v>
      </c>
      <c r="D4296" t="s">
        <v>21238</v>
      </c>
      <c r="E4296" t="s">
        <v>11853</v>
      </c>
      <c r="F4296" s="30" t="s">
        <v>15090</v>
      </c>
      <c r="G4296">
        <v>16.64</v>
      </c>
      <c r="H4296">
        <v>8.64</v>
      </c>
      <c r="I4296">
        <v>7</v>
      </c>
      <c r="J4296">
        <v>0</v>
      </c>
      <c r="K4296" s="13">
        <v>0.32280000000000003</v>
      </c>
      <c r="L4296" s="13">
        <v>8.6400000000000005E-2</v>
      </c>
      <c r="M4296" s="13">
        <v>0.16639999999999999</v>
      </c>
      <c r="N4296" s="13">
        <v>7.0000000000000007E-2</v>
      </c>
      <c r="O4296" s="13">
        <v>0</v>
      </c>
      <c r="P4296" s="12" t="str">
        <f>LEFT(Tabela2[[#This Row],[Código]],2)</f>
        <v>32</v>
      </c>
    </row>
    <row r="4297" spans="2:16" ht="15" customHeight="1" x14ac:dyDescent="0.25">
      <c r="B4297" s="36" t="str">
        <f>LOOKUP(Tabela2[[#This Row],[RESUMO]],Tabela3[Grupo],Tabela3[Meus produtos])</f>
        <v>Não</v>
      </c>
      <c r="C4297" s="30" t="s">
        <v>4281</v>
      </c>
      <c r="D4297" t="s">
        <v>21238</v>
      </c>
      <c r="E4297" t="s">
        <v>11853</v>
      </c>
      <c r="F4297" s="30" t="s">
        <v>15091</v>
      </c>
      <c r="G4297">
        <v>12.5</v>
      </c>
      <c r="H4297">
        <v>5.07</v>
      </c>
      <c r="I4297">
        <v>7</v>
      </c>
      <c r="J4297">
        <v>0</v>
      </c>
      <c r="K4297" s="13">
        <v>0.2457</v>
      </c>
      <c r="L4297" s="13">
        <v>5.0700000000000002E-2</v>
      </c>
      <c r="M4297" s="13">
        <v>0.125</v>
      </c>
      <c r="N4297" s="13">
        <v>7.0000000000000007E-2</v>
      </c>
      <c r="O4297" s="13">
        <v>0</v>
      </c>
      <c r="P4297" s="12" t="str">
        <f>LEFT(Tabela2[[#This Row],[Código]],2)</f>
        <v>32</v>
      </c>
    </row>
    <row r="4298" spans="2:16" ht="15" customHeight="1" x14ac:dyDescent="0.25">
      <c r="B4298" s="36" t="str">
        <f>LOOKUP(Tabela2[[#This Row],[RESUMO]],Tabela3[Grupo],Tabela3[Meus produtos])</f>
        <v>Não</v>
      </c>
      <c r="C4298" s="30" t="s">
        <v>4282</v>
      </c>
      <c r="D4298" t="s">
        <v>21238</v>
      </c>
      <c r="E4298" t="s">
        <v>11853</v>
      </c>
      <c r="F4298" s="30" t="s">
        <v>4283</v>
      </c>
      <c r="G4298">
        <v>12.5</v>
      </c>
      <c r="H4298">
        <v>5.07</v>
      </c>
      <c r="I4298">
        <v>7</v>
      </c>
      <c r="J4298">
        <v>0</v>
      </c>
      <c r="K4298" s="13">
        <v>0.2457</v>
      </c>
      <c r="L4298" s="13">
        <v>5.0700000000000002E-2</v>
      </c>
      <c r="M4298" s="13">
        <v>0.125</v>
      </c>
      <c r="N4298" s="13">
        <v>7.0000000000000007E-2</v>
      </c>
      <c r="O4298" s="13">
        <v>0</v>
      </c>
      <c r="P4298" s="12" t="str">
        <f>LEFT(Tabela2[[#This Row],[Código]],2)</f>
        <v>32</v>
      </c>
    </row>
    <row r="4299" spans="2:16" ht="15" customHeight="1" x14ac:dyDescent="0.25">
      <c r="B4299" s="36" t="str">
        <f>LOOKUP(Tabela2[[#This Row],[RESUMO]],Tabela3[Grupo],Tabela3[Meus produtos])</f>
        <v>Não</v>
      </c>
      <c r="C4299" s="30" t="s">
        <v>4284</v>
      </c>
      <c r="D4299" t="s">
        <v>21238</v>
      </c>
      <c r="E4299" t="s">
        <v>11853</v>
      </c>
      <c r="F4299" s="30" t="s">
        <v>15092</v>
      </c>
      <c r="G4299">
        <v>13.69</v>
      </c>
      <c r="H4299">
        <v>4.2</v>
      </c>
      <c r="I4299">
        <v>12</v>
      </c>
      <c r="J4299">
        <v>0</v>
      </c>
      <c r="K4299" s="13">
        <v>0.2989</v>
      </c>
      <c r="L4299" s="13">
        <v>4.2000000000000003E-2</v>
      </c>
      <c r="M4299" s="13">
        <v>0.13689999999999999</v>
      </c>
      <c r="N4299" s="13">
        <v>0.12</v>
      </c>
      <c r="O4299" s="13">
        <v>0</v>
      </c>
      <c r="P4299" s="12" t="str">
        <f>LEFT(Tabela2[[#This Row],[Código]],2)</f>
        <v>32</v>
      </c>
    </row>
    <row r="4300" spans="2:16" ht="15" customHeight="1" x14ac:dyDescent="0.25">
      <c r="B4300" s="36" t="str">
        <f>LOOKUP(Tabela2[[#This Row],[RESUMO]],Tabela3[Grupo],Tabela3[Meus produtos])</f>
        <v>Não</v>
      </c>
      <c r="C4300" s="30" t="s">
        <v>4285</v>
      </c>
      <c r="D4300" t="s">
        <v>21238</v>
      </c>
      <c r="E4300" t="s">
        <v>11853</v>
      </c>
      <c r="F4300" s="30" t="s">
        <v>15093</v>
      </c>
      <c r="G4300">
        <v>13.81</v>
      </c>
      <c r="H4300">
        <v>4.2</v>
      </c>
      <c r="I4300">
        <v>7</v>
      </c>
      <c r="J4300">
        <v>0</v>
      </c>
      <c r="K4300" s="13">
        <v>0.25009999999999999</v>
      </c>
      <c r="L4300" s="13">
        <v>4.2000000000000003E-2</v>
      </c>
      <c r="M4300" s="13">
        <v>0.1381</v>
      </c>
      <c r="N4300" s="13">
        <v>7.0000000000000007E-2</v>
      </c>
      <c r="O4300" s="13">
        <v>0</v>
      </c>
      <c r="P4300" s="12" t="str">
        <f>LEFT(Tabela2[[#This Row],[Código]],2)</f>
        <v>32</v>
      </c>
    </row>
    <row r="4301" spans="2:16" ht="15" customHeight="1" x14ac:dyDescent="0.25">
      <c r="B4301" s="36" t="str">
        <f>LOOKUP(Tabela2[[#This Row],[RESUMO]],Tabela3[Grupo],Tabela3[Meus produtos])</f>
        <v>Não</v>
      </c>
      <c r="C4301" s="30" t="s">
        <v>4286</v>
      </c>
      <c r="D4301" t="s">
        <v>21238</v>
      </c>
      <c r="E4301" t="s">
        <v>11853</v>
      </c>
      <c r="F4301" s="30" t="s">
        <v>15094</v>
      </c>
      <c r="G4301">
        <v>13.81</v>
      </c>
      <c r="H4301">
        <v>4.2</v>
      </c>
      <c r="I4301">
        <v>7</v>
      </c>
      <c r="J4301">
        <v>0</v>
      </c>
      <c r="K4301" s="13">
        <v>0.25009999999999999</v>
      </c>
      <c r="L4301" s="13">
        <v>4.2000000000000003E-2</v>
      </c>
      <c r="M4301" s="13">
        <v>0.1381</v>
      </c>
      <c r="N4301" s="13">
        <v>7.0000000000000007E-2</v>
      </c>
      <c r="O4301" s="13">
        <v>0</v>
      </c>
      <c r="P4301" s="12" t="str">
        <f>LEFT(Tabela2[[#This Row],[Código]],2)</f>
        <v>32</v>
      </c>
    </row>
    <row r="4302" spans="2:16" ht="15" customHeight="1" x14ac:dyDescent="0.25">
      <c r="B4302" s="36" t="str">
        <f>LOOKUP(Tabela2[[#This Row],[RESUMO]],Tabela3[Grupo],Tabela3[Meus produtos])</f>
        <v>Não</v>
      </c>
      <c r="C4302" s="30" t="s">
        <v>4287</v>
      </c>
      <c r="D4302" t="s">
        <v>21238</v>
      </c>
      <c r="E4302" t="s">
        <v>11853</v>
      </c>
      <c r="F4302" s="30" t="s">
        <v>15095</v>
      </c>
      <c r="G4302">
        <v>13.81</v>
      </c>
      <c r="H4302">
        <v>4.2</v>
      </c>
      <c r="I4302">
        <v>7</v>
      </c>
      <c r="J4302">
        <v>0</v>
      </c>
      <c r="K4302" s="13">
        <v>0.25009999999999999</v>
      </c>
      <c r="L4302" s="13">
        <v>4.2000000000000003E-2</v>
      </c>
      <c r="M4302" s="13">
        <v>0.1381</v>
      </c>
      <c r="N4302" s="13">
        <v>7.0000000000000007E-2</v>
      </c>
      <c r="O4302" s="13">
        <v>0</v>
      </c>
      <c r="P4302" s="12" t="str">
        <f>LEFT(Tabela2[[#This Row],[Código]],2)</f>
        <v>32</v>
      </c>
    </row>
    <row r="4303" spans="2:16" ht="15" customHeight="1" x14ac:dyDescent="0.25">
      <c r="B4303" s="36" t="str">
        <f>LOOKUP(Tabela2[[#This Row],[RESUMO]],Tabela3[Grupo],Tabela3[Meus produtos])</f>
        <v>Não</v>
      </c>
      <c r="C4303" s="30" t="s">
        <v>4288</v>
      </c>
      <c r="D4303" t="s">
        <v>21238</v>
      </c>
      <c r="E4303" t="s">
        <v>11853</v>
      </c>
      <c r="F4303" s="30" t="s">
        <v>15096</v>
      </c>
      <c r="G4303">
        <v>23.24</v>
      </c>
      <c r="H4303">
        <v>8.9600000000000009</v>
      </c>
      <c r="I4303">
        <v>7</v>
      </c>
      <c r="J4303">
        <v>0</v>
      </c>
      <c r="K4303" s="13">
        <v>0.39200000000000002</v>
      </c>
      <c r="L4303" s="13">
        <v>8.9600000000000013E-2</v>
      </c>
      <c r="M4303" s="13">
        <v>0.2324</v>
      </c>
      <c r="N4303" s="13">
        <v>7.0000000000000007E-2</v>
      </c>
      <c r="O4303" s="13">
        <v>0</v>
      </c>
      <c r="P4303" s="12" t="str">
        <f>LEFT(Tabela2[[#This Row],[Código]],2)</f>
        <v>33</v>
      </c>
    </row>
    <row r="4304" spans="2:16" ht="15" customHeight="1" x14ac:dyDescent="0.25">
      <c r="B4304" s="36" t="str">
        <f>LOOKUP(Tabela2[[#This Row],[RESUMO]],Tabela3[Grupo],Tabela3[Meus produtos])</f>
        <v>Não</v>
      </c>
      <c r="C4304" s="30" t="s">
        <v>4289</v>
      </c>
      <c r="D4304" t="s">
        <v>21238</v>
      </c>
      <c r="E4304" t="s">
        <v>11853</v>
      </c>
      <c r="F4304" s="30" t="s">
        <v>15097</v>
      </c>
      <c r="G4304">
        <v>23.24</v>
      </c>
      <c r="H4304">
        <v>8.9600000000000009</v>
      </c>
      <c r="I4304">
        <v>7</v>
      </c>
      <c r="J4304">
        <v>0</v>
      </c>
      <c r="K4304" s="13">
        <v>0.39200000000000002</v>
      </c>
      <c r="L4304" s="13">
        <v>8.9600000000000013E-2</v>
      </c>
      <c r="M4304" s="13">
        <v>0.2324</v>
      </c>
      <c r="N4304" s="13">
        <v>7.0000000000000007E-2</v>
      </c>
      <c r="O4304" s="13">
        <v>0</v>
      </c>
      <c r="P4304" s="12" t="str">
        <f>LEFT(Tabela2[[#This Row],[Código]],2)</f>
        <v>33</v>
      </c>
    </row>
    <row r="4305" spans="2:16" ht="15" customHeight="1" x14ac:dyDescent="0.25">
      <c r="B4305" s="36" t="str">
        <f>LOOKUP(Tabela2[[#This Row],[RESUMO]],Tabela3[Grupo],Tabela3[Meus produtos])</f>
        <v>Não</v>
      </c>
      <c r="C4305" s="30" t="s">
        <v>4290</v>
      </c>
      <c r="D4305" t="s">
        <v>21238</v>
      </c>
      <c r="E4305" t="s">
        <v>11853</v>
      </c>
      <c r="F4305" s="30" t="s">
        <v>15098</v>
      </c>
      <c r="G4305">
        <v>23.24</v>
      </c>
      <c r="H4305">
        <v>8.9600000000000009</v>
      </c>
      <c r="I4305">
        <v>7</v>
      </c>
      <c r="J4305">
        <v>0</v>
      </c>
      <c r="K4305" s="13">
        <v>0.39200000000000002</v>
      </c>
      <c r="L4305" s="13">
        <v>8.9600000000000013E-2</v>
      </c>
      <c r="M4305" s="13">
        <v>0.2324</v>
      </c>
      <c r="N4305" s="13">
        <v>7.0000000000000007E-2</v>
      </c>
      <c r="O4305" s="13">
        <v>0</v>
      </c>
      <c r="P4305" s="12" t="str">
        <f>LEFT(Tabela2[[#This Row],[Código]],2)</f>
        <v>33</v>
      </c>
    </row>
    <row r="4306" spans="2:16" ht="15" customHeight="1" x14ac:dyDescent="0.25">
      <c r="B4306" s="36" t="str">
        <f>LOOKUP(Tabela2[[#This Row],[RESUMO]],Tabela3[Grupo],Tabela3[Meus produtos])</f>
        <v>Não</v>
      </c>
      <c r="C4306" s="30" t="s">
        <v>4291</v>
      </c>
      <c r="D4306" t="s">
        <v>21238</v>
      </c>
      <c r="E4306" t="s">
        <v>11853</v>
      </c>
      <c r="F4306" s="30" t="s">
        <v>15099</v>
      </c>
      <c r="G4306">
        <v>23.24</v>
      </c>
      <c r="H4306">
        <v>8.9600000000000009</v>
      </c>
      <c r="I4306">
        <v>7</v>
      </c>
      <c r="J4306">
        <v>0</v>
      </c>
      <c r="K4306" s="13">
        <v>0.39200000000000002</v>
      </c>
      <c r="L4306" s="13">
        <v>8.9600000000000013E-2</v>
      </c>
      <c r="M4306" s="13">
        <v>0.2324</v>
      </c>
      <c r="N4306" s="13">
        <v>7.0000000000000007E-2</v>
      </c>
      <c r="O4306" s="13">
        <v>0</v>
      </c>
      <c r="P4306" s="12" t="str">
        <f>LEFT(Tabela2[[#This Row],[Código]],2)</f>
        <v>33</v>
      </c>
    </row>
    <row r="4307" spans="2:16" ht="15" customHeight="1" x14ac:dyDescent="0.25">
      <c r="B4307" s="36" t="str">
        <f>LOOKUP(Tabela2[[#This Row],[RESUMO]],Tabela3[Grupo],Tabela3[Meus produtos])</f>
        <v>Não</v>
      </c>
      <c r="C4307" s="30" t="s">
        <v>4292</v>
      </c>
      <c r="D4307" t="s">
        <v>21238</v>
      </c>
      <c r="E4307" t="s">
        <v>11853</v>
      </c>
      <c r="F4307" s="30" t="s">
        <v>15100</v>
      </c>
      <c r="G4307">
        <v>23.24</v>
      </c>
      <c r="H4307">
        <v>8.9600000000000009</v>
      </c>
      <c r="I4307">
        <v>7</v>
      </c>
      <c r="J4307">
        <v>0</v>
      </c>
      <c r="K4307" s="13">
        <v>0.39200000000000002</v>
      </c>
      <c r="L4307" s="13">
        <v>8.9600000000000013E-2</v>
      </c>
      <c r="M4307" s="13">
        <v>0.2324</v>
      </c>
      <c r="N4307" s="13">
        <v>7.0000000000000007E-2</v>
      </c>
      <c r="O4307" s="13">
        <v>0</v>
      </c>
      <c r="P4307" s="12" t="str">
        <f>LEFT(Tabela2[[#This Row],[Código]],2)</f>
        <v>33</v>
      </c>
    </row>
    <row r="4308" spans="2:16" ht="15" customHeight="1" x14ac:dyDescent="0.25">
      <c r="B4308" s="36" t="str">
        <f>LOOKUP(Tabela2[[#This Row],[RESUMO]],Tabela3[Grupo],Tabela3[Meus produtos])</f>
        <v>Não</v>
      </c>
      <c r="C4308" s="30" t="s">
        <v>4293</v>
      </c>
      <c r="D4308" t="s">
        <v>21238</v>
      </c>
      <c r="E4308" t="s">
        <v>11853</v>
      </c>
      <c r="F4308" s="30" t="s">
        <v>15101</v>
      </c>
      <c r="G4308">
        <v>23.24</v>
      </c>
      <c r="H4308">
        <v>8.9600000000000009</v>
      </c>
      <c r="I4308">
        <v>7</v>
      </c>
      <c r="J4308">
        <v>0</v>
      </c>
      <c r="K4308" s="13">
        <v>0.39200000000000002</v>
      </c>
      <c r="L4308" s="13">
        <v>8.9600000000000013E-2</v>
      </c>
      <c r="M4308" s="13">
        <v>0.2324</v>
      </c>
      <c r="N4308" s="13">
        <v>7.0000000000000007E-2</v>
      </c>
      <c r="O4308" s="13">
        <v>0</v>
      </c>
      <c r="P4308" s="12" t="str">
        <f>LEFT(Tabela2[[#This Row],[Código]],2)</f>
        <v>33</v>
      </c>
    </row>
    <row r="4309" spans="2:16" ht="15" customHeight="1" x14ac:dyDescent="0.25">
      <c r="B4309" s="36" t="str">
        <f>LOOKUP(Tabela2[[#This Row],[RESUMO]],Tabela3[Grupo],Tabela3[Meus produtos])</f>
        <v>Não</v>
      </c>
      <c r="C4309" s="30" t="s">
        <v>4294</v>
      </c>
      <c r="D4309" t="s">
        <v>21238</v>
      </c>
      <c r="E4309" t="s">
        <v>11853</v>
      </c>
      <c r="F4309" s="30" t="s">
        <v>15102</v>
      </c>
      <c r="G4309">
        <v>21.67</v>
      </c>
      <c r="H4309">
        <v>8.9600000000000009</v>
      </c>
      <c r="I4309">
        <v>7</v>
      </c>
      <c r="J4309">
        <v>0</v>
      </c>
      <c r="K4309" s="13">
        <v>0.37630000000000002</v>
      </c>
      <c r="L4309" s="13">
        <v>8.9600000000000013E-2</v>
      </c>
      <c r="M4309" s="13">
        <v>0.2167</v>
      </c>
      <c r="N4309" s="13">
        <v>7.0000000000000007E-2</v>
      </c>
      <c r="O4309" s="13">
        <v>0</v>
      </c>
      <c r="P4309" s="12" t="str">
        <f>LEFT(Tabela2[[#This Row],[Código]],2)</f>
        <v>33</v>
      </c>
    </row>
    <row r="4310" spans="2:16" ht="15" customHeight="1" x14ac:dyDescent="0.25">
      <c r="B4310" s="36" t="str">
        <f>LOOKUP(Tabela2[[#This Row],[RESUMO]],Tabela3[Grupo],Tabela3[Meus produtos])</f>
        <v>Não</v>
      </c>
      <c r="C4310" s="30" t="s">
        <v>4295</v>
      </c>
      <c r="D4310" t="s">
        <v>21238</v>
      </c>
      <c r="E4310" t="s">
        <v>11853</v>
      </c>
      <c r="F4310" s="30" t="s">
        <v>15103</v>
      </c>
      <c r="G4310">
        <v>12.92</v>
      </c>
      <c r="H4310">
        <v>8.9600000000000009</v>
      </c>
      <c r="I4310">
        <v>7</v>
      </c>
      <c r="J4310">
        <v>0</v>
      </c>
      <c r="K4310" s="13">
        <v>0.28880000000000006</v>
      </c>
      <c r="L4310" s="13">
        <v>8.9600000000000013E-2</v>
      </c>
      <c r="M4310" s="13">
        <v>0.12920000000000001</v>
      </c>
      <c r="N4310" s="13">
        <v>7.0000000000000007E-2</v>
      </c>
      <c r="O4310" s="13">
        <v>0</v>
      </c>
      <c r="P4310" s="12" t="str">
        <f>LEFT(Tabela2[[#This Row],[Código]],2)</f>
        <v>33</v>
      </c>
    </row>
    <row r="4311" spans="2:16" ht="15" customHeight="1" x14ac:dyDescent="0.25">
      <c r="B4311" s="36" t="str">
        <f>LOOKUP(Tabela2[[#This Row],[RESUMO]],Tabela3[Grupo],Tabela3[Meus produtos])</f>
        <v>Não</v>
      </c>
      <c r="C4311" s="30" t="s">
        <v>4296</v>
      </c>
      <c r="D4311" t="s">
        <v>21238</v>
      </c>
      <c r="E4311" t="s">
        <v>11853</v>
      </c>
      <c r="F4311" s="30" t="s">
        <v>15104</v>
      </c>
      <c r="G4311">
        <v>12.92</v>
      </c>
      <c r="H4311">
        <v>8.9600000000000009</v>
      </c>
      <c r="I4311">
        <v>7</v>
      </c>
      <c r="J4311">
        <v>0</v>
      </c>
      <c r="K4311" s="13">
        <v>0.28880000000000006</v>
      </c>
      <c r="L4311" s="13">
        <v>8.9600000000000013E-2</v>
      </c>
      <c r="M4311" s="13">
        <v>0.12920000000000001</v>
      </c>
      <c r="N4311" s="13">
        <v>7.0000000000000007E-2</v>
      </c>
      <c r="O4311" s="13">
        <v>0</v>
      </c>
      <c r="P4311" s="12" t="str">
        <f>LEFT(Tabela2[[#This Row],[Código]],2)</f>
        <v>33</v>
      </c>
    </row>
    <row r="4312" spans="2:16" ht="15" customHeight="1" x14ac:dyDescent="0.25">
      <c r="B4312" s="36" t="str">
        <f>LOOKUP(Tabela2[[#This Row],[RESUMO]],Tabela3[Grupo],Tabela3[Meus produtos])</f>
        <v>Não</v>
      </c>
      <c r="C4312" s="30" t="s">
        <v>4297</v>
      </c>
      <c r="D4312" t="s">
        <v>21238</v>
      </c>
      <c r="E4312" t="s">
        <v>11853</v>
      </c>
      <c r="F4312" s="30" t="s">
        <v>15105</v>
      </c>
      <c r="G4312">
        <v>23.24</v>
      </c>
      <c r="H4312">
        <v>8.9600000000000009</v>
      </c>
      <c r="I4312">
        <v>7</v>
      </c>
      <c r="J4312">
        <v>0</v>
      </c>
      <c r="K4312" s="13">
        <v>0.39200000000000002</v>
      </c>
      <c r="L4312" s="13">
        <v>8.9600000000000013E-2</v>
      </c>
      <c r="M4312" s="13">
        <v>0.2324</v>
      </c>
      <c r="N4312" s="13">
        <v>7.0000000000000007E-2</v>
      </c>
      <c r="O4312" s="13">
        <v>0</v>
      </c>
      <c r="P4312" s="12" t="str">
        <f>LEFT(Tabela2[[#This Row],[Código]],2)</f>
        <v>33</v>
      </c>
    </row>
    <row r="4313" spans="2:16" ht="15" customHeight="1" x14ac:dyDescent="0.25">
      <c r="B4313" s="36" t="str">
        <f>LOOKUP(Tabela2[[#This Row],[RESUMO]],Tabela3[Grupo],Tabela3[Meus produtos])</f>
        <v>Não</v>
      </c>
      <c r="C4313" s="30" t="s">
        <v>4298</v>
      </c>
      <c r="D4313" t="s">
        <v>21238</v>
      </c>
      <c r="E4313" t="s">
        <v>11853</v>
      </c>
      <c r="F4313" s="30" t="s">
        <v>15106</v>
      </c>
      <c r="G4313">
        <v>12.92</v>
      </c>
      <c r="H4313">
        <v>8.9600000000000009</v>
      </c>
      <c r="I4313">
        <v>7</v>
      </c>
      <c r="J4313">
        <v>0</v>
      </c>
      <c r="K4313" s="13">
        <v>0.28880000000000006</v>
      </c>
      <c r="L4313" s="13">
        <v>8.9600000000000013E-2</v>
      </c>
      <c r="M4313" s="13">
        <v>0.12920000000000001</v>
      </c>
      <c r="N4313" s="13">
        <v>7.0000000000000007E-2</v>
      </c>
      <c r="O4313" s="13">
        <v>0</v>
      </c>
      <c r="P4313" s="12" t="str">
        <f>LEFT(Tabela2[[#This Row],[Código]],2)</f>
        <v>33</v>
      </c>
    </row>
    <row r="4314" spans="2:16" ht="15" customHeight="1" x14ac:dyDescent="0.25">
      <c r="B4314" s="36" t="str">
        <f>LOOKUP(Tabela2[[#This Row],[RESUMO]],Tabela3[Grupo],Tabela3[Meus produtos])</f>
        <v>Não</v>
      </c>
      <c r="C4314" s="30" t="s">
        <v>4299</v>
      </c>
      <c r="D4314" t="s">
        <v>21238</v>
      </c>
      <c r="E4314" t="s">
        <v>11853</v>
      </c>
      <c r="F4314" s="30" t="s">
        <v>15107</v>
      </c>
      <c r="G4314">
        <v>23.24</v>
      </c>
      <c r="H4314">
        <v>8.9600000000000009</v>
      </c>
      <c r="I4314">
        <v>7</v>
      </c>
      <c r="J4314">
        <v>0</v>
      </c>
      <c r="K4314" s="13">
        <v>0.39200000000000002</v>
      </c>
      <c r="L4314" s="13">
        <v>8.9600000000000013E-2</v>
      </c>
      <c r="M4314" s="13">
        <v>0.2324</v>
      </c>
      <c r="N4314" s="13">
        <v>7.0000000000000007E-2</v>
      </c>
      <c r="O4314" s="13">
        <v>0</v>
      </c>
      <c r="P4314" s="12" t="str">
        <f>LEFT(Tabela2[[#This Row],[Código]],2)</f>
        <v>33</v>
      </c>
    </row>
    <row r="4315" spans="2:16" ht="15" customHeight="1" x14ac:dyDescent="0.25">
      <c r="B4315" s="36" t="str">
        <f>LOOKUP(Tabela2[[#This Row],[RESUMO]],Tabela3[Grupo],Tabela3[Meus produtos])</f>
        <v>Não</v>
      </c>
      <c r="C4315" s="30" t="s">
        <v>4300</v>
      </c>
      <c r="D4315" t="s">
        <v>21238</v>
      </c>
      <c r="E4315" t="s">
        <v>11853</v>
      </c>
      <c r="F4315" s="30" t="s">
        <v>15108</v>
      </c>
      <c r="G4315">
        <v>23.24</v>
      </c>
      <c r="H4315">
        <v>8.9600000000000009</v>
      </c>
      <c r="I4315">
        <v>7</v>
      </c>
      <c r="J4315">
        <v>0</v>
      </c>
      <c r="K4315" s="13">
        <v>0.39200000000000002</v>
      </c>
      <c r="L4315" s="13">
        <v>8.9600000000000013E-2</v>
      </c>
      <c r="M4315" s="13">
        <v>0.2324</v>
      </c>
      <c r="N4315" s="13">
        <v>7.0000000000000007E-2</v>
      </c>
      <c r="O4315" s="13">
        <v>0</v>
      </c>
      <c r="P4315" s="12" t="str">
        <f>LEFT(Tabela2[[#This Row],[Código]],2)</f>
        <v>33</v>
      </c>
    </row>
    <row r="4316" spans="2:16" ht="15" customHeight="1" x14ac:dyDescent="0.25">
      <c r="B4316" s="36" t="str">
        <f>LOOKUP(Tabela2[[#This Row],[RESUMO]],Tabela3[Grupo],Tabela3[Meus produtos])</f>
        <v>Não</v>
      </c>
      <c r="C4316" s="30" t="s">
        <v>4301</v>
      </c>
      <c r="D4316" t="s">
        <v>21238</v>
      </c>
      <c r="E4316" t="s">
        <v>11853</v>
      </c>
      <c r="F4316" s="30" t="s">
        <v>15109</v>
      </c>
      <c r="G4316">
        <v>23.24</v>
      </c>
      <c r="H4316">
        <v>8.9600000000000009</v>
      </c>
      <c r="I4316">
        <v>7</v>
      </c>
      <c r="J4316">
        <v>0</v>
      </c>
      <c r="K4316" s="13">
        <v>0.39200000000000002</v>
      </c>
      <c r="L4316" s="13">
        <v>8.9600000000000013E-2</v>
      </c>
      <c r="M4316" s="13">
        <v>0.2324</v>
      </c>
      <c r="N4316" s="13">
        <v>7.0000000000000007E-2</v>
      </c>
      <c r="O4316" s="13">
        <v>0</v>
      </c>
      <c r="P4316" s="12" t="str">
        <f>LEFT(Tabela2[[#This Row],[Código]],2)</f>
        <v>33</v>
      </c>
    </row>
    <row r="4317" spans="2:16" ht="15" customHeight="1" x14ac:dyDescent="0.25">
      <c r="B4317" s="36" t="str">
        <f>LOOKUP(Tabela2[[#This Row],[RESUMO]],Tabela3[Grupo],Tabela3[Meus produtos])</f>
        <v>Não</v>
      </c>
      <c r="C4317" s="30" t="s">
        <v>4302</v>
      </c>
      <c r="D4317" t="s">
        <v>21238</v>
      </c>
      <c r="E4317" t="s">
        <v>11853</v>
      </c>
      <c r="F4317" s="30" t="s">
        <v>15110</v>
      </c>
      <c r="G4317">
        <v>23.24</v>
      </c>
      <c r="H4317">
        <v>8.9600000000000009</v>
      </c>
      <c r="I4317">
        <v>7</v>
      </c>
      <c r="J4317">
        <v>0</v>
      </c>
      <c r="K4317" s="13">
        <v>0.39200000000000002</v>
      </c>
      <c r="L4317" s="13">
        <v>8.9600000000000013E-2</v>
      </c>
      <c r="M4317" s="13">
        <v>0.2324</v>
      </c>
      <c r="N4317" s="13">
        <v>7.0000000000000007E-2</v>
      </c>
      <c r="O4317" s="13">
        <v>0</v>
      </c>
      <c r="P4317" s="12" t="str">
        <f>LEFT(Tabela2[[#This Row],[Código]],2)</f>
        <v>33</v>
      </c>
    </row>
    <row r="4318" spans="2:16" ht="15" customHeight="1" x14ac:dyDescent="0.25">
      <c r="B4318" s="36" t="str">
        <f>LOOKUP(Tabela2[[#This Row],[RESUMO]],Tabela3[Grupo],Tabela3[Meus produtos])</f>
        <v>Não</v>
      </c>
      <c r="C4318" s="30" t="s">
        <v>4303</v>
      </c>
      <c r="D4318" t="s">
        <v>21238</v>
      </c>
      <c r="E4318" t="s">
        <v>11853</v>
      </c>
      <c r="F4318" s="30" t="s">
        <v>15111</v>
      </c>
      <c r="G4318">
        <v>23.24</v>
      </c>
      <c r="H4318">
        <v>8.9600000000000009</v>
      </c>
      <c r="I4318">
        <v>7</v>
      </c>
      <c r="J4318">
        <v>0</v>
      </c>
      <c r="K4318" s="13">
        <v>0.39200000000000002</v>
      </c>
      <c r="L4318" s="13">
        <v>8.9600000000000013E-2</v>
      </c>
      <c r="M4318" s="13">
        <v>0.2324</v>
      </c>
      <c r="N4318" s="13">
        <v>7.0000000000000007E-2</v>
      </c>
      <c r="O4318" s="13">
        <v>0</v>
      </c>
      <c r="P4318" s="12" t="str">
        <f>LEFT(Tabela2[[#This Row],[Código]],2)</f>
        <v>33</v>
      </c>
    </row>
    <row r="4319" spans="2:16" ht="15" customHeight="1" x14ac:dyDescent="0.25">
      <c r="B4319" s="36" t="str">
        <f>LOOKUP(Tabela2[[#This Row],[RESUMO]],Tabela3[Grupo],Tabela3[Meus produtos])</f>
        <v>Não</v>
      </c>
      <c r="C4319" s="30" t="s">
        <v>4304</v>
      </c>
      <c r="D4319" t="s">
        <v>21238</v>
      </c>
      <c r="E4319" t="s">
        <v>11853</v>
      </c>
      <c r="F4319" s="30" t="s">
        <v>15112</v>
      </c>
      <c r="G4319">
        <v>23.24</v>
      </c>
      <c r="H4319">
        <v>8.9600000000000009</v>
      </c>
      <c r="I4319">
        <v>7</v>
      </c>
      <c r="J4319">
        <v>0</v>
      </c>
      <c r="K4319" s="13">
        <v>0.39200000000000002</v>
      </c>
      <c r="L4319" s="13">
        <v>8.9600000000000013E-2</v>
      </c>
      <c r="M4319" s="13">
        <v>0.2324</v>
      </c>
      <c r="N4319" s="13">
        <v>7.0000000000000007E-2</v>
      </c>
      <c r="O4319" s="13">
        <v>0</v>
      </c>
      <c r="P4319" s="12" t="str">
        <f>LEFT(Tabela2[[#This Row],[Código]],2)</f>
        <v>33</v>
      </c>
    </row>
    <row r="4320" spans="2:16" ht="15" customHeight="1" x14ac:dyDescent="0.25">
      <c r="B4320" s="36" t="str">
        <f>LOOKUP(Tabela2[[#This Row],[RESUMO]],Tabela3[Grupo],Tabela3[Meus produtos])</f>
        <v>Não</v>
      </c>
      <c r="C4320" s="30" t="s">
        <v>4305</v>
      </c>
      <c r="D4320" t="s">
        <v>21238</v>
      </c>
      <c r="E4320" t="s">
        <v>11853</v>
      </c>
      <c r="F4320" s="30" t="s">
        <v>15113</v>
      </c>
      <c r="G4320">
        <v>21.67</v>
      </c>
      <c r="H4320">
        <v>8.9600000000000009</v>
      </c>
      <c r="I4320">
        <v>7</v>
      </c>
      <c r="J4320">
        <v>0</v>
      </c>
      <c r="K4320" s="13">
        <v>0.37630000000000002</v>
      </c>
      <c r="L4320" s="13">
        <v>8.9600000000000013E-2</v>
      </c>
      <c r="M4320" s="13">
        <v>0.2167</v>
      </c>
      <c r="N4320" s="13">
        <v>7.0000000000000007E-2</v>
      </c>
      <c r="O4320" s="13">
        <v>0</v>
      </c>
      <c r="P4320" s="12" t="str">
        <f>LEFT(Tabela2[[#This Row],[Código]],2)</f>
        <v>33</v>
      </c>
    </row>
    <row r="4321" spans="2:16" ht="15" customHeight="1" x14ac:dyDescent="0.25">
      <c r="B4321" s="36" t="str">
        <f>LOOKUP(Tabela2[[#This Row],[RESUMO]],Tabela3[Grupo],Tabela3[Meus produtos])</f>
        <v>Não</v>
      </c>
      <c r="C4321" s="30" t="s">
        <v>4306</v>
      </c>
      <c r="D4321" t="s">
        <v>21238</v>
      </c>
      <c r="E4321" t="s">
        <v>11853</v>
      </c>
      <c r="F4321" s="30" t="s">
        <v>15114</v>
      </c>
      <c r="G4321">
        <v>12.92</v>
      </c>
      <c r="H4321">
        <v>8.9600000000000009</v>
      </c>
      <c r="I4321">
        <v>7</v>
      </c>
      <c r="J4321">
        <v>0</v>
      </c>
      <c r="K4321" s="13">
        <v>0.28880000000000006</v>
      </c>
      <c r="L4321" s="13">
        <v>8.9600000000000013E-2</v>
      </c>
      <c r="M4321" s="13">
        <v>0.12920000000000001</v>
      </c>
      <c r="N4321" s="13">
        <v>7.0000000000000007E-2</v>
      </c>
      <c r="O4321" s="13">
        <v>0</v>
      </c>
      <c r="P4321" s="12" t="str">
        <f>LEFT(Tabela2[[#This Row],[Código]],2)</f>
        <v>33</v>
      </c>
    </row>
    <row r="4322" spans="2:16" ht="15" customHeight="1" x14ac:dyDescent="0.25">
      <c r="B4322" s="36" t="str">
        <f>LOOKUP(Tabela2[[#This Row],[RESUMO]],Tabela3[Grupo],Tabela3[Meus produtos])</f>
        <v>Não</v>
      </c>
      <c r="C4322" s="30" t="s">
        <v>4307</v>
      </c>
      <c r="D4322" t="s">
        <v>21238</v>
      </c>
      <c r="E4322" t="s">
        <v>11853</v>
      </c>
      <c r="F4322" s="30" t="s">
        <v>15115</v>
      </c>
      <c r="G4322">
        <v>23.24</v>
      </c>
      <c r="H4322">
        <v>8.9600000000000009</v>
      </c>
      <c r="I4322">
        <v>7</v>
      </c>
      <c r="J4322">
        <v>0</v>
      </c>
      <c r="K4322" s="13">
        <v>0.39200000000000002</v>
      </c>
      <c r="L4322" s="13">
        <v>8.9600000000000013E-2</v>
      </c>
      <c r="M4322" s="13">
        <v>0.2324</v>
      </c>
      <c r="N4322" s="13">
        <v>7.0000000000000007E-2</v>
      </c>
      <c r="O4322" s="13">
        <v>0</v>
      </c>
      <c r="P4322" s="12" t="str">
        <f>LEFT(Tabela2[[#This Row],[Código]],2)</f>
        <v>33</v>
      </c>
    </row>
    <row r="4323" spans="2:16" ht="15" customHeight="1" x14ac:dyDescent="0.25">
      <c r="B4323" s="36" t="str">
        <f>LOOKUP(Tabela2[[#This Row],[RESUMO]],Tabela3[Grupo],Tabela3[Meus produtos])</f>
        <v>Não</v>
      </c>
      <c r="C4323" s="30" t="s">
        <v>4308</v>
      </c>
      <c r="D4323" t="s">
        <v>21238</v>
      </c>
      <c r="E4323" t="s">
        <v>11853</v>
      </c>
      <c r="F4323" s="30" t="s">
        <v>15116</v>
      </c>
      <c r="G4323">
        <v>12.92</v>
      </c>
      <c r="H4323">
        <v>8.9600000000000009</v>
      </c>
      <c r="I4323">
        <v>7</v>
      </c>
      <c r="J4323">
        <v>0</v>
      </c>
      <c r="K4323" s="13">
        <v>0.28880000000000006</v>
      </c>
      <c r="L4323" s="13">
        <v>8.9600000000000013E-2</v>
      </c>
      <c r="M4323" s="13">
        <v>0.12920000000000001</v>
      </c>
      <c r="N4323" s="13">
        <v>7.0000000000000007E-2</v>
      </c>
      <c r="O4323" s="13">
        <v>0</v>
      </c>
      <c r="P4323" s="12" t="str">
        <f>LEFT(Tabela2[[#This Row],[Código]],2)</f>
        <v>33</v>
      </c>
    </row>
    <row r="4324" spans="2:16" ht="15" customHeight="1" x14ac:dyDescent="0.25">
      <c r="B4324" s="36" t="str">
        <f>LOOKUP(Tabela2[[#This Row],[RESUMO]],Tabela3[Grupo],Tabela3[Meus produtos])</f>
        <v>Não</v>
      </c>
      <c r="C4324" s="30" t="s">
        <v>4309</v>
      </c>
      <c r="D4324" t="s">
        <v>21238</v>
      </c>
      <c r="E4324" t="s">
        <v>11853</v>
      </c>
      <c r="F4324" s="30" t="s">
        <v>15117</v>
      </c>
      <c r="G4324">
        <v>12.92</v>
      </c>
      <c r="H4324">
        <v>8.9600000000000009</v>
      </c>
      <c r="I4324">
        <v>7</v>
      </c>
      <c r="J4324">
        <v>0</v>
      </c>
      <c r="K4324" s="13">
        <v>0.28880000000000006</v>
      </c>
      <c r="L4324" s="13">
        <v>8.9600000000000013E-2</v>
      </c>
      <c r="M4324" s="13">
        <v>0.12920000000000001</v>
      </c>
      <c r="N4324" s="13">
        <v>7.0000000000000007E-2</v>
      </c>
      <c r="O4324" s="13">
        <v>0</v>
      </c>
      <c r="P4324" s="12" t="str">
        <f>LEFT(Tabela2[[#This Row],[Código]],2)</f>
        <v>33</v>
      </c>
    </row>
    <row r="4325" spans="2:16" ht="15" customHeight="1" x14ac:dyDescent="0.25">
      <c r="B4325" s="36" t="str">
        <f>LOOKUP(Tabela2[[#This Row],[RESUMO]],Tabela3[Grupo],Tabela3[Meus produtos])</f>
        <v>Não</v>
      </c>
      <c r="C4325" s="30" t="s">
        <v>4310</v>
      </c>
      <c r="D4325" t="s">
        <v>21238</v>
      </c>
      <c r="E4325" t="s">
        <v>11853</v>
      </c>
      <c r="F4325" s="30" t="s">
        <v>15118</v>
      </c>
      <c r="G4325">
        <v>23.24</v>
      </c>
      <c r="H4325">
        <v>8.9600000000000009</v>
      </c>
      <c r="I4325">
        <v>7</v>
      </c>
      <c r="J4325">
        <v>0</v>
      </c>
      <c r="K4325" s="13">
        <v>0.39200000000000002</v>
      </c>
      <c r="L4325" s="13">
        <v>8.9600000000000013E-2</v>
      </c>
      <c r="M4325" s="13">
        <v>0.2324</v>
      </c>
      <c r="N4325" s="13">
        <v>7.0000000000000007E-2</v>
      </c>
      <c r="O4325" s="13">
        <v>0</v>
      </c>
      <c r="P4325" s="12" t="str">
        <f>LEFT(Tabela2[[#This Row],[Código]],2)</f>
        <v>33</v>
      </c>
    </row>
    <row r="4326" spans="2:16" ht="15" customHeight="1" x14ac:dyDescent="0.25">
      <c r="B4326" s="36" t="str">
        <f>LOOKUP(Tabela2[[#This Row],[RESUMO]],Tabela3[Grupo],Tabela3[Meus produtos])</f>
        <v>Não</v>
      </c>
      <c r="C4326" s="30" t="s">
        <v>4311</v>
      </c>
      <c r="D4326" t="s">
        <v>21238</v>
      </c>
      <c r="E4326" t="s">
        <v>11853</v>
      </c>
      <c r="F4326" s="30" t="s">
        <v>15119</v>
      </c>
      <c r="G4326">
        <v>23.24</v>
      </c>
      <c r="H4326">
        <v>8.9600000000000009</v>
      </c>
      <c r="I4326">
        <v>7</v>
      </c>
      <c r="J4326">
        <v>0</v>
      </c>
      <c r="K4326" s="13">
        <v>0.39200000000000002</v>
      </c>
      <c r="L4326" s="13">
        <v>8.9600000000000013E-2</v>
      </c>
      <c r="M4326" s="13">
        <v>0.2324</v>
      </c>
      <c r="N4326" s="13">
        <v>7.0000000000000007E-2</v>
      </c>
      <c r="O4326" s="13">
        <v>0</v>
      </c>
      <c r="P4326" s="12" t="str">
        <f>LEFT(Tabela2[[#This Row],[Código]],2)</f>
        <v>33</v>
      </c>
    </row>
    <row r="4327" spans="2:16" ht="15" customHeight="1" x14ac:dyDescent="0.25">
      <c r="B4327" s="36" t="str">
        <f>LOOKUP(Tabela2[[#This Row],[RESUMO]],Tabela3[Grupo],Tabela3[Meus produtos])</f>
        <v>Não</v>
      </c>
      <c r="C4327" s="30" t="s">
        <v>4312</v>
      </c>
      <c r="D4327" t="s">
        <v>21238</v>
      </c>
      <c r="E4327" t="s">
        <v>11853</v>
      </c>
      <c r="F4327" s="30" t="s">
        <v>15120</v>
      </c>
      <c r="G4327">
        <v>23.24</v>
      </c>
      <c r="H4327">
        <v>8.9600000000000009</v>
      </c>
      <c r="I4327">
        <v>7</v>
      </c>
      <c r="J4327">
        <v>0</v>
      </c>
      <c r="K4327" s="13">
        <v>0.39200000000000002</v>
      </c>
      <c r="L4327" s="13">
        <v>8.9600000000000013E-2</v>
      </c>
      <c r="M4327" s="13">
        <v>0.2324</v>
      </c>
      <c r="N4327" s="13">
        <v>7.0000000000000007E-2</v>
      </c>
      <c r="O4327" s="13">
        <v>0</v>
      </c>
      <c r="P4327" s="12" t="str">
        <f>LEFT(Tabela2[[#This Row],[Código]],2)</f>
        <v>33</v>
      </c>
    </row>
    <row r="4328" spans="2:16" ht="15" customHeight="1" x14ac:dyDescent="0.25">
      <c r="B4328" s="36" t="str">
        <f>LOOKUP(Tabela2[[#This Row],[RESUMO]],Tabela3[Grupo],Tabela3[Meus produtos])</f>
        <v>Não</v>
      </c>
      <c r="C4328" s="30" t="s">
        <v>4313</v>
      </c>
      <c r="D4328" t="s">
        <v>21238</v>
      </c>
      <c r="E4328" t="s">
        <v>11853</v>
      </c>
      <c r="F4328" s="30" t="s">
        <v>15121</v>
      </c>
      <c r="G4328">
        <v>18.37</v>
      </c>
      <c r="H4328">
        <v>8.9600000000000009</v>
      </c>
      <c r="I4328">
        <v>7</v>
      </c>
      <c r="J4328">
        <v>0</v>
      </c>
      <c r="K4328" s="13">
        <v>0.34329999999999999</v>
      </c>
      <c r="L4328" s="13">
        <v>8.9600000000000013E-2</v>
      </c>
      <c r="M4328" s="13">
        <v>0.1837</v>
      </c>
      <c r="N4328" s="13">
        <v>7.0000000000000007E-2</v>
      </c>
      <c r="O4328" s="13">
        <v>0</v>
      </c>
      <c r="P4328" s="12" t="str">
        <f>LEFT(Tabela2[[#This Row],[Código]],2)</f>
        <v>33</v>
      </c>
    </row>
    <row r="4329" spans="2:16" ht="15" customHeight="1" x14ac:dyDescent="0.25">
      <c r="B4329" s="36" t="str">
        <f>LOOKUP(Tabela2[[#This Row],[RESUMO]],Tabela3[Grupo],Tabela3[Meus produtos])</f>
        <v>Não</v>
      </c>
      <c r="C4329" s="30" t="s">
        <v>4314</v>
      </c>
      <c r="D4329" t="s">
        <v>21238</v>
      </c>
      <c r="E4329" t="s">
        <v>11853</v>
      </c>
      <c r="F4329" s="30" t="s">
        <v>15122</v>
      </c>
      <c r="G4329">
        <v>23.24</v>
      </c>
      <c r="H4329">
        <v>8.9600000000000009</v>
      </c>
      <c r="I4329">
        <v>7</v>
      </c>
      <c r="J4329">
        <v>0</v>
      </c>
      <c r="K4329" s="13">
        <v>0.39200000000000002</v>
      </c>
      <c r="L4329" s="13">
        <v>8.9600000000000013E-2</v>
      </c>
      <c r="M4329" s="13">
        <v>0.2324</v>
      </c>
      <c r="N4329" s="13">
        <v>7.0000000000000007E-2</v>
      </c>
      <c r="O4329" s="13">
        <v>0</v>
      </c>
      <c r="P4329" s="12" t="str">
        <f>LEFT(Tabela2[[#This Row],[Código]],2)</f>
        <v>33</v>
      </c>
    </row>
    <row r="4330" spans="2:16" ht="15" customHeight="1" x14ac:dyDescent="0.25">
      <c r="B4330" s="36" t="str">
        <f>LOOKUP(Tabela2[[#This Row],[RESUMO]],Tabela3[Grupo],Tabela3[Meus produtos])</f>
        <v>Não</v>
      </c>
      <c r="C4330" s="30" t="s">
        <v>4315</v>
      </c>
      <c r="D4330" t="s">
        <v>21238</v>
      </c>
      <c r="E4330" t="s">
        <v>11853</v>
      </c>
      <c r="F4330" s="30" t="s">
        <v>15123</v>
      </c>
      <c r="G4330">
        <v>23.24</v>
      </c>
      <c r="H4330">
        <v>8.9600000000000009</v>
      </c>
      <c r="I4330">
        <v>7</v>
      </c>
      <c r="J4330">
        <v>0</v>
      </c>
      <c r="K4330" s="13">
        <v>0.39200000000000002</v>
      </c>
      <c r="L4330" s="13">
        <v>8.9600000000000013E-2</v>
      </c>
      <c r="M4330" s="13">
        <v>0.2324</v>
      </c>
      <c r="N4330" s="13">
        <v>7.0000000000000007E-2</v>
      </c>
      <c r="O4330" s="13">
        <v>0</v>
      </c>
      <c r="P4330" s="12" t="str">
        <f>LEFT(Tabela2[[#This Row],[Código]],2)</f>
        <v>33</v>
      </c>
    </row>
    <row r="4331" spans="2:16" ht="15" customHeight="1" x14ac:dyDescent="0.25">
      <c r="B4331" s="36" t="str">
        <f>LOOKUP(Tabela2[[#This Row],[RESUMO]],Tabela3[Grupo],Tabela3[Meus produtos])</f>
        <v>Não</v>
      </c>
      <c r="C4331" s="30" t="s">
        <v>4316</v>
      </c>
      <c r="D4331" t="s">
        <v>21238</v>
      </c>
      <c r="E4331" t="s">
        <v>11853</v>
      </c>
      <c r="F4331" s="30" t="s">
        <v>15124</v>
      </c>
      <c r="G4331">
        <v>23.24</v>
      </c>
      <c r="H4331">
        <v>8.9600000000000009</v>
      </c>
      <c r="I4331">
        <v>7</v>
      </c>
      <c r="J4331">
        <v>0</v>
      </c>
      <c r="K4331" s="13">
        <v>0.39200000000000002</v>
      </c>
      <c r="L4331" s="13">
        <v>8.9600000000000013E-2</v>
      </c>
      <c r="M4331" s="13">
        <v>0.2324</v>
      </c>
      <c r="N4331" s="13">
        <v>7.0000000000000007E-2</v>
      </c>
      <c r="O4331" s="13">
        <v>0</v>
      </c>
      <c r="P4331" s="12" t="str">
        <f>LEFT(Tabela2[[#This Row],[Código]],2)</f>
        <v>33</v>
      </c>
    </row>
    <row r="4332" spans="2:16" ht="15" customHeight="1" x14ac:dyDescent="0.25">
      <c r="B4332" s="36" t="str">
        <f>LOOKUP(Tabela2[[#This Row],[RESUMO]],Tabela3[Grupo],Tabela3[Meus produtos])</f>
        <v>Não</v>
      </c>
      <c r="C4332" s="30" t="s">
        <v>4317</v>
      </c>
      <c r="D4332" t="s">
        <v>21238</v>
      </c>
      <c r="E4332" t="s">
        <v>11853</v>
      </c>
      <c r="F4332" s="30" t="s">
        <v>15125</v>
      </c>
      <c r="G4332">
        <v>23.24</v>
      </c>
      <c r="H4332">
        <v>8.9600000000000009</v>
      </c>
      <c r="I4332">
        <v>7</v>
      </c>
      <c r="J4332">
        <v>0</v>
      </c>
      <c r="K4332" s="13">
        <v>0.39200000000000002</v>
      </c>
      <c r="L4332" s="13">
        <v>8.9600000000000013E-2</v>
      </c>
      <c r="M4332" s="13">
        <v>0.2324</v>
      </c>
      <c r="N4332" s="13">
        <v>7.0000000000000007E-2</v>
      </c>
      <c r="O4332" s="13">
        <v>0</v>
      </c>
      <c r="P4332" s="12" t="str">
        <f>LEFT(Tabela2[[#This Row],[Código]],2)</f>
        <v>33</v>
      </c>
    </row>
    <row r="4333" spans="2:16" ht="15" customHeight="1" x14ac:dyDescent="0.25">
      <c r="B4333" s="36" t="str">
        <f>LOOKUP(Tabela2[[#This Row],[RESUMO]],Tabela3[Grupo],Tabela3[Meus produtos])</f>
        <v>Não</v>
      </c>
      <c r="C4333" s="30" t="s">
        <v>4318</v>
      </c>
      <c r="D4333" t="s">
        <v>21238</v>
      </c>
      <c r="E4333" t="s">
        <v>11853</v>
      </c>
      <c r="F4333" s="30" t="s">
        <v>15126</v>
      </c>
      <c r="G4333">
        <v>60.28</v>
      </c>
      <c r="H4333">
        <v>43.03</v>
      </c>
      <c r="I4333">
        <v>25</v>
      </c>
      <c r="J4333">
        <v>0</v>
      </c>
      <c r="K4333" s="13">
        <v>1.2831000000000001</v>
      </c>
      <c r="L4333" s="13">
        <v>0.43030000000000002</v>
      </c>
      <c r="M4333" s="13">
        <v>0.6028</v>
      </c>
      <c r="N4333" s="13">
        <v>0.25</v>
      </c>
      <c r="O4333" s="13">
        <v>0</v>
      </c>
      <c r="P4333" s="12" t="str">
        <f>LEFT(Tabela2[[#This Row],[Código]],2)</f>
        <v>33</v>
      </c>
    </row>
    <row r="4334" spans="2:16" ht="15" customHeight="1" x14ac:dyDescent="0.25">
      <c r="B4334" s="36" t="str">
        <f>LOOKUP(Tabela2[[#This Row],[RESUMO]],Tabela3[Grupo],Tabela3[Meus produtos])</f>
        <v>Não</v>
      </c>
      <c r="C4334" s="30" t="s">
        <v>4319</v>
      </c>
      <c r="D4334" t="s">
        <v>21238</v>
      </c>
      <c r="E4334" t="s">
        <v>11853</v>
      </c>
      <c r="F4334" s="30" t="s">
        <v>15127</v>
      </c>
      <c r="G4334">
        <v>41.41</v>
      </c>
      <c r="H4334">
        <v>24.16</v>
      </c>
      <c r="I4334">
        <v>25</v>
      </c>
      <c r="J4334">
        <v>0</v>
      </c>
      <c r="K4334" s="13">
        <v>0.90569999999999995</v>
      </c>
      <c r="L4334" s="13">
        <v>0.24160000000000001</v>
      </c>
      <c r="M4334" s="13">
        <v>0.41409999999999997</v>
      </c>
      <c r="N4334" s="13">
        <v>0.25</v>
      </c>
      <c r="O4334" s="13">
        <v>0</v>
      </c>
      <c r="P4334" s="12" t="str">
        <f>LEFT(Tabela2[[#This Row],[Código]],2)</f>
        <v>33</v>
      </c>
    </row>
    <row r="4335" spans="2:16" ht="15" customHeight="1" x14ac:dyDescent="0.25">
      <c r="B4335" s="36" t="str">
        <f>LOOKUP(Tabela2[[#This Row],[RESUMO]],Tabela3[Grupo],Tabela3[Meus produtos])</f>
        <v>Não</v>
      </c>
      <c r="C4335" s="30" t="s">
        <v>4320</v>
      </c>
      <c r="D4335" t="s">
        <v>21238</v>
      </c>
      <c r="E4335" t="s">
        <v>11853</v>
      </c>
      <c r="F4335" s="30" t="s">
        <v>15128</v>
      </c>
      <c r="G4335">
        <v>48.73</v>
      </c>
      <c r="H4335">
        <v>31.48</v>
      </c>
      <c r="I4335">
        <v>25</v>
      </c>
      <c r="J4335">
        <v>0</v>
      </c>
      <c r="K4335" s="13">
        <v>1.0521</v>
      </c>
      <c r="L4335" s="13">
        <v>0.31480000000000002</v>
      </c>
      <c r="M4335" s="13">
        <v>0.48729999999999996</v>
      </c>
      <c r="N4335" s="13">
        <v>0.25</v>
      </c>
      <c r="O4335" s="13">
        <v>0</v>
      </c>
      <c r="P4335" s="12" t="str">
        <f>LEFT(Tabela2[[#This Row],[Código]],2)</f>
        <v>33</v>
      </c>
    </row>
    <row r="4336" spans="2:16" ht="15" customHeight="1" x14ac:dyDescent="0.25">
      <c r="B4336" s="36" t="str">
        <f>LOOKUP(Tabela2[[#This Row],[RESUMO]],Tabela3[Grupo],Tabela3[Meus produtos])</f>
        <v>Não</v>
      </c>
      <c r="C4336" s="30" t="s">
        <v>4321</v>
      </c>
      <c r="D4336" t="s">
        <v>21238</v>
      </c>
      <c r="E4336" t="s">
        <v>11853</v>
      </c>
      <c r="F4336" s="30" t="s">
        <v>15129</v>
      </c>
      <c r="G4336">
        <v>48.73</v>
      </c>
      <c r="H4336">
        <v>31.48</v>
      </c>
      <c r="I4336">
        <v>25</v>
      </c>
      <c r="J4336">
        <v>0</v>
      </c>
      <c r="K4336" s="13">
        <v>1.0521</v>
      </c>
      <c r="L4336" s="13">
        <v>0.31480000000000002</v>
      </c>
      <c r="M4336" s="13">
        <v>0.48729999999999996</v>
      </c>
      <c r="N4336" s="13">
        <v>0.25</v>
      </c>
      <c r="O4336" s="13">
        <v>0</v>
      </c>
      <c r="P4336" s="12" t="str">
        <f>LEFT(Tabela2[[#This Row],[Código]],2)</f>
        <v>33</v>
      </c>
    </row>
    <row r="4337" spans="2:16" ht="15" customHeight="1" x14ac:dyDescent="0.25">
      <c r="B4337" s="36" t="str">
        <f>LOOKUP(Tabela2[[#This Row],[RESUMO]],Tabela3[Grupo],Tabela3[Meus produtos])</f>
        <v>Não</v>
      </c>
      <c r="C4337" s="30" t="s">
        <v>4322</v>
      </c>
      <c r="D4337" t="s">
        <v>21238</v>
      </c>
      <c r="E4337" t="s">
        <v>11853</v>
      </c>
      <c r="F4337" s="30" t="s">
        <v>15130</v>
      </c>
      <c r="G4337">
        <v>48.73</v>
      </c>
      <c r="H4337">
        <v>31.48</v>
      </c>
      <c r="I4337">
        <v>25</v>
      </c>
      <c r="J4337">
        <v>0</v>
      </c>
      <c r="K4337" s="13">
        <v>1.0521</v>
      </c>
      <c r="L4337" s="13">
        <v>0.31480000000000002</v>
      </c>
      <c r="M4337" s="13">
        <v>0.48729999999999996</v>
      </c>
      <c r="N4337" s="13">
        <v>0.25</v>
      </c>
      <c r="O4337" s="13">
        <v>0</v>
      </c>
      <c r="P4337" s="12" t="str">
        <f>LEFT(Tabela2[[#This Row],[Código]],2)</f>
        <v>33</v>
      </c>
    </row>
    <row r="4338" spans="2:16" ht="15" customHeight="1" x14ac:dyDescent="0.25">
      <c r="B4338" s="36" t="str">
        <f>LOOKUP(Tabela2[[#This Row],[RESUMO]],Tabela3[Grupo],Tabela3[Meus produtos])</f>
        <v>Não</v>
      </c>
      <c r="C4338" s="30" t="s">
        <v>4323</v>
      </c>
      <c r="D4338" t="s">
        <v>21238</v>
      </c>
      <c r="E4338" t="s">
        <v>11853</v>
      </c>
      <c r="F4338" s="30" t="s">
        <v>15131</v>
      </c>
      <c r="G4338">
        <v>48.73</v>
      </c>
      <c r="H4338">
        <v>31.48</v>
      </c>
      <c r="I4338">
        <v>25</v>
      </c>
      <c r="J4338">
        <v>0</v>
      </c>
      <c r="K4338" s="13">
        <v>1.0521</v>
      </c>
      <c r="L4338" s="13">
        <v>0.31480000000000002</v>
      </c>
      <c r="M4338" s="13">
        <v>0.48729999999999996</v>
      </c>
      <c r="N4338" s="13">
        <v>0.25</v>
      </c>
      <c r="O4338" s="13">
        <v>0</v>
      </c>
      <c r="P4338" s="12" t="str">
        <f>LEFT(Tabela2[[#This Row],[Código]],2)</f>
        <v>33</v>
      </c>
    </row>
    <row r="4339" spans="2:16" ht="15" customHeight="1" x14ac:dyDescent="0.25">
      <c r="B4339" s="36" t="str">
        <f>LOOKUP(Tabela2[[#This Row],[RESUMO]],Tabela3[Grupo],Tabela3[Meus produtos])</f>
        <v>Não</v>
      </c>
      <c r="C4339" s="30" t="s">
        <v>4324</v>
      </c>
      <c r="D4339" t="s">
        <v>21238</v>
      </c>
      <c r="E4339" t="s">
        <v>11853</v>
      </c>
      <c r="F4339" s="30" t="s">
        <v>15132</v>
      </c>
      <c r="G4339">
        <v>48.73</v>
      </c>
      <c r="H4339">
        <v>31.48</v>
      </c>
      <c r="I4339">
        <v>25</v>
      </c>
      <c r="J4339">
        <v>0</v>
      </c>
      <c r="K4339" s="13">
        <v>1.0521</v>
      </c>
      <c r="L4339" s="13">
        <v>0.31480000000000002</v>
      </c>
      <c r="M4339" s="13">
        <v>0.48729999999999996</v>
      </c>
      <c r="N4339" s="13">
        <v>0.25</v>
      </c>
      <c r="O4339" s="13">
        <v>0</v>
      </c>
      <c r="P4339" s="12" t="str">
        <f>LEFT(Tabela2[[#This Row],[Código]],2)</f>
        <v>33</v>
      </c>
    </row>
    <row r="4340" spans="2:16" ht="15" customHeight="1" x14ac:dyDescent="0.25">
      <c r="B4340" s="36" t="str">
        <f>LOOKUP(Tabela2[[#This Row],[RESUMO]],Tabela3[Grupo],Tabela3[Meus produtos])</f>
        <v>Não</v>
      </c>
      <c r="C4340" s="30" t="s">
        <v>4324</v>
      </c>
      <c r="D4340" t="s">
        <v>124</v>
      </c>
      <c r="E4340" t="s">
        <v>11853</v>
      </c>
      <c r="F4340" s="30" t="s">
        <v>21371</v>
      </c>
      <c r="G4340">
        <v>41.41</v>
      </c>
      <c r="H4340">
        <v>24.16</v>
      </c>
      <c r="I4340">
        <v>25</v>
      </c>
      <c r="J4340">
        <v>0</v>
      </c>
      <c r="K4340" s="13">
        <v>0.90569999999999995</v>
      </c>
      <c r="L4340" s="13">
        <v>0.24160000000000001</v>
      </c>
      <c r="M4340" s="13">
        <v>0.41409999999999997</v>
      </c>
      <c r="N4340" s="13">
        <v>0.25</v>
      </c>
      <c r="O4340" s="13">
        <v>0</v>
      </c>
      <c r="P4340" s="12" t="str">
        <f>LEFT(Tabela2[[#This Row],[Código]],2)</f>
        <v>33</v>
      </c>
    </row>
    <row r="4341" spans="2:16" ht="15" customHeight="1" x14ac:dyDescent="0.25">
      <c r="B4341" s="36" t="str">
        <f>LOOKUP(Tabela2[[#This Row],[RESUMO]],Tabela3[Grupo],Tabela3[Meus produtos])</f>
        <v>Não</v>
      </c>
      <c r="C4341" s="30" t="s">
        <v>4325</v>
      </c>
      <c r="D4341" t="s">
        <v>21238</v>
      </c>
      <c r="E4341" t="s">
        <v>11853</v>
      </c>
      <c r="F4341" s="30" t="s">
        <v>15133</v>
      </c>
      <c r="G4341">
        <v>48.73</v>
      </c>
      <c r="H4341">
        <v>31.48</v>
      </c>
      <c r="I4341">
        <v>25</v>
      </c>
      <c r="J4341">
        <v>0</v>
      </c>
      <c r="K4341" s="13">
        <v>1.0521</v>
      </c>
      <c r="L4341" s="13">
        <v>0.31480000000000002</v>
      </c>
      <c r="M4341" s="13">
        <v>0.48729999999999996</v>
      </c>
      <c r="N4341" s="13">
        <v>0.25</v>
      </c>
      <c r="O4341" s="13">
        <v>0</v>
      </c>
      <c r="P4341" s="12" t="str">
        <f>LEFT(Tabela2[[#This Row],[Código]],2)</f>
        <v>33</v>
      </c>
    </row>
    <row r="4342" spans="2:16" ht="15" customHeight="1" x14ac:dyDescent="0.25">
      <c r="B4342" s="36" t="str">
        <f>LOOKUP(Tabela2[[#This Row],[RESUMO]],Tabela3[Grupo],Tabela3[Meus produtos])</f>
        <v>Não</v>
      </c>
      <c r="C4342" s="30" t="s">
        <v>4326</v>
      </c>
      <c r="D4342" t="s">
        <v>21238</v>
      </c>
      <c r="E4342" t="s">
        <v>11853</v>
      </c>
      <c r="F4342" s="30" t="s">
        <v>15134</v>
      </c>
      <c r="G4342">
        <v>48.73</v>
      </c>
      <c r="H4342">
        <v>31.48</v>
      </c>
      <c r="I4342">
        <v>25</v>
      </c>
      <c r="J4342">
        <v>0</v>
      </c>
      <c r="K4342" s="13">
        <v>1.0521</v>
      </c>
      <c r="L4342" s="13">
        <v>0.31480000000000002</v>
      </c>
      <c r="M4342" s="13">
        <v>0.48729999999999996</v>
      </c>
      <c r="N4342" s="13">
        <v>0.25</v>
      </c>
      <c r="O4342" s="13">
        <v>0</v>
      </c>
      <c r="P4342" s="12" t="str">
        <f>LEFT(Tabela2[[#This Row],[Código]],2)</f>
        <v>33</v>
      </c>
    </row>
    <row r="4343" spans="2:16" ht="15" customHeight="1" x14ac:dyDescent="0.25">
      <c r="B4343" s="36" t="str">
        <f>LOOKUP(Tabela2[[#This Row],[RESUMO]],Tabela3[Grupo],Tabela3[Meus produtos])</f>
        <v>Não</v>
      </c>
      <c r="C4343" s="30" t="s">
        <v>4326</v>
      </c>
      <c r="D4343" t="s">
        <v>124</v>
      </c>
      <c r="E4343" t="s">
        <v>11853</v>
      </c>
      <c r="F4343" s="30" t="s">
        <v>21372</v>
      </c>
      <c r="G4343">
        <v>41.41</v>
      </c>
      <c r="H4343">
        <v>24.16</v>
      </c>
      <c r="I4343">
        <v>25</v>
      </c>
      <c r="J4343">
        <v>0</v>
      </c>
      <c r="K4343" s="13">
        <v>0.90569999999999995</v>
      </c>
      <c r="L4343" s="13">
        <v>0.24160000000000001</v>
      </c>
      <c r="M4343" s="13">
        <v>0.41409999999999997</v>
      </c>
      <c r="N4343" s="13">
        <v>0.25</v>
      </c>
      <c r="O4343" s="13">
        <v>0</v>
      </c>
      <c r="P4343" s="12" t="str">
        <f>LEFT(Tabela2[[#This Row],[Código]],2)</f>
        <v>33</v>
      </c>
    </row>
    <row r="4344" spans="2:16" ht="15" customHeight="1" x14ac:dyDescent="0.25">
      <c r="B4344" s="36" t="str">
        <f>LOOKUP(Tabela2[[#This Row],[RESUMO]],Tabela3[Grupo],Tabela3[Meus produtos])</f>
        <v>Não</v>
      </c>
      <c r="C4344" s="30" t="s">
        <v>4326</v>
      </c>
      <c r="D4344" t="s">
        <v>127</v>
      </c>
      <c r="E4344" t="s">
        <v>11853</v>
      </c>
      <c r="F4344" s="30" t="s">
        <v>21373</v>
      </c>
      <c r="G4344">
        <v>30.7</v>
      </c>
      <c r="H4344">
        <v>13.45</v>
      </c>
      <c r="I4344">
        <v>25</v>
      </c>
      <c r="J4344">
        <v>0</v>
      </c>
      <c r="K4344" s="13">
        <v>0.6915</v>
      </c>
      <c r="L4344" s="13">
        <v>0.13449999999999998</v>
      </c>
      <c r="M4344" s="13">
        <v>0.307</v>
      </c>
      <c r="N4344" s="13">
        <v>0.25</v>
      </c>
      <c r="O4344" s="13">
        <v>0</v>
      </c>
      <c r="P4344" s="12" t="str">
        <f>LEFT(Tabela2[[#This Row],[Código]],2)</f>
        <v>33</v>
      </c>
    </row>
    <row r="4345" spans="2:16" ht="15" customHeight="1" x14ac:dyDescent="0.25">
      <c r="B4345" s="36" t="str">
        <f>LOOKUP(Tabela2[[#This Row],[RESUMO]],Tabela3[Grupo],Tabela3[Meus produtos])</f>
        <v>Não</v>
      </c>
      <c r="C4345" s="30" t="s">
        <v>4327</v>
      </c>
      <c r="D4345" t="s">
        <v>21238</v>
      </c>
      <c r="E4345" t="s">
        <v>11853</v>
      </c>
      <c r="F4345" s="30" t="s">
        <v>15135</v>
      </c>
      <c r="G4345">
        <v>37.24</v>
      </c>
      <c r="H4345">
        <v>19.989999999999998</v>
      </c>
      <c r="I4345">
        <v>25</v>
      </c>
      <c r="J4345">
        <v>0</v>
      </c>
      <c r="K4345" s="13">
        <v>0.82230000000000003</v>
      </c>
      <c r="L4345" s="13">
        <v>0.19989999999999999</v>
      </c>
      <c r="M4345" s="13">
        <v>0.37240000000000001</v>
      </c>
      <c r="N4345" s="13">
        <v>0.25</v>
      </c>
      <c r="O4345" s="13">
        <v>0</v>
      </c>
      <c r="P4345" s="12" t="str">
        <f>LEFT(Tabela2[[#This Row],[Código]],2)</f>
        <v>33</v>
      </c>
    </row>
    <row r="4346" spans="2:16" ht="15" customHeight="1" x14ac:dyDescent="0.25">
      <c r="B4346" s="36" t="str">
        <f>LOOKUP(Tabela2[[#This Row],[RESUMO]],Tabela3[Grupo],Tabela3[Meus produtos])</f>
        <v>Não</v>
      </c>
      <c r="C4346" s="30" t="s">
        <v>4328</v>
      </c>
      <c r="D4346" t="s">
        <v>21238</v>
      </c>
      <c r="E4346" t="s">
        <v>11853</v>
      </c>
      <c r="F4346" s="30" t="s">
        <v>15136</v>
      </c>
      <c r="G4346">
        <v>48.73</v>
      </c>
      <c r="H4346">
        <v>31.48</v>
      </c>
      <c r="I4346">
        <v>25</v>
      </c>
      <c r="J4346">
        <v>0</v>
      </c>
      <c r="K4346" s="13">
        <v>1.0521</v>
      </c>
      <c r="L4346" s="13">
        <v>0.31480000000000002</v>
      </c>
      <c r="M4346" s="13">
        <v>0.48729999999999996</v>
      </c>
      <c r="N4346" s="13">
        <v>0.25</v>
      </c>
      <c r="O4346" s="13">
        <v>0</v>
      </c>
      <c r="P4346" s="12" t="str">
        <f>LEFT(Tabela2[[#This Row],[Código]],2)</f>
        <v>33</v>
      </c>
    </row>
    <row r="4347" spans="2:16" ht="15" customHeight="1" x14ac:dyDescent="0.25">
      <c r="B4347" s="36" t="str">
        <f>LOOKUP(Tabela2[[#This Row],[RESUMO]],Tabela3[Grupo],Tabela3[Meus produtos])</f>
        <v>Não</v>
      </c>
      <c r="C4347" s="30" t="s">
        <v>4329</v>
      </c>
      <c r="D4347" t="s">
        <v>21238</v>
      </c>
      <c r="E4347" t="s">
        <v>11853</v>
      </c>
      <c r="F4347" s="30" t="s">
        <v>15137</v>
      </c>
      <c r="G4347">
        <v>48.73</v>
      </c>
      <c r="H4347">
        <v>31.48</v>
      </c>
      <c r="I4347">
        <v>25</v>
      </c>
      <c r="J4347">
        <v>0</v>
      </c>
      <c r="K4347" s="13">
        <v>1.0521</v>
      </c>
      <c r="L4347" s="13">
        <v>0.31480000000000002</v>
      </c>
      <c r="M4347" s="13">
        <v>0.48729999999999996</v>
      </c>
      <c r="N4347" s="13">
        <v>0.25</v>
      </c>
      <c r="O4347" s="13">
        <v>0</v>
      </c>
      <c r="P4347" s="12" t="str">
        <f>LEFT(Tabela2[[#This Row],[Código]],2)</f>
        <v>33</v>
      </c>
    </row>
    <row r="4348" spans="2:16" ht="15" customHeight="1" x14ac:dyDescent="0.25">
      <c r="B4348" s="36" t="str">
        <f>LOOKUP(Tabela2[[#This Row],[RESUMO]],Tabela3[Grupo],Tabela3[Meus produtos])</f>
        <v>Não</v>
      </c>
      <c r="C4348" s="30" t="s">
        <v>4330</v>
      </c>
      <c r="D4348" t="s">
        <v>21238</v>
      </c>
      <c r="E4348" t="s">
        <v>11853</v>
      </c>
      <c r="F4348" s="30" t="s">
        <v>15138</v>
      </c>
      <c r="G4348">
        <v>48.73</v>
      </c>
      <c r="H4348">
        <v>31.48</v>
      </c>
      <c r="I4348">
        <v>25</v>
      </c>
      <c r="J4348">
        <v>0</v>
      </c>
      <c r="K4348" s="13">
        <v>1.0521</v>
      </c>
      <c r="L4348" s="13">
        <v>0.31480000000000002</v>
      </c>
      <c r="M4348" s="13">
        <v>0.48729999999999996</v>
      </c>
      <c r="N4348" s="13">
        <v>0.25</v>
      </c>
      <c r="O4348" s="13">
        <v>0</v>
      </c>
      <c r="P4348" s="12" t="str">
        <f>LEFT(Tabela2[[#This Row],[Código]],2)</f>
        <v>33</v>
      </c>
    </row>
    <row r="4349" spans="2:16" ht="15" customHeight="1" x14ac:dyDescent="0.25">
      <c r="B4349" s="36" t="str">
        <f>LOOKUP(Tabela2[[#This Row],[RESUMO]],Tabela3[Grupo],Tabela3[Meus produtos])</f>
        <v>Não</v>
      </c>
      <c r="C4349" s="30" t="s">
        <v>4330</v>
      </c>
      <c r="D4349" t="s">
        <v>124</v>
      </c>
      <c r="E4349" t="s">
        <v>11853</v>
      </c>
      <c r="F4349" s="30" t="s">
        <v>21374</v>
      </c>
      <c r="G4349">
        <v>37.24</v>
      </c>
      <c r="H4349">
        <v>19.989999999999998</v>
      </c>
      <c r="I4349">
        <v>25</v>
      </c>
      <c r="J4349">
        <v>0</v>
      </c>
      <c r="K4349" s="13">
        <v>0.82230000000000003</v>
      </c>
      <c r="L4349" s="13">
        <v>0.19989999999999999</v>
      </c>
      <c r="M4349" s="13">
        <v>0.37240000000000001</v>
      </c>
      <c r="N4349" s="13">
        <v>0.25</v>
      </c>
      <c r="O4349" s="13">
        <v>0</v>
      </c>
      <c r="P4349" s="12" t="str">
        <f>LEFT(Tabela2[[#This Row],[Código]],2)</f>
        <v>33</v>
      </c>
    </row>
    <row r="4350" spans="2:16" ht="15" customHeight="1" x14ac:dyDescent="0.25">
      <c r="B4350" s="36" t="str">
        <f>LOOKUP(Tabela2[[#This Row],[RESUMO]],Tabela3[Grupo],Tabela3[Meus produtos])</f>
        <v>Não</v>
      </c>
      <c r="C4350" s="30" t="s">
        <v>4331</v>
      </c>
      <c r="D4350" t="s">
        <v>21238</v>
      </c>
      <c r="E4350" t="s">
        <v>11853</v>
      </c>
      <c r="F4350" s="30" t="s">
        <v>15139</v>
      </c>
      <c r="G4350">
        <v>21.45</v>
      </c>
      <c r="H4350">
        <v>4.2</v>
      </c>
      <c r="I4350">
        <v>12</v>
      </c>
      <c r="J4350">
        <v>0</v>
      </c>
      <c r="K4350" s="13">
        <v>0.3765</v>
      </c>
      <c r="L4350" s="13">
        <v>4.2000000000000003E-2</v>
      </c>
      <c r="M4350" s="13">
        <v>0.2145</v>
      </c>
      <c r="N4350" s="13">
        <v>0.12</v>
      </c>
      <c r="O4350" s="13">
        <v>0</v>
      </c>
      <c r="P4350" s="12" t="str">
        <f>LEFT(Tabela2[[#This Row],[Código]],2)</f>
        <v>33</v>
      </c>
    </row>
    <row r="4351" spans="2:16" ht="15" customHeight="1" x14ac:dyDescent="0.25">
      <c r="B4351" s="36" t="str">
        <f>LOOKUP(Tabela2[[#This Row],[RESUMO]],Tabela3[Grupo],Tabela3[Meus produtos])</f>
        <v>Não</v>
      </c>
      <c r="C4351" s="30" t="s">
        <v>4332</v>
      </c>
      <c r="D4351" t="s">
        <v>21238</v>
      </c>
      <c r="E4351" t="s">
        <v>11853</v>
      </c>
      <c r="F4351" s="30" t="s">
        <v>15140</v>
      </c>
      <c r="G4351">
        <v>19.989999999999998</v>
      </c>
      <c r="H4351">
        <v>4.2</v>
      </c>
      <c r="I4351">
        <v>7</v>
      </c>
      <c r="J4351">
        <v>0</v>
      </c>
      <c r="K4351" s="13">
        <v>0.31190000000000001</v>
      </c>
      <c r="L4351" s="13">
        <v>4.2000000000000003E-2</v>
      </c>
      <c r="M4351" s="13">
        <v>0.19989999999999999</v>
      </c>
      <c r="N4351" s="13">
        <v>7.0000000000000007E-2</v>
      </c>
      <c r="O4351" s="13">
        <v>0</v>
      </c>
      <c r="P4351" s="12" t="str">
        <f>LEFT(Tabela2[[#This Row],[Código]],2)</f>
        <v>33</v>
      </c>
    </row>
    <row r="4352" spans="2:16" ht="15" customHeight="1" x14ac:dyDescent="0.25">
      <c r="B4352" s="36" t="str">
        <f>LOOKUP(Tabela2[[#This Row],[RESUMO]],Tabela3[Grupo],Tabela3[Meus produtos])</f>
        <v>Não</v>
      </c>
      <c r="C4352" s="30" t="s">
        <v>4333</v>
      </c>
      <c r="D4352" t="s">
        <v>21238</v>
      </c>
      <c r="E4352" t="s">
        <v>11853</v>
      </c>
      <c r="F4352" s="30" t="s">
        <v>15141</v>
      </c>
      <c r="G4352">
        <v>21.45</v>
      </c>
      <c r="H4352">
        <v>4.2</v>
      </c>
      <c r="I4352">
        <v>7</v>
      </c>
      <c r="J4352">
        <v>0</v>
      </c>
      <c r="K4352" s="13">
        <v>0.32650000000000001</v>
      </c>
      <c r="L4352" s="13">
        <v>4.2000000000000003E-2</v>
      </c>
      <c r="M4352" s="13">
        <v>0.2145</v>
      </c>
      <c r="N4352" s="13">
        <v>7.0000000000000007E-2</v>
      </c>
      <c r="O4352" s="13">
        <v>0</v>
      </c>
      <c r="P4352" s="12" t="str">
        <f>LEFT(Tabela2[[#This Row],[Código]],2)</f>
        <v>33</v>
      </c>
    </row>
    <row r="4353" spans="2:16" ht="15" customHeight="1" x14ac:dyDescent="0.25">
      <c r="B4353" s="36" t="str">
        <f>LOOKUP(Tabela2[[#This Row],[RESUMO]],Tabela3[Grupo],Tabela3[Meus produtos])</f>
        <v>Não</v>
      </c>
      <c r="C4353" s="30" t="s">
        <v>4334</v>
      </c>
      <c r="D4353" t="s">
        <v>21238</v>
      </c>
      <c r="E4353" t="s">
        <v>11853</v>
      </c>
      <c r="F4353" s="30" t="s">
        <v>15142</v>
      </c>
      <c r="G4353">
        <v>48.73</v>
      </c>
      <c r="H4353">
        <v>31.48</v>
      </c>
      <c r="I4353">
        <v>25</v>
      </c>
      <c r="J4353">
        <v>0</v>
      </c>
      <c r="K4353" s="13">
        <v>1.0521</v>
      </c>
      <c r="L4353" s="13">
        <v>0.31480000000000002</v>
      </c>
      <c r="M4353" s="13">
        <v>0.48729999999999996</v>
      </c>
      <c r="N4353" s="13">
        <v>0.25</v>
      </c>
      <c r="O4353" s="13">
        <v>0</v>
      </c>
      <c r="P4353" s="12" t="str">
        <f>LEFT(Tabela2[[#This Row],[Código]],2)</f>
        <v>33</v>
      </c>
    </row>
    <row r="4354" spans="2:16" ht="15" customHeight="1" x14ac:dyDescent="0.25">
      <c r="B4354" s="36" t="str">
        <f>LOOKUP(Tabela2[[#This Row],[RESUMO]],Tabela3[Grupo],Tabela3[Meus produtos])</f>
        <v>Não</v>
      </c>
      <c r="C4354" s="30" t="s">
        <v>4335</v>
      </c>
      <c r="D4354" t="s">
        <v>21238</v>
      </c>
      <c r="E4354" t="s">
        <v>11853</v>
      </c>
      <c r="F4354" s="30" t="s">
        <v>15143</v>
      </c>
      <c r="G4354">
        <v>37.24</v>
      </c>
      <c r="H4354">
        <v>19.989999999999998</v>
      </c>
      <c r="I4354">
        <v>25</v>
      </c>
      <c r="J4354">
        <v>0</v>
      </c>
      <c r="K4354" s="13">
        <v>0.82230000000000003</v>
      </c>
      <c r="L4354" s="13">
        <v>0.19989999999999999</v>
      </c>
      <c r="M4354" s="13">
        <v>0.37240000000000001</v>
      </c>
      <c r="N4354" s="13">
        <v>0.25</v>
      </c>
      <c r="O4354" s="13">
        <v>0</v>
      </c>
      <c r="P4354" s="12" t="str">
        <f>LEFT(Tabela2[[#This Row],[Código]],2)</f>
        <v>33</v>
      </c>
    </row>
    <row r="4355" spans="2:16" ht="15" customHeight="1" x14ac:dyDescent="0.25">
      <c r="B4355" s="36" t="str">
        <f>LOOKUP(Tabela2[[#This Row],[RESUMO]],Tabela3[Grupo],Tabela3[Meus produtos])</f>
        <v>Não</v>
      </c>
      <c r="C4355" s="30" t="s">
        <v>4336</v>
      </c>
      <c r="D4355" t="s">
        <v>21238</v>
      </c>
      <c r="E4355" t="s">
        <v>11853</v>
      </c>
      <c r="F4355" s="30" t="s">
        <v>15144</v>
      </c>
      <c r="G4355">
        <v>37.24</v>
      </c>
      <c r="H4355">
        <v>19.989999999999998</v>
      </c>
      <c r="I4355">
        <v>25</v>
      </c>
      <c r="J4355">
        <v>0</v>
      </c>
      <c r="K4355" s="13">
        <v>0.82230000000000003</v>
      </c>
      <c r="L4355" s="13">
        <v>0.19989999999999999</v>
      </c>
      <c r="M4355" s="13">
        <v>0.37240000000000001</v>
      </c>
      <c r="N4355" s="13">
        <v>0.25</v>
      </c>
      <c r="O4355" s="13">
        <v>0</v>
      </c>
      <c r="P4355" s="12" t="str">
        <f>LEFT(Tabela2[[#This Row],[Código]],2)</f>
        <v>33</v>
      </c>
    </row>
    <row r="4356" spans="2:16" ht="15" customHeight="1" x14ac:dyDescent="0.25">
      <c r="B4356" s="36" t="str">
        <f>LOOKUP(Tabela2[[#This Row],[RESUMO]],Tabela3[Grupo],Tabela3[Meus produtos])</f>
        <v>Não</v>
      </c>
      <c r="C4356" s="30" t="s">
        <v>4337</v>
      </c>
      <c r="D4356" t="s">
        <v>21238</v>
      </c>
      <c r="E4356" t="s">
        <v>11853</v>
      </c>
      <c r="F4356" s="30" t="s">
        <v>15145</v>
      </c>
      <c r="G4356">
        <v>48.73</v>
      </c>
      <c r="H4356">
        <v>31.48</v>
      </c>
      <c r="I4356">
        <v>25</v>
      </c>
      <c r="J4356">
        <v>0</v>
      </c>
      <c r="K4356" s="13">
        <v>1.0521</v>
      </c>
      <c r="L4356" s="13">
        <v>0.31480000000000002</v>
      </c>
      <c r="M4356" s="13">
        <v>0.48729999999999996</v>
      </c>
      <c r="N4356" s="13">
        <v>0.25</v>
      </c>
      <c r="O4356" s="13">
        <v>0</v>
      </c>
      <c r="P4356" s="12" t="str">
        <f>LEFT(Tabela2[[#This Row],[Código]],2)</f>
        <v>33</v>
      </c>
    </row>
    <row r="4357" spans="2:16" ht="15" customHeight="1" x14ac:dyDescent="0.25">
      <c r="B4357" s="36" t="str">
        <f>LOOKUP(Tabela2[[#This Row],[RESUMO]],Tabela3[Grupo],Tabela3[Meus produtos])</f>
        <v>Não</v>
      </c>
      <c r="C4357" s="30" t="s">
        <v>4338</v>
      </c>
      <c r="D4357" t="s">
        <v>21238</v>
      </c>
      <c r="E4357" t="s">
        <v>11853</v>
      </c>
      <c r="F4357" s="30" t="s">
        <v>15146</v>
      </c>
      <c r="G4357">
        <v>48.73</v>
      </c>
      <c r="H4357">
        <v>31.48</v>
      </c>
      <c r="I4357">
        <v>25</v>
      </c>
      <c r="J4357">
        <v>0</v>
      </c>
      <c r="K4357" s="13">
        <v>1.0521</v>
      </c>
      <c r="L4357" s="13">
        <v>0.31480000000000002</v>
      </c>
      <c r="M4357" s="13">
        <v>0.48729999999999996</v>
      </c>
      <c r="N4357" s="13">
        <v>0.25</v>
      </c>
      <c r="O4357" s="13">
        <v>0</v>
      </c>
      <c r="P4357" s="12" t="str">
        <f>LEFT(Tabela2[[#This Row],[Código]],2)</f>
        <v>33</v>
      </c>
    </row>
    <row r="4358" spans="2:16" ht="15" customHeight="1" x14ac:dyDescent="0.25">
      <c r="B4358" s="36" t="str">
        <f>LOOKUP(Tabela2[[#This Row],[RESUMO]],Tabela3[Grupo],Tabela3[Meus produtos])</f>
        <v>Não</v>
      </c>
      <c r="C4358" s="30" t="s">
        <v>4339</v>
      </c>
      <c r="D4358" t="s">
        <v>21238</v>
      </c>
      <c r="E4358" t="s">
        <v>11853</v>
      </c>
      <c r="F4358" s="30" t="s">
        <v>15147</v>
      </c>
      <c r="G4358">
        <v>48.73</v>
      </c>
      <c r="H4358">
        <v>31.48</v>
      </c>
      <c r="I4358">
        <v>25</v>
      </c>
      <c r="J4358">
        <v>0</v>
      </c>
      <c r="K4358" s="13">
        <v>1.0521</v>
      </c>
      <c r="L4358" s="13">
        <v>0.31480000000000002</v>
      </c>
      <c r="M4358" s="13">
        <v>0.48729999999999996</v>
      </c>
      <c r="N4358" s="13">
        <v>0.25</v>
      </c>
      <c r="O4358" s="13">
        <v>0</v>
      </c>
      <c r="P4358" s="12" t="str">
        <f>LEFT(Tabela2[[#This Row],[Código]],2)</f>
        <v>33</v>
      </c>
    </row>
    <row r="4359" spans="2:16" ht="15" customHeight="1" x14ac:dyDescent="0.25">
      <c r="B4359" s="36" t="str">
        <f>LOOKUP(Tabela2[[#This Row],[RESUMO]],Tabela3[Grupo],Tabela3[Meus produtos])</f>
        <v>Não</v>
      </c>
      <c r="C4359" s="30" t="s">
        <v>4340</v>
      </c>
      <c r="D4359" t="s">
        <v>21238</v>
      </c>
      <c r="E4359" t="s">
        <v>11853</v>
      </c>
      <c r="F4359" s="30" t="s">
        <v>15148</v>
      </c>
      <c r="G4359">
        <v>48.73</v>
      </c>
      <c r="H4359">
        <v>31.48</v>
      </c>
      <c r="I4359">
        <v>25</v>
      </c>
      <c r="J4359">
        <v>0</v>
      </c>
      <c r="K4359" s="13">
        <v>1.0521</v>
      </c>
      <c r="L4359" s="13">
        <v>0.31480000000000002</v>
      </c>
      <c r="M4359" s="13">
        <v>0.48729999999999996</v>
      </c>
      <c r="N4359" s="13">
        <v>0.25</v>
      </c>
      <c r="O4359" s="13">
        <v>0</v>
      </c>
      <c r="P4359" s="12" t="str">
        <f>LEFT(Tabela2[[#This Row],[Código]],2)</f>
        <v>33</v>
      </c>
    </row>
    <row r="4360" spans="2:16" ht="15" customHeight="1" x14ac:dyDescent="0.25">
      <c r="B4360" s="36" t="str">
        <f>LOOKUP(Tabela2[[#This Row],[RESUMO]],Tabela3[Grupo],Tabela3[Meus produtos])</f>
        <v>Não</v>
      </c>
      <c r="C4360" s="30" t="s">
        <v>4340</v>
      </c>
      <c r="D4360" t="s">
        <v>124</v>
      </c>
      <c r="E4360" t="s">
        <v>11853</v>
      </c>
      <c r="F4360" s="30" t="s">
        <v>21375</v>
      </c>
      <c r="G4360">
        <v>41.41</v>
      </c>
      <c r="H4360">
        <v>24.16</v>
      </c>
      <c r="I4360">
        <v>25</v>
      </c>
      <c r="J4360">
        <v>0</v>
      </c>
      <c r="K4360" s="13">
        <v>0.90569999999999995</v>
      </c>
      <c r="L4360" s="13">
        <v>0.24160000000000001</v>
      </c>
      <c r="M4360" s="13">
        <v>0.41409999999999997</v>
      </c>
      <c r="N4360" s="13">
        <v>0.25</v>
      </c>
      <c r="O4360" s="13">
        <v>0</v>
      </c>
      <c r="P4360" s="12" t="str">
        <f>LEFT(Tabela2[[#This Row],[Código]],2)</f>
        <v>33</v>
      </c>
    </row>
    <row r="4361" spans="2:16" ht="15" customHeight="1" x14ac:dyDescent="0.25">
      <c r="B4361" s="36" t="str">
        <f>LOOKUP(Tabela2[[#This Row],[RESUMO]],Tabela3[Grupo],Tabela3[Meus produtos])</f>
        <v>Não</v>
      </c>
      <c r="C4361" s="30" t="s">
        <v>4341</v>
      </c>
      <c r="D4361" t="s">
        <v>21238</v>
      </c>
      <c r="E4361" t="s">
        <v>11853</v>
      </c>
      <c r="F4361" s="30" t="s">
        <v>15149</v>
      </c>
      <c r="G4361">
        <v>26.21</v>
      </c>
      <c r="H4361">
        <v>8.9600000000000009</v>
      </c>
      <c r="I4361">
        <v>18</v>
      </c>
      <c r="J4361">
        <v>0</v>
      </c>
      <c r="K4361" s="13">
        <v>0.53170000000000006</v>
      </c>
      <c r="L4361" s="13">
        <v>8.9600000000000013E-2</v>
      </c>
      <c r="M4361" s="13">
        <v>0.2621</v>
      </c>
      <c r="N4361" s="13">
        <v>0.18</v>
      </c>
      <c r="O4361" s="13">
        <v>0</v>
      </c>
      <c r="P4361" s="12" t="str">
        <f>LEFT(Tabela2[[#This Row],[Código]],2)</f>
        <v>34</v>
      </c>
    </row>
    <row r="4362" spans="2:16" ht="15" customHeight="1" x14ac:dyDescent="0.25">
      <c r="B4362" s="36" t="str">
        <f>LOOKUP(Tabela2[[#This Row],[RESUMO]],Tabela3[Grupo],Tabela3[Meus produtos])</f>
        <v>Não</v>
      </c>
      <c r="C4362" s="30" t="s">
        <v>4342</v>
      </c>
      <c r="D4362" t="s">
        <v>21238</v>
      </c>
      <c r="E4362" t="s">
        <v>11853</v>
      </c>
      <c r="F4362" s="30" t="s">
        <v>15150</v>
      </c>
      <c r="G4362">
        <v>26.21</v>
      </c>
      <c r="H4362">
        <v>8.9600000000000009</v>
      </c>
      <c r="I4362">
        <v>18</v>
      </c>
      <c r="J4362">
        <v>0</v>
      </c>
      <c r="K4362" s="13">
        <v>0.53170000000000006</v>
      </c>
      <c r="L4362" s="13">
        <v>8.9600000000000013E-2</v>
      </c>
      <c r="M4362" s="13">
        <v>0.2621</v>
      </c>
      <c r="N4362" s="13">
        <v>0.18</v>
      </c>
      <c r="O4362" s="13">
        <v>0</v>
      </c>
      <c r="P4362" s="12" t="str">
        <f>LEFT(Tabela2[[#This Row],[Código]],2)</f>
        <v>34</v>
      </c>
    </row>
    <row r="4363" spans="2:16" ht="15" customHeight="1" x14ac:dyDescent="0.25">
      <c r="B4363" s="36" t="str">
        <f>LOOKUP(Tabela2[[#This Row],[RESUMO]],Tabela3[Grupo],Tabela3[Meus produtos])</f>
        <v>Não</v>
      </c>
      <c r="C4363" s="30" t="s">
        <v>4342</v>
      </c>
      <c r="D4363" t="s">
        <v>124</v>
      </c>
      <c r="E4363" t="s">
        <v>11853</v>
      </c>
      <c r="F4363" s="30" t="s">
        <v>21376</v>
      </c>
      <c r="G4363">
        <v>21.45</v>
      </c>
      <c r="H4363">
        <v>4.2</v>
      </c>
      <c r="I4363">
        <v>18</v>
      </c>
      <c r="J4363">
        <v>0</v>
      </c>
      <c r="K4363" s="13">
        <v>0.4365</v>
      </c>
      <c r="L4363" s="13">
        <v>4.2000000000000003E-2</v>
      </c>
      <c r="M4363" s="13">
        <v>0.2145</v>
      </c>
      <c r="N4363" s="13">
        <v>0.18</v>
      </c>
      <c r="O4363" s="13">
        <v>0</v>
      </c>
      <c r="P4363" s="12" t="str">
        <f>LEFT(Tabela2[[#This Row],[Código]],2)</f>
        <v>34</v>
      </c>
    </row>
    <row r="4364" spans="2:16" ht="15" customHeight="1" x14ac:dyDescent="0.25">
      <c r="B4364" s="36" t="str">
        <f>LOOKUP(Tabela2[[#This Row],[RESUMO]],Tabela3[Grupo],Tabela3[Meus produtos])</f>
        <v>Não</v>
      </c>
      <c r="C4364" s="30" t="s">
        <v>4343</v>
      </c>
      <c r="D4364" t="s">
        <v>21238</v>
      </c>
      <c r="E4364" t="s">
        <v>11853</v>
      </c>
      <c r="F4364" s="30" t="s">
        <v>15151</v>
      </c>
      <c r="G4364">
        <v>26.21</v>
      </c>
      <c r="H4364">
        <v>8.9600000000000009</v>
      </c>
      <c r="I4364">
        <v>18</v>
      </c>
      <c r="J4364">
        <v>0</v>
      </c>
      <c r="K4364" s="13">
        <v>0.53170000000000006</v>
      </c>
      <c r="L4364" s="13">
        <v>8.9600000000000013E-2</v>
      </c>
      <c r="M4364" s="13">
        <v>0.2621</v>
      </c>
      <c r="N4364" s="13">
        <v>0.18</v>
      </c>
      <c r="O4364" s="13">
        <v>0</v>
      </c>
      <c r="P4364" s="12" t="str">
        <f>LEFT(Tabela2[[#This Row],[Código]],2)</f>
        <v>34</v>
      </c>
    </row>
    <row r="4365" spans="2:16" ht="15" customHeight="1" x14ac:dyDescent="0.25">
      <c r="B4365" s="36" t="str">
        <f>LOOKUP(Tabela2[[#This Row],[RESUMO]],Tabela3[Grupo],Tabela3[Meus produtos])</f>
        <v>Não</v>
      </c>
      <c r="C4365" s="30" t="s">
        <v>4343</v>
      </c>
      <c r="D4365" t="s">
        <v>124</v>
      </c>
      <c r="E4365" t="s">
        <v>11853</v>
      </c>
      <c r="F4365" s="30" t="s">
        <v>21377</v>
      </c>
      <c r="G4365">
        <v>30.54</v>
      </c>
      <c r="H4365">
        <v>13.29</v>
      </c>
      <c r="I4365">
        <v>18</v>
      </c>
      <c r="J4365">
        <v>0</v>
      </c>
      <c r="K4365" s="13">
        <v>0.61830000000000007</v>
      </c>
      <c r="L4365" s="13">
        <v>0.13289999999999999</v>
      </c>
      <c r="M4365" s="13">
        <v>0.3054</v>
      </c>
      <c r="N4365" s="13">
        <v>0.18</v>
      </c>
      <c r="O4365" s="13">
        <v>0</v>
      </c>
      <c r="P4365" s="12" t="str">
        <f>LEFT(Tabela2[[#This Row],[Código]],2)</f>
        <v>34</v>
      </c>
    </row>
    <row r="4366" spans="2:16" ht="15" customHeight="1" x14ac:dyDescent="0.25">
      <c r="B4366" s="36" t="str">
        <f>LOOKUP(Tabela2[[#This Row],[RESUMO]],Tabela3[Grupo],Tabela3[Meus produtos])</f>
        <v>Não</v>
      </c>
      <c r="C4366" s="30" t="s">
        <v>4343</v>
      </c>
      <c r="D4366" t="s">
        <v>127</v>
      </c>
      <c r="E4366" t="s">
        <v>11853</v>
      </c>
      <c r="F4366" s="30" t="s">
        <v>21378</v>
      </c>
      <c r="G4366">
        <v>30.54</v>
      </c>
      <c r="H4366">
        <v>13.29</v>
      </c>
      <c r="I4366">
        <v>18</v>
      </c>
      <c r="J4366">
        <v>0</v>
      </c>
      <c r="K4366" s="13">
        <v>0.61830000000000007</v>
      </c>
      <c r="L4366" s="13">
        <v>0.13289999999999999</v>
      </c>
      <c r="M4366" s="13">
        <v>0.3054</v>
      </c>
      <c r="N4366" s="13">
        <v>0.18</v>
      </c>
      <c r="O4366" s="13">
        <v>0</v>
      </c>
      <c r="P4366" s="12" t="str">
        <f>LEFT(Tabela2[[#This Row],[Código]],2)</f>
        <v>34</v>
      </c>
    </row>
    <row r="4367" spans="2:16" ht="15" customHeight="1" x14ac:dyDescent="0.25">
      <c r="B4367" s="36" t="str">
        <f>LOOKUP(Tabela2[[#This Row],[RESUMO]],Tabela3[Grupo],Tabela3[Meus produtos])</f>
        <v>Não</v>
      </c>
      <c r="C4367" s="30" t="s">
        <v>4343</v>
      </c>
      <c r="D4367" t="s">
        <v>1057</v>
      </c>
      <c r="E4367" t="s">
        <v>11853</v>
      </c>
      <c r="F4367" s="30" t="s">
        <v>21376</v>
      </c>
      <c r="G4367">
        <v>21.45</v>
      </c>
      <c r="H4367">
        <v>4.2</v>
      </c>
      <c r="I4367">
        <v>18</v>
      </c>
      <c r="J4367">
        <v>0</v>
      </c>
      <c r="K4367" s="13">
        <v>0.4365</v>
      </c>
      <c r="L4367" s="13">
        <v>4.2000000000000003E-2</v>
      </c>
      <c r="M4367" s="13">
        <v>0.2145</v>
      </c>
      <c r="N4367" s="13">
        <v>0.18</v>
      </c>
      <c r="O4367" s="13">
        <v>0</v>
      </c>
      <c r="P4367" s="12" t="str">
        <f>LEFT(Tabela2[[#This Row],[Código]],2)</f>
        <v>34</v>
      </c>
    </row>
    <row r="4368" spans="2:16" ht="15" customHeight="1" x14ac:dyDescent="0.25">
      <c r="B4368" s="36" t="str">
        <f>LOOKUP(Tabela2[[#This Row],[RESUMO]],Tabela3[Grupo],Tabela3[Meus produtos])</f>
        <v>Não</v>
      </c>
      <c r="C4368" s="30" t="s">
        <v>4344</v>
      </c>
      <c r="D4368" t="s">
        <v>21238</v>
      </c>
      <c r="E4368" t="s">
        <v>11853</v>
      </c>
      <c r="F4368" s="30" t="s">
        <v>15152</v>
      </c>
      <c r="G4368">
        <v>35.46</v>
      </c>
      <c r="H4368">
        <v>18.21</v>
      </c>
      <c r="I4368">
        <v>18</v>
      </c>
      <c r="J4368">
        <v>0</v>
      </c>
      <c r="K4368" s="13">
        <v>0.71670000000000011</v>
      </c>
      <c r="L4368" s="13">
        <v>0.18210000000000001</v>
      </c>
      <c r="M4368" s="13">
        <v>0.35460000000000003</v>
      </c>
      <c r="N4368" s="13">
        <v>0.18</v>
      </c>
      <c r="O4368" s="13">
        <v>0</v>
      </c>
      <c r="P4368" s="12" t="str">
        <f>LEFT(Tabela2[[#This Row],[Código]],2)</f>
        <v>34</v>
      </c>
    </row>
    <row r="4369" spans="2:16" ht="15" customHeight="1" x14ac:dyDescent="0.25">
      <c r="B4369" s="36" t="str">
        <f>LOOKUP(Tabela2[[#This Row],[RESUMO]],Tabela3[Grupo],Tabela3[Meus produtos])</f>
        <v>Não</v>
      </c>
      <c r="C4369" s="30" t="s">
        <v>4345</v>
      </c>
      <c r="D4369" t="s">
        <v>21238</v>
      </c>
      <c r="E4369" t="s">
        <v>11853</v>
      </c>
      <c r="F4369" s="30" t="s">
        <v>15153</v>
      </c>
      <c r="G4369">
        <v>21.46</v>
      </c>
      <c r="H4369">
        <v>7.83</v>
      </c>
      <c r="I4369">
        <v>18</v>
      </c>
      <c r="J4369">
        <v>0</v>
      </c>
      <c r="K4369" s="13">
        <v>0.47289999999999999</v>
      </c>
      <c r="L4369" s="13">
        <v>7.8299999999999995E-2</v>
      </c>
      <c r="M4369" s="13">
        <v>0.21460000000000001</v>
      </c>
      <c r="N4369" s="13">
        <v>0.18</v>
      </c>
      <c r="O4369" s="13">
        <v>0</v>
      </c>
      <c r="P4369" s="12" t="str">
        <f>LEFT(Tabela2[[#This Row],[Código]],2)</f>
        <v>34</v>
      </c>
    </row>
    <row r="4370" spans="2:16" ht="15" customHeight="1" x14ac:dyDescent="0.25">
      <c r="B4370" s="36" t="str">
        <f>LOOKUP(Tabela2[[#This Row],[RESUMO]],Tabela3[Grupo],Tabela3[Meus produtos])</f>
        <v>Não</v>
      </c>
      <c r="C4370" s="30" t="s">
        <v>4346</v>
      </c>
      <c r="D4370" t="s">
        <v>21238</v>
      </c>
      <c r="E4370" t="s">
        <v>11853</v>
      </c>
      <c r="F4370" s="30" t="s">
        <v>15154</v>
      </c>
      <c r="G4370">
        <v>30.54</v>
      </c>
      <c r="H4370">
        <v>13.29</v>
      </c>
      <c r="I4370">
        <v>18</v>
      </c>
      <c r="J4370">
        <v>0</v>
      </c>
      <c r="K4370" s="13">
        <v>0.61830000000000007</v>
      </c>
      <c r="L4370" s="13">
        <v>0.13289999999999999</v>
      </c>
      <c r="M4370" s="13">
        <v>0.3054</v>
      </c>
      <c r="N4370" s="13">
        <v>0.18</v>
      </c>
      <c r="O4370" s="13">
        <v>0</v>
      </c>
      <c r="P4370" s="12" t="str">
        <f>LEFT(Tabela2[[#This Row],[Código]],2)</f>
        <v>34</v>
      </c>
    </row>
    <row r="4371" spans="2:16" ht="15" customHeight="1" x14ac:dyDescent="0.25">
      <c r="B4371" s="36" t="str">
        <f>LOOKUP(Tabela2[[#This Row],[RESUMO]],Tabela3[Grupo],Tabela3[Meus produtos])</f>
        <v>Não</v>
      </c>
      <c r="C4371" s="30" t="s">
        <v>4347</v>
      </c>
      <c r="D4371" t="s">
        <v>21238</v>
      </c>
      <c r="E4371" t="s">
        <v>11853</v>
      </c>
      <c r="F4371" s="30" t="s">
        <v>15155</v>
      </c>
      <c r="G4371">
        <v>10.99</v>
      </c>
      <c r="H4371">
        <v>7.59</v>
      </c>
      <c r="I4371">
        <v>18</v>
      </c>
      <c r="J4371">
        <v>0</v>
      </c>
      <c r="K4371" s="13">
        <v>0.36580000000000001</v>
      </c>
      <c r="L4371" s="13">
        <v>7.5899999999999995E-2</v>
      </c>
      <c r="M4371" s="13">
        <v>0.1099</v>
      </c>
      <c r="N4371" s="13">
        <v>0.18</v>
      </c>
      <c r="O4371" s="13">
        <v>0</v>
      </c>
      <c r="P4371" s="12" t="str">
        <f>LEFT(Tabela2[[#This Row],[Código]],2)</f>
        <v>34</v>
      </c>
    </row>
    <row r="4372" spans="2:16" ht="15" customHeight="1" x14ac:dyDescent="0.25">
      <c r="B4372" s="36" t="str">
        <f>LOOKUP(Tabela2[[#This Row],[RESUMO]],Tabela3[Grupo],Tabela3[Meus produtos])</f>
        <v>Não</v>
      </c>
      <c r="C4372" s="30" t="s">
        <v>4348</v>
      </c>
      <c r="D4372" t="s">
        <v>21238</v>
      </c>
      <c r="E4372" t="s">
        <v>11853</v>
      </c>
      <c r="F4372" s="30" t="s">
        <v>15156</v>
      </c>
      <c r="G4372">
        <v>10.99</v>
      </c>
      <c r="H4372">
        <v>7.59</v>
      </c>
      <c r="I4372">
        <v>18</v>
      </c>
      <c r="J4372">
        <v>0</v>
      </c>
      <c r="K4372" s="13">
        <v>0.36580000000000001</v>
      </c>
      <c r="L4372" s="13">
        <v>7.5899999999999995E-2</v>
      </c>
      <c r="M4372" s="13">
        <v>0.1099</v>
      </c>
      <c r="N4372" s="13">
        <v>0.18</v>
      </c>
      <c r="O4372" s="13">
        <v>0</v>
      </c>
      <c r="P4372" s="12" t="str">
        <f>LEFT(Tabela2[[#This Row],[Código]],2)</f>
        <v>34</v>
      </c>
    </row>
    <row r="4373" spans="2:16" ht="15" customHeight="1" x14ac:dyDescent="0.25">
      <c r="B4373" s="36" t="str">
        <f>LOOKUP(Tabela2[[#This Row],[RESUMO]],Tabela3[Grupo],Tabela3[Meus produtos])</f>
        <v>Não</v>
      </c>
      <c r="C4373" s="30" t="s">
        <v>4349</v>
      </c>
      <c r="D4373" t="s">
        <v>21238</v>
      </c>
      <c r="E4373" t="s">
        <v>11853</v>
      </c>
      <c r="F4373" s="30" t="s">
        <v>15157</v>
      </c>
      <c r="G4373">
        <v>10.99</v>
      </c>
      <c r="H4373">
        <v>7.59</v>
      </c>
      <c r="I4373">
        <v>18</v>
      </c>
      <c r="J4373">
        <v>0</v>
      </c>
      <c r="K4373" s="13">
        <v>0.36580000000000001</v>
      </c>
      <c r="L4373" s="13">
        <v>7.5899999999999995E-2</v>
      </c>
      <c r="M4373" s="13">
        <v>0.1099</v>
      </c>
      <c r="N4373" s="13">
        <v>0.18</v>
      </c>
      <c r="O4373" s="13">
        <v>0</v>
      </c>
      <c r="P4373" s="12" t="str">
        <f>LEFT(Tabela2[[#This Row],[Código]],2)</f>
        <v>34</v>
      </c>
    </row>
    <row r="4374" spans="2:16" ht="15" customHeight="1" x14ac:dyDescent="0.25">
      <c r="B4374" s="36" t="str">
        <f>LOOKUP(Tabela2[[#This Row],[RESUMO]],Tabela3[Grupo],Tabela3[Meus produtos])</f>
        <v>Não</v>
      </c>
      <c r="C4374" s="30" t="s">
        <v>4350</v>
      </c>
      <c r="D4374" t="s">
        <v>21238</v>
      </c>
      <c r="E4374" t="s">
        <v>11853</v>
      </c>
      <c r="F4374" s="30" t="s">
        <v>15158</v>
      </c>
      <c r="G4374">
        <v>18.34</v>
      </c>
      <c r="H4374">
        <v>7.59</v>
      </c>
      <c r="I4374">
        <v>18</v>
      </c>
      <c r="J4374">
        <v>0</v>
      </c>
      <c r="K4374" s="13">
        <v>0.43929999999999997</v>
      </c>
      <c r="L4374" s="13">
        <v>7.5899999999999995E-2</v>
      </c>
      <c r="M4374" s="13">
        <v>0.18340000000000001</v>
      </c>
      <c r="N4374" s="13">
        <v>0.18</v>
      </c>
      <c r="O4374" s="13">
        <v>0</v>
      </c>
      <c r="P4374" s="12" t="str">
        <f>LEFT(Tabela2[[#This Row],[Código]],2)</f>
        <v>34</v>
      </c>
    </row>
    <row r="4375" spans="2:16" ht="15" customHeight="1" x14ac:dyDescent="0.25">
      <c r="B4375" s="36" t="str">
        <f>LOOKUP(Tabela2[[#This Row],[RESUMO]],Tabela3[Grupo],Tabela3[Meus produtos])</f>
        <v>Não</v>
      </c>
      <c r="C4375" s="30" t="s">
        <v>4351</v>
      </c>
      <c r="D4375" t="s">
        <v>21238</v>
      </c>
      <c r="E4375" t="s">
        <v>11853</v>
      </c>
      <c r="F4375" s="30" t="s">
        <v>15159</v>
      </c>
      <c r="G4375">
        <v>18.34</v>
      </c>
      <c r="H4375">
        <v>7.59</v>
      </c>
      <c r="I4375">
        <v>18</v>
      </c>
      <c r="J4375">
        <v>0</v>
      </c>
      <c r="K4375" s="13">
        <v>0.43929999999999997</v>
      </c>
      <c r="L4375" s="13">
        <v>7.5899999999999995E-2</v>
      </c>
      <c r="M4375" s="13">
        <v>0.18340000000000001</v>
      </c>
      <c r="N4375" s="13">
        <v>0.18</v>
      </c>
      <c r="O4375" s="13">
        <v>0</v>
      </c>
      <c r="P4375" s="12" t="str">
        <f>LEFT(Tabela2[[#This Row],[Código]],2)</f>
        <v>34</v>
      </c>
    </row>
    <row r="4376" spans="2:16" ht="15" customHeight="1" x14ac:dyDescent="0.25">
      <c r="B4376" s="36" t="str">
        <f>LOOKUP(Tabela2[[#This Row],[RESUMO]],Tabela3[Grupo],Tabela3[Meus produtos])</f>
        <v>Não</v>
      </c>
      <c r="C4376" s="30" t="s">
        <v>4352</v>
      </c>
      <c r="D4376" t="s">
        <v>21238</v>
      </c>
      <c r="E4376" t="s">
        <v>11853</v>
      </c>
      <c r="F4376" s="30" t="s">
        <v>15160</v>
      </c>
      <c r="G4376">
        <v>10.99</v>
      </c>
      <c r="H4376">
        <v>7.59</v>
      </c>
      <c r="I4376">
        <v>18</v>
      </c>
      <c r="J4376">
        <v>0</v>
      </c>
      <c r="K4376" s="13">
        <v>0.36580000000000001</v>
      </c>
      <c r="L4376" s="13">
        <v>7.5899999999999995E-2</v>
      </c>
      <c r="M4376" s="13">
        <v>0.1099</v>
      </c>
      <c r="N4376" s="13">
        <v>0.18</v>
      </c>
      <c r="O4376" s="13">
        <v>0</v>
      </c>
      <c r="P4376" s="12" t="str">
        <f>LEFT(Tabela2[[#This Row],[Código]],2)</f>
        <v>34</v>
      </c>
    </row>
    <row r="4377" spans="2:16" ht="15" customHeight="1" x14ac:dyDescent="0.25">
      <c r="B4377" s="36" t="str">
        <f>LOOKUP(Tabela2[[#This Row],[RESUMO]],Tabela3[Grupo],Tabela3[Meus produtos])</f>
        <v>Não</v>
      </c>
      <c r="C4377" s="30" t="s">
        <v>4353</v>
      </c>
      <c r="D4377" t="s">
        <v>21238</v>
      </c>
      <c r="E4377" t="s">
        <v>11853</v>
      </c>
      <c r="F4377" s="30" t="s">
        <v>15161</v>
      </c>
      <c r="G4377">
        <v>18.34</v>
      </c>
      <c r="H4377">
        <v>7.59</v>
      </c>
      <c r="I4377">
        <v>18</v>
      </c>
      <c r="J4377">
        <v>0</v>
      </c>
      <c r="K4377" s="13">
        <v>0.43929999999999997</v>
      </c>
      <c r="L4377" s="13">
        <v>7.5899999999999995E-2</v>
      </c>
      <c r="M4377" s="13">
        <v>0.18340000000000001</v>
      </c>
      <c r="N4377" s="13">
        <v>0.18</v>
      </c>
      <c r="O4377" s="13">
        <v>0</v>
      </c>
      <c r="P4377" s="12" t="str">
        <f>LEFT(Tabela2[[#This Row],[Código]],2)</f>
        <v>34</v>
      </c>
    </row>
    <row r="4378" spans="2:16" ht="15" customHeight="1" x14ac:dyDescent="0.25">
      <c r="B4378" s="36" t="str">
        <f>LOOKUP(Tabela2[[#This Row],[RESUMO]],Tabela3[Grupo],Tabela3[Meus produtos])</f>
        <v>Não</v>
      </c>
      <c r="C4378" s="30" t="s">
        <v>4354</v>
      </c>
      <c r="D4378" t="s">
        <v>21238</v>
      </c>
      <c r="E4378" t="s">
        <v>11853</v>
      </c>
      <c r="F4378" s="30" t="s">
        <v>15162</v>
      </c>
      <c r="G4378">
        <v>18.34</v>
      </c>
      <c r="H4378">
        <v>7.59</v>
      </c>
      <c r="I4378">
        <v>18</v>
      </c>
      <c r="J4378">
        <v>0</v>
      </c>
      <c r="K4378" s="13">
        <v>0.43929999999999997</v>
      </c>
      <c r="L4378" s="13">
        <v>7.5899999999999995E-2</v>
      </c>
      <c r="M4378" s="13">
        <v>0.18340000000000001</v>
      </c>
      <c r="N4378" s="13">
        <v>0.18</v>
      </c>
      <c r="O4378" s="13">
        <v>0</v>
      </c>
      <c r="P4378" s="12" t="str">
        <f>LEFT(Tabela2[[#This Row],[Código]],2)</f>
        <v>34</v>
      </c>
    </row>
    <row r="4379" spans="2:16" ht="15" customHeight="1" x14ac:dyDescent="0.25">
      <c r="B4379" s="36" t="str">
        <f>LOOKUP(Tabela2[[#This Row],[RESUMO]],Tabela3[Grupo],Tabela3[Meus produtos])</f>
        <v>Não</v>
      </c>
      <c r="C4379" s="30" t="s">
        <v>4355</v>
      </c>
      <c r="D4379" t="s">
        <v>21238</v>
      </c>
      <c r="E4379" t="s">
        <v>11853</v>
      </c>
      <c r="F4379" s="30" t="s">
        <v>15163</v>
      </c>
      <c r="G4379">
        <v>18.34</v>
      </c>
      <c r="H4379">
        <v>7.59</v>
      </c>
      <c r="I4379">
        <v>18</v>
      </c>
      <c r="J4379">
        <v>0</v>
      </c>
      <c r="K4379" s="13">
        <v>0.43929999999999997</v>
      </c>
      <c r="L4379" s="13">
        <v>7.5899999999999995E-2</v>
      </c>
      <c r="M4379" s="13">
        <v>0.18340000000000001</v>
      </c>
      <c r="N4379" s="13">
        <v>0.18</v>
      </c>
      <c r="O4379" s="13">
        <v>0</v>
      </c>
      <c r="P4379" s="12" t="str">
        <f>LEFT(Tabela2[[#This Row],[Código]],2)</f>
        <v>34</v>
      </c>
    </row>
    <row r="4380" spans="2:16" ht="15" customHeight="1" x14ac:dyDescent="0.25">
      <c r="B4380" s="36" t="str">
        <f>LOOKUP(Tabela2[[#This Row],[RESUMO]],Tabela3[Grupo],Tabela3[Meus produtos])</f>
        <v>Não</v>
      </c>
      <c r="C4380" s="30" t="s">
        <v>4356</v>
      </c>
      <c r="D4380" t="s">
        <v>21238</v>
      </c>
      <c r="E4380" t="s">
        <v>11853</v>
      </c>
      <c r="F4380" s="30" t="s">
        <v>15164</v>
      </c>
      <c r="G4380">
        <v>15.05</v>
      </c>
      <c r="H4380">
        <v>6.31</v>
      </c>
      <c r="I4380">
        <v>18</v>
      </c>
      <c r="J4380">
        <v>0</v>
      </c>
      <c r="K4380" s="13">
        <v>0.39359999999999995</v>
      </c>
      <c r="L4380" s="13">
        <v>6.3099999999999989E-2</v>
      </c>
      <c r="M4380" s="13">
        <v>0.15049999999999999</v>
      </c>
      <c r="N4380" s="13">
        <v>0.18</v>
      </c>
      <c r="O4380" s="13">
        <v>0</v>
      </c>
      <c r="P4380" s="12" t="str">
        <f>LEFT(Tabela2[[#This Row],[Código]],2)</f>
        <v>34</v>
      </c>
    </row>
    <row r="4381" spans="2:16" ht="15" customHeight="1" x14ac:dyDescent="0.25">
      <c r="B4381" s="36" t="str">
        <f>LOOKUP(Tabela2[[#This Row],[RESUMO]],Tabela3[Grupo],Tabela3[Meus produtos])</f>
        <v>Não</v>
      </c>
      <c r="C4381" s="30" t="s">
        <v>4357</v>
      </c>
      <c r="D4381" t="s">
        <v>21238</v>
      </c>
      <c r="E4381" t="s">
        <v>11853</v>
      </c>
      <c r="F4381" s="30" t="s">
        <v>15165</v>
      </c>
      <c r="G4381">
        <v>18.34</v>
      </c>
      <c r="H4381">
        <v>7.59</v>
      </c>
      <c r="I4381">
        <v>18</v>
      </c>
      <c r="J4381">
        <v>0</v>
      </c>
      <c r="K4381" s="13">
        <v>0.43929999999999997</v>
      </c>
      <c r="L4381" s="13">
        <v>7.5899999999999995E-2</v>
      </c>
      <c r="M4381" s="13">
        <v>0.18340000000000001</v>
      </c>
      <c r="N4381" s="13">
        <v>0.18</v>
      </c>
      <c r="O4381" s="13">
        <v>0</v>
      </c>
      <c r="P4381" s="12" t="str">
        <f>LEFT(Tabela2[[#This Row],[Código]],2)</f>
        <v>34</v>
      </c>
    </row>
    <row r="4382" spans="2:16" ht="15" customHeight="1" x14ac:dyDescent="0.25">
      <c r="B4382" s="36" t="str">
        <f>LOOKUP(Tabela2[[#This Row],[RESUMO]],Tabela3[Grupo],Tabela3[Meus produtos])</f>
        <v>Não</v>
      </c>
      <c r="C4382" s="30" t="s">
        <v>4358</v>
      </c>
      <c r="D4382" t="s">
        <v>21238</v>
      </c>
      <c r="E4382" t="s">
        <v>11853</v>
      </c>
      <c r="F4382" s="30" t="s">
        <v>15166</v>
      </c>
      <c r="G4382">
        <v>18.34</v>
      </c>
      <c r="H4382">
        <v>7.59</v>
      </c>
      <c r="I4382">
        <v>18</v>
      </c>
      <c r="J4382">
        <v>0</v>
      </c>
      <c r="K4382" s="13">
        <v>0.43929999999999997</v>
      </c>
      <c r="L4382" s="13">
        <v>7.5899999999999995E-2</v>
      </c>
      <c r="M4382" s="13">
        <v>0.18340000000000001</v>
      </c>
      <c r="N4382" s="13">
        <v>0.18</v>
      </c>
      <c r="O4382" s="13">
        <v>0</v>
      </c>
      <c r="P4382" s="12" t="str">
        <f>LEFT(Tabela2[[#This Row],[Código]],2)</f>
        <v>34</v>
      </c>
    </row>
    <row r="4383" spans="2:16" ht="15" customHeight="1" x14ac:dyDescent="0.25">
      <c r="B4383" s="36" t="str">
        <f>LOOKUP(Tabela2[[#This Row],[RESUMO]],Tabela3[Grupo],Tabela3[Meus produtos])</f>
        <v>Não</v>
      </c>
      <c r="C4383" s="30" t="s">
        <v>4359</v>
      </c>
      <c r="D4383" t="s">
        <v>21238</v>
      </c>
      <c r="E4383" t="s">
        <v>11853</v>
      </c>
      <c r="F4383" s="30" t="s">
        <v>15167</v>
      </c>
      <c r="G4383">
        <v>10.99</v>
      </c>
      <c r="H4383">
        <v>7.59</v>
      </c>
      <c r="I4383">
        <v>18</v>
      </c>
      <c r="J4383">
        <v>0</v>
      </c>
      <c r="K4383" s="13">
        <v>0.36580000000000001</v>
      </c>
      <c r="L4383" s="13">
        <v>7.5899999999999995E-2</v>
      </c>
      <c r="M4383" s="13">
        <v>0.1099</v>
      </c>
      <c r="N4383" s="13">
        <v>0.18</v>
      </c>
      <c r="O4383" s="13">
        <v>0</v>
      </c>
      <c r="P4383" s="12" t="str">
        <f>LEFT(Tabela2[[#This Row],[Código]],2)</f>
        <v>34</v>
      </c>
    </row>
    <row r="4384" spans="2:16" ht="15" customHeight="1" x14ac:dyDescent="0.25">
      <c r="B4384" s="36" t="str">
        <f>LOOKUP(Tabela2[[#This Row],[RESUMO]],Tabela3[Grupo],Tabela3[Meus produtos])</f>
        <v>Não</v>
      </c>
      <c r="C4384" s="30" t="s">
        <v>4360</v>
      </c>
      <c r="D4384" t="s">
        <v>21238</v>
      </c>
      <c r="E4384" t="s">
        <v>11853</v>
      </c>
      <c r="F4384" s="30" t="s">
        <v>15168</v>
      </c>
      <c r="G4384">
        <v>10.99</v>
      </c>
      <c r="H4384">
        <v>7.59</v>
      </c>
      <c r="I4384">
        <v>18</v>
      </c>
      <c r="J4384">
        <v>0</v>
      </c>
      <c r="K4384" s="13">
        <v>0.36580000000000001</v>
      </c>
      <c r="L4384" s="13">
        <v>7.5899999999999995E-2</v>
      </c>
      <c r="M4384" s="13">
        <v>0.1099</v>
      </c>
      <c r="N4384" s="13">
        <v>0.18</v>
      </c>
      <c r="O4384" s="13">
        <v>0</v>
      </c>
      <c r="P4384" s="12" t="str">
        <f>LEFT(Tabela2[[#This Row],[Código]],2)</f>
        <v>34</v>
      </c>
    </row>
    <row r="4385" spans="2:16" ht="15" customHeight="1" x14ac:dyDescent="0.25">
      <c r="B4385" s="36" t="str">
        <f>LOOKUP(Tabela2[[#This Row],[RESUMO]],Tabela3[Grupo],Tabela3[Meus produtos])</f>
        <v>Não</v>
      </c>
      <c r="C4385" s="30" t="s">
        <v>4361</v>
      </c>
      <c r="D4385" t="s">
        <v>21238</v>
      </c>
      <c r="E4385" t="s">
        <v>11853</v>
      </c>
      <c r="F4385" s="30" t="s">
        <v>4362</v>
      </c>
      <c r="G4385">
        <v>10.99</v>
      </c>
      <c r="H4385">
        <v>7.59</v>
      </c>
      <c r="I4385">
        <v>18</v>
      </c>
      <c r="J4385">
        <v>0</v>
      </c>
      <c r="K4385" s="13">
        <v>0.36580000000000001</v>
      </c>
      <c r="L4385" s="13">
        <v>7.5899999999999995E-2</v>
      </c>
      <c r="M4385" s="13">
        <v>0.1099</v>
      </c>
      <c r="N4385" s="13">
        <v>0.18</v>
      </c>
      <c r="O4385" s="13">
        <v>0</v>
      </c>
      <c r="P4385" s="12" t="str">
        <f>LEFT(Tabela2[[#This Row],[Código]],2)</f>
        <v>34</v>
      </c>
    </row>
    <row r="4386" spans="2:16" ht="15" customHeight="1" x14ac:dyDescent="0.25">
      <c r="B4386" s="36" t="str">
        <f>LOOKUP(Tabela2[[#This Row],[RESUMO]],Tabela3[Grupo],Tabela3[Meus produtos])</f>
        <v>Não</v>
      </c>
      <c r="C4386" s="30" t="s">
        <v>4363</v>
      </c>
      <c r="D4386" t="s">
        <v>21238</v>
      </c>
      <c r="E4386" t="s">
        <v>11853</v>
      </c>
      <c r="F4386" s="30" t="s">
        <v>15169</v>
      </c>
      <c r="G4386">
        <v>20.46</v>
      </c>
      <c r="H4386">
        <v>7.59</v>
      </c>
      <c r="I4386">
        <v>18</v>
      </c>
      <c r="J4386">
        <v>0</v>
      </c>
      <c r="K4386" s="13">
        <v>0.46049999999999996</v>
      </c>
      <c r="L4386" s="13">
        <v>7.5899999999999995E-2</v>
      </c>
      <c r="M4386" s="13">
        <v>0.2046</v>
      </c>
      <c r="N4386" s="13">
        <v>0.18</v>
      </c>
      <c r="O4386" s="13">
        <v>0</v>
      </c>
      <c r="P4386" s="12" t="str">
        <f>LEFT(Tabela2[[#This Row],[Código]],2)</f>
        <v>34</v>
      </c>
    </row>
    <row r="4387" spans="2:16" ht="15" customHeight="1" x14ac:dyDescent="0.25">
      <c r="B4387" s="36" t="str">
        <f>LOOKUP(Tabela2[[#This Row],[RESUMO]],Tabela3[Grupo],Tabela3[Meus produtos])</f>
        <v>Não</v>
      </c>
      <c r="C4387" s="30" t="s">
        <v>4364</v>
      </c>
      <c r="D4387" t="s">
        <v>21238</v>
      </c>
      <c r="E4387" t="s">
        <v>11853</v>
      </c>
      <c r="F4387" s="30" t="s">
        <v>15170</v>
      </c>
      <c r="G4387">
        <v>20.46</v>
      </c>
      <c r="H4387">
        <v>7.59</v>
      </c>
      <c r="I4387">
        <v>18</v>
      </c>
      <c r="J4387">
        <v>0</v>
      </c>
      <c r="K4387" s="13">
        <v>0.46049999999999996</v>
      </c>
      <c r="L4387" s="13">
        <v>7.5899999999999995E-2</v>
      </c>
      <c r="M4387" s="13">
        <v>0.2046</v>
      </c>
      <c r="N4387" s="13">
        <v>0.18</v>
      </c>
      <c r="O4387" s="13">
        <v>0</v>
      </c>
      <c r="P4387" s="12" t="str">
        <f>LEFT(Tabela2[[#This Row],[Código]],2)</f>
        <v>34</v>
      </c>
    </row>
    <row r="4388" spans="2:16" ht="15" customHeight="1" x14ac:dyDescent="0.25">
      <c r="B4388" s="36" t="str">
        <f>LOOKUP(Tabela2[[#This Row],[RESUMO]],Tabela3[Grupo],Tabela3[Meus produtos])</f>
        <v>Não</v>
      </c>
      <c r="C4388" s="30" t="s">
        <v>4365</v>
      </c>
      <c r="D4388" t="s">
        <v>21238</v>
      </c>
      <c r="E4388" t="s">
        <v>11853</v>
      </c>
      <c r="F4388" s="30" t="s">
        <v>15171</v>
      </c>
      <c r="G4388">
        <v>20.46</v>
      </c>
      <c r="H4388">
        <v>7.59</v>
      </c>
      <c r="I4388">
        <v>18</v>
      </c>
      <c r="J4388">
        <v>0</v>
      </c>
      <c r="K4388" s="13">
        <v>0.46049999999999996</v>
      </c>
      <c r="L4388" s="13">
        <v>7.5899999999999995E-2</v>
      </c>
      <c r="M4388" s="13">
        <v>0.2046</v>
      </c>
      <c r="N4388" s="13">
        <v>0.18</v>
      </c>
      <c r="O4388" s="13">
        <v>0</v>
      </c>
      <c r="P4388" s="12" t="str">
        <f>LEFT(Tabela2[[#This Row],[Código]],2)</f>
        <v>34</v>
      </c>
    </row>
    <row r="4389" spans="2:16" ht="15" customHeight="1" x14ac:dyDescent="0.25">
      <c r="B4389" s="36" t="str">
        <f>LOOKUP(Tabela2[[#This Row],[RESUMO]],Tabela3[Grupo],Tabela3[Meus produtos])</f>
        <v>Não</v>
      </c>
      <c r="C4389" s="30" t="s">
        <v>4366</v>
      </c>
      <c r="D4389" t="s">
        <v>21238</v>
      </c>
      <c r="E4389" t="s">
        <v>11853</v>
      </c>
      <c r="F4389" s="30" t="s">
        <v>15172</v>
      </c>
      <c r="G4389">
        <v>20.46</v>
      </c>
      <c r="H4389">
        <v>7.59</v>
      </c>
      <c r="I4389">
        <v>18</v>
      </c>
      <c r="J4389">
        <v>0</v>
      </c>
      <c r="K4389" s="13">
        <v>0.46049999999999996</v>
      </c>
      <c r="L4389" s="13">
        <v>7.5899999999999995E-2</v>
      </c>
      <c r="M4389" s="13">
        <v>0.2046</v>
      </c>
      <c r="N4389" s="13">
        <v>0.18</v>
      </c>
      <c r="O4389" s="13">
        <v>0</v>
      </c>
      <c r="P4389" s="12" t="str">
        <f>LEFT(Tabela2[[#This Row],[Código]],2)</f>
        <v>34</v>
      </c>
    </row>
    <row r="4390" spans="2:16" ht="15" customHeight="1" x14ac:dyDescent="0.25">
      <c r="B4390" s="36" t="str">
        <f>LOOKUP(Tabela2[[#This Row],[RESUMO]],Tabela3[Grupo],Tabela3[Meus produtos])</f>
        <v>Não</v>
      </c>
      <c r="C4390" s="30" t="s">
        <v>4367</v>
      </c>
      <c r="D4390" t="s">
        <v>21238</v>
      </c>
      <c r="E4390" t="s">
        <v>11853</v>
      </c>
      <c r="F4390" s="30" t="s">
        <v>15173</v>
      </c>
      <c r="G4390">
        <v>6.61</v>
      </c>
      <c r="H4390">
        <v>4.41</v>
      </c>
      <c r="I4390">
        <v>18</v>
      </c>
      <c r="J4390">
        <v>0</v>
      </c>
      <c r="K4390" s="13">
        <v>0.29020000000000001</v>
      </c>
      <c r="L4390" s="13">
        <v>4.41E-2</v>
      </c>
      <c r="M4390" s="13">
        <v>6.6100000000000006E-2</v>
      </c>
      <c r="N4390" s="13">
        <v>0.18</v>
      </c>
      <c r="O4390" s="13">
        <v>0</v>
      </c>
      <c r="P4390" s="12" t="str">
        <f>LEFT(Tabela2[[#This Row],[Código]],2)</f>
        <v>34</v>
      </c>
    </row>
    <row r="4391" spans="2:16" ht="15" customHeight="1" x14ac:dyDescent="0.25">
      <c r="B4391" s="36" t="str">
        <f>LOOKUP(Tabela2[[#This Row],[RESUMO]],Tabela3[Grupo],Tabela3[Meus produtos])</f>
        <v>Não</v>
      </c>
      <c r="C4391" s="30" t="s">
        <v>4368</v>
      </c>
      <c r="D4391" t="s">
        <v>21238</v>
      </c>
      <c r="E4391" t="s">
        <v>11853</v>
      </c>
      <c r="F4391" s="30" t="s">
        <v>15174</v>
      </c>
      <c r="G4391">
        <v>6.61</v>
      </c>
      <c r="H4391">
        <v>4.41</v>
      </c>
      <c r="I4391">
        <v>18</v>
      </c>
      <c r="J4391">
        <v>0</v>
      </c>
      <c r="K4391" s="13">
        <v>0.29020000000000001</v>
      </c>
      <c r="L4391" s="13">
        <v>4.41E-2</v>
      </c>
      <c r="M4391" s="13">
        <v>6.6100000000000006E-2</v>
      </c>
      <c r="N4391" s="13">
        <v>0.18</v>
      </c>
      <c r="O4391" s="13">
        <v>0</v>
      </c>
      <c r="P4391" s="12" t="str">
        <f>LEFT(Tabela2[[#This Row],[Código]],2)</f>
        <v>34</v>
      </c>
    </row>
    <row r="4392" spans="2:16" ht="15" customHeight="1" x14ac:dyDescent="0.25">
      <c r="B4392" s="36" t="str">
        <f>LOOKUP(Tabela2[[#This Row],[RESUMO]],Tabela3[Grupo],Tabela3[Meus produtos])</f>
        <v>Não</v>
      </c>
      <c r="C4392" s="30" t="s">
        <v>4369</v>
      </c>
      <c r="D4392" t="s">
        <v>21238</v>
      </c>
      <c r="E4392" t="s">
        <v>11853</v>
      </c>
      <c r="F4392" s="30" t="s">
        <v>15175</v>
      </c>
      <c r="G4392">
        <v>6.61</v>
      </c>
      <c r="H4392">
        <v>4.41</v>
      </c>
      <c r="I4392">
        <v>18</v>
      </c>
      <c r="J4392">
        <v>0</v>
      </c>
      <c r="K4392" s="13">
        <v>0.29020000000000001</v>
      </c>
      <c r="L4392" s="13">
        <v>4.41E-2</v>
      </c>
      <c r="M4392" s="13">
        <v>6.6100000000000006E-2</v>
      </c>
      <c r="N4392" s="13">
        <v>0.18</v>
      </c>
      <c r="O4392" s="13">
        <v>0</v>
      </c>
      <c r="P4392" s="12" t="str">
        <f>LEFT(Tabela2[[#This Row],[Código]],2)</f>
        <v>34</v>
      </c>
    </row>
    <row r="4393" spans="2:16" ht="15" customHeight="1" x14ac:dyDescent="0.25">
      <c r="B4393" s="36" t="str">
        <f>LOOKUP(Tabela2[[#This Row],[RESUMO]],Tabela3[Grupo],Tabela3[Meus produtos])</f>
        <v>Não</v>
      </c>
      <c r="C4393" s="30" t="s">
        <v>4370</v>
      </c>
      <c r="D4393" t="s">
        <v>21238</v>
      </c>
      <c r="E4393" t="s">
        <v>11853</v>
      </c>
      <c r="F4393" s="30" t="s">
        <v>15176</v>
      </c>
      <c r="G4393">
        <v>6.61</v>
      </c>
      <c r="H4393">
        <v>4.41</v>
      </c>
      <c r="I4393">
        <v>18</v>
      </c>
      <c r="J4393">
        <v>0</v>
      </c>
      <c r="K4393" s="13">
        <v>0.29020000000000001</v>
      </c>
      <c r="L4393" s="13">
        <v>4.41E-2</v>
      </c>
      <c r="M4393" s="13">
        <v>6.6100000000000006E-2</v>
      </c>
      <c r="N4393" s="13">
        <v>0.18</v>
      </c>
      <c r="O4393" s="13">
        <v>0</v>
      </c>
      <c r="P4393" s="12" t="str">
        <f>LEFT(Tabela2[[#This Row],[Código]],2)</f>
        <v>34</v>
      </c>
    </row>
    <row r="4394" spans="2:16" ht="15" customHeight="1" x14ac:dyDescent="0.25">
      <c r="B4394" s="36" t="str">
        <f>LOOKUP(Tabela2[[#This Row],[RESUMO]],Tabela3[Grupo],Tabela3[Meus produtos])</f>
        <v>Não</v>
      </c>
      <c r="C4394" s="30" t="s">
        <v>4371</v>
      </c>
      <c r="D4394" t="s">
        <v>21238</v>
      </c>
      <c r="E4394" t="s">
        <v>11853</v>
      </c>
      <c r="F4394" s="30" t="s">
        <v>15177</v>
      </c>
      <c r="G4394">
        <v>6.61</v>
      </c>
      <c r="H4394">
        <v>4.41</v>
      </c>
      <c r="I4394">
        <v>18</v>
      </c>
      <c r="J4394">
        <v>0</v>
      </c>
      <c r="K4394" s="13">
        <v>0.29020000000000001</v>
      </c>
      <c r="L4394" s="13">
        <v>4.41E-2</v>
      </c>
      <c r="M4394" s="13">
        <v>6.6100000000000006E-2</v>
      </c>
      <c r="N4394" s="13">
        <v>0.18</v>
      </c>
      <c r="O4394" s="13">
        <v>0</v>
      </c>
      <c r="P4394" s="12" t="str">
        <f>LEFT(Tabela2[[#This Row],[Código]],2)</f>
        <v>34</v>
      </c>
    </row>
    <row r="4395" spans="2:16" ht="15" customHeight="1" x14ac:dyDescent="0.25">
      <c r="B4395" s="36" t="str">
        <f>LOOKUP(Tabela2[[#This Row],[RESUMO]],Tabela3[Grupo],Tabela3[Meus produtos])</f>
        <v>Não</v>
      </c>
      <c r="C4395" s="30" t="s">
        <v>4372</v>
      </c>
      <c r="D4395" t="s">
        <v>21238</v>
      </c>
      <c r="E4395" t="s">
        <v>11853</v>
      </c>
      <c r="F4395" s="30" t="s">
        <v>15178</v>
      </c>
      <c r="G4395">
        <v>6.61</v>
      </c>
      <c r="H4395">
        <v>4.41</v>
      </c>
      <c r="I4395">
        <v>18</v>
      </c>
      <c r="J4395">
        <v>0</v>
      </c>
      <c r="K4395" s="13">
        <v>0.29020000000000001</v>
      </c>
      <c r="L4395" s="13">
        <v>4.41E-2</v>
      </c>
      <c r="M4395" s="13">
        <v>6.6100000000000006E-2</v>
      </c>
      <c r="N4395" s="13">
        <v>0.18</v>
      </c>
      <c r="O4395" s="13">
        <v>0</v>
      </c>
      <c r="P4395" s="12" t="str">
        <f>LEFT(Tabela2[[#This Row],[Código]],2)</f>
        <v>34</v>
      </c>
    </row>
    <row r="4396" spans="2:16" ht="15" customHeight="1" x14ac:dyDescent="0.25">
      <c r="B4396" s="36" t="str">
        <f>LOOKUP(Tabela2[[#This Row],[RESUMO]],Tabela3[Grupo],Tabela3[Meus produtos])</f>
        <v>Não</v>
      </c>
      <c r="C4396" s="30" t="s">
        <v>4373</v>
      </c>
      <c r="D4396" t="s">
        <v>21238</v>
      </c>
      <c r="E4396" t="s">
        <v>11853</v>
      </c>
      <c r="F4396" s="30" t="s">
        <v>15179</v>
      </c>
      <c r="G4396">
        <v>6.61</v>
      </c>
      <c r="H4396">
        <v>4.41</v>
      </c>
      <c r="I4396">
        <v>18</v>
      </c>
      <c r="J4396">
        <v>0</v>
      </c>
      <c r="K4396" s="13">
        <v>0.29020000000000001</v>
      </c>
      <c r="L4396" s="13">
        <v>4.41E-2</v>
      </c>
      <c r="M4396" s="13">
        <v>6.6100000000000006E-2</v>
      </c>
      <c r="N4396" s="13">
        <v>0.18</v>
      </c>
      <c r="O4396" s="13">
        <v>0</v>
      </c>
      <c r="P4396" s="12" t="str">
        <f>LEFT(Tabela2[[#This Row],[Código]],2)</f>
        <v>34</v>
      </c>
    </row>
    <row r="4397" spans="2:16" ht="15" customHeight="1" x14ac:dyDescent="0.25">
      <c r="B4397" s="36" t="str">
        <f>LOOKUP(Tabela2[[#This Row],[RESUMO]],Tabela3[Grupo],Tabela3[Meus produtos])</f>
        <v>Não</v>
      </c>
      <c r="C4397" s="30" t="s">
        <v>4374</v>
      </c>
      <c r="D4397" t="s">
        <v>21238</v>
      </c>
      <c r="E4397" t="s">
        <v>11853</v>
      </c>
      <c r="F4397" s="30" t="s">
        <v>15180</v>
      </c>
      <c r="G4397">
        <v>6.61</v>
      </c>
      <c r="H4397">
        <v>4.41</v>
      </c>
      <c r="I4397">
        <v>18</v>
      </c>
      <c r="J4397">
        <v>0</v>
      </c>
      <c r="K4397" s="13">
        <v>0.29020000000000001</v>
      </c>
      <c r="L4397" s="13">
        <v>4.41E-2</v>
      </c>
      <c r="M4397" s="13">
        <v>6.6100000000000006E-2</v>
      </c>
      <c r="N4397" s="13">
        <v>0.18</v>
      </c>
      <c r="O4397" s="13">
        <v>0</v>
      </c>
      <c r="P4397" s="12" t="str">
        <f>LEFT(Tabela2[[#This Row],[Código]],2)</f>
        <v>34</v>
      </c>
    </row>
    <row r="4398" spans="2:16" ht="15" customHeight="1" x14ac:dyDescent="0.25">
      <c r="B4398" s="36" t="str">
        <f>LOOKUP(Tabela2[[#This Row],[RESUMO]],Tabela3[Grupo],Tabela3[Meus produtos])</f>
        <v>Não</v>
      </c>
      <c r="C4398" s="30" t="s">
        <v>4375</v>
      </c>
      <c r="D4398" t="s">
        <v>21238</v>
      </c>
      <c r="E4398" t="s">
        <v>11853</v>
      </c>
      <c r="F4398" s="30" t="s">
        <v>15181</v>
      </c>
      <c r="G4398">
        <v>6.61</v>
      </c>
      <c r="H4398">
        <v>4.41</v>
      </c>
      <c r="I4398">
        <v>18</v>
      </c>
      <c r="J4398">
        <v>0</v>
      </c>
      <c r="K4398" s="13">
        <v>0.29020000000000001</v>
      </c>
      <c r="L4398" s="13">
        <v>4.41E-2</v>
      </c>
      <c r="M4398" s="13">
        <v>6.6100000000000006E-2</v>
      </c>
      <c r="N4398" s="13">
        <v>0.18</v>
      </c>
      <c r="O4398" s="13">
        <v>0</v>
      </c>
      <c r="P4398" s="12" t="str">
        <f>LEFT(Tabela2[[#This Row],[Código]],2)</f>
        <v>34</v>
      </c>
    </row>
    <row r="4399" spans="2:16" ht="15" customHeight="1" x14ac:dyDescent="0.25">
      <c r="B4399" s="36" t="str">
        <f>LOOKUP(Tabela2[[#This Row],[RESUMO]],Tabela3[Grupo],Tabela3[Meus produtos])</f>
        <v>Não</v>
      </c>
      <c r="C4399" s="30" t="s">
        <v>4376</v>
      </c>
      <c r="D4399" t="s">
        <v>21238</v>
      </c>
      <c r="E4399" t="s">
        <v>11853</v>
      </c>
      <c r="F4399" s="30" t="s">
        <v>15182</v>
      </c>
      <c r="G4399">
        <v>6.61</v>
      </c>
      <c r="H4399">
        <v>4.41</v>
      </c>
      <c r="I4399">
        <v>18</v>
      </c>
      <c r="J4399">
        <v>0</v>
      </c>
      <c r="K4399" s="13">
        <v>0.29020000000000001</v>
      </c>
      <c r="L4399" s="13">
        <v>4.41E-2</v>
      </c>
      <c r="M4399" s="13">
        <v>6.6100000000000006E-2</v>
      </c>
      <c r="N4399" s="13">
        <v>0.18</v>
      </c>
      <c r="O4399" s="13">
        <v>0</v>
      </c>
      <c r="P4399" s="12" t="str">
        <f>LEFT(Tabela2[[#This Row],[Código]],2)</f>
        <v>34</v>
      </c>
    </row>
    <row r="4400" spans="2:16" ht="15" customHeight="1" x14ac:dyDescent="0.25">
      <c r="B4400" s="36" t="str">
        <f>LOOKUP(Tabela2[[#This Row],[RESUMO]],Tabela3[Grupo],Tabela3[Meus produtos])</f>
        <v>Não</v>
      </c>
      <c r="C4400" s="30" t="s">
        <v>4377</v>
      </c>
      <c r="D4400" t="s">
        <v>21238</v>
      </c>
      <c r="E4400" t="s">
        <v>11853</v>
      </c>
      <c r="F4400" s="30" t="s">
        <v>15183</v>
      </c>
      <c r="G4400">
        <v>6.61</v>
      </c>
      <c r="H4400">
        <v>4.41</v>
      </c>
      <c r="I4400">
        <v>18</v>
      </c>
      <c r="J4400">
        <v>0</v>
      </c>
      <c r="K4400" s="13">
        <v>0.29020000000000001</v>
      </c>
      <c r="L4400" s="13">
        <v>4.41E-2</v>
      </c>
      <c r="M4400" s="13">
        <v>6.6100000000000006E-2</v>
      </c>
      <c r="N4400" s="13">
        <v>0.18</v>
      </c>
      <c r="O4400" s="13">
        <v>0</v>
      </c>
      <c r="P4400" s="12" t="str">
        <f>LEFT(Tabela2[[#This Row],[Código]],2)</f>
        <v>34</v>
      </c>
    </row>
    <row r="4401" spans="2:16" ht="15" customHeight="1" x14ac:dyDescent="0.25">
      <c r="B4401" s="36" t="str">
        <f>LOOKUP(Tabela2[[#This Row],[RESUMO]],Tabela3[Grupo],Tabela3[Meus produtos])</f>
        <v>Não</v>
      </c>
      <c r="C4401" s="30" t="s">
        <v>4378</v>
      </c>
      <c r="D4401" t="s">
        <v>21238</v>
      </c>
      <c r="E4401" t="s">
        <v>11853</v>
      </c>
      <c r="F4401" s="30" t="s">
        <v>15184</v>
      </c>
      <c r="G4401">
        <v>6.61</v>
      </c>
      <c r="H4401">
        <v>4.41</v>
      </c>
      <c r="I4401">
        <v>18</v>
      </c>
      <c r="J4401">
        <v>0</v>
      </c>
      <c r="K4401" s="13">
        <v>0.29020000000000001</v>
      </c>
      <c r="L4401" s="13">
        <v>4.41E-2</v>
      </c>
      <c r="M4401" s="13">
        <v>6.6100000000000006E-2</v>
      </c>
      <c r="N4401" s="13">
        <v>0.18</v>
      </c>
      <c r="O4401" s="13">
        <v>0</v>
      </c>
      <c r="P4401" s="12" t="str">
        <f>LEFT(Tabela2[[#This Row],[Código]],2)</f>
        <v>34</v>
      </c>
    </row>
    <row r="4402" spans="2:16" ht="15" customHeight="1" x14ac:dyDescent="0.25">
      <c r="B4402" s="36" t="str">
        <f>LOOKUP(Tabela2[[#This Row],[RESUMO]],Tabela3[Grupo],Tabela3[Meus produtos])</f>
        <v>Não</v>
      </c>
      <c r="C4402" s="30" t="s">
        <v>4379</v>
      </c>
      <c r="D4402" t="s">
        <v>21238</v>
      </c>
      <c r="E4402" t="s">
        <v>11853</v>
      </c>
      <c r="F4402" s="30" t="s">
        <v>15185</v>
      </c>
      <c r="G4402">
        <v>6.61</v>
      </c>
      <c r="H4402">
        <v>4.41</v>
      </c>
      <c r="I4402">
        <v>18</v>
      </c>
      <c r="J4402">
        <v>0</v>
      </c>
      <c r="K4402" s="13">
        <v>0.29020000000000001</v>
      </c>
      <c r="L4402" s="13">
        <v>4.41E-2</v>
      </c>
      <c r="M4402" s="13">
        <v>6.6100000000000006E-2</v>
      </c>
      <c r="N4402" s="13">
        <v>0.18</v>
      </c>
      <c r="O4402" s="13">
        <v>0</v>
      </c>
      <c r="P4402" s="12" t="str">
        <f>LEFT(Tabela2[[#This Row],[Código]],2)</f>
        <v>34</v>
      </c>
    </row>
    <row r="4403" spans="2:16" ht="15" customHeight="1" x14ac:dyDescent="0.25">
      <c r="B4403" s="36" t="str">
        <f>LOOKUP(Tabela2[[#This Row],[RESUMO]],Tabela3[Grupo],Tabela3[Meus produtos])</f>
        <v>Não</v>
      </c>
      <c r="C4403" s="30" t="s">
        <v>4380</v>
      </c>
      <c r="D4403" t="s">
        <v>21238</v>
      </c>
      <c r="E4403" t="s">
        <v>11853</v>
      </c>
      <c r="F4403" s="30" t="s">
        <v>15186</v>
      </c>
      <c r="G4403">
        <v>6.44</v>
      </c>
      <c r="H4403">
        <v>4.41</v>
      </c>
      <c r="I4403">
        <v>18</v>
      </c>
      <c r="J4403">
        <v>0</v>
      </c>
      <c r="K4403" s="13">
        <v>0.28849999999999998</v>
      </c>
      <c r="L4403" s="13">
        <v>4.41E-2</v>
      </c>
      <c r="M4403" s="13">
        <v>6.4399999999999999E-2</v>
      </c>
      <c r="N4403" s="13">
        <v>0.18</v>
      </c>
      <c r="O4403" s="13">
        <v>0</v>
      </c>
      <c r="P4403" s="12" t="str">
        <f>LEFT(Tabela2[[#This Row],[Código]],2)</f>
        <v>34</v>
      </c>
    </row>
    <row r="4404" spans="2:16" ht="15" customHeight="1" x14ac:dyDescent="0.25">
      <c r="B4404" s="36" t="str">
        <f>LOOKUP(Tabela2[[#This Row],[RESUMO]],Tabela3[Grupo],Tabela3[Meus produtos])</f>
        <v>Não</v>
      </c>
      <c r="C4404" s="30" t="s">
        <v>4381</v>
      </c>
      <c r="D4404" t="s">
        <v>21238</v>
      </c>
      <c r="E4404" t="s">
        <v>11853</v>
      </c>
      <c r="F4404" s="30" t="s">
        <v>15187</v>
      </c>
      <c r="G4404">
        <v>6.61</v>
      </c>
      <c r="H4404">
        <v>4.41</v>
      </c>
      <c r="I4404">
        <v>18</v>
      </c>
      <c r="J4404">
        <v>0</v>
      </c>
      <c r="K4404" s="13">
        <v>0.29020000000000001</v>
      </c>
      <c r="L4404" s="13">
        <v>4.41E-2</v>
      </c>
      <c r="M4404" s="13">
        <v>6.6100000000000006E-2</v>
      </c>
      <c r="N4404" s="13">
        <v>0.18</v>
      </c>
      <c r="O4404" s="13">
        <v>0</v>
      </c>
      <c r="P4404" s="12" t="str">
        <f>LEFT(Tabela2[[#This Row],[Código]],2)</f>
        <v>34</v>
      </c>
    </row>
    <row r="4405" spans="2:16" ht="15" customHeight="1" x14ac:dyDescent="0.25">
      <c r="B4405" s="36" t="str">
        <f>LOOKUP(Tabela2[[#This Row],[RESUMO]],Tabela3[Grupo],Tabela3[Meus produtos])</f>
        <v>Não</v>
      </c>
      <c r="C4405" s="30" t="s">
        <v>4382</v>
      </c>
      <c r="D4405" t="s">
        <v>21238</v>
      </c>
      <c r="E4405" t="s">
        <v>11853</v>
      </c>
      <c r="F4405" s="30" t="s">
        <v>15188</v>
      </c>
      <c r="G4405">
        <v>6.44</v>
      </c>
      <c r="H4405">
        <v>4.41</v>
      </c>
      <c r="I4405">
        <v>18</v>
      </c>
      <c r="J4405">
        <v>0</v>
      </c>
      <c r="K4405" s="13">
        <v>0.28849999999999998</v>
      </c>
      <c r="L4405" s="13">
        <v>4.41E-2</v>
      </c>
      <c r="M4405" s="13">
        <v>6.4399999999999999E-2</v>
      </c>
      <c r="N4405" s="13">
        <v>0.18</v>
      </c>
      <c r="O4405" s="13">
        <v>0</v>
      </c>
      <c r="P4405" s="12" t="str">
        <f>LEFT(Tabela2[[#This Row],[Código]],2)</f>
        <v>34</v>
      </c>
    </row>
    <row r="4406" spans="2:16" ht="15" customHeight="1" x14ac:dyDescent="0.25">
      <c r="B4406" s="36" t="str">
        <f>LOOKUP(Tabela2[[#This Row],[RESUMO]],Tabela3[Grupo],Tabela3[Meus produtos])</f>
        <v>Não</v>
      </c>
      <c r="C4406" s="30" t="s">
        <v>22599</v>
      </c>
      <c r="D4406" t="s">
        <v>21238</v>
      </c>
      <c r="E4406" t="s">
        <v>11853</v>
      </c>
      <c r="F4406" s="30" t="s">
        <v>22600</v>
      </c>
      <c r="G4406">
        <v>6.41</v>
      </c>
      <c r="H4406">
        <v>4.41</v>
      </c>
      <c r="I4406">
        <v>18</v>
      </c>
      <c r="J4406">
        <v>0</v>
      </c>
      <c r="K4406" s="13">
        <v>0.28820000000000001</v>
      </c>
      <c r="L4406" s="13">
        <v>4.41E-2</v>
      </c>
      <c r="M4406" s="13">
        <v>6.4100000000000004E-2</v>
      </c>
      <c r="N4406" s="13">
        <v>0.18</v>
      </c>
      <c r="O4406" s="13">
        <v>0</v>
      </c>
      <c r="P4406" s="12" t="str">
        <f>LEFT(Tabela2[[#This Row],[Código]],2)</f>
        <v>34</v>
      </c>
    </row>
    <row r="4407" spans="2:16" ht="15" customHeight="1" x14ac:dyDescent="0.25">
      <c r="B4407" s="36" t="str">
        <f>LOOKUP(Tabela2[[#This Row],[RESUMO]],Tabela3[Grupo],Tabela3[Meus produtos])</f>
        <v>Não</v>
      </c>
      <c r="C4407" s="30" t="s">
        <v>4383</v>
      </c>
      <c r="D4407" t="s">
        <v>21238</v>
      </c>
      <c r="E4407" t="s">
        <v>11853</v>
      </c>
      <c r="F4407" s="30" t="s">
        <v>15189</v>
      </c>
      <c r="G4407">
        <v>6.61</v>
      </c>
      <c r="H4407">
        <v>4.41</v>
      </c>
      <c r="I4407">
        <v>18</v>
      </c>
      <c r="J4407">
        <v>0</v>
      </c>
      <c r="K4407" s="13">
        <v>0.29020000000000001</v>
      </c>
      <c r="L4407" s="13">
        <v>4.41E-2</v>
      </c>
      <c r="M4407" s="13">
        <v>6.6100000000000006E-2</v>
      </c>
      <c r="N4407" s="13">
        <v>0.18</v>
      </c>
      <c r="O4407" s="13">
        <v>0</v>
      </c>
      <c r="P4407" s="12" t="str">
        <f>LEFT(Tabela2[[#This Row],[Código]],2)</f>
        <v>34</v>
      </c>
    </row>
    <row r="4408" spans="2:16" ht="15" customHeight="1" x14ac:dyDescent="0.25">
      <c r="B4408" s="36" t="str">
        <f>LOOKUP(Tabela2[[#This Row],[RESUMO]],Tabela3[Grupo],Tabela3[Meus produtos])</f>
        <v>Não</v>
      </c>
      <c r="C4408" s="30" t="s">
        <v>4384</v>
      </c>
      <c r="D4408" t="s">
        <v>21238</v>
      </c>
      <c r="E4408" t="s">
        <v>11853</v>
      </c>
      <c r="F4408" s="30" t="s">
        <v>15190</v>
      </c>
      <c r="G4408">
        <v>6.57</v>
      </c>
      <c r="H4408">
        <v>4.3499999999999996</v>
      </c>
      <c r="I4408">
        <v>18</v>
      </c>
      <c r="J4408">
        <v>0</v>
      </c>
      <c r="K4408" s="13">
        <v>0.28920000000000001</v>
      </c>
      <c r="L4408" s="13">
        <v>4.3499999999999997E-2</v>
      </c>
      <c r="M4408" s="13">
        <v>6.5700000000000008E-2</v>
      </c>
      <c r="N4408" s="13">
        <v>0.18</v>
      </c>
      <c r="O4408" s="13">
        <v>0</v>
      </c>
      <c r="P4408" s="12" t="str">
        <f>LEFT(Tabela2[[#This Row],[Código]],2)</f>
        <v>34</v>
      </c>
    </row>
    <row r="4409" spans="2:16" ht="15" customHeight="1" x14ac:dyDescent="0.25">
      <c r="B4409" s="36" t="str">
        <f>LOOKUP(Tabela2[[#This Row],[RESUMO]],Tabela3[Grupo],Tabela3[Meus produtos])</f>
        <v>Não</v>
      </c>
      <c r="C4409" s="30" t="s">
        <v>4385</v>
      </c>
      <c r="D4409" t="s">
        <v>21238</v>
      </c>
      <c r="E4409" t="s">
        <v>11853</v>
      </c>
      <c r="F4409" s="30" t="s">
        <v>15191</v>
      </c>
      <c r="G4409">
        <v>6.57</v>
      </c>
      <c r="H4409">
        <v>4.3499999999999996</v>
      </c>
      <c r="I4409">
        <v>18</v>
      </c>
      <c r="J4409">
        <v>0</v>
      </c>
      <c r="K4409" s="13">
        <v>0.28920000000000001</v>
      </c>
      <c r="L4409" s="13">
        <v>4.3499999999999997E-2</v>
      </c>
      <c r="M4409" s="13">
        <v>6.5700000000000008E-2</v>
      </c>
      <c r="N4409" s="13">
        <v>0.18</v>
      </c>
      <c r="O4409" s="13">
        <v>0</v>
      </c>
      <c r="P4409" s="12" t="str">
        <f>LEFT(Tabela2[[#This Row],[Código]],2)</f>
        <v>34</v>
      </c>
    </row>
    <row r="4410" spans="2:16" ht="15" customHeight="1" x14ac:dyDescent="0.25">
      <c r="B4410" s="36" t="str">
        <f>LOOKUP(Tabela2[[#This Row],[RESUMO]],Tabela3[Grupo],Tabela3[Meus produtos])</f>
        <v>Não</v>
      </c>
      <c r="C4410" s="30" t="s">
        <v>4386</v>
      </c>
      <c r="D4410" t="s">
        <v>21238</v>
      </c>
      <c r="E4410" t="s">
        <v>11853</v>
      </c>
      <c r="F4410" s="30" t="s">
        <v>15192</v>
      </c>
      <c r="G4410">
        <v>6.57</v>
      </c>
      <c r="H4410">
        <v>4.3499999999999996</v>
      </c>
      <c r="I4410">
        <v>18</v>
      </c>
      <c r="J4410">
        <v>0</v>
      </c>
      <c r="K4410" s="13">
        <v>0.28920000000000001</v>
      </c>
      <c r="L4410" s="13">
        <v>4.3499999999999997E-2</v>
      </c>
      <c r="M4410" s="13">
        <v>6.5700000000000008E-2</v>
      </c>
      <c r="N4410" s="13">
        <v>0.18</v>
      </c>
      <c r="O4410" s="13">
        <v>0</v>
      </c>
      <c r="P4410" s="12" t="str">
        <f>LEFT(Tabela2[[#This Row],[Código]],2)</f>
        <v>34</v>
      </c>
    </row>
    <row r="4411" spans="2:16" ht="15" customHeight="1" x14ac:dyDescent="0.25">
      <c r="B4411" s="36" t="str">
        <f>LOOKUP(Tabela2[[#This Row],[RESUMO]],Tabela3[Grupo],Tabela3[Meus produtos])</f>
        <v>Não</v>
      </c>
      <c r="C4411" s="30" t="s">
        <v>4387</v>
      </c>
      <c r="D4411" t="s">
        <v>21238</v>
      </c>
      <c r="E4411" t="s">
        <v>11853</v>
      </c>
      <c r="F4411" s="30" t="s">
        <v>15193</v>
      </c>
      <c r="G4411">
        <v>6.57</v>
      </c>
      <c r="H4411">
        <v>4.3499999999999996</v>
      </c>
      <c r="I4411">
        <v>18</v>
      </c>
      <c r="J4411">
        <v>0</v>
      </c>
      <c r="K4411" s="13">
        <v>0.28920000000000001</v>
      </c>
      <c r="L4411" s="13">
        <v>4.3499999999999997E-2</v>
      </c>
      <c r="M4411" s="13">
        <v>6.5700000000000008E-2</v>
      </c>
      <c r="N4411" s="13">
        <v>0.18</v>
      </c>
      <c r="O4411" s="13">
        <v>0</v>
      </c>
      <c r="P4411" s="12" t="str">
        <f>LEFT(Tabela2[[#This Row],[Código]],2)</f>
        <v>34</v>
      </c>
    </row>
    <row r="4412" spans="2:16" ht="15" customHeight="1" x14ac:dyDescent="0.25">
      <c r="B4412" s="36" t="str">
        <f>LOOKUP(Tabela2[[#This Row],[RESUMO]],Tabela3[Grupo],Tabela3[Meus produtos])</f>
        <v>Não</v>
      </c>
      <c r="C4412" s="30" t="s">
        <v>4388</v>
      </c>
      <c r="D4412" t="s">
        <v>21238</v>
      </c>
      <c r="E4412" t="s">
        <v>11853</v>
      </c>
      <c r="F4412" s="30" t="s">
        <v>15194</v>
      </c>
      <c r="G4412">
        <v>6.57</v>
      </c>
      <c r="H4412">
        <v>4.3499999999999996</v>
      </c>
      <c r="I4412">
        <v>18</v>
      </c>
      <c r="J4412">
        <v>0</v>
      </c>
      <c r="K4412" s="13">
        <v>0.28920000000000001</v>
      </c>
      <c r="L4412" s="13">
        <v>4.3499999999999997E-2</v>
      </c>
      <c r="M4412" s="13">
        <v>6.5700000000000008E-2</v>
      </c>
      <c r="N4412" s="13">
        <v>0.18</v>
      </c>
      <c r="O4412" s="13">
        <v>0</v>
      </c>
      <c r="P4412" s="12" t="str">
        <f>LEFT(Tabela2[[#This Row],[Código]],2)</f>
        <v>34</v>
      </c>
    </row>
    <row r="4413" spans="2:16" ht="15" customHeight="1" x14ac:dyDescent="0.25">
      <c r="B4413" s="36" t="str">
        <f>LOOKUP(Tabela2[[#This Row],[RESUMO]],Tabela3[Grupo],Tabela3[Meus produtos])</f>
        <v>Não</v>
      </c>
      <c r="C4413" s="30" t="s">
        <v>4389</v>
      </c>
      <c r="D4413" t="s">
        <v>21238</v>
      </c>
      <c r="E4413" t="s">
        <v>11853</v>
      </c>
      <c r="F4413" s="30" t="s">
        <v>15195</v>
      </c>
      <c r="G4413">
        <v>6.42</v>
      </c>
      <c r="H4413">
        <v>4.2</v>
      </c>
      <c r="I4413">
        <v>18</v>
      </c>
      <c r="J4413">
        <v>0</v>
      </c>
      <c r="K4413" s="13">
        <v>0.28620000000000001</v>
      </c>
      <c r="L4413" s="13">
        <v>4.2000000000000003E-2</v>
      </c>
      <c r="M4413" s="13">
        <v>6.4199999999999993E-2</v>
      </c>
      <c r="N4413" s="13">
        <v>0.18</v>
      </c>
      <c r="O4413" s="13">
        <v>0</v>
      </c>
      <c r="P4413" s="12" t="str">
        <f>LEFT(Tabela2[[#This Row],[Código]],2)</f>
        <v>34</v>
      </c>
    </row>
    <row r="4414" spans="2:16" ht="15" customHeight="1" x14ac:dyDescent="0.25">
      <c r="B4414" s="36" t="str">
        <f>LOOKUP(Tabela2[[#This Row],[RESUMO]],Tabela3[Grupo],Tabela3[Meus produtos])</f>
        <v>Não</v>
      </c>
      <c r="C4414" s="30" t="s">
        <v>4390</v>
      </c>
      <c r="D4414" t="s">
        <v>21238</v>
      </c>
      <c r="E4414" t="s">
        <v>11853</v>
      </c>
      <c r="F4414" s="30" t="s">
        <v>4391</v>
      </c>
      <c r="G4414">
        <v>6.57</v>
      </c>
      <c r="H4414">
        <v>4.3499999999999996</v>
      </c>
      <c r="I4414">
        <v>18</v>
      </c>
      <c r="J4414">
        <v>0</v>
      </c>
      <c r="K4414" s="13">
        <v>0.28920000000000001</v>
      </c>
      <c r="L4414" s="13">
        <v>4.3499999999999997E-2</v>
      </c>
      <c r="M4414" s="13">
        <v>6.5700000000000008E-2</v>
      </c>
      <c r="N4414" s="13">
        <v>0.18</v>
      </c>
      <c r="O4414" s="13">
        <v>0</v>
      </c>
      <c r="P4414" s="12" t="str">
        <f>LEFT(Tabela2[[#This Row],[Código]],2)</f>
        <v>34</v>
      </c>
    </row>
    <row r="4415" spans="2:16" ht="15" customHeight="1" x14ac:dyDescent="0.25">
      <c r="B4415" s="36" t="str">
        <f>LOOKUP(Tabela2[[#This Row],[RESUMO]],Tabela3[Grupo],Tabela3[Meus produtos])</f>
        <v>Não</v>
      </c>
      <c r="C4415" s="30" t="s">
        <v>4392</v>
      </c>
      <c r="D4415" t="s">
        <v>21238</v>
      </c>
      <c r="E4415" t="s">
        <v>11853</v>
      </c>
      <c r="F4415" s="30" t="s">
        <v>15196</v>
      </c>
      <c r="G4415">
        <v>6.57</v>
      </c>
      <c r="H4415">
        <v>4.3499999999999996</v>
      </c>
      <c r="I4415">
        <v>18</v>
      </c>
      <c r="J4415">
        <v>0</v>
      </c>
      <c r="K4415" s="13">
        <v>0.28920000000000001</v>
      </c>
      <c r="L4415" s="13">
        <v>4.3499999999999997E-2</v>
      </c>
      <c r="M4415" s="13">
        <v>6.5700000000000008E-2</v>
      </c>
      <c r="N4415" s="13">
        <v>0.18</v>
      </c>
      <c r="O4415" s="13">
        <v>0</v>
      </c>
      <c r="P4415" s="12" t="str">
        <f>LEFT(Tabela2[[#This Row],[Código]],2)</f>
        <v>34</v>
      </c>
    </row>
    <row r="4416" spans="2:16" ht="15" customHeight="1" x14ac:dyDescent="0.25">
      <c r="B4416" s="36" t="str">
        <f>LOOKUP(Tabela2[[#This Row],[RESUMO]],Tabela3[Grupo],Tabela3[Meus produtos])</f>
        <v>Não</v>
      </c>
      <c r="C4416" s="30" t="s">
        <v>4393</v>
      </c>
      <c r="D4416" t="s">
        <v>21238</v>
      </c>
      <c r="E4416" t="s">
        <v>11853</v>
      </c>
      <c r="F4416" s="30" t="s">
        <v>15197</v>
      </c>
      <c r="G4416">
        <v>6.57</v>
      </c>
      <c r="H4416">
        <v>4.3499999999999996</v>
      </c>
      <c r="I4416">
        <v>18</v>
      </c>
      <c r="J4416">
        <v>0</v>
      </c>
      <c r="K4416" s="13">
        <v>0.28920000000000001</v>
      </c>
      <c r="L4416" s="13">
        <v>4.3499999999999997E-2</v>
      </c>
      <c r="M4416" s="13">
        <v>6.5700000000000008E-2</v>
      </c>
      <c r="N4416" s="13">
        <v>0.18</v>
      </c>
      <c r="O4416" s="13">
        <v>0</v>
      </c>
      <c r="P4416" s="12" t="str">
        <f>LEFT(Tabela2[[#This Row],[Código]],2)</f>
        <v>34</v>
      </c>
    </row>
    <row r="4417" spans="2:16" ht="15" customHeight="1" x14ac:dyDescent="0.25">
      <c r="B4417" s="36" t="str">
        <f>LOOKUP(Tabela2[[#This Row],[RESUMO]],Tabela3[Grupo],Tabela3[Meus produtos])</f>
        <v>Não</v>
      </c>
      <c r="C4417" s="30" t="s">
        <v>4394</v>
      </c>
      <c r="D4417" t="s">
        <v>21238</v>
      </c>
      <c r="E4417" t="s">
        <v>11853</v>
      </c>
      <c r="F4417" s="30" t="s">
        <v>15198</v>
      </c>
      <c r="G4417">
        <v>6.4</v>
      </c>
      <c r="H4417">
        <v>4.2</v>
      </c>
      <c r="I4417">
        <v>18</v>
      </c>
      <c r="J4417">
        <v>0</v>
      </c>
      <c r="K4417" s="13">
        <v>0.28600000000000003</v>
      </c>
      <c r="L4417" s="13">
        <v>4.2000000000000003E-2</v>
      </c>
      <c r="M4417" s="13">
        <v>6.4000000000000001E-2</v>
      </c>
      <c r="N4417" s="13">
        <v>0.18</v>
      </c>
      <c r="O4417" s="13">
        <v>0</v>
      </c>
      <c r="P4417" s="12" t="str">
        <f>LEFT(Tabela2[[#This Row],[Código]],2)</f>
        <v>35</v>
      </c>
    </row>
    <row r="4418" spans="2:16" ht="15" customHeight="1" x14ac:dyDescent="0.25">
      <c r="B4418" s="36" t="str">
        <f>LOOKUP(Tabela2[[#This Row],[RESUMO]],Tabela3[Grupo],Tabela3[Meus produtos])</f>
        <v>Não</v>
      </c>
      <c r="C4418" s="30" t="s">
        <v>4395</v>
      </c>
      <c r="D4418" t="s">
        <v>21238</v>
      </c>
      <c r="E4418" t="s">
        <v>11853</v>
      </c>
      <c r="F4418" s="30" t="s">
        <v>15199</v>
      </c>
      <c r="G4418">
        <v>6.4</v>
      </c>
      <c r="H4418">
        <v>4.2</v>
      </c>
      <c r="I4418">
        <v>18</v>
      </c>
      <c r="J4418">
        <v>0</v>
      </c>
      <c r="K4418" s="13">
        <v>0.28600000000000003</v>
      </c>
      <c r="L4418" s="13">
        <v>4.2000000000000003E-2</v>
      </c>
      <c r="M4418" s="13">
        <v>6.4000000000000001E-2</v>
      </c>
      <c r="N4418" s="13">
        <v>0.18</v>
      </c>
      <c r="O4418" s="13">
        <v>0</v>
      </c>
      <c r="P4418" s="12" t="str">
        <f>LEFT(Tabela2[[#This Row],[Código]],2)</f>
        <v>35</v>
      </c>
    </row>
    <row r="4419" spans="2:16" ht="15" customHeight="1" x14ac:dyDescent="0.25">
      <c r="B4419" s="36" t="str">
        <f>LOOKUP(Tabela2[[#This Row],[RESUMO]],Tabela3[Grupo],Tabela3[Meus produtos])</f>
        <v>Não</v>
      </c>
      <c r="C4419" s="30" t="s">
        <v>4396</v>
      </c>
      <c r="D4419" t="s">
        <v>21238</v>
      </c>
      <c r="E4419" t="s">
        <v>11853</v>
      </c>
      <c r="F4419" s="30" t="s">
        <v>15200</v>
      </c>
      <c r="G4419">
        <v>6.4</v>
      </c>
      <c r="H4419">
        <v>4.2</v>
      </c>
      <c r="I4419">
        <v>18</v>
      </c>
      <c r="J4419">
        <v>0</v>
      </c>
      <c r="K4419" s="13">
        <v>0.28600000000000003</v>
      </c>
      <c r="L4419" s="13">
        <v>4.2000000000000003E-2</v>
      </c>
      <c r="M4419" s="13">
        <v>6.4000000000000001E-2</v>
      </c>
      <c r="N4419" s="13">
        <v>0.18</v>
      </c>
      <c r="O4419" s="13">
        <v>0</v>
      </c>
      <c r="P4419" s="12" t="str">
        <f>LEFT(Tabela2[[#This Row],[Código]],2)</f>
        <v>35</v>
      </c>
    </row>
    <row r="4420" spans="2:16" ht="15" customHeight="1" x14ac:dyDescent="0.25">
      <c r="B4420" s="36" t="str">
        <f>LOOKUP(Tabela2[[#This Row],[RESUMO]],Tabela3[Grupo],Tabela3[Meus produtos])</f>
        <v>Não</v>
      </c>
      <c r="C4420" s="30" t="s">
        <v>4397</v>
      </c>
      <c r="D4420" t="s">
        <v>21238</v>
      </c>
      <c r="E4420" t="s">
        <v>11853</v>
      </c>
      <c r="F4420" s="30" t="s">
        <v>15201</v>
      </c>
      <c r="G4420">
        <v>6.4</v>
      </c>
      <c r="H4420">
        <v>4.2</v>
      </c>
      <c r="I4420">
        <v>18</v>
      </c>
      <c r="J4420">
        <v>0</v>
      </c>
      <c r="K4420" s="13">
        <v>0.28600000000000003</v>
      </c>
      <c r="L4420" s="13">
        <v>4.2000000000000003E-2</v>
      </c>
      <c r="M4420" s="13">
        <v>6.4000000000000001E-2</v>
      </c>
      <c r="N4420" s="13">
        <v>0.18</v>
      </c>
      <c r="O4420" s="13">
        <v>0</v>
      </c>
      <c r="P4420" s="12" t="str">
        <f>LEFT(Tabela2[[#This Row],[Código]],2)</f>
        <v>35</v>
      </c>
    </row>
    <row r="4421" spans="2:16" ht="15" customHeight="1" x14ac:dyDescent="0.25">
      <c r="B4421" s="36" t="str">
        <f>LOOKUP(Tabela2[[#This Row],[RESUMO]],Tabela3[Grupo],Tabela3[Meus produtos])</f>
        <v>Não</v>
      </c>
      <c r="C4421" s="30" t="s">
        <v>4398</v>
      </c>
      <c r="D4421" t="s">
        <v>21238</v>
      </c>
      <c r="E4421" t="s">
        <v>11853</v>
      </c>
      <c r="F4421" s="30" t="s">
        <v>15202</v>
      </c>
      <c r="G4421">
        <v>6.4</v>
      </c>
      <c r="H4421">
        <v>4.2</v>
      </c>
      <c r="I4421">
        <v>7</v>
      </c>
      <c r="J4421">
        <v>0</v>
      </c>
      <c r="K4421" s="13">
        <v>0.17600000000000002</v>
      </c>
      <c r="L4421" s="13">
        <v>4.2000000000000003E-2</v>
      </c>
      <c r="M4421" s="13">
        <v>6.4000000000000001E-2</v>
      </c>
      <c r="N4421" s="13">
        <v>7.0000000000000007E-2</v>
      </c>
      <c r="O4421" s="13">
        <v>0</v>
      </c>
      <c r="P4421" s="12" t="str">
        <f>LEFT(Tabela2[[#This Row],[Código]],2)</f>
        <v>35</v>
      </c>
    </row>
    <row r="4422" spans="2:16" ht="15" customHeight="1" x14ac:dyDescent="0.25">
      <c r="B4422" s="36" t="str">
        <f>LOOKUP(Tabela2[[#This Row],[RESUMO]],Tabela3[Grupo],Tabela3[Meus produtos])</f>
        <v>Não</v>
      </c>
      <c r="C4422" s="30" t="s">
        <v>4399</v>
      </c>
      <c r="D4422" t="s">
        <v>21238</v>
      </c>
      <c r="E4422" t="s">
        <v>11853</v>
      </c>
      <c r="F4422" s="30" t="s">
        <v>15203</v>
      </c>
      <c r="G4422">
        <v>6.4</v>
      </c>
      <c r="H4422">
        <v>4.2</v>
      </c>
      <c r="I4422">
        <v>7</v>
      </c>
      <c r="J4422">
        <v>0</v>
      </c>
      <c r="K4422" s="13">
        <v>0.17600000000000002</v>
      </c>
      <c r="L4422" s="13">
        <v>4.2000000000000003E-2</v>
      </c>
      <c r="M4422" s="13">
        <v>6.4000000000000001E-2</v>
      </c>
      <c r="N4422" s="13">
        <v>7.0000000000000007E-2</v>
      </c>
      <c r="O4422" s="13">
        <v>0</v>
      </c>
      <c r="P4422" s="12" t="str">
        <f>LEFT(Tabela2[[#This Row],[Código]],2)</f>
        <v>35</v>
      </c>
    </row>
    <row r="4423" spans="2:16" ht="15" customHeight="1" x14ac:dyDescent="0.25">
      <c r="B4423" s="36" t="str">
        <f>LOOKUP(Tabela2[[#This Row],[RESUMO]],Tabela3[Grupo],Tabela3[Meus produtos])</f>
        <v>Não</v>
      </c>
      <c r="C4423" s="30" t="s">
        <v>4400</v>
      </c>
      <c r="D4423" t="s">
        <v>21238</v>
      </c>
      <c r="E4423" t="s">
        <v>11853</v>
      </c>
      <c r="F4423" s="30" t="s">
        <v>15204</v>
      </c>
      <c r="G4423">
        <v>6.4</v>
      </c>
      <c r="H4423">
        <v>4.2</v>
      </c>
      <c r="I4423">
        <v>7</v>
      </c>
      <c r="J4423">
        <v>0</v>
      </c>
      <c r="K4423" s="13">
        <v>0.17600000000000002</v>
      </c>
      <c r="L4423" s="13">
        <v>4.2000000000000003E-2</v>
      </c>
      <c r="M4423" s="13">
        <v>6.4000000000000001E-2</v>
      </c>
      <c r="N4423" s="13">
        <v>7.0000000000000007E-2</v>
      </c>
      <c r="O4423" s="13">
        <v>0</v>
      </c>
      <c r="P4423" s="12" t="str">
        <f>LEFT(Tabela2[[#This Row],[Código]],2)</f>
        <v>35</v>
      </c>
    </row>
    <row r="4424" spans="2:16" ht="15" customHeight="1" x14ac:dyDescent="0.25">
      <c r="B4424" s="36" t="str">
        <f>LOOKUP(Tabela2[[#This Row],[RESUMO]],Tabela3[Grupo],Tabela3[Meus produtos])</f>
        <v>Não</v>
      </c>
      <c r="C4424" s="30" t="s">
        <v>4401</v>
      </c>
      <c r="D4424" t="s">
        <v>21238</v>
      </c>
      <c r="E4424" t="s">
        <v>11853</v>
      </c>
      <c r="F4424" s="30" t="s">
        <v>4402</v>
      </c>
      <c r="G4424">
        <v>6.23</v>
      </c>
      <c r="H4424">
        <v>4.2</v>
      </c>
      <c r="I4424">
        <v>7</v>
      </c>
      <c r="J4424">
        <v>0</v>
      </c>
      <c r="K4424" s="13">
        <v>0.17430000000000001</v>
      </c>
      <c r="L4424" s="13">
        <v>4.2000000000000003E-2</v>
      </c>
      <c r="M4424" s="13">
        <v>6.2300000000000001E-2</v>
      </c>
      <c r="N4424" s="13">
        <v>7.0000000000000007E-2</v>
      </c>
      <c r="O4424" s="13">
        <v>0</v>
      </c>
      <c r="P4424" s="12" t="str">
        <f>LEFT(Tabela2[[#This Row],[Código]],2)</f>
        <v>35</v>
      </c>
    </row>
    <row r="4425" spans="2:16" ht="15" customHeight="1" x14ac:dyDescent="0.25">
      <c r="B4425" s="36" t="str">
        <f>LOOKUP(Tabela2[[#This Row],[RESUMO]],Tabela3[Grupo],Tabela3[Meus produtos])</f>
        <v>Não</v>
      </c>
      <c r="C4425" s="30" t="s">
        <v>4403</v>
      </c>
      <c r="D4425" t="s">
        <v>21238</v>
      </c>
      <c r="E4425" t="s">
        <v>11853</v>
      </c>
      <c r="F4425" s="30" t="s">
        <v>15205</v>
      </c>
      <c r="G4425">
        <v>6.4</v>
      </c>
      <c r="H4425">
        <v>4.2</v>
      </c>
      <c r="I4425">
        <v>7</v>
      </c>
      <c r="J4425">
        <v>0</v>
      </c>
      <c r="K4425" s="13">
        <v>0.17600000000000002</v>
      </c>
      <c r="L4425" s="13">
        <v>4.2000000000000003E-2</v>
      </c>
      <c r="M4425" s="13">
        <v>6.4000000000000001E-2</v>
      </c>
      <c r="N4425" s="13">
        <v>7.0000000000000007E-2</v>
      </c>
      <c r="O4425" s="13">
        <v>0</v>
      </c>
      <c r="P4425" s="12" t="str">
        <f>LEFT(Tabela2[[#This Row],[Código]],2)</f>
        <v>35</v>
      </c>
    </row>
    <row r="4426" spans="2:16" ht="15" customHeight="1" x14ac:dyDescent="0.25">
      <c r="B4426" s="36" t="str">
        <f>LOOKUP(Tabela2[[#This Row],[RESUMO]],Tabela3[Grupo],Tabela3[Meus produtos])</f>
        <v>Não</v>
      </c>
      <c r="C4426" s="30" t="s">
        <v>4404</v>
      </c>
      <c r="D4426" t="s">
        <v>21238</v>
      </c>
      <c r="E4426" t="s">
        <v>11853</v>
      </c>
      <c r="F4426" s="30" t="s">
        <v>15206</v>
      </c>
      <c r="G4426">
        <v>6.23</v>
      </c>
      <c r="H4426">
        <v>4.2</v>
      </c>
      <c r="I4426">
        <v>18</v>
      </c>
      <c r="J4426">
        <v>0</v>
      </c>
      <c r="K4426" s="13">
        <v>0.2843</v>
      </c>
      <c r="L4426" s="13">
        <v>4.2000000000000003E-2</v>
      </c>
      <c r="M4426" s="13">
        <v>6.2300000000000001E-2</v>
      </c>
      <c r="N4426" s="13">
        <v>0.18</v>
      </c>
      <c r="O4426" s="13">
        <v>0</v>
      </c>
      <c r="P4426" s="12" t="str">
        <f>LEFT(Tabela2[[#This Row],[Código]],2)</f>
        <v>35</v>
      </c>
    </row>
    <row r="4427" spans="2:16" ht="15" customHeight="1" x14ac:dyDescent="0.25">
      <c r="B4427" s="36" t="str">
        <f>LOOKUP(Tabela2[[#This Row],[RESUMO]],Tabela3[Grupo],Tabela3[Meus produtos])</f>
        <v>Não</v>
      </c>
      <c r="C4427" s="30" t="s">
        <v>4405</v>
      </c>
      <c r="D4427" t="s">
        <v>21238</v>
      </c>
      <c r="E4427" t="s">
        <v>11853</v>
      </c>
      <c r="F4427" s="30" t="s">
        <v>15207</v>
      </c>
      <c r="G4427">
        <v>6.4</v>
      </c>
      <c r="H4427">
        <v>4.2</v>
      </c>
      <c r="I4427">
        <v>18</v>
      </c>
      <c r="J4427">
        <v>0</v>
      </c>
      <c r="K4427" s="13">
        <v>0.28600000000000003</v>
      </c>
      <c r="L4427" s="13">
        <v>4.2000000000000003E-2</v>
      </c>
      <c r="M4427" s="13">
        <v>6.4000000000000001E-2</v>
      </c>
      <c r="N4427" s="13">
        <v>0.18</v>
      </c>
      <c r="O4427" s="13">
        <v>0</v>
      </c>
      <c r="P4427" s="12" t="str">
        <f>LEFT(Tabela2[[#This Row],[Código]],2)</f>
        <v>35</v>
      </c>
    </row>
    <row r="4428" spans="2:16" ht="15" customHeight="1" x14ac:dyDescent="0.25">
      <c r="B4428" s="36" t="str">
        <f>LOOKUP(Tabela2[[#This Row],[RESUMO]],Tabela3[Grupo],Tabela3[Meus produtos])</f>
        <v>Não</v>
      </c>
      <c r="C4428" s="30" t="s">
        <v>4406</v>
      </c>
      <c r="D4428" t="s">
        <v>21238</v>
      </c>
      <c r="E4428" t="s">
        <v>11853</v>
      </c>
      <c r="F4428" s="30" t="s">
        <v>15208</v>
      </c>
      <c r="G4428">
        <v>6.4</v>
      </c>
      <c r="H4428">
        <v>4.2</v>
      </c>
      <c r="I4428">
        <v>18</v>
      </c>
      <c r="J4428">
        <v>0</v>
      </c>
      <c r="K4428" s="13">
        <v>0.28600000000000003</v>
      </c>
      <c r="L4428" s="13">
        <v>4.2000000000000003E-2</v>
      </c>
      <c r="M4428" s="13">
        <v>6.4000000000000001E-2</v>
      </c>
      <c r="N4428" s="13">
        <v>0.18</v>
      </c>
      <c r="O4428" s="13">
        <v>0</v>
      </c>
      <c r="P4428" s="12" t="str">
        <f>LEFT(Tabela2[[#This Row],[Código]],2)</f>
        <v>35</v>
      </c>
    </row>
    <row r="4429" spans="2:16" ht="15" customHeight="1" x14ac:dyDescent="0.25">
      <c r="B4429" s="36" t="str">
        <f>LOOKUP(Tabela2[[#This Row],[RESUMO]],Tabela3[Grupo],Tabela3[Meus produtos])</f>
        <v>Não</v>
      </c>
      <c r="C4429" s="30" t="s">
        <v>4407</v>
      </c>
      <c r="D4429" t="s">
        <v>21238</v>
      </c>
      <c r="E4429" t="s">
        <v>11853</v>
      </c>
      <c r="F4429" s="30" t="s">
        <v>15209</v>
      </c>
      <c r="G4429">
        <v>6.4</v>
      </c>
      <c r="H4429">
        <v>4.2</v>
      </c>
      <c r="I4429">
        <v>18</v>
      </c>
      <c r="J4429">
        <v>0</v>
      </c>
      <c r="K4429" s="13">
        <v>0.28600000000000003</v>
      </c>
      <c r="L4429" s="13">
        <v>4.2000000000000003E-2</v>
      </c>
      <c r="M4429" s="13">
        <v>6.4000000000000001E-2</v>
      </c>
      <c r="N4429" s="13">
        <v>0.18</v>
      </c>
      <c r="O4429" s="13">
        <v>0</v>
      </c>
      <c r="P4429" s="12" t="str">
        <f>LEFT(Tabela2[[#This Row],[Código]],2)</f>
        <v>35</v>
      </c>
    </row>
    <row r="4430" spans="2:16" ht="15" customHeight="1" x14ac:dyDescent="0.25">
      <c r="B4430" s="36" t="str">
        <f>LOOKUP(Tabela2[[#This Row],[RESUMO]],Tabela3[Grupo],Tabela3[Meus produtos])</f>
        <v>Não</v>
      </c>
      <c r="C4430" s="30" t="s">
        <v>4408</v>
      </c>
      <c r="D4430" t="s">
        <v>21238</v>
      </c>
      <c r="E4430" t="s">
        <v>11853</v>
      </c>
      <c r="F4430" s="30" t="s">
        <v>4409</v>
      </c>
      <c r="G4430">
        <v>6.4</v>
      </c>
      <c r="H4430">
        <v>4.2</v>
      </c>
      <c r="I4430">
        <v>18</v>
      </c>
      <c r="J4430">
        <v>0</v>
      </c>
      <c r="K4430" s="13">
        <v>0.28600000000000003</v>
      </c>
      <c r="L4430" s="13">
        <v>4.2000000000000003E-2</v>
      </c>
      <c r="M4430" s="13">
        <v>6.4000000000000001E-2</v>
      </c>
      <c r="N4430" s="13">
        <v>0.18</v>
      </c>
      <c r="O4430" s="13">
        <v>0</v>
      </c>
      <c r="P4430" s="12" t="str">
        <f>LEFT(Tabela2[[#This Row],[Código]],2)</f>
        <v>35</v>
      </c>
    </row>
    <row r="4431" spans="2:16" ht="15" customHeight="1" x14ac:dyDescent="0.25">
      <c r="B4431" s="36" t="str">
        <f>LOOKUP(Tabela2[[#This Row],[RESUMO]],Tabela3[Grupo],Tabela3[Meus produtos])</f>
        <v>Não</v>
      </c>
      <c r="C4431" s="30" t="s">
        <v>4410</v>
      </c>
      <c r="D4431" t="s">
        <v>21238</v>
      </c>
      <c r="E4431" t="s">
        <v>11853</v>
      </c>
      <c r="F4431" s="30" t="s">
        <v>15210</v>
      </c>
      <c r="G4431">
        <v>6.4</v>
      </c>
      <c r="H4431">
        <v>4.2</v>
      </c>
      <c r="I4431">
        <v>18</v>
      </c>
      <c r="J4431">
        <v>0</v>
      </c>
      <c r="K4431" s="13">
        <v>0.28600000000000003</v>
      </c>
      <c r="L4431" s="13">
        <v>4.2000000000000003E-2</v>
      </c>
      <c r="M4431" s="13">
        <v>6.4000000000000001E-2</v>
      </c>
      <c r="N4431" s="13">
        <v>0.18</v>
      </c>
      <c r="O4431" s="13">
        <v>0</v>
      </c>
      <c r="P4431" s="12" t="str">
        <f>LEFT(Tabela2[[#This Row],[Código]],2)</f>
        <v>35</v>
      </c>
    </row>
    <row r="4432" spans="2:16" ht="15" customHeight="1" x14ac:dyDescent="0.25">
      <c r="B4432" s="36" t="str">
        <f>LOOKUP(Tabela2[[#This Row],[RESUMO]],Tabela3[Grupo],Tabela3[Meus produtos])</f>
        <v>Não</v>
      </c>
      <c r="C4432" s="30" t="s">
        <v>4411</v>
      </c>
      <c r="D4432" t="s">
        <v>21238</v>
      </c>
      <c r="E4432" t="s">
        <v>11853</v>
      </c>
      <c r="F4432" s="30" t="s">
        <v>15211</v>
      </c>
      <c r="G4432">
        <v>6.4</v>
      </c>
      <c r="H4432">
        <v>4.2</v>
      </c>
      <c r="I4432">
        <v>18</v>
      </c>
      <c r="J4432">
        <v>0</v>
      </c>
      <c r="K4432" s="13">
        <v>0.28600000000000003</v>
      </c>
      <c r="L4432" s="13">
        <v>4.2000000000000003E-2</v>
      </c>
      <c r="M4432" s="13">
        <v>6.4000000000000001E-2</v>
      </c>
      <c r="N4432" s="13">
        <v>0.18</v>
      </c>
      <c r="O4432" s="13">
        <v>0</v>
      </c>
      <c r="P4432" s="12" t="str">
        <f>LEFT(Tabela2[[#This Row],[Código]],2)</f>
        <v>35</v>
      </c>
    </row>
    <row r="4433" spans="2:16" ht="15" customHeight="1" x14ac:dyDescent="0.25">
      <c r="B4433" s="36" t="str">
        <f>LOOKUP(Tabela2[[#This Row],[RESUMO]],Tabela3[Grupo],Tabela3[Meus produtos])</f>
        <v>Não</v>
      </c>
      <c r="C4433" s="30" t="s">
        <v>4412</v>
      </c>
      <c r="D4433" t="s">
        <v>21238</v>
      </c>
      <c r="E4433" t="s">
        <v>11853</v>
      </c>
      <c r="F4433" s="30" t="s">
        <v>4413</v>
      </c>
      <c r="G4433">
        <v>6.23</v>
      </c>
      <c r="H4433">
        <v>4.2</v>
      </c>
      <c r="I4433">
        <v>18</v>
      </c>
      <c r="J4433">
        <v>0</v>
      </c>
      <c r="K4433" s="13">
        <v>0.2843</v>
      </c>
      <c r="L4433" s="13">
        <v>4.2000000000000003E-2</v>
      </c>
      <c r="M4433" s="13">
        <v>6.2300000000000001E-2</v>
      </c>
      <c r="N4433" s="13">
        <v>0.18</v>
      </c>
      <c r="O4433" s="13">
        <v>0</v>
      </c>
      <c r="P4433" s="12" t="str">
        <f>LEFT(Tabela2[[#This Row],[Código]],2)</f>
        <v>35</v>
      </c>
    </row>
    <row r="4434" spans="2:16" ht="15" customHeight="1" x14ac:dyDescent="0.25">
      <c r="B4434" s="36" t="str">
        <f>LOOKUP(Tabela2[[#This Row],[RESUMO]],Tabela3[Grupo],Tabela3[Meus produtos])</f>
        <v>Não</v>
      </c>
      <c r="C4434" s="30" t="s">
        <v>4414</v>
      </c>
      <c r="D4434" t="s">
        <v>21238</v>
      </c>
      <c r="E4434" t="s">
        <v>11853</v>
      </c>
      <c r="F4434" s="30" t="s">
        <v>15212</v>
      </c>
      <c r="G4434">
        <v>6.4</v>
      </c>
      <c r="H4434">
        <v>4.2</v>
      </c>
      <c r="I4434">
        <v>0</v>
      </c>
      <c r="J4434">
        <v>0</v>
      </c>
      <c r="K4434" s="13">
        <v>0.10600000000000001</v>
      </c>
      <c r="L4434" s="13">
        <v>4.2000000000000003E-2</v>
      </c>
      <c r="M4434" s="13">
        <v>6.4000000000000001E-2</v>
      </c>
      <c r="N4434" s="13">
        <v>0</v>
      </c>
      <c r="O4434" s="13">
        <v>0</v>
      </c>
      <c r="P4434" s="12" t="str">
        <f>LEFT(Tabela2[[#This Row],[Código]],2)</f>
        <v>35</v>
      </c>
    </row>
    <row r="4435" spans="2:16" ht="15" customHeight="1" x14ac:dyDescent="0.25">
      <c r="B4435" s="36" t="str">
        <f>LOOKUP(Tabela2[[#This Row],[RESUMO]],Tabela3[Grupo],Tabela3[Meus produtos])</f>
        <v>Não</v>
      </c>
      <c r="C4435" s="30" t="s">
        <v>4415</v>
      </c>
      <c r="D4435" t="s">
        <v>21238</v>
      </c>
      <c r="E4435" t="s">
        <v>11853</v>
      </c>
      <c r="F4435" s="30" t="s">
        <v>15213</v>
      </c>
      <c r="G4435">
        <v>6.4</v>
      </c>
      <c r="H4435">
        <v>4.2</v>
      </c>
      <c r="I4435">
        <v>7</v>
      </c>
      <c r="J4435">
        <v>0</v>
      </c>
      <c r="K4435" s="13">
        <v>0.17600000000000002</v>
      </c>
      <c r="L4435" s="13">
        <v>4.2000000000000003E-2</v>
      </c>
      <c r="M4435" s="13">
        <v>6.4000000000000001E-2</v>
      </c>
      <c r="N4435" s="13">
        <v>7.0000000000000007E-2</v>
      </c>
      <c r="O4435" s="13">
        <v>0</v>
      </c>
      <c r="P4435" s="12" t="str">
        <f>LEFT(Tabela2[[#This Row],[Código]],2)</f>
        <v>35</v>
      </c>
    </row>
    <row r="4436" spans="2:16" ht="15" customHeight="1" x14ac:dyDescent="0.25">
      <c r="B4436" s="36" t="str">
        <f>LOOKUP(Tabela2[[#This Row],[RESUMO]],Tabela3[Grupo],Tabela3[Meus produtos])</f>
        <v>Não</v>
      </c>
      <c r="C4436" s="30" t="s">
        <v>4416</v>
      </c>
      <c r="D4436" t="s">
        <v>21238</v>
      </c>
      <c r="E4436" t="s">
        <v>11853</v>
      </c>
      <c r="F4436" s="30" t="s">
        <v>15214</v>
      </c>
      <c r="G4436">
        <v>6.4</v>
      </c>
      <c r="H4436">
        <v>4.2</v>
      </c>
      <c r="I4436">
        <v>7</v>
      </c>
      <c r="J4436">
        <v>0</v>
      </c>
      <c r="K4436" s="13">
        <v>0.17600000000000002</v>
      </c>
      <c r="L4436" s="13">
        <v>4.2000000000000003E-2</v>
      </c>
      <c r="M4436" s="13">
        <v>6.4000000000000001E-2</v>
      </c>
      <c r="N4436" s="13">
        <v>7.0000000000000007E-2</v>
      </c>
      <c r="O4436" s="13">
        <v>0</v>
      </c>
      <c r="P4436" s="12" t="str">
        <f>LEFT(Tabela2[[#This Row],[Código]],2)</f>
        <v>35</v>
      </c>
    </row>
    <row r="4437" spans="2:16" ht="15" customHeight="1" x14ac:dyDescent="0.25">
      <c r="B4437" s="36" t="str">
        <f>LOOKUP(Tabela2[[#This Row],[RESUMO]],Tabela3[Grupo],Tabela3[Meus produtos])</f>
        <v>Não</v>
      </c>
      <c r="C4437" s="30" t="s">
        <v>4417</v>
      </c>
      <c r="D4437" t="s">
        <v>21238</v>
      </c>
      <c r="E4437" t="s">
        <v>11853</v>
      </c>
      <c r="F4437" s="30" t="s">
        <v>15215</v>
      </c>
      <c r="G4437">
        <v>6.42</v>
      </c>
      <c r="H4437">
        <v>4.2</v>
      </c>
      <c r="I4437">
        <v>18</v>
      </c>
      <c r="J4437">
        <v>0</v>
      </c>
      <c r="K4437" s="13">
        <v>0.28620000000000001</v>
      </c>
      <c r="L4437" s="13">
        <v>4.2000000000000003E-2</v>
      </c>
      <c r="M4437" s="13">
        <v>6.4199999999999993E-2</v>
      </c>
      <c r="N4437" s="13">
        <v>0.18</v>
      </c>
      <c r="O4437" s="13">
        <v>0</v>
      </c>
      <c r="P4437" s="12" t="str">
        <f>LEFT(Tabela2[[#This Row],[Código]],2)</f>
        <v>35</v>
      </c>
    </row>
    <row r="4438" spans="2:16" ht="15" customHeight="1" x14ac:dyDescent="0.25">
      <c r="B4438" s="36" t="str">
        <f>LOOKUP(Tabela2[[#This Row],[RESUMO]],Tabela3[Grupo],Tabela3[Meus produtos])</f>
        <v>Não</v>
      </c>
      <c r="C4438" s="30" t="s">
        <v>4418</v>
      </c>
      <c r="D4438" t="s">
        <v>21238</v>
      </c>
      <c r="E4438" t="s">
        <v>11853</v>
      </c>
      <c r="F4438" s="30" t="s">
        <v>15216</v>
      </c>
      <c r="G4438">
        <v>6.42</v>
      </c>
      <c r="H4438">
        <v>4.2</v>
      </c>
      <c r="I4438">
        <v>18</v>
      </c>
      <c r="J4438">
        <v>0</v>
      </c>
      <c r="K4438" s="13">
        <v>0.28620000000000001</v>
      </c>
      <c r="L4438" s="13">
        <v>4.2000000000000003E-2</v>
      </c>
      <c r="M4438" s="13">
        <v>6.4199999999999993E-2</v>
      </c>
      <c r="N4438" s="13">
        <v>0.18</v>
      </c>
      <c r="O4438" s="13">
        <v>0</v>
      </c>
      <c r="P4438" s="12" t="str">
        <f>LEFT(Tabela2[[#This Row],[Código]],2)</f>
        <v>35</v>
      </c>
    </row>
    <row r="4439" spans="2:16" ht="15" customHeight="1" x14ac:dyDescent="0.25">
      <c r="B4439" s="36" t="str">
        <f>LOOKUP(Tabela2[[#This Row],[RESUMO]],Tabela3[Grupo],Tabela3[Meus produtos])</f>
        <v>Não</v>
      </c>
      <c r="C4439" s="30" t="s">
        <v>4419</v>
      </c>
      <c r="D4439" t="s">
        <v>21238</v>
      </c>
      <c r="E4439" t="s">
        <v>11853</v>
      </c>
      <c r="F4439" s="30" t="s">
        <v>15217</v>
      </c>
      <c r="G4439">
        <v>6.42</v>
      </c>
      <c r="H4439">
        <v>4.2</v>
      </c>
      <c r="I4439">
        <v>18</v>
      </c>
      <c r="J4439">
        <v>0</v>
      </c>
      <c r="K4439" s="13">
        <v>0.28620000000000001</v>
      </c>
      <c r="L4439" s="13">
        <v>4.2000000000000003E-2</v>
      </c>
      <c r="M4439" s="13">
        <v>6.4199999999999993E-2</v>
      </c>
      <c r="N4439" s="13">
        <v>0.18</v>
      </c>
      <c r="O4439" s="13">
        <v>0</v>
      </c>
      <c r="P4439" s="12" t="str">
        <f>LEFT(Tabela2[[#This Row],[Código]],2)</f>
        <v>35</v>
      </c>
    </row>
    <row r="4440" spans="2:16" ht="15" customHeight="1" x14ac:dyDescent="0.25">
      <c r="B4440" s="36" t="str">
        <f>LOOKUP(Tabela2[[#This Row],[RESUMO]],Tabela3[Grupo],Tabela3[Meus produtos])</f>
        <v>Não</v>
      </c>
      <c r="C4440" s="30" t="s">
        <v>4420</v>
      </c>
      <c r="D4440" t="s">
        <v>21238</v>
      </c>
      <c r="E4440" t="s">
        <v>11853</v>
      </c>
      <c r="F4440" s="30" t="s">
        <v>15218</v>
      </c>
      <c r="G4440">
        <v>6.42</v>
      </c>
      <c r="H4440">
        <v>4.2</v>
      </c>
      <c r="I4440">
        <v>18</v>
      </c>
      <c r="J4440">
        <v>0</v>
      </c>
      <c r="K4440" s="13">
        <v>0.28620000000000001</v>
      </c>
      <c r="L4440" s="13">
        <v>4.2000000000000003E-2</v>
      </c>
      <c r="M4440" s="13">
        <v>6.4199999999999993E-2</v>
      </c>
      <c r="N4440" s="13">
        <v>0.18</v>
      </c>
      <c r="O4440" s="13">
        <v>0</v>
      </c>
      <c r="P4440" s="12" t="str">
        <f>LEFT(Tabela2[[#This Row],[Código]],2)</f>
        <v>35</v>
      </c>
    </row>
    <row r="4441" spans="2:16" ht="15" customHeight="1" x14ac:dyDescent="0.25">
      <c r="B4441" s="36" t="str">
        <f>LOOKUP(Tabela2[[#This Row],[RESUMO]],Tabela3[Grupo],Tabela3[Meus produtos])</f>
        <v>Não</v>
      </c>
      <c r="C4441" s="30" t="s">
        <v>4421</v>
      </c>
      <c r="D4441" t="s">
        <v>21238</v>
      </c>
      <c r="E4441" t="s">
        <v>11853</v>
      </c>
      <c r="F4441" s="30" t="s">
        <v>15219</v>
      </c>
      <c r="G4441">
        <v>6.42</v>
      </c>
      <c r="H4441">
        <v>4.2</v>
      </c>
      <c r="I4441">
        <v>18</v>
      </c>
      <c r="J4441">
        <v>0</v>
      </c>
      <c r="K4441" s="13">
        <v>0.28620000000000001</v>
      </c>
      <c r="L4441" s="13">
        <v>4.2000000000000003E-2</v>
      </c>
      <c r="M4441" s="13">
        <v>6.4199999999999993E-2</v>
      </c>
      <c r="N4441" s="13">
        <v>0.18</v>
      </c>
      <c r="O4441" s="13">
        <v>0</v>
      </c>
      <c r="P4441" s="12" t="str">
        <f>LEFT(Tabela2[[#This Row],[Código]],2)</f>
        <v>35</v>
      </c>
    </row>
    <row r="4442" spans="2:16" ht="15" customHeight="1" x14ac:dyDescent="0.25">
      <c r="B4442" s="36" t="str">
        <f>LOOKUP(Tabela2[[#This Row],[RESUMO]],Tabela3[Grupo],Tabela3[Meus produtos])</f>
        <v>Não</v>
      </c>
      <c r="C4442" s="30" t="s">
        <v>4422</v>
      </c>
      <c r="D4442" t="s">
        <v>21238</v>
      </c>
      <c r="E4442" t="s">
        <v>11853</v>
      </c>
      <c r="F4442" s="30" t="s">
        <v>15220</v>
      </c>
      <c r="G4442">
        <v>6.42</v>
      </c>
      <c r="H4442">
        <v>4.2</v>
      </c>
      <c r="I4442">
        <v>18</v>
      </c>
      <c r="J4442">
        <v>0</v>
      </c>
      <c r="K4442" s="13">
        <v>0.28620000000000001</v>
      </c>
      <c r="L4442" s="13">
        <v>4.2000000000000003E-2</v>
      </c>
      <c r="M4442" s="13">
        <v>6.4199999999999993E-2</v>
      </c>
      <c r="N4442" s="13">
        <v>0.18</v>
      </c>
      <c r="O4442" s="13">
        <v>0</v>
      </c>
      <c r="P4442" s="12" t="str">
        <f>LEFT(Tabela2[[#This Row],[Código]],2)</f>
        <v>35</v>
      </c>
    </row>
    <row r="4443" spans="2:16" ht="15" customHeight="1" x14ac:dyDescent="0.25">
      <c r="B4443" s="36" t="str">
        <f>LOOKUP(Tabela2[[#This Row],[RESUMO]],Tabela3[Grupo],Tabela3[Meus produtos])</f>
        <v>Não</v>
      </c>
      <c r="C4443" s="30" t="s">
        <v>4423</v>
      </c>
      <c r="D4443" t="s">
        <v>21238</v>
      </c>
      <c r="E4443" t="s">
        <v>11853</v>
      </c>
      <c r="F4443" s="30" t="s">
        <v>15221</v>
      </c>
      <c r="G4443">
        <v>6.4</v>
      </c>
      <c r="H4443">
        <v>4.2</v>
      </c>
      <c r="I4443">
        <v>18</v>
      </c>
      <c r="J4443">
        <v>0</v>
      </c>
      <c r="K4443" s="13">
        <v>0.28600000000000003</v>
      </c>
      <c r="L4443" s="13">
        <v>4.2000000000000003E-2</v>
      </c>
      <c r="M4443" s="13">
        <v>6.4000000000000001E-2</v>
      </c>
      <c r="N4443" s="13">
        <v>0.18</v>
      </c>
      <c r="O4443" s="13">
        <v>0</v>
      </c>
      <c r="P4443" s="12" t="str">
        <f>LEFT(Tabela2[[#This Row],[Código]],2)</f>
        <v>35</v>
      </c>
    </row>
    <row r="4444" spans="2:16" ht="15" customHeight="1" x14ac:dyDescent="0.25">
      <c r="B4444" s="36" t="str">
        <f>LOOKUP(Tabela2[[#This Row],[RESUMO]],Tabela3[Grupo],Tabela3[Meus produtos])</f>
        <v>Não</v>
      </c>
      <c r="C4444" s="30" t="s">
        <v>4424</v>
      </c>
      <c r="D4444" t="s">
        <v>21238</v>
      </c>
      <c r="E4444" t="s">
        <v>11853</v>
      </c>
      <c r="F4444" s="30" t="s">
        <v>15222</v>
      </c>
      <c r="G4444">
        <v>6.4</v>
      </c>
      <c r="H4444">
        <v>4.2</v>
      </c>
      <c r="I4444">
        <v>18</v>
      </c>
      <c r="J4444">
        <v>0</v>
      </c>
      <c r="K4444" s="13">
        <v>0.28600000000000003</v>
      </c>
      <c r="L4444" s="13">
        <v>4.2000000000000003E-2</v>
      </c>
      <c r="M4444" s="13">
        <v>6.4000000000000001E-2</v>
      </c>
      <c r="N4444" s="13">
        <v>0.18</v>
      </c>
      <c r="O4444" s="13">
        <v>0</v>
      </c>
      <c r="P4444" s="12" t="str">
        <f>LEFT(Tabela2[[#This Row],[Código]],2)</f>
        <v>35</v>
      </c>
    </row>
    <row r="4445" spans="2:16" ht="15" customHeight="1" x14ac:dyDescent="0.25">
      <c r="B4445" s="36" t="str">
        <f>LOOKUP(Tabela2[[#This Row],[RESUMO]],Tabela3[Grupo],Tabela3[Meus produtos])</f>
        <v>Não</v>
      </c>
      <c r="C4445" s="30" t="s">
        <v>4425</v>
      </c>
      <c r="D4445" t="s">
        <v>21238</v>
      </c>
      <c r="E4445" t="s">
        <v>11853</v>
      </c>
      <c r="F4445" s="30" t="s">
        <v>15223</v>
      </c>
      <c r="G4445">
        <v>6.4</v>
      </c>
      <c r="H4445">
        <v>4.2</v>
      </c>
      <c r="I4445">
        <v>18</v>
      </c>
      <c r="J4445">
        <v>0</v>
      </c>
      <c r="K4445" s="13">
        <v>0.28600000000000003</v>
      </c>
      <c r="L4445" s="13">
        <v>4.2000000000000003E-2</v>
      </c>
      <c r="M4445" s="13">
        <v>6.4000000000000001E-2</v>
      </c>
      <c r="N4445" s="13">
        <v>0.18</v>
      </c>
      <c r="O4445" s="13">
        <v>0</v>
      </c>
      <c r="P4445" s="12" t="str">
        <f>LEFT(Tabela2[[#This Row],[Código]],2)</f>
        <v>35</v>
      </c>
    </row>
    <row r="4446" spans="2:16" ht="15" customHeight="1" x14ac:dyDescent="0.25">
      <c r="B4446" s="36" t="str">
        <f>LOOKUP(Tabela2[[#This Row],[RESUMO]],Tabela3[Grupo],Tabela3[Meus produtos])</f>
        <v>Não</v>
      </c>
      <c r="C4446" s="30" t="s">
        <v>4426</v>
      </c>
      <c r="D4446" t="s">
        <v>21238</v>
      </c>
      <c r="E4446" t="s">
        <v>11853</v>
      </c>
      <c r="F4446" s="30" t="s">
        <v>4427</v>
      </c>
      <c r="G4446">
        <v>6.4</v>
      </c>
      <c r="H4446">
        <v>4.2</v>
      </c>
      <c r="I4446">
        <v>18</v>
      </c>
      <c r="J4446">
        <v>0</v>
      </c>
      <c r="K4446" s="13">
        <v>0.28600000000000003</v>
      </c>
      <c r="L4446" s="13">
        <v>4.2000000000000003E-2</v>
      </c>
      <c r="M4446" s="13">
        <v>6.4000000000000001E-2</v>
      </c>
      <c r="N4446" s="13">
        <v>0.18</v>
      </c>
      <c r="O4446" s="13">
        <v>0</v>
      </c>
      <c r="P4446" s="12" t="str">
        <f>LEFT(Tabela2[[#This Row],[Código]],2)</f>
        <v>35</v>
      </c>
    </row>
    <row r="4447" spans="2:16" ht="15" customHeight="1" x14ac:dyDescent="0.25">
      <c r="B4447" s="36" t="str">
        <f>LOOKUP(Tabela2[[#This Row],[RESUMO]],Tabela3[Grupo],Tabela3[Meus produtos])</f>
        <v>Não</v>
      </c>
      <c r="C4447" s="30" t="s">
        <v>4428</v>
      </c>
      <c r="D4447" t="s">
        <v>21238</v>
      </c>
      <c r="E4447" t="s">
        <v>11853</v>
      </c>
      <c r="F4447" s="30" t="s">
        <v>4429</v>
      </c>
      <c r="G4447">
        <v>6.23</v>
      </c>
      <c r="H4447">
        <v>4.2</v>
      </c>
      <c r="I4447">
        <v>18</v>
      </c>
      <c r="J4447">
        <v>0</v>
      </c>
      <c r="K4447" s="13">
        <v>0.2843</v>
      </c>
      <c r="L4447" s="13">
        <v>4.2000000000000003E-2</v>
      </c>
      <c r="M4447" s="13">
        <v>6.2300000000000001E-2</v>
      </c>
      <c r="N4447" s="13">
        <v>0.18</v>
      </c>
      <c r="O4447" s="13">
        <v>0</v>
      </c>
      <c r="P4447" s="12" t="str">
        <f>LEFT(Tabela2[[#This Row],[Código]],2)</f>
        <v>35</v>
      </c>
    </row>
    <row r="4448" spans="2:16" ht="15" customHeight="1" x14ac:dyDescent="0.25">
      <c r="B4448" s="36" t="str">
        <f>LOOKUP(Tabela2[[#This Row],[RESUMO]],Tabela3[Grupo],Tabela3[Meus produtos])</f>
        <v>Não</v>
      </c>
      <c r="C4448" s="30" t="s">
        <v>4430</v>
      </c>
      <c r="D4448" t="s">
        <v>21238</v>
      </c>
      <c r="E4448" t="s">
        <v>11853</v>
      </c>
      <c r="F4448" s="30" t="s">
        <v>3911</v>
      </c>
      <c r="G4448">
        <v>6.4</v>
      </c>
      <c r="H4448">
        <v>4.2</v>
      </c>
      <c r="I4448">
        <v>18</v>
      </c>
      <c r="J4448">
        <v>0</v>
      </c>
      <c r="K4448" s="13">
        <v>0.28600000000000003</v>
      </c>
      <c r="L4448" s="13">
        <v>4.2000000000000003E-2</v>
      </c>
      <c r="M4448" s="13">
        <v>6.4000000000000001E-2</v>
      </c>
      <c r="N4448" s="13">
        <v>0.18</v>
      </c>
      <c r="O4448" s="13">
        <v>0</v>
      </c>
      <c r="P4448" s="12" t="str">
        <f>LEFT(Tabela2[[#This Row],[Código]],2)</f>
        <v>35</v>
      </c>
    </row>
    <row r="4449" spans="2:16" ht="15" customHeight="1" x14ac:dyDescent="0.25">
      <c r="B4449" s="36" t="str">
        <f>LOOKUP(Tabela2[[#This Row],[RESUMO]],Tabela3[Grupo],Tabela3[Meus produtos])</f>
        <v>Não</v>
      </c>
      <c r="C4449" s="30" t="s">
        <v>4431</v>
      </c>
      <c r="D4449" t="s">
        <v>21238</v>
      </c>
      <c r="E4449" t="s">
        <v>11853</v>
      </c>
      <c r="F4449" s="30" t="s">
        <v>4432</v>
      </c>
      <c r="G4449">
        <v>6.4</v>
      </c>
      <c r="H4449">
        <v>4.2</v>
      </c>
      <c r="I4449">
        <v>18</v>
      </c>
      <c r="J4449">
        <v>0</v>
      </c>
      <c r="K4449" s="13">
        <v>0.28600000000000003</v>
      </c>
      <c r="L4449" s="13">
        <v>4.2000000000000003E-2</v>
      </c>
      <c r="M4449" s="13">
        <v>6.4000000000000001E-2</v>
      </c>
      <c r="N4449" s="13">
        <v>0.18</v>
      </c>
      <c r="O4449" s="13">
        <v>0</v>
      </c>
      <c r="P4449" s="12" t="str">
        <f>LEFT(Tabela2[[#This Row],[Código]],2)</f>
        <v>35</v>
      </c>
    </row>
    <row r="4450" spans="2:16" ht="15" customHeight="1" x14ac:dyDescent="0.25">
      <c r="B4450" s="36" t="str">
        <f>LOOKUP(Tabela2[[#This Row],[RESUMO]],Tabela3[Grupo],Tabela3[Meus produtos])</f>
        <v>Não</v>
      </c>
      <c r="C4450" s="30" t="s">
        <v>4433</v>
      </c>
      <c r="D4450" t="s">
        <v>21238</v>
      </c>
      <c r="E4450" t="s">
        <v>11853</v>
      </c>
      <c r="F4450" s="30" t="s">
        <v>4434</v>
      </c>
      <c r="G4450">
        <v>6.4</v>
      </c>
      <c r="H4450">
        <v>4.2</v>
      </c>
      <c r="I4450">
        <v>18</v>
      </c>
      <c r="J4450">
        <v>0</v>
      </c>
      <c r="K4450" s="13">
        <v>0.28600000000000003</v>
      </c>
      <c r="L4450" s="13">
        <v>4.2000000000000003E-2</v>
      </c>
      <c r="M4450" s="13">
        <v>6.4000000000000001E-2</v>
      </c>
      <c r="N4450" s="13">
        <v>0.18</v>
      </c>
      <c r="O4450" s="13">
        <v>0</v>
      </c>
      <c r="P4450" s="12" t="str">
        <f>LEFT(Tabela2[[#This Row],[Código]],2)</f>
        <v>35</v>
      </c>
    </row>
    <row r="4451" spans="2:16" ht="15" customHeight="1" x14ac:dyDescent="0.25">
      <c r="B4451" s="36" t="str">
        <f>LOOKUP(Tabela2[[#This Row],[RESUMO]],Tabela3[Grupo],Tabela3[Meus produtos])</f>
        <v>Não</v>
      </c>
      <c r="C4451" s="30" t="s">
        <v>4435</v>
      </c>
      <c r="D4451" t="s">
        <v>21238</v>
      </c>
      <c r="E4451" t="s">
        <v>11853</v>
      </c>
      <c r="F4451" s="30" t="s">
        <v>15224</v>
      </c>
      <c r="G4451">
        <v>6.4</v>
      </c>
      <c r="H4451">
        <v>4.2</v>
      </c>
      <c r="I4451">
        <v>18</v>
      </c>
      <c r="J4451">
        <v>0</v>
      </c>
      <c r="K4451" s="13">
        <v>0.28600000000000003</v>
      </c>
      <c r="L4451" s="13">
        <v>4.2000000000000003E-2</v>
      </c>
      <c r="M4451" s="13">
        <v>6.4000000000000001E-2</v>
      </c>
      <c r="N4451" s="13">
        <v>0.18</v>
      </c>
      <c r="O4451" s="13">
        <v>0</v>
      </c>
      <c r="P4451" s="12" t="str">
        <f>LEFT(Tabela2[[#This Row],[Código]],2)</f>
        <v>35</v>
      </c>
    </row>
    <row r="4452" spans="2:16" ht="15" customHeight="1" x14ac:dyDescent="0.25">
      <c r="B4452" s="36" t="str">
        <f>LOOKUP(Tabela2[[#This Row],[RESUMO]],Tabela3[Grupo],Tabela3[Meus produtos])</f>
        <v>Não</v>
      </c>
      <c r="C4452" s="30" t="s">
        <v>4436</v>
      </c>
      <c r="D4452" t="s">
        <v>21238</v>
      </c>
      <c r="E4452" t="s">
        <v>11853</v>
      </c>
      <c r="F4452" s="30" t="s">
        <v>15225</v>
      </c>
      <c r="G4452">
        <v>6.4</v>
      </c>
      <c r="H4452">
        <v>4.2</v>
      </c>
      <c r="I4452">
        <v>18</v>
      </c>
      <c r="J4452">
        <v>0</v>
      </c>
      <c r="K4452" s="13">
        <v>0.28600000000000003</v>
      </c>
      <c r="L4452" s="13">
        <v>4.2000000000000003E-2</v>
      </c>
      <c r="M4452" s="13">
        <v>6.4000000000000001E-2</v>
      </c>
      <c r="N4452" s="13">
        <v>0.18</v>
      </c>
      <c r="O4452" s="13">
        <v>0</v>
      </c>
      <c r="P4452" s="12" t="str">
        <f>LEFT(Tabela2[[#This Row],[Código]],2)</f>
        <v>35</v>
      </c>
    </row>
    <row r="4453" spans="2:16" ht="15" customHeight="1" x14ac:dyDescent="0.25">
      <c r="B4453" s="36" t="str">
        <f>LOOKUP(Tabela2[[#This Row],[RESUMO]],Tabela3[Grupo],Tabela3[Meus produtos])</f>
        <v>Não</v>
      </c>
      <c r="C4453" s="30" t="s">
        <v>4437</v>
      </c>
      <c r="D4453" t="s">
        <v>21238</v>
      </c>
      <c r="E4453" t="s">
        <v>11853</v>
      </c>
      <c r="F4453" s="30" t="s">
        <v>4438</v>
      </c>
      <c r="G4453">
        <v>6.23</v>
      </c>
      <c r="H4453">
        <v>4.2</v>
      </c>
      <c r="I4453">
        <v>18</v>
      </c>
      <c r="J4453">
        <v>0</v>
      </c>
      <c r="K4453" s="13">
        <v>0.2843</v>
      </c>
      <c r="L4453" s="13">
        <v>4.2000000000000003E-2</v>
      </c>
      <c r="M4453" s="13">
        <v>6.2300000000000001E-2</v>
      </c>
      <c r="N4453" s="13">
        <v>0.18</v>
      </c>
      <c r="O4453" s="13">
        <v>0</v>
      </c>
      <c r="P4453" s="12" t="str">
        <f>LEFT(Tabela2[[#This Row],[Código]],2)</f>
        <v>35</v>
      </c>
    </row>
    <row r="4454" spans="2:16" ht="15" customHeight="1" x14ac:dyDescent="0.25">
      <c r="B4454" s="36" t="str">
        <f>LOOKUP(Tabela2[[#This Row],[RESUMO]],Tabela3[Grupo],Tabela3[Meus produtos])</f>
        <v>Não</v>
      </c>
      <c r="C4454" s="30" t="s">
        <v>4439</v>
      </c>
      <c r="D4454" t="s">
        <v>21238</v>
      </c>
      <c r="E4454" t="s">
        <v>11853</v>
      </c>
      <c r="F4454" s="30" t="s">
        <v>15226</v>
      </c>
      <c r="G4454">
        <v>6.23</v>
      </c>
      <c r="H4454">
        <v>4.2</v>
      </c>
      <c r="I4454">
        <v>0</v>
      </c>
      <c r="J4454">
        <v>0</v>
      </c>
      <c r="K4454" s="13">
        <v>0.1043</v>
      </c>
      <c r="L4454" s="13">
        <v>4.2000000000000003E-2</v>
      </c>
      <c r="M4454" s="13">
        <v>6.2300000000000001E-2</v>
      </c>
      <c r="N4454" s="13">
        <v>0</v>
      </c>
      <c r="O4454" s="13">
        <v>0</v>
      </c>
      <c r="P4454" s="12" t="str">
        <f>LEFT(Tabela2[[#This Row],[Código]],2)</f>
        <v>35</v>
      </c>
    </row>
    <row r="4455" spans="2:16" ht="15" customHeight="1" x14ac:dyDescent="0.25">
      <c r="B4455" s="36" t="str">
        <f>LOOKUP(Tabela2[[#This Row],[RESUMO]],Tabela3[Grupo],Tabela3[Meus produtos])</f>
        <v>Não</v>
      </c>
      <c r="C4455" s="30" t="s">
        <v>4440</v>
      </c>
      <c r="D4455" t="s">
        <v>21238</v>
      </c>
      <c r="E4455" t="s">
        <v>11853</v>
      </c>
      <c r="F4455" s="30" t="s">
        <v>15227</v>
      </c>
      <c r="G4455">
        <v>6.4</v>
      </c>
      <c r="H4455">
        <v>4.2</v>
      </c>
      <c r="I4455">
        <v>18</v>
      </c>
      <c r="J4455">
        <v>0</v>
      </c>
      <c r="K4455" s="13">
        <v>0.28600000000000003</v>
      </c>
      <c r="L4455" s="13">
        <v>4.2000000000000003E-2</v>
      </c>
      <c r="M4455" s="13">
        <v>6.4000000000000001E-2</v>
      </c>
      <c r="N4455" s="13">
        <v>0.18</v>
      </c>
      <c r="O4455" s="13">
        <v>0</v>
      </c>
      <c r="P4455" s="12" t="str">
        <f>LEFT(Tabela2[[#This Row],[Código]],2)</f>
        <v>35</v>
      </c>
    </row>
    <row r="4456" spans="2:16" ht="15" customHeight="1" x14ac:dyDescent="0.25">
      <c r="B4456" s="36" t="str">
        <f>LOOKUP(Tabela2[[#This Row],[RESUMO]],Tabela3[Grupo],Tabela3[Meus produtos])</f>
        <v>Não</v>
      </c>
      <c r="C4456" s="30" t="s">
        <v>4441</v>
      </c>
      <c r="D4456" t="s">
        <v>21238</v>
      </c>
      <c r="E4456" t="s">
        <v>11853</v>
      </c>
      <c r="F4456" s="30" t="s">
        <v>15228</v>
      </c>
      <c r="G4456">
        <v>6.4</v>
      </c>
      <c r="H4456">
        <v>4.2</v>
      </c>
      <c r="I4456">
        <v>18</v>
      </c>
      <c r="J4456">
        <v>0</v>
      </c>
      <c r="K4456" s="13">
        <v>0.28600000000000003</v>
      </c>
      <c r="L4456" s="13">
        <v>4.2000000000000003E-2</v>
      </c>
      <c r="M4456" s="13">
        <v>6.4000000000000001E-2</v>
      </c>
      <c r="N4456" s="13">
        <v>0.18</v>
      </c>
      <c r="O4456" s="13">
        <v>0</v>
      </c>
      <c r="P4456" s="12" t="str">
        <f>LEFT(Tabela2[[#This Row],[Código]],2)</f>
        <v>35</v>
      </c>
    </row>
    <row r="4457" spans="2:16" ht="15" customHeight="1" x14ac:dyDescent="0.25">
      <c r="B4457" s="36" t="str">
        <f>LOOKUP(Tabela2[[#This Row],[RESUMO]],Tabela3[Grupo],Tabela3[Meus produtos])</f>
        <v>Não</v>
      </c>
      <c r="C4457" s="30" t="s">
        <v>4442</v>
      </c>
      <c r="D4457" t="s">
        <v>21238</v>
      </c>
      <c r="E4457" t="s">
        <v>11853</v>
      </c>
      <c r="F4457" s="30" t="s">
        <v>15229</v>
      </c>
      <c r="G4457">
        <v>6.23</v>
      </c>
      <c r="H4457">
        <v>4.2</v>
      </c>
      <c r="I4457">
        <v>0</v>
      </c>
      <c r="J4457">
        <v>0</v>
      </c>
      <c r="K4457" s="13">
        <v>0.1043</v>
      </c>
      <c r="L4457" s="13">
        <v>4.2000000000000003E-2</v>
      </c>
      <c r="M4457" s="13">
        <v>6.2300000000000001E-2</v>
      </c>
      <c r="N4457" s="13">
        <v>0</v>
      </c>
      <c r="O4457" s="13">
        <v>0</v>
      </c>
      <c r="P4457" s="12" t="str">
        <f>LEFT(Tabela2[[#This Row],[Código]],2)</f>
        <v>35</v>
      </c>
    </row>
    <row r="4458" spans="2:16" ht="15" customHeight="1" x14ac:dyDescent="0.25">
      <c r="B4458" s="36" t="str">
        <f>LOOKUP(Tabela2[[#This Row],[RESUMO]],Tabela3[Grupo],Tabela3[Meus produtos])</f>
        <v>Não</v>
      </c>
      <c r="C4458" s="30" t="s">
        <v>4443</v>
      </c>
      <c r="D4458" t="s">
        <v>21238</v>
      </c>
      <c r="E4458" t="s">
        <v>11853</v>
      </c>
      <c r="F4458" s="30" t="s">
        <v>15230</v>
      </c>
      <c r="G4458">
        <v>6.4</v>
      </c>
      <c r="H4458">
        <v>4.2</v>
      </c>
      <c r="I4458">
        <v>0</v>
      </c>
      <c r="J4458">
        <v>0</v>
      </c>
      <c r="K4458" s="13">
        <v>0.10600000000000001</v>
      </c>
      <c r="L4458" s="13">
        <v>4.2000000000000003E-2</v>
      </c>
      <c r="M4458" s="13">
        <v>6.4000000000000001E-2</v>
      </c>
      <c r="N4458" s="13">
        <v>0</v>
      </c>
      <c r="O4458" s="13">
        <v>0</v>
      </c>
      <c r="P4458" s="12" t="str">
        <f>LEFT(Tabela2[[#This Row],[Código]],2)</f>
        <v>35</v>
      </c>
    </row>
    <row r="4459" spans="2:16" ht="15" customHeight="1" x14ac:dyDescent="0.25">
      <c r="B4459" s="36" t="str">
        <f>LOOKUP(Tabela2[[#This Row],[RESUMO]],Tabela3[Grupo],Tabela3[Meus produtos])</f>
        <v>Não</v>
      </c>
      <c r="C4459" s="30" t="s">
        <v>4444</v>
      </c>
      <c r="D4459" t="s">
        <v>21238</v>
      </c>
      <c r="E4459" t="s">
        <v>11853</v>
      </c>
      <c r="F4459" s="30" t="s">
        <v>15231</v>
      </c>
      <c r="G4459">
        <v>6.69</v>
      </c>
      <c r="H4459">
        <v>4.5199999999999996</v>
      </c>
      <c r="I4459">
        <v>18</v>
      </c>
      <c r="J4459">
        <v>0</v>
      </c>
      <c r="K4459" s="13">
        <v>0.29210000000000003</v>
      </c>
      <c r="L4459" s="13">
        <v>4.5199999999999997E-2</v>
      </c>
      <c r="M4459" s="13">
        <v>6.6900000000000001E-2</v>
      </c>
      <c r="N4459" s="13">
        <v>0.18</v>
      </c>
      <c r="O4459" s="13">
        <v>0</v>
      </c>
      <c r="P4459" s="12" t="str">
        <f>LEFT(Tabela2[[#This Row],[Código]],2)</f>
        <v>36</v>
      </c>
    </row>
    <row r="4460" spans="2:16" ht="15" customHeight="1" x14ac:dyDescent="0.25">
      <c r="B4460" s="36" t="str">
        <f>LOOKUP(Tabela2[[#This Row],[RESUMO]],Tabela3[Grupo],Tabela3[Meus produtos])</f>
        <v>Não</v>
      </c>
      <c r="C4460" s="30" t="s">
        <v>4445</v>
      </c>
      <c r="D4460" t="s">
        <v>21238</v>
      </c>
      <c r="E4460" t="s">
        <v>11853</v>
      </c>
      <c r="F4460" s="30" t="s">
        <v>15232</v>
      </c>
      <c r="G4460">
        <v>6.64</v>
      </c>
      <c r="H4460">
        <v>4.47</v>
      </c>
      <c r="I4460">
        <v>18</v>
      </c>
      <c r="J4460">
        <v>0</v>
      </c>
      <c r="K4460" s="13">
        <v>0.29110000000000003</v>
      </c>
      <c r="L4460" s="13">
        <v>4.4699999999999997E-2</v>
      </c>
      <c r="M4460" s="13">
        <v>6.6400000000000001E-2</v>
      </c>
      <c r="N4460" s="13">
        <v>0.18</v>
      </c>
      <c r="O4460" s="13">
        <v>0</v>
      </c>
      <c r="P4460" s="12" t="str">
        <f>LEFT(Tabela2[[#This Row],[Código]],2)</f>
        <v>36</v>
      </c>
    </row>
    <row r="4461" spans="2:16" ht="15" customHeight="1" x14ac:dyDescent="0.25">
      <c r="B4461" s="36" t="str">
        <f>LOOKUP(Tabela2[[#This Row],[RESUMO]],Tabela3[Grupo],Tabela3[Meus produtos])</f>
        <v>Não</v>
      </c>
      <c r="C4461" s="30" t="s">
        <v>4445</v>
      </c>
      <c r="D4461" t="s">
        <v>124</v>
      </c>
      <c r="E4461" t="s">
        <v>11853</v>
      </c>
      <c r="F4461" s="30" t="s">
        <v>21379</v>
      </c>
      <c r="G4461">
        <v>6.45</v>
      </c>
      <c r="H4461">
        <v>4.28</v>
      </c>
      <c r="I4461">
        <v>18</v>
      </c>
      <c r="J4461">
        <v>0</v>
      </c>
      <c r="K4461" s="13">
        <v>0.2873</v>
      </c>
      <c r="L4461" s="13">
        <v>4.2800000000000005E-2</v>
      </c>
      <c r="M4461" s="13">
        <v>6.4500000000000002E-2</v>
      </c>
      <c r="N4461" s="13">
        <v>0.18</v>
      </c>
      <c r="O4461" s="13">
        <v>0</v>
      </c>
      <c r="P4461" s="12" t="str">
        <f>LEFT(Tabela2[[#This Row],[Código]],2)</f>
        <v>36</v>
      </c>
    </row>
    <row r="4462" spans="2:16" ht="15" customHeight="1" x14ac:dyDescent="0.25">
      <c r="B4462" s="36" t="str">
        <f>LOOKUP(Tabela2[[#This Row],[RESUMO]],Tabela3[Grupo],Tabela3[Meus produtos])</f>
        <v>Não</v>
      </c>
      <c r="C4462" s="30" t="s">
        <v>22601</v>
      </c>
      <c r="D4462" t="s">
        <v>21238</v>
      </c>
      <c r="E4462" t="s">
        <v>11853</v>
      </c>
      <c r="F4462" s="30" t="s">
        <v>22602</v>
      </c>
      <c r="G4462">
        <v>6.47</v>
      </c>
      <c r="H4462">
        <v>4.47</v>
      </c>
      <c r="I4462">
        <v>18</v>
      </c>
      <c r="J4462">
        <v>0</v>
      </c>
      <c r="K4462" s="13">
        <v>0.28939999999999999</v>
      </c>
      <c r="L4462" s="13">
        <v>4.4699999999999997E-2</v>
      </c>
      <c r="M4462" s="13">
        <v>6.4699999999999994E-2</v>
      </c>
      <c r="N4462" s="13">
        <v>0.18</v>
      </c>
      <c r="O4462" s="13">
        <v>0</v>
      </c>
      <c r="P4462" s="12" t="str">
        <f>LEFT(Tabela2[[#This Row],[Código]],2)</f>
        <v>36</v>
      </c>
    </row>
    <row r="4463" spans="2:16" ht="15" customHeight="1" x14ac:dyDescent="0.25">
      <c r="B4463" s="36" t="str">
        <f>LOOKUP(Tabela2[[#This Row],[RESUMO]],Tabela3[Grupo],Tabela3[Meus produtos])</f>
        <v>Não</v>
      </c>
      <c r="C4463" s="30" t="s">
        <v>22603</v>
      </c>
      <c r="D4463" t="s">
        <v>21238</v>
      </c>
      <c r="E4463" t="s">
        <v>11853</v>
      </c>
      <c r="F4463" s="30" t="s">
        <v>22604</v>
      </c>
      <c r="G4463">
        <v>6.47</v>
      </c>
      <c r="H4463">
        <v>4.47</v>
      </c>
      <c r="I4463">
        <v>18</v>
      </c>
      <c r="J4463">
        <v>0</v>
      </c>
      <c r="K4463" s="13">
        <v>0.28939999999999999</v>
      </c>
      <c r="L4463" s="13">
        <v>4.4699999999999997E-2</v>
      </c>
      <c r="M4463" s="13">
        <v>6.4699999999999994E-2</v>
      </c>
      <c r="N4463" s="13">
        <v>0.18</v>
      </c>
      <c r="O4463" s="13">
        <v>0</v>
      </c>
      <c r="P4463" s="12" t="str">
        <f>LEFT(Tabela2[[#This Row],[Código]],2)</f>
        <v>36</v>
      </c>
    </row>
    <row r="4464" spans="2:16" ht="15" customHeight="1" x14ac:dyDescent="0.25">
      <c r="B4464" s="36" t="str">
        <f>LOOKUP(Tabela2[[#This Row],[RESUMO]],Tabela3[Grupo],Tabela3[Meus produtos])</f>
        <v>Não</v>
      </c>
      <c r="C4464" s="30" t="s">
        <v>22605</v>
      </c>
      <c r="D4464" t="s">
        <v>21238</v>
      </c>
      <c r="E4464" t="s">
        <v>11853</v>
      </c>
      <c r="F4464" s="30" t="s">
        <v>22606</v>
      </c>
      <c r="G4464">
        <v>6.47</v>
      </c>
      <c r="H4464">
        <v>4.47</v>
      </c>
      <c r="I4464">
        <v>18</v>
      </c>
      <c r="J4464">
        <v>0</v>
      </c>
      <c r="K4464" s="13">
        <v>0.28939999999999999</v>
      </c>
      <c r="L4464" s="13">
        <v>4.4699999999999997E-2</v>
      </c>
      <c r="M4464" s="13">
        <v>6.4699999999999994E-2</v>
      </c>
      <c r="N4464" s="13">
        <v>0.18</v>
      </c>
      <c r="O4464" s="13">
        <v>0</v>
      </c>
      <c r="P4464" s="12" t="str">
        <f>LEFT(Tabela2[[#This Row],[Código]],2)</f>
        <v>36</v>
      </c>
    </row>
    <row r="4465" spans="2:16" ht="15" customHeight="1" x14ac:dyDescent="0.25">
      <c r="B4465" s="36" t="str">
        <f>LOOKUP(Tabela2[[#This Row],[RESUMO]],Tabela3[Grupo],Tabela3[Meus produtos])</f>
        <v>Não</v>
      </c>
      <c r="C4465" s="30" t="s">
        <v>22607</v>
      </c>
      <c r="D4465" t="s">
        <v>21238</v>
      </c>
      <c r="E4465" t="s">
        <v>11853</v>
      </c>
      <c r="F4465" s="30" t="s">
        <v>22608</v>
      </c>
      <c r="G4465">
        <v>6.47</v>
      </c>
      <c r="H4465">
        <v>4.47</v>
      </c>
      <c r="I4465">
        <v>18</v>
      </c>
      <c r="J4465">
        <v>0</v>
      </c>
      <c r="K4465" s="13">
        <v>0.28939999999999999</v>
      </c>
      <c r="L4465" s="13">
        <v>4.4699999999999997E-2</v>
      </c>
      <c r="M4465" s="13">
        <v>6.4699999999999994E-2</v>
      </c>
      <c r="N4465" s="13">
        <v>0.18</v>
      </c>
      <c r="O4465" s="13">
        <v>0</v>
      </c>
      <c r="P4465" s="12" t="str">
        <f>LEFT(Tabela2[[#This Row],[Código]],2)</f>
        <v>36</v>
      </c>
    </row>
    <row r="4466" spans="2:16" ht="15" customHeight="1" x14ac:dyDescent="0.25">
      <c r="B4466" s="36" t="str">
        <f>LOOKUP(Tabela2[[#This Row],[RESUMO]],Tabela3[Grupo],Tabela3[Meus produtos])</f>
        <v>Não</v>
      </c>
      <c r="C4466" s="30" t="s">
        <v>22609</v>
      </c>
      <c r="D4466" t="s">
        <v>21238</v>
      </c>
      <c r="E4466" t="s">
        <v>11853</v>
      </c>
      <c r="F4466" s="30" t="s">
        <v>22610</v>
      </c>
      <c r="G4466">
        <v>6.47</v>
      </c>
      <c r="H4466">
        <v>4.47</v>
      </c>
      <c r="I4466">
        <v>18</v>
      </c>
      <c r="J4466">
        <v>0</v>
      </c>
      <c r="K4466" s="13">
        <v>0.28939999999999999</v>
      </c>
      <c r="L4466" s="13">
        <v>4.4699999999999997E-2</v>
      </c>
      <c r="M4466" s="13">
        <v>6.4699999999999994E-2</v>
      </c>
      <c r="N4466" s="13">
        <v>0.18</v>
      </c>
      <c r="O4466" s="13">
        <v>0</v>
      </c>
      <c r="P4466" s="12" t="str">
        <f>LEFT(Tabela2[[#This Row],[Código]],2)</f>
        <v>36</v>
      </c>
    </row>
    <row r="4467" spans="2:16" ht="15" customHeight="1" x14ac:dyDescent="0.25">
      <c r="B4467" s="36" t="str">
        <f>LOOKUP(Tabela2[[#This Row],[RESUMO]],Tabela3[Grupo],Tabela3[Meus produtos])</f>
        <v>Não</v>
      </c>
      <c r="C4467" s="30" t="s">
        <v>22611</v>
      </c>
      <c r="D4467" t="s">
        <v>21238</v>
      </c>
      <c r="E4467" t="s">
        <v>11853</v>
      </c>
      <c r="F4467" s="30" t="s">
        <v>22612</v>
      </c>
      <c r="G4467">
        <v>6.47</v>
      </c>
      <c r="H4467">
        <v>4.47</v>
      </c>
      <c r="I4467">
        <v>18</v>
      </c>
      <c r="J4467">
        <v>0</v>
      </c>
      <c r="K4467" s="13">
        <v>0.28939999999999999</v>
      </c>
      <c r="L4467" s="13">
        <v>4.4699999999999997E-2</v>
      </c>
      <c r="M4467" s="13">
        <v>6.4699999999999994E-2</v>
      </c>
      <c r="N4467" s="13">
        <v>0.18</v>
      </c>
      <c r="O4467" s="13">
        <v>0</v>
      </c>
      <c r="P4467" s="12" t="str">
        <f>LEFT(Tabela2[[#This Row],[Código]],2)</f>
        <v>36</v>
      </c>
    </row>
    <row r="4468" spans="2:16" ht="15" customHeight="1" x14ac:dyDescent="0.25">
      <c r="B4468" s="36" t="str">
        <f>LOOKUP(Tabela2[[#This Row],[RESUMO]],Tabela3[Grupo],Tabela3[Meus produtos])</f>
        <v>Não</v>
      </c>
      <c r="C4468" s="30" t="s">
        <v>4447</v>
      </c>
      <c r="D4468" t="s">
        <v>21238</v>
      </c>
      <c r="E4468" t="s">
        <v>11853</v>
      </c>
      <c r="F4468" s="30" t="s">
        <v>15233</v>
      </c>
      <c r="G4468">
        <v>6.77</v>
      </c>
      <c r="H4468">
        <v>4.57</v>
      </c>
      <c r="I4468">
        <v>25</v>
      </c>
      <c r="J4468">
        <v>0</v>
      </c>
      <c r="K4468" s="13">
        <v>0.3634</v>
      </c>
      <c r="L4468" s="13">
        <v>4.5700000000000005E-2</v>
      </c>
      <c r="M4468" s="13">
        <v>6.7699999999999996E-2</v>
      </c>
      <c r="N4468" s="13">
        <v>0.25</v>
      </c>
      <c r="O4468" s="13">
        <v>0</v>
      </c>
      <c r="P4468" s="12" t="str">
        <f>LEFT(Tabela2[[#This Row],[Código]],2)</f>
        <v>36</v>
      </c>
    </row>
    <row r="4469" spans="2:16" ht="15" customHeight="1" x14ac:dyDescent="0.25">
      <c r="B4469" s="36" t="str">
        <f>LOOKUP(Tabela2[[#This Row],[RESUMO]],Tabela3[Grupo],Tabela3[Meus produtos])</f>
        <v>Não</v>
      </c>
      <c r="C4469" s="30" t="s">
        <v>4448</v>
      </c>
      <c r="D4469" t="s">
        <v>21238</v>
      </c>
      <c r="E4469" t="s">
        <v>11853</v>
      </c>
      <c r="F4469" s="30" t="s">
        <v>4449</v>
      </c>
      <c r="G4469">
        <v>6.41</v>
      </c>
      <c r="H4469">
        <v>4.3499999999999996</v>
      </c>
      <c r="I4469">
        <v>18</v>
      </c>
      <c r="J4469">
        <v>0</v>
      </c>
      <c r="K4469" s="13">
        <v>0.28759999999999997</v>
      </c>
      <c r="L4469" s="13">
        <v>4.3499999999999997E-2</v>
      </c>
      <c r="M4469" s="13">
        <v>6.4100000000000004E-2</v>
      </c>
      <c r="N4469" s="13">
        <v>0.18</v>
      </c>
      <c r="O4469" s="13">
        <v>0</v>
      </c>
      <c r="P4469" s="12" t="str">
        <f>LEFT(Tabela2[[#This Row],[Código]],2)</f>
        <v>36</v>
      </c>
    </row>
    <row r="4470" spans="2:16" ht="15" customHeight="1" x14ac:dyDescent="0.25">
      <c r="B4470" s="36" t="str">
        <f>LOOKUP(Tabela2[[#This Row],[RESUMO]],Tabela3[Grupo],Tabela3[Meus produtos])</f>
        <v>Não</v>
      </c>
      <c r="C4470" s="30" t="s">
        <v>4450</v>
      </c>
      <c r="D4470" t="s">
        <v>21238</v>
      </c>
      <c r="E4470" t="s">
        <v>11853</v>
      </c>
      <c r="F4470" s="30" t="s">
        <v>15234</v>
      </c>
      <c r="G4470">
        <v>6.77</v>
      </c>
      <c r="H4470">
        <v>4.57</v>
      </c>
      <c r="I4470">
        <v>18</v>
      </c>
      <c r="J4470">
        <v>0</v>
      </c>
      <c r="K4470" s="13">
        <v>0.29339999999999999</v>
      </c>
      <c r="L4470" s="13">
        <v>4.5700000000000005E-2</v>
      </c>
      <c r="M4470" s="13">
        <v>6.7699999999999996E-2</v>
      </c>
      <c r="N4470" s="13">
        <v>0.18</v>
      </c>
      <c r="O4470" s="13">
        <v>0</v>
      </c>
      <c r="P4470" s="12" t="str">
        <f>LEFT(Tabela2[[#This Row],[Código]],2)</f>
        <v>36</v>
      </c>
    </row>
    <row r="4471" spans="2:16" ht="15" customHeight="1" x14ac:dyDescent="0.25">
      <c r="B4471" s="36" t="str">
        <f>LOOKUP(Tabela2[[#This Row],[RESUMO]],Tabela3[Grupo],Tabela3[Meus produtos])</f>
        <v>Não</v>
      </c>
      <c r="C4471" s="30" t="s">
        <v>4450</v>
      </c>
      <c r="D4471" t="s">
        <v>124</v>
      </c>
      <c r="E4471" t="s">
        <v>11853</v>
      </c>
      <c r="F4471" s="30" t="s">
        <v>21380</v>
      </c>
      <c r="G4471">
        <v>6.55</v>
      </c>
      <c r="H4471">
        <v>4.3499999999999996</v>
      </c>
      <c r="I4471">
        <v>18</v>
      </c>
      <c r="J4471">
        <v>0</v>
      </c>
      <c r="K4471" s="13">
        <v>0.28899999999999998</v>
      </c>
      <c r="L4471" s="13">
        <v>4.3499999999999997E-2</v>
      </c>
      <c r="M4471" s="13">
        <v>6.5500000000000003E-2</v>
      </c>
      <c r="N4471" s="13">
        <v>0.18</v>
      </c>
      <c r="O4471" s="13">
        <v>0</v>
      </c>
      <c r="P4471" s="12" t="str">
        <f>LEFT(Tabela2[[#This Row],[Código]],2)</f>
        <v>36</v>
      </c>
    </row>
    <row r="4472" spans="2:16" ht="15" customHeight="1" x14ac:dyDescent="0.25">
      <c r="B4472" s="36" t="str">
        <f>LOOKUP(Tabela2[[#This Row],[RESUMO]],Tabela3[Grupo],Tabela3[Meus produtos])</f>
        <v>Não</v>
      </c>
      <c r="C4472" s="30" t="s">
        <v>4451</v>
      </c>
      <c r="D4472" t="s">
        <v>21238</v>
      </c>
      <c r="E4472" t="s">
        <v>11853</v>
      </c>
      <c r="F4472" s="30" t="s">
        <v>15235</v>
      </c>
      <c r="G4472">
        <v>6.4</v>
      </c>
      <c r="H4472">
        <v>4.2</v>
      </c>
      <c r="I4472">
        <v>18</v>
      </c>
      <c r="J4472">
        <v>0</v>
      </c>
      <c r="K4472" s="13">
        <v>0.28600000000000003</v>
      </c>
      <c r="L4472" s="13">
        <v>4.2000000000000003E-2</v>
      </c>
      <c r="M4472" s="13">
        <v>6.4000000000000001E-2</v>
      </c>
      <c r="N4472" s="13">
        <v>0.18</v>
      </c>
      <c r="O4472" s="13">
        <v>0</v>
      </c>
      <c r="P4472" s="12" t="str">
        <f>LEFT(Tabela2[[#This Row],[Código]],2)</f>
        <v>36</v>
      </c>
    </row>
    <row r="4473" spans="2:16" ht="15" customHeight="1" x14ac:dyDescent="0.25">
      <c r="B4473" s="36" t="str">
        <f>LOOKUP(Tabela2[[#This Row],[RESUMO]],Tabela3[Grupo],Tabela3[Meus produtos])</f>
        <v>Não</v>
      </c>
      <c r="C4473" s="30" t="s">
        <v>4452</v>
      </c>
      <c r="D4473" t="s">
        <v>21238</v>
      </c>
      <c r="E4473" t="s">
        <v>11853</v>
      </c>
      <c r="F4473" s="30" t="s">
        <v>15236</v>
      </c>
      <c r="G4473">
        <v>6.67</v>
      </c>
      <c r="H4473">
        <v>4.47</v>
      </c>
      <c r="I4473">
        <v>18</v>
      </c>
      <c r="J4473">
        <v>0</v>
      </c>
      <c r="K4473" s="13">
        <v>0.29139999999999999</v>
      </c>
      <c r="L4473" s="13">
        <v>4.4699999999999997E-2</v>
      </c>
      <c r="M4473" s="13">
        <v>6.6699999999999995E-2</v>
      </c>
      <c r="N4473" s="13">
        <v>0.18</v>
      </c>
      <c r="O4473" s="13">
        <v>0</v>
      </c>
      <c r="P4473" s="12" t="str">
        <f>LEFT(Tabela2[[#This Row],[Código]],2)</f>
        <v>36</v>
      </c>
    </row>
    <row r="4474" spans="2:16" ht="15" customHeight="1" x14ac:dyDescent="0.25">
      <c r="B4474" s="36" t="str">
        <f>LOOKUP(Tabela2[[#This Row],[RESUMO]],Tabela3[Grupo],Tabela3[Meus produtos])</f>
        <v>Não</v>
      </c>
      <c r="C4474" s="30" t="s">
        <v>4453</v>
      </c>
      <c r="D4474" t="s">
        <v>21238</v>
      </c>
      <c r="E4474" t="s">
        <v>11853</v>
      </c>
      <c r="F4474" s="30" t="s">
        <v>15237</v>
      </c>
      <c r="G4474">
        <v>6.67</v>
      </c>
      <c r="H4474">
        <v>4.47</v>
      </c>
      <c r="I4474">
        <v>18</v>
      </c>
      <c r="J4474">
        <v>0</v>
      </c>
      <c r="K4474" s="13">
        <v>0.29139999999999999</v>
      </c>
      <c r="L4474" s="13">
        <v>4.4699999999999997E-2</v>
      </c>
      <c r="M4474" s="13">
        <v>6.6699999999999995E-2</v>
      </c>
      <c r="N4474" s="13">
        <v>0.18</v>
      </c>
      <c r="O4474" s="13">
        <v>0</v>
      </c>
      <c r="P4474" s="12" t="str">
        <f>LEFT(Tabela2[[#This Row],[Código]],2)</f>
        <v>36</v>
      </c>
    </row>
    <row r="4475" spans="2:16" ht="15" customHeight="1" x14ac:dyDescent="0.25">
      <c r="B4475" s="36" t="str">
        <f>LOOKUP(Tabela2[[#This Row],[RESUMO]],Tabela3[Grupo],Tabela3[Meus produtos])</f>
        <v>Não</v>
      </c>
      <c r="C4475" s="30" t="s">
        <v>4454</v>
      </c>
      <c r="D4475" t="s">
        <v>21238</v>
      </c>
      <c r="E4475" t="s">
        <v>11853</v>
      </c>
      <c r="F4475" s="30" t="s">
        <v>15238</v>
      </c>
      <c r="G4475">
        <v>6.4</v>
      </c>
      <c r="H4475">
        <v>4.2</v>
      </c>
      <c r="I4475">
        <v>0</v>
      </c>
      <c r="J4475">
        <v>0</v>
      </c>
      <c r="K4475" s="13">
        <v>0.10600000000000001</v>
      </c>
      <c r="L4475" s="13">
        <v>4.2000000000000003E-2</v>
      </c>
      <c r="M4475" s="13">
        <v>6.4000000000000001E-2</v>
      </c>
      <c r="N4475" s="13">
        <v>0</v>
      </c>
      <c r="O4475" s="13">
        <v>0</v>
      </c>
      <c r="P4475" s="12" t="str">
        <f>LEFT(Tabela2[[#This Row],[Código]],2)</f>
        <v>37</v>
      </c>
    </row>
    <row r="4476" spans="2:16" ht="15" customHeight="1" x14ac:dyDescent="0.25">
      <c r="B4476" s="36" t="str">
        <f>LOOKUP(Tabela2[[#This Row],[RESUMO]],Tabela3[Grupo],Tabela3[Meus produtos])</f>
        <v>Não</v>
      </c>
      <c r="C4476" s="30" t="s">
        <v>4455</v>
      </c>
      <c r="D4476" t="s">
        <v>21238</v>
      </c>
      <c r="E4476" t="s">
        <v>11853</v>
      </c>
      <c r="F4476" s="30" t="s">
        <v>15239</v>
      </c>
      <c r="G4476">
        <v>8.16</v>
      </c>
      <c r="H4476">
        <v>4.2</v>
      </c>
      <c r="I4476">
        <v>18</v>
      </c>
      <c r="J4476">
        <v>0</v>
      </c>
      <c r="K4476" s="13">
        <v>0.30359999999999998</v>
      </c>
      <c r="L4476" s="13">
        <v>4.2000000000000003E-2</v>
      </c>
      <c r="M4476" s="13">
        <v>8.1600000000000006E-2</v>
      </c>
      <c r="N4476" s="13">
        <v>0.18</v>
      </c>
      <c r="O4476" s="13">
        <v>0</v>
      </c>
      <c r="P4476" s="12" t="str">
        <f>LEFT(Tabela2[[#This Row],[Código]],2)</f>
        <v>37</v>
      </c>
    </row>
    <row r="4477" spans="2:16" ht="15" customHeight="1" x14ac:dyDescent="0.25">
      <c r="B4477" s="36" t="str">
        <f>LOOKUP(Tabela2[[#This Row],[RESUMO]],Tabela3[Grupo],Tabela3[Meus produtos])</f>
        <v>Não</v>
      </c>
      <c r="C4477" s="30" t="s">
        <v>4456</v>
      </c>
      <c r="D4477" t="s">
        <v>21238</v>
      </c>
      <c r="E4477" t="s">
        <v>11853</v>
      </c>
      <c r="F4477" s="30" t="s">
        <v>15240</v>
      </c>
      <c r="G4477">
        <v>6.4</v>
      </c>
      <c r="H4477">
        <v>4.2</v>
      </c>
      <c r="I4477">
        <v>0</v>
      </c>
      <c r="J4477">
        <v>0</v>
      </c>
      <c r="K4477" s="13">
        <v>0.10600000000000001</v>
      </c>
      <c r="L4477" s="13">
        <v>4.2000000000000003E-2</v>
      </c>
      <c r="M4477" s="13">
        <v>6.4000000000000001E-2</v>
      </c>
      <c r="N4477" s="13">
        <v>0</v>
      </c>
      <c r="O4477" s="13">
        <v>0</v>
      </c>
      <c r="P4477" s="12" t="str">
        <f>LEFT(Tabela2[[#This Row],[Código]],2)</f>
        <v>37</v>
      </c>
    </row>
    <row r="4478" spans="2:16" ht="15" customHeight="1" x14ac:dyDescent="0.25">
      <c r="B4478" s="36" t="str">
        <f>LOOKUP(Tabela2[[#This Row],[RESUMO]],Tabela3[Grupo],Tabela3[Meus produtos])</f>
        <v>Não</v>
      </c>
      <c r="C4478" s="30" t="s">
        <v>4457</v>
      </c>
      <c r="D4478" t="s">
        <v>21238</v>
      </c>
      <c r="E4478" t="s">
        <v>11853</v>
      </c>
      <c r="F4478" s="30" t="s">
        <v>15241</v>
      </c>
      <c r="G4478">
        <v>21.2</v>
      </c>
      <c r="H4478">
        <v>17.239999999999998</v>
      </c>
      <c r="I4478">
        <v>18</v>
      </c>
      <c r="J4478">
        <v>0</v>
      </c>
      <c r="K4478" s="13">
        <v>0.56440000000000001</v>
      </c>
      <c r="L4478" s="13">
        <v>0.1724</v>
      </c>
      <c r="M4478" s="13">
        <v>0.21199999999999999</v>
      </c>
      <c r="N4478" s="13">
        <v>0.18</v>
      </c>
      <c r="O4478" s="13">
        <v>0</v>
      </c>
      <c r="P4478" s="12" t="str">
        <f>LEFT(Tabela2[[#This Row],[Código]],2)</f>
        <v>37</v>
      </c>
    </row>
    <row r="4479" spans="2:16" ht="15" customHeight="1" x14ac:dyDescent="0.25">
      <c r="B4479" s="36" t="str">
        <f>LOOKUP(Tabela2[[#This Row],[RESUMO]],Tabela3[Grupo],Tabela3[Meus produtos])</f>
        <v>Não</v>
      </c>
      <c r="C4479" s="30" t="s">
        <v>4458</v>
      </c>
      <c r="D4479" t="s">
        <v>21238</v>
      </c>
      <c r="E4479" t="s">
        <v>11853</v>
      </c>
      <c r="F4479" s="30" t="s">
        <v>15242</v>
      </c>
      <c r="G4479">
        <v>21.2</v>
      </c>
      <c r="H4479">
        <v>17.239999999999998</v>
      </c>
      <c r="I4479">
        <v>18</v>
      </c>
      <c r="J4479">
        <v>0</v>
      </c>
      <c r="K4479" s="13">
        <v>0.56440000000000001</v>
      </c>
      <c r="L4479" s="13">
        <v>0.1724</v>
      </c>
      <c r="M4479" s="13">
        <v>0.21199999999999999</v>
      </c>
      <c r="N4479" s="13">
        <v>0.18</v>
      </c>
      <c r="O4479" s="13">
        <v>0</v>
      </c>
      <c r="P4479" s="12" t="str">
        <f>LEFT(Tabela2[[#This Row],[Código]],2)</f>
        <v>37</v>
      </c>
    </row>
    <row r="4480" spans="2:16" ht="15" customHeight="1" x14ac:dyDescent="0.25">
      <c r="B4480" s="36" t="str">
        <f>LOOKUP(Tabela2[[#This Row],[RESUMO]],Tabela3[Grupo],Tabela3[Meus produtos])</f>
        <v>Não</v>
      </c>
      <c r="C4480" s="30" t="s">
        <v>4459</v>
      </c>
      <c r="D4480" t="s">
        <v>21238</v>
      </c>
      <c r="E4480" t="s">
        <v>11853</v>
      </c>
      <c r="F4480" s="30" t="s">
        <v>15243</v>
      </c>
      <c r="G4480">
        <v>21.2</v>
      </c>
      <c r="H4480">
        <v>17.239999999999998</v>
      </c>
      <c r="I4480">
        <v>18</v>
      </c>
      <c r="J4480">
        <v>0</v>
      </c>
      <c r="K4480" s="13">
        <v>0.56440000000000001</v>
      </c>
      <c r="L4480" s="13">
        <v>0.1724</v>
      </c>
      <c r="M4480" s="13">
        <v>0.21199999999999999</v>
      </c>
      <c r="N4480" s="13">
        <v>0.18</v>
      </c>
      <c r="O4480" s="13">
        <v>0</v>
      </c>
      <c r="P4480" s="12" t="str">
        <f>LEFT(Tabela2[[#This Row],[Código]],2)</f>
        <v>37</v>
      </c>
    </row>
    <row r="4481" spans="2:16" ht="15" customHeight="1" x14ac:dyDescent="0.25">
      <c r="B4481" s="36" t="str">
        <f>LOOKUP(Tabela2[[#This Row],[RESUMO]],Tabela3[Grupo],Tabela3[Meus produtos])</f>
        <v>Não</v>
      </c>
      <c r="C4481" s="30" t="s">
        <v>4460</v>
      </c>
      <c r="D4481" t="s">
        <v>21238</v>
      </c>
      <c r="E4481" t="s">
        <v>11853</v>
      </c>
      <c r="F4481" s="30" t="s">
        <v>15244</v>
      </c>
      <c r="G4481">
        <v>31.52</v>
      </c>
      <c r="H4481">
        <v>17.239999999999998</v>
      </c>
      <c r="I4481">
        <v>18</v>
      </c>
      <c r="J4481">
        <v>0</v>
      </c>
      <c r="K4481" s="13">
        <v>0.66759999999999997</v>
      </c>
      <c r="L4481" s="13">
        <v>0.1724</v>
      </c>
      <c r="M4481" s="13">
        <v>0.31519999999999998</v>
      </c>
      <c r="N4481" s="13">
        <v>0.18</v>
      </c>
      <c r="O4481" s="13">
        <v>0</v>
      </c>
      <c r="P4481" s="12" t="str">
        <f>LEFT(Tabela2[[#This Row],[Código]],2)</f>
        <v>37</v>
      </c>
    </row>
    <row r="4482" spans="2:16" ht="15" customHeight="1" x14ac:dyDescent="0.25">
      <c r="B4482" s="36" t="str">
        <f>LOOKUP(Tabela2[[#This Row],[RESUMO]],Tabela3[Grupo],Tabela3[Meus produtos])</f>
        <v>Não</v>
      </c>
      <c r="C4482" s="30" t="s">
        <v>4461</v>
      </c>
      <c r="D4482" t="s">
        <v>21238</v>
      </c>
      <c r="E4482" t="s">
        <v>11853</v>
      </c>
      <c r="F4482" s="30" t="s">
        <v>15245</v>
      </c>
      <c r="G4482">
        <v>21.2</v>
      </c>
      <c r="H4482">
        <v>17.239999999999998</v>
      </c>
      <c r="I4482">
        <v>18</v>
      </c>
      <c r="J4482">
        <v>0</v>
      </c>
      <c r="K4482" s="13">
        <v>0.56440000000000001</v>
      </c>
      <c r="L4482" s="13">
        <v>0.1724</v>
      </c>
      <c r="M4482" s="13">
        <v>0.21199999999999999</v>
      </c>
      <c r="N4482" s="13">
        <v>0.18</v>
      </c>
      <c r="O4482" s="13">
        <v>0</v>
      </c>
      <c r="P4482" s="12" t="str">
        <f>LEFT(Tabela2[[#This Row],[Código]],2)</f>
        <v>37</v>
      </c>
    </row>
    <row r="4483" spans="2:16" ht="15" customHeight="1" x14ac:dyDescent="0.25">
      <c r="B4483" s="36" t="str">
        <f>LOOKUP(Tabela2[[#This Row],[RESUMO]],Tabela3[Grupo],Tabela3[Meus produtos])</f>
        <v>Não</v>
      </c>
      <c r="C4483" s="30" t="s">
        <v>4462</v>
      </c>
      <c r="D4483" t="s">
        <v>21238</v>
      </c>
      <c r="E4483" t="s">
        <v>11853</v>
      </c>
      <c r="F4483" s="30" t="s">
        <v>15246</v>
      </c>
      <c r="G4483">
        <v>31.52</v>
      </c>
      <c r="H4483">
        <v>17.239999999999998</v>
      </c>
      <c r="I4483">
        <v>18</v>
      </c>
      <c r="J4483">
        <v>0</v>
      </c>
      <c r="K4483" s="13">
        <v>0.66759999999999997</v>
      </c>
      <c r="L4483" s="13">
        <v>0.1724</v>
      </c>
      <c r="M4483" s="13">
        <v>0.31519999999999998</v>
      </c>
      <c r="N4483" s="13">
        <v>0.18</v>
      </c>
      <c r="O4483" s="13">
        <v>0</v>
      </c>
      <c r="P4483" s="12" t="str">
        <f>LEFT(Tabela2[[#This Row],[Código]],2)</f>
        <v>37</v>
      </c>
    </row>
    <row r="4484" spans="2:16" ht="15" customHeight="1" x14ac:dyDescent="0.25">
      <c r="B4484" s="36" t="str">
        <f>LOOKUP(Tabela2[[#This Row],[RESUMO]],Tabela3[Grupo],Tabela3[Meus produtos])</f>
        <v>Não</v>
      </c>
      <c r="C4484" s="30" t="s">
        <v>4463</v>
      </c>
      <c r="D4484" t="s">
        <v>21238</v>
      </c>
      <c r="E4484" t="s">
        <v>11853</v>
      </c>
      <c r="F4484" s="30" t="s">
        <v>15247</v>
      </c>
      <c r="G4484">
        <v>31.52</v>
      </c>
      <c r="H4484">
        <v>17.239999999999998</v>
      </c>
      <c r="I4484">
        <v>18</v>
      </c>
      <c r="J4484">
        <v>0</v>
      </c>
      <c r="K4484" s="13">
        <v>0.66759999999999997</v>
      </c>
      <c r="L4484" s="13">
        <v>0.1724</v>
      </c>
      <c r="M4484" s="13">
        <v>0.31519999999999998</v>
      </c>
      <c r="N4484" s="13">
        <v>0.18</v>
      </c>
      <c r="O4484" s="13">
        <v>0</v>
      </c>
      <c r="P4484" s="12" t="str">
        <f>LEFT(Tabela2[[#This Row],[Código]],2)</f>
        <v>37</v>
      </c>
    </row>
    <row r="4485" spans="2:16" ht="15" customHeight="1" x14ac:dyDescent="0.25">
      <c r="B4485" s="36" t="str">
        <f>LOOKUP(Tabela2[[#This Row],[RESUMO]],Tabela3[Grupo],Tabela3[Meus produtos])</f>
        <v>Não</v>
      </c>
      <c r="C4485" s="30" t="s">
        <v>4464</v>
      </c>
      <c r="D4485" t="s">
        <v>21238</v>
      </c>
      <c r="E4485" t="s">
        <v>11853</v>
      </c>
      <c r="F4485" s="30" t="s">
        <v>15248</v>
      </c>
      <c r="G4485">
        <v>31.52</v>
      </c>
      <c r="H4485">
        <v>17.239999999999998</v>
      </c>
      <c r="I4485">
        <v>18</v>
      </c>
      <c r="J4485">
        <v>0</v>
      </c>
      <c r="K4485" s="13">
        <v>0.66759999999999997</v>
      </c>
      <c r="L4485" s="13">
        <v>0.1724</v>
      </c>
      <c r="M4485" s="13">
        <v>0.31519999999999998</v>
      </c>
      <c r="N4485" s="13">
        <v>0.18</v>
      </c>
      <c r="O4485" s="13">
        <v>0</v>
      </c>
      <c r="P4485" s="12" t="str">
        <f>LEFT(Tabela2[[#This Row],[Código]],2)</f>
        <v>37</v>
      </c>
    </row>
    <row r="4486" spans="2:16" ht="15" customHeight="1" x14ac:dyDescent="0.25">
      <c r="B4486" s="36" t="str">
        <f>LOOKUP(Tabela2[[#This Row],[RESUMO]],Tabela3[Grupo],Tabela3[Meus produtos])</f>
        <v>Não</v>
      </c>
      <c r="C4486" s="30" t="s">
        <v>4465</v>
      </c>
      <c r="D4486" t="s">
        <v>21238</v>
      </c>
      <c r="E4486" t="s">
        <v>11853</v>
      </c>
      <c r="F4486" s="30" t="s">
        <v>15249</v>
      </c>
      <c r="G4486">
        <v>31.52</v>
      </c>
      <c r="H4486">
        <v>17.239999999999998</v>
      </c>
      <c r="I4486">
        <v>18</v>
      </c>
      <c r="J4486">
        <v>0</v>
      </c>
      <c r="K4486" s="13">
        <v>0.66759999999999997</v>
      </c>
      <c r="L4486" s="13">
        <v>0.1724</v>
      </c>
      <c r="M4486" s="13">
        <v>0.31519999999999998</v>
      </c>
      <c r="N4486" s="13">
        <v>0.18</v>
      </c>
      <c r="O4486" s="13">
        <v>0</v>
      </c>
      <c r="P4486" s="12" t="str">
        <f>LEFT(Tabela2[[#This Row],[Código]],2)</f>
        <v>37</v>
      </c>
    </row>
    <row r="4487" spans="2:16" ht="15" customHeight="1" x14ac:dyDescent="0.25">
      <c r="B4487" s="36" t="str">
        <f>LOOKUP(Tabela2[[#This Row],[RESUMO]],Tabela3[Grupo],Tabela3[Meus produtos])</f>
        <v>Não</v>
      </c>
      <c r="C4487" s="30" t="s">
        <v>4466</v>
      </c>
      <c r="D4487" t="s">
        <v>21238</v>
      </c>
      <c r="E4487" t="s">
        <v>11853</v>
      </c>
      <c r="F4487" s="30" t="s">
        <v>15250</v>
      </c>
      <c r="G4487">
        <v>31.52</v>
      </c>
      <c r="H4487">
        <v>17.239999999999998</v>
      </c>
      <c r="I4487">
        <v>18</v>
      </c>
      <c r="J4487">
        <v>0</v>
      </c>
      <c r="K4487" s="13">
        <v>0.66759999999999997</v>
      </c>
      <c r="L4487" s="13">
        <v>0.1724</v>
      </c>
      <c r="M4487" s="13">
        <v>0.31519999999999998</v>
      </c>
      <c r="N4487" s="13">
        <v>0.18</v>
      </c>
      <c r="O4487" s="13">
        <v>0</v>
      </c>
      <c r="P4487" s="12" t="str">
        <f>LEFT(Tabela2[[#This Row],[Código]],2)</f>
        <v>37</v>
      </c>
    </row>
    <row r="4488" spans="2:16" ht="15" customHeight="1" x14ac:dyDescent="0.25">
      <c r="B4488" s="36" t="str">
        <f>LOOKUP(Tabela2[[#This Row],[RESUMO]],Tabela3[Grupo],Tabela3[Meus produtos])</f>
        <v>Não</v>
      </c>
      <c r="C4488" s="30" t="s">
        <v>4467</v>
      </c>
      <c r="D4488" t="s">
        <v>21238</v>
      </c>
      <c r="E4488" t="s">
        <v>11853</v>
      </c>
      <c r="F4488" s="30" t="s">
        <v>15251</v>
      </c>
      <c r="G4488">
        <v>31.52</v>
      </c>
      <c r="H4488">
        <v>17.239999999999998</v>
      </c>
      <c r="I4488">
        <v>18</v>
      </c>
      <c r="J4488">
        <v>0</v>
      </c>
      <c r="K4488" s="13">
        <v>0.66759999999999997</v>
      </c>
      <c r="L4488" s="13">
        <v>0.1724</v>
      </c>
      <c r="M4488" s="13">
        <v>0.31519999999999998</v>
      </c>
      <c r="N4488" s="13">
        <v>0.18</v>
      </c>
      <c r="O4488" s="13">
        <v>0</v>
      </c>
      <c r="P4488" s="12" t="str">
        <f>LEFT(Tabela2[[#This Row],[Código]],2)</f>
        <v>37</v>
      </c>
    </row>
    <row r="4489" spans="2:16" ht="15" customHeight="1" x14ac:dyDescent="0.25">
      <c r="B4489" s="36" t="str">
        <f>LOOKUP(Tabela2[[#This Row],[RESUMO]],Tabela3[Grupo],Tabela3[Meus produtos])</f>
        <v>Não</v>
      </c>
      <c r="C4489" s="30" t="s">
        <v>4468</v>
      </c>
      <c r="D4489" t="s">
        <v>21238</v>
      </c>
      <c r="E4489" t="s">
        <v>11853</v>
      </c>
      <c r="F4489" s="30" t="s">
        <v>15252</v>
      </c>
      <c r="G4489">
        <v>21.2</v>
      </c>
      <c r="H4489">
        <v>17.239999999999998</v>
      </c>
      <c r="I4489">
        <v>18</v>
      </c>
      <c r="J4489">
        <v>0</v>
      </c>
      <c r="K4489" s="13">
        <v>0.56440000000000001</v>
      </c>
      <c r="L4489" s="13">
        <v>0.1724</v>
      </c>
      <c r="M4489" s="13">
        <v>0.21199999999999999</v>
      </c>
      <c r="N4489" s="13">
        <v>0.18</v>
      </c>
      <c r="O4489" s="13">
        <v>0</v>
      </c>
      <c r="P4489" s="12" t="str">
        <f>LEFT(Tabela2[[#This Row],[Código]],2)</f>
        <v>37</v>
      </c>
    </row>
    <row r="4490" spans="2:16" ht="15" customHeight="1" x14ac:dyDescent="0.25">
      <c r="B4490" s="36" t="str">
        <f>LOOKUP(Tabela2[[#This Row],[RESUMO]],Tabela3[Grupo],Tabela3[Meus produtos])</f>
        <v>Não</v>
      </c>
      <c r="C4490" s="30" t="s">
        <v>4469</v>
      </c>
      <c r="D4490" t="s">
        <v>21238</v>
      </c>
      <c r="E4490" t="s">
        <v>11853</v>
      </c>
      <c r="F4490" s="30" t="s">
        <v>15253</v>
      </c>
      <c r="G4490">
        <v>31.52</v>
      </c>
      <c r="H4490">
        <v>17.239999999999998</v>
      </c>
      <c r="I4490">
        <v>18</v>
      </c>
      <c r="J4490">
        <v>0</v>
      </c>
      <c r="K4490" s="13">
        <v>0.66759999999999997</v>
      </c>
      <c r="L4490" s="13">
        <v>0.1724</v>
      </c>
      <c r="M4490" s="13">
        <v>0.31519999999999998</v>
      </c>
      <c r="N4490" s="13">
        <v>0.18</v>
      </c>
      <c r="O4490" s="13">
        <v>0</v>
      </c>
      <c r="P4490" s="12" t="str">
        <f>LEFT(Tabela2[[#This Row],[Código]],2)</f>
        <v>37</v>
      </c>
    </row>
    <row r="4491" spans="2:16" ht="15" customHeight="1" x14ac:dyDescent="0.25">
      <c r="B4491" s="36" t="str">
        <f>LOOKUP(Tabela2[[#This Row],[RESUMO]],Tabela3[Grupo],Tabela3[Meus produtos])</f>
        <v>Não</v>
      </c>
      <c r="C4491" s="30" t="s">
        <v>4470</v>
      </c>
      <c r="D4491" t="s">
        <v>21238</v>
      </c>
      <c r="E4491" t="s">
        <v>11853</v>
      </c>
      <c r="F4491" s="30" t="s">
        <v>15254</v>
      </c>
      <c r="G4491">
        <v>6.4</v>
      </c>
      <c r="H4491">
        <v>4.2</v>
      </c>
      <c r="I4491">
        <v>0</v>
      </c>
      <c r="J4491">
        <v>0</v>
      </c>
      <c r="K4491" s="13">
        <v>0.10600000000000001</v>
      </c>
      <c r="L4491" s="13">
        <v>4.2000000000000003E-2</v>
      </c>
      <c r="M4491" s="13">
        <v>6.4000000000000001E-2</v>
      </c>
      <c r="N4491" s="13">
        <v>0</v>
      </c>
      <c r="O4491" s="13">
        <v>0</v>
      </c>
      <c r="P4491" s="12" t="str">
        <f>LEFT(Tabela2[[#This Row],[Código]],2)</f>
        <v>37</v>
      </c>
    </row>
    <row r="4492" spans="2:16" ht="15" customHeight="1" x14ac:dyDescent="0.25">
      <c r="B4492" s="36" t="str">
        <f>LOOKUP(Tabela2[[#This Row],[RESUMO]],Tabela3[Grupo],Tabela3[Meus produtos])</f>
        <v>Não</v>
      </c>
      <c r="C4492" s="30" t="s">
        <v>4471</v>
      </c>
      <c r="D4492" t="s">
        <v>21238</v>
      </c>
      <c r="E4492" t="s">
        <v>11853</v>
      </c>
      <c r="F4492" s="30" t="s">
        <v>15255</v>
      </c>
      <c r="G4492">
        <v>6.23</v>
      </c>
      <c r="H4492">
        <v>4.2</v>
      </c>
      <c r="I4492">
        <v>0</v>
      </c>
      <c r="J4492">
        <v>0</v>
      </c>
      <c r="K4492" s="13">
        <v>0.1043</v>
      </c>
      <c r="L4492" s="13">
        <v>4.2000000000000003E-2</v>
      </c>
      <c r="M4492" s="13">
        <v>6.2300000000000001E-2</v>
      </c>
      <c r="N4492" s="13">
        <v>0</v>
      </c>
      <c r="O4492" s="13">
        <v>0</v>
      </c>
      <c r="P4492" s="12" t="str">
        <f>LEFT(Tabela2[[#This Row],[Código]],2)</f>
        <v>37</v>
      </c>
    </row>
    <row r="4493" spans="2:16" ht="15" customHeight="1" x14ac:dyDescent="0.25">
      <c r="B4493" s="36" t="str">
        <f>LOOKUP(Tabela2[[#This Row],[RESUMO]],Tabela3[Grupo],Tabela3[Meus produtos])</f>
        <v>Não</v>
      </c>
      <c r="C4493" s="30" t="s">
        <v>4472</v>
      </c>
      <c r="D4493" t="s">
        <v>21238</v>
      </c>
      <c r="E4493" t="s">
        <v>11853</v>
      </c>
      <c r="F4493" s="30" t="s">
        <v>15256</v>
      </c>
      <c r="G4493">
        <v>21.2</v>
      </c>
      <c r="H4493">
        <v>17.239999999999998</v>
      </c>
      <c r="I4493">
        <v>18</v>
      </c>
      <c r="J4493">
        <v>0</v>
      </c>
      <c r="K4493" s="13">
        <v>0.56440000000000001</v>
      </c>
      <c r="L4493" s="13">
        <v>0.1724</v>
      </c>
      <c r="M4493" s="13">
        <v>0.21199999999999999</v>
      </c>
      <c r="N4493" s="13">
        <v>0.18</v>
      </c>
      <c r="O4493" s="13">
        <v>0</v>
      </c>
      <c r="P4493" s="12" t="str">
        <f>LEFT(Tabela2[[#This Row],[Código]],2)</f>
        <v>37</v>
      </c>
    </row>
    <row r="4494" spans="2:16" ht="15" customHeight="1" x14ac:dyDescent="0.25">
      <c r="B4494" s="36" t="str">
        <f>LOOKUP(Tabela2[[#This Row],[RESUMO]],Tabela3[Grupo],Tabela3[Meus produtos])</f>
        <v>Não</v>
      </c>
      <c r="C4494" s="30" t="s">
        <v>4473</v>
      </c>
      <c r="D4494" t="s">
        <v>21238</v>
      </c>
      <c r="E4494" t="s">
        <v>11853</v>
      </c>
      <c r="F4494" s="30" t="s">
        <v>15257</v>
      </c>
      <c r="G4494">
        <v>21.2</v>
      </c>
      <c r="H4494">
        <v>17.239999999999998</v>
      </c>
      <c r="I4494">
        <v>18</v>
      </c>
      <c r="J4494">
        <v>0</v>
      </c>
      <c r="K4494" s="13">
        <v>0.56440000000000001</v>
      </c>
      <c r="L4494" s="13">
        <v>0.1724</v>
      </c>
      <c r="M4494" s="13">
        <v>0.21199999999999999</v>
      </c>
      <c r="N4494" s="13">
        <v>0.18</v>
      </c>
      <c r="O4494" s="13">
        <v>0</v>
      </c>
      <c r="P4494" s="12" t="str">
        <f>LEFT(Tabela2[[#This Row],[Código]],2)</f>
        <v>37</v>
      </c>
    </row>
    <row r="4495" spans="2:16" ht="15" customHeight="1" x14ac:dyDescent="0.25">
      <c r="B4495" s="36" t="str">
        <f>LOOKUP(Tabela2[[#This Row],[RESUMO]],Tabela3[Grupo],Tabela3[Meus produtos])</f>
        <v>Não</v>
      </c>
      <c r="C4495" s="30" t="s">
        <v>4474</v>
      </c>
      <c r="D4495" t="s">
        <v>21238</v>
      </c>
      <c r="E4495" t="s">
        <v>11853</v>
      </c>
      <c r="F4495" s="30" t="s">
        <v>15258</v>
      </c>
      <c r="G4495">
        <v>31.52</v>
      </c>
      <c r="H4495">
        <v>17.239999999999998</v>
      </c>
      <c r="I4495">
        <v>18</v>
      </c>
      <c r="J4495">
        <v>0</v>
      </c>
      <c r="K4495" s="13">
        <v>0.66759999999999997</v>
      </c>
      <c r="L4495" s="13">
        <v>0.1724</v>
      </c>
      <c r="M4495" s="13">
        <v>0.31519999999999998</v>
      </c>
      <c r="N4495" s="13">
        <v>0.18</v>
      </c>
      <c r="O4495" s="13">
        <v>0</v>
      </c>
      <c r="P4495" s="12" t="str">
        <f>LEFT(Tabela2[[#This Row],[Código]],2)</f>
        <v>37</v>
      </c>
    </row>
    <row r="4496" spans="2:16" ht="15" customHeight="1" x14ac:dyDescent="0.25">
      <c r="B4496" s="36" t="str">
        <f>LOOKUP(Tabela2[[#This Row],[RESUMO]],Tabela3[Grupo],Tabela3[Meus produtos])</f>
        <v>Não</v>
      </c>
      <c r="C4496" s="30" t="s">
        <v>4475</v>
      </c>
      <c r="D4496" t="s">
        <v>21238</v>
      </c>
      <c r="E4496" t="s">
        <v>11853</v>
      </c>
      <c r="F4496" s="30" t="s">
        <v>15259</v>
      </c>
      <c r="G4496">
        <v>21.2</v>
      </c>
      <c r="H4496">
        <v>17.239999999999998</v>
      </c>
      <c r="I4496">
        <v>18</v>
      </c>
      <c r="J4496">
        <v>0</v>
      </c>
      <c r="K4496" s="13">
        <v>0.56440000000000001</v>
      </c>
      <c r="L4496" s="13">
        <v>0.1724</v>
      </c>
      <c r="M4496" s="13">
        <v>0.21199999999999999</v>
      </c>
      <c r="N4496" s="13">
        <v>0.18</v>
      </c>
      <c r="O4496" s="13">
        <v>0</v>
      </c>
      <c r="P4496" s="12" t="str">
        <f>LEFT(Tabela2[[#This Row],[Código]],2)</f>
        <v>37</v>
      </c>
    </row>
    <row r="4497" spans="2:16" ht="15" customHeight="1" x14ac:dyDescent="0.25">
      <c r="B4497" s="36" t="str">
        <f>LOOKUP(Tabela2[[#This Row],[RESUMO]],Tabela3[Grupo],Tabela3[Meus produtos])</f>
        <v>Não</v>
      </c>
      <c r="C4497" s="30" t="s">
        <v>4476</v>
      </c>
      <c r="D4497" t="s">
        <v>21238</v>
      </c>
      <c r="E4497" t="s">
        <v>11853</v>
      </c>
      <c r="F4497" s="30" t="s">
        <v>15260</v>
      </c>
      <c r="G4497">
        <v>31.52</v>
      </c>
      <c r="H4497">
        <v>17.239999999999998</v>
      </c>
      <c r="I4497">
        <v>18</v>
      </c>
      <c r="J4497">
        <v>0</v>
      </c>
      <c r="K4497" s="13">
        <v>0.66759999999999997</v>
      </c>
      <c r="L4497" s="13">
        <v>0.1724</v>
      </c>
      <c r="M4497" s="13">
        <v>0.31519999999999998</v>
      </c>
      <c r="N4497" s="13">
        <v>0.18</v>
      </c>
      <c r="O4497" s="13">
        <v>0</v>
      </c>
      <c r="P4497" s="12" t="str">
        <f>LEFT(Tabela2[[#This Row],[Código]],2)</f>
        <v>37</v>
      </c>
    </row>
    <row r="4498" spans="2:16" ht="15" customHeight="1" x14ac:dyDescent="0.25">
      <c r="B4498" s="36" t="str">
        <f>LOOKUP(Tabela2[[#This Row],[RESUMO]],Tabela3[Grupo],Tabela3[Meus produtos])</f>
        <v>Não</v>
      </c>
      <c r="C4498" s="30" t="s">
        <v>4477</v>
      </c>
      <c r="D4498" t="s">
        <v>21238</v>
      </c>
      <c r="E4498" t="s">
        <v>11853</v>
      </c>
      <c r="F4498" s="30" t="s">
        <v>15261</v>
      </c>
      <c r="G4498">
        <v>21.2</v>
      </c>
      <c r="H4498">
        <v>17.239999999999998</v>
      </c>
      <c r="I4498">
        <v>18</v>
      </c>
      <c r="J4498">
        <v>0</v>
      </c>
      <c r="K4498" s="13">
        <v>0.56440000000000001</v>
      </c>
      <c r="L4498" s="13">
        <v>0.1724</v>
      </c>
      <c r="M4498" s="13">
        <v>0.21199999999999999</v>
      </c>
      <c r="N4498" s="13">
        <v>0.18</v>
      </c>
      <c r="O4498" s="13">
        <v>0</v>
      </c>
      <c r="P4498" s="12" t="str">
        <f>LEFT(Tabela2[[#This Row],[Código]],2)</f>
        <v>37</v>
      </c>
    </row>
    <row r="4499" spans="2:16" ht="15" customHeight="1" x14ac:dyDescent="0.25">
      <c r="B4499" s="36" t="str">
        <f>LOOKUP(Tabela2[[#This Row],[RESUMO]],Tabela3[Grupo],Tabela3[Meus produtos])</f>
        <v>Não</v>
      </c>
      <c r="C4499" s="30" t="s">
        <v>4478</v>
      </c>
      <c r="D4499" t="s">
        <v>21238</v>
      </c>
      <c r="E4499" t="s">
        <v>11853</v>
      </c>
      <c r="F4499" s="30" t="s">
        <v>15262</v>
      </c>
      <c r="G4499">
        <v>31.52</v>
      </c>
      <c r="H4499">
        <v>17.239999999999998</v>
      </c>
      <c r="I4499">
        <v>18</v>
      </c>
      <c r="J4499">
        <v>0</v>
      </c>
      <c r="K4499" s="13">
        <v>0.66759999999999997</v>
      </c>
      <c r="L4499" s="13">
        <v>0.1724</v>
      </c>
      <c r="M4499" s="13">
        <v>0.31519999999999998</v>
      </c>
      <c r="N4499" s="13">
        <v>0.18</v>
      </c>
      <c r="O4499" s="13">
        <v>0</v>
      </c>
      <c r="P4499" s="12" t="str">
        <f>LEFT(Tabela2[[#This Row],[Código]],2)</f>
        <v>37</v>
      </c>
    </row>
    <row r="4500" spans="2:16" ht="15" customHeight="1" x14ac:dyDescent="0.25">
      <c r="B4500" s="36" t="str">
        <f>LOOKUP(Tabela2[[#This Row],[RESUMO]],Tabela3[Grupo],Tabela3[Meus produtos])</f>
        <v>Não</v>
      </c>
      <c r="C4500" s="30" t="s">
        <v>4479</v>
      </c>
      <c r="D4500" t="s">
        <v>21238</v>
      </c>
      <c r="E4500" t="s">
        <v>11853</v>
      </c>
      <c r="F4500" s="30" t="s">
        <v>15263</v>
      </c>
      <c r="G4500">
        <v>31.52</v>
      </c>
      <c r="H4500">
        <v>17.239999999999998</v>
      </c>
      <c r="I4500">
        <v>18</v>
      </c>
      <c r="J4500">
        <v>0</v>
      </c>
      <c r="K4500" s="13">
        <v>0.66759999999999997</v>
      </c>
      <c r="L4500" s="13">
        <v>0.1724</v>
      </c>
      <c r="M4500" s="13">
        <v>0.31519999999999998</v>
      </c>
      <c r="N4500" s="13">
        <v>0.18</v>
      </c>
      <c r="O4500" s="13">
        <v>0</v>
      </c>
      <c r="P4500" s="12" t="str">
        <f>LEFT(Tabela2[[#This Row],[Código]],2)</f>
        <v>37</v>
      </c>
    </row>
    <row r="4501" spans="2:16" ht="15" customHeight="1" x14ac:dyDescent="0.25">
      <c r="B4501" s="36" t="str">
        <f>LOOKUP(Tabela2[[#This Row],[RESUMO]],Tabela3[Grupo],Tabela3[Meus produtos])</f>
        <v>Não</v>
      </c>
      <c r="C4501" s="30" t="s">
        <v>4480</v>
      </c>
      <c r="D4501" t="s">
        <v>21238</v>
      </c>
      <c r="E4501" t="s">
        <v>11853</v>
      </c>
      <c r="F4501" s="30" t="s">
        <v>15264</v>
      </c>
      <c r="G4501">
        <v>21.2</v>
      </c>
      <c r="H4501">
        <v>17.239999999999998</v>
      </c>
      <c r="I4501">
        <v>18</v>
      </c>
      <c r="J4501">
        <v>0</v>
      </c>
      <c r="K4501" s="13">
        <v>0.56440000000000001</v>
      </c>
      <c r="L4501" s="13">
        <v>0.1724</v>
      </c>
      <c r="M4501" s="13">
        <v>0.21199999999999999</v>
      </c>
      <c r="N4501" s="13">
        <v>0.18</v>
      </c>
      <c r="O4501" s="13">
        <v>0</v>
      </c>
      <c r="P4501" s="12" t="str">
        <f>LEFT(Tabela2[[#This Row],[Código]],2)</f>
        <v>37</v>
      </c>
    </row>
    <row r="4502" spans="2:16" ht="15" customHeight="1" x14ac:dyDescent="0.25">
      <c r="B4502" s="36" t="str">
        <f>LOOKUP(Tabela2[[#This Row],[RESUMO]],Tabela3[Grupo],Tabela3[Meus produtos])</f>
        <v>Não</v>
      </c>
      <c r="C4502" s="30" t="s">
        <v>4481</v>
      </c>
      <c r="D4502" t="s">
        <v>21238</v>
      </c>
      <c r="E4502" t="s">
        <v>11853</v>
      </c>
      <c r="F4502" s="30" t="s">
        <v>15265</v>
      </c>
      <c r="G4502">
        <v>21.2</v>
      </c>
      <c r="H4502">
        <v>17.239999999999998</v>
      </c>
      <c r="I4502">
        <v>18</v>
      </c>
      <c r="J4502">
        <v>0</v>
      </c>
      <c r="K4502" s="13">
        <v>0.56440000000000001</v>
      </c>
      <c r="L4502" s="13">
        <v>0.1724</v>
      </c>
      <c r="M4502" s="13">
        <v>0.21199999999999999</v>
      </c>
      <c r="N4502" s="13">
        <v>0.18</v>
      </c>
      <c r="O4502" s="13">
        <v>0</v>
      </c>
      <c r="P4502" s="12" t="str">
        <f>LEFT(Tabela2[[#This Row],[Código]],2)</f>
        <v>37</v>
      </c>
    </row>
    <row r="4503" spans="2:16" ht="15" customHeight="1" x14ac:dyDescent="0.25">
      <c r="B4503" s="36" t="str">
        <f>LOOKUP(Tabela2[[#This Row],[RESUMO]],Tabela3[Grupo],Tabela3[Meus produtos])</f>
        <v>Não</v>
      </c>
      <c r="C4503" s="30" t="s">
        <v>4482</v>
      </c>
      <c r="D4503" t="s">
        <v>21238</v>
      </c>
      <c r="E4503" t="s">
        <v>11853</v>
      </c>
      <c r="F4503" s="30" t="s">
        <v>15266</v>
      </c>
      <c r="G4503">
        <v>31.52</v>
      </c>
      <c r="H4503">
        <v>17.239999999999998</v>
      </c>
      <c r="I4503">
        <v>18</v>
      </c>
      <c r="J4503">
        <v>0</v>
      </c>
      <c r="K4503" s="13">
        <v>0.66759999999999997</v>
      </c>
      <c r="L4503" s="13">
        <v>0.1724</v>
      </c>
      <c r="M4503" s="13">
        <v>0.31519999999999998</v>
      </c>
      <c r="N4503" s="13">
        <v>0.18</v>
      </c>
      <c r="O4503" s="13">
        <v>0</v>
      </c>
      <c r="P4503" s="12" t="str">
        <f>LEFT(Tabela2[[#This Row],[Código]],2)</f>
        <v>37</v>
      </c>
    </row>
    <row r="4504" spans="2:16" ht="15" customHeight="1" x14ac:dyDescent="0.25">
      <c r="B4504" s="36" t="str">
        <f>LOOKUP(Tabela2[[#This Row],[RESUMO]],Tabela3[Grupo],Tabela3[Meus produtos])</f>
        <v>Não</v>
      </c>
      <c r="C4504" s="30" t="s">
        <v>4483</v>
      </c>
      <c r="D4504" t="s">
        <v>21238</v>
      </c>
      <c r="E4504" t="s">
        <v>11853</v>
      </c>
      <c r="F4504" s="30" t="s">
        <v>15267</v>
      </c>
      <c r="G4504">
        <v>21.2</v>
      </c>
      <c r="H4504">
        <v>17.239999999999998</v>
      </c>
      <c r="I4504">
        <v>18</v>
      </c>
      <c r="J4504">
        <v>0</v>
      </c>
      <c r="K4504" s="13">
        <v>0.56440000000000001</v>
      </c>
      <c r="L4504" s="13">
        <v>0.1724</v>
      </c>
      <c r="M4504" s="13">
        <v>0.21199999999999999</v>
      </c>
      <c r="N4504" s="13">
        <v>0.18</v>
      </c>
      <c r="O4504" s="13">
        <v>0</v>
      </c>
      <c r="P4504" s="12" t="str">
        <f>LEFT(Tabela2[[#This Row],[Código]],2)</f>
        <v>37</v>
      </c>
    </row>
    <row r="4505" spans="2:16" ht="15" customHeight="1" x14ac:dyDescent="0.25">
      <c r="B4505" s="36" t="str">
        <f>LOOKUP(Tabela2[[#This Row],[RESUMO]],Tabela3[Grupo],Tabela3[Meus produtos])</f>
        <v>Não</v>
      </c>
      <c r="C4505" s="30" t="s">
        <v>4484</v>
      </c>
      <c r="D4505" t="s">
        <v>21238</v>
      </c>
      <c r="E4505" t="s">
        <v>11853</v>
      </c>
      <c r="F4505" s="30" t="s">
        <v>15268</v>
      </c>
      <c r="G4505">
        <v>31.52</v>
      </c>
      <c r="H4505">
        <v>17.239999999999998</v>
      </c>
      <c r="I4505">
        <v>18</v>
      </c>
      <c r="J4505">
        <v>0</v>
      </c>
      <c r="K4505" s="13">
        <v>0.66759999999999997</v>
      </c>
      <c r="L4505" s="13">
        <v>0.1724</v>
      </c>
      <c r="M4505" s="13">
        <v>0.31519999999999998</v>
      </c>
      <c r="N4505" s="13">
        <v>0.18</v>
      </c>
      <c r="O4505" s="13">
        <v>0</v>
      </c>
      <c r="P4505" s="12" t="str">
        <f>LEFT(Tabela2[[#This Row],[Código]],2)</f>
        <v>37</v>
      </c>
    </row>
    <row r="4506" spans="2:16" ht="15" customHeight="1" x14ac:dyDescent="0.25">
      <c r="B4506" s="36" t="str">
        <f>LOOKUP(Tabela2[[#This Row],[RESUMO]],Tabela3[Grupo],Tabela3[Meus produtos])</f>
        <v>Não</v>
      </c>
      <c r="C4506" s="30" t="s">
        <v>4485</v>
      </c>
      <c r="D4506" t="s">
        <v>21238</v>
      </c>
      <c r="E4506" t="s">
        <v>11853</v>
      </c>
      <c r="F4506" s="30" t="s">
        <v>15269</v>
      </c>
      <c r="G4506">
        <v>21.2</v>
      </c>
      <c r="H4506">
        <v>17.239999999999998</v>
      </c>
      <c r="I4506">
        <v>18</v>
      </c>
      <c r="J4506">
        <v>0</v>
      </c>
      <c r="K4506" s="13">
        <v>0.56440000000000001</v>
      </c>
      <c r="L4506" s="13">
        <v>0.1724</v>
      </c>
      <c r="M4506" s="13">
        <v>0.21199999999999999</v>
      </c>
      <c r="N4506" s="13">
        <v>0.18</v>
      </c>
      <c r="O4506" s="13">
        <v>0</v>
      </c>
      <c r="P4506" s="12" t="str">
        <f>LEFT(Tabela2[[#This Row],[Código]],2)</f>
        <v>37</v>
      </c>
    </row>
    <row r="4507" spans="2:16" ht="15" customHeight="1" x14ac:dyDescent="0.25">
      <c r="B4507" s="36" t="str">
        <f>LOOKUP(Tabela2[[#This Row],[RESUMO]],Tabela3[Grupo],Tabela3[Meus produtos])</f>
        <v>Não</v>
      </c>
      <c r="C4507" s="30" t="s">
        <v>4485</v>
      </c>
      <c r="D4507" t="s">
        <v>124</v>
      </c>
      <c r="E4507" t="s">
        <v>11853</v>
      </c>
      <c r="F4507" s="30" t="s">
        <v>21381</v>
      </c>
      <c r="G4507">
        <v>8.16</v>
      </c>
      <c r="H4507">
        <v>4.2</v>
      </c>
      <c r="I4507">
        <v>18</v>
      </c>
      <c r="J4507">
        <v>0</v>
      </c>
      <c r="K4507" s="13">
        <v>0.30359999999999998</v>
      </c>
      <c r="L4507" s="13">
        <v>4.2000000000000003E-2</v>
      </c>
      <c r="M4507" s="13">
        <v>8.1600000000000006E-2</v>
      </c>
      <c r="N4507" s="13">
        <v>0.18</v>
      </c>
      <c r="O4507" s="13">
        <v>0</v>
      </c>
      <c r="P4507" s="12" t="str">
        <f>LEFT(Tabela2[[#This Row],[Código]],2)</f>
        <v>37</v>
      </c>
    </row>
    <row r="4508" spans="2:16" ht="15" customHeight="1" x14ac:dyDescent="0.25">
      <c r="B4508" s="36" t="str">
        <f>LOOKUP(Tabela2[[#This Row],[RESUMO]],Tabela3[Grupo],Tabela3[Meus produtos])</f>
        <v>Não</v>
      </c>
      <c r="C4508" s="30" t="s">
        <v>4486</v>
      </c>
      <c r="D4508" t="s">
        <v>21238</v>
      </c>
      <c r="E4508" t="s">
        <v>11853</v>
      </c>
      <c r="F4508" s="30" t="s">
        <v>15270</v>
      </c>
      <c r="G4508">
        <v>21.2</v>
      </c>
      <c r="H4508">
        <v>17.239999999999998</v>
      </c>
      <c r="I4508">
        <v>18</v>
      </c>
      <c r="J4508">
        <v>0</v>
      </c>
      <c r="K4508" s="13">
        <v>0.56440000000000001</v>
      </c>
      <c r="L4508" s="13">
        <v>0.1724</v>
      </c>
      <c r="M4508" s="13">
        <v>0.21199999999999999</v>
      </c>
      <c r="N4508" s="13">
        <v>0.18</v>
      </c>
      <c r="O4508" s="13">
        <v>0</v>
      </c>
      <c r="P4508" s="12" t="str">
        <f>LEFT(Tabela2[[#This Row],[Código]],2)</f>
        <v>37</v>
      </c>
    </row>
    <row r="4509" spans="2:16" ht="15" customHeight="1" x14ac:dyDescent="0.25">
      <c r="B4509" s="36" t="str">
        <f>LOOKUP(Tabela2[[#This Row],[RESUMO]],Tabela3[Grupo],Tabela3[Meus produtos])</f>
        <v>Não</v>
      </c>
      <c r="C4509" s="30" t="s">
        <v>4487</v>
      </c>
      <c r="D4509" t="s">
        <v>21238</v>
      </c>
      <c r="E4509" t="s">
        <v>11853</v>
      </c>
      <c r="F4509" s="30" t="s">
        <v>15271</v>
      </c>
      <c r="G4509">
        <v>21.2</v>
      </c>
      <c r="H4509">
        <v>17.239999999999998</v>
      </c>
      <c r="I4509">
        <v>18</v>
      </c>
      <c r="J4509">
        <v>0</v>
      </c>
      <c r="K4509" s="13">
        <v>0.56440000000000001</v>
      </c>
      <c r="L4509" s="13">
        <v>0.1724</v>
      </c>
      <c r="M4509" s="13">
        <v>0.21199999999999999</v>
      </c>
      <c r="N4509" s="13">
        <v>0.18</v>
      </c>
      <c r="O4509" s="13">
        <v>0</v>
      </c>
      <c r="P4509" s="12" t="str">
        <f>LEFT(Tabela2[[#This Row],[Código]],2)</f>
        <v>37</v>
      </c>
    </row>
    <row r="4510" spans="2:16" ht="15" customHeight="1" x14ac:dyDescent="0.25">
      <c r="B4510" s="36" t="str">
        <f>LOOKUP(Tabela2[[#This Row],[RESUMO]],Tabela3[Grupo],Tabela3[Meus produtos])</f>
        <v>Não</v>
      </c>
      <c r="C4510" s="30" t="s">
        <v>4488</v>
      </c>
      <c r="D4510" t="s">
        <v>21238</v>
      </c>
      <c r="E4510" t="s">
        <v>11853</v>
      </c>
      <c r="F4510" s="30" t="s">
        <v>15272</v>
      </c>
      <c r="G4510">
        <v>28.33</v>
      </c>
      <c r="H4510">
        <v>17.239999999999998</v>
      </c>
      <c r="I4510">
        <v>18</v>
      </c>
      <c r="J4510">
        <v>0</v>
      </c>
      <c r="K4510" s="13">
        <v>0.63569999999999993</v>
      </c>
      <c r="L4510" s="13">
        <v>0.1724</v>
      </c>
      <c r="M4510" s="13">
        <v>0.2833</v>
      </c>
      <c r="N4510" s="13">
        <v>0.18</v>
      </c>
      <c r="O4510" s="13">
        <v>0</v>
      </c>
      <c r="P4510" s="12" t="str">
        <f>LEFT(Tabela2[[#This Row],[Código]],2)</f>
        <v>37</v>
      </c>
    </row>
    <row r="4511" spans="2:16" ht="15" customHeight="1" x14ac:dyDescent="0.25">
      <c r="B4511" s="36" t="str">
        <f>LOOKUP(Tabela2[[#This Row],[RESUMO]],Tabela3[Grupo],Tabela3[Meus produtos])</f>
        <v>Não</v>
      </c>
      <c r="C4511" s="30" t="s">
        <v>4489</v>
      </c>
      <c r="D4511" t="s">
        <v>21238</v>
      </c>
      <c r="E4511" t="s">
        <v>11853</v>
      </c>
      <c r="F4511" s="30" t="s">
        <v>15273</v>
      </c>
      <c r="G4511">
        <v>31.52</v>
      </c>
      <c r="H4511">
        <v>17.239999999999998</v>
      </c>
      <c r="I4511">
        <v>18</v>
      </c>
      <c r="J4511">
        <v>0</v>
      </c>
      <c r="K4511" s="13">
        <v>0.66759999999999997</v>
      </c>
      <c r="L4511" s="13">
        <v>0.1724</v>
      </c>
      <c r="M4511" s="13">
        <v>0.31519999999999998</v>
      </c>
      <c r="N4511" s="13">
        <v>0.18</v>
      </c>
      <c r="O4511" s="13">
        <v>0</v>
      </c>
      <c r="P4511" s="12" t="str">
        <f>LEFT(Tabela2[[#This Row],[Código]],2)</f>
        <v>37</v>
      </c>
    </row>
    <row r="4512" spans="2:16" ht="15" customHeight="1" x14ac:dyDescent="0.25">
      <c r="B4512" s="36" t="str">
        <f>LOOKUP(Tabela2[[#This Row],[RESUMO]],Tabela3[Grupo],Tabela3[Meus produtos])</f>
        <v>Não</v>
      </c>
      <c r="C4512" s="30" t="s">
        <v>4490</v>
      </c>
      <c r="D4512" t="s">
        <v>21238</v>
      </c>
      <c r="E4512" t="s">
        <v>11853</v>
      </c>
      <c r="F4512" s="30" t="s">
        <v>15274</v>
      </c>
      <c r="G4512">
        <v>21.2</v>
      </c>
      <c r="H4512">
        <v>17.239999999999998</v>
      </c>
      <c r="I4512">
        <v>18</v>
      </c>
      <c r="J4512">
        <v>0</v>
      </c>
      <c r="K4512" s="13">
        <v>0.56440000000000001</v>
      </c>
      <c r="L4512" s="13">
        <v>0.1724</v>
      </c>
      <c r="M4512" s="13">
        <v>0.21199999999999999</v>
      </c>
      <c r="N4512" s="13">
        <v>0.18</v>
      </c>
      <c r="O4512" s="13">
        <v>0</v>
      </c>
      <c r="P4512" s="12" t="str">
        <f>LEFT(Tabela2[[#This Row],[Código]],2)</f>
        <v>37</v>
      </c>
    </row>
    <row r="4513" spans="2:16" ht="15" customHeight="1" x14ac:dyDescent="0.25">
      <c r="B4513" s="36" t="str">
        <f>LOOKUP(Tabela2[[#This Row],[RESUMO]],Tabela3[Grupo],Tabela3[Meus produtos])</f>
        <v>Não</v>
      </c>
      <c r="C4513" s="30" t="s">
        <v>4491</v>
      </c>
      <c r="D4513" t="s">
        <v>21238</v>
      </c>
      <c r="E4513" t="s">
        <v>11853</v>
      </c>
      <c r="F4513" s="30" t="s">
        <v>15275</v>
      </c>
      <c r="G4513">
        <v>31.52</v>
      </c>
      <c r="H4513">
        <v>17.239999999999998</v>
      </c>
      <c r="I4513">
        <v>18</v>
      </c>
      <c r="J4513">
        <v>0</v>
      </c>
      <c r="K4513" s="13">
        <v>0.66759999999999997</v>
      </c>
      <c r="L4513" s="13">
        <v>0.1724</v>
      </c>
      <c r="M4513" s="13">
        <v>0.31519999999999998</v>
      </c>
      <c r="N4513" s="13">
        <v>0.18</v>
      </c>
      <c r="O4513" s="13">
        <v>0</v>
      </c>
      <c r="P4513" s="12" t="str">
        <f>LEFT(Tabela2[[#This Row],[Código]],2)</f>
        <v>37</v>
      </c>
    </row>
    <row r="4514" spans="2:16" ht="15" customHeight="1" x14ac:dyDescent="0.25">
      <c r="B4514" s="36" t="str">
        <f>LOOKUP(Tabela2[[#This Row],[RESUMO]],Tabela3[Grupo],Tabela3[Meus produtos])</f>
        <v>Não</v>
      </c>
      <c r="C4514" s="30" t="s">
        <v>4492</v>
      </c>
      <c r="D4514" t="s">
        <v>21238</v>
      </c>
      <c r="E4514" t="s">
        <v>11853</v>
      </c>
      <c r="F4514" s="30" t="s">
        <v>15276</v>
      </c>
      <c r="G4514">
        <v>15.29</v>
      </c>
      <c r="H4514">
        <v>4.2</v>
      </c>
      <c r="I4514">
        <v>18</v>
      </c>
      <c r="J4514">
        <v>0</v>
      </c>
      <c r="K4514" s="13">
        <v>0.37490000000000001</v>
      </c>
      <c r="L4514" s="13">
        <v>4.2000000000000003E-2</v>
      </c>
      <c r="M4514" s="13">
        <v>0.15289999999999998</v>
      </c>
      <c r="N4514" s="13">
        <v>0.18</v>
      </c>
      <c r="O4514" s="13">
        <v>0</v>
      </c>
      <c r="P4514" s="12" t="str">
        <f>LEFT(Tabela2[[#This Row],[Código]],2)</f>
        <v>37</v>
      </c>
    </row>
    <row r="4515" spans="2:16" ht="15" customHeight="1" x14ac:dyDescent="0.25">
      <c r="B4515" s="36" t="str">
        <f>LOOKUP(Tabela2[[#This Row],[RESUMO]],Tabela3[Grupo],Tabela3[Meus produtos])</f>
        <v>Não</v>
      </c>
      <c r="C4515" s="30" t="s">
        <v>4493</v>
      </c>
      <c r="D4515" t="s">
        <v>21238</v>
      </c>
      <c r="E4515" t="s">
        <v>11853</v>
      </c>
      <c r="F4515" s="30" t="s">
        <v>15277</v>
      </c>
      <c r="G4515">
        <v>31.52</v>
      </c>
      <c r="H4515">
        <v>17.239999999999998</v>
      </c>
      <c r="I4515">
        <v>18</v>
      </c>
      <c r="J4515">
        <v>0</v>
      </c>
      <c r="K4515" s="13">
        <v>0.66759999999999997</v>
      </c>
      <c r="L4515" s="13">
        <v>0.1724</v>
      </c>
      <c r="M4515" s="13">
        <v>0.31519999999999998</v>
      </c>
      <c r="N4515" s="13">
        <v>0.18</v>
      </c>
      <c r="O4515" s="13">
        <v>0</v>
      </c>
      <c r="P4515" s="12" t="str">
        <f>LEFT(Tabela2[[#This Row],[Código]],2)</f>
        <v>37</v>
      </c>
    </row>
    <row r="4516" spans="2:16" ht="15" customHeight="1" x14ac:dyDescent="0.25">
      <c r="B4516" s="36" t="str">
        <f>LOOKUP(Tabela2[[#This Row],[RESUMO]],Tabela3[Grupo],Tabela3[Meus produtos])</f>
        <v>Não</v>
      </c>
      <c r="C4516" s="30" t="s">
        <v>4494</v>
      </c>
      <c r="D4516" t="s">
        <v>21238</v>
      </c>
      <c r="E4516" t="s">
        <v>11853</v>
      </c>
      <c r="F4516" s="30" t="s">
        <v>15278</v>
      </c>
      <c r="G4516">
        <v>21.2</v>
      </c>
      <c r="H4516">
        <v>17.239999999999998</v>
      </c>
      <c r="I4516">
        <v>18</v>
      </c>
      <c r="J4516">
        <v>0</v>
      </c>
      <c r="K4516" s="13">
        <v>0.56440000000000001</v>
      </c>
      <c r="L4516" s="13">
        <v>0.1724</v>
      </c>
      <c r="M4516" s="13">
        <v>0.21199999999999999</v>
      </c>
      <c r="N4516" s="13">
        <v>0.18</v>
      </c>
      <c r="O4516" s="13">
        <v>0</v>
      </c>
      <c r="P4516" s="12" t="str">
        <f>LEFT(Tabela2[[#This Row],[Código]],2)</f>
        <v>37</v>
      </c>
    </row>
    <row r="4517" spans="2:16" ht="15" customHeight="1" x14ac:dyDescent="0.25">
      <c r="B4517" s="36" t="str">
        <f>LOOKUP(Tabela2[[#This Row],[RESUMO]],Tabela3[Grupo],Tabela3[Meus produtos])</f>
        <v>Não</v>
      </c>
      <c r="C4517" s="30" t="s">
        <v>4495</v>
      </c>
      <c r="D4517" t="s">
        <v>21238</v>
      </c>
      <c r="E4517" t="s">
        <v>11853</v>
      </c>
      <c r="F4517" s="30" t="s">
        <v>15279</v>
      </c>
      <c r="G4517">
        <v>21.2</v>
      </c>
      <c r="H4517">
        <v>17.239999999999998</v>
      </c>
      <c r="I4517">
        <v>18</v>
      </c>
      <c r="J4517">
        <v>0</v>
      </c>
      <c r="K4517" s="13">
        <v>0.56440000000000001</v>
      </c>
      <c r="L4517" s="13">
        <v>0.1724</v>
      </c>
      <c r="M4517" s="13">
        <v>0.21199999999999999</v>
      </c>
      <c r="N4517" s="13">
        <v>0.18</v>
      </c>
      <c r="O4517" s="13">
        <v>0</v>
      </c>
      <c r="P4517" s="12" t="str">
        <f>LEFT(Tabela2[[#This Row],[Código]],2)</f>
        <v>37</v>
      </c>
    </row>
    <row r="4518" spans="2:16" ht="15" customHeight="1" x14ac:dyDescent="0.25">
      <c r="B4518" s="36" t="str">
        <f>LOOKUP(Tabela2[[#This Row],[RESUMO]],Tabela3[Grupo],Tabela3[Meus produtos])</f>
        <v>Não</v>
      </c>
      <c r="C4518" s="30" t="s">
        <v>4495</v>
      </c>
      <c r="D4518" t="s">
        <v>124</v>
      </c>
      <c r="E4518" t="s">
        <v>11853</v>
      </c>
      <c r="F4518" s="30" t="s">
        <v>21382</v>
      </c>
      <c r="G4518">
        <v>8.16</v>
      </c>
      <c r="H4518">
        <v>4.2</v>
      </c>
      <c r="I4518">
        <v>18</v>
      </c>
      <c r="J4518">
        <v>0</v>
      </c>
      <c r="K4518" s="13">
        <v>0.30359999999999998</v>
      </c>
      <c r="L4518" s="13">
        <v>4.2000000000000003E-2</v>
      </c>
      <c r="M4518" s="13">
        <v>8.1600000000000006E-2</v>
      </c>
      <c r="N4518" s="13">
        <v>0.18</v>
      </c>
      <c r="O4518" s="13">
        <v>0</v>
      </c>
      <c r="P4518" s="12" t="str">
        <f>LEFT(Tabela2[[#This Row],[Código]],2)</f>
        <v>37</v>
      </c>
    </row>
    <row r="4519" spans="2:16" ht="15" customHeight="1" x14ac:dyDescent="0.25">
      <c r="B4519" s="36" t="str">
        <f>LOOKUP(Tabela2[[#This Row],[RESUMO]],Tabela3[Grupo],Tabela3[Meus produtos])</f>
        <v>Não</v>
      </c>
      <c r="C4519" s="30" t="s">
        <v>4496</v>
      </c>
      <c r="D4519" t="s">
        <v>21238</v>
      </c>
      <c r="E4519" t="s">
        <v>11853</v>
      </c>
      <c r="F4519" s="30" t="s">
        <v>15280</v>
      </c>
      <c r="G4519">
        <v>8.16</v>
      </c>
      <c r="H4519">
        <v>4.2</v>
      </c>
      <c r="I4519">
        <v>18</v>
      </c>
      <c r="J4519">
        <v>0</v>
      </c>
      <c r="K4519" s="13">
        <v>0.30359999999999998</v>
      </c>
      <c r="L4519" s="13">
        <v>4.2000000000000003E-2</v>
      </c>
      <c r="M4519" s="13">
        <v>8.1600000000000006E-2</v>
      </c>
      <c r="N4519" s="13">
        <v>0.18</v>
      </c>
      <c r="O4519" s="13">
        <v>0</v>
      </c>
      <c r="P4519" s="12" t="str">
        <f>LEFT(Tabela2[[#This Row],[Código]],2)</f>
        <v>37</v>
      </c>
    </row>
    <row r="4520" spans="2:16" ht="15" customHeight="1" x14ac:dyDescent="0.25">
      <c r="B4520" s="36" t="str">
        <f>LOOKUP(Tabela2[[#This Row],[RESUMO]],Tabela3[Grupo],Tabela3[Meus produtos])</f>
        <v>Não</v>
      </c>
      <c r="C4520" s="30" t="s">
        <v>4496</v>
      </c>
      <c r="D4520" t="s">
        <v>124</v>
      </c>
      <c r="E4520" t="s">
        <v>11853</v>
      </c>
      <c r="F4520" s="30" t="s">
        <v>21383</v>
      </c>
      <c r="G4520">
        <v>21.2</v>
      </c>
      <c r="H4520">
        <v>17.239999999999998</v>
      </c>
      <c r="I4520">
        <v>18</v>
      </c>
      <c r="J4520">
        <v>0</v>
      </c>
      <c r="K4520" s="13">
        <v>0.56440000000000001</v>
      </c>
      <c r="L4520" s="13">
        <v>0.1724</v>
      </c>
      <c r="M4520" s="13">
        <v>0.21199999999999999</v>
      </c>
      <c r="N4520" s="13">
        <v>0.18</v>
      </c>
      <c r="O4520" s="13">
        <v>0</v>
      </c>
      <c r="P4520" s="12" t="str">
        <f>LEFT(Tabela2[[#This Row],[Código]],2)</f>
        <v>37</v>
      </c>
    </row>
    <row r="4521" spans="2:16" ht="15" customHeight="1" x14ac:dyDescent="0.25">
      <c r="B4521" s="36" t="str">
        <f>LOOKUP(Tabela2[[#This Row],[RESUMO]],Tabela3[Grupo],Tabela3[Meus produtos])</f>
        <v>Não</v>
      </c>
      <c r="C4521" s="30" t="s">
        <v>4497</v>
      </c>
      <c r="D4521" t="s">
        <v>21238</v>
      </c>
      <c r="E4521" t="s">
        <v>11853</v>
      </c>
      <c r="F4521" s="30" t="s">
        <v>15281</v>
      </c>
      <c r="G4521">
        <v>31.52</v>
      </c>
      <c r="H4521">
        <v>17.239999999999998</v>
      </c>
      <c r="I4521">
        <v>18</v>
      </c>
      <c r="J4521">
        <v>0</v>
      </c>
      <c r="K4521" s="13">
        <v>0.66759999999999997</v>
      </c>
      <c r="L4521" s="13">
        <v>0.1724</v>
      </c>
      <c r="M4521" s="13">
        <v>0.31519999999999998</v>
      </c>
      <c r="N4521" s="13">
        <v>0.18</v>
      </c>
      <c r="O4521" s="13">
        <v>0</v>
      </c>
      <c r="P4521" s="12" t="str">
        <f>LEFT(Tabela2[[#This Row],[Código]],2)</f>
        <v>37</v>
      </c>
    </row>
    <row r="4522" spans="2:16" ht="15" customHeight="1" x14ac:dyDescent="0.25">
      <c r="B4522" s="36" t="str">
        <f>LOOKUP(Tabela2[[#This Row],[RESUMO]],Tabela3[Grupo],Tabela3[Meus produtos])</f>
        <v>Não</v>
      </c>
      <c r="C4522" s="30" t="s">
        <v>4498</v>
      </c>
      <c r="D4522" t="s">
        <v>21238</v>
      </c>
      <c r="E4522" t="s">
        <v>11853</v>
      </c>
      <c r="F4522" s="30" t="s">
        <v>15282</v>
      </c>
      <c r="G4522">
        <v>31.52</v>
      </c>
      <c r="H4522">
        <v>17.239999999999998</v>
      </c>
      <c r="I4522">
        <v>18</v>
      </c>
      <c r="J4522">
        <v>0</v>
      </c>
      <c r="K4522" s="13">
        <v>0.66759999999999997</v>
      </c>
      <c r="L4522" s="13">
        <v>0.1724</v>
      </c>
      <c r="M4522" s="13">
        <v>0.31519999999999998</v>
      </c>
      <c r="N4522" s="13">
        <v>0.18</v>
      </c>
      <c r="O4522" s="13">
        <v>0</v>
      </c>
      <c r="P4522" s="12" t="str">
        <f>LEFT(Tabela2[[#This Row],[Código]],2)</f>
        <v>37</v>
      </c>
    </row>
    <row r="4523" spans="2:16" ht="15" customHeight="1" x14ac:dyDescent="0.25">
      <c r="B4523" s="36" t="str">
        <f>LOOKUP(Tabela2[[#This Row],[RESUMO]],Tabela3[Grupo],Tabela3[Meus produtos])</f>
        <v>Não</v>
      </c>
      <c r="C4523" s="30" t="s">
        <v>4499</v>
      </c>
      <c r="D4523" t="s">
        <v>21238</v>
      </c>
      <c r="E4523" t="s">
        <v>11853</v>
      </c>
      <c r="F4523" s="30" t="s">
        <v>15283</v>
      </c>
      <c r="G4523">
        <v>31.52</v>
      </c>
      <c r="H4523">
        <v>17.239999999999998</v>
      </c>
      <c r="I4523">
        <v>18</v>
      </c>
      <c r="J4523">
        <v>0</v>
      </c>
      <c r="K4523" s="13">
        <v>0.66759999999999997</v>
      </c>
      <c r="L4523" s="13">
        <v>0.1724</v>
      </c>
      <c r="M4523" s="13">
        <v>0.31519999999999998</v>
      </c>
      <c r="N4523" s="13">
        <v>0.18</v>
      </c>
      <c r="O4523" s="13">
        <v>0</v>
      </c>
      <c r="P4523" s="12" t="str">
        <f>LEFT(Tabela2[[#This Row],[Código]],2)</f>
        <v>37</v>
      </c>
    </row>
    <row r="4524" spans="2:16" ht="15" customHeight="1" x14ac:dyDescent="0.25">
      <c r="B4524" s="36" t="str">
        <f>LOOKUP(Tabela2[[#This Row],[RESUMO]],Tabela3[Grupo],Tabela3[Meus produtos])</f>
        <v>Não</v>
      </c>
      <c r="C4524" s="30" t="s">
        <v>4500</v>
      </c>
      <c r="D4524" t="s">
        <v>21238</v>
      </c>
      <c r="E4524" t="s">
        <v>11853</v>
      </c>
      <c r="F4524" s="30" t="s">
        <v>15284</v>
      </c>
      <c r="G4524">
        <v>31.52</v>
      </c>
      <c r="H4524">
        <v>17.239999999999998</v>
      </c>
      <c r="I4524">
        <v>18</v>
      </c>
      <c r="J4524">
        <v>0</v>
      </c>
      <c r="K4524" s="13">
        <v>0.66759999999999997</v>
      </c>
      <c r="L4524" s="13">
        <v>0.1724</v>
      </c>
      <c r="M4524" s="13">
        <v>0.31519999999999998</v>
      </c>
      <c r="N4524" s="13">
        <v>0.18</v>
      </c>
      <c r="O4524" s="13">
        <v>0</v>
      </c>
      <c r="P4524" s="12" t="str">
        <f>LEFT(Tabela2[[#This Row],[Código]],2)</f>
        <v>37</v>
      </c>
    </row>
    <row r="4525" spans="2:16" ht="15" customHeight="1" x14ac:dyDescent="0.25">
      <c r="B4525" s="36" t="str">
        <f>LOOKUP(Tabela2[[#This Row],[RESUMO]],Tabela3[Grupo],Tabela3[Meus produtos])</f>
        <v>Não</v>
      </c>
      <c r="C4525" s="30" t="s">
        <v>4501</v>
      </c>
      <c r="D4525" t="s">
        <v>21238</v>
      </c>
      <c r="E4525" t="s">
        <v>11853</v>
      </c>
      <c r="F4525" s="30" t="s">
        <v>15285</v>
      </c>
      <c r="G4525">
        <v>21.2</v>
      </c>
      <c r="H4525">
        <v>17.239999999999998</v>
      </c>
      <c r="I4525">
        <v>18</v>
      </c>
      <c r="J4525">
        <v>0</v>
      </c>
      <c r="K4525" s="13">
        <v>0.56440000000000001</v>
      </c>
      <c r="L4525" s="13">
        <v>0.1724</v>
      </c>
      <c r="M4525" s="13">
        <v>0.21199999999999999</v>
      </c>
      <c r="N4525" s="13">
        <v>0.18</v>
      </c>
      <c r="O4525" s="13">
        <v>0</v>
      </c>
      <c r="P4525" s="12" t="str">
        <f>LEFT(Tabela2[[#This Row],[Código]],2)</f>
        <v>37</v>
      </c>
    </row>
    <row r="4526" spans="2:16" ht="15" customHeight="1" x14ac:dyDescent="0.25">
      <c r="B4526" s="36" t="str">
        <f>LOOKUP(Tabela2[[#This Row],[RESUMO]],Tabela3[Grupo],Tabela3[Meus produtos])</f>
        <v>Não</v>
      </c>
      <c r="C4526" s="30" t="s">
        <v>4502</v>
      </c>
      <c r="D4526" t="s">
        <v>21238</v>
      </c>
      <c r="E4526" t="s">
        <v>11853</v>
      </c>
      <c r="F4526" s="30" t="s">
        <v>15286</v>
      </c>
      <c r="G4526">
        <v>31.52</v>
      </c>
      <c r="H4526">
        <v>17.239999999999998</v>
      </c>
      <c r="I4526">
        <v>18</v>
      </c>
      <c r="J4526">
        <v>0</v>
      </c>
      <c r="K4526" s="13">
        <v>0.66759999999999997</v>
      </c>
      <c r="L4526" s="13">
        <v>0.1724</v>
      </c>
      <c r="M4526" s="13">
        <v>0.31519999999999998</v>
      </c>
      <c r="N4526" s="13">
        <v>0.18</v>
      </c>
      <c r="O4526" s="13">
        <v>0</v>
      </c>
      <c r="P4526" s="12" t="str">
        <f>LEFT(Tabela2[[#This Row],[Código]],2)</f>
        <v>37</v>
      </c>
    </row>
    <row r="4527" spans="2:16" ht="15" customHeight="1" x14ac:dyDescent="0.25">
      <c r="B4527" s="36" t="str">
        <f>LOOKUP(Tabela2[[#This Row],[RESUMO]],Tabela3[Grupo],Tabela3[Meus produtos])</f>
        <v>Não</v>
      </c>
      <c r="C4527" s="30" t="s">
        <v>4503</v>
      </c>
      <c r="D4527" t="s">
        <v>21238</v>
      </c>
      <c r="E4527" t="s">
        <v>11853</v>
      </c>
      <c r="F4527" s="30" t="s">
        <v>15287</v>
      </c>
      <c r="G4527">
        <v>31.52</v>
      </c>
      <c r="H4527">
        <v>17.239999999999998</v>
      </c>
      <c r="I4527">
        <v>18</v>
      </c>
      <c r="J4527">
        <v>0</v>
      </c>
      <c r="K4527" s="13">
        <v>0.66759999999999997</v>
      </c>
      <c r="L4527" s="13">
        <v>0.1724</v>
      </c>
      <c r="M4527" s="13">
        <v>0.31519999999999998</v>
      </c>
      <c r="N4527" s="13">
        <v>0.18</v>
      </c>
      <c r="O4527" s="13">
        <v>0</v>
      </c>
      <c r="P4527" s="12" t="str">
        <f>LEFT(Tabela2[[#This Row],[Código]],2)</f>
        <v>37</v>
      </c>
    </row>
    <row r="4528" spans="2:16" ht="15" customHeight="1" x14ac:dyDescent="0.25">
      <c r="B4528" s="36" t="str">
        <f>LOOKUP(Tabela2[[#This Row],[RESUMO]],Tabela3[Grupo],Tabela3[Meus produtos])</f>
        <v>Não</v>
      </c>
      <c r="C4528" s="30" t="s">
        <v>4504</v>
      </c>
      <c r="D4528" t="s">
        <v>21238</v>
      </c>
      <c r="E4528" t="s">
        <v>11853</v>
      </c>
      <c r="F4528" s="30" t="s">
        <v>15288</v>
      </c>
      <c r="G4528">
        <v>23.24</v>
      </c>
      <c r="H4528">
        <v>8.9600000000000009</v>
      </c>
      <c r="I4528">
        <v>18</v>
      </c>
      <c r="J4528">
        <v>0</v>
      </c>
      <c r="K4528" s="13">
        <v>0.502</v>
      </c>
      <c r="L4528" s="13">
        <v>8.9600000000000013E-2</v>
      </c>
      <c r="M4528" s="13">
        <v>0.2324</v>
      </c>
      <c r="N4528" s="13">
        <v>0.18</v>
      </c>
      <c r="O4528" s="13">
        <v>0</v>
      </c>
      <c r="P4528" s="12" t="str">
        <f>LEFT(Tabela2[[#This Row],[Código]],2)</f>
        <v>37</v>
      </c>
    </row>
    <row r="4529" spans="2:16" ht="15" customHeight="1" x14ac:dyDescent="0.25">
      <c r="B4529" s="36" t="str">
        <f>LOOKUP(Tabela2[[#This Row],[RESUMO]],Tabela3[Grupo],Tabela3[Meus produtos])</f>
        <v>Não</v>
      </c>
      <c r="C4529" s="30" t="s">
        <v>4504</v>
      </c>
      <c r="D4529" t="s">
        <v>124</v>
      </c>
      <c r="E4529" t="s">
        <v>11853</v>
      </c>
      <c r="F4529" s="30" t="s">
        <v>21384</v>
      </c>
      <c r="G4529">
        <v>18.48</v>
      </c>
      <c r="H4529">
        <v>4.2</v>
      </c>
      <c r="I4529">
        <v>18</v>
      </c>
      <c r="J4529">
        <v>0</v>
      </c>
      <c r="K4529" s="13">
        <v>0.40679999999999999</v>
      </c>
      <c r="L4529" s="13">
        <v>4.2000000000000003E-2</v>
      </c>
      <c r="M4529" s="13">
        <v>0.18479999999999999</v>
      </c>
      <c r="N4529" s="13">
        <v>0.18</v>
      </c>
      <c r="O4529" s="13">
        <v>0</v>
      </c>
      <c r="P4529" s="12" t="str">
        <f>LEFT(Tabela2[[#This Row],[Código]],2)</f>
        <v>37</v>
      </c>
    </row>
    <row r="4530" spans="2:16" ht="15" customHeight="1" x14ac:dyDescent="0.25">
      <c r="B4530" s="36" t="str">
        <f>LOOKUP(Tabela2[[#This Row],[RESUMO]],Tabela3[Grupo],Tabela3[Meus produtos])</f>
        <v>Não</v>
      </c>
      <c r="C4530" s="30" t="s">
        <v>22165</v>
      </c>
      <c r="D4530" t="s">
        <v>21238</v>
      </c>
      <c r="E4530" t="s">
        <v>11853</v>
      </c>
      <c r="F4530" s="30" t="s">
        <v>22166</v>
      </c>
      <c r="G4530">
        <v>6.2</v>
      </c>
      <c r="H4530">
        <v>4.2</v>
      </c>
      <c r="I4530">
        <v>12</v>
      </c>
      <c r="J4530">
        <v>0</v>
      </c>
      <c r="K4530" s="13">
        <v>0.224</v>
      </c>
      <c r="L4530" s="13">
        <v>4.2000000000000003E-2</v>
      </c>
      <c r="M4530" s="13">
        <v>6.2E-2</v>
      </c>
      <c r="N4530" s="13">
        <v>0.12</v>
      </c>
      <c r="O4530" s="13">
        <v>0</v>
      </c>
      <c r="P4530" s="12" t="str">
        <f>LEFT(Tabela2[[#This Row],[Código]],2)</f>
        <v>37</v>
      </c>
    </row>
    <row r="4531" spans="2:16" ht="15" customHeight="1" x14ac:dyDescent="0.25">
      <c r="B4531" s="36" t="str">
        <f>LOOKUP(Tabela2[[#This Row],[RESUMO]],Tabela3[Grupo],Tabela3[Meus produtos])</f>
        <v>Não</v>
      </c>
      <c r="C4531" s="30" t="s">
        <v>22167</v>
      </c>
      <c r="D4531" t="s">
        <v>21238</v>
      </c>
      <c r="E4531" t="s">
        <v>11853</v>
      </c>
      <c r="F4531" s="30" t="s">
        <v>12</v>
      </c>
      <c r="G4531">
        <v>18.48</v>
      </c>
      <c r="H4531">
        <v>4.2</v>
      </c>
      <c r="I4531">
        <v>18</v>
      </c>
      <c r="J4531">
        <v>0</v>
      </c>
      <c r="K4531" s="13">
        <v>0.40679999999999999</v>
      </c>
      <c r="L4531" s="13">
        <v>4.2000000000000003E-2</v>
      </c>
      <c r="M4531" s="13">
        <v>0.18479999999999999</v>
      </c>
      <c r="N4531" s="13">
        <v>0.18</v>
      </c>
      <c r="O4531" s="13">
        <v>0</v>
      </c>
      <c r="P4531" s="12" t="str">
        <f>LEFT(Tabela2[[#This Row],[Código]],2)</f>
        <v>37</v>
      </c>
    </row>
    <row r="4532" spans="2:16" ht="15" customHeight="1" x14ac:dyDescent="0.25">
      <c r="B4532" s="36" t="str">
        <f>LOOKUP(Tabela2[[#This Row],[RESUMO]],Tabela3[Grupo],Tabela3[Meus produtos])</f>
        <v>Não</v>
      </c>
      <c r="C4532" s="30" t="s">
        <v>4505</v>
      </c>
      <c r="D4532" t="s">
        <v>21238</v>
      </c>
      <c r="E4532" t="s">
        <v>11853</v>
      </c>
      <c r="F4532" s="30" t="s">
        <v>15289</v>
      </c>
      <c r="G4532">
        <v>18.48</v>
      </c>
      <c r="H4532">
        <v>4.2</v>
      </c>
      <c r="I4532">
        <v>18</v>
      </c>
      <c r="J4532">
        <v>0</v>
      </c>
      <c r="K4532" s="13">
        <v>0.40679999999999999</v>
      </c>
      <c r="L4532" s="13">
        <v>4.2000000000000003E-2</v>
      </c>
      <c r="M4532" s="13">
        <v>0.18479999999999999</v>
      </c>
      <c r="N4532" s="13">
        <v>0.18</v>
      </c>
      <c r="O4532" s="13">
        <v>0</v>
      </c>
      <c r="P4532" s="12" t="str">
        <f>LEFT(Tabela2[[#This Row],[Código]],2)</f>
        <v>37</v>
      </c>
    </row>
    <row r="4533" spans="2:16" ht="15" customHeight="1" x14ac:dyDescent="0.25">
      <c r="B4533" s="36" t="str">
        <f>LOOKUP(Tabela2[[#This Row],[RESUMO]],Tabela3[Grupo],Tabela3[Meus produtos])</f>
        <v>Não</v>
      </c>
      <c r="C4533" s="30" t="s">
        <v>4506</v>
      </c>
      <c r="D4533" t="s">
        <v>21238</v>
      </c>
      <c r="E4533" t="s">
        <v>11853</v>
      </c>
      <c r="F4533" s="30" t="s">
        <v>15290</v>
      </c>
      <c r="G4533">
        <v>18.48</v>
      </c>
      <c r="H4533">
        <v>4.2</v>
      </c>
      <c r="I4533">
        <v>18</v>
      </c>
      <c r="J4533">
        <v>0</v>
      </c>
      <c r="K4533" s="13">
        <v>0.40679999999999999</v>
      </c>
      <c r="L4533" s="13">
        <v>4.2000000000000003E-2</v>
      </c>
      <c r="M4533" s="13">
        <v>0.18479999999999999</v>
      </c>
      <c r="N4533" s="13">
        <v>0.18</v>
      </c>
      <c r="O4533" s="13">
        <v>0</v>
      </c>
      <c r="P4533" s="12" t="str">
        <f>LEFT(Tabela2[[#This Row],[Código]],2)</f>
        <v>37</v>
      </c>
    </row>
    <row r="4534" spans="2:16" ht="15" customHeight="1" x14ac:dyDescent="0.25">
      <c r="B4534" s="36" t="str">
        <f>LOOKUP(Tabela2[[#This Row],[RESUMO]],Tabela3[Grupo],Tabela3[Meus produtos])</f>
        <v>Não</v>
      </c>
      <c r="C4534" s="30" t="s">
        <v>4507</v>
      </c>
      <c r="D4534" t="s">
        <v>21238</v>
      </c>
      <c r="E4534" t="s">
        <v>11853</v>
      </c>
      <c r="F4534" s="30" t="s">
        <v>15291</v>
      </c>
      <c r="G4534">
        <v>31.52</v>
      </c>
      <c r="H4534">
        <v>17.239999999999998</v>
      </c>
      <c r="I4534">
        <v>18</v>
      </c>
      <c r="J4534">
        <v>0</v>
      </c>
      <c r="K4534" s="13">
        <v>0.66759999999999997</v>
      </c>
      <c r="L4534" s="13">
        <v>0.1724</v>
      </c>
      <c r="M4534" s="13">
        <v>0.31519999999999998</v>
      </c>
      <c r="N4534" s="13">
        <v>0.18</v>
      </c>
      <c r="O4534" s="13">
        <v>0</v>
      </c>
      <c r="P4534" s="12" t="str">
        <f>LEFT(Tabela2[[#This Row],[Código]],2)</f>
        <v>37</v>
      </c>
    </row>
    <row r="4535" spans="2:16" ht="15" customHeight="1" x14ac:dyDescent="0.25">
      <c r="B4535" s="36" t="str">
        <f>LOOKUP(Tabela2[[#This Row],[RESUMO]],Tabela3[Grupo],Tabela3[Meus produtos])</f>
        <v>Não</v>
      </c>
      <c r="C4535" s="30" t="s">
        <v>4508</v>
      </c>
      <c r="D4535" t="s">
        <v>21238</v>
      </c>
      <c r="E4535" t="s">
        <v>11853</v>
      </c>
      <c r="F4535" s="30" t="s">
        <v>15292</v>
      </c>
      <c r="G4535">
        <v>31.52</v>
      </c>
      <c r="H4535">
        <v>17.239999999999998</v>
      </c>
      <c r="I4535">
        <v>18</v>
      </c>
      <c r="J4535">
        <v>0</v>
      </c>
      <c r="K4535" s="13">
        <v>0.66759999999999997</v>
      </c>
      <c r="L4535" s="13">
        <v>0.1724</v>
      </c>
      <c r="M4535" s="13">
        <v>0.31519999999999998</v>
      </c>
      <c r="N4535" s="13">
        <v>0.18</v>
      </c>
      <c r="O4535" s="13">
        <v>0</v>
      </c>
      <c r="P4535" s="12" t="str">
        <f>LEFT(Tabela2[[#This Row],[Código]],2)</f>
        <v>37</v>
      </c>
    </row>
    <row r="4536" spans="2:16" ht="15" customHeight="1" x14ac:dyDescent="0.25">
      <c r="B4536" s="36" t="str">
        <f>LOOKUP(Tabela2[[#This Row],[RESUMO]],Tabela3[Grupo],Tabela3[Meus produtos])</f>
        <v>Não</v>
      </c>
      <c r="C4536" s="30" t="s">
        <v>4509</v>
      </c>
      <c r="D4536" t="s">
        <v>21238</v>
      </c>
      <c r="E4536" t="s">
        <v>11853</v>
      </c>
      <c r="F4536" s="30" t="s">
        <v>15293</v>
      </c>
      <c r="G4536">
        <v>21.2</v>
      </c>
      <c r="H4536">
        <v>17.239999999999998</v>
      </c>
      <c r="I4536">
        <v>18</v>
      </c>
      <c r="J4536">
        <v>0</v>
      </c>
      <c r="K4536" s="13">
        <v>0.56440000000000001</v>
      </c>
      <c r="L4536" s="13">
        <v>0.1724</v>
      </c>
      <c r="M4536" s="13">
        <v>0.21199999999999999</v>
      </c>
      <c r="N4536" s="13">
        <v>0.18</v>
      </c>
      <c r="O4536" s="13">
        <v>0</v>
      </c>
      <c r="P4536" s="12" t="str">
        <f>LEFT(Tabela2[[#This Row],[Código]],2)</f>
        <v>37</v>
      </c>
    </row>
    <row r="4537" spans="2:16" ht="15" customHeight="1" x14ac:dyDescent="0.25">
      <c r="B4537" s="36" t="str">
        <f>LOOKUP(Tabela2[[#This Row],[RESUMO]],Tabela3[Grupo],Tabela3[Meus produtos])</f>
        <v>Não</v>
      </c>
      <c r="C4537" s="30" t="s">
        <v>4510</v>
      </c>
      <c r="D4537" t="s">
        <v>21238</v>
      </c>
      <c r="E4537" t="s">
        <v>11853</v>
      </c>
      <c r="F4537" s="30" t="s">
        <v>15294</v>
      </c>
      <c r="G4537">
        <v>31.52</v>
      </c>
      <c r="H4537">
        <v>17.239999999999998</v>
      </c>
      <c r="I4537">
        <v>18</v>
      </c>
      <c r="J4537">
        <v>0</v>
      </c>
      <c r="K4537" s="13">
        <v>0.66759999999999997</v>
      </c>
      <c r="L4537" s="13">
        <v>0.1724</v>
      </c>
      <c r="M4537" s="13">
        <v>0.31519999999999998</v>
      </c>
      <c r="N4537" s="13">
        <v>0.18</v>
      </c>
      <c r="O4537" s="13">
        <v>0</v>
      </c>
      <c r="P4537" s="12" t="str">
        <f>LEFT(Tabela2[[#This Row],[Código]],2)</f>
        <v>37</v>
      </c>
    </row>
    <row r="4538" spans="2:16" ht="15" customHeight="1" x14ac:dyDescent="0.25">
      <c r="B4538" s="36" t="str">
        <f>LOOKUP(Tabela2[[#This Row],[RESUMO]],Tabela3[Grupo],Tabela3[Meus produtos])</f>
        <v>Não</v>
      </c>
      <c r="C4538" s="30" t="s">
        <v>4511</v>
      </c>
      <c r="D4538" t="s">
        <v>21238</v>
      </c>
      <c r="E4538" t="s">
        <v>11853</v>
      </c>
      <c r="F4538" s="30" t="s">
        <v>15295</v>
      </c>
      <c r="G4538">
        <v>21.2</v>
      </c>
      <c r="H4538">
        <v>17.239999999999998</v>
      </c>
      <c r="I4538">
        <v>18</v>
      </c>
      <c r="J4538">
        <v>0</v>
      </c>
      <c r="K4538" s="13">
        <v>0.56440000000000001</v>
      </c>
      <c r="L4538" s="13">
        <v>0.1724</v>
      </c>
      <c r="M4538" s="13">
        <v>0.21199999999999999</v>
      </c>
      <c r="N4538" s="13">
        <v>0.18</v>
      </c>
      <c r="O4538" s="13">
        <v>0</v>
      </c>
      <c r="P4538" s="12" t="str">
        <f>LEFT(Tabela2[[#This Row],[Código]],2)</f>
        <v>37</v>
      </c>
    </row>
    <row r="4539" spans="2:16" ht="15" customHeight="1" x14ac:dyDescent="0.25">
      <c r="B4539" s="36" t="str">
        <f>LOOKUP(Tabela2[[#This Row],[RESUMO]],Tabela3[Grupo],Tabela3[Meus produtos])</f>
        <v>Não</v>
      </c>
      <c r="C4539" s="30" t="s">
        <v>4512</v>
      </c>
      <c r="D4539" t="s">
        <v>21238</v>
      </c>
      <c r="E4539" t="s">
        <v>11853</v>
      </c>
      <c r="F4539" s="30" t="s">
        <v>13586</v>
      </c>
      <c r="G4539">
        <v>31.52</v>
      </c>
      <c r="H4539">
        <v>17.239999999999998</v>
      </c>
      <c r="I4539">
        <v>18</v>
      </c>
      <c r="J4539">
        <v>0</v>
      </c>
      <c r="K4539" s="13">
        <v>0.66759999999999997</v>
      </c>
      <c r="L4539" s="13">
        <v>0.1724</v>
      </c>
      <c r="M4539" s="13">
        <v>0.31519999999999998</v>
      </c>
      <c r="N4539" s="13">
        <v>0.18</v>
      </c>
      <c r="O4539" s="13">
        <v>0</v>
      </c>
      <c r="P4539" s="12" t="str">
        <f>LEFT(Tabela2[[#This Row],[Código]],2)</f>
        <v>37</v>
      </c>
    </row>
    <row r="4540" spans="2:16" ht="15" customHeight="1" x14ac:dyDescent="0.25">
      <c r="B4540" s="36" t="str">
        <f>LOOKUP(Tabela2[[#This Row],[RESUMO]],Tabela3[Grupo],Tabela3[Meus produtos])</f>
        <v>Não</v>
      </c>
      <c r="C4540" s="30" t="s">
        <v>4513</v>
      </c>
      <c r="D4540" t="s">
        <v>21238</v>
      </c>
      <c r="E4540" t="s">
        <v>11853</v>
      </c>
      <c r="F4540" s="30" t="s">
        <v>15296</v>
      </c>
      <c r="G4540">
        <v>6.76</v>
      </c>
      <c r="H4540">
        <v>4.2</v>
      </c>
      <c r="I4540">
        <v>12</v>
      </c>
      <c r="J4540">
        <v>0</v>
      </c>
      <c r="K4540" s="13">
        <v>0.2296</v>
      </c>
      <c r="L4540" s="13">
        <v>4.2000000000000003E-2</v>
      </c>
      <c r="M4540" s="13">
        <v>6.7599999999999993E-2</v>
      </c>
      <c r="N4540" s="13">
        <v>0.12</v>
      </c>
      <c r="O4540" s="13">
        <v>0</v>
      </c>
      <c r="P4540" s="12" t="str">
        <f>LEFT(Tabela2[[#This Row],[Código]],2)</f>
        <v>38</v>
      </c>
    </row>
    <row r="4541" spans="2:16" ht="15" customHeight="1" x14ac:dyDescent="0.25">
      <c r="B4541" s="36" t="str">
        <f>LOOKUP(Tabela2[[#This Row],[RESUMO]],Tabela3[Grupo],Tabela3[Meus produtos])</f>
        <v>Não</v>
      </c>
      <c r="C4541" s="30" t="s">
        <v>4514</v>
      </c>
      <c r="D4541" t="s">
        <v>21238</v>
      </c>
      <c r="E4541" t="s">
        <v>11853</v>
      </c>
      <c r="F4541" s="30" t="s">
        <v>15297</v>
      </c>
      <c r="G4541">
        <v>11.38</v>
      </c>
      <c r="H4541">
        <v>6.79</v>
      </c>
      <c r="I4541">
        <v>12</v>
      </c>
      <c r="J4541">
        <v>0</v>
      </c>
      <c r="K4541" s="13">
        <v>0.30170000000000002</v>
      </c>
      <c r="L4541" s="13">
        <v>6.7900000000000002E-2</v>
      </c>
      <c r="M4541" s="13">
        <v>0.11380000000000001</v>
      </c>
      <c r="N4541" s="13">
        <v>0.12</v>
      </c>
      <c r="O4541" s="13">
        <v>0</v>
      </c>
      <c r="P4541" s="12" t="str">
        <f>LEFT(Tabela2[[#This Row],[Código]],2)</f>
        <v>38</v>
      </c>
    </row>
    <row r="4542" spans="2:16" ht="15" customHeight="1" x14ac:dyDescent="0.25">
      <c r="B4542" s="36" t="str">
        <f>LOOKUP(Tabela2[[#This Row],[RESUMO]],Tabela3[Grupo],Tabela3[Meus produtos])</f>
        <v>Não</v>
      </c>
      <c r="C4542" s="30" t="s">
        <v>4515</v>
      </c>
      <c r="D4542" t="s">
        <v>21238</v>
      </c>
      <c r="E4542" t="s">
        <v>11853</v>
      </c>
      <c r="F4542" s="30" t="s">
        <v>15298</v>
      </c>
      <c r="G4542">
        <v>11.38</v>
      </c>
      <c r="H4542">
        <v>6.79</v>
      </c>
      <c r="I4542">
        <v>12</v>
      </c>
      <c r="J4542">
        <v>0</v>
      </c>
      <c r="K4542" s="13">
        <v>0.30170000000000002</v>
      </c>
      <c r="L4542" s="13">
        <v>6.7900000000000002E-2</v>
      </c>
      <c r="M4542" s="13">
        <v>0.11380000000000001</v>
      </c>
      <c r="N4542" s="13">
        <v>0.12</v>
      </c>
      <c r="O4542" s="13">
        <v>0</v>
      </c>
      <c r="P4542" s="12" t="str">
        <f>LEFT(Tabela2[[#This Row],[Código]],2)</f>
        <v>38</v>
      </c>
    </row>
    <row r="4543" spans="2:16" ht="15" customHeight="1" x14ac:dyDescent="0.25">
      <c r="B4543" s="36" t="str">
        <f>LOOKUP(Tabela2[[#This Row],[RESUMO]],Tabela3[Grupo],Tabela3[Meus produtos])</f>
        <v>Não</v>
      </c>
      <c r="C4543" s="30" t="s">
        <v>4516</v>
      </c>
      <c r="D4543" t="s">
        <v>21238</v>
      </c>
      <c r="E4543" t="s">
        <v>11853</v>
      </c>
      <c r="F4543" s="30" t="s">
        <v>4517</v>
      </c>
      <c r="G4543">
        <v>9.35</v>
      </c>
      <c r="H4543">
        <v>6.79</v>
      </c>
      <c r="I4543">
        <v>12</v>
      </c>
      <c r="J4543">
        <v>0</v>
      </c>
      <c r="K4543" s="13">
        <v>0.28139999999999998</v>
      </c>
      <c r="L4543" s="13">
        <v>6.7900000000000002E-2</v>
      </c>
      <c r="M4543" s="13">
        <v>9.35E-2</v>
      </c>
      <c r="N4543" s="13">
        <v>0.12</v>
      </c>
      <c r="O4543" s="13">
        <v>0</v>
      </c>
      <c r="P4543" s="12" t="str">
        <f>LEFT(Tabela2[[#This Row],[Código]],2)</f>
        <v>38</v>
      </c>
    </row>
    <row r="4544" spans="2:16" ht="15" customHeight="1" x14ac:dyDescent="0.25">
      <c r="B4544" s="36" t="str">
        <f>LOOKUP(Tabela2[[#This Row],[RESUMO]],Tabela3[Grupo],Tabela3[Meus produtos])</f>
        <v>Não</v>
      </c>
      <c r="C4544" s="30" t="s">
        <v>4518</v>
      </c>
      <c r="D4544" t="s">
        <v>21238</v>
      </c>
      <c r="E4544" t="s">
        <v>11853</v>
      </c>
      <c r="F4544" s="30" t="s">
        <v>15299</v>
      </c>
      <c r="G4544">
        <v>9.35</v>
      </c>
      <c r="H4544">
        <v>6.79</v>
      </c>
      <c r="I4544">
        <v>12</v>
      </c>
      <c r="J4544">
        <v>0</v>
      </c>
      <c r="K4544" s="13">
        <v>0.28139999999999998</v>
      </c>
      <c r="L4544" s="13">
        <v>6.7900000000000002E-2</v>
      </c>
      <c r="M4544" s="13">
        <v>9.35E-2</v>
      </c>
      <c r="N4544" s="13">
        <v>0.12</v>
      </c>
      <c r="O4544" s="13">
        <v>0</v>
      </c>
      <c r="P4544" s="12" t="str">
        <f>LEFT(Tabela2[[#This Row],[Código]],2)</f>
        <v>38</v>
      </c>
    </row>
    <row r="4545" spans="2:16" ht="15" customHeight="1" x14ac:dyDescent="0.25">
      <c r="B4545" s="36" t="str">
        <f>LOOKUP(Tabela2[[#This Row],[RESUMO]],Tabela3[Grupo],Tabela3[Meus produtos])</f>
        <v>Não</v>
      </c>
      <c r="C4545" s="30" t="s">
        <v>4519</v>
      </c>
      <c r="D4545" t="s">
        <v>21238</v>
      </c>
      <c r="E4545" t="s">
        <v>11853</v>
      </c>
      <c r="F4545" s="30" t="s">
        <v>15300</v>
      </c>
      <c r="G4545">
        <v>11.38</v>
      </c>
      <c r="H4545">
        <v>6.79</v>
      </c>
      <c r="I4545">
        <v>12</v>
      </c>
      <c r="J4545">
        <v>0</v>
      </c>
      <c r="K4545" s="13">
        <v>0.30170000000000002</v>
      </c>
      <c r="L4545" s="13">
        <v>6.7900000000000002E-2</v>
      </c>
      <c r="M4545" s="13">
        <v>0.11380000000000001</v>
      </c>
      <c r="N4545" s="13">
        <v>0.12</v>
      </c>
      <c r="O4545" s="13">
        <v>0</v>
      </c>
      <c r="P4545" s="12" t="str">
        <f>LEFT(Tabela2[[#This Row],[Código]],2)</f>
        <v>38</v>
      </c>
    </row>
    <row r="4546" spans="2:16" ht="15" customHeight="1" x14ac:dyDescent="0.25">
      <c r="B4546" s="36" t="str">
        <f>LOOKUP(Tabela2[[#This Row],[RESUMO]],Tabela3[Grupo],Tabela3[Meus produtos])</f>
        <v>Não</v>
      </c>
      <c r="C4546" s="30" t="s">
        <v>4520</v>
      </c>
      <c r="D4546" t="s">
        <v>21238</v>
      </c>
      <c r="E4546" t="s">
        <v>11853</v>
      </c>
      <c r="F4546" s="30" t="s">
        <v>15301</v>
      </c>
      <c r="G4546">
        <v>9.26</v>
      </c>
      <c r="H4546">
        <v>4.2</v>
      </c>
      <c r="I4546">
        <v>12</v>
      </c>
      <c r="J4546">
        <v>0</v>
      </c>
      <c r="K4546" s="13">
        <v>0.25459999999999999</v>
      </c>
      <c r="L4546" s="13">
        <v>4.2000000000000003E-2</v>
      </c>
      <c r="M4546" s="13">
        <v>9.2600000000000002E-2</v>
      </c>
      <c r="N4546" s="13">
        <v>0.12</v>
      </c>
      <c r="O4546" s="13">
        <v>0</v>
      </c>
      <c r="P4546" s="12" t="str">
        <f>LEFT(Tabela2[[#This Row],[Código]],2)</f>
        <v>38</v>
      </c>
    </row>
    <row r="4547" spans="2:16" ht="15" customHeight="1" x14ac:dyDescent="0.25">
      <c r="B4547" s="36" t="str">
        <f>LOOKUP(Tabela2[[#This Row],[RESUMO]],Tabela3[Grupo],Tabela3[Meus produtos])</f>
        <v>Não</v>
      </c>
      <c r="C4547" s="30" t="s">
        <v>4521</v>
      </c>
      <c r="D4547" t="s">
        <v>21238</v>
      </c>
      <c r="E4547" t="s">
        <v>11853</v>
      </c>
      <c r="F4547" s="30" t="s">
        <v>15302</v>
      </c>
      <c r="G4547">
        <v>9.26</v>
      </c>
      <c r="H4547">
        <v>4.2</v>
      </c>
      <c r="I4547">
        <v>12</v>
      </c>
      <c r="J4547">
        <v>0</v>
      </c>
      <c r="K4547" s="13">
        <v>0.25459999999999999</v>
      </c>
      <c r="L4547" s="13">
        <v>4.2000000000000003E-2</v>
      </c>
      <c r="M4547" s="13">
        <v>9.2600000000000002E-2</v>
      </c>
      <c r="N4547" s="13">
        <v>0.12</v>
      </c>
      <c r="O4547" s="13">
        <v>0</v>
      </c>
      <c r="P4547" s="12" t="str">
        <f>LEFT(Tabela2[[#This Row],[Código]],2)</f>
        <v>38</v>
      </c>
    </row>
    <row r="4548" spans="2:16" ht="15" customHeight="1" x14ac:dyDescent="0.25">
      <c r="B4548" s="36" t="str">
        <f>LOOKUP(Tabela2[[#This Row],[RESUMO]],Tabela3[Grupo],Tabela3[Meus produtos])</f>
        <v>Não</v>
      </c>
      <c r="C4548" s="30" t="s">
        <v>4522</v>
      </c>
      <c r="D4548" t="s">
        <v>21238</v>
      </c>
      <c r="E4548" t="s">
        <v>11853</v>
      </c>
      <c r="F4548" s="30" t="s">
        <v>15303</v>
      </c>
      <c r="G4548">
        <v>9.26</v>
      </c>
      <c r="H4548">
        <v>4.2</v>
      </c>
      <c r="I4548">
        <v>12</v>
      </c>
      <c r="J4548">
        <v>0</v>
      </c>
      <c r="K4548" s="13">
        <v>0.25459999999999999</v>
      </c>
      <c r="L4548" s="13">
        <v>4.2000000000000003E-2</v>
      </c>
      <c r="M4548" s="13">
        <v>9.2600000000000002E-2</v>
      </c>
      <c r="N4548" s="13">
        <v>0.12</v>
      </c>
      <c r="O4548" s="13">
        <v>0</v>
      </c>
      <c r="P4548" s="12" t="str">
        <f>LEFT(Tabela2[[#This Row],[Código]],2)</f>
        <v>38</v>
      </c>
    </row>
    <row r="4549" spans="2:16" ht="15" customHeight="1" x14ac:dyDescent="0.25">
      <c r="B4549" s="36" t="str">
        <f>LOOKUP(Tabela2[[#This Row],[RESUMO]],Tabela3[Grupo],Tabela3[Meus produtos])</f>
        <v>Não</v>
      </c>
      <c r="C4549" s="30" t="s">
        <v>4524</v>
      </c>
      <c r="D4549" t="s">
        <v>21238</v>
      </c>
      <c r="E4549" t="s">
        <v>11853</v>
      </c>
      <c r="F4549" s="30" t="s">
        <v>4525</v>
      </c>
      <c r="G4549">
        <v>6.76</v>
      </c>
      <c r="H4549">
        <v>4.2</v>
      </c>
      <c r="I4549">
        <v>12</v>
      </c>
      <c r="J4549">
        <v>0</v>
      </c>
      <c r="K4549" s="13">
        <v>0.2296</v>
      </c>
      <c r="L4549" s="13">
        <v>4.2000000000000003E-2</v>
      </c>
      <c r="M4549" s="13">
        <v>6.7599999999999993E-2</v>
      </c>
      <c r="N4549" s="13">
        <v>0.12</v>
      </c>
      <c r="O4549" s="13">
        <v>0</v>
      </c>
      <c r="P4549" s="12" t="str">
        <f>LEFT(Tabela2[[#This Row],[Código]],2)</f>
        <v>38</v>
      </c>
    </row>
    <row r="4550" spans="2:16" ht="15" customHeight="1" x14ac:dyDescent="0.25">
      <c r="B4550" s="36" t="str">
        <f>LOOKUP(Tabela2[[#This Row],[RESUMO]],Tabela3[Grupo],Tabela3[Meus produtos])</f>
        <v>Não</v>
      </c>
      <c r="C4550" s="30" t="s">
        <v>4526</v>
      </c>
      <c r="D4550" t="s">
        <v>21238</v>
      </c>
      <c r="E4550" t="s">
        <v>11853</v>
      </c>
      <c r="F4550" s="30" t="s">
        <v>15304</v>
      </c>
      <c r="G4550">
        <v>9.26</v>
      </c>
      <c r="H4550">
        <v>4.2</v>
      </c>
      <c r="I4550">
        <v>12</v>
      </c>
      <c r="J4550">
        <v>0</v>
      </c>
      <c r="K4550" s="13">
        <v>0.25459999999999999</v>
      </c>
      <c r="L4550" s="13">
        <v>4.2000000000000003E-2</v>
      </c>
      <c r="M4550" s="13">
        <v>9.2600000000000002E-2</v>
      </c>
      <c r="N4550" s="13">
        <v>0.12</v>
      </c>
      <c r="O4550" s="13">
        <v>0</v>
      </c>
      <c r="P4550" s="12" t="str">
        <f>LEFT(Tabela2[[#This Row],[Código]],2)</f>
        <v>38</v>
      </c>
    </row>
    <row r="4551" spans="2:16" ht="15" customHeight="1" x14ac:dyDescent="0.25">
      <c r="B4551" s="36" t="str">
        <f>LOOKUP(Tabela2[[#This Row],[RESUMO]],Tabela3[Grupo],Tabela3[Meus produtos])</f>
        <v>Não</v>
      </c>
      <c r="C4551" s="30" t="s">
        <v>4527</v>
      </c>
      <c r="D4551" t="s">
        <v>21238</v>
      </c>
      <c r="E4551" t="s">
        <v>11853</v>
      </c>
      <c r="F4551" s="30" t="s">
        <v>15305</v>
      </c>
      <c r="G4551">
        <v>6.76</v>
      </c>
      <c r="H4551">
        <v>4.2</v>
      </c>
      <c r="I4551">
        <v>12</v>
      </c>
      <c r="J4551">
        <v>0</v>
      </c>
      <c r="K4551" s="13">
        <v>0.2296</v>
      </c>
      <c r="L4551" s="13">
        <v>4.2000000000000003E-2</v>
      </c>
      <c r="M4551" s="13">
        <v>6.7599999999999993E-2</v>
      </c>
      <c r="N4551" s="13">
        <v>0.12</v>
      </c>
      <c r="O4551" s="13">
        <v>0</v>
      </c>
      <c r="P4551" s="12" t="str">
        <f>LEFT(Tabela2[[#This Row],[Código]],2)</f>
        <v>38</v>
      </c>
    </row>
    <row r="4552" spans="2:16" ht="15" customHeight="1" x14ac:dyDescent="0.25">
      <c r="B4552" s="36" t="str">
        <f>LOOKUP(Tabela2[[#This Row],[RESUMO]],Tabela3[Grupo],Tabela3[Meus produtos])</f>
        <v>Não</v>
      </c>
      <c r="C4552" s="30" t="s">
        <v>4528</v>
      </c>
      <c r="D4552" t="s">
        <v>21238</v>
      </c>
      <c r="E4552" t="s">
        <v>11853</v>
      </c>
      <c r="F4552" s="30" t="s">
        <v>15306</v>
      </c>
      <c r="G4552">
        <v>9.26</v>
      </c>
      <c r="H4552">
        <v>4.2</v>
      </c>
      <c r="I4552">
        <v>12</v>
      </c>
      <c r="J4552">
        <v>0</v>
      </c>
      <c r="K4552" s="13">
        <v>0.25459999999999999</v>
      </c>
      <c r="L4552" s="13">
        <v>4.2000000000000003E-2</v>
      </c>
      <c r="M4552" s="13">
        <v>9.2600000000000002E-2</v>
      </c>
      <c r="N4552" s="13">
        <v>0.12</v>
      </c>
      <c r="O4552" s="13">
        <v>0</v>
      </c>
      <c r="P4552" s="12" t="str">
        <f>LEFT(Tabela2[[#This Row],[Código]],2)</f>
        <v>38</v>
      </c>
    </row>
    <row r="4553" spans="2:16" ht="15" customHeight="1" x14ac:dyDescent="0.25">
      <c r="B4553" s="36" t="str">
        <f>LOOKUP(Tabela2[[#This Row],[RESUMO]],Tabela3[Grupo],Tabela3[Meus produtos])</f>
        <v>Não</v>
      </c>
      <c r="C4553" s="30" t="s">
        <v>21649</v>
      </c>
      <c r="D4553" t="s">
        <v>21238</v>
      </c>
      <c r="E4553" t="s">
        <v>11853</v>
      </c>
      <c r="F4553" s="30" t="s">
        <v>21650</v>
      </c>
      <c r="G4553">
        <v>6.76</v>
      </c>
      <c r="H4553">
        <v>4.2</v>
      </c>
      <c r="I4553">
        <v>12</v>
      </c>
      <c r="J4553">
        <v>0</v>
      </c>
      <c r="K4553" s="13">
        <v>0.2296</v>
      </c>
      <c r="L4553" s="13">
        <v>4.2000000000000003E-2</v>
      </c>
      <c r="M4553" s="13">
        <v>6.7599999999999993E-2</v>
      </c>
      <c r="N4553" s="13">
        <v>0.12</v>
      </c>
      <c r="O4553" s="13">
        <v>0</v>
      </c>
      <c r="P4553" s="12" t="str">
        <f>LEFT(Tabela2[[#This Row],[Código]],2)</f>
        <v>38</v>
      </c>
    </row>
    <row r="4554" spans="2:16" ht="15" customHeight="1" x14ac:dyDescent="0.25">
      <c r="B4554" s="36" t="str">
        <f>LOOKUP(Tabela2[[#This Row],[RESUMO]],Tabela3[Grupo],Tabela3[Meus produtos])</f>
        <v>Não</v>
      </c>
      <c r="C4554" s="30" t="s">
        <v>21651</v>
      </c>
      <c r="D4554" t="s">
        <v>21238</v>
      </c>
      <c r="E4554" t="s">
        <v>11853</v>
      </c>
      <c r="F4554" s="30" t="s">
        <v>21652</v>
      </c>
      <c r="G4554">
        <v>9.26</v>
      </c>
      <c r="H4554">
        <v>4.2</v>
      </c>
      <c r="I4554">
        <v>12</v>
      </c>
      <c r="J4554">
        <v>0</v>
      </c>
      <c r="K4554" s="13">
        <v>0.25459999999999999</v>
      </c>
      <c r="L4554" s="13">
        <v>4.2000000000000003E-2</v>
      </c>
      <c r="M4554" s="13">
        <v>9.2600000000000002E-2</v>
      </c>
      <c r="N4554" s="13">
        <v>0.12</v>
      </c>
      <c r="O4554" s="13">
        <v>0</v>
      </c>
      <c r="P4554" s="12" t="str">
        <f>LEFT(Tabela2[[#This Row],[Código]],2)</f>
        <v>38</v>
      </c>
    </row>
    <row r="4555" spans="2:16" ht="15" customHeight="1" x14ac:dyDescent="0.25">
      <c r="B4555" s="36" t="str">
        <f>LOOKUP(Tabela2[[#This Row],[RESUMO]],Tabela3[Grupo],Tabela3[Meus produtos])</f>
        <v>Não</v>
      </c>
      <c r="C4555" s="30" t="s">
        <v>4529</v>
      </c>
      <c r="D4555" t="s">
        <v>21238</v>
      </c>
      <c r="E4555" t="s">
        <v>11853</v>
      </c>
      <c r="F4555" s="30" t="s">
        <v>15307</v>
      </c>
      <c r="G4555">
        <v>8.7899999999999991</v>
      </c>
      <c r="H4555">
        <v>4.2</v>
      </c>
      <c r="I4555">
        <v>12</v>
      </c>
      <c r="J4555">
        <v>0</v>
      </c>
      <c r="K4555" s="13">
        <v>0.24989999999999998</v>
      </c>
      <c r="L4555" s="13">
        <v>4.2000000000000003E-2</v>
      </c>
      <c r="M4555" s="13">
        <v>8.7899999999999992E-2</v>
      </c>
      <c r="N4555" s="13">
        <v>0.12</v>
      </c>
      <c r="O4555" s="13">
        <v>0</v>
      </c>
      <c r="P4555" s="12" t="str">
        <f>LEFT(Tabela2[[#This Row],[Código]],2)</f>
        <v>38</v>
      </c>
    </row>
    <row r="4556" spans="2:16" ht="15" customHeight="1" x14ac:dyDescent="0.25">
      <c r="B4556" s="36" t="str">
        <f>LOOKUP(Tabela2[[#This Row],[RESUMO]],Tabela3[Grupo],Tabela3[Meus produtos])</f>
        <v>Não</v>
      </c>
      <c r="C4556" s="30" t="s">
        <v>4530</v>
      </c>
      <c r="D4556" t="s">
        <v>21238</v>
      </c>
      <c r="E4556" t="s">
        <v>11853</v>
      </c>
      <c r="F4556" s="30" t="s">
        <v>15308</v>
      </c>
      <c r="G4556">
        <v>11.38</v>
      </c>
      <c r="H4556">
        <v>6.79</v>
      </c>
      <c r="I4556">
        <v>12</v>
      </c>
      <c r="J4556">
        <v>0</v>
      </c>
      <c r="K4556" s="13">
        <v>0.30170000000000002</v>
      </c>
      <c r="L4556" s="13">
        <v>6.7900000000000002E-2</v>
      </c>
      <c r="M4556" s="13">
        <v>0.11380000000000001</v>
      </c>
      <c r="N4556" s="13">
        <v>0.12</v>
      </c>
      <c r="O4556" s="13">
        <v>0</v>
      </c>
      <c r="P4556" s="12" t="str">
        <f>LEFT(Tabela2[[#This Row],[Código]],2)</f>
        <v>38</v>
      </c>
    </row>
    <row r="4557" spans="2:16" ht="15" customHeight="1" x14ac:dyDescent="0.25">
      <c r="B4557" s="36" t="str">
        <f>LOOKUP(Tabela2[[#This Row],[RESUMO]],Tabela3[Grupo],Tabela3[Meus produtos])</f>
        <v>Não</v>
      </c>
      <c r="C4557" s="30" t="s">
        <v>4531</v>
      </c>
      <c r="D4557" t="s">
        <v>21238</v>
      </c>
      <c r="E4557" t="s">
        <v>11853</v>
      </c>
      <c r="F4557" s="30" t="s">
        <v>4532</v>
      </c>
      <c r="G4557">
        <v>6.76</v>
      </c>
      <c r="H4557">
        <v>4.2</v>
      </c>
      <c r="I4557">
        <v>12</v>
      </c>
      <c r="J4557">
        <v>0</v>
      </c>
      <c r="K4557" s="13">
        <v>0.2296</v>
      </c>
      <c r="L4557" s="13">
        <v>4.2000000000000003E-2</v>
      </c>
      <c r="M4557" s="13">
        <v>6.7599999999999993E-2</v>
      </c>
      <c r="N4557" s="13">
        <v>0.12</v>
      </c>
      <c r="O4557" s="13">
        <v>0</v>
      </c>
      <c r="P4557" s="12" t="str">
        <f>LEFT(Tabela2[[#This Row],[Código]],2)</f>
        <v>38</v>
      </c>
    </row>
    <row r="4558" spans="2:16" ht="15" customHeight="1" x14ac:dyDescent="0.25">
      <c r="B4558" s="36" t="str">
        <f>LOOKUP(Tabela2[[#This Row],[RESUMO]],Tabela3[Grupo],Tabela3[Meus produtos])</f>
        <v>Não</v>
      </c>
      <c r="C4558" s="30" t="s">
        <v>4533</v>
      </c>
      <c r="D4558" t="s">
        <v>21238</v>
      </c>
      <c r="E4558" t="s">
        <v>11853</v>
      </c>
      <c r="F4558" s="30" t="s">
        <v>15309</v>
      </c>
      <c r="G4558">
        <v>9.6999999999999993</v>
      </c>
      <c r="H4558">
        <v>4.2</v>
      </c>
      <c r="I4558">
        <v>12</v>
      </c>
      <c r="J4558">
        <v>0</v>
      </c>
      <c r="K4558" s="13">
        <v>0.25900000000000001</v>
      </c>
      <c r="L4558" s="13">
        <v>4.2000000000000003E-2</v>
      </c>
      <c r="M4558" s="13">
        <v>9.6999999999999989E-2</v>
      </c>
      <c r="N4558" s="13">
        <v>0.12</v>
      </c>
      <c r="O4558" s="13">
        <v>0</v>
      </c>
      <c r="P4558" s="12" t="str">
        <f>LEFT(Tabela2[[#This Row],[Código]],2)</f>
        <v>38</v>
      </c>
    </row>
    <row r="4559" spans="2:16" ht="15" customHeight="1" x14ac:dyDescent="0.25">
      <c r="B4559" s="36" t="str">
        <f>LOOKUP(Tabela2[[#This Row],[RESUMO]],Tabela3[Grupo],Tabela3[Meus produtos])</f>
        <v>Não</v>
      </c>
      <c r="C4559" s="30" t="s">
        <v>4534</v>
      </c>
      <c r="D4559" t="s">
        <v>21238</v>
      </c>
      <c r="E4559" t="s">
        <v>11853</v>
      </c>
      <c r="F4559" s="30" t="s">
        <v>15310</v>
      </c>
      <c r="G4559">
        <v>12.29</v>
      </c>
      <c r="H4559">
        <v>6.79</v>
      </c>
      <c r="I4559">
        <v>12</v>
      </c>
      <c r="J4559">
        <v>0</v>
      </c>
      <c r="K4559" s="13">
        <v>0.31079999999999997</v>
      </c>
      <c r="L4559" s="13">
        <v>6.7900000000000002E-2</v>
      </c>
      <c r="M4559" s="13">
        <v>0.1229</v>
      </c>
      <c r="N4559" s="13">
        <v>0.12</v>
      </c>
      <c r="O4559" s="13">
        <v>0</v>
      </c>
      <c r="P4559" s="12" t="str">
        <f>LEFT(Tabela2[[#This Row],[Código]],2)</f>
        <v>38</v>
      </c>
    </row>
    <row r="4560" spans="2:16" ht="15" customHeight="1" x14ac:dyDescent="0.25">
      <c r="B4560" s="36" t="str">
        <f>LOOKUP(Tabela2[[#This Row],[RESUMO]],Tabela3[Grupo],Tabela3[Meus produtos])</f>
        <v>Não</v>
      </c>
      <c r="C4560" s="30" t="s">
        <v>4535</v>
      </c>
      <c r="D4560" t="s">
        <v>21238</v>
      </c>
      <c r="E4560" t="s">
        <v>11853</v>
      </c>
      <c r="F4560" s="30" t="s">
        <v>15311</v>
      </c>
      <c r="G4560">
        <v>9.6999999999999993</v>
      </c>
      <c r="H4560">
        <v>4.2</v>
      </c>
      <c r="I4560">
        <v>12</v>
      </c>
      <c r="J4560">
        <v>0</v>
      </c>
      <c r="K4560" s="13">
        <v>0.25900000000000001</v>
      </c>
      <c r="L4560" s="13">
        <v>4.2000000000000003E-2</v>
      </c>
      <c r="M4560" s="13">
        <v>9.6999999999999989E-2</v>
      </c>
      <c r="N4560" s="13">
        <v>0.12</v>
      </c>
      <c r="O4560" s="13">
        <v>0</v>
      </c>
      <c r="P4560" s="12" t="str">
        <f>LEFT(Tabela2[[#This Row],[Código]],2)</f>
        <v>38</v>
      </c>
    </row>
    <row r="4561" spans="2:16" ht="15" customHeight="1" x14ac:dyDescent="0.25">
      <c r="B4561" s="36" t="str">
        <f>LOOKUP(Tabela2[[#This Row],[RESUMO]],Tabela3[Grupo],Tabela3[Meus produtos])</f>
        <v>Não</v>
      </c>
      <c r="C4561" s="30" t="s">
        <v>4536</v>
      </c>
      <c r="D4561" t="s">
        <v>21238</v>
      </c>
      <c r="E4561" t="s">
        <v>11853</v>
      </c>
      <c r="F4561" s="30" t="s">
        <v>15312</v>
      </c>
      <c r="G4561">
        <v>9.26</v>
      </c>
      <c r="H4561">
        <v>4.2</v>
      </c>
      <c r="I4561">
        <v>12</v>
      </c>
      <c r="J4561">
        <v>0</v>
      </c>
      <c r="K4561" s="13">
        <v>0.25459999999999999</v>
      </c>
      <c r="L4561" s="13">
        <v>4.2000000000000003E-2</v>
      </c>
      <c r="M4561" s="13">
        <v>9.2600000000000002E-2</v>
      </c>
      <c r="N4561" s="13">
        <v>0.12</v>
      </c>
      <c r="O4561" s="13">
        <v>0</v>
      </c>
      <c r="P4561" s="12" t="str">
        <f>LEFT(Tabela2[[#This Row],[Código]],2)</f>
        <v>38</v>
      </c>
    </row>
    <row r="4562" spans="2:16" ht="15" customHeight="1" x14ac:dyDescent="0.25">
      <c r="B4562" s="36" t="str">
        <f>LOOKUP(Tabela2[[#This Row],[RESUMO]],Tabela3[Grupo],Tabela3[Meus produtos])</f>
        <v>Não</v>
      </c>
      <c r="C4562" s="30" t="s">
        <v>4537</v>
      </c>
      <c r="D4562" t="s">
        <v>21238</v>
      </c>
      <c r="E4562" t="s">
        <v>11853</v>
      </c>
      <c r="F4562" s="30" t="s">
        <v>15313</v>
      </c>
      <c r="G4562">
        <v>9.6999999999999993</v>
      </c>
      <c r="H4562">
        <v>4.2</v>
      </c>
      <c r="I4562">
        <v>12</v>
      </c>
      <c r="J4562">
        <v>0</v>
      </c>
      <c r="K4562" s="13">
        <v>0.25900000000000001</v>
      </c>
      <c r="L4562" s="13">
        <v>4.2000000000000003E-2</v>
      </c>
      <c r="M4562" s="13">
        <v>9.6999999999999989E-2</v>
      </c>
      <c r="N4562" s="13">
        <v>0.12</v>
      </c>
      <c r="O4562" s="13">
        <v>0</v>
      </c>
      <c r="P4562" s="12" t="str">
        <f>LEFT(Tabela2[[#This Row],[Código]],2)</f>
        <v>38</v>
      </c>
    </row>
    <row r="4563" spans="2:16" ht="15" customHeight="1" x14ac:dyDescent="0.25">
      <c r="B4563" s="36" t="str">
        <f>LOOKUP(Tabela2[[#This Row],[RESUMO]],Tabela3[Grupo],Tabela3[Meus produtos])</f>
        <v>Não</v>
      </c>
      <c r="C4563" s="30" t="s">
        <v>4538</v>
      </c>
      <c r="D4563" t="s">
        <v>21238</v>
      </c>
      <c r="E4563" t="s">
        <v>11853</v>
      </c>
      <c r="F4563" s="30" t="s">
        <v>15314</v>
      </c>
      <c r="G4563">
        <v>12.29</v>
      </c>
      <c r="H4563">
        <v>6.79</v>
      </c>
      <c r="I4563">
        <v>12</v>
      </c>
      <c r="J4563">
        <v>0</v>
      </c>
      <c r="K4563" s="13">
        <v>0.31079999999999997</v>
      </c>
      <c r="L4563" s="13">
        <v>6.7900000000000002E-2</v>
      </c>
      <c r="M4563" s="13">
        <v>0.1229</v>
      </c>
      <c r="N4563" s="13">
        <v>0.12</v>
      </c>
      <c r="O4563" s="13">
        <v>0</v>
      </c>
      <c r="P4563" s="12" t="str">
        <f>LEFT(Tabela2[[#This Row],[Código]],2)</f>
        <v>38</v>
      </c>
    </row>
    <row r="4564" spans="2:16" ht="15" customHeight="1" x14ac:dyDescent="0.25">
      <c r="B4564" s="36" t="str">
        <f>LOOKUP(Tabela2[[#This Row],[RESUMO]],Tabela3[Grupo],Tabela3[Meus produtos])</f>
        <v>Não</v>
      </c>
      <c r="C4564" s="30" t="s">
        <v>4539</v>
      </c>
      <c r="D4564" t="s">
        <v>21238</v>
      </c>
      <c r="E4564" t="s">
        <v>11853</v>
      </c>
      <c r="F4564" s="30" t="s">
        <v>15315</v>
      </c>
      <c r="G4564">
        <v>9.6999999999999993</v>
      </c>
      <c r="H4564">
        <v>4.2</v>
      </c>
      <c r="I4564">
        <v>12</v>
      </c>
      <c r="J4564">
        <v>0</v>
      </c>
      <c r="K4564" s="13">
        <v>0.25900000000000001</v>
      </c>
      <c r="L4564" s="13">
        <v>4.2000000000000003E-2</v>
      </c>
      <c r="M4564" s="13">
        <v>9.6999999999999989E-2</v>
      </c>
      <c r="N4564" s="13">
        <v>0.12</v>
      </c>
      <c r="O4564" s="13">
        <v>0</v>
      </c>
      <c r="P4564" s="12" t="str">
        <f>LEFT(Tabela2[[#This Row],[Código]],2)</f>
        <v>38</v>
      </c>
    </row>
    <row r="4565" spans="2:16" ht="15" customHeight="1" x14ac:dyDescent="0.25">
      <c r="B4565" s="36" t="str">
        <f>LOOKUP(Tabela2[[#This Row],[RESUMO]],Tabela3[Grupo],Tabela3[Meus produtos])</f>
        <v>Não</v>
      </c>
      <c r="C4565" s="30" t="s">
        <v>4540</v>
      </c>
      <c r="D4565" t="s">
        <v>21238</v>
      </c>
      <c r="E4565" t="s">
        <v>11853</v>
      </c>
      <c r="F4565" s="30" t="s">
        <v>15316</v>
      </c>
      <c r="G4565">
        <v>9.6999999999999993</v>
      </c>
      <c r="H4565">
        <v>4.2</v>
      </c>
      <c r="I4565">
        <v>12</v>
      </c>
      <c r="J4565">
        <v>0</v>
      </c>
      <c r="K4565" s="13">
        <v>0.25900000000000001</v>
      </c>
      <c r="L4565" s="13">
        <v>4.2000000000000003E-2</v>
      </c>
      <c r="M4565" s="13">
        <v>9.6999999999999989E-2</v>
      </c>
      <c r="N4565" s="13">
        <v>0.12</v>
      </c>
      <c r="O4565" s="13">
        <v>0</v>
      </c>
      <c r="P4565" s="12" t="str">
        <f>LEFT(Tabela2[[#This Row],[Código]],2)</f>
        <v>38</v>
      </c>
    </row>
    <row r="4566" spans="2:16" ht="15" customHeight="1" x14ac:dyDescent="0.25">
      <c r="B4566" s="36" t="str">
        <f>LOOKUP(Tabela2[[#This Row],[RESUMO]],Tabela3[Grupo],Tabela3[Meus produtos])</f>
        <v>Não</v>
      </c>
      <c r="C4566" s="30" t="s">
        <v>4541</v>
      </c>
      <c r="D4566" t="s">
        <v>21238</v>
      </c>
      <c r="E4566" t="s">
        <v>11853</v>
      </c>
      <c r="F4566" s="30" t="s">
        <v>15317</v>
      </c>
      <c r="G4566">
        <v>9.6999999999999993</v>
      </c>
      <c r="H4566">
        <v>4.2</v>
      </c>
      <c r="I4566">
        <v>12</v>
      </c>
      <c r="J4566">
        <v>0</v>
      </c>
      <c r="K4566" s="13">
        <v>0.25900000000000001</v>
      </c>
      <c r="L4566" s="13">
        <v>4.2000000000000003E-2</v>
      </c>
      <c r="M4566" s="13">
        <v>9.6999999999999989E-2</v>
      </c>
      <c r="N4566" s="13">
        <v>0.12</v>
      </c>
      <c r="O4566" s="13">
        <v>0</v>
      </c>
      <c r="P4566" s="12" t="str">
        <f>LEFT(Tabela2[[#This Row],[Código]],2)</f>
        <v>38</v>
      </c>
    </row>
    <row r="4567" spans="2:16" ht="15" customHeight="1" x14ac:dyDescent="0.25">
      <c r="B4567" s="36" t="str">
        <f>LOOKUP(Tabela2[[#This Row],[RESUMO]],Tabela3[Grupo],Tabela3[Meus produtos])</f>
        <v>Não</v>
      </c>
      <c r="C4567" s="30" t="s">
        <v>4542</v>
      </c>
      <c r="D4567" t="s">
        <v>21238</v>
      </c>
      <c r="E4567" t="s">
        <v>11853</v>
      </c>
      <c r="F4567" s="30" t="s">
        <v>15318</v>
      </c>
      <c r="G4567">
        <v>9.6999999999999993</v>
      </c>
      <c r="H4567">
        <v>4.2</v>
      </c>
      <c r="I4567">
        <v>12</v>
      </c>
      <c r="J4567">
        <v>0</v>
      </c>
      <c r="K4567" s="13">
        <v>0.25900000000000001</v>
      </c>
      <c r="L4567" s="13">
        <v>4.2000000000000003E-2</v>
      </c>
      <c r="M4567" s="13">
        <v>9.6999999999999989E-2</v>
      </c>
      <c r="N4567" s="13">
        <v>0.12</v>
      </c>
      <c r="O4567" s="13">
        <v>0</v>
      </c>
      <c r="P4567" s="12" t="str">
        <f>LEFT(Tabela2[[#This Row],[Código]],2)</f>
        <v>38</v>
      </c>
    </row>
    <row r="4568" spans="2:16" ht="15" customHeight="1" x14ac:dyDescent="0.25">
      <c r="B4568" s="36" t="str">
        <f>LOOKUP(Tabela2[[#This Row],[RESUMO]],Tabela3[Grupo],Tabela3[Meus produtos])</f>
        <v>Não</v>
      </c>
      <c r="C4568" s="30" t="s">
        <v>4542</v>
      </c>
      <c r="D4568" t="s">
        <v>124</v>
      </c>
      <c r="E4568" t="s">
        <v>11853</v>
      </c>
      <c r="F4568" s="30" t="s">
        <v>21385</v>
      </c>
      <c r="G4568">
        <v>12.29</v>
      </c>
      <c r="H4568">
        <v>6.79</v>
      </c>
      <c r="I4568">
        <v>12</v>
      </c>
      <c r="J4568">
        <v>0</v>
      </c>
      <c r="K4568" s="13">
        <v>0.31079999999999997</v>
      </c>
      <c r="L4568" s="13">
        <v>6.7900000000000002E-2</v>
      </c>
      <c r="M4568" s="13">
        <v>0.1229</v>
      </c>
      <c r="N4568" s="13">
        <v>0.12</v>
      </c>
      <c r="O4568" s="13">
        <v>0</v>
      </c>
      <c r="P4568" s="12" t="str">
        <f>LEFT(Tabela2[[#This Row],[Código]],2)</f>
        <v>38</v>
      </c>
    </row>
    <row r="4569" spans="2:16" ht="15" customHeight="1" x14ac:dyDescent="0.25">
      <c r="B4569" s="36" t="str">
        <f>LOOKUP(Tabela2[[#This Row],[RESUMO]],Tabela3[Grupo],Tabela3[Meus produtos])</f>
        <v>Não</v>
      </c>
      <c r="C4569" s="30" t="s">
        <v>4543</v>
      </c>
      <c r="D4569" t="s">
        <v>21238</v>
      </c>
      <c r="E4569" t="s">
        <v>11853</v>
      </c>
      <c r="F4569" s="30" t="s">
        <v>15319</v>
      </c>
      <c r="G4569">
        <v>9.6999999999999993</v>
      </c>
      <c r="H4569">
        <v>4.2</v>
      </c>
      <c r="I4569">
        <v>12</v>
      </c>
      <c r="J4569">
        <v>0</v>
      </c>
      <c r="K4569" s="13">
        <v>0.25900000000000001</v>
      </c>
      <c r="L4569" s="13">
        <v>4.2000000000000003E-2</v>
      </c>
      <c r="M4569" s="13">
        <v>9.6999999999999989E-2</v>
      </c>
      <c r="N4569" s="13">
        <v>0.12</v>
      </c>
      <c r="O4569" s="13">
        <v>0</v>
      </c>
      <c r="P4569" s="12" t="str">
        <f>LEFT(Tabela2[[#This Row],[Código]],2)</f>
        <v>38</v>
      </c>
    </row>
    <row r="4570" spans="2:16" ht="15" customHeight="1" x14ac:dyDescent="0.25">
      <c r="B4570" s="36" t="str">
        <f>LOOKUP(Tabela2[[#This Row],[RESUMO]],Tabela3[Grupo],Tabela3[Meus produtos])</f>
        <v>Não</v>
      </c>
      <c r="C4570" s="30" t="s">
        <v>4543</v>
      </c>
      <c r="D4570" t="s">
        <v>124</v>
      </c>
      <c r="E4570" t="s">
        <v>11853</v>
      </c>
      <c r="F4570" s="30" t="s">
        <v>21386</v>
      </c>
      <c r="G4570">
        <v>12.29</v>
      </c>
      <c r="H4570">
        <v>6.79</v>
      </c>
      <c r="I4570">
        <v>12</v>
      </c>
      <c r="J4570">
        <v>0</v>
      </c>
      <c r="K4570" s="13">
        <v>0.31079999999999997</v>
      </c>
      <c r="L4570" s="13">
        <v>6.7900000000000002E-2</v>
      </c>
      <c r="M4570" s="13">
        <v>0.1229</v>
      </c>
      <c r="N4570" s="13">
        <v>0.12</v>
      </c>
      <c r="O4570" s="13">
        <v>0</v>
      </c>
      <c r="P4570" s="12" t="str">
        <f>LEFT(Tabela2[[#This Row],[Código]],2)</f>
        <v>38</v>
      </c>
    </row>
    <row r="4571" spans="2:16" ht="15" customHeight="1" x14ac:dyDescent="0.25">
      <c r="B4571" s="36" t="str">
        <f>LOOKUP(Tabela2[[#This Row],[RESUMO]],Tabela3[Grupo],Tabela3[Meus produtos])</f>
        <v>Não</v>
      </c>
      <c r="C4571" s="30" t="s">
        <v>22168</v>
      </c>
      <c r="D4571" t="s">
        <v>21238</v>
      </c>
      <c r="E4571" t="s">
        <v>11853</v>
      </c>
      <c r="F4571" s="30" t="s">
        <v>22169</v>
      </c>
      <c r="G4571">
        <v>9.6999999999999993</v>
      </c>
      <c r="H4571">
        <v>4.2</v>
      </c>
      <c r="I4571">
        <v>12</v>
      </c>
      <c r="J4571">
        <v>0</v>
      </c>
      <c r="K4571" s="13">
        <v>0.25900000000000001</v>
      </c>
      <c r="L4571" s="13">
        <v>4.2000000000000003E-2</v>
      </c>
      <c r="M4571" s="13">
        <v>9.6999999999999989E-2</v>
      </c>
      <c r="N4571" s="13">
        <v>0.12</v>
      </c>
      <c r="O4571" s="13">
        <v>0</v>
      </c>
      <c r="P4571" s="12" t="str">
        <f>LEFT(Tabela2[[#This Row],[Código]],2)</f>
        <v>38</v>
      </c>
    </row>
    <row r="4572" spans="2:16" ht="15" customHeight="1" x14ac:dyDescent="0.25">
      <c r="B4572" s="36" t="str">
        <f>LOOKUP(Tabela2[[#This Row],[RESUMO]],Tabela3[Grupo],Tabela3[Meus produtos])</f>
        <v>Não</v>
      </c>
      <c r="C4572" s="30" t="s">
        <v>22170</v>
      </c>
      <c r="D4572" t="s">
        <v>21238</v>
      </c>
      <c r="E4572" t="s">
        <v>11853</v>
      </c>
      <c r="F4572" s="30" t="s">
        <v>22171</v>
      </c>
      <c r="G4572">
        <v>9.6999999999999993</v>
      </c>
      <c r="H4572">
        <v>4.2</v>
      </c>
      <c r="I4572">
        <v>12</v>
      </c>
      <c r="J4572">
        <v>0</v>
      </c>
      <c r="K4572" s="13">
        <v>0.25900000000000001</v>
      </c>
      <c r="L4572" s="13">
        <v>4.2000000000000003E-2</v>
      </c>
      <c r="M4572" s="13">
        <v>9.6999999999999989E-2</v>
      </c>
      <c r="N4572" s="13">
        <v>0.12</v>
      </c>
      <c r="O4572" s="13">
        <v>0</v>
      </c>
      <c r="P4572" s="12" t="str">
        <f>LEFT(Tabela2[[#This Row],[Código]],2)</f>
        <v>38</v>
      </c>
    </row>
    <row r="4573" spans="2:16" ht="15" customHeight="1" x14ac:dyDescent="0.25">
      <c r="B4573" s="36" t="str">
        <f>LOOKUP(Tabela2[[#This Row],[RESUMO]],Tabela3[Grupo],Tabela3[Meus produtos])</f>
        <v>Não</v>
      </c>
      <c r="C4573" s="30" t="s">
        <v>22172</v>
      </c>
      <c r="D4573" t="s">
        <v>21238</v>
      </c>
      <c r="E4573" t="s">
        <v>11853</v>
      </c>
      <c r="F4573" s="30" t="s">
        <v>22173</v>
      </c>
      <c r="G4573">
        <v>9.6999999999999993</v>
      </c>
      <c r="H4573">
        <v>4.2</v>
      </c>
      <c r="I4573">
        <v>12</v>
      </c>
      <c r="J4573">
        <v>0</v>
      </c>
      <c r="K4573" s="13">
        <v>0.25900000000000001</v>
      </c>
      <c r="L4573" s="13">
        <v>4.2000000000000003E-2</v>
      </c>
      <c r="M4573" s="13">
        <v>9.6999999999999989E-2</v>
      </c>
      <c r="N4573" s="13">
        <v>0.12</v>
      </c>
      <c r="O4573" s="13">
        <v>0</v>
      </c>
      <c r="P4573" s="12" t="str">
        <f>LEFT(Tabela2[[#This Row],[Código]],2)</f>
        <v>38</v>
      </c>
    </row>
    <row r="4574" spans="2:16" ht="15" customHeight="1" x14ac:dyDescent="0.25">
      <c r="B4574" s="36" t="str">
        <f>LOOKUP(Tabela2[[#This Row],[RESUMO]],Tabela3[Grupo],Tabela3[Meus produtos])</f>
        <v>Não</v>
      </c>
      <c r="C4574" s="30" t="s">
        <v>22174</v>
      </c>
      <c r="D4574" t="s">
        <v>21238</v>
      </c>
      <c r="E4574" t="s">
        <v>11853</v>
      </c>
      <c r="F4574" s="30" t="s">
        <v>22175</v>
      </c>
      <c r="G4574">
        <v>9.6999999999999993</v>
      </c>
      <c r="H4574">
        <v>4.2</v>
      </c>
      <c r="I4574">
        <v>12</v>
      </c>
      <c r="J4574">
        <v>0</v>
      </c>
      <c r="K4574" s="13">
        <v>0.25900000000000001</v>
      </c>
      <c r="L4574" s="13">
        <v>4.2000000000000003E-2</v>
      </c>
      <c r="M4574" s="13">
        <v>9.6999999999999989E-2</v>
      </c>
      <c r="N4574" s="13">
        <v>0.12</v>
      </c>
      <c r="O4574" s="13">
        <v>0</v>
      </c>
      <c r="P4574" s="12" t="str">
        <f>LEFT(Tabela2[[#This Row],[Código]],2)</f>
        <v>38</v>
      </c>
    </row>
    <row r="4575" spans="2:16" ht="15" customHeight="1" x14ac:dyDescent="0.25">
      <c r="B4575" s="36" t="str">
        <f>LOOKUP(Tabela2[[#This Row],[RESUMO]],Tabela3[Grupo],Tabela3[Meus produtos])</f>
        <v>Não</v>
      </c>
      <c r="C4575" s="30" t="s">
        <v>22176</v>
      </c>
      <c r="D4575" t="s">
        <v>21238</v>
      </c>
      <c r="E4575" t="s">
        <v>11853</v>
      </c>
      <c r="F4575" s="30" t="s">
        <v>22177</v>
      </c>
      <c r="G4575">
        <v>9.6999999999999993</v>
      </c>
      <c r="H4575">
        <v>4.2</v>
      </c>
      <c r="I4575">
        <v>12</v>
      </c>
      <c r="J4575">
        <v>0</v>
      </c>
      <c r="K4575" s="13">
        <v>0.25900000000000001</v>
      </c>
      <c r="L4575" s="13">
        <v>4.2000000000000003E-2</v>
      </c>
      <c r="M4575" s="13">
        <v>9.6999999999999989E-2</v>
      </c>
      <c r="N4575" s="13">
        <v>0.12</v>
      </c>
      <c r="O4575" s="13">
        <v>0</v>
      </c>
      <c r="P4575" s="12" t="str">
        <f>LEFT(Tabela2[[#This Row],[Código]],2)</f>
        <v>38</v>
      </c>
    </row>
    <row r="4576" spans="2:16" ht="15" customHeight="1" x14ac:dyDescent="0.25">
      <c r="B4576" s="36" t="str">
        <f>LOOKUP(Tabela2[[#This Row],[RESUMO]],Tabela3[Grupo],Tabela3[Meus produtos])</f>
        <v>Não</v>
      </c>
      <c r="C4576" s="30" t="s">
        <v>22178</v>
      </c>
      <c r="D4576" t="s">
        <v>21238</v>
      </c>
      <c r="E4576" t="s">
        <v>11853</v>
      </c>
      <c r="F4576" s="30" t="s">
        <v>56</v>
      </c>
      <c r="G4576">
        <v>8.31</v>
      </c>
      <c r="H4576">
        <v>4.2</v>
      </c>
      <c r="I4576">
        <v>12</v>
      </c>
      <c r="J4576">
        <v>0</v>
      </c>
      <c r="K4576" s="13">
        <v>0.24510000000000001</v>
      </c>
      <c r="L4576" s="13">
        <v>4.2000000000000003E-2</v>
      </c>
      <c r="M4576" s="13">
        <v>8.3100000000000007E-2</v>
      </c>
      <c r="N4576" s="13">
        <v>0.12</v>
      </c>
      <c r="O4576" s="13">
        <v>0</v>
      </c>
      <c r="P4576" s="12" t="str">
        <f>LEFT(Tabela2[[#This Row],[Código]],2)</f>
        <v>38</v>
      </c>
    </row>
    <row r="4577" spans="2:16" ht="15" customHeight="1" x14ac:dyDescent="0.25">
      <c r="B4577" s="36" t="str">
        <f>LOOKUP(Tabela2[[#This Row],[RESUMO]],Tabela3[Grupo],Tabela3[Meus produtos])</f>
        <v>Não</v>
      </c>
      <c r="C4577" s="30" t="s">
        <v>22179</v>
      </c>
      <c r="D4577" t="s">
        <v>21238</v>
      </c>
      <c r="E4577" t="s">
        <v>11853</v>
      </c>
      <c r="F4577" s="30" t="s">
        <v>22180</v>
      </c>
      <c r="G4577">
        <v>9.6999999999999993</v>
      </c>
      <c r="H4577">
        <v>4.2</v>
      </c>
      <c r="I4577">
        <v>12</v>
      </c>
      <c r="J4577">
        <v>0</v>
      </c>
      <c r="K4577" s="13">
        <v>0.25900000000000001</v>
      </c>
      <c r="L4577" s="13">
        <v>4.2000000000000003E-2</v>
      </c>
      <c r="M4577" s="13">
        <v>9.6999999999999989E-2</v>
      </c>
      <c r="N4577" s="13">
        <v>0.12</v>
      </c>
      <c r="O4577" s="13">
        <v>0</v>
      </c>
      <c r="P4577" s="12" t="str">
        <f>LEFT(Tabela2[[#This Row],[Código]],2)</f>
        <v>38</v>
      </c>
    </row>
    <row r="4578" spans="2:16" ht="15" customHeight="1" x14ac:dyDescent="0.25">
      <c r="B4578" s="36" t="str">
        <f>LOOKUP(Tabela2[[#This Row],[RESUMO]],Tabela3[Grupo],Tabela3[Meus produtos])</f>
        <v>Não</v>
      </c>
      <c r="C4578" s="30" t="s">
        <v>22181</v>
      </c>
      <c r="D4578" t="s">
        <v>21238</v>
      </c>
      <c r="E4578" t="s">
        <v>11853</v>
      </c>
      <c r="F4578" s="30" t="s">
        <v>22182</v>
      </c>
      <c r="G4578">
        <v>9.6999999999999993</v>
      </c>
      <c r="H4578">
        <v>4.2</v>
      </c>
      <c r="I4578">
        <v>12</v>
      </c>
      <c r="J4578">
        <v>0</v>
      </c>
      <c r="K4578" s="13">
        <v>0.25900000000000001</v>
      </c>
      <c r="L4578" s="13">
        <v>4.2000000000000003E-2</v>
      </c>
      <c r="M4578" s="13">
        <v>9.6999999999999989E-2</v>
      </c>
      <c r="N4578" s="13">
        <v>0.12</v>
      </c>
      <c r="O4578" s="13">
        <v>0</v>
      </c>
      <c r="P4578" s="12" t="str">
        <f>LEFT(Tabela2[[#This Row],[Código]],2)</f>
        <v>38</v>
      </c>
    </row>
    <row r="4579" spans="2:16" ht="15" customHeight="1" x14ac:dyDescent="0.25">
      <c r="B4579" s="36" t="str">
        <f>LOOKUP(Tabela2[[#This Row],[RESUMO]],Tabela3[Grupo],Tabela3[Meus produtos])</f>
        <v>Não</v>
      </c>
      <c r="C4579" s="30" t="s">
        <v>22183</v>
      </c>
      <c r="D4579" t="s">
        <v>21238</v>
      </c>
      <c r="E4579" t="s">
        <v>11853</v>
      </c>
      <c r="F4579" s="30" t="s">
        <v>56</v>
      </c>
      <c r="G4579">
        <v>8.31</v>
      </c>
      <c r="H4579">
        <v>4.2</v>
      </c>
      <c r="I4579">
        <v>12</v>
      </c>
      <c r="J4579">
        <v>0</v>
      </c>
      <c r="K4579" s="13">
        <v>0.24510000000000001</v>
      </c>
      <c r="L4579" s="13">
        <v>4.2000000000000003E-2</v>
      </c>
      <c r="M4579" s="13">
        <v>8.3100000000000007E-2</v>
      </c>
      <c r="N4579" s="13">
        <v>0.12</v>
      </c>
      <c r="O4579" s="13">
        <v>0</v>
      </c>
      <c r="P4579" s="12" t="str">
        <f>LEFT(Tabela2[[#This Row],[Código]],2)</f>
        <v>38</v>
      </c>
    </row>
    <row r="4580" spans="2:16" ht="15" customHeight="1" x14ac:dyDescent="0.25">
      <c r="B4580" s="36" t="str">
        <f>LOOKUP(Tabela2[[#This Row],[RESUMO]],Tabela3[Grupo],Tabela3[Meus produtos])</f>
        <v>Não</v>
      </c>
      <c r="C4580" s="30" t="s">
        <v>22184</v>
      </c>
      <c r="D4580" t="s">
        <v>21238</v>
      </c>
      <c r="E4580" t="s">
        <v>11853</v>
      </c>
      <c r="F4580" s="30" t="s">
        <v>22182</v>
      </c>
      <c r="G4580">
        <v>9.6999999999999993</v>
      </c>
      <c r="H4580">
        <v>4.2</v>
      </c>
      <c r="I4580">
        <v>12</v>
      </c>
      <c r="J4580">
        <v>0</v>
      </c>
      <c r="K4580" s="13">
        <v>0.25900000000000001</v>
      </c>
      <c r="L4580" s="13">
        <v>4.2000000000000003E-2</v>
      </c>
      <c r="M4580" s="13">
        <v>9.6999999999999989E-2</v>
      </c>
      <c r="N4580" s="13">
        <v>0.12</v>
      </c>
      <c r="O4580" s="13">
        <v>0</v>
      </c>
      <c r="P4580" s="12" t="str">
        <f>LEFT(Tabela2[[#This Row],[Código]],2)</f>
        <v>38</v>
      </c>
    </row>
    <row r="4581" spans="2:16" ht="15" customHeight="1" x14ac:dyDescent="0.25">
      <c r="B4581" s="36" t="str">
        <f>LOOKUP(Tabela2[[#This Row],[RESUMO]],Tabela3[Grupo],Tabela3[Meus produtos])</f>
        <v>Não</v>
      </c>
      <c r="C4581" s="30" t="s">
        <v>22185</v>
      </c>
      <c r="D4581" t="s">
        <v>21238</v>
      </c>
      <c r="E4581" t="s">
        <v>11853</v>
      </c>
      <c r="F4581" s="30" t="s">
        <v>56</v>
      </c>
      <c r="G4581">
        <v>6.2</v>
      </c>
      <c r="H4581">
        <v>4.2</v>
      </c>
      <c r="I4581">
        <v>12</v>
      </c>
      <c r="J4581">
        <v>0</v>
      </c>
      <c r="K4581" s="13">
        <v>0.224</v>
      </c>
      <c r="L4581" s="13">
        <v>4.2000000000000003E-2</v>
      </c>
      <c r="M4581" s="13">
        <v>6.2E-2</v>
      </c>
      <c r="N4581" s="13">
        <v>0.12</v>
      </c>
      <c r="O4581" s="13">
        <v>0</v>
      </c>
      <c r="P4581" s="12" t="str">
        <f>LEFT(Tabela2[[#This Row],[Código]],2)</f>
        <v>38</v>
      </c>
    </row>
    <row r="4582" spans="2:16" ht="15" customHeight="1" x14ac:dyDescent="0.25">
      <c r="B4582" s="36" t="str">
        <f>LOOKUP(Tabela2[[#This Row],[RESUMO]],Tabela3[Grupo],Tabela3[Meus produtos])</f>
        <v>Não</v>
      </c>
      <c r="C4582" s="30" t="s">
        <v>4544</v>
      </c>
      <c r="D4582" t="s">
        <v>21238</v>
      </c>
      <c r="E4582" t="s">
        <v>11853</v>
      </c>
      <c r="F4582" s="30" t="s">
        <v>15320</v>
      </c>
      <c r="G4582">
        <v>9.6999999999999993</v>
      </c>
      <c r="H4582">
        <v>4.2</v>
      </c>
      <c r="I4582">
        <v>12</v>
      </c>
      <c r="J4582">
        <v>0</v>
      </c>
      <c r="K4582" s="13">
        <v>0.25900000000000001</v>
      </c>
      <c r="L4582" s="13">
        <v>4.2000000000000003E-2</v>
      </c>
      <c r="M4582" s="13">
        <v>9.6999999999999989E-2</v>
      </c>
      <c r="N4582" s="13">
        <v>0.12</v>
      </c>
      <c r="O4582" s="13">
        <v>0</v>
      </c>
      <c r="P4582" s="12" t="str">
        <f>LEFT(Tabela2[[#This Row],[Código]],2)</f>
        <v>38</v>
      </c>
    </row>
    <row r="4583" spans="2:16" ht="15" customHeight="1" x14ac:dyDescent="0.25">
      <c r="B4583" s="36" t="str">
        <f>LOOKUP(Tabela2[[#This Row],[RESUMO]],Tabela3[Grupo],Tabela3[Meus produtos])</f>
        <v>Não</v>
      </c>
      <c r="C4583" s="30" t="s">
        <v>4545</v>
      </c>
      <c r="D4583" t="s">
        <v>21238</v>
      </c>
      <c r="E4583" t="s">
        <v>11853</v>
      </c>
      <c r="F4583" s="30" t="s">
        <v>15321</v>
      </c>
      <c r="G4583">
        <v>9.6999999999999993</v>
      </c>
      <c r="H4583">
        <v>4.2</v>
      </c>
      <c r="I4583">
        <v>12</v>
      </c>
      <c r="J4583">
        <v>0</v>
      </c>
      <c r="K4583" s="13">
        <v>0.25900000000000001</v>
      </c>
      <c r="L4583" s="13">
        <v>4.2000000000000003E-2</v>
      </c>
      <c r="M4583" s="13">
        <v>9.6999999999999989E-2</v>
      </c>
      <c r="N4583" s="13">
        <v>0.12</v>
      </c>
      <c r="O4583" s="13">
        <v>0</v>
      </c>
      <c r="P4583" s="12" t="str">
        <f>LEFT(Tabela2[[#This Row],[Código]],2)</f>
        <v>38</v>
      </c>
    </row>
    <row r="4584" spans="2:16" ht="15" customHeight="1" x14ac:dyDescent="0.25">
      <c r="B4584" s="36" t="str">
        <f>LOOKUP(Tabela2[[#This Row],[RESUMO]],Tabela3[Grupo],Tabela3[Meus produtos])</f>
        <v>Não</v>
      </c>
      <c r="C4584" s="30" t="s">
        <v>4546</v>
      </c>
      <c r="D4584" t="s">
        <v>21238</v>
      </c>
      <c r="E4584" t="s">
        <v>11853</v>
      </c>
      <c r="F4584" s="30" t="s">
        <v>15322</v>
      </c>
      <c r="G4584">
        <v>9.6999999999999993</v>
      </c>
      <c r="H4584">
        <v>4.2</v>
      </c>
      <c r="I4584">
        <v>12</v>
      </c>
      <c r="J4584">
        <v>0</v>
      </c>
      <c r="K4584" s="13">
        <v>0.25900000000000001</v>
      </c>
      <c r="L4584" s="13">
        <v>4.2000000000000003E-2</v>
      </c>
      <c r="M4584" s="13">
        <v>9.6999999999999989E-2</v>
      </c>
      <c r="N4584" s="13">
        <v>0.12</v>
      </c>
      <c r="O4584" s="13">
        <v>0</v>
      </c>
      <c r="P4584" s="12" t="str">
        <f>LEFT(Tabela2[[#This Row],[Código]],2)</f>
        <v>38</v>
      </c>
    </row>
    <row r="4585" spans="2:16" ht="15" customHeight="1" x14ac:dyDescent="0.25">
      <c r="B4585" s="36" t="str">
        <f>LOOKUP(Tabela2[[#This Row],[RESUMO]],Tabela3[Grupo],Tabela3[Meus produtos])</f>
        <v>Não</v>
      </c>
      <c r="C4585" s="30" t="s">
        <v>4547</v>
      </c>
      <c r="D4585" t="s">
        <v>21238</v>
      </c>
      <c r="E4585" t="s">
        <v>11853</v>
      </c>
      <c r="F4585" s="30" t="s">
        <v>15323</v>
      </c>
      <c r="G4585">
        <v>9.6999999999999993</v>
      </c>
      <c r="H4585">
        <v>4.2</v>
      </c>
      <c r="I4585">
        <v>12</v>
      </c>
      <c r="J4585">
        <v>0</v>
      </c>
      <c r="K4585" s="13">
        <v>0.25900000000000001</v>
      </c>
      <c r="L4585" s="13">
        <v>4.2000000000000003E-2</v>
      </c>
      <c r="M4585" s="13">
        <v>9.6999999999999989E-2</v>
      </c>
      <c r="N4585" s="13">
        <v>0.12</v>
      </c>
      <c r="O4585" s="13">
        <v>0</v>
      </c>
      <c r="P4585" s="12" t="str">
        <f>LEFT(Tabela2[[#This Row],[Código]],2)</f>
        <v>38</v>
      </c>
    </row>
    <row r="4586" spans="2:16" ht="15" customHeight="1" x14ac:dyDescent="0.25">
      <c r="B4586" s="36" t="str">
        <f>LOOKUP(Tabela2[[#This Row],[RESUMO]],Tabela3[Grupo],Tabela3[Meus produtos])</f>
        <v>Não</v>
      </c>
      <c r="C4586" s="30" t="s">
        <v>4548</v>
      </c>
      <c r="D4586" t="s">
        <v>21238</v>
      </c>
      <c r="E4586" t="s">
        <v>11853</v>
      </c>
      <c r="F4586" s="30" t="s">
        <v>15324</v>
      </c>
      <c r="G4586">
        <v>9.6999999999999993</v>
      </c>
      <c r="H4586">
        <v>4.2</v>
      </c>
      <c r="I4586">
        <v>12</v>
      </c>
      <c r="J4586">
        <v>0</v>
      </c>
      <c r="K4586" s="13">
        <v>0.25900000000000001</v>
      </c>
      <c r="L4586" s="13">
        <v>4.2000000000000003E-2</v>
      </c>
      <c r="M4586" s="13">
        <v>9.6999999999999989E-2</v>
      </c>
      <c r="N4586" s="13">
        <v>0.12</v>
      </c>
      <c r="O4586" s="13">
        <v>0</v>
      </c>
      <c r="P4586" s="12" t="str">
        <f>LEFT(Tabela2[[#This Row],[Código]],2)</f>
        <v>38</v>
      </c>
    </row>
    <row r="4587" spans="2:16" ht="15" customHeight="1" x14ac:dyDescent="0.25">
      <c r="B4587" s="36" t="str">
        <f>LOOKUP(Tabela2[[#This Row],[RESUMO]],Tabela3[Grupo],Tabela3[Meus produtos])</f>
        <v>Não</v>
      </c>
      <c r="C4587" s="30" t="s">
        <v>4549</v>
      </c>
      <c r="D4587" t="s">
        <v>21238</v>
      </c>
      <c r="E4587" t="s">
        <v>11853</v>
      </c>
      <c r="F4587" s="30" t="s">
        <v>15325</v>
      </c>
      <c r="G4587">
        <v>9.6999999999999993</v>
      </c>
      <c r="H4587">
        <v>4.2</v>
      </c>
      <c r="I4587">
        <v>12</v>
      </c>
      <c r="J4587">
        <v>0</v>
      </c>
      <c r="K4587" s="13">
        <v>0.25900000000000001</v>
      </c>
      <c r="L4587" s="13">
        <v>4.2000000000000003E-2</v>
      </c>
      <c r="M4587" s="13">
        <v>9.6999999999999989E-2</v>
      </c>
      <c r="N4587" s="13">
        <v>0.12</v>
      </c>
      <c r="O4587" s="13">
        <v>0</v>
      </c>
      <c r="P4587" s="12" t="str">
        <f>LEFT(Tabela2[[#This Row],[Código]],2)</f>
        <v>38</v>
      </c>
    </row>
    <row r="4588" spans="2:16" ht="15" customHeight="1" x14ac:dyDescent="0.25">
      <c r="B4588" s="36" t="str">
        <f>LOOKUP(Tabela2[[#This Row],[RESUMO]],Tabela3[Grupo],Tabela3[Meus produtos])</f>
        <v>Não</v>
      </c>
      <c r="C4588" s="30" t="s">
        <v>4550</v>
      </c>
      <c r="D4588" t="s">
        <v>21238</v>
      </c>
      <c r="E4588" t="s">
        <v>11853</v>
      </c>
      <c r="F4588" s="30" t="s">
        <v>15326</v>
      </c>
      <c r="G4588">
        <v>9.6999999999999993</v>
      </c>
      <c r="H4588">
        <v>4.2</v>
      </c>
      <c r="I4588">
        <v>12</v>
      </c>
      <c r="J4588">
        <v>0</v>
      </c>
      <c r="K4588" s="13">
        <v>0.25900000000000001</v>
      </c>
      <c r="L4588" s="13">
        <v>4.2000000000000003E-2</v>
      </c>
      <c r="M4588" s="13">
        <v>9.6999999999999989E-2</v>
      </c>
      <c r="N4588" s="13">
        <v>0.12</v>
      </c>
      <c r="O4588" s="13">
        <v>0</v>
      </c>
      <c r="P4588" s="12" t="str">
        <f>LEFT(Tabela2[[#This Row],[Código]],2)</f>
        <v>38</v>
      </c>
    </row>
    <row r="4589" spans="2:16" ht="15" customHeight="1" x14ac:dyDescent="0.25">
      <c r="B4589" s="36" t="str">
        <f>LOOKUP(Tabela2[[#This Row],[RESUMO]],Tabela3[Grupo],Tabela3[Meus produtos])</f>
        <v>Não</v>
      </c>
      <c r="C4589" s="30" t="s">
        <v>4551</v>
      </c>
      <c r="D4589" t="s">
        <v>21238</v>
      </c>
      <c r="E4589" t="s">
        <v>11853</v>
      </c>
      <c r="F4589" s="30" t="s">
        <v>15327</v>
      </c>
      <c r="G4589">
        <v>9.6999999999999993</v>
      </c>
      <c r="H4589">
        <v>4.2</v>
      </c>
      <c r="I4589">
        <v>12</v>
      </c>
      <c r="J4589">
        <v>0</v>
      </c>
      <c r="K4589" s="13">
        <v>0.25900000000000001</v>
      </c>
      <c r="L4589" s="13">
        <v>4.2000000000000003E-2</v>
      </c>
      <c r="M4589" s="13">
        <v>9.6999999999999989E-2</v>
      </c>
      <c r="N4589" s="13">
        <v>0.12</v>
      </c>
      <c r="O4589" s="13">
        <v>0</v>
      </c>
      <c r="P4589" s="12" t="str">
        <f>LEFT(Tabela2[[#This Row],[Código]],2)</f>
        <v>38</v>
      </c>
    </row>
    <row r="4590" spans="2:16" ht="15" customHeight="1" x14ac:dyDescent="0.25">
      <c r="B4590" s="36" t="str">
        <f>LOOKUP(Tabela2[[#This Row],[RESUMO]],Tabela3[Grupo],Tabela3[Meus produtos])</f>
        <v>Não</v>
      </c>
      <c r="C4590" s="30" t="s">
        <v>4552</v>
      </c>
      <c r="D4590" t="s">
        <v>21238</v>
      </c>
      <c r="E4590" t="s">
        <v>11853</v>
      </c>
      <c r="F4590" s="30" t="s">
        <v>15328</v>
      </c>
      <c r="G4590">
        <v>9.6999999999999993</v>
      </c>
      <c r="H4590">
        <v>4.2</v>
      </c>
      <c r="I4590">
        <v>12</v>
      </c>
      <c r="J4590">
        <v>0</v>
      </c>
      <c r="K4590" s="13">
        <v>0.25900000000000001</v>
      </c>
      <c r="L4590" s="13">
        <v>4.2000000000000003E-2</v>
      </c>
      <c r="M4590" s="13">
        <v>9.6999999999999989E-2</v>
      </c>
      <c r="N4590" s="13">
        <v>0.12</v>
      </c>
      <c r="O4590" s="13">
        <v>0</v>
      </c>
      <c r="P4590" s="12" t="str">
        <f>LEFT(Tabela2[[#This Row],[Código]],2)</f>
        <v>38</v>
      </c>
    </row>
    <row r="4591" spans="2:16" ht="15" customHeight="1" x14ac:dyDescent="0.25">
      <c r="B4591" s="36" t="str">
        <f>LOOKUP(Tabela2[[#This Row],[RESUMO]],Tabela3[Grupo],Tabela3[Meus produtos])</f>
        <v>Não</v>
      </c>
      <c r="C4591" s="30" t="s">
        <v>4553</v>
      </c>
      <c r="D4591" t="s">
        <v>21238</v>
      </c>
      <c r="E4591" t="s">
        <v>11853</v>
      </c>
      <c r="F4591" s="30" t="s">
        <v>15329</v>
      </c>
      <c r="G4591">
        <v>9.6999999999999993</v>
      </c>
      <c r="H4591">
        <v>4.2</v>
      </c>
      <c r="I4591">
        <v>12</v>
      </c>
      <c r="J4591">
        <v>0</v>
      </c>
      <c r="K4591" s="13">
        <v>0.25900000000000001</v>
      </c>
      <c r="L4591" s="13">
        <v>4.2000000000000003E-2</v>
      </c>
      <c r="M4591" s="13">
        <v>9.6999999999999989E-2</v>
      </c>
      <c r="N4591" s="13">
        <v>0.12</v>
      </c>
      <c r="O4591" s="13">
        <v>0</v>
      </c>
      <c r="P4591" s="12" t="str">
        <f>LEFT(Tabela2[[#This Row],[Código]],2)</f>
        <v>38</v>
      </c>
    </row>
    <row r="4592" spans="2:16" ht="15" customHeight="1" x14ac:dyDescent="0.25">
      <c r="B4592" s="36" t="str">
        <f>LOOKUP(Tabela2[[#This Row],[RESUMO]],Tabela3[Grupo],Tabela3[Meus produtos])</f>
        <v>Não</v>
      </c>
      <c r="C4592" s="30" t="s">
        <v>4554</v>
      </c>
      <c r="D4592" t="s">
        <v>21238</v>
      </c>
      <c r="E4592" t="s">
        <v>11853</v>
      </c>
      <c r="F4592" s="30" t="s">
        <v>15330</v>
      </c>
      <c r="G4592">
        <v>9.26</v>
      </c>
      <c r="H4592">
        <v>4.2</v>
      </c>
      <c r="I4592">
        <v>12</v>
      </c>
      <c r="J4592">
        <v>0</v>
      </c>
      <c r="K4592" s="13">
        <v>0.25459999999999999</v>
      </c>
      <c r="L4592" s="13">
        <v>4.2000000000000003E-2</v>
      </c>
      <c r="M4592" s="13">
        <v>9.2600000000000002E-2</v>
      </c>
      <c r="N4592" s="13">
        <v>0.12</v>
      </c>
      <c r="O4592" s="13">
        <v>0</v>
      </c>
      <c r="P4592" s="12" t="str">
        <f>LEFT(Tabela2[[#This Row],[Código]],2)</f>
        <v>38</v>
      </c>
    </row>
    <row r="4593" spans="2:16" ht="15" customHeight="1" x14ac:dyDescent="0.25">
      <c r="B4593" s="36" t="str">
        <f>LOOKUP(Tabela2[[#This Row],[RESUMO]],Tabela3[Grupo],Tabela3[Meus produtos])</f>
        <v>Não</v>
      </c>
      <c r="C4593" s="30" t="s">
        <v>4555</v>
      </c>
      <c r="D4593" t="s">
        <v>21238</v>
      </c>
      <c r="E4593" t="s">
        <v>11853</v>
      </c>
      <c r="F4593" s="30" t="s">
        <v>15331</v>
      </c>
      <c r="G4593">
        <v>6.2</v>
      </c>
      <c r="H4593">
        <v>4.2</v>
      </c>
      <c r="I4593">
        <v>12</v>
      </c>
      <c r="J4593">
        <v>0</v>
      </c>
      <c r="K4593" s="13">
        <v>0.224</v>
      </c>
      <c r="L4593" s="13">
        <v>4.2000000000000003E-2</v>
      </c>
      <c r="M4593" s="13">
        <v>6.2E-2</v>
      </c>
      <c r="N4593" s="13">
        <v>0.12</v>
      </c>
      <c r="O4593" s="13">
        <v>0</v>
      </c>
      <c r="P4593" s="12" t="str">
        <f>LEFT(Tabela2[[#This Row],[Código]],2)</f>
        <v>38</v>
      </c>
    </row>
    <row r="4594" spans="2:16" ht="15" customHeight="1" x14ac:dyDescent="0.25">
      <c r="B4594" s="36" t="str">
        <f>LOOKUP(Tabela2[[#This Row],[RESUMO]],Tabela3[Grupo],Tabela3[Meus produtos])</f>
        <v>Não</v>
      </c>
      <c r="C4594" s="30" t="s">
        <v>4556</v>
      </c>
      <c r="D4594" t="s">
        <v>21238</v>
      </c>
      <c r="E4594" t="s">
        <v>11853</v>
      </c>
      <c r="F4594" s="30" t="s">
        <v>15332</v>
      </c>
      <c r="G4594">
        <v>6.4</v>
      </c>
      <c r="H4594">
        <v>4.2</v>
      </c>
      <c r="I4594">
        <v>0</v>
      </c>
      <c r="J4594">
        <v>0</v>
      </c>
      <c r="K4594" s="13">
        <v>0.10600000000000001</v>
      </c>
      <c r="L4594" s="13">
        <v>4.2000000000000003E-2</v>
      </c>
      <c r="M4594" s="13">
        <v>6.4000000000000001E-2</v>
      </c>
      <c r="N4594" s="13">
        <v>0</v>
      </c>
      <c r="O4594" s="13">
        <v>0</v>
      </c>
      <c r="P4594" s="12" t="str">
        <f>LEFT(Tabela2[[#This Row],[Código]],2)</f>
        <v>38</v>
      </c>
    </row>
    <row r="4595" spans="2:16" ht="15" customHeight="1" x14ac:dyDescent="0.25">
      <c r="B4595" s="36" t="str">
        <f>LOOKUP(Tabela2[[#This Row],[RESUMO]],Tabela3[Grupo],Tabela3[Meus produtos])</f>
        <v>Não</v>
      </c>
      <c r="C4595" s="30" t="s">
        <v>4557</v>
      </c>
      <c r="D4595" t="s">
        <v>21238</v>
      </c>
      <c r="E4595" t="s">
        <v>11853</v>
      </c>
      <c r="F4595" s="30" t="s">
        <v>15333</v>
      </c>
      <c r="G4595">
        <v>6.4</v>
      </c>
      <c r="H4595">
        <v>4.2</v>
      </c>
      <c r="I4595">
        <v>0</v>
      </c>
      <c r="J4595">
        <v>0</v>
      </c>
      <c r="K4595" s="13">
        <v>0.10600000000000001</v>
      </c>
      <c r="L4595" s="13">
        <v>4.2000000000000003E-2</v>
      </c>
      <c r="M4595" s="13">
        <v>6.4000000000000001E-2</v>
      </c>
      <c r="N4595" s="13">
        <v>0</v>
      </c>
      <c r="O4595" s="13">
        <v>0</v>
      </c>
      <c r="P4595" s="12" t="str">
        <f>LEFT(Tabela2[[#This Row],[Código]],2)</f>
        <v>38</v>
      </c>
    </row>
    <row r="4596" spans="2:16" ht="15" customHeight="1" x14ac:dyDescent="0.25">
      <c r="B4596" s="36" t="str">
        <f>LOOKUP(Tabela2[[#This Row],[RESUMO]],Tabela3[Grupo],Tabela3[Meus produtos])</f>
        <v>Não</v>
      </c>
      <c r="C4596" s="30" t="s">
        <v>4558</v>
      </c>
      <c r="D4596" t="s">
        <v>21238</v>
      </c>
      <c r="E4596" t="s">
        <v>11853</v>
      </c>
      <c r="F4596" s="30" t="s">
        <v>15334</v>
      </c>
      <c r="G4596">
        <v>6.4</v>
      </c>
      <c r="H4596">
        <v>4.2</v>
      </c>
      <c r="I4596">
        <v>0</v>
      </c>
      <c r="J4596">
        <v>0</v>
      </c>
      <c r="K4596" s="13">
        <v>0.10600000000000001</v>
      </c>
      <c r="L4596" s="13">
        <v>4.2000000000000003E-2</v>
      </c>
      <c r="M4596" s="13">
        <v>6.4000000000000001E-2</v>
      </c>
      <c r="N4596" s="13">
        <v>0</v>
      </c>
      <c r="O4596" s="13">
        <v>0</v>
      </c>
      <c r="P4596" s="12" t="str">
        <f>LEFT(Tabela2[[#This Row],[Código]],2)</f>
        <v>38</v>
      </c>
    </row>
    <row r="4597" spans="2:16" ht="15" customHeight="1" x14ac:dyDescent="0.25">
      <c r="B4597" s="36" t="str">
        <f>LOOKUP(Tabela2[[#This Row],[RESUMO]],Tabela3[Grupo],Tabela3[Meus produtos])</f>
        <v>Não</v>
      </c>
      <c r="C4597" s="30" t="s">
        <v>4559</v>
      </c>
      <c r="D4597" t="s">
        <v>21238</v>
      </c>
      <c r="E4597" t="s">
        <v>11853</v>
      </c>
      <c r="F4597" s="30" t="s">
        <v>15335</v>
      </c>
      <c r="G4597">
        <v>6.4</v>
      </c>
      <c r="H4597">
        <v>4.2</v>
      </c>
      <c r="I4597">
        <v>0</v>
      </c>
      <c r="J4597">
        <v>0</v>
      </c>
      <c r="K4597" s="13">
        <v>0.10600000000000001</v>
      </c>
      <c r="L4597" s="13">
        <v>4.2000000000000003E-2</v>
      </c>
      <c r="M4597" s="13">
        <v>6.4000000000000001E-2</v>
      </c>
      <c r="N4597" s="13">
        <v>0</v>
      </c>
      <c r="O4597" s="13">
        <v>0</v>
      </c>
      <c r="P4597" s="12" t="str">
        <f>LEFT(Tabela2[[#This Row],[Código]],2)</f>
        <v>38</v>
      </c>
    </row>
    <row r="4598" spans="2:16" ht="15" customHeight="1" x14ac:dyDescent="0.25">
      <c r="B4598" s="36" t="str">
        <f>LOOKUP(Tabela2[[#This Row],[RESUMO]],Tabela3[Grupo],Tabela3[Meus produtos])</f>
        <v>Não</v>
      </c>
      <c r="C4598" s="30" t="s">
        <v>4560</v>
      </c>
      <c r="D4598" t="s">
        <v>21238</v>
      </c>
      <c r="E4598" t="s">
        <v>11853</v>
      </c>
      <c r="F4598" s="30" t="s">
        <v>15336</v>
      </c>
      <c r="G4598">
        <v>6.4</v>
      </c>
      <c r="H4598">
        <v>4.2</v>
      </c>
      <c r="I4598">
        <v>0</v>
      </c>
      <c r="J4598">
        <v>0</v>
      </c>
      <c r="K4598" s="13">
        <v>0.10600000000000001</v>
      </c>
      <c r="L4598" s="13">
        <v>4.2000000000000003E-2</v>
      </c>
      <c r="M4598" s="13">
        <v>6.4000000000000001E-2</v>
      </c>
      <c r="N4598" s="13">
        <v>0</v>
      </c>
      <c r="O4598" s="13">
        <v>0</v>
      </c>
      <c r="P4598" s="12" t="str">
        <f>LEFT(Tabela2[[#This Row],[Código]],2)</f>
        <v>38</v>
      </c>
    </row>
    <row r="4599" spans="2:16" ht="15" customHeight="1" x14ac:dyDescent="0.25">
      <c r="B4599" s="36" t="str">
        <f>LOOKUP(Tabela2[[#This Row],[RESUMO]],Tabela3[Grupo],Tabela3[Meus produtos])</f>
        <v>Não</v>
      </c>
      <c r="C4599" s="30" t="s">
        <v>4561</v>
      </c>
      <c r="D4599" t="s">
        <v>21238</v>
      </c>
      <c r="E4599" t="s">
        <v>11853</v>
      </c>
      <c r="F4599" s="30" t="s">
        <v>15337</v>
      </c>
      <c r="G4599">
        <v>6.4</v>
      </c>
      <c r="H4599">
        <v>4.2</v>
      </c>
      <c r="I4599">
        <v>0</v>
      </c>
      <c r="J4599">
        <v>0</v>
      </c>
      <c r="K4599" s="13">
        <v>0.10600000000000001</v>
      </c>
      <c r="L4599" s="13">
        <v>4.2000000000000003E-2</v>
      </c>
      <c r="M4599" s="13">
        <v>6.4000000000000001E-2</v>
      </c>
      <c r="N4599" s="13">
        <v>0</v>
      </c>
      <c r="O4599" s="13">
        <v>0</v>
      </c>
      <c r="P4599" s="12" t="str">
        <f>LEFT(Tabela2[[#This Row],[Código]],2)</f>
        <v>38</v>
      </c>
    </row>
    <row r="4600" spans="2:16" ht="15" customHeight="1" x14ac:dyDescent="0.25">
      <c r="B4600" s="36" t="str">
        <f>LOOKUP(Tabela2[[#This Row],[RESUMO]],Tabela3[Grupo],Tabela3[Meus produtos])</f>
        <v>Não</v>
      </c>
      <c r="C4600" s="30" t="s">
        <v>4562</v>
      </c>
      <c r="D4600" t="s">
        <v>21238</v>
      </c>
      <c r="E4600" t="s">
        <v>11853</v>
      </c>
      <c r="F4600" s="30" t="s">
        <v>15338</v>
      </c>
      <c r="G4600">
        <v>6.4</v>
      </c>
      <c r="H4600">
        <v>4.2</v>
      </c>
      <c r="I4600">
        <v>0</v>
      </c>
      <c r="J4600">
        <v>0</v>
      </c>
      <c r="K4600" s="13">
        <v>0.10600000000000001</v>
      </c>
      <c r="L4600" s="13">
        <v>4.2000000000000003E-2</v>
      </c>
      <c r="M4600" s="13">
        <v>6.4000000000000001E-2</v>
      </c>
      <c r="N4600" s="13">
        <v>0</v>
      </c>
      <c r="O4600" s="13">
        <v>0</v>
      </c>
      <c r="P4600" s="12" t="str">
        <f>LEFT(Tabela2[[#This Row],[Código]],2)</f>
        <v>38</v>
      </c>
    </row>
    <row r="4601" spans="2:16" ht="15" customHeight="1" x14ac:dyDescent="0.25">
      <c r="B4601" s="36" t="str">
        <f>LOOKUP(Tabela2[[#This Row],[RESUMO]],Tabela3[Grupo],Tabela3[Meus produtos])</f>
        <v>Não</v>
      </c>
      <c r="C4601" s="30" t="s">
        <v>4563</v>
      </c>
      <c r="D4601" t="s">
        <v>21238</v>
      </c>
      <c r="E4601" t="s">
        <v>11853</v>
      </c>
      <c r="F4601" s="30" t="s">
        <v>15339</v>
      </c>
      <c r="G4601">
        <v>6.4</v>
      </c>
      <c r="H4601">
        <v>4.2</v>
      </c>
      <c r="I4601">
        <v>0</v>
      </c>
      <c r="J4601">
        <v>0</v>
      </c>
      <c r="K4601" s="13">
        <v>0.10600000000000001</v>
      </c>
      <c r="L4601" s="13">
        <v>4.2000000000000003E-2</v>
      </c>
      <c r="M4601" s="13">
        <v>6.4000000000000001E-2</v>
      </c>
      <c r="N4601" s="13">
        <v>0</v>
      </c>
      <c r="O4601" s="13">
        <v>0</v>
      </c>
      <c r="P4601" s="12" t="str">
        <f>LEFT(Tabela2[[#This Row],[Código]],2)</f>
        <v>38</v>
      </c>
    </row>
    <row r="4602" spans="2:16" ht="15" customHeight="1" x14ac:dyDescent="0.25">
      <c r="B4602" s="36" t="str">
        <f>LOOKUP(Tabela2[[#This Row],[RESUMO]],Tabela3[Grupo],Tabela3[Meus produtos])</f>
        <v>Não</v>
      </c>
      <c r="C4602" s="30" t="s">
        <v>4564</v>
      </c>
      <c r="D4602" t="s">
        <v>21238</v>
      </c>
      <c r="E4602" t="s">
        <v>11853</v>
      </c>
      <c r="F4602" s="30" t="s">
        <v>15340</v>
      </c>
      <c r="G4602">
        <v>6.4</v>
      </c>
      <c r="H4602">
        <v>4.2</v>
      </c>
      <c r="I4602">
        <v>0</v>
      </c>
      <c r="J4602">
        <v>0</v>
      </c>
      <c r="K4602" s="13">
        <v>0.10600000000000001</v>
      </c>
      <c r="L4602" s="13">
        <v>4.2000000000000003E-2</v>
      </c>
      <c r="M4602" s="13">
        <v>6.4000000000000001E-2</v>
      </c>
      <c r="N4602" s="13">
        <v>0</v>
      </c>
      <c r="O4602" s="13">
        <v>0</v>
      </c>
      <c r="P4602" s="12" t="str">
        <f>LEFT(Tabela2[[#This Row],[Código]],2)</f>
        <v>38</v>
      </c>
    </row>
    <row r="4603" spans="2:16" ht="15" customHeight="1" x14ac:dyDescent="0.25">
      <c r="B4603" s="36" t="str">
        <f>LOOKUP(Tabela2[[#This Row],[RESUMO]],Tabela3[Grupo],Tabela3[Meus produtos])</f>
        <v>Não</v>
      </c>
      <c r="C4603" s="30" t="s">
        <v>4565</v>
      </c>
      <c r="D4603" t="s">
        <v>21238</v>
      </c>
      <c r="E4603" t="s">
        <v>11853</v>
      </c>
      <c r="F4603" s="30" t="s">
        <v>15341</v>
      </c>
      <c r="G4603">
        <v>6.37</v>
      </c>
      <c r="H4603">
        <v>4.2</v>
      </c>
      <c r="I4603">
        <v>0</v>
      </c>
      <c r="J4603">
        <v>0</v>
      </c>
      <c r="K4603" s="13">
        <v>0.10570000000000002</v>
      </c>
      <c r="L4603" s="13">
        <v>4.2000000000000003E-2</v>
      </c>
      <c r="M4603" s="13">
        <v>6.3700000000000007E-2</v>
      </c>
      <c r="N4603" s="13">
        <v>0</v>
      </c>
      <c r="O4603" s="13">
        <v>0</v>
      </c>
      <c r="P4603" s="12" t="str">
        <f>LEFT(Tabela2[[#This Row],[Código]],2)</f>
        <v>38</v>
      </c>
    </row>
    <row r="4604" spans="2:16" ht="15" customHeight="1" x14ac:dyDescent="0.25">
      <c r="B4604" s="36" t="str">
        <f>LOOKUP(Tabela2[[#This Row],[RESUMO]],Tabela3[Grupo],Tabela3[Meus produtos])</f>
        <v>Não</v>
      </c>
      <c r="C4604" s="30" t="s">
        <v>4566</v>
      </c>
      <c r="D4604" t="s">
        <v>21238</v>
      </c>
      <c r="E4604" t="s">
        <v>11853</v>
      </c>
      <c r="F4604" s="30" t="s">
        <v>15342</v>
      </c>
      <c r="G4604">
        <v>6.2</v>
      </c>
      <c r="H4604">
        <v>4.2</v>
      </c>
      <c r="I4604">
        <v>0</v>
      </c>
      <c r="J4604">
        <v>0</v>
      </c>
      <c r="K4604" s="13">
        <v>0.10400000000000001</v>
      </c>
      <c r="L4604" s="13">
        <v>4.2000000000000003E-2</v>
      </c>
      <c r="M4604" s="13">
        <v>6.2E-2</v>
      </c>
      <c r="N4604" s="13">
        <v>0</v>
      </c>
      <c r="O4604" s="13">
        <v>0</v>
      </c>
      <c r="P4604" s="12" t="str">
        <f>LEFT(Tabela2[[#This Row],[Código]],2)</f>
        <v>38</v>
      </c>
    </row>
    <row r="4605" spans="2:16" ht="15" customHeight="1" x14ac:dyDescent="0.25">
      <c r="B4605" s="36" t="str">
        <f>LOOKUP(Tabela2[[#This Row],[RESUMO]],Tabela3[Grupo],Tabela3[Meus produtos])</f>
        <v>Não</v>
      </c>
      <c r="C4605" s="30" t="s">
        <v>4567</v>
      </c>
      <c r="D4605" t="s">
        <v>21238</v>
      </c>
      <c r="E4605" t="s">
        <v>11853</v>
      </c>
      <c r="F4605" s="30" t="s">
        <v>15343</v>
      </c>
      <c r="G4605">
        <v>9.6999999999999993</v>
      </c>
      <c r="H4605">
        <v>4.2</v>
      </c>
      <c r="I4605">
        <v>12</v>
      </c>
      <c r="J4605">
        <v>0</v>
      </c>
      <c r="K4605" s="13">
        <v>0.25900000000000001</v>
      </c>
      <c r="L4605" s="13">
        <v>4.2000000000000003E-2</v>
      </c>
      <c r="M4605" s="13">
        <v>9.6999999999999989E-2</v>
      </c>
      <c r="N4605" s="13">
        <v>0.12</v>
      </c>
      <c r="O4605" s="13">
        <v>0</v>
      </c>
      <c r="P4605" s="12" t="str">
        <f>LEFT(Tabela2[[#This Row],[Código]],2)</f>
        <v>38</v>
      </c>
    </row>
    <row r="4606" spans="2:16" ht="15" customHeight="1" x14ac:dyDescent="0.25">
      <c r="B4606" s="36" t="str">
        <f>LOOKUP(Tabela2[[#This Row],[RESUMO]],Tabela3[Grupo],Tabela3[Meus produtos])</f>
        <v>Não</v>
      </c>
      <c r="C4606" s="30" t="s">
        <v>4568</v>
      </c>
      <c r="D4606" t="s">
        <v>21238</v>
      </c>
      <c r="E4606" t="s">
        <v>11853</v>
      </c>
      <c r="F4606" s="30" t="s">
        <v>15344</v>
      </c>
      <c r="G4606">
        <v>9.6999999999999993</v>
      </c>
      <c r="H4606">
        <v>4.2</v>
      </c>
      <c r="I4606">
        <v>12</v>
      </c>
      <c r="J4606">
        <v>0</v>
      </c>
      <c r="K4606" s="13">
        <v>0.25900000000000001</v>
      </c>
      <c r="L4606" s="13">
        <v>4.2000000000000003E-2</v>
      </c>
      <c r="M4606" s="13">
        <v>9.6999999999999989E-2</v>
      </c>
      <c r="N4606" s="13">
        <v>0.12</v>
      </c>
      <c r="O4606" s="13">
        <v>0</v>
      </c>
      <c r="P4606" s="12" t="str">
        <f>LEFT(Tabela2[[#This Row],[Código]],2)</f>
        <v>38</v>
      </c>
    </row>
    <row r="4607" spans="2:16" ht="15" customHeight="1" x14ac:dyDescent="0.25">
      <c r="B4607" s="36" t="str">
        <f>LOOKUP(Tabela2[[#This Row],[RESUMO]],Tabela3[Grupo],Tabela3[Meus produtos])</f>
        <v>Não</v>
      </c>
      <c r="C4607" s="30" t="s">
        <v>4569</v>
      </c>
      <c r="D4607" t="s">
        <v>21238</v>
      </c>
      <c r="E4607" t="s">
        <v>11853</v>
      </c>
      <c r="F4607" s="30" t="s">
        <v>15345</v>
      </c>
      <c r="G4607">
        <v>9.6999999999999993</v>
      </c>
      <c r="H4607">
        <v>4.2</v>
      </c>
      <c r="I4607">
        <v>12</v>
      </c>
      <c r="J4607">
        <v>0</v>
      </c>
      <c r="K4607" s="13">
        <v>0.25900000000000001</v>
      </c>
      <c r="L4607" s="13">
        <v>4.2000000000000003E-2</v>
      </c>
      <c r="M4607" s="13">
        <v>9.6999999999999989E-2</v>
      </c>
      <c r="N4607" s="13">
        <v>0.12</v>
      </c>
      <c r="O4607" s="13">
        <v>0</v>
      </c>
      <c r="P4607" s="12" t="str">
        <f>LEFT(Tabela2[[#This Row],[Código]],2)</f>
        <v>38</v>
      </c>
    </row>
    <row r="4608" spans="2:16" ht="15" customHeight="1" x14ac:dyDescent="0.25">
      <c r="B4608" s="36" t="str">
        <f>LOOKUP(Tabela2[[#This Row],[RESUMO]],Tabela3[Grupo],Tabela3[Meus produtos])</f>
        <v>Não</v>
      </c>
      <c r="C4608" s="30" t="s">
        <v>4570</v>
      </c>
      <c r="D4608" t="s">
        <v>21238</v>
      </c>
      <c r="E4608" t="s">
        <v>11853</v>
      </c>
      <c r="F4608" s="30" t="s">
        <v>15346</v>
      </c>
      <c r="G4608">
        <v>9.6999999999999993</v>
      </c>
      <c r="H4608">
        <v>4.2</v>
      </c>
      <c r="I4608">
        <v>12</v>
      </c>
      <c r="J4608">
        <v>0</v>
      </c>
      <c r="K4608" s="13">
        <v>0.25900000000000001</v>
      </c>
      <c r="L4608" s="13">
        <v>4.2000000000000003E-2</v>
      </c>
      <c r="M4608" s="13">
        <v>9.6999999999999989E-2</v>
      </c>
      <c r="N4608" s="13">
        <v>0.12</v>
      </c>
      <c r="O4608" s="13">
        <v>0</v>
      </c>
      <c r="P4608" s="12" t="str">
        <f>LEFT(Tabela2[[#This Row],[Código]],2)</f>
        <v>38</v>
      </c>
    </row>
    <row r="4609" spans="2:16" ht="15" customHeight="1" x14ac:dyDescent="0.25">
      <c r="B4609" s="36" t="str">
        <f>LOOKUP(Tabela2[[#This Row],[RESUMO]],Tabela3[Grupo],Tabela3[Meus produtos])</f>
        <v>Não</v>
      </c>
      <c r="C4609" s="30" t="s">
        <v>4571</v>
      </c>
      <c r="D4609" t="s">
        <v>21238</v>
      </c>
      <c r="E4609" t="s">
        <v>11853</v>
      </c>
      <c r="F4609" s="30" t="s">
        <v>15347</v>
      </c>
      <c r="G4609">
        <v>9.6999999999999993</v>
      </c>
      <c r="H4609">
        <v>4.2</v>
      </c>
      <c r="I4609">
        <v>12</v>
      </c>
      <c r="J4609">
        <v>0</v>
      </c>
      <c r="K4609" s="13">
        <v>0.25900000000000001</v>
      </c>
      <c r="L4609" s="13">
        <v>4.2000000000000003E-2</v>
      </c>
      <c r="M4609" s="13">
        <v>9.6999999999999989E-2</v>
      </c>
      <c r="N4609" s="13">
        <v>0.12</v>
      </c>
      <c r="O4609" s="13">
        <v>0</v>
      </c>
      <c r="P4609" s="12" t="str">
        <f>LEFT(Tabela2[[#This Row],[Código]],2)</f>
        <v>38</v>
      </c>
    </row>
    <row r="4610" spans="2:16" ht="15" customHeight="1" x14ac:dyDescent="0.25">
      <c r="B4610" s="36" t="str">
        <f>LOOKUP(Tabela2[[#This Row],[RESUMO]],Tabela3[Grupo],Tabela3[Meus produtos])</f>
        <v>Não</v>
      </c>
      <c r="C4610" s="30" t="s">
        <v>4572</v>
      </c>
      <c r="D4610" t="s">
        <v>21238</v>
      </c>
      <c r="E4610" t="s">
        <v>11853</v>
      </c>
      <c r="F4610" s="30" t="s">
        <v>15348</v>
      </c>
      <c r="G4610">
        <v>9.6999999999999993</v>
      </c>
      <c r="H4610">
        <v>4.2</v>
      </c>
      <c r="I4610">
        <v>12</v>
      </c>
      <c r="J4610">
        <v>0</v>
      </c>
      <c r="K4610" s="13">
        <v>0.25900000000000001</v>
      </c>
      <c r="L4610" s="13">
        <v>4.2000000000000003E-2</v>
      </c>
      <c r="M4610" s="13">
        <v>9.6999999999999989E-2</v>
      </c>
      <c r="N4610" s="13">
        <v>0.12</v>
      </c>
      <c r="O4610" s="13">
        <v>0</v>
      </c>
      <c r="P4610" s="12" t="str">
        <f>LEFT(Tabela2[[#This Row],[Código]],2)</f>
        <v>38</v>
      </c>
    </row>
    <row r="4611" spans="2:16" ht="15" customHeight="1" x14ac:dyDescent="0.25">
      <c r="B4611" s="36" t="str">
        <f>LOOKUP(Tabela2[[#This Row],[RESUMO]],Tabela3[Grupo],Tabela3[Meus produtos])</f>
        <v>Não</v>
      </c>
      <c r="C4611" s="30" t="s">
        <v>4573</v>
      </c>
      <c r="D4611" t="s">
        <v>21238</v>
      </c>
      <c r="E4611" t="s">
        <v>11853</v>
      </c>
      <c r="F4611" s="30" t="s">
        <v>15349</v>
      </c>
      <c r="G4611">
        <v>9.6999999999999993</v>
      </c>
      <c r="H4611">
        <v>4.2</v>
      </c>
      <c r="I4611">
        <v>12</v>
      </c>
      <c r="J4611">
        <v>0</v>
      </c>
      <c r="K4611" s="13">
        <v>0.25900000000000001</v>
      </c>
      <c r="L4611" s="13">
        <v>4.2000000000000003E-2</v>
      </c>
      <c r="M4611" s="13">
        <v>9.6999999999999989E-2</v>
      </c>
      <c r="N4611" s="13">
        <v>0.12</v>
      </c>
      <c r="O4611" s="13">
        <v>0</v>
      </c>
      <c r="P4611" s="12" t="str">
        <f>LEFT(Tabela2[[#This Row],[Código]],2)</f>
        <v>38</v>
      </c>
    </row>
    <row r="4612" spans="2:16" ht="15" customHeight="1" x14ac:dyDescent="0.25">
      <c r="B4612" s="36" t="str">
        <f>LOOKUP(Tabela2[[#This Row],[RESUMO]],Tabela3[Grupo],Tabela3[Meus produtos])</f>
        <v>Não</v>
      </c>
      <c r="C4612" s="30" t="s">
        <v>4574</v>
      </c>
      <c r="D4612" t="s">
        <v>21238</v>
      </c>
      <c r="E4612" t="s">
        <v>11853</v>
      </c>
      <c r="F4612" s="30" t="s">
        <v>15349</v>
      </c>
      <c r="G4612">
        <v>9.6999999999999993</v>
      </c>
      <c r="H4612">
        <v>4.2</v>
      </c>
      <c r="I4612">
        <v>12</v>
      </c>
      <c r="J4612">
        <v>0</v>
      </c>
      <c r="K4612" s="13">
        <v>0.25900000000000001</v>
      </c>
      <c r="L4612" s="13">
        <v>4.2000000000000003E-2</v>
      </c>
      <c r="M4612" s="13">
        <v>9.6999999999999989E-2</v>
      </c>
      <c r="N4612" s="13">
        <v>0.12</v>
      </c>
      <c r="O4612" s="13">
        <v>0</v>
      </c>
      <c r="P4612" s="12" t="str">
        <f>LEFT(Tabela2[[#This Row],[Código]],2)</f>
        <v>38</v>
      </c>
    </row>
    <row r="4613" spans="2:16" ht="15" customHeight="1" x14ac:dyDescent="0.25">
      <c r="B4613" s="36" t="str">
        <f>LOOKUP(Tabela2[[#This Row],[RESUMO]],Tabela3[Grupo],Tabela3[Meus produtos])</f>
        <v>Não</v>
      </c>
      <c r="C4613" s="30" t="s">
        <v>4575</v>
      </c>
      <c r="D4613" t="s">
        <v>21238</v>
      </c>
      <c r="E4613" t="s">
        <v>11853</v>
      </c>
      <c r="F4613" s="30" t="s">
        <v>15350</v>
      </c>
      <c r="G4613">
        <v>9.26</v>
      </c>
      <c r="H4613">
        <v>4.2</v>
      </c>
      <c r="I4613">
        <v>12</v>
      </c>
      <c r="J4613">
        <v>0</v>
      </c>
      <c r="K4613" s="13">
        <v>0.25459999999999999</v>
      </c>
      <c r="L4613" s="13">
        <v>4.2000000000000003E-2</v>
      </c>
      <c r="M4613" s="13">
        <v>9.2600000000000002E-2</v>
      </c>
      <c r="N4613" s="13">
        <v>0.12</v>
      </c>
      <c r="O4613" s="13">
        <v>0</v>
      </c>
      <c r="P4613" s="12" t="str">
        <f>LEFT(Tabela2[[#This Row],[Código]],2)</f>
        <v>38</v>
      </c>
    </row>
    <row r="4614" spans="2:16" ht="15" customHeight="1" x14ac:dyDescent="0.25">
      <c r="B4614" s="36" t="str">
        <f>LOOKUP(Tabela2[[#This Row],[RESUMO]],Tabela3[Grupo],Tabela3[Meus produtos])</f>
        <v>Não</v>
      </c>
      <c r="C4614" s="30" t="s">
        <v>11809</v>
      </c>
      <c r="D4614" t="s">
        <v>21238</v>
      </c>
      <c r="E4614" t="s">
        <v>11853</v>
      </c>
      <c r="F4614" s="30" t="s">
        <v>15351</v>
      </c>
      <c r="G4614">
        <v>8.31</v>
      </c>
      <c r="H4614">
        <v>4.2</v>
      </c>
      <c r="I4614">
        <v>12</v>
      </c>
      <c r="J4614">
        <v>0</v>
      </c>
      <c r="K4614" s="13">
        <v>0.24510000000000001</v>
      </c>
      <c r="L4614" s="13">
        <v>4.2000000000000003E-2</v>
      </c>
      <c r="M4614" s="13">
        <v>8.3100000000000007E-2</v>
      </c>
      <c r="N4614" s="13">
        <v>0.12</v>
      </c>
      <c r="O4614" s="13">
        <v>0</v>
      </c>
      <c r="P4614" s="12" t="str">
        <f>LEFT(Tabela2[[#This Row],[Código]],2)</f>
        <v>38</v>
      </c>
    </row>
    <row r="4615" spans="2:16" ht="15" customHeight="1" x14ac:dyDescent="0.25">
      <c r="B4615" s="36" t="str">
        <f>LOOKUP(Tabela2[[#This Row],[RESUMO]],Tabela3[Grupo],Tabela3[Meus produtos])</f>
        <v>Não</v>
      </c>
      <c r="C4615" s="30" t="s">
        <v>4576</v>
      </c>
      <c r="D4615" t="s">
        <v>21238</v>
      </c>
      <c r="E4615" t="s">
        <v>11853</v>
      </c>
      <c r="F4615" s="30" t="s">
        <v>15352</v>
      </c>
      <c r="G4615">
        <v>6.2</v>
      </c>
      <c r="H4615">
        <v>4.2</v>
      </c>
      <c r="I4615">
        <v>12</v>
      </c>
      <c r="J4615">
        <v>0</v>
      </c>
      <c r="K4615" s="13">
        <v>0.224</v>
      </c>
      <c r="L4615" s="13">
        <v>4.2000000000000003E-2</v>
      </c>
      <c r="M4615" s="13">
        <v>6.2E-2</v>
      </c>
      <c r="N4615" s="13">
        <v>0.12</v>
      </c>
      <c r="O4615" s="13">
        <v>0</v>
      </c>
      <c r="P4615" s="12" t="str">
        <f>LEFT(Tabela2[[#This Row],[Código]],2)</f>
        <v>38</v>
      </c>
    </row>
    <row r="4616" spans="2:16" ht="15" customHeight="1" x14ac:dyDescent="0.25">
      <c r="B4616" s="36" t="str">
        <f>LOOKUP(Tabela2[[#This Row],[RESUMO]],Tabela3[Grupo],Tabela3[Meus produtos])</f>
        <v>Não</v>
      </c>
      <c r="C4616" s="30" t="s">
        <v>4577</v>
      </c>
      <c r="D4616" t="s">
        <v>21238</v>
      </c>
      <c r="E4616" t="s">
        <v>11853</v>
      </c>
      <c r="F4616" s="30" t="s">
        <v>15353</v>
      </c>
      <c r="G4616">
        <v>9.6999999999999993</v>
      </c>
      <c r="H4616">
        <v>4.2</v>
      </c>
      <c r="I4616">
        <v>12</v>
      </c>
      <c r="J4616">
        <v>0</v>
      </c>
      <c r="K4616" s="13">
        <v>0.25900000000000001</v>
      </c>
      <c r="L4616" s="13">
        <v>4.2000000000000003E-2</v>
      </c>
      <c r="M4616" s="13">
        <v>9.6999999999999989E-2</v>
      </c>
      <c r="N4616" s="13">
        <v>0.12</v>
      </c>
      <c r="O4616" s="13">
        <v>0</v>
      </c>
      <c r="P4616" s="12" t="str">
        <f>LEFT(Tabela2[[#This Row],[Código]],2)</f>
        <v>38</v>
      </c>
    </row>
    <row r="4617" spans="2:16" ht="15" customHeight="1" x14ac:dyDescent="0.25">
      <c r="B4617" s="36" t="str">
        <f>LOOKUP(Tabela2[[#This Row],[RESUMO]],Tabela3[Grupo],Tabela3[Meus produtos])</f>
        <v>Não</v>
      </c>
      <c r="C4617" s="30" t="s">
        <v>4578</v>
      </c>
      <c r="D4617" t="s">
        <v>21238</v>
      </c>
      <c r="E4617" t="s">
        <v>11853</v>
      </c>
      <c r="F4617" s="30" t="s">
        <v>15354</v>
      </c>
      <c r="G4617">
        <v>9.6999999999999993</v>
      </c>
      <c r="H4617">
        <v>4.2</v>
      </c>
      <c r="I4617">
        <v>12</v>
      </c>
      <c r="J4617">
        <v>0</v>
      </c>
      <c r="K4617" s="13">
        <v>0.25900000000000001</v>
      </c>
      <c r="L4617" s="13">
        <v>4.2000000000000003E-2</v>
      </c>
      <c r="M4617" s="13">
        <v>9.6999999999999989E-2</v>
      </c>
      <c r="N4617" s="13">
        <v>0.12</v>
      </c>
      <c r="O4617" s="13">
        <v>0</v>
      </c>
      <c r="P4617" s="12" t="str">
        <f>LEFT(Tabela2[[#This Row],[Código]],2)</f>
        <v>38</v>
      </c>
    </row>
    <row r="4618" spans="2:16" ht="15" customHeight="1" x14ac:dyDescent="0.25">
      <c r="B4618" s="36" t="str">
        <f>LOOKUP(Tabela2[[#This Row],[RESUMO]],Tabela3[Grupo],Tabela3[Meus produtos])</f>
        <v>Não</v>
      </c>
      <c r="C4618" s="30" t="s">
        <v>4579</v>
      </c>
      <c r="D4618" t="s">
        <v>21238</v>
      </c>
      <c r="E4618" t="s">
        <v>11853</v>
      </c>
      <c r="F4618" s="30" t="s">
        <v>15355</v>
      </c>
      <c r="G4618">
        <v>8.31</v>
      </c>
      <c r="H4618">
        <v>4.2</v>
      </c>
      <c r="I4618">
        <v>12</v>
      </c>
      <c r="J4618">
        <v>0</v>
      </c>
      <c r="K4618" s="13">
        <v>0.24510000000000001</v>
      </c>
      <c r="L4618" s="13">
        <v>4.2000000000000003E-2</v>
      </c>
      <c r="M4618" s="13">
        <v>8.3100000000000007E-2</v>
      </c>
      <c r="N4618" s="13">
        <v>0.12</v>
      </c>
      <c r="O4618" s="13">
        <v>0</v>
      </c>
      <c r="P4618" s="12" t="str">
        <f>LEFT(Tabela2[[#This Row],[Código]],2)</f>
        <v>38</v>
      </c>
    </row>
    <row r="4619" spans="2:16" ht="15" customHeight="1" x14ac:dyDescent="0.25">
      <c r="B4619" s="36" t="str">
        <f>LOOKUP(Tabela2[[#This Row],[RESUMO]],Tabela3[Grupo],Tabela3[Meus produtos])</f>
        <v>Não</v>
      </c>
      <c r="C4619" s="30" t="s">
        <v>4580</v>
      </c>
      <c r="D4619" t="s">
        <v>21238</v>
      </c>
      <c r="E4619" t="s">
        <v>11853</v>
      </c>
      <c r="F4619" s="30" t="s">
        <v>15356</v>
      </c>
      <c r="G4619">
        <v>9.6999999999999993</v>
      </c>
      <c r="H4619">
        <v>4.2</v>
      </c>
      <c r="I4619">
        <v>12</v>
      </c>
      <c r="J4619">
        <v>0</v>
      </c>
      <c r="K4619" s="13">
        <v>0.25900000000000001</v>
      </c>
      <c r="L4619" s="13">
        <v>4.2000000000000003E-2</v>
      </c>
      <c r="M4619" s="13">
        <v>9.6999999999999989E-2</v>
      </c>
      <c r="N4619" s="13">
        <v>0.12</v>
      </c>
      <c r="O4619" s="13">
        <v>0</v>
      </c>
      <c r="P4619" s="12" t="str">
        <f>LEFT(Tabela2[[#This Row],[Código]],2)</f>
        <v>38</v>
      </c>
    </row>
    <row r="4620" spans="2:16" ht="15" customHeight="1" x14ac:dyDescent="0.25">
      <c r="B4620" s="36" t="str">
        <f>LOOKUP(Tabela2[[#This Row],[RESUMO]],Tabela3[Grupo],Tabela3[Meus produtos])</f>
        <v>Não</v>
      </c>
      <c r="C4620" s="30" t="s">
        <v>4581</v>
      </c>
      <c r="D4620" t="s">
        <v>21238</v>
      </c>
      <c r="E4620" t="s">
        <v>11853</v>
      </c>
      <c r="F4620" s="30" t="s">
        <v>15357</v>
      </c>
      <c r="G4620">
        <v>9.6999999999999993</v>
      </c>
      <c r="H4620">
        <v>4.2</v>
      </c>
      <c r="I4620">
        <v>12</v>
      </c>
      <c r="J4620">
        <v>0</v>
      </c>
      <c r="K4620" s="13">
        <v>0.25900000000000001</v>
      </c>
      <c r="L4620" s="13">
        <v>4.2000000000000003E-2</v>
      </c>
      <c r="M4620" s="13">
        <v>9.6999999999999989E-2</v>
      </c>
      <c r="N4620" s="13">
        <v>0.12</v>
      </c>
      <c r="O4620" s="13">
        <v>0</v>
      </c>
      <c r="P4620" s="12" t="str">
        <f>LEFT(Tabela2[[#This Row],[Código]],2)</f>
        <v>38</v>
      </c>
    </row>
    <row r="4621" spans="2:16" ht="15" customHeight="1" x14ac:dyDescent="0.25">
      <c r="B4621" s="36" t="str">
        <f>LOOKUP(Tabela2[[#This Row],[RESUMO]],Tabela3[Grupo],Tabela3[Meus produtos])</f>
        <v>Não</v>
      </c>
      <c r="C4621" s="30" t="s">
        <v>4582</v>
      </c>
      <c r="D4621" t="s">
        <v>21238</v>
      </c>
      <c r="E4621" t="s">
        <v>11853</v>
      </c>
      <c r="F4621" s="30" t="s">
        <v>15358</v>
      </c>
      <c r="G4621">
        <v>9.6999999999999993</v>
      </c>
      <c r="H4621">
        <v>4.2</v>
      </c>
      <c r="I4621">
        <v>12</v>
      </c>
      <c r="J4621">
        <v>0</v>
      </c>
      <c r="K4621" s="13">
        <v>0.25900000000000001</v>
      </c>
      <c r="L4621" s="13">
        <v>4.2000000000000003E-2</v>
      </c>
      <c r="M4621" s="13">
        <v>9.6999999999999989E-2</v>
      </c>
      <c r="N4621" s="13">
        <v>0.12</v>
      </c>
      <c r="O4621" s="13">
        <v>0</v>
      </c>
      <c r="P4621" s="12" t="str">
        <f>LEFT(Tabela2[[#This Row],[Código]],2)</f>
        <v>38</v>
      </c>
    </row>
    <row r="4622" spans="2:16" ht="15" customHeight="1" x14ac:dyDescent="0.25">
      <c r="B4622" s="36" t="str">
        <f>LOOKUP(Tabela2[[#This Row],[RESUMO]],Tabela3[Grupo],Tabela3[Meus produtos])</f>
        <v>Não</v>
      </c>
      <c r="C4622" s="30" t="s">
        <v>4583</v>
      </c>
      <c r="D4622" t="s">
        <v>21238</v>
      </c>
      <c r="E4622" t="s">
        <v>11853</v>
      </c>
      <c r="F4622" s="30" t="s">
        <v>15359</v>
      </c>
      <c r="G4622">
        <v>9.6999999999999993</v>
      </c>
      <c r="H4622">
        <v>4.2</v>
      </c>
      <c r="I4622">
        <v>12</v>
      </c>
      <c r="J4622">
        <v>0</v>
      </c>
      <c r="K4622" s="13">
        <v>0.25900000000000001</v>
      </c>
      <c r="L4622" s="13">
        <v>4.2000000000000003E-2</v>
      </c>
      <c r="M4622" s="13">
        <v>9.6999999999999989E-2</v>
      </c>
      <c r="N4622" s="13">
        <v>0.12</v>
      </c>
      <c r="O4622" s="13">
        <v>0</v>
      </c>
      <c r="P4622" s="12" t="str">
        <f>LEFT(Tabela2[[#This Row],[Código]],2)</f>
        <v>38</v>
      </c>
    </row>
    <row r="4623" spans="2:16" ht="15" customHeight="1" x14ac:dyDescent="0.25">
      <c r="B4623" s="36" t="str">
        <f>LOOKUP(Tabela2[[#This Row],[RESUMO]],Tabela3[Grupo],Tabela3[Meus produtos])</f>
        <v>Não</v>
      </c>
      <c r="C4623" s="30" t="s">
        <v>4584</v>
      </c>
      <c r="D4623" t="s">
        <v>21238</v>
      </c>
      <c r="E4623" t="s">
        <v>11853</v>
      </c>
      <c r="F4623" s="30" t="s">
        <v>15360</v>
      </c>
      <c r="G4623">
        <v>8.31</v>
      </c>
      <c r="H4623">
        <v>4.2</v>
      </c>
      <c r="I4623">
        <v>12</v>
      </c>
      <c r="J4623">
        <v>0</v>
      </c>
      <c r="K4623" s="13">
        <v>0.24510000000000001</v>
      </c>
      <c r="L4623" s="13">
        <v>4.2000000000000003E-2</v>
      </c>
      <c r="M4623" s="13">
        <v>8.3100000000000007E-2</v>
      </c>
      <c r="N4623" s="13">
        <v>0.12</v>
      </c>
      <c r="O4623" s="13">
        <v>0</v>
      </c>
      <c r="P4623" s="12" t="str">
        <f>LEFT(Tabela2[[#This Row],[Código]],2)</f>
        <v>38</v>
      </c>
    </row>
    <row r="4624" spans="2:16" ht="15" customHeight="1" x14ac:dyDescent="0.25">
      <c r="B4624" s="36" t="str">
        <f>LOOKUP(Tabela2[[#This Row],[RESUMO]],Tabela3[Grupo],Tabela3[Meus produtos])</f>
        <v>Não</v>
      </c>
      <c r="C4624" s="30" t="s">
        <v>4585</v>
      </c>
      <c r="D4624" t="s">
        <v>21238</v>
      </c>
      <c r="E4624" t="s">
        <v>11853</v>
      </c>
      <c r="F4624" s="30" t="s">
        <v>15361</v>
      </c>
      <c r="G4624">
        <v>6.48</v>
      </c>
      <c r="H4624">
        <v>4.28</v>
      </c>
      <c r="I4624">
        <v>0</v>
      </c>
      <c r="J4624">
        <v>0</v>
      </c>
      <c r="K4624" s="13">
        <v>0.10760000000000002</v>
      </c>
      <c r="L4624" s="13">
        <v>4.2800000000000005E-2</v>
      </c>
      <c r="M4624" s="13">
        <v>6.480000000000001E-2</v>
      </c>
      <c r="N4624" s="13">
        <v>0</v>
      </c>
      <c r="O4624" s="13">
        <v>0</v>
      </c>
      <c r="P4624" s="12" t="str">
        <f>LEFT(Tabela2[[#This Row],[Código]],2)</f>
        <v>38</v>
      </c>
    </row>
    <row r="4625" spans="2:16" ht="15" customHeight="1" x14ac:dyDescent="0.25">
      <c r="B4625" s="36" t="str">
        <f>LOOKUP(Tabela2[[#This Row],[RESUMO]],Tabela3[Grupo],Tabela3[Meus produtos])</f>
        <v>Não</v>
      </c>
      <c r="C4625" s="30" t="s">
        <v>4585</v>
      </c>
      <c r="D4625" t="s">
        <v>124</v>
      </c>
      <c r="E4625" t="s">
        <v>11853</v>
      </c>
      <c r="F4625" s="30" t="s">
        <v>21387</v>
      </c>
      <c r="G4625">
        <v>6.77</v>
      </c>
      <c r="H4625">
        <v>4.57</v>
      </c>
      <c r="I4625">
        <v>0</v>
      </c>
      <c r="J4625">
        <v>0</v>
      </c>
      <c r="K4625" s="13">
        <v>0.1134</v>
      </c>
      <c r="L4625" s="13">
        <v>4.5700000000000005E-2</v>
      </c>
      <c r="M4625" s="13">
        <v>6.7699999999999996E-2</v>
      </c>
      <c r="N4625" s="13">
        <v>0</v>
      </c>
      <c r="O4625" s="13">
        <v>0</v>
      </c>
      <c r="P4625" s="12" t="str">
        <f>LEFT(Tabela2[[#This Row],[Código]],2)</f>
        <v>38</v>
      </c>
    </row>
    <row r="4626" spans="2:16" ht="15" customHeight="1" x14ac:dyDescent="0.25">
      <c r="B4626" s="36" t="str">
        <f>LOOKUP(Tabela2[[#This Row],[RESUMO]],Tabela3[Grupo],Tabela3[Meus produtos])</f>
        <v>Não</v>
      </c>
      <c r="C4626" s="30" t="s">
        <v>4586</v>
      </c>
      <c r="D4626" t="s">
        <v>21238</v>
      </c>
      <c r="E4626" t="s">
        <v>11853</v>
      </c>
      <c r="F4626" s="30" t="s">
        <v>15362</v>
      </c>
      <c r="G4626">
        <v>6.48</v>
      </c>
      <c r="H4626">
        <v>4.28</v>
      </c>
      <c r="I4626">
        <v>0</v>
      </c>
      <c r="J4626">
        <v>0</v>
      </c>
      <c r="K4626" s="13">
        <v>0.10760000000000002</v>
      </c>
      <c r="L4626" s="13">
        <v>4.2800000000000005E-2</v>
      </c>
      <c r="M4626" s="13">
        <v>6.480000000000001E-2</v>
      </c>
      <c r="N4626" s="13">
        <v>0</v>
      </c>
      <c r="O4626" s="13">
        <v>0</v>
      </c>
      <c r="P4626" s="12" t="str">
        <f>LEFT(Tabela2[[#This Row],[Código]],2)</f>
        <v>38</v>
      </c>
    </row>
    <row r="4627" spans="2:16" ht="15" customHeight="1" x14ac:dyDescent="0.25">
      <c r="B4627" s="36" t="str">
        <f>LOOKUP(Tabela2[[#This Row],[RESUMO]],Tabela3[Grupo],Tabela3[Meus produtos])</f>
        <v>Não</v>
      </c>
      <c r="C4627" s="30" t="s">
        <v>4586</v>
      </c>
      <c r="D4627" t="s">
        <v>124</v>
      </c>
      <c r="E4627" t="s">
        <v>11853</v>
      </c>
      <c r="F4627" s="30" t="s">
        <v>21387</v>
      </c>
      <c r="G4627">
        <v>6.77</v>
      </c>
      <c r="H4627">
        <v>4.57</v>
      </c>
      <c r="I4627">
        <v>0</v>
      </c>
      <c r="J4627">
        <v>0</v>
      </c>
      <c r="K4627" s="13">
        <v>0.1134</v>
      </c>
      <c r="L4627" s="13">
        <v>4.5700000000000005E-2</v>
      </c>
      <c r="M4627" s="13">
        <v>6.7699999999999996E-2</v>
      </c>
      <c r="N4627" s="13">
        <v>0</v>
      </c>
      <c r="O4627" s="13">
        <v>0</v>
      </c>
      <c r="P4627" s="12" t="str">
        <f>LEFT(Tabela2[[#This Row],[Código]],2)</f>
        <v>38</v>
      </c>
    </row>
    <row r="4628" spans="2:16" ht="15" customHeight="1" x14ac:dyDescent="0.25">
      <c r="B4628" s="36" t="str">
        <f>LOOKUP(Tabela2[[#This Row],[RESUMO]],Tabela3[Grupo],Tabela3[Meus produtos])</f>
        <v>Não</v>
      </c>
      <c r="C4628" s="30" t="s">
        <v>4586</v>
      </c>
      <c r="D4628" t="s">
        <v>127</v>
      </c>
      <c r="E4628" t="s">
        <v>11853</v>
      </c>
      <c r="F4628" s="30" t="s">
        <v>21388</v>
      </c>
      <c r="G4628">
        <v>6.4</v>
      </c>
      <c r="H4628">
        <v>4.2</v>
      </c>
      <c r="I4628">
        <v>0</v>
      </c>
      <c r="J4628">
        <v>0</v>
      </c>
      <c r="K4628" s="13">
        <v>0.10600000000000001</v>
      </c>
      <c r="L4628" s="13">
        <v>4.2000000000000003E-2</v>
      </c>
      <c r="M4628" s="13">
        <v>6.4000000000000001E-2</v>
      </c>
      <c r="N4628" s="13">
        <v>0</v>
      </c>
      <c r="O4628" s="13">
        <v>0</v>
      </c>
      <c r="P4628" s="12" t="str">
        <f>LEFT(Tabela2[[#This Row],[Código]],2)</f>
        <v>38</v>
      </c>
    </row>
    <row r="4629" spans="2:16" ht="15" customHeight="1" x14ac:dyDescent="0.25">
      <c r="B4629" s="36" t="str">
        <f>LOOKUP(Tabela2[[#This Row],[RESUMO]],Tabela3[Grupo],Tabela3[Meus produtos])</f>
        <v>Não</v>
      </c>
      <c r="C4629" s="30" t="s">
        <v>4587</v>
      </c>
      <c r="D4629" t="s">
        <v>21238</v>
      </c>
      <c r="E4629" t="s">
        <v>11853</v>
      </c>
      <c r="F4629" s="30" t="s">
        <v>15363</v>
      </c>
      <c r="G4629">
        <v>6.48</v>
      </c>
      <c r="H4629">
        <v>4.28</v>
      </c>
      <c r="I4629">
        <v>0</v>
      </c>
      <c r="J4629">
        <v>0</v>
      </c>
      <c r="K4629" s="13">
        <v>0.10760000000000002</v>
      </c>
      <c r="L4629" s="13">
        <v>4.2800000000000005E-2</v>
      </c>
      <c r="M4629" s="13">
        <v>6.480000000000001E-2</v>
      </c>
      <c r="N4629" s="13">
        <v>0</v>
      </c>
      <c r="O4629" s="13">
        <v>0</v>
      </c>
      <c r="P4629" s="12" t="str">
        <f>LEFT(Tabela2[[#This Row],[Código]],2)</f>
        <v>38</v>
      </c>
    </row>
    <row r="4630" spans="2:16" ht="15" customHeight="1" x14ac:dyDescent="0.25">
      <c r="B4630" s="36" t="str">
        <f>LOOKUP(Tabela2[[#This Row],[RESUMO]],Tabela3[Grupo],Tabela3[Meus produtos])</f>
        <v>Não</v>
      </c>
      <c r="C4630" s="30" t="s">
        <v>4587</v>
      </c>
      <c r="D4630" t="s">
        <v>124</v>
      </c>
      <c r="E4630" t="s">
        <v>11853</v>
      </c>
      <c r="F4630" s="30" t="s">
        <v>21389</v>
      </c>
      <c r="G4630">
        <v>6.77</v>
      </c>
      <c r="H4630">
        <v>4.57</v>
      </c>
      <c r="I4630">
        <v>0</v>
      </c>
      <c r="J4630">
        <v>0</v>
      </c>
      <c r="K4630" s="13">
        <v>0.1134</v>
      </c>
      <c r="L4630" s="13">
        <v>4.5700000000000005E-2</v>
      </c>
      <c r="M4630" s="13">
        <v>6.7699999999999996E-2</v>
      </c>
      <c r="N4630" s="13">
        <v>0</v>
      </c>
      <c r="O4630" s="13">
        <v>0</v>
      </c>
      <c r="P4630" s="12" t="str">
        <f>LEFT(Tabela2[[#This Row],[Código]],2)</f>
        <v>38</v>
      </c>
    </row>
    <row r="4631" spans="2:16" ht="15" customHeight="1" x14ac:dyDescent="0.25">
      <c r="B4631" s="36" t="str">
        <f>LOOKUP(Tabela2[[#This Row],[RESUMO]],Tabela3[Grupo],Tabela3[Meus produtos])</f>
        <v>Não</v>
      </c>
      <c r="C4631" s="30" t="s">
        <v>4588</v>
      </c>
      <c r="D4631" t="s">
        <v>21238</v>
      </c>
      <c r="E4631" t="s">
        <v>11853</v>
      </c>
      <c r="F4631" s="30" t="s">
        <v>15364</v>
      </c>
      <c r="G4631">
        <v>6.48</v>
      </c>
      <c r="H4631">
        <v>4.28</v>
      </c>
      <c r="I4631">
        <v>0</v>
      </c>
      <c r="J4631">
        <v>0</v>
      </c>
      <c r="K4631" s="13">
        <v>0.10760000000000002</v>
      </c>
      <c r="L4631" s="13">
        <v>4.2800000000000005E-2</v>
      </c>
      <c r="M4631" s="13">
        <v>6.480000000000001E-2</v>
      </c>
      <c r="N4631" s="13">
        <v>0</v>
      </c>
      <c r="O4631" s="13">
        <v>0</v>
      </c>
      <c r="P4631" s="12" t="str">
        <f>LEFT(Tabela2[[#This Row],[Código]],2)</f>
        <v>38</v>
      </c>
    </row>
    <row r="4632" spans="2:16" ht="15" customHeight="1" x14ac:dyDescent="0.25">
      <c r="B4632" s="36" t="str">
        <f>LOOKUP(Tabela2[[#This Row],[RESUMO]],Tabela3[Grupo],Tabela3[Meus produtos])</f>
        <v>Não</v>
      </c>
      <c r="C4632" s="30" t="s">
        <v>4588</v>
      </c>
      <c r="D4632" t="s">
        <v>124</v>
      </c>
      <c r="E4632" t="s">
        <v>11853</v>
      </c>
      <c r="F4632" s="30" t="s">
        <v>21389</v>
      </c>
      <c r="G4632">
        <v>6.77</v>
      </c>
      <c r="H4632">
        <v>4.57</v>
      </c>
      <c r="I4632">
        <v>0</v>
      </c>
      <c r="J4632">
        <v>0</v>
      </c>
      <c r="K4632" s="13">
        <v>0.1134</v>
      </c>
      <c r="L4632" s="13">
        <v>4.5700000000000005E-2</v>
      </c>
      <c r="M4632" s="13">
        <v>6.7699999999999996E-2</v>
      </c>
      <c r="N4632" s="13">
        <v>0</v>
      </c>
      <c r="O4632" s="13">
        <v>0</v>
      </c>
      <c r="P4632" s="12" t="str">
        <f>LEFT(Tabela2[[#This Row],[Código]],2)</f>
        <v>38</v>
      </c>
    </row>
    <row r="4633" spans="2:16" ht="15" customHeight="1" x14ac:dyDescent="0.25">
      <c r="B4633" s="36" t="str">
        <f>LOOKUP(Tabela2[[#This Row],[RESUMO]],Tabela3[Grupo],Tabela3[Meus produtos])</f>
        <v>Não</v>
      </c>
      <c r="C4633" s="30" t="s">
        <v>4589</v>
      </c>
      <c r="D4633" t="s">
        <v>21238</v>
      </c>
      <c r="E4633" t="s">
        <v>11853</v>
      </c>
      <c r="F4633" s="30" t="s">
        <v>15365</v>
      </c>
      <c r="G4633">
        <v>6.4</v>
      </c>
      <c r="H4633">
        <v>4.28</v>
      </c>
      <c r="I4633">
        <v>0</v>
      </c>
      <c r="J4633">
        <v>0</v>
      </c>
      <c r="K4633" s="13">
        <v>0.10680000000000001</v>
      </c>
      <c r="L4633" s="13">
        <v>4.2800000000000005E-2</v>
      </c>
      <c r="M4633" s="13">
        <v>6.4000000000000001E-2</v>
      </c>
      <c r="N4633" s="13">
        <v>0</v>
      </c>
      <c r="O4633" s="13">
        <v>0</v>
      </c>
      <c r="P4633" s="12" t="str">
        <f>LEFT(Tabela2[[#This Row],[Código]],2)</f>
        <v>38</v>
      </c>
    </row>
    <row r="4634" spans="2:16" ht="15" customHeight="1" x14ac:dyDescent="0.25">
      <c r="B4634" s="36" t="str">
        <f>LOOKUP(Tabela2[[#This Row],[RESUMO]],Tabela3[Grupo],Tabela3[Meus produtos])</f>
        <v>Não</v>
      </c>
      <c r="C4634" s="30" t="s">
        <v>4589</v>
      </c>
      <c r="D4634" t="s">
        <v>124</v>
      </c>
      <c r="E4634" t="s">
        <v>11853</v>
      </c>
      <c r="F4634" s="30" t="s">
        <v>21389</v>
      </c>
      <c r="G4634">
        <v>6.69</v>
      </c>
      <c r="H4634">
        <v>4.57</v>
      </c>
      <c r="I4634">
        <v>0</v>
      </c>
      <c r="J4634">
        <v>0</v>
      </c>
      <c r="K4634" s="13">
        <v>0.11260000000000001</v>
      </c>
      <c r="L4634" s="13">
        <v>4.5700000000000005E-2</v>
      </c>
      <c r="M4634" s="13">
        <v>6.6900000000000001E-2</v>
      </c>
      <c r="N4634" s="13">
        <v>0</v>
      </c>
      <c r="O4634" s="13">
        <v>0</v>
      </c>
      <c r="P4634" s="12" t="str">
        <f>LEFT(Tabela2[[#This Row],[Código]],2)</f>
        <v>38</v>
      </c>
    </row>
    <row r="4635" spans="2:16" ht="15" customHeight="1" x14ac:dyDescent="0.25">
      <c r="B4635" s="36" t="str">
        <f>LOOKUP(Tabela2[[#This Row],[RESUMO]],Tabela3[Grupo],Tabela3[Meus produtos])</f>
        <v>Não</v>
      </c>
      <c r="C4635" s="30" t="s">
        <v>4589</v>
      </c>
      <c r="D4635" t="s">
        <v>127</v>
      </c>
      <c r="E4635" t="s">
        <v>11853</v>
      </c>
      <c r="F4635" s="30" t="s">
        <v>21388</v>
      </c>
      <c r="G4635">
        <v>6.32</v>
      </c>
      <c r="H4635">
        <v>4.2</v>
      </c>
      <c r="I4635">
        <v>0</v>
      </c>
      <c r="J4635">
        <v>0</v>
      </c>
      <c r="K4635" s="13">
        <v>0.10520000000000002</v>
      </c>
      <c r="L4635" s="13">
        <v>4.2000000000000003E-2</v>
      </c>
      <c r="M4635" s="13">
        <v>6.3200000000000006E-2</v>
      </c>
      <c r="N4635" s="13">
        <v>0</v>
      </c>
      <c r="O4635" s="13">
        <v>0</v>
      </c>
      <c r="P4635" s="12" t="str">
        <f>LEFT(Tabela2[[#This Row],[Código]],2)</f>
        <v>38</v>
      </c>
    </row>
    <row r="4636" spans="2:16" ht="15" customHeight="1" x14ac:dyDescent="0.25">
      <c r="B4636" s="36" t="str">
        <f>LOOKUP(Tabela2[[#This Row],[RESUMO]],Tabela3[Grupo],Tabela3[Meus produtos])</f>
        <v>Não</v>
      </c>
      <c r="C4636" s="30" t="s">
        <v>4590</v>
      </c>
      <c r="D4636" t="s">
        <v>21238</v>
      </c>
      <c r="E4636" t="s">
        <v>11853</v>
      </c>
      <c r="F4636" s="30" t="s">
        <v>15366</v>
      </c>
      <c r="G4636">
        <v>9.6999999999999993</v>
      </c>
      <c r="H4636">
        <v>4.2</v>
      </c>
      <c r="I4636">
        <v>12</v>
      </c>
      <c r="J4636">
        <v>0</v>
      </c>
      <c r="K4636" s="13">
        <v>0.25900000000000001</v>
      </c>
      <c r="L4636" s="13">
        <v>4.2000000000000003E-2</v>
      </c>
      <c r="M4636" s="13">
        <v>9.6999999999999989E-2</v>
      </c>
      <c r="N4636" s="13">
        <v>0.12</v>
      </c>
      <c r="O4636" s="13">
        <v>0</v>
      </c>
      <c r="P4636" s="12" t="str">
        <f>LEFT(Tabela2[[#This Row],[Código]],2)</f>
        <v>38</v>
      </c>
    </row>
    <row r="4637" spans="2:16" ht="15" customHeight="1" x14ac:dyDescent="0.25">
      <c r="B4637" s="36" t="str">
        <f>LOOKUP(Tabela2[[#This Row],[RESUMO]],Tabela3[Grupo],Tabela3[Meus produtos])</f>
        <v>Não</v>
      </c>
      <c r="C4637" s="30" t="s">
        <v>4591</v>
      </c>
      <c r="D4637" t="s">
        <v>21238</v>
      </c>
      <c r="E4637" t="s">
        <v>11853</v>
      </c>
      <c r="F4637" s="30" t="s">
        <v>15367</v>
      </c>
      <c r="G4637">
        <v>9.6999999999999993</v>
      </c>
      <c r="H4637">
        <v>4.2</v>
      </c>
      <c r="I4637">
        <v>12</v>
      </c>
      <c r="J4637">
        <v>0</v>
      </c>
      <c r="K4637" s="13">
        <v>0.25900000000000001</v>
      </c>
      <c r="L4637" s="13">
        <v>4.2000000000000003E-2</v>
      </c>
      <c r="M4637" s="13">
        <v>9.6999999999999989E-2</v>
      </c>
      <c r="N4637" s="13">
        <v>0.12</v>
      </c>
      <c r="O4637" s="13">
        <v>0</v>
      </c>
      <c r="P4637" s="12" t="str">
        <f>LEFT(Tabela2[[#This Row],[Código]],2)</f>
        <v>38</v>
      </c>
    </row>
    <row r="4638" spans="2:16" ht="15" customHeight="1" x14ac:dyDescent="0.25">
      <c r="B4638" s="36" t="str">
        <f>LOOKUP(Tabela2[[#This Row],[RESUMO]],Tabela3[Grupo],Tabela3[Meus produtos])</f>
        <v>Não</v>
      </c>
      <c r="C4638" s="30" t="s">
        <v>4592</v>
      </c>
      <c r="D4638" t="s">
        <v>21238</v>
      </c>
      <c r="E4638" t="s">
        <v>11853</v>
      </c>
      <c r="F4638" s="30" t="s">
        <v>15368</v>
      </c>
      <c r="G4638">
        <v>9.6999999999999993</v>
      </c>
      <c r="H4638">
        <v>4.2</v>
      </c>
      <c r="I4638">
        <v>12</v>
      </c>
      <c r="J4638">
        <v>0</v>
      </c>
      <c r="K4638" s="13">
        <v>0.25900000000000001</v>
      </c>
      <c r="L4638" s="13">
        <v>4.2000000000000003E-2</v>
      </c>
      <c r="M4638" s="13">
        <v>9.6999999999999989E-2</v>
      </c>
      <c r="N4638" s="13">
        <v>0.12</v>
      </c>
      <c r="O4638" s="13">
        <v>0</v>
      </c>
      <c r="P4638" s="12" t="str">
        <f>LEFT(Tabela2[[#This Row],[Código]],2)</f>
        <v>38</v>
      </c>
    </row>
    <row r="4639" spans="2:16" ht="15" customHeight="1" x14ac:dyDescent="0.25">
      <c r="B4639" s="36" t="str">
        <f>LOOKUP(Tabela2[[#This Row],[RESUMO]],Tabela3[Grupo],Tabela3[Meus produtos])</f>
        <v>Não</v>
      </c>
      <c r="C4639" s="30" t="s">
        <v>4593</v>
      </c>
      <c r="D4639" t="s">
        <v>21238</v>
      </c>
      <c r="E4639" t="s">
        <v>11853</v>
      </c>
      <c r="F4639" s="30" t="s">
        <v>15369</v>
      </c>
      <c r="G4639">
        <v>6.4</v>
      </c>
      <c r="H4639">
        <v>4.2</v>
      </c>
      <c r="I4639">
        <v>0</v>
      </c>
      <c r="J4639">
        <v>0</v>
      </c>
      <c r="K4639" s="13">
        <v>0.10600000000000001</v>
      </c>
      <c r="L4639" s="13">
        <v>4.2000000000000003E-2</v>
      </c>
      <c r="M4639" s="13">
        <v>6.4000000000000001E-2</v>
      </c>
      <c r="N4639" s="13">
        <v>0</v>
      </c>
      <c r="O4639" s="13">
        <v>0</v>
      </c>
      <c r="P4639" s="12" t="str">
        <f>LEFT(Tabela2[[#This Row],[Código]],2)</f>
        <v>38</v>
      </c>
    </row>
    <row r="4640" spans="2:16" ht="15" customHeight="1" x14ac:dyDescent="0.25">
      <c r="B4640" s="36" t="str">
        <f>LOOKUP(Tabela2[[#This Row],[RESUMO]],Tabela3[Grupo],Tabela3[Meus produtos])</f>
        <v>Não</v>
      </c>
      <c r="C4640" s="30" t="s">
        <v>4594</v>
      </c>
      <c r="D4640" t="s">
        <v>21238</v>
      </c>
      <c r="E4640" t="s">
        <v>11853</v>
      </c>
      <c r="F4640" s="30" t="s">
        <v>15370</v>
      </c>
      <c r="G4640">
        <v>6.4</v>
      </c>
      <c r="H4640">
        <v>4.2</v>
      </c>
      <c r="I4640">
        <v>0</v>
      </c>
      <c r="J4640">
        <v>0</v>
      </c>
      <c r="K4640" s="13">
        <v>0.10600000000000001</v>
      </c>
      <c r="L4640" s="13">
        <v>4.2000000000000003E-2</v>
      </c>
      <c r="M4640" s="13">
        <v>6.4000000000000001E-2</v>
      </c>
      <c r="N4640" s="13">
        <v>0</v>
      </c>
      <c r="O4640" s="13">
        <v>0</v>
      </c>
      <c r="P4640" s="12" t="str">
        <f>LEFT(Tabela2[[#This Row],[Código]],2)</f>
        <v>38</v>
      </c>
    </row>
    <row r="4641" spans="2:16" ht="15" customHeight="1" x14ac:dyDescent="0.25">
      <c r="B4641" s="36" t="str">
        <f>LOOKUP(Tabela2[[#This Row],[RESUMO]],Tabela3[Grupo],Tabela3[Meus produtos])</f>
        <v>Não</v>
      </c>
      <c r="C4641" s="30" t="s">
        <v>4595</v>
      </c>
      <c r="D4641" t="s">
        <v>21238</v>
      </c>
      <c r="E4641" t="s">
        <v>11853</v>
      </c>
      <c r="F4641" s="30" t="s">
        <v>15371</v>
      </c>
      <c r="G4641">
        <v>6.32</v>
      </c>
      <c r="H4641">
        <v>4.2</v>
      </c>
      <c r="I4641">
        <v>0</v>
      </c>
      <c r="J4641">
        <v>0</v>
      </c>
      <c r="K4641" s="13">
        <v>0.10520000000000002</v>
      </c>
      <c r="L4641" s="13">
        <v>4.2000000000000003E-2</v>
      </c>
      <c r="M4641" s="13">
        <v>6.3200000000000006E-2</v>
      </c>
      <c r="N4641" s="13">
        <v>0</v>
      </c>
      <c r="O4641" s="13">
        <v>0</v>
      </c>
      <c r="P4641" s="12" t="str">
        <f>LEFT(Tabela2[[#This Row],[Código]],2)</f>
        <v>38</v>
      </c>
    </row>
    <row r="4642" spans="2:16" ht="15" customHeight="1" x14ac:dyDescent="0.25">
      <c r="B4642" s="36" t="str">
        <f>LOOKUP(Tabela2[[#This Row],[RESUMO]],Tabela3[Grupo],Tabela3[Meus produtos])</f>
        <v>Não</v>
      </c>
      <c r="C4642" s="30" t="s">
        <v>4596</v>
      </c>
      <c r="D4642" t="s">
        <v>21238</v>
      </c>
      <c r="E4642" t="s">
        <v>11853</v>
      </c>
      <c r="F4642" s="30" t="s">
        <v>15372</v>
      </c>
      <c r="G4642">
        <v>6.4</v>
      </c>
      <c r="H4642">
        <v>4.2</v>
      </c>
      <c r="I4642">
        <v>0</v>
      </c>
      <c r="J4642">
        <v>0</v>
      </c>
      <c r="K4642" s="13">
        <v>0.10600000000000001</v>
      </c>
      <c r="L4642" s="13">
        <v>4.2000000000000003E-2</v>
      </c>
      <c r="M4642" s="13">
        <v>6.4000000000000001E-2</v>
      </c>
      <c r="N4642" s="13">
        <v>0</v>
      </c>
      <c r="O4642" s="13">
        <v>0</v>
      </c>
      <c r="P4642" s="12" t="str">
        <f>LEFT(Tabela2[[#This Row],[Código]],2)</f>
        <v>38</v>
      </c>
    </row>
    <row r="4643" spans="2:16" ht="15" customHeight="1" x14ac:dyDescent="0.25">
      <c r="B4643" s="36" t="str">
        <f>LOOKUP(Tabela2[[#This Row],[RESUMO]],Tabela3[Grupo],Tabela3[Meus produtos])</f>
        <v>Não</v>
      </c>
      <c r="C4643" s="30" t="s">
        <v>4597</v>
      </c>
      <c r="D4643" t="s">
        <v>21238</v>
      </c>
      <c r="E4643" t="s">
        <v>11853</v>
      </c>
      <c r="F4643" s="30" t="s">
        <v>15373</v>
      </c>
      <c r="G4643">
        <v>6.32</v>
      </c>
      <c r="H4643">
        <v>4.2</v>
      </c>
      <c r="I4643">
        <v>0</v>
      </c>
      <c r="J4643">
        <v>0</v>
      </c>
      <c r="K4643" s="13">
        <v>0.10520000000000002</v>
      </c>
      <c r="L4643" s="13">
        <v>4.2000000000000003E-2</v>
      </c>
      <c r="M4643" s="13">
        <v>6.3200000000000006E-2</v>
      </c>
      <c r="N4643" s="13">
        <v>0</v>
      </c>
      <c r="O4643" s="13">
        <v>0</v>
      </c>
      <c r="P4643" s="12" t="str">
        <f>LEFT(Tabela2[[#This Row],[Código]],2)</f>
        <v>38</v>
      </c>
    </row>
    <row r="4644" spans="2:16" ht="15" customHeight="1" x14ac:dyDescent="0.25">
      <c r="B4644" s="36" t="str">
        <f>LOOKUP(Tabela2[[#This Row],[RESUMO]],Tabela3[Grupo],Tabela3[Meus produtos])</f>
        <v>Não</v>
      </c>
      <c r="C4644" s="30" t="s">
        <v>4598</v>
      </c>
      <c r="D4644" t="s">
        <v>21238</v>
      </c>
      <c r="E4644" t="s">
        <v>11853</v>
      </c>
      <c r="F4644" s="30" t="s">
        <v>15374</v>
      </c>
      <c r="G4644">
        <v>6.32</v>
      </c>
      <c r="H4644">
        <v>4.2</v>
      </c>
      <c r="I4644">
        <v>0</v>
      </c>
      <c r="J4644">
        <v>0</v>
      </c>
      <c r="K4644" s="13">
        <v>0.10520000000000002</v>
      </c>
      <c r="L4644" s="13">
        <v>4.2000000000000003E-2</v>
      </c>
      <c r="M4644" s="13">
        <v>6.3200000000000006E-2</v>
      </c>
      <c r="N4644" s="13">
        <v>0</v>
      </c>
      <c r="O4644" s="13">
        <v>0</v>
      </c>
      <c r="P4644" s="12" t="str">
        <f>LEFT(Tabela2[[#This Row],[Código]],2)</f>
        <v>38</v>
      </c>
    </row>
    <row r="4645" spans="2:16" ht="15" customHeight="1" x14ac:dyDescent="0.25">
      <c r="B4645" s="36" t="str">
        <f>LOOKUP(Tabela2[[#This Row],[RESUMO]],Tabela3[Grupo],Tabela3[Meus produtos])</f>
        <v>Não</v>
      </c>
      <c r="C4645" s="30" t="s">
        <v>4599</v>
      </c>
      <c r="D4645" t="s">
        <v>21238</v>
      </c>
      <c r="E4645" t="s">
        <v>11853</v>
      </c>
      <c r="F4645" s="30" t="s">
        <v>15375</v>
      </c>
      <c r="G4645">
        <v>8.31</v>
      </c>
      <c r="H4645">
        <v>4.2</v>
      </c>
      <c r="I4645">
        <v>12</v>
      </c>
      <c r="J4645">
        <v>0</v>
      </c>
      <c r="K4645" s="13">
        <v>0.24510000000000001</v>
      </c>
      <c r="L4645" s="13">
        <v>4.2000000000000003E-2</v>
      </c>
      <c r="M4645" s="13">
        <v>8.3100000000000007E-2</v>
      </c>
      <c r="N4645" s="13">
        <v>0.12</v>
      </c>
      <c r="O4645" s="13">
        <v>0</v>
      </c>
      <c r="P4645" s="12" t="str">
        <f>LEFT(Tabela2[[#This Row],[Código]],2)</f>
        <v>38</v>
      </c>
    </row>
    <row r="4646" spans="2:16" ht="15" customHeight="1" x14ac:dyDescent="0.25">
      <c r="B4646" s="36" t="str">
        <f>LOOKUP(Tabela2[[#This Row],[RESUMO]],Tabela3[Grupo],Tabela3[Meus produtos])</f>
        <v>Não</v>
      </c>
      <c r="C4646" s="30" t="s">
        <v>4600</v>
      </c>
      <c r="D4646" t="s">
        <v>21238</v>
      </c>
      <c r="E4646" t="s">
        <v>11853</v>
      </c>
      <c r="F4646" s="30" t="s">
        <v>15376</v>
      </c>
      <c r="G4646">
        <v>9.6999999999999993</v>
      </c>
      <c r="H4646">
        <v>4.2</v>
      </c>
      <c r="I4646">
        <v>12</v>
      </c>
      <c r="J4646">
        <v>0</v>
      </c>
      <c r="K4646" s="13">
        <v>0.25900000000000001</v>
      </c>
      <c r="L4646" s="13">
        <v>4.2000000000000003E-2</v>
      </c>
      <c r="M4646" s="13">
        <v>9.6999999999999989E-2</v>
      </c>
      <c r="N4646" s="13">
        <v>0.12</v>
      </c>
      <c r="O4646" s="13">
        <v>0</v>
      </c>
      <c r="P4646" s="12" t="str">
        <f>LEFT(Tabela2[[#This Row],[Código]],2)</f>
        <v>38</v>
      </c>
    </row>
    <row r="4647" spans="2:16" ht="15" customHeight="1" x14ac:dyDescent="0.25">
      <c r="B4647" s="36" t="str">
        <f>LOOKUP(Tabela2[[#This Row],[RESUMO]],Tabela3[Grupo],Tabela3[Meus produtos])</f>
        <v>Não</v>
      </c>
      <c r="C4647" s="30" t="s">
        <v>4601</v>
      </c>
      <c r="D4647" t="s">
        <v>21238</v>
      </c>
      <c r="E4647" t="s">
        <v>11853</v>
      </c>
      <c r="F4647" s="30" t="s">
        <v>15377</v>
      </c>
      <c r="G4647">
        <v>9.6999999999999993</v>
      </c>
      <c r="H4647">
        <v>4.2</v>
      </c>
      <c r="I4647">
        <v>12</v>
      </c>
      <c r="J4647">
        <v>0</v>
      </c>
      <c r="K4647" s="13">
        <v>0.25900000000000001</v>
      </c>
      <c r="L4647" s="13">
        <v>4.2000000000000003E-2</v>
      </c>
      <c r="M4647" s="13">
        <v>9.6999999999999989E-2</v>
      </c>
      <c r="N4647" s="13">
        <v>0.12</v>
      </c>
      <c r="O4647" s="13">
        <v>0</v>
      </c>
      <c r="P4647" s="12" t="str">
        <f>LEFT(Tabela2[[#This Row],[Código]],2)</f>
        <v>38</v>
      </c>
    </row>
    <row r="4648" spans="2:16" ht="15" customHeight="1" x14ac:dyDescent="0.25">
      <c r="B4648" s="36" t="str">
        <f>LOOKUP(Tabela2[[#This Row],[RESUMO]],Tabela3[Grupo],Tabela3[Meus produtos])</f>
        <v>Não</v>
      </c>
      <c r="C4648" s="30" t="s">
        <v>4602</v>
      </c>
      <c r="D4648" t="s">
        <v>21238</v>
      </c>
      <c r="E4648" t="s">
        <v>11853</v>
      </c>
      <c r="F4648" s="30" t="s">
        <v>15378</v>
      </c>
      <c r="G4648">
        <v>9.6999999999999993</v>
      </c>
      <c r="H4648">
        <v>4.2</v>
      </c>
      <c r="I4648">
        <v>12</v>
      </c>
      <c r="J4648">
        <v>0</v>
      </c>
      <c r="K4648" s="13">
        <v>0.25900000000000001</v>
      </c>
      <c r="L4648" s="13">
        <v>4.2000000000000003E-2</v>
      </c>
      <c r="M4648" s="13">
        <v>9.6999999999999989E-2</v>
      </c>
      <c r="N4648" s="13">
        <v>0.12</v>
      </c>
      <c r="O4648" s="13">
        <v>0</v>
      </c>
      <c r="P4648" s="12" t="str">
        <f>LEFT(Tabela2[[#This Row],[Código]],2)</f>
        <v>38</v>
      </c>
    </row>
    <row r="4649" spans="2:16" ht="15" customHeight="1" x14ac:dyDescent="0.25">
      <c r="B4649" s="36" t="str">
        <f>LOOKUP(Tabela2[[#This Row],[RESUMO]],Tabela3[Grupo],Tabela3[Meus produtos])</f>
        <v>Não</v>
      </c>
      <c r="C4649" s="30" t="s">
        <v>4603</v>
      </c>
      <c r="D4649" t="s">
        <v>21238</v>
      </c>
      <c r="E4649" t="s">
        <v>11853</v>
      </c>
      <c r="F4649" s="30" t="s">
        <v>15379</v>
      </c>
      <c r="G4649">
        <v>9.6999999999999993</v>
      </c>
      <c r="H4649">
        <v>4.2</v>
      </c>
      <c r="I4649">
        <v>12</v>
      </c>
      <c r="J4649">
        <v>0</v>
      </c>
      <c r="K4649" s="13">
        <v>0.25900000000000001</v>
      </c>
      <c r="L4649" s="13">
        <v>4.2000000000000003E-2</v>
      </c>
      <c r="M4649" s="13">
        <v>9.6999999999999989E-2</v>
      </c>
      <c r="N4649" s="13">
        <v>0.12</v>
      </c>
      <c r="O4649" s="13">
        <v>0</v>
      </c>
      <c r="P4649" s="12" t="str">
        <f>LEFT(Tabela2[[#This Row],[Código]],2)</f>
        <v>38</v>
      </c>
    </row>
    <row r="4650" spans="2:16" ht="15" customHeight="1" x14ac:dyDescent="0.25">
      <c r="B4650" s="36" t="str">
        <f>LOOKUP(Tabela2[[#This Row],[RESUMO]],Tabela3[Grupo],Tabela3[Meus produtos])</f>
        <v>Não</v>
      </c>
      <c r="C4650" s="30" t="s">
        <v>4604</v>
      </c>
      <c r="D4650" t="s">
        <v>21238</v>
      </c>
      <c r="E4650" t="s">
        <v>11853</v>
      </c>
      <c r="F4650" s="30" t="s">
        <v>15380</v>
      </c>
      <c r="G4650">
        <v>12.29</v>
      </c>
      <c r="H4650">
        <v>6.79</v>
      </c>
      <c r="I4650">
        <v>12</v>
      </c>
      <c r="J4650">
        <v>0</v>
      </c>
      <c r="K4650" s="13">
        <v>0.31079999999999997</v>
      </c>
      <c r="L4650" s="13">
        <v>6.7900000000000002E-2</v>
      </c>
      <c r="M4650" s="13">
        <v>0.1229</v>
      </c>
      <c r="N4650" s="13">
        <v>0.12</v>
      </c>
      <c r="O4650" s="13">
        <v>0</v>
      </c>
      <c r="P4650" s="12" t="str">
        <f>LEFT(Tabela2[[#This Row],[Código]],2)</f>
        <v>38</v>
      </c>
    </row>
    <row r="4651" spans="2:16" ht="15" customHeight="1" x14ac:dyDescent="0.25">
      <c r="B4651" s="36" t="str">
        <f>LOOKUP(Tabela2[[#This Row],[RESUMO]],Tabela3[Grupo],Tabela3[Meus produtos])</f>
        <v>Não</v>
      </c>
      <c r="C4651" s="30" t="s">
        <v>4605</v>
      </c>
      <c r="D4651" t="s">
        <v>21238</v>
      </c>
      <c r="E4651" t="s">
        <v>11853</v>
      </c>
      <c r="F4651" s="30" t="s">
        <v>15381</v>
      </c>
      <c r="G4651">
        <v>12.29</v>
      </c>
      <c r="H4651">
        <v>6.79</v>
      </c>
      <c r="I4651">
        <v>12</v>
      </c>
      <c r="J4651">
        <v>0</v>
      </c>
      <c r="K4651" s="13">
        <v>0.31079999999999997</v>
      </c>
      <c r="L4651" s="13">
        <v>6.7900000000000002E-2</v>
      </c>
      <c r="M4651" s="13">
        <v>0.1229</v>
      </c>
      <c r="N4651" s="13">
        <v>0.12</v>
      </c>
      <c r="O4651" s="13">
        <v>0</v>
      </c>
      <c r="P4651" s="12" t="str">
        <f>LEFT(Tabela2[[#This Row],[Código]],2)</f>
        <v>38</v>
      </c>
    </row>
    <row r="4652" spans="2:16" ht="15" customHeight="1" x14ac:dyDescent="0.25">
      <c r="B4652" s="36" t="str">
        <f>LOOKUP(Tabela2[[#This Row],[RESUMO]],Tabela3[Grupo],Tabela3[Meus produtos])</f>
        <v>Não</v>
      </c>
      <c r="C4652" s="30" t="s">
        <v>4606</v>
      </c>
      <c r="D4652" t="s">
        <v>21238</v>
      </c>
      <c r="E4652" t="s">
        <v>11853</v>
      </c>
      <c r="F4652" s="30" t="s">
        <v>15382</v>
      </c>
      <c r="G4652">
        <v>12.29</v>
      </c>
      <c r="H4652">
        <v>6.79</v>
      </c>
      <c r="I4652">
        <v>12</v>
      </c>
      <c r="J4652">
        <v>0</v>
      </c>
      <c r="K4652" s="13">
        <v>0.31079999999999997</v>
      </c>
      <c r="L4652" s="13">
        <v>6.7900000000000002E-2</v>
      </c>
      <c r="M4652" s="13">
        <v>0.1229</v>
      </c>
      <c r="N4652" s="13">
        <v>0.12</v>
      </c>
      <c r="O4652" s="13">
        <v>0</v>
      </c>
      <c r="P4652" s="12" t="str">
        <f>LEFT(Tabela2[[#This Row],[Código]],2)</f>
        <v>38</v>
      </c>
    </row>
    <row r="4653" spans="2:16" ht="15" customHeight="1" x14ac:dyDescent="0.25">
      <c r="B4653" s="36" t="str">
        <f>LOOKUP(Tabela2[[#This Row],[RESUMO]],Tabela3[Grupo],Tabela3[Meus produtos])</f>
        <v>Não</v>
      </c>
      <c r="C4653" s="30" t="s">
        <v>4607</v>
      </c>
      <c r="D4653" t="s">
        <v>21238</v>
      </c>
      <c r="E4653" t="s">
        <v>11853</v>
      </c>
      <c r="F4653" s="30" t="s">
        <v>15383</v>
      </c>
      <c r="G4653">
        <v>13.82</v>
      </c>
      <c r="H4653">
        <v>4.2</v>
      </c>
      <c r="I4653">
        <v>12</v>
      </c>
      <c r="J4653">
        <v>0</v>
      </c>
      <c r="K4653" s="13">
        <v>0.30020000000000002</v>
      </c>
      <c r="L4653" s="13">
        <v>4.2000000000000003E-2</v>
      </c>
      <c r="M4653" s="13">
        <v>0.13819999999999999</v>
      </c>
      <c r="N4653" s="13">
        <v>0.12</v>
      </c>
      <c r="O4653" s="13">
        <v>0</v>
      </c>
      <c r="P4653" s="12" t="str">
        <f>LEFT(Tabela2[[#This Row],[Código]],2)</f>
        <v>38</v>
      </c>
    </row>
    <row r="4654" spans="2:16" ht="15" customHeight="1" x14ac:dyDescent="0.25">
      <c r="B4654" s="36" t="str">
        <f>LOOKUP(Tabela2[[#This Row],[RESUMO]],Tabela3[Grupo],Tabela3[Meus produtos])</f>
        <v>Não</v>
      </c>
      <c r="C4654" s="30" t="s">
        <v>4608</v>
      </c>
      <c r="D4654" t="s">
        <v>21238</v>
      </c>
      <c r="E4654" t="s">
        <v>11853</v>
      </c>
      <c r="F4654" s="30" t="s">
        <v>15384</v>
      </c>
      <c r="G4654">
        <v>12.29</v>
      </c>
      <c r="H4654">
        <v>6.79</v>
      </c>
      <c r="I4654">
        <v>12</v>
      </c>
      <c r="J4654">
        <v>0</v>
      </c>
      <c r="K4654" s="13">
        <v>0.31079999999999997</v>
      </c>
      <c r="L4654" s="13">
        <v>6.7900000000000002E-2</v>
      </c>
      <c r="M4654" s="13">
        <v>0.1229</v>
      </c>
      <c r="N4654" s="13">
        <v>0.12</v>
      </c>
      <c r="O4654" s="13">
        <v>0</v>
      </c>
      <c r="P4654" s="12" t="str">
        <f>LEFT(Tabela2[[#This Row],[Código]],2)</f>
        <v>38</v>
      </c>
    </row>
    <row r="4655" spans="2:16" ht="15" customHeight="1" x14ac:dyDescent="0.25">
      <c r="B4655" s="36" t="str">
        <f>LOOKUP(Tabela2[[#This Row],[RESUMO]],Tabela3[Grupo],Tabela3[Meus produtos])</f>
        <v>Não</v>
      </c>
      <c r="C4655" s="30" t="s">
        <v>4609</v>
      </c>
      <c r="D4655" t="s">
        <v>21238</v>
      </c>
      <c r="E4655" t="s">
        <v>11853</v>
      </c>
      <c r="F4655" s="30" t="s">
        <v>15385</v>
      </c>
      <c r="G4655">
        <v>12.29</v>
      </c>
      <c r="H4655">
        <v>6.79</v>
      </c>
      <c r="I4655">
        <v>12</v>
      </c>
      <c r="J4655">
        <v>0</v>
      </c>
      <c r="K4655" s="13">
        <v>0.31079999999999997</v>
      </c>
      <c r="L4655" s="13">
        <v>6.7900000000000002E-2</v>
      </c>
      <c r="M4655" s="13">
        <v>0.1229</v>
      </c>
      <c r="N4655" s="13">
        <v>0.12</v>
      </c>
      <c r="O4655" s="13">
        <v>0</v>
      </c>
      <c r="P4655" s="12" t="str">
        <f>LEFT(Tabela2[[#This Row],[Código]],2)</f>
        <v>38</v>
      </c>
    </row>
    <row r="4656" spans="2:16" ht="15" customHeight="1" x14ac:dyDescent="0.25">
      <c r="B4656" s="36" t="str">
        <f>LOOKUP(Tabela2[[#This Row],[RESUMO]],Tabela3[Grupo],Tabela3[Meus produtos])</f>
        <v>Não</v>
      </c>
      <c r="C4656" s="30" t="s">
        <v>4610</v>
      </c>
      <c r="D4656" t="s">
        <v>21238</v>
      </c>
      <c r="E4656" t="s">
        <v>11853</v>
      </c>
      <c r="F4656" s="30" t="s">
        <v>15386</v>
      </c>
      <c r="G4656">
        <v>9.6999999999999993</v>
      </c>
      <c r="H4656">
        <v>4.2</v>
      </c>
      <c r="I4656">
        <v>12</v>
      </c>
      <c r="J4656">
        <v>0</v>
      </c>
      <c r="K4656" s="13">
        <v>0.25900000000000001</v>
      </c>
      <c r="L4656" s="13">
        <v>4.2000000000000003E-2</v>
      </c>
      <c r="M4656" s="13">
        <v>9.6999999999999989E-2</v>
      </c>
      <c r="N4656" s="13">
        <v>0.12</v>
      </c>
      <c r="O4656" s="13">
        <v>0</v>
      </c>
      <c r="P4656" s="12" t="str">
        <f>LEFT(Tabela2[[#This Row],[Código]],2)</f>
        <v>38</v>
      </c>
    </row>
    <row r="4657" spans="2:16" ht="15" customHeight="1" x14ac:dyDescent="0.25">
      <c r="B4657" s="36" t="str">
        <f>LOOKUP(Tabela2[[#This Row],[RESUMO]],Tabela3[Grupo],Tabela3[Meus produtos])</f>
        <v>Não</v>
      </c>
      <c r="C4657" s="30" t="s">
        <v>4610</v>
      </c>
      <c r="D4657" t="s">
        <v>124</v>
      </c>
      <c r="E4657" t="s">
        <v>11853</v>
      </c>
      <c r="F4657" s="30" t="s">
        <v>21390</v>
      </c>
      <c r="G4657">
        <v>12.29</v>
      </c>
      <c r="H4657">
        <v>6.79</v>
      </c>
      <c r="I4657">
        <v>12</v>
      </c>
      <c r="J4657">
        <v>0</v>
      </c>
      <c r="K4657" s="13">
        <v>0.31079999999999997</v>
      </c>
      <c r="L4657" s="13">
        <v>6.7900000000000002E-2</v>
      </c>
      <c r="M4657" s="13">
        <v>0.1229</v>
      </c>
      <c r="N4657" s="13">
        <v>0.12</v>
      </c>
      <c r="O4657" s="13">
        <v>0</v>
      </c>
      <c r="P4657" s="12" t="str">
        <f>LEFT(Tabela2[[#This Row],[Código]],2)</f>
        <v>38</v>
      </c>
    </row>
    <row r="4658" spans="2:16" ht="15" customHeight="1" x14ac:dyDescent="0.25">
      <c r="B4658" s="36" t="str">
        <f>LOOKUP(Tabela2[[#This Row],[RESUMO]],Tabela3[Grupo],Tabela3[Meus produtos])</f>
        <v>Não</v>
      </c>
      <c r="C4658" s="30" t="s">
        <v>4611</v>
      </c>
      <c r="D4658" t="s">
        <v>21238</v>
      </c>
      <c r="E4658" t="s">
        <v>11853</v>
      </c>
      <c r="F4658" s="30" t="s">
        <v>15387</v>
      </c>
      <c r="G4658">
        <v>12.29</v>
      </c>
      <c r="H4658">
        <v>6.79</v>
      </c>
      <c r="I4658">
        <v>12</v>
      </c>
      <c r="J4658">
        <v>0</v>
      </c>
      <c r="K4658" s="13">
        <v>0.31079999999999997</v>
      </c>
      <c r="L4658" s="13">
        <v>6.7900000000000002E-2</v>
      </c>
      <c r="M4658" s="13">
        <v>0.1229</v>
      </c>
      <c r="N4658" s="13">
        <v>0.12</v>
      </c>
      <c r="O4658" s="13">
        <v>0</v>
      </c>
      <c r="P4658" s="12" t="str">
        <f>LEFT(Tabela2[[#This Row],[Código]],2)</f>
        <v>38</v>
      </c>
    </row>
    <row r="4659" spans="2:16" ht="15" customHeight="1" x14ac:dyDescent="0.25">
      <c r="B4659" s="36" t="str">
        <f>LOOKUP(Tabela2[[#This Row],[RESUMO]],Tabela3[Grupo],Tabela3[Meus produtos])</f>
        <v>Não</v>
      </c>
      <c r="C4659" s="30" t="s">
        <v>4612</v>
      </c>
      <c r="D4659" t="s">
        <v>21238</v>
      </c>
      <c r="E4659" t="s">
        <v>11853</v>
      </c>
      <c r="F4659" s="30" t="s">
        <v>15388</v>
      </c>
      <c r="G4659">
        <v>12.29</v>
      </c>
      <c r="H4659">
        <v>6.79</v>
      </c>
      <c r="I4659">
        <v>12</v>
      </c>
      <c r="J4659">
        <v>0</v>
      </c>
      <c r="K4659" s="13">
        <v>0.31079999999999997</v>
      </c>
      <c r="L4659" s="13">
        <v>6.7900000000000002E-2</v>
      </c>
      <c r="M4659" s="13">
        <v>0.1229</v>
      </c>
      <c r="N4659" s="13">
        <v>0.12</v>
      </c>
      <c r="O4659" s="13">
        <v>0</v>
      </c>
      <c r="P4659" s="12" t="str">
        <f>LEFT(Tabela2[[#This Row],[Código]],2)</f>
        <v>38</v>
      </c>
    </row>
    <row r="4660" spans="2:16" ht="15" customHeight="1" x14ac:dyDescent="0.25">
      <c r="B4660" s="36" t="str">
        <f>LOOKUP(Tabela2[[#This Row],[RESUMO]],Tabela3[Grupo],Tabela3[Meus produtos])</f>
        <v>Não</v>
      </c>
      <c r="C4660" s="30" t="s">
        <v>4613</v>
      </c>
      <c r="D4660" t="s">
        <v>21238</v>
      </c>
      <c r="E4660" t="s">
        <v>11853</v>
      </c>
      <c r="F4660" s="30" t="s">
        <v>15389</v>
      </c>
      <c r="G4660">
        <v>9.6999999999999993</v>
      </c>
      <c r="H4660">
        <v>4.2</v>
      </c>
      <c r="I4660">
        <v>12</v>
      </c>
      <c r="J4660">
        <v>0</v>
      </c>
      <c r="K4660" s="13">
        <v>0.25900000000000001</v>
      </c>
      <c r="L4660" s="13">
        <v>4.2000000000000003E-2</v>
      </c>
      <c r="M4660" s="13">
        <v>9.6999999999999989E-2</v>
      </c>
      <c r="N4660" s="13">
        <v>0.12</v>
      </c>
      <c r="O4660" s="13">
        <v>0</v>
      </c>
      <c r="P4660" s="12" t="str">
        <f>LEFT(Tabela2[[#This Row],[Código]],2)</f>
        <v>38</v>
      </c>
    </row>
    <row r="4661" spans="2:16" ht="15" customHeight="1" x14ac:dyDescent="0.25">
      <c r="B4661" s="36" t="str">
        <f>LOOKUP(Tabela2[[#This Row],[RESUMO]],Tabela3[Grupo],Tabela3[Meus produtos])</f>
        <v>Não</v>
      </c>
      <c r="C4661" s="30" t="s">
        <v>4613</v>
      </c>
      <c r="D4661" t="s">
        <v>124</v>
      </c>
      <c r="E4661" t="s">
        <v>11853</v>
      </c>
      <c r="F4661" s="30" t="s">
        <v>21390</v>
      </c>
      <c r="G4661">
        <v>12.29</v>
      </c>
      <c r="H4661">
        <v>6.79</v>
      </c>
      <c r="I4661">
        <v>12</v>
      </c>
      <c r="J4661">
        <v>0</v>
      </c>
      <c r="K4661" s="13">
        <v>0.31079999999999997</v>
      </c>
      <c r="L4661" s="13">
        <v>6.7900000000000002E-2</v>
      </c>
      <c r="M4661" s="13">
        <v>0.1229</v>
      </c>
      <c r="N4661" s="13">
        <v>0.12</v>
      </c>
      <c r="O4661" s="13">
        <v>0</v>
      </c>
      <c r="P4661" s="12" t="str">
        <f>LEFT(Tabela2[[#This Row],[Código]],2)</f>
        <v>38</v>
      </c>
    </row>
    <row r="4662" spans="2:16" ht="15" customHeight="1" x14ac:dyDescent="0.25">
      <c r="B4662" s="36" t="str">
        <f>LOOKUP(Tabela2[[#This Row],[RESUMO]],Tabela3[Grupo],Tabela3[Meus produtos])</f>
        <v>Não</v>
      </c>
      <c r="C4662" s="30" t="s">
        <v>4614</v>
      </c>
      <c r="D4662" t="s">
        <v>21238</v>
      </c>
      <c r="E4662" t="s">
        <v>11853</v>
      </c>
      <c r="F4662" s="30" t="s">
        <v>15390</v>
      </c>
      <c r="G4662">
        <v>9.6999999999999993</v>
      </c>
      <c r="H4662">
        <v>4.2</v>
      </c>
      <c r="I4662">
        <v>12</v>
      </c>
      <c r="J4662">
        <v>0</v>
      </c>
      <c r="K4662" s="13">
        <v>0.25900000000000001</v>
      </c>
      <c r="L4662" s="13">
        <v>4.2000000000000003E-2</v>
      </c>
      <c r="M4662" s="13">
        <v>9.6999999999999989E-2</v>
      </c>
      <c r="N4662" s="13">
        <v>0.12</v>
      </c>
      <c r="O4662" s="13">
        <v>0</v>
      </c>
      <c r="P4662" s="12" t="str">
        <f>LEFT(Tabela2[[#This Row],[Código]],2)</f>
        <v>38</v>
      </c>
    </row>
    <row r="4663" spans="2:16" ht="15" customHeight="1" x14ac:dyDescent="0.25">
      <c r="B4663" s="36" t="str">
        <f>LOOKUP(Tabela2[[#This Row],[RESUMO]],Tabela3[Grupo],Tabela3[Meus produtos])</f>
        <v>Não</v>
      </c>
      <c r="C4663" s="30" t="s">
        <v>4615</v>
      </c>
      <c r="D4663" t="s">
        <v>21238</v>
      </c>
      <c r="E4663" t="s">
        <v>11853</v>
      </c>
      <c r="F4663" s="30" t="s">
        <v>15391</v>
      </c>
      <c r="G4663">
        <v>9.6999999999999993</v>
      </c>
      <c r="H4663">
        <v>4.2</v>
      </c>
      <c r="I4663">
        <v>12</v>
      </c>
      <c r="J4663">
        <v>0</v>
      </c>
      <c r="K4663" s="13">
        <v>0.25900000000000001</v>
      </c>
      <c r="L4663" s="13">
        <v>4.2000000000000003E-2</v>
      </c>
      <c r="M4663" s="13">
        <v>9.6999999999999989E-2</v>
      </c>
      <c r="N4663" s="13">
        <v>0.12</v>
      </c>
      <c r="O4663" s="13">
        <v>0</v>
      </c>
      <c r="P4663" s="12" t="str">
        <f>LEFT(Tabela2[[#This Row],[Código]],2)</f>
        <v>38</v>
      </c>
    </row>
    <row r="4664" spans="2:16" ht="15" customHeight="1" x14ac:dyDescent="0.25">
      <c r="B4664" s="36" t="str">
        <f>LOOKUP(Tabela2[[#This Row],[RESUMO]],Tabela3[Grupo],Tabela3[Meus produtos])</f>
        <v>Não</v>
      </c>
      <c r="C4664" s="30" t="s">
        <v>4616</v>
      </c>
      <c r="D4664" t="s">
        <v>21238</v>
      </c>
      <c r="E4664" t="s">
        <v>11853</v>
      </c>
      <c r="F4664" s="30" t="s">
        <v>15392</v>
      </c>
      <c r="G4664">
        <v>9.6999999999999993</v>
      </c>
      <c r="H4664">
        <v>4.2</v>
      </c>
      <c r="I4664">
        <v>12</v>
      </c>
      <c r="J4664">
        <v>0</v>
      </c>
      <c r="K4664" s="13">
        <v>0.25900000000000001</v>
      </c>
      <c r="L4664" s="13">
        <v>4.2000000000000003E-2</v>
      </c>
      <c r="M4664" s="13">
        <v>9.6999999999999989E-2</v>
      </c>
      <c r="N4664" s="13">
        <v>0.12</v>
      </c>
      <c r="O4664" s="13">
        <v>0</v>
      </c>
      <c r="P4664" s="12" t="str">
        <f>LEFT(Tabela2[[#This Row],[Código]],2)</f>
        <v>38</v>
      </c>
    </row>
    <row r="4665" spans="2:16" ht="15" customHeight="1" x14ac:dyDescent="0.25">
      <c r="B4665" s="36" t="str">
        <f>LOOKUP(Tabela2[[#This Row],[RESUMO]],Tabela3[Grupo],Tabela3[Meus produtos])</f>
        <v>Não</v>
      </c>
      <c r="C4665" s="30" t="s">
        <v>4617</v>
      </c>
      <c r="D4665" t="s">
        <v>21238</v>
      </c>
      <c r="E4665" t="s">
        <v>11853</v>
      </c>
      <c r="F4665" s="30" t="s">
        <v>15393</v>
      </c>
      <c r="G4665">
        <v>8.8699999999999992</v>
      </c>
      <c r="H4665">
        <v>6.31</v>
      </c>
      <c r="I4665">
        <v>12</v>
      </c>
      <c r="J4665">
        <v>0</v>
      </c>
      <c r="K4665" s="13">
        <v>0.27179999999999999</v>
      </c>
      <c r="L4665" s="13">
        <v>6.3099999999999989E-2</v>
      </c>
      <c r="M4665" s="13">
        <v>8.8699999999999987E-2</v>
      </c>
      <c r="N4665" s="13">
        <v>0.12</v>
      </c>
      <c r="O4665" s="13">
        <v>0</v>
      </c>
      <c r="P4665" s="12" t="str">
        <f>LEFT(Tabela2[[#This Row],[Código]],2)</f>
        <v>38</v>
      </c>
    </row>
    <row r="4666" spans="2:16" ht="15" customHeight="1" x14ac:dyDescent="0.25">
      <c r="B4666" s="36" t="str">
        <f>LOOKUP(Tabela2[[#This Row],[RESUMO]],Tabela3[Grupo],Tabela3[Meus produtos])</f>
        <v>Não</v>
      </c>
      <c r="C4666" s="30" t="s">
        <v>4618</v>
      </c>
      <c r="D4666" t="s">
        <v>21238</v>
      </c>
      <c r="E4666" t="s">
        <v>11853</v>
      </c>
      <c r="F4666" s="30" t="s">
        <v>15394</v>
      </c>
      <c r="G4666">
        <v>8.8699999999999992</v>
      </c>
      <c r="H4666">
        <v>6.31</v>
      </c>
      <c r="I4666">
        <v>12</v>
      </c>
      <c r="J4666">
        <v>0</v>
      </c>
      <c r="K4666" s="13">
        <v>0.27179999999999999</v>
      </c>
      <c r="L4666" s="13">
        <v>6.3099999999999989E-2</v>
      </c>
      <c r="M4666" s="13">
        <v>8.8699999999999987E-2</v>
      </c>
      <c r="N4666" s="13">
        <v>0.12</v>
      </c>
      <c r="O4666" s="13">
        <v>0</v>
      </c>
      <c r="P4666" s="12" t="str">
        <f>LEFT(Tabela2[[#This Row],[Código]],2)</f>
        <v>38</v>
      </c>
    </row>
    <row r="4667" spans="2:16" ht="15" customHeight="1" x14ac:dyDescent="0.25">
      <c r="B4667" s="36" t="str">
        <f>LOOKUP(Tabela2[[#This Row],[RESUMO]],Tabela3[Grupo],Tabela3[Meus produtos])</f>
        <v>Não</v>
      </c>
      <c r="C4667" s="30" t="s">
        <v>4619</v>
      </c>
      <c r="D4667" t="s">
        <v>21238</v>
      </c>
      <c r="E4667" t="s">
        <v>11853</v>
      </c>
      <c r="F4667" s="30" t="s">
        <v>15395</v>
      </c>
      <c r="G4667">
        <v>11.81</v>
      </c>
      <c r="H4667">
        <v>6.31</v>
      </c>
      <c r="I4667">
        <v>12</v>
      </c>
      <c r="J4667">
        <v>0</v>
      </c>
      <c r="K4667" s="13">
        <v>0.30120000000000002</v>
      </c>
      <c r="L4667" s="13">
        <v>6.3099999999999989E-2</v>
      </c>
      <c r="M4667" s="13">
        <v>0.11810000000000001</v>
      </c>
      <c r="N4667" s="13">
        <v>0.12</v>
      </c>
      <c r="O4667" s="13">
        <v>0</v>
      </c>
      <c r="P4667" s="12" t="str">
        <f>LEFT(Tabela2[[#This Row],[Código]],2)</f>
        <v>38</v>
      </c>
    </row>
    <row r="4668" spans="2:16" ht="15" customHeight="1" x14ac:dyDescent="0.25">
      <c r="B4668" s="36" t="str">
        <f>LOOKUP(Tabela2[[#This Row],[RESUMO]],Tabela3[Grupo],Tabela3[Meus produtos])</f>
        <v>Não</v>
      </c>
      <c r="C4668" s="30" t="s">
        <v>4620</v>
      </c>
      <c r="D4668" t="s">
        <v>21238</v>
      </c>
      <c r="E4668" t="s">
        <v>11853</v>
      </c>
      <c r="F4668" s="30" t="s">
        <v>15396</v>
      </c>
      <c r="G4668">
        <v>11.81</v>
      </c>
      <c r="H4668">
        <v>6.31</v>
      </c>
      <c r="I4668">
        <v>12</v>
      </c>
      <c r="J4668">
        <v>0</v>
      </c>
      <c r="K4668" s="13">
        <v>0.30120000000000002</v>
      </c>
      <c r="L4668" s="13">
        <v>6.3099999999999989E-2</v>
      </c>
      <c r="M4668" s="13">
        <v>0.11810000000000001</v>
      </c>
      <c r="N4668" s="13">
        <v>0.12</v>
      </c>
      <c r="O4668" s="13">
        <v>0</v>
      </c>
      <c r="P4668" s="12" t="str">
        <f>LEFT(Tabela2[[#This Row],[Código]],2)</f>
        <v>38</v>
      </c>
    </row>
    <row r="4669" spans="2:16" ht="15" customHeight="1" x14ac:dyDescent="0.25">
      <c r="B4669" s="36" t="str">
        <f>LOOKUP(Tabela2[[#This Row],[RESUMO]],Tabela3[Grupo],Tabela3[Meus produtos])</f>
        <v>Não</v>
      </c>
      <c r="C4669" s="30" t="s">
        <v>4621</v>
      </c>
      <c r="D4669" t="s">
        <v>21238</v>
      </c>
      <c r="E4669" t="s">
        <v>11853</v>
      </c>
      <c r="F4669" s="30" t="s">
        <v>15397</v>
      </c>
      <c r="G4669">
        <v>11.81</v>
      </c>
      <c r="H4669">
        <v>6.31</v>
      </c>
      <c r="I4669">
        <v>12</v>
      </c>
      <c r="J4669">
        <v>0</v>
      </c>
      <c r="K4669" s="13">
        <v>0.30120000000000002</v>
      </c>
      <c r="L4669" s="13">
        <v>6.3099999999999989E-2</v>
      </c>
      <c r="M4669" s="13">
        <v>0.11810000000000001</v>
      </c>
      <c r="N4669" s="13">
        <v>0.12</v>
      </c>
      <c r="O4669" s="13">
        <v>0</v>
      </c>
      <c r="P4669" s="12" t="str">
        <f>LEFT(Tabela2[[#This Row],[Código]],2)</f>
        <v>38</v>
      </c>
    </row>
    <row r="4670" spans="2:16" ht="15" customHeight="1" x14ac:dyDescent="0.25">
      <c r="B4670" s="36" t="str">
        <f>LOOKUP(Tabela2[[#This Row],[RESUMO]],Tabela3[Grupo],Tabela3[Meus produtos])</f>
        <v>Não</v>
      </c>
      <c r="C4670" s="30" t="s">
        <v>4622</v>
      </c>
      <c r="D4670" t="s">
        <v>21238</v>
      </c>
      <c r="E4670" t="s">
        <v>11853</v>
      </c>
      <c r="F4670" s="30" t="s">
        <v>15398</v>
      </c>
      <c r="G4670">
        <v>11.81</v>
      </c>
      <c r="H4670">
        <v>6.31</v>
      </c>
      <c r="I4670">
        <v>12</v>
      </c>
      <c r="J4670">
        <v>0</v>
      </c>
      <c r="K4670" s="13">
        <v>0.30120000000000002</v>
      </c>
      <c r="L4670" s="13">
        <v>6.3099999999999989E-2</v>
      </c>
      <c r="M4670" s="13">
        <v>0.11810000000000001</v>
      </c>
      <c r="N4670" s="13">
        <v>0.12</v>
      </c>
      <c r="O4670" s="13">
        <v>0</v>
      </c>
      <c r="P4670" s="12" t="str">
        <f>LEFT(Tabela2[[#This Row],[Código]],2)</f>
        <v>38</v>
      </c>
    </row>
    <row r="4671" spans="2:16" ht="15" customHeight="1" x14ac:dyDescent="0.25">
      <c r="B4671" s="36" t="str">
        <f>LOOKUP(Tabela2[[#This Row],[RESUMO]],Tabela3[Grupo],Tabela3[Meus produtos])</f>
        <v>Não</v>
      </c>
      <c r="C4671" s="30" t="s">
        <v>4623</v>
      </c>
      <c r="D4671" t="s">
        <v>21238</v>
      </c>
      <c r="E4671" t="s">
        <v>11853</v>
      </c>
      <c r="F4671" s="30" t="s">
        <v>15399</v>
      </c>
      <c r="G4671">
        <v>11.81</v>
      </c>
      <c r="H4671">
        <v>6.31</v>
      </c>
      <c r="I4671">
        <v>12</v>
      </c>
      <c r="J4671">
        <v>0</v>
      </c>
      <c r="K4671" s="13">
        <v>0.30120000000000002</v>
      </c>
      <c r="L4671" s="13">
        <v>6.3099999999999989E-2</v>
      </c>
      <c r="M4671" s="13">
        <v>0.11810000000000001</v>
      </c>
      <c r="N4671" s="13">
        <v>0.12</v>
      </c>
      <c r="O4671" s="13">
        <v>0</v>
      </c>
      <c r="P4671" s="12" t="str">
        <f>LEFT(Tabela2[[#This Row],[Código]],2)</f>
        <v>38</v>
      </c>
    </row>
    <row r="4672" spans="2:16" ht="15" customHeight="1" x14ac:dyDescent="0.25">
      <c r="B4672" s="36" t="str">
        <f>LOOKUP(Tabela2[[#This Row],[RESUMO]],Tabela3[Grupo],Tabela3[Meus produtos])</f>
        <v>Não</v>
      </c>
      <c r="C4672" s="30" t="s">
        <v>4624</v>
      </c>
      <c r="D4672" t="s">
        <v>21238</v>
      </c>
      <c r="E4672" t="s">
        <v>11853</v>
      </c>
      <c r="F4672" s="30" t="s">
        <v>15400</v>
      </c>
      <c r="G4672">
        <v>8.8699999999999992</v>
      </c>
      <c r="H4672">
        <v>6.31</v>
      </c>
      <c r="I4672">
        <v>12</v>
      </c>
      <c r="J4672">
        <v>0</v>
      </c>
      <c r="K4672" s="13">
        <v>0.27179999999999999</v>
      </c>
      <c r="L4672" s="13">
        <v>6.3099999999999989E-2</v>
      </c>
      <c r="M4672" s="13">
        <v>8.8699999999999987E-2</v>
      </c>
      <c r="N4672" s="13">
        <v>0.12</v>
      </c>
      <c r="O4672" s="13">
        <v>0</v>
      </c>
      <c r="P4672" s="12" t="str">
        <f>LEFT(Tabela2[[#This Row],[Código]],2)</f>
        <v>38</v>
      </c>
    </row>
    <row r="4673" spans="2:16" ht="15" customHeight="1" x14ac:dyDescent="0.25">
      <c r="B4673" s="36" t="str">
        <f>LOOKUP(Tabela2[[#This Row],[RESUMO]],Tabela3[Grupo],Tabela3[Meus produtos])</f>
        <v>Não</v>
      </c>
      <c r="C4673" s="30" t="s">
        <v>4625</v>
      </c>
      <c r="D4673" t="s">
        <v>21238</v>
      </c>
      <c r="E4673" t="s">
        <v>11853</v>
      </c>
      <c r="F4673" s="30" t="s">
        <v>15401</v>
      </c>
      <c r="G4673">
        <v>11.81</v>
      </c>
      <c r="H4673">
        <v>6.31</v>
      </c>
      <c r="I4673">
        <v>12</v>
      </c>
      <c r="J4673">
        <v>0</v>
      </c>
      <c r="K4673" s="13">
        <v>0.30120000000000002</v>
      </c>
      <c r="L4673" s="13">
        <v>6.3099999999999989E-2</v>
      </c>
      <c r="M4673" s="13">
        <v>0.11810000000000001</v>
      </c>
      <c r="N4673" s="13">
        <v>0.12</v>
      </c>
      <c r="O4673" s="13">
        <v>0</v>
      </c>
      <c r="P4673" s="12" t="str">
        <f>LEFT(Tabela2[[#This Row],[Código]],2)</f>
        <v>38</v>
      </c>
    </row>
    <row r="4674" spans="2:16" ht="15" customHeight="1" x14ac:dyDescent="0.25">
      <c r="B4674" s="36" t="str">
        <f>LOOKUP(Tabela2[[#This Row],[RESUMO]],Tabela3[Grupo],Tabela3[Meus produtos])</f>
        <v>Não</v>
      </c>
      <c r="C4674" s="30" t="s">
        <v>4626</v>
      </c>
      <c r="D4674" t="s">
        <v>21238</v>
      </c>
      <c r="E4674" t="s">
        <v>11853</v>
      </c>
      <c r="F4674" s="30" t="s">
        <v>15402</v>
      </c>
      <c r="G4674">
        <v>11.81</v>
      </c>
      <c r="H4674">
        <v>6.31</v>
      </c>
      <c r="I4674">
        <v>12</v>
      </c>
      <c r="J4674">
        <v>0</v>
      </c>
      <c r="K4674" s="13">
        <v>0.30120000000000002</v>
      </c>
      <c r="L4674" s="13">
        <v>6.3099999999999989E-2</v>
      </c>
      <c r="M4674" s="13">
        <v>0.11810000000000001</v>
      </c>
      <c r="N4674" s="13">
        <v>0.12</v>
      </c>
      <c r="O4674" s="13">
        <v>0</v>
      </c>
      <c r="P4674" s="12" t="str">
        <f>LEFT(Tabela2[[#This Row],[Código]],2)</f>
        <v>38</v>
      </c>
    </row>
    <row r="4675" spans="2:16" ht="15" customHeight="1" x14ac:dyDescent="0.25">
      <c r="B4675" s="36" t="str">
        <f>LOOKUP(Tabela2[[#This Row],[RESUMO]],Tabela3[Grupo],Tabela3[Meus produtos])</f>
        <v>Não</v>
      </c>
      <c r="C4675" s="30" t="s">
        <v>4627</v>
      </c>
      <c r="D4675" t="s">
        <v>21238</v>
      </c>
      <c r="E4675" t="s">
        <v>11853</v>
      </c>
      <c r="F4675" s="30" t="s">
        <v>15403</v>
      </c>
      <c r="G4675">
        <v>11.81</v>
      </c>
      <c r="H4675">
        <v>6.31</v>
      </c>
      <c r="I4675">
        <v>12</v>
      </c>
      <c r="J4675">
        <v>0</v>
      </c>
      <c r="K4675" s="13">
        <v>0.30120000000000002</v>
      </c>
      <c r="L4675" s="13">
        <v>6.3099999999999989E-2</v>
      </c>
      <c r="M4675" s="13">
        <v>0.11810000000000001</v>
      </c>
      <c r="N4675" s="13">
        <v>0.12</v>
      </c>
      <c r="O4675" s="13">
        <v>0</v>
      </c>
      <c r="P4675" s="12" t="str">
        <f>LEFT(Tabela2[[#This Row],[Código]],2)</f>
        <v>38</v>
      </c>
    </row>
    <row r="4676" spans="2:16" ht="15" customHeight="1" x14ac:dyDescent="0.25">
      <c r="B4676" s="36" t="str">
        <f>LOOKUP(Tabela2[[#This Row],[RESUMO]],Tabela3[Grupo],Tabela3[Meus produtos])</f>
        <v>Não</v>
      </c>
      <c r="C4676" s="30" t="s">
        <v>4628</v>
      </c>
      <c r="D4676" t="s">
        <v>21238</v>
      </c>
      <c r="E4676" t="s">
        <v>11853</v>
      </c>
      <c r="F4676" s="30" t="s">
        <v>15404</v>
      </c>
      <c r="G4676">
        <v>11.81</v>
      </c>
      <c r="H4676">
        <v>6.31</v>
      </c>
      <c r="I4676">
        <v>12</v>
      </c>
      <c r="J4676">
        <v>0</v>
      </c>
      <c r="K4676" s="13">
        <v>0.30120000000000002</v>
      </c>
      <c r="L4676" s="13">
        <v>6.3099999999999989E-2</v>
      </c>
      <c r="M4676" s="13">
        <v>0.11810000000000001</v>
      </c>
      <c r="N4676" s="13">
        <v>0.12</v>
      </c>
      <c r="O4676" s="13">
        <v>0</v>
      </c>
      <c r="P4676" s="12" t="str">
        <f>LEFT(Tabela2[[#This Row],[Código]],2)</f>
        <v>38</v>
      </c>
    </row>
    <row r="4677" spans="2:16" ht="15" customHeight="1" x14ac:dyDescent="0.25">
      <c r="B4677" s="36" t="str">
        <f>LOOKUP(Tabela2[[#This Row],[RESUMO]],Tabela3[Grupo],Tabela3[Meus produtos])</f>
        <v>Não</v>
      </c>
      <c r="C4677" s="30" t="s">
        <v>4629</v>
      </c>
      <c r="D4677" t="s">
        <v>21238</v>
      </c>
      <c r="E4677" t="s">
        <v>11853</v>
      </c>
      <c r="F4677" s="30" t="s">
        <v>15405</v>
      </c>
      <c r="G4677">
        <v>8.8699999999999992</v>
      </c>
      <c r="H4677">
        <v>6.31</v>
      </c>
      <c r="I4677">
        <v>12</v>
      </c>
      <c r="J4677">
        <v>0</v>
      </c>
      <c r="K4677" s="13">
        <v>0.27179999999999999</v>
      </c>
      <c r="L4677" s="13">
        <v>6.3099999999999989E-2</v>
      </c>
      <c r="M4677" s="13">
        <v>8.8699999999999987E-2</v>
      </c>
      <c r="N4677" s="13">
        <v>0.12</v>
      </c>
      <c r="O4677" s="13">
        <v>0</v>
      </c>
      <c r="P4677" s="12" t="str">
        <f>LEFT(Tabela2[[#This Row],[Código]],2)</f>
        <v>38</v>
      </c>
    </row>
    <row r="4678" spans="2:16" ht="15" customHeight="1" x14ac:dyDescent="0.25">
      <c r="B4678" s="36" t="str">
        <f>LOOKUP(Tabela2[[#This Row],[RESUMO]],Tabela3[Grupo],Tabela3[Meus produtos])</f>
        <v>Não</v>
      </c>
      <c r="C4678" s="30" t="s">
        <v>4630</v>
      </c>
      <c r="D4678" t="s">
        <v>21238</v>
      </c>
      <c r="E4678" t="s">
        <v>11853</v>
      </c>
      <c r="F4678" s="30" t="s">
        <v>15406</v>
      </c>
      <c r="G4678">
        <v>12.29</v>
      </c>
      <c r="H4678">
        <v>6.79</v>
      </c>
      <c r="I4678">
        <v>12</v>
      </c>
      <c r="J4678">
        <v>0</v>
      </c>
      <c r="K4678" s="13">
        <v>0.31079999999999997</v>
      </c>
      <c r="L4678" s="13">
        <v>6.7900000000000002E-2</v>
      </c>
      <c r="M4678" s="13">
        <v>0.1229</v>
      </c>
      <c r="N4678" s="13">
        <v>0.12</v>
      </c>
      <c r="O4678" s="13">
        <v>0</v>
      </c>
      <c r="P4678" s="12" t="str">
        <f>LEFT(Tabela2[[#This Row],[Código]],2)</f>
        <v>38</v>
      </c>
    </row>
    <row r="4679" spans="2:16" ht="15" customHeight="1" x14ac:dyDescent="0.25">
      <c r="B4679" s="36" t="str">
        <f>LOOKUP(Tabela2[[#This Row],[RESUMO]],Tabela3[Grupo],Tabela3[Meus produtos])</f>
        <v>Não</v>
      </c>
      <c r="C4679" s="30" t="s">
        <v>4631</v>
      </c>
      <c r="D4679" t="s">
        <v>21238</v>
      </c>
      <c r="E4679" t="s">
        <v>11853</v>
      </c>
      <c r="F4679" s="30" t="s">
        <v>15407</v>
      </c>
      <c r="G4679">
        <v>12.29</v>
      </c>
      <c r="H4679">
        <v>6.79</v>
      </c>
      <c r="I4679">
        <v>12</v>
      </c>
      <c r="J4679">
        <v>0</v>
      </c>
      <c r="K4679" s="13">
        <v>0.31079999999999997</v>
      </c>
      <c r="L4679" s="13">
        <v>6.7900000000000002E-2</v>
      </c>
      <c r="M4679" s="13">
        <v>0.1229</v>
      </c>
      <c r="N4679" s="13">
        <v>0.12</v>
      </c>
      <c r="O4679" s="13">
        <v>0</v>
      </c>
      <c r="P4679" s="12" t="str">
        <f>LEFT(Tabela2[[#This Row],[Código]],2)</f>
        <v>38</v>
      </c>
    </row>
    <row r="4680" spans="2:16" ht="15" customHeight="1" x14ac:dyDescent="0.25">
      <c r="B4680" s="36" t="str">
        <f>LOOKUP(Tabela2[[#This Row],[RESUMO]],Tabela3[Grupo],Tabela3[Meus produtos])</f>
        <v>Não</v>
      </c>
      <c r="C4680" s="30" t="s">
        <v>22186</v>
      </c>
      <c r="D4680" t="s">
        <v>21238</v>
      </c>
      <c r="E4680" t="s">
        <v>11853</v>
      </c>
      <c r="F4680" s="30" t="s">
        <v>22187</v>
      </c>
      <c r="G4680">
        <v>12.29</v>
      </c>
      <c r="H4680">
        <v>6.79</v>
      </c>
      <c r="I4680">
        <v>12</v>
      </c>
      <c r="J4680">
        <v>0</v>
      </c>
      <c r="K4680" s="13">
        <v>0.31079999999999997</v>
      </c>
      <c r="L4680" s="13">
        <v>6.7900000000000002E-2</v>
      </c>
      <c r="M4680" s="13">
        <v>0.1229</v>
      </c>
      <c r="N4680" s="13">
        <v>0.12</v>
      </c>
      <c r="O4680" s="13">
        <v>0</v>
      </c>
      <c r="P4680" s="12" t="str">
        <f>LEFT(Tabela2[[#This Row],[Código]],2)</f>
        <v>38</v>
      </c>
    </row>
    <row r="4681" spans="2:16" ht="15" customHeight="1" x14ac:dyDescent="0.25">
      <c r="B4681" s="36" t="str">
        <f>LOOKUP(Tabela2[[#This Row],[RESUMO]],Tabela3[Grupo],Tabela3[Meus produtos])</f>
        <v>Não</v>
      </c>
      <c r="C4681" s="30" t="s">
        <v>22188</v>
      </c>
      <c r="D4681" t="s">
        <v>21238</v>
      </c>
      <c r="E4681" t="s">
        <v>11853</v>
      </c>
      <c r="F4681" s="30" t="s">
        <v>22189</v>
      </c>
      <c r="G4681">
        <v>12.29</v>
      </c>
      <c r="H4681">
        <v>6.79</v>
      </c>
      <c r="I4681">
        <v>12</v>
      </c>
      <c r="J4681">
        <v>0</v>
      </c>
      <c r="K4681" s="13">
        <v>0.31079999999999997</v>
      </c>
      <c r="L4681" s="13">
        <v>6.7900000000000002E-2</v>
      </c>
      <c r="M4681" s="13">
        <v>0.1229</v>
      </c>
      <c r="N4681" s="13">
        <v>0.12</v>
      </c>
      <c r="O4681" s="13">
        <v>0</v>
      </c>
      <c r="P4681" s="12" t="str">
        <f>LEFT(Tabela2[[#This Row],[Código]],2)</f>
        <v>38</v>
      </c>
    </row>
    <row r="4682" spans="2:16" ht="15" customHeight="1" x14ac:dyDescent="0.25">
      <c r="B4682" s="36" t="str">
        <f>LOOKUP(Tabela2[[#This Row],[RESUMO]],Tabela3[Grupo],Tabela3[Meus produtos])</f>
        <v>Não</v>
      </c>
      <c r="C4682" s="30" t="s">
        <v>22190</v>
      </c>
      <c r="D4682" t="s">
        <v>21238</v>
      </c>
      <c r="E4682" t="s">
        <v>11853</v>
      </c>
      <c r="F4682" s="30" t="s">
        <v>22191</v>
      </c>
      <c r="G4682">
        <v>12.29</v>
      </c>
      <c r="H4682">
        <v>6.79</v>
      </c>
      <c r="I4682">
        <v>12</v>
      </c>
      <c r="J4682">
        <v>0</v>
      </c>
      <c r="K4682" s="13">
        <v>0.31079999999999997</v>
      </c>
      <c r="L4682" s="13">
        <v>6.7900000000000002E-2</v>
      </c>
      <c r="M4682" s="13">
        <v>0.1229</v>
      </c>
      <c r="N4682" s="13">
        <v>0.12</v>
      </c>
      <c r="O4682" s="13">
        <v>0</v>
      </c>
      <c r="P4682" s="12" t="str">
        <f>LEFT(Tabela2[[#This Row],[Código]],2)</f>
        <v>38</v>
      </c>
    </row>
    <row r="4683" spans="2:16" ht="15" customHeight="1" x14ac:dyDescent="0.25">
      <c r="B4683" s="36" t="str">
        <f>LOOKUP(Tabela2[[#This Row],[RESUMO]],Tabela3[Grupo],Tabela3[Meus produtos])</f>
        <v>Não</v>
      </c>
      <c r="C4683" s="30" t="s">
        <v>22192</v>
      </c>
      <c r="D4683" t="s">
        <v>21238</v>
      </c>
      <c r="E4683" t="s">
        <v>11853</v>
      </c>
      <c r="F4683" s="30" t="s">
        <v>12</v>
      </c>
      <c r="G4683">
        <v>9.35</v>
      </c>
      <c r="H4683">
        <v>6.79</v>
      </c>
      <c r="I4683">
        <v>12</v>
      </c>
      <c r="J4683">
        <v>0</v>
      </c>
      <c r="K4683" s="13">
        <v>0.28139999999999998</v>
      </c>
      <c r="L4683" s="13">
        <v>6.7900000000000002E-2</v>
      </c>
      <c r="M4683" s="13">
        <v>9.35E-2</v>
      </c>
      <c r="N4683" s="13">
        <v>0.12</v>
      </c>
      <c r="O4683" s="13">
        <v>0</v>
      </c>
      <c r="P4683" s="12" t="str">
        <f>LEFT(Tabela2[[#This Row],[Código]],2)</f>
        <v>38</v>
      </c>
    </row>
    <row r="4684" spans="2:16" ht="15" customHeight="1" x14ac:dyDescent="0.25">
      <c r="B4684" s="36" t="str">
        <f>LOOKUP(Tabela2[[#This Row],[RESUMO]],Tabela3[Grupo],Tabela3[Meus produtos])</f>
        <v>Não</v>
      </c>
      <c r="C4684" s="30" t="s">
        <v>22193</v>
      </c>
      <c r="D4684" t="s">
        <v>21238</v>
      </c>
      <c r="E4684" t="s">
        <v>11853</v>
      </c>
      <c r="F4684" s="30" t="s">
        <v>22189</v>
      </c>
      <c r="G4684">
        <v>12.29</v>
      </c>
      <c r="H4684">
        <v>6.79</v>
      </c>
      <c r="I4684">
        <v>12</v>
      </c>
      <c r="J4684">
        <v>0</v>
      </c>
      <c r="K4684" s="13">
        <v>0.31079999999999997</v>
      </c>
      <c r="L4684" s="13">
        <v>6.7900000000000002E-2</v>
      </c>
      <c r="M4684" s="13">
        <v>0.1229</v>
      </c>
      <c r="N4684" s="13">
        <v>0.12</v>
      </c>
      <c r="O4684" s="13">
        <v>0</v>
      </c>
      <c r="P4684" s="12" t="str">
        <f>LEFT(Tabela2[[#This Row],[Código]],2)</f>
        <v>38</v>
      </c>
    </row>
    <row r="4685" spans="2:16" ht="15" customHeight="1" x14ac:dyDescent="0.25">
      <c r="B4685" s="36" t="str">
        <f>LOOKUP(Tabela2[[#This Row],[RESUMO]],Tabela3[Grupo],Tabela3[Meus produtos])</f>
        <v>Não</v>
      </c>
      <c r="C4685" s="30" t="s">
        <v>22194</v>
      </c>
      <c r="D4685" t="s">
        <v>21238</v>
      </c>
      <c r="E4685" t="s">
        <v>11853</v>
      </c>
      <c r="F4685" s="30" t="s">
        <v>12</v>
      </c>
      <c r="G4685">
        <v>12.29</v>
      </c>
      <c r="H4685">
        <v>6.79</v>
      </c>
      <c r="I4685">
        <v>12</v>
      </c>
      <c r="J4685">
        <v>0</v>
      </c>
      <c r="K4685" s="13">
        <v>0.31079999999999997</v>
      </c>
      <c r="L4685" s="13">
        <v>6.7900000000000002E-2</v>
      </c>
      <c r="M4685" s="13">
        <v>0.1229</v>
      </c>
      <c r="N4685" s="13">
        <v>0.12</v>
      </c>
      <c r="O4685" s="13">
        <v>0</v>
      </c>
      <c r="P4685" s="12" t="str">
        <f>LEFT(Tabela2[[#This Row],[Código]],2)</f>
        <v>38</v>
      </c>
    </row>
    <row r="4686" spans="2:16" ht="15" customHeight="1" x14ac:dyDescent="0.25">
      <c r="B4686" s="36" t="str">
        <f>LOOKUP(Tabela2[[#This Row],[RESUMO]],Tabela3[Grupo],Tabela3[Meus produtos])</f>
        <v>Não</v>
      </c>
      <c r="C4686" s="30" t="s">
        <v>4632</v>
      </c>
      <c r="D4686" t="s">
        <v>21238</v>
      </c>
      <c r="E4686" t="s">
        <v>11853</v>
      </c>
      <c r="F4686" s="30" t="s">
        <v>15408</v>
      </c>
      <c r="G4686">
        <v>11.81</v>
      </c>
      <c r="H4686">
        <v>6.31</v>
      </c>
      <c r="I4686">
        <v>12</v>
      </c>
      <c r="J4686">
        <v>0</v>
      </c>
      <c r="K4686" s="13">
        <v>0.30120000000000002</v>
      </c>
      <c r="L4686" s="13">
        <v>6.3099999999999989E-2</v>
      </c>
      <c r="M4686" s="13">
        <v>0.11810000000000001</v>
      </c>
      <c r="N4686" s="13">
        <v>0.12</v>
      </c>
      <c r="O4686" s="13">
        <v>0</v>
      </c>
      <c r="P4686" s="12" t="str">
        <f>LEFT(Tabela2[[#This Row],[Código]],2)</f>
        <v>38</v>
      </c>
    </row>
    <row r="4687" spans="2:16" ht="15" customHeight="1" x14ac:dyDescent="0.25">
      <c r="B4687" s="36" t="str">
        <f>LOOKUP(Tabela2[[#This Row],[RESUMO]],Tabela3[Grupo],Tabela3[Meus produtos])</f>
        <v>Não</v>
      </c>
      <c r="C4687" s="30" t="s">
        <v>4633</v>
      </c>
      <c r="D4687" t="s">
        <v>21238</v>
      </c>
      <c r="E4687" t="s">
        <v>11853</v>
      </c>
      <c r="F4687" s="30" t="s">
        <v>15409</v>
      </c>
      <c r="G4687">
        <v>11.81</v>
      </c>
      <c r="H4687">
        <v>6.31</v>
      </c>
      <c r="I4687">
        <v>12</v>
      </c>
      <c r="J4687">
        <v>0</v>
      </c>
      <c r="K4687" s="13">
        <v>0.30120000000000002</v>
      </c>
      <c r="L4687" s="13">
        <v>6.3099999999999989E-2</v>
      </c>
      <c r="M4687" s="13">
        <v>0.11810000000000001</v>
      </c>
      <c r="N4687" s="13">
        <v>0.12</v>
      </c>
      <c r="O4687" s="13">
        <v>0</v>
      </c>
      <c r="P4687" s="12" t="str">
        <f>LEFT(Tabela2[[#This Row],[Código]],2)</f>
        <v>38</v>
      </c>
    </row>
    <row r="4688" spans="2:16" ht="15" customHeight="1" x14ac:dyDescent="0.25">
      <c r="B4688" s="36" t="str">
        <f>LOOKUP(Tabela2[[#This Row],[RESUMO]],Tabela3[Grupo],Tabela3[Meus produtos])</f>
        <v>Não</v>
      </c>
      <c r="C4688" s="30" t="s">
        <v>4634</v>
      </c>
      <c r="D4688" t="s">
        <v>21238</v>
      </c>
      <c r="E4688" t="s">
        <v>11853</v>
      </c>
      <c r="F4688" s="30" t="s">
        <v>15410</v>
      </c>
      <c r="G4688">
        <v>11.81</v>
      </c>
      <c r="H4688">
        <v>6.31</v>
      </c>
      <c r="I4688">
        <v>12</v>
      </c>
      <c r="J4688">
        <v>0</v>
      </c>
      <c r="K4688" s="13">
        <v>0.30120000000000002</v>
      </c>
      <c r="L4688" s="13">
        <v>6.3099999999999989E-2</v>
      </c>
      <c r="M4688" s="13">
        <v>0.11810000000000001</v>
      </c>
      <c r="N4688" s="13">
        <v>0.12</v>
      </c>
      <c r="O4688" s="13">
        <v>0</v>
      </c>
      <c r="P4688" s="12" t="str">
        <f>LEFT(Tabela2[[#This Row],[Código]],2)</f>
        <v>38</v>
      </c>
    </row>
    <row r="4689" spans="2:16" ht="15" customHeight="1" x14ac:dyDescent="0.25">
      <c r="B4689" s="36" t="str">
        <f>LOOKUP(Tabela2[[#This Row],[RESUMO]],Tabela3[Grupo],Tabela3[Meus produtos])</f>
        <v>Não</v>
      </c>
      <c r="C4689" s="30" t="s">
        <v>4635</v>
      </c>
      <c r="D4689" t="s">
        <v>21238</v>
      </c>
      <c r="E4689" t="s">
        <v>11853</v>
      </c>
      <c r="F4689" s="30" t="s">
        <v>15411</v>
      </c>
      <c r="G4689">
        <v>11.81</v>
      </c>
      <c r="H4689">
        <v>6.31</v>
      </c>
      <c r="I4689">
        <v>12</v>
      </c>
      <c r="J4689">
        <v>0</v>
      </c>
      <c r="K4689" s="13">
        <v>0.30120000000000002</v>
      </c>
      <c r="L4689" s="13">
        <v>6.3099999999999989E-2</v>
      </c>
      <c r="M4689" s="13">
        <v>0.11810000000000001</v>
      </c>
      <c r="N4689" s="13">
        <v>0.12</v>
      </c>
      <c r="O4689" s="13">
        <v>0</v>
      </c>
      <c r="P4689" s="12" t="str">
        <f>LEFT(Tabela2[[#This Row],[Código]],2)</f>
        <v>38</v>
      </c>
    </row>
    <row r="4690" spans="2:16" ht="15" customHeight="1" x14ac:dyDescent="0.25">
      <c r="B4690" s="36" t="str">
        <f>LOOKUP(Tabela2[[#This Row],[RESUMO]],Tabela3[Grupo],Tabela3[Meus produtos])</f>
        <v>Não</v>
      </c>
      <c r="C4690" s="30" t="s">
        <v>4636</v>
      </c>
      <c r="D4690" t="s">
        <v>21238</v>
      </c>
      <c r="E4690" t="s">
        <v>11853</v>
      </c>
      <c r="F4690" s="30" t="s">
        <v>15412</v>
      </c>
      <c r="G4690">
        <v>11.81</v>
      </c>
      <c r="H4690">
        <v>6.31</v>
      </c>
      <c r="I4690">
        <v>12</v>
      </c>
      <c r="J4690">
        <v>0</v>
      </c>
      <c r="K4690" s="13">
        <v>0.30120000000000002</v>
      </c>
      <c r="L4690" s="13">
        <v>6.3099999999999989E-2</v>
      </c>
      <c r="M4690" s="13">
        <v>0.11810000000000001</v>
      </c>
      <c r="N4690" s="13">
        <v>0.12</v>
      </c>
      <c r="O4690" s="13">
        <v>0</v>
      </c>
      <c r="P4690" s="12" t="str">
        <f>LEFT(Tabela2[[#This Row],[Código]],2)</f>
        <v>38</v>
      </c>
    </row>
    <row r="4691" spans="2:16" ht="15" customHeight="1" x14ac:dyDescent="0.25">
      <c r="B4691" s="36" t="str">
        <f>LOOKUP(Tabela2[[#This Row],[RESUMO]],Tabela3[Grupo],Tabela3[Meus produtos])</f>
        <v>Não</v>
      </c>
      <c r="C4691" s="30" t="s">
        <v>4637</v>
      </c>
      <c r="D4691" t="s">
        <v>21238</v>
      </c>
      <c r="E4691" t="s">
        <v>11853</v>
      </c>
      <c r="F4691" s="30" t="s">
        <v>15413</v>
      </c>
      <c r="G4691">
        <v>12.29</v>
      </c>
      <c r="H4691">
        <v>6.79</v>
      </c>
      <c r="I4691">
        <v>12</v>
      </c>
      <c r="J4691">
        <v>0</v>
      </c>
      <c r="K4691" s="13">
        <v>0.31079999999999997</v>
      </c>
      <c r="L4691" s="13">
        <v>6.7900000000000002E-2</v>
      </c>
      <c r="M4691" s="13">
        <v>0.1229</v>
      </c>
      <c r="N4691" s="13">
        <v>0.12</v>
      </c>
      <c r="O4691" s="13">
        <v>0</v>
      </c>
      <c r="P4691" s="12" t="str">
        <f>LEFT(Tabela2[[#This Row],[Código]],2)</f>
        <v>38</v>
      </c>
    </row>
    <row r="4692" spans="2:16" ht="15" customHeight="1" x14ac:dyDescent="0.25">
      <c r="B4692" s="36" t="str">
        <f>LOOKUP(Tabela2[[#This Row],[RESUMO]],Tabela3[Grupo],Tabela3[Meus produtos])</f>
        <v>Não</v>
      </c>
      <c r="C4692" s="30" t="s">
        <v>4638</v>
      </c>
      <c r="D4692" t="s">
        <v>21238</v>
      </c>
      <c r="E4692" t="s">
        <v>11853</v>
      </c>
      <c r="F4692" s="30" t="s">
        <v>15414</v>
      </c>
      <c r="G4692">
        <v>12.29</v>
      </c>
      <c r="H4692">
        <v>6.79</v>
      </c>
      <c r="I4692">
        <v>12</v>
      </c>
      <c r="J4692">
        <v>0</v>
      </c>
      <c r="K4692" s="13">
        <v>0.31079999999999997</v>
      </c>
      <c r="L4692" s="13">
        <v>6.7900000000000002E-2</v>
      </c>
      <c r="M4692" s="13">
        <v>0.1229</v>
      </c>
      <c r="N4692" s="13">
        <v>0.12</v>
      </c>
      <c r="O4692" s="13">
        <v>0</v>
      </c>
      <c r="P4692" s="12" t="str">
        <f>LEFT(Tabela2[[#This Row],[Código]],2)</f>
        <v>38</v>
      </c>
    </row>
    <row r="4693" spans="2:16" ht="15" customHeight="1" x14ac:dyDescent="0.25">
      <c r="B4693" s="36" t="str">
        <f>LOOKUP(Tabela2[[#This Row],[RESUMO]],Tabela3[Grupo],Tabela3[Meus produtos])</f>
        <v>Não</v>
      </c>
      <c r="C4693" s="30" t="s">
        <v>4639</v>
      </c>
      <c r="D4693" t="s">
        <v>21238</v>
      </c>
      <c r="E4693" t="s">
        <v>11853</v>
      </c>
      <c r="F4693" s="30" t="s">
        <v>15415</v>
      </c>
      <c r="G4693">
        <v>12.29</v>
      </c>
      <c r="H4693">
        <v>6.79</v>
      </c>
      <c r="I4693">
        <v>12</v>
      </c>
      <c r="J4693">
        <v>0</v>
      </c>
      <c r="K4693" s="13">
        <v>0.31079999999999997</v>
      </c>
      <c r="L4693" s="13">
        <v>6.7900000000000002E-2</v>
      </c>
      <c r="M4693" s="13">
        <v>0.1229</v>
      </c>
      <c r="N4693" s="13">
        <v>0.12</v>
      </c>
      <c r="O4693" s="13">
        <v>0</v>
      </c>
      <c r="P4693" s="12" t="str">
        <f>LEFT(Tabela2[[#This Row],[Código]],2)</f>
        <v>38</v>
      </c>
    </row>
    <row r="4694" spans="2:16" ht="15" customHeight="1" x14ac:dyDescent="0.25">
      <c r="B4694" s="36" t="str">
        <f>LOOKUP(Tabela2[[#This Row],[RESUMO]],Tabela3[Grupo],Tabela3[Meus produtos])</f>
        <v>Não</v>
      </c>
      <c r="C4694" s="30" t="s">
        <v>4640</v>
      </c>
      <c r="D4694" t="s">
        <v>21238</v>
      </c>
      <c r="E4694" t="s">
        <v>11853</v>
      </c>
      <c r="F4694" s="30" t="s">
        <v>15416</v>
      </c>
      <c r="G4694">
        <v>12.29</v>
      </c>
      <c r="H4694">
        <v>6.79</v>
      </c>
      <c r="I4694">
        <v>12</v>
      </c>
      <c r="J4694">
        <v>0</v>
      </c>
      <c r="K4694" s="13">
        <v>0.31079999999999997</v>
      </c>
      <c r="L4694" s="13">
        <v>6.7900000000000002E-2</v>
      </c>
      <c r="M4694" s="13">
        <v>0.1229</v>
      </c>
      <c r="N4694" s="13">
        <v>0.12</v>
      </c>
      <c r="O4694" s="13">
        <v>0</v>
      </c>
      <c r="P4694" s="12" t="str">
        <f>LEFT(Tabela2[[#This Row],[Código]],2)</f>
        <v>38</v>
      </c>
    </row>
    <row r="4695" spans="2:16" ht="15" customHeight="1" x14ac:dyDescent="0.25">
      <c r="B4695" s="36" t="str">
        <f>LOOKUP(Tabela2[[#This Row],[RESUMO]],Tabela3[Grupo],Tabela3[Meus produtos])</f>
        <v>Não</v>
      </c>
      <c r="C4695" s="30" t="s">
        <v>4641</v>
      </c>
      <c r="D4695" t="s">
        <v>21238</v>
      </c>
      <c r="E4695" t="s">
        <v>11853</v>
      </c>
      <c r="F4695" s="30" t="s">
        <v>15417</v>
      </c>
      <c r="G4695">
        <v>9.35</v>
      </c>
      <c r="H4695">
        <v>6.79</v>
      </c>
      <c r="I4695">
        <v>12</v>
      </c>
      <c r="J4695">
        <v>0</v>
      </c>
      <c r="K4695" s="13">
        <v>0.28139999999999998</v>
      </c>
      <c r="L4695" s="13">
        <v>6.7900000000000002E-2</v>
      </c>
      <c r="M4695" s="13">
        <v>9.35E-2</v>
      </c>
      <c r="N4695" s="13">
        <v>0.12</v>
      </c>
      <c r="O4695" s="13">
        <v>0</v>
      </c>
      <c r="P4695" s="12" t="str">
        <f>LEFT(Tabela2[[#This Row],[Código]],2)</f>
        <v>38</v>
      </c>
    </row>
    <row r="4696" spans="2:16" ht="15" customHeight="1" x14ac:dyDescent="0.25">
      <c r="B4696" s="36" t="str">
        <f>LOOKUP(Tabela2[[#This Row],[RESUMO]],Tabela3[Grupo],Tabela3[Meus produtos])</f>
        <v>Não</v>
      </c>
      <c r="C4696" s="30" t="s">
        <v>4642</v>
      </c>
      <c r="D4696" t="s">
        <v>21238</v>
      </c>
      <c r="E4696" t="s">
        <v>11853</v>
      </c>
      <c r="F4696" s="30" t="s">
        <v>15418</v>
      </c>
      <c r="G4696">
        <v>11.85</v>
      </c>
      <c r="H4696">
        <v>6.79</v>
      </c>
      <c r="I4696">
        <v>12</v>
      </c>
      <c r="J4696">
        <v>0</v>
      </c>
      <c r="K4696" s="13">
        <v>0.30640000000000001</v>
      </c>
      <c r="L4696" s="13">
        <v>6.7900000000000002E-2</v>
      </c>
      <c r="M4696" s="13">
        <v>0.11849999999999999</v>
      </c>
      <c r="N4696" s="13">
        <v>0.12</v>
      </c>
      <c r="O4696" s="13">
        <v>0</v>
      </c>
      <c r="P4696" s="12" t="str">
        <f>LEFT(Tabela2[[#This Row],[Código]],2)</f>
        <v>38</v>
      </c>
    </row>
    <row r="4697" spans="2:16" ht="15" customHeight="1" x14ac:dyDescent="0.25">
      <c r="B4697" s="36" t="str">
        <f>LOOKUP(Tabela2[[#This Row],[RESUMO]],Tabela3[Grupo],Tabela3[Meus produtos])</f>
        <v>Não</v>
      </c>
      <c r="C4697" s="30" t="s">
        <v>4643</v>
      </c>
      <c r="D4697" t="s">
        <v>21238</v>
      </c>
      <c r="E4697" t="s">
        <v>11853</v>
      </c>
      <c r="F4697" s="30" t="s">
        <v>15419</v>
      </c>
      <c r="G4697">
        <v>11.85</v>
      </c>
      <c r="H4697">
        <v>6.79</v>
      </c>
      <c r="I4697">
        <v>12</v>
      </c>
      <c r="J4697">
        <v>0</v>
      </c>
      <c r="K4697" s="13">
        <v>0.30640000000000001</v>
      </c>
      <c r="L4697" s="13">
        <v>6.7900000000000002E-2</v>
      </c>
      <c r="M4697" s="13">
        <v>0.11849999999999999</v>
      </c>
      <c r="N4697" s="13">
        <v>0.12</v>
      </c>
      <c r="O4697" s="13">
        <v>0</v>
      </c>
      <c r="P4697" s="12" t="str">
        <f>LEFT(Tabela2[[#This Row],[Código]],2)</f>
        <v>38</v>
      </c>
    </row>
    <row r="4698" spans="2:16" ht="15" customHeight="1" x14ac:dyDescent="0.25">
      <c r="B4698" s="36" t="str">
        <f>LOOKUP(Tabela2[[#This Row],[RESUMO]],Tabela3[Grupo],Tabela3[Meus produtos])</f>
        <v>Não</v>
      </c>
      <c r="C4698" s="30" t="s">
        <v>4644</v>
      </c>
      <c r="D4698" t="s">
        <v>21238</v>
      </c>
      <c r="E4698" t="s">
        <v>11853</v>
      </c>
      <c r="F4698" s="30" t="s">
        <v>15420</v>
      </c>
      <c r="G4698">
        <v>9.35</v>
      </c>
      <c r="H4698">
        <v>6.79</v>
      </c>
      <c r="I4698">
        <v>12</v>
      </c>
      <c r="J4698">
        <v>0</v>
      </c>
      <c r="K4698" s="13">
        <v>0.28139999999999998</v>
      </c>
      <c r="L4698" s="13">
        <v>6.7900000000000002E-2</v>
      </c>
      <c r="M4698" s="13">
        <v>9.35E-2</v>
      </c>
      <c r="N4698" s="13">
        <v>0.12</v>
      </c>
      <c r="O4698" s="13">
        <v>0</v>
      </c>
      <c r="P4698" s="12" t="str">
        <f>LEFT(Tabela2[[#This Row],[Código]],2)</f>
        <v>38</v>
      </c>
    </row>
    <row r="4699" spans="2:16" ht="15" customHeight="1" x14ac:dyDescent="0.25">
      <c r="B4699" s="36" t="str">
        <f>LOOKUP(Tabela2[[#This Row],[RESUMO]],Tabela3[Grupo],Tabela3[Meus produtos])</f>
        <v>Não</v>
      </c>
      <c r="C4699" s="30" t="s">
        <v>4645</v>
      </c>
      <c r="D4699" t="s">
        <v>21238</v>
      </c>
      <c r="E4699" t="s">
        <v>11853</v>
      </c>
      <c r="F4699" s="30" t="s">
        <v>15421</v>
      </c>
      <c r="G4699">
        <v>9.35</v>
      </c>
      <c r="H4699">
        <v>6.79</v>
      </c>
      <c r="I4699">
        <v>12</v>
      </c>
      <c r="J4699">
        <v>0</v>
      </c>
      <c r="K4699" s="13">
        <v>0.28139999999999998</v>
      </c>
      <c r="L4699" s="13">
        <v>6.7900000000000002E-2</v>
      </c>
      <c r="M4699" s="13">
        <v>9.35E-2</v>
      </c>
      <c r="N4699" s="13">
        <v>0.12</v>
      </c>
      <c r="O4699" s="13">
        <v>0</v>
      </c>
      <c r="P4699" s="12" t="str">
        <f>LEFT(Tabela2[[#This Row],[Código]],2)</f>
        <v>38</v>
      </c>
    </row>
    <row r="4700" spans="2:16" ht="15" customHeight="1" x14ac:dyDescent="0.25">
      <c r="B4700" s="36" t="str">
        <f>LOOKUP(Tabela2[[#This Row],[RESUMO]],Tabela3[Grupo],Tabela3[Meus produtos])</f>
        <v>Não</v>
      </c>
      <c r="C4700" s="30" t="s">
        <v>4646</v>
      </c>
      <c r="D4700" t="s">
        <v>21238</v>
      </c>
      <c r="E4700" t="s">
        <v>11853</v>
      </c>
      <c r="F4700" s="30" t="s">
        <v>15422</v>
      </c>
      <c r="G4700">
        <v>7.3</v>
      </c>
      <c r="H4700">
        <v>4.2</v>
      </c>
      <c r="I4700">
        <v>12</v>
      </c>
      <c r="J4700">
        <v>0</v>
      </c>
      <c r="K4700" s="13">
        <v>0.23499999999999999</v>
      </c>
      <c r="L4700" s="13">
        <v>4.2000000000000003E-2</v>
      </c>
      <c r="M4700" s="13">
        <v>7.2999999999999995E-2</v>
      </c>
      <c r="N4700" s="13">
        <v>0.12</v>
      </c>
      <c r="O4700" s="13">
        <v>0</v>
      </c>
      <c r="P4700" s="12" t="str">
        <f>LEFT(Tabela2[[#This Row],[Código]],2)</f>
        <v>38</v>
      </c>
    </row>
    <row r="4701" spans="2:16" ht="15" customHeight="1" x14ac:dyDescent="0.25">
      <c r="B4701" s="36" t="str">
        <f>LOOKUP(Tabela2[[#This Row],[RESUMO]],Tabela3[Grupo],Tabela3[Meus produtos])</f>
        <v>Não</v>
      </c>
      <c r="C4701" s="30" t="s">
        <v>4647</v>
      </c>
      <c r="D4701" t="s">
        <v>21238</v>
      </c>
      <c r="E4701" t="s">
        <v>11853</v>
      </c>
      <c r="F4701" s="30" t="s">
        <v>15423</v>
      </c>
      <c r="G4701">
        <v>9.35</v>
      </c>
      <c r="H4701">
        <v>6.79</v>
      </c>
      <c r="I4701">
        <v>12</v>
      </c>
      <c r="J4701">
        <v>0</v>
      </c>
      <c r="K4701" s="13">
        <v>0.28139999999999998</v>
      </c>
      <c r="L4701" s="13">
        <v>6.7900000000000002E-2</v>
      </c>
      <c r="M4701" s="13">
        <v>9.35E-2</v>
      </c>
      <c r="N4701" s="13">
        <v>0.12</v>
      </c>
      <c r="O4701" s="13">
        <v>0</v>
      </c>
      <c r="P4701" s="12" t="str">
        <f>LEFT(Tabela2[[#This Row],[Código]],2)</f>
        <v>38</v>
      </c>
    </row>
    <row r="4702" spans="2:16" ht="15" customHeight="1" x14ac:dyDescent="0.25">
      <c r="B4702" s="36" t="str">
        <f>LOOKUP(Tabela2[[#This Row],[RESUMO]],Tabela3[Grupo],Tabela3[Meus produtos])</f>
        <v>Não</v>
      </c>
      <c r="C4702" s="30" t="s">
        <v>4648</v>
      </c>
      <c r="D4702" t="s">
        <v>21238</v>
      </c>
      <c r="E4702" t="s">
        <v>11853</v>
      </c>
      <c r="F4702" s="30" t="s">
        <v>15424</v>
      </c>
      <c r="G4702">
        <v>11.85</v>
      </c>
      <c r="H4702">
        <v>6.79</v>
      </c>
      <c r="I4702">
        <v>12</v>
      </c>
      <c r="J4702">
        <v>0</v>
      </c>
      <c r="K4702" s="13">
        <v>0.30640000000000001</v>
      </c>
      <c r="L4702" s="13">
        <v>6.7900000000000002E-2</v>
      </c>
      <c r="M4702" s="13">
        <v>0.11849999999999999</v>
      </c>
      <c r="N4702" s="13">
        <v>0.12</v>
      </c>
      <c r="O4702" s="13">
        <v>0</v>
      </c>
      <c r="P4702" s="12" t="str">
        <f>LEFT(Tabela2[[#This Row],[Código]],2)</f>
        <v>38</v>
      </c>
    </row>
    <row r="4703" spans="2:16" ht="15" customHeight="1" x14ac:dyDescent="0.25">
      <c r="B4703" s="36" t="str">
        <f>LOOKUP(Tabela2[[#This Row],[RESUMO]],Tabela3[Grupo],Tabela3[Meus produtos])</f>
        <v>Não</v>
      </c>
      <c r="C4703" s="30" t="s">
        <v>22613</v>
      </c>
      <c r="D4703" t="s">
        <v>21238</v>
      </c>
      <c r="E4703" t="s">
        <v>11853</v>
      </c>
      <c r="F4703" s="30" t="s">
        <v>22614</v>
      </c>
      <c r="G4703">
        <v>8.7899999999999991</v>
      </c>
      <c r="H4703">
        <v>6.79</v>
      </c>
      <c r="I4703">
        <v>12</v>
      </c>
      <c r="J4703">
        <v>0</v>
      </c>
      <c r="K4703" s="13">
        <v>0.27579999999999999</v>
      </c>
      <c r="L4703" s="13">
        <v>6.7900000000000002E-2</v>
      </c>
      <c r="M4703" s="13">
        <v>8.7899999999999992E-2</v>
      </c>
      <c r="N4703" s="13">
        <v>0.12</v>
      </c>
      <c r="O4703" s="13">
        <v>0</v>
      </c>
      <c r="P4703" s="12" t="str">
        <f>LEFT(Tabela2[[#This Row],[Código]],2)</f>
        <v>38</v>
      </c>
    </row>
    <row r="4704" spans="2:16" ht="15" customHeight="1" x14ac:dyDescent="0.25">
      <c r="B4704" s="36" t="str">
        <f>LOOKUP(Tabela2[[#This Row],[RESUMO]],Tabela3[Grupo],Tabela3[Meus produtos])</f>
        <v>Não</v>
      </c>
      <c r="C4704" s="30" t="s">
        <v>4649</v>
      </c>
      <c r="D4704" t="s">
        <v>21238</v>
      </c>
      <c r="E4704" t="s">
        <v>11853</v>
      </c>
      <c r="F4704" s="30" t="s">
        <v>15425</v>
      </c>
      <c r="G4704">
        <v>9.89</v>
      </c>
      <c r="H4704">
        <v>6.79</v>
      </c>
      <c r="I4704">
        <v>12</v>
      </c>
      <c r="J4704">
        <v>0</v>
      </c>
      <c r="K4704" s="13">
        <v>0.2868</v>
      </c>
      <c r="L4704" s="13">
        <v>6.7900000000000002E-2</v>
      </c>
      <c r="M4704" s="13">
        <v>9.8900000000000002E-2</v>
      </c>
      <c r="N4704" s="13">
        <v>0.12</v>
      </c>
      <c r="O4704" s="13">
        <v>0</v>
      </c>
      <c r="P4704" s="12" t="str">
        <f>LEFT(Tabela2[[#This Row],[Código]],2)</f>
        <v>38</v>
      </c>
    </row>
    <row r="4705" spans="2:16" ht="15" customHeight="1" x14ac:dyDescent="0.25">
      <c r="B4705" s="36" t="str">
        <f>LOOKUP(Tabela2[[#This Row],[RESUMO]],Tabela3[Grupo],Tabela3[Meus produtos])</f>
        <v>Não</v>
      </c>
      <c r="C4705" s="30" t="s">
        <v>4650</v>
      </c>
      <c r="D4705" t="s">
        <v>21238</v>
      </c>
      <c r="E4705" t="s">
        <v>11853</v>
      </c>
      <c r="F4705" s="30" t="s">
        <v>15426</v>
      </c>
      <c r="G4705">
        <v>16.59</v>
      </c>
      <c r="H4705">
        <v>7.1</v>
      </c>
      <c r="I4705">
        <v>12</v>
      </c>
      <c r="J4705">
        <v>0</v>
      </c>
      <c r="K4705" s="13">
        <v>0.3569</v>
      </c>
      <c r="L4705" s="13">
        <v>7.0999999999999994E-2</v>
      </c>
      <c r="M4705" s="13">
        <v>0.16589999999999999</v>
      </c>
      <c r="N4705" s="13">
        <v>0.12</v>
      </c>
      <c r="O4705" s="13">
        <v>0</v>
      </c>
      <c r="P4705" s="12" t="str">
        <f>LEFT(Tabela2[[#This Row],[Código]],2)</f>
        <v>38</v>
      </c>
    </row>
    <row r="4706" spans="2:16" ht="15" customHeight="1" x14ac:dyDescent="0.25">
      <c r="B4706" s="36" t="str">
        <f>LOOKUP(Tabela2[[#This Row],[RESUMO]],Tabela3[Grupo],Tabela3[Meus produtos])</f>
        <v>Não</v>
      </c>
      <c r="C4706" s="30" t="s">
        <v>4651</v>
      </c>
      <c r="D4706" t="s">
        <v>21238</v>
      </c>
      <c r="E4706" t="s">
        <v>11853</v>
      </c>
      <c r="F4706" s="30" t="s">
        <v>15427</v>
      </c>
      <c r="G4706">
        <v>10.3</v>
      </c>
      <c r="H4706">
        <v>7.1</v>
      </c>
      <c r="I4706">
        <v>12</v>
      </c>
      <c r="J4706">
        <v>0</v>
      </c>
      <c r="K4706" s="13">
        <v>0.29399999999999998</v>
      </c>
      <c r="L4706" s="13">
        <v>7.0999999999999994E-2</v>
      </c>
      <c r="M4706" s="13">
        <v>0.10300000000000001</v>
      </c>
      <c r="N4706" s="13">
        <v>0.12</v>
      </c>
      <c r="O4706" s="13">
        <v>0</v>
      </c>
      <c r="P4706" s="12" t="str">
        <f>LEFT(Tabela2[[#This Row],[Código]],2)</f>
        <v>38</v>
      </c>
    </row>
    <row r="4707" spans="2:16" ht="15" customHeight="1" x14ac:dyDescent="0.25">
      <c r="B4707" s="36" t="str">
        <f>LOOKUP(Tabela2[[#This Row],[RESUMO]],Tabela3[Grupo],Tabela3[Meus produtos])</f>
        <v>Não</v>
      </c>
      <c r="C4707" s="30" t="s">
        <v>4652</v>
      </c>
      <c r="D4707" t="s">
        <v>21238</v>
      </c>
      <c r="E4707" t="s">
        <v>11853</v>
      </c>
      <c r="F4707" s="30" t="s">
        <v>15428</v>
      </c>
      <c r="G4707">
        <v>16.59</v>
      </c>
      <c r="H4707">
        <v>7.1</v>
      </c>
      <c r="I4707">
        <v>12</v>
      </c>
      <c r="J4707">
        <v>0</v>
      </c>
      <c r="K4707" s="13">
        <v>0.3569</v>
      </c>
      <c r="L4707" s="13">
        <v>7.0999999999999994E-2</v>
      </c>
      <c r="M4707" s="13">
        <v>0.16589999999999999</v>
      </c>
      <c r="N4707" s="13">
        <v>0.12</v>
      </c>
      <c r="O4707" s="13">
        <v>0</v>
      </c>
      <c r="P4707" s="12" t="str">
        <f>LEFT(Tabela2[[#This Row],[Código]],2)</f>
        <v>38</v>
      </c>
    </row>
    <row r="4708" spans="2:16" ht="15" customHeight="1" x14ac:dyDescent="0.25">
      <c r="B4708" s="36" t="str">
        <f>LOOKUP(Tabela2[[#This Row],[RESUMO]],Tabela3[Grupo],Tabela3[Meus produtos])</f>
        <v>Não</v>
      </c>
      <c r="C4708" s="30" t="s">
        <v>4653</v>
      </c>
      <c r="D4708" t="s">
        <v>21238</v>
      </c>
      <c r="E4708" t="s">
        <v>11853</v>
      </c>
      <c r="F4708" s="30" t="s">
        <v>15429</v>
      </c>
      <c r="G4708">
        <v>9.35</v>
      </c>
      <c r="H4708">
        <v>6.79</v>
      </c>
      <c r="I4708">
        <v>12</v>
      </c>
      <c r="J4708">
        <v>0</v>
      </c>
      <c r="K4708" s="13">
        <v>0.28139999999999998</v>
      </c>
      <c r="L4708" s="13">
        <v>6.7900000000000002E-2</v>
      </c>
      <c r="M4708" s="13">
        <v>9.35E-2</v>
      </c>
      <c r="N4708" s="13">
        <v>0.12</v>
      </c>
      <c r="O4708" s="13">
        <v>0</v>
      </c>
      <c r="P4708" s="12" t="str">
        <f>LEFT(Tabela2[[#This Row],[Código]],2)</f>
        <v>38</v>
      </c>
    </row>
    <row r="4709" spans="2:16" ht="15" customHeight="1" x14ac:dyDescent="0.25">
      <c r="B4709" s="36" t="str">
        <f>LOOKUP(Tabela2[[#This Row],[RESUMO]],Tabela3[Grupo],Tabela3[Meus produtos])</f>
        <v>Não</v>
      </c>
      <c r="C4709" s="30" t="s">
        <v>4654</v>
      </c>
      <c r="D4709" t="s">
        <v>21238</v>
      </c>
      <c r="E4709" t="s">
        <v>11853</v>
      </c>
      <c r="F4709" s="30" t="s">
        <v>15430</v>
      </c>
      <c r="G4709">
        <v>12.29</v>
      </c>
      <c r="H4709">
        <v>6.79</v>
      </c>
      <c r="I4709">
        <v>12</v>
      </c>
      <c r="J4709">
        <v>0</v>
      </c>
      <c r="K4709" s="13">
        <v>0.31079999999999997</v>
      </c>
      <c r="L4709" s="13">
        <v>6.7900000000000002E-2</v>
      </c>
      <c r="M4709" s="13">
        <v>0.1229</v>
      </c>
      <c r="N4709" s="13">
        <v>0.12</v>
      </c>
      <c r="O4709" s="13">
        <v>0</v>
      </c>
      <c r="P4709" s="12" t="str">
        <f>LEFT(Tabela2[[#This Row],[Código]],2)</f>
        <v>38</v>
      </c>
    </row>
    <row r="4710" spans="2:16" ht="15" customHeight="1" x14ac:dyDescent="0.25">
      <c r="B4710" s="36" t="str">
        <f>LOOKUP(Tabela2[[#This Row],[RESUMO]],Tabela3[Grupo],Tabela3[Meus produtos])</f>
        <v>Não</v>
      </c>
      <c r="C4710" s="30" t="s">
        <v>4655</v>
      </c>
      <c r="D4710" t="s">
        <v>21238</v>
      </c>
      <c r="E4710" t="s">
        <v>11853</v>
      </c>
      <c r="F4710" s="30" t="s">
        <v>15431</v>
      </c>
      <c r="G4710">
        <v>12.29</v>
      </c>
      <c r="H4710">
        <v>6.79</v>
      </c>
      <c r="I4710">
        <v>12</v>
      </c>
      <c r="J4710">
        <v>0</v>
      </c>
      <c r="K4710" s="13">
        <v>0.31079999999999997</v>
      </c>
      <c r="L4710" s="13">
        <v>6.7900000000000002E-2</v>
      </c>
      <c r="M4710" s="13">
        <v>0.1229</v>
      </c>
      <c r="N4710" s="13">
        <v>0.12</v>
      </c>
      <c r="O4710" s="13">
        <v>0</v>
      </c>
      <c r="P4710" s="12" t="str">
        <f>LEFT(Tabela2[[#This Row],[Código]],2)</f>
        <v>38</v>
      </c>
    </row>
    <row r="4711" spans="2:16" ht="15" customHeight="1" x14ac:dyDescent="0.25">
      <c r="B4711" s="36" t="str">
        <f>LOOKUP(Tabela2[[#This Row],[RESUMO]],Tabela3[Grupo],Tabela3[Meus produtos])</f>
        <v>Não</v>
      </c>
      <c r="C4711" s="30" t="s">
        <v>4656</v>
      </c>
      <c r="D4711" t="s">
        <v>21238</v>
      </c>
      <c r="E4711" t="s">
        <v>11853</v>
      </c>
      <c r="F4711" s="30" t="s">
        <v>4657</v>
      </c>
      <c r="G4711">
        <v>11.85</v>
      </c>
      <c r="H4711">
        <v>6.79</v>
      </c>
      <c r="I4711">
        <v>12</v>
      </c>
      <c r="J4711">
        <v>0</v>
      </c>
      <c r="K4711" s="13">
        <v>0.30640000000000001</v>
      </c>
      <c r="L4711" s="13">
        <v>6.7900000000000002E-2</v>
      </c>
      <c r="M4711" s="13">
        <v>0.11849999999999999</v>
      </c>
      <c r="N4711" s="13">
        <v>0.12</v>
      </c>
      <c r="O4711" s="13">
        <v>0</v>
      </c>
      <c r="P4711" s="12" t="str">
        <f>LEFT(Tabela2[[#This Row],[Código]],2)</f>
        <v>38</v>
      </c>
    </row>
    <row r="4712" spans="2:16" ht="15" customHeight="1" x14ac:dyDescent="0.25">
      <c r="B4712" s="36" t="str">
        <f>LOOKUP(Tabela2[[#This Row],[RESUMO]],Tabela3[Grupo],Tabela3[Meus produtos])</f>
        <v>Não</v>
      </c>
      <c r="C4712" s="30" t="s">
        <v>4658</v>
      </c>
      <c r="D4712" t="s">
        <v>21238</v>
      </c>
      <c r="E4712" t="s">
        <v>11853</v>
      </c>
      <c r="F4712" s="30" t="s">
        <v>4659</v>
      </c>
      <c r="G4712">
        <v>12.29</v>
      </c>
      <c r="H4712">
        <v>6.79</v>
      </c>
      <c r="I4712">
        <v>12</v>
      </c>
      <c r="J4712">
        <v>0</v>
      </c>
      <c r="K4712" s="13">
        <v>0.31079999999999997</v>
      </c>
      <c r="L4712" s="13">
        <v>6.7900000000000002E-2</v>
      </c>
      <c r="M4712" s="13">
        <v>0.1229</v>
      </c>
      <c r="N4712" s="13">
        <v>0.12</v>
      </c>
      <c r="O4712" s="13">
        <v>0</v>
      </c>
      <c r="P4712" s="12" t="str">
        <f>LEFT(Tabela2[[#This Row],[Código]],2)</f>
        <v>38</v>
      </c>
    </row>
    <row r="4713" spans="2:16" ht="15" customHeight="1" x14ac:dyDescent="0.25">
      <c r="B4713" s="36" t="str">
        <f>LOOKUP(Tabela2[[#This Row],[RESUMO]],Tabela3[Grupo],Tabela3[Meus produtos])</f>
        <v>Não</v>
      </c>
      <c r="C4713" s="30" t="s">
        <v>4660</v>
      </c>
      <c r="D4713" t="s">
        <v>21238</v>
      </c>
      <c r="E4713" t="s">
        <v>11853</v>
      </c>
      <c r="F4713" s="30" t="s">
        <v>15432</v>
      </c>
      <c r="G4713">
        <v>9.35</v>
      </c>
      <c r="H4713">
        <v>6.79</v>
      </c>
      <c r="I4713">
        <v>12</v>
      </c>
      <c r="J4713">
        <v>0</v>
      </c>
      <c r="K4713" s="13">
        <v>0.28139999999999998</v>
      </c>
      <c r="L4713" s="13">
        <v>6.7900000000000002E-2</v>
      </c>
      <c r="M4713" s="13">
        <v>9.35E-2</v>
      </c>
      <c r="N4713" s="13">
        <v>0.12</v>
      </c>
      <c r="O4713" s="13">
        <v>0</v>
      </c>
      <c r="P4713" s="12" t="str">
        <f>LEFT(Tabela2[[#This Row],[Código]],2)</f>
        <v>38</v>
      </c>
    </row>
    <row r="4714" spans="2:16" ht="15" customHeight="1" x14ac:dyDescent="0.25">
      <c r="B4714" s="36" t="str">
        <f>LOOKUP(Tabela2[[#This Row],[RESUMO]],Tabela3[Grupo],Tabela3[Meus produtos])</f>
        <v>Não</v>
      </c>
      <c r="C4714" s="30" t="s">
        <v>4661</v>
      </c>
      <c r="D4714" t="s">
        <v>21238</v>
      </c>
      <c r="E4714" t="s">
        <v>11853</v>
      </c>
      <c r="F4714" s="30" t="s">
        <v>15433</v>
      </c>
      <c r="G4714">
        <v>9.35</v>
      </c>
      <c r="H4714">
        <v>6.79</v>
      </c>
      <c r="I4714">
        <v>12</v>
      </c>
      <c r="J4714">
        <v>0</v>
      </c>
      <c r="K4714" s="13">
        <v>0.28139999999999998</v>
      </c>
      <c r="L4714" s="13">
        <v>6.7900000000000002E-2</v>
      </c>
      <c r="M4714" s="13">
        <v>9.35E-2</v>
      </c>
      <c r="N4714" s="13">
        <v>0.12</v>
      </c>
      <c r="O4714" s="13">
        <v>0</v>
      </c>
      <c r="P4714" s="12" t="str">
        <f>LEFT(Tabela2[[#This Row],[Código]],2)</f>
        <v>38</v>
      </c>
    </row>
    <row r="4715" spans="2:16" ht="15" customHeight="1" x14ac:dyDescent="0.25">
      <c r="B4715" s="36" t="str">
        <f>LOOKUP(Tabela2[[#This Row],[RESUMO]],Tabela3[Grupo],Tabela3[Meus produtos])</f>
        <v>Não</v>
      </c>
      <c r="C4715" s="30" t="s">
        <v>4662</v>
      </c>
      <c r="D4715" t="s">
        <v>21238</v>
      </c>
      <c r="E4715" t="s">
        <v>11853</v>
      </c>
      <c r="F4715" s="30" t="s">
        <v>15434</v>
      </c>
      <c r="G4715">
        <v>12.29</v>
      </c>
      <c r="H4715">
        <v>6.79</v>
      </c>
      <c r="I4715">
        <v>12</v>
      </c>
      <c r="J4715">
        <v>0</v>
      </c>
      <c r="K4715" s="13">
        <v>0.31079999999999997</v>
      </c>
      <c r="L4715" s="13">
        <v>6.7900000000000002E-2</v>
      </c>
      <c r="M4715" s="13">
        <v>0.1229</v>
      </c>
      <c r="N4715" s="13">
        <v>0.12</v>
      </c>
      <c r="O4715" s="13">
        <v>0</v>
      </c>
      <c r="P4715" s="12" t="str">
        <f>LEFT(Tabela2[[#This Row],[Código]],2)</f>
        <v>38</v>
      </c>
    </row>
    <row r="4716" spans="2:16" ht="15" customHeight="1" x14ac:dyDescent="0.25">
      <c r="B4716" s="36" t="str">
        <f>LOOKUP(Tabela2[[#This Row],[RESUMO]],Tabela3[Grupo],Tabela3[Meus produtos])</f>
        <v>Não</v>
      </c>
      <c r="C4716" s="30" t="s">
        <v>4663</v>
      </c>
      <c r="D4716" t="s">
        <v>21238</v>
      </c>
      <c r="E4716" t="s">
        <v>11853</v>
      </c>
      <c r="F4716" s="30" t="s">
        <v>15435</v>
      </c>
      <c r="G4716">
        <v>12.29</v>
      </c>
      <c r="H4716">
        <v>6.79</v>
      </c>
      <c r="I4716">
        <v>12</v>
      </c>
      <c r="J4716">
        <v>0</v>
      </c>
      <c r="K4716" s="13">
        <v>0.31079999999999997</v>
      </c>
      <c r="L4716" s="13">
        <v>6.7900000000000002E-2</v>
      </c>
      <c r="M4716" s="13">
        <v>0.1229</v>
      </c>
      <c r="N4716" s="13">
        <v>0.12</v>
      </c>
      <c r="O4716" s="13">
        <v>0</v>
      </c>
      <c r="P4716" s="12" t="str">
        <f>LEFT(Tabela2[[#This Row],[Código]],2)</f>
        <v>38</v>
      </c>
    </row>
    <row r="4717" spans="2:16" ht="15" customHeight="1" x14ac:dyDescent="0.25">
      <c r="B4717" s="36" t="str">
        <f>LOOKUP(Tabela2[[#This Row],[RESUMO]],Tabela3[Grupo],Tabela3[Meus produtos])</f>
        <v>Não</v>
      </c>
      <c r="C4717" s="30" t="s">
        <v>4664</v>
      </c>
      <c r="D4717" t="s">
        <v>21238</v>
      </c>
      <c r="E4717" t="s">
        <v>11853</v>
      </c>
      <c r="F4717" s="30" t="s">
        <v>15436</v>
      </c>
      <c r="G4717">
        <v>6.2</v>
      </c>
      <c r="H4717">
        <v>4.2</v>
      </c>
      <c r="I4717">
        <v>12</v>
      </c>
      <c r="J4717">
        <v>0</v>
      </c>
      <c r="K4717" s="13">
        <v>0.224</v>
      </c>
      <c r="L4717" s="13">
        <v>4.2000000000000003E-2</v>
      </c>
      <c r="M4717" s="13">
        <v>6.2E-2</v>
      </c>
      <c r="N4717" s="13">
        <v>0.12</v>
      </c>
      <c r="O4717" s="13">
        <v>0</v>
      </c>
      <c r="P4717" s="12" t="str">
        <f>LEFT(Tabela2[[#This Row],[Código]],2)</f>
        <v>38</v>
      </c>
    </row>
    <row r="4718" spans="2:16" ht="15" customHeight="1" x14ac:dyDescent="0.25">
      <c r="B4718" s="36" t="str">
        <f>LOOKUP(Tabela2[[#This Row],[RESUMO]],Tabela3[Grupo],Tabela3[Meus produtos])</f>
        <v>Não</v>
      </c>
      <c r="C4718" s="30" t="s">
        <v>4665</v>
      </c>
      <c r="D4718" t="s">
        <v>21238</v>
      </c>
      <c r="E4718" t="s">
        <v>11853</v>
      </c>
      <c r="F4718" s="30" t="s">
        <v>15437</v>
      </c>
      <c r="G4718">
        <v>6.76</v>
      </c>
      <c r="H4718">
        <v>4.2</v>
      </c>
      <c r="I4718">
        <v>12</v>
      </c>
      <c r="J4718">
        <v>0</v>
      </c>
      <c r="K4718" s="13">
        <v>0.2296</v>
      </c>
      <c r="L4718" s="13">
        <v>4.2000000000000003E-2</v>
      </c>
      <c r="M4718" s="13">
        <v>6.7599999999999993E-2</v>
      </c>
      <c r="N4718" s="13">
        <v>0.12</v>
      </c>
      <c r="O4718" s="13">
        <v>0</v>
      </c>
      <c r="P4718" s="12" t="str">
        <f>LEFT(Tabela2[[#This Row],[Código]],2)</f>
        <v>38</v>
      </c>
    </row>
    <row r="4719" spans="2:16" ht="15" customHeight="1" x14ac:dyDescent="0.25">
      <c r="B4719" s="36" t="str">
        <f>LOOKUP(Tabela2[[#This Row],[RESUMO]],Tabela3[Grupo],Tabela3[Meus produtos])</f>
        <v>Não</v>
      </c>
      <c r="C4719" s="30" t="s">
        <v>4666</v>
      </c>
      <c r="D4719" t="s">
        <v>21238</v>
      </c>
      <c r="E4719" t="s">
        <v>11853</v>
      </c>
      <c r="F4719" s="30" t="s">
        <v>15438</v>
      </c>
      <c r="G4719">
        <v>6.2</v>
      </c>
      <c r="H4719">
        <v>4.2</v>
      </c>
      <c r="I4719">
        <v>12</v>
      </c>
      <c r="J4719">
        <v>0</v>
      </c>
      <c r="K4719" s="13">
        <v>0.224</v>
      </c>
      <c r="L4719" s="13">
        <v>4.2000000000000003E-2</v>
      </c>
      <c r="M4719" s="13">
        <v>6.2E-2</v>
      </c>
      <c r="N4719" s="13">
        <v>0.12</v>
      </c>
      <c r="O4719" s="13">
        <v>0</v>
      </c>
      <c r="P4719" s="12" t="str">
        <f>LEFT(Tabela2[[#This Row],[Código]],2)</f>
        <v>38</v>
      </c>
    </row>
    <row r="4720" spans="2:16" ht="15" customHeight="1" x14ac:dyDescent="0.25">
      <c r="B4720" s="36" t="str">
        <f>LOOKUP(Tabela2[[#This Row],[RESUMO]],Tabela3[Grupo],Tabela3[Meus produtos])</f>
        <v>Não</v>
      </c>
      <c r="C4720" s="30" t="s">
        <v>4667</v>
      </c>
      <c r="D4720" t="s">
        <v>21238</v>
      </c>
      <c r="E4720" t="s">
        <v>11853</v>
      </c>
      <c r="F4720" s="30" t="s">
        <v>15439</v>
      </c>
      <c r="G4720">
        <v>7.81</v>
      </c>
      <c r="H4720">
        <v>4.2</v>
      </c>
      <c r="I4720">
        <v>12</v>
      </c>
      <c r="J4720">
        <v>0</v>
      </c>
      <c r="K4720" s="13">
        <v>0.24010000000000001</v>
      </c>
      <c r="L4720" s="13">
        <v>4.2000000000000003E-2</v>
      </c>
      <c r="M4720" s="13">
        <v>7.8100000000000003E-2</v>
      </c>
      <c r="N4720" s="13">
        <v>0.12</v>
      </c>
      <c r="O4720" s="13">
        <v>0</v>
      </c>
      <c r="P4720" s="12" t="str">
        <f>LEFT(Tabela2[[#This Row],[Código]],2)</f>
        <v>38</v>
      </c>
    </row>
    <row r="4721" spans="2:16" ht="15" customHeight="1" x14ac:dyDescent="0.25">
      <c r="B4721" s="36" t="str">
        <f>LOOKUP(Tabela2[[#This Row],[RESUMO]],Tabela3[Grupo],Tabela3[Meus produtos])</f>
        <v>Não</v>
      </c>
      <c r="C4721" s="30" t="s">
        <v>4668</v>
      </c>
      <c r="D4721" t="s">
        <v>21238</v>
      </c>
      <c r="E4721" t="s">
        <v>11853</v>
      </c>
      <c r="F4721" s="30" t="s">
        <v>15440</v>
      </c>
      <c r="G4721">
        <v>7.81</v>
      </c>
      <c r="H4721">
        <v>4.2</v>
      </c>
      <c r="I4721">
        <v>12</v>
      </c>
      <c r="J4721">
        <v>0</v>
      </c>
      <c r="K4721" s="13">
        <v>0.24010000000000001</v>
      </c>
      <c r="L4721" s="13">
        <v>4.2000000000000003E-2</v>
      </c>
      <c r="M4721" s="13">
        <v>7.8100000000000003E-2</v>
      </c>
      <c r="N4721" s="13">
        <v>0.12</v>
      </c>
      <c r="O4721" s="13">
        <v>0</v>
      </c>
      <c r="P4721" s="12" t="str">
        <f>LEFT(Tabela2[[#This Row],[Código]],2)</f>
        <v>38</v>
      </c>
    </row>
    <row r="4722" spans="2:16" ht="15" customHeight="1" x14ac:dyDescent="0.25">
      <c r="B4722" s="36" t="str">
        <f>LOOKUP(Tabela2[[#This Row],[RESUMO]],Tabela3[Grupo],Tabela3[Meus produtos])</f>
        <v>Não</v>
      </c>
      <c r="C4722" s="30" t="s">
        <v>4669</v>
      </c>
      <c r="D4722" t="s">
        <v>21238</v>
      </c>
      <c r="E4722" t="s">
        <v>11853</v>
      </c>
      <c r="F4722" s="30" t="s">
        <v>15441</v>
      </c>
      <c r="G4722">
        <v>9.6999999999999993</v>
      </c>
      <c r="H4722">
        <v>4.2</v>
      </c>
      <c r="I4722">
        <v>12</v>
      </c>
      <c r="J4722">
        <v>0</v>
      </c>
      <c r="K4722" s="13">
        <v>0.25900000000000001</v>
      </c>
      <c r="L4722" s="13">
        <v>4.2000000000000003E-2</v>
      </c>
      <c r="M4722" s="13">
        <v>9.6999999999999989E-2</v>
      </c>
      <c r="N4722" s="13">
        <v>0.12</v>
      </c>
      <c r="O4722" s="13">
        <v>0</v>
      </c>
      <c r="P4722" s="12" t="str">
        <f>LEFT(Tabela2[[#This Row],[Código]],2)</f>
        <v>38</v>
      </c>
    </row>
    <row r="4723" spans="2:16" ht="15" customHeight="1" x14ac:dyDescent="0.25">
      <c r="B4723" s="36" t="str">
        <f>LOOKUP(Tabela2[[#This Row],[RESUMO]],Tabela3[Grupo],Tabela3[Meus produtos])</f>
        <v>Não</v>
      </c>
      <c r="C4723" s="30" t="s">
        <v>22561</v>
      </c>
      <c r="D4723" t="s">
        <v>21238</v>
      </c>
      <c r="E4723" t="s">
        <v>11853</v>
      </c>
      <c r="F4723" s="30" t="s">
        <v>22562</v>
      </c>
      <c r="G4723">
        <v>6.2</v>
      </c>
      <c r="H4723">
        <v>4.2</v>
      </c>
      <c r="I4723">
        <v>12</v>
      </c>
      <c r="J4723">
        <v>0</v>
      </c>
      <c r="K4723" s="13">
        <v>0.224</v>
      </c>
      <c r="L4723" s="13">
        <v>4.2000000000000003E-2</v>
      </c>
      <c r="M4723" s="13">
        <v>6.2E-2</v>
      </c>
      <c r="N4723" s="13">
        <v>0.12</v>
      </c>
      <c r="O4723" s="13">
        <v>0</v>
      </c>
      <c r="P4723" s="12" t="str">
        <f>LEFT(Tabela2[[#This Row],[Código]],2)</f>
        <v>38</v>
      </c>
    </row>
    <row r="4724" spans="2:16" ht="15" customHeight="1" x14ac:dyDescent="0.25">
      <c r="B4724" s="36" t="str">
        <f>LOOKUP(Tabela2[[#This Row],[RESUMO]],Tabela3[Grupo],Tabela3[Meus produtos])</f>
        <v>Não</v>
      </c>
      <c r="C4724" s="30" t="s">
        <v>22563</v>
      </c>
      <c r="D4724" t="s">
        <v>21238</v>
      </c>
      <c r="E4724" t="s">
        <v>11853</v>
      </c>
      <c r="F4724" s="30" t="s">
        <v>12</v>
      </c>
      <c r="G4724">
        <v>6.2</v>
      </c>
      <c r="H4724">
        <v>4.2</v>
      </c>
      <c r="I4724">
        <v>12</v>
      </c>
      <c r="J4724">
        <v>0</v>
      </c>
      <c r="K4724" s="13">
        <v>0.224</v>
      </c>
      <c r="L4724" s="13">
        <v>4.2000000000000003E-2</v>
      </c>
      <c r="M4724" s="13">
        <v>6.2E-2</v>
      </c>
      <c r="N4724" s="13">
        <v>0.12</v>
      </c>
      <c r="O4724" s="13">
        <v>0</v>
      </c>
      <c r="P4724" s="12" t="str">
        <f>LEFT(Tabela2[[#This Row],[Código]],2)</f>
        <v>38</v>
      </c>
    </row>
    <row r="4725" spans="2:16" ht="15" customHeight="1" x14ac:dyDescent="0.25">
      <c r="B4725" s="36" t="str">
        <f>LOOKUP(Tabela2[[#This Row],[RESUMO]],Tabela3[Grupo],Tabela3[Meus produtos])</f>
        <v>Não</v>
      </c>
      <c r="C4725" s="30" t="s">
        <v>4670</v>
      </c>
      <c r="D4725" t="s">
        <v>21238</v>
      </c>
      <c r="E4725" t="s">
        <v>11853</v>
      </c>
      <c r="F4725" s="30" t="s">
        <v>15442</v>
      </c>
      <c r="G4725">
        <v>9.6999999999999993</v>
      </c>
      <c r="H4725">
        <v>4.2</v>
      </c>
      <c r="I4725">
        <v>12</v>
      </c>
      <c r="J4725">
        <v>0</v>
      </c>
      <c r="K4725" s="13">
        <v>0.25900000000000001</v>
      </c>
      <c r="L4725" s="13">
        <v>4.2000000000000003E-2</v>
      </c>
      <c r="M4725" s="13">
        <v>9.6999999999999989E-2</v>
      </c>
      <c r="N4725" s="13">
        <v>0.12</v>
      </c>
      <c r="O4725" s="13">
        <v>0</v>
      </c>
      <c r="P4725" s="12" t="str">
        <f>LEFT(Tabela2[[#This Row],[Código]],2)</f>
        <v>38</v>
      </c>
    </row>
    <row r="4726" spans="2:16" ht="15" customHeight="1" x14ac:dyDescent="0.25">
      <c r="B4726" s="36" t="str">
        <f>LOOKUP(Tabela2[[#This Row],[RESUMO]],Tabela3[Grupo],Tabela3[Meus produtos])</f>
        <v>Não</v>
      </c>
      <c r="C4726" s="30" t="s">
        <v>4671</v>
      </c>
      <c r="D4726" t="s">
        <v>21238</v>
      </c>
      <c r="E4726" t="s">
        <v>11853</v>
      </c>
      <c r="F4726" s="30" t="s">
        <v>15443</v>
      </c>
      <c r="G4726">
        <v>9.6999999999999993</v>
      </c>
      <c r="H4726">
        <v>4.2</v>
      </c>
      <c r="I4726">
        <v>12</v>
      </c>
      <c r="J4726">
        <v>0</v>
      </c>
      <c r="K4726" s="13">
        <v>0.25900000000000001</v>
      </c>
      <c r="L4726" s="13">
        <v>4.2000000000000003E-2</v>
      </c>
      <c r="M4726" s="13">
        <v>9.6999999999999989E-2</v>
      </c>
      <c r="N4726" s="13">
        <v>0.12</v>
      </c>
      <c r="O4726" s="13">
        <v>0</v>
      </c>
      <c r="P4726" s="12" t="str">
        <f>LEFT(Tabela2[[#This Row],[Código]],2)</f>
        <v>38</v>
      </c>
    </row>
    <row r="4727" spans="2:16" ht="15" customHeight="1" x14ac:dyDescent="0.25">
      <c r="B4727" s="36" t="str">
        <f>LOOKUP(Tabela2[[#This Row],[RESUMO]],Tabela3[Grupo],Tabela3[Meus produtos])</f>
        <v>Não</v>
      </c>
      <c r="C4727" s="30" t="s">
        <v>22615</v>
      </c>
      <c r="D4727" t="s">
        <v>21238</v>
      </c>
      <c r="E4727" t="s">
        <v>11853</v>
      </c>
      <c r="F4727" s="30" t="s">
        <v>22616</v>
      </c>
      <c r="G4727">
        <v>9.6999999999999993</v>
      </c>
      <c r="H4727">
        <v>4.2</v>
      </c>
      <c r="I4727">
        <v>12</v>
      </c>
      <c r="J4727">
        <v>0</v>
      </c>
      <c r="K4727" s="13">
        <v>0.25900000000000001</v>
      </c>
      <c r="L4727" s="13">
        <v>4.2000000000000003E-2</v>
      </c>
      <c r="M4727" s="13">
        <v>9.6999999999999989E-2</v>
      </c>
      <c r="N4727" s="13">
        <v>0.12</v>
      </c>
      <c r="O4727" s="13">
        <v>0</v>
      </c>
      <c r="P4727" s="12" t="str">
        <f>LEFT(Tabela2[[#This Row],[Código]],2)</f>
        <v>38</v>
      </c>
    </row>
    <row r="4728" spans="2:16" ht="15" customHeight="1" x14ac:dyDescent="0.25">
      <c r="B4728" s="36" t="str">
        <f>LOOKUP(Tabela2[[#This Row],[RESUMO]],Tabela3[Grupo],Tabela3[Meus produtos])</f>
        <v>Não</v>
      </c>
      <c r="C4728" s="30" t="s">
        <v>22615</v>
      </c>
      <c r="D4728" t="s">
        <v>124</v>
      </c>
      <c r="E4728" t="s">
        <v>11853</v>
      </c>
      <c r="F4728" s="30" t="s">
        <v>22617</v>
      </c>
      <c r="G4728">
        <v>13.42</v>
      </c>
      <c r="H4728">
        <v>7.92</v>
      </c>
      <c r="I4728">
        <v>12</v>
      </c>
      <c r="J4728">
        <v>0</v>
      </c>
      <c r="K4728" s="13">
        <v>0.33339999999999997</v>
      </c>
      <c r="L4728" s="13">
        <v>7.9199999999999993E-2</v>
      </c>
      <c r="M4728" s="13">
        <v>0.13419999999999999</v>
      </c>
      <c r="N4728" s="13">
        <v>0.12</v>
      </c>
      <c r="O4728" s="13">
        <v>0</v>
      </c>
      <c r="P4728" s="12" t="str">
        <f>LEFT(Tabela2[[#This Row],[Código]],2)</f>
        <v>38</v>
      </c>
    </row>
    <row r="4729" spans="2:16" ht="15" customHeight="1" x14ac:dyDescent="0.25">
      <c r="B4729" s="36" t="str">
        <f>LOOKUP(Tabela2[[#This Row],[RESUMO]],Tabela3[Grupo],Tabela3[Meus produtos])</f>
        <v>Não</v>
      </c>
      <c r="C4729" s="30" t="s">
        <v>4672</v>
      </c>
      <c r="D4729" t="s">
        <v>21238</v>
      </c>
      <c r="E4729" t="s">
        <v>11853</v>
      </c>
      <c r="F4729" s="30" t="s">
        <v>15444</v>
      </c>
      <c r="G4729">
        <v>6.76</v>
      </c>
      <c r="H4729">
        <v>4.2</v>
      </c>
      <c r="I4729">
        <v>12</v>
      </c>
      <c r="J4729">
        <v>0</v>
      </c>
      <c r="K4729" s="13">
        <v>0.2296</v>
      </c>
      <c r="L4729" s="13">
        <v>4.2000000000000003E-2</v>
      </c>
      <c r="M4729" s="13">
        <v>6.7599999999999993E-2</v>
      </c>
      <c r="N4729" s="13">
        <v>0.12</v>
      </c>
      <c r="O4729" s="13">
        <v>0</v>
      </c>
      <c r="P4729" s="12" t="str">
        <f>LEFT(Tabela2[[#This Row],[Código]],2)</f>
        <v>38</v>
      </c>
    </row>
    <row r="4730" spans="2:16" ht="15" customHeight="1" x14ac:dyDescent="0.25">
      <c r="B4730" s="36" t="str">
        <f>LOOKUP(Tabela2[[#This Row],[RESUMO]],Tabela3[Grupo],Tabela3[Meus produtos])</f>
        <v>Não</v>
      </c>
      <c r="C4730" s="30" t="s">
        <v>4672</v>
      </c>
      <c r="D4730" t="s">
        <v>124</v>
      </c>
      <c r="E4730" t="s">
        <v>11853</v>
      </c>
      <c r="F4730" s="30" t="s">
        <v>21391</v>
      </c>
      <c r="G4730">
        <v>10.48</v>
      </c>
      <c r="H4730">
        <v>7.92</v>
      </c>
      <c r="I4730">
        <v>12</v>
      </c>
      <c r="J4730">
        <v>0</v>
      </c>
      <c r="K4730" s="13">
        <v>0.30399999999999999</v>
      </c>
      <c r="L4730" s="13">
        <v>7.9199999999999993E-2</v>
      </c>
      <c r="M4730" s="13">
        <v>0.1048</v>
      </c>
      <c r="N4730" s="13">
        <v>0.12</v>
      </c>
      <c r="O4730" s="13">
        <v>0</v>
      </c>
      <c r="P4730" s="12" t="str">
        <f>LEFT(Tabela2[[#This Row],[Código]],2)</f>
        <v>38</v>
      </c>
    </row>
    <row r="4731" spans="2:16" ht="15" customHeight="1" x14ac:dyDescent="0.25">
      <c r="B4731" s="36" t="str">
        <f>LOOKUP(Tabela2[[#This Row],[RESUMO]],Tabela3[Grupo],Tabela3[Meus produtos])</f>
        <v>Não</v>
      </c>
      <c r="C4731" s="30" t="s">
        <v>4673</v>
      </c>
      <c r="D4731" t="s">
        <v>21238</v>
      </c>
      <c r="E4731" t="s">
        <v>11853</v>
      </c>
      <c r="F4731" s="30" t="s">
        <v>15445</v>
      </c>
      <c r="G4731">
        <v>12.29</v>
      </c>
      <c r="H4731">
        <v>6.79</v>
      </c>
      <c r="I4731">
        <v>12</v>
      </c>
      <c r="J4731">
        <v>0</v>
      </c>
      <c r="K4731" s="13">
        <v>0.31079999999999997</v>
      </c>
      <c r="L4731" s="13">
        <v>6.7900000000000002E-2</v>
      </c>
      <c r="M4731" s="13">
        <v>0.1229</v>
      </c>
      <c r="N4731" s="13">
        <v>0.12</v>
      </c>
      <c r="O4731" s="13">
        <v>0</v>
      </c>
      <c r="P4731" s="12" t="str">
        <f>LEFT(Tabela2[[#This Row],[Código]],2)</f>
        <v>38</v>
      </c>
    </row>
    <row r="4732" spans="2:16" ht="15" customHeight="1" x14ac:dyDescent="0.25">
      <c r="B4732" s="36" t="str">
        <f>LOOKUP(Tabela2[[#This Row],[RESUMO]],Tabela3[Grupo],Tabela3[Meus produtos])</f>
        <v>Não</v>
      </c>
      <c r="C4732" s="30" t="s">
        <v>4674</v>
      </c>
      <c r="D4732" t="s">
        <v>21238</v>
      </c>
      <c r="E4732" t="s">
        <v>11853</v>
      </c>
      <c r="F4732" s="30" t="s">
        <v>15446</v>
      </c>
      <c r="G4732">
        <v>12.29</v>
      </c>
      <c r="H4732">
        <v>6.79</v>
      </c>
      <c r="I4732">
        <v>12</v>
      </c>
      <c r="J4732">
        <v>0</v>
      </c>
      <c r="K4732" s="13">
        <v>0.31079999999999997</v>
      </c>
      <c r="L4732" s="13">
        <v>6.7900000000000002E-2</v>
      </c>
      <c r="M4732" s="13">
        <v>0.1229</v>
      </c>
      <c r="N4732" s="13">
        <v>0.12</v>
      </c>
      <c r="O4732" s="13">
        <v>0</v>
      </c>
      <c r="P4732" s="12" t="str">
        <f>LEFT(Tabela2[[#This Row],[Código]],2)</f>
        <v>38</v>
      </c>
    </row>
    <row r="4733" spans="2:16" ht="15" customHeight="1" x14ac:dyDescent="0.25">
      <c r="B4733" s="36" t="str">
        <f>LOOKUP(Tabela2[[#This Row],[RESUMO]],Tabela3[Grupo],Tabela3[Meus produtos])</f>
        <v>Não</v>
      </c>
      <c r="C4733" s="30" t="s">
        <v>4675</v>
      </c>
      <c r="D4733" t="s">
        <v>21238</v>
      </c>
      <c r="E4733" t="s">
        <v>11853</v>
      </c>
      <c r="F4733" s="30" t="s">
        <v>15447</v>
      </c>
      <c r="G4733">
        <v>16.59</v>
      </c>
      <c r="H4733">
        <v>7.1</v>
      </c>
      <c r="I4733">
        <v>12</v>
      </c>
      <c r="J4733">
        <v>0</v>
      </c>
      <c r="K4733" s="13">
        <v>0.3569</v>
      </c>
      <c r="L4733" s="13">
        <v>7.0999999999999994E-2</v>
      </c>
      <c r="M4733" s="13">
        <v>0.16589999999999999</v>
      </c>
      <c r="N4733" s="13">
        <v>0.12</v>
      </c>
      <c r="O4733" s="13">
        <v>0</v>
      </c>
      <c r="P4733" s="12" t="str">
        <f>LEFT(Tabela2[[#This Row],[Código]],2)</f>
        <v>38</v>
      </c>
    </row>
    <row r="4734" spans="2:16" ht="15" customHeight="1" x14ac:dyDescent="0.25">
      <c r="B4734" s="36" t="str">
        <f>LOOKUP(Tabela2[[#This Row],[RESUMO]],Tabela3[Grupo],Tabela3[Meus produtos])</f>
        <v>Não</v>
      </c>
      <c r="C4734" s="30" t="s">
        <v>4676</v>
      </c>
      <c r="D4734" t="s">
        <v>21238</v>
      </c>
      <c r="E4734" t="s">
        <v>11853</v>
      </c>
      <c r="F4734" s="30" t="s">
        <v>15448</v>
      </c>
      <c r="G4734">
        <v>13.69</v>
      </c>
      <c r="H4734">
        <v>4.2</v>
      </c>
      <c r="I4734">
        <v>12</v>
      </c>
      <c r="J4734">
        <v>0</v>
      </c>
      <c r="K4734" s="13">
        <v>0.2989</v>
      </c>
      <c r="L4734" s="13">
        <v>4.2000000000000003E-2</v>
      </c>
      <c r="M4734" s="13">
        <v>0.13689999999999999</v>
      </c>
      <c r="N4734" s="13">
        <v>0.12</v>
      </c>
      <c r="O4734" s="13">
        <v>0</v>
      </c>
      <c r="P4734" s="12" t="str">
        <f>LEFT(Tabela2[[#This Row],[Código]],2)</f>
        <v>38</v>
      </c>
    </row>
    <row r="4735" spans="2:16" ht="15" customHeight="1" x14ac:dyDescent="0.25">
      <c r="B4735" s="36" t="str">
        <f>LOOKUP(Tabela2[[#This Row],[RESUMO]],Tabela3[Grupo],Tabela3[Meus produtos])</f>
        <v>Não</v>
      </c>
      <c r="C4735" s="30" t="s">
        <v>4677</v>
      </c>
      <c r="D4735" t="s">
        <v>21238</v>
      </c>
      <c r="E4735" t="s">
        <v>11853</v>
      </c>
      <c r="F4735" s="30" t="s">
        <v>15449</v>
      </c>
      <c r="G4735">
        <v>12.29</v>
      </c>
      <c r="H4735">
        <v>6.79</v>
      </c>
      <c r="I4735">
        <v>12</v>
      </c>
      <c r="J4735">
        <v>0</v>
      </c>
      <c r="K4735" s="13">
        <v>0.31079999999999997</v>
      </c>
      <c r="L4735" s="13">
        <v>6.7900000000000002E-2</v>
      </c>
      <c r="M4735" s="13">
        <v>0.1229</v>
      </c>
      <c r="N4735" s="13">
        <v>0.12</v>
      </c>
      <c r="O4735" s="13">
        <v>0</v>
      </c>
      <c r="P4735" s="12" t="str">
        <f>LEFT(Tabela2[[#This Row],[Código]],2)</f>
        <v>38</v>
      </c>
    </row>
    <row r="4736" spans="2:16" ht="15" customHeight="1" x14ac:dyDescent="0.25">
      <c r="B4736" s="36" t="str">
        <f>LOOKUP(Tabela2[[#This Row],[RESUMO]],Tabela3[Grupo],Tabela3[Meus produtos])</f>
        <v>Não</v>
      </c>
      <c r="C4736" s="30" t="s">
        <v>4678</v>
      </c>
      <c r="D4736" t="s">
        <v>21238</v>
      </c>
      <c r="E4736" t="s">
        <v>11853</v>
      </c>
      <c r="F4736" s="30" t="s">
        <v>15450</v>
      </c>
      <c r="G4736">
        <v>9.35</v>
      </c>
      <c r="H4736">
        <v>6.79</v>
      </c>
      <c r="I4736">
        <v>12</v>
      </c>
      <c r="J4736">
        <v>0</v>
      </c>
      <c r="K4736" s="13">
        <v>0.28139999999999998</v>
      </c>
      <c r="L4736" s="13">
        <v>6.7900000000000002E-2</v>
      </c>
      <c r="M4736" s="13">
        <v>9.35E-2</v>
      </c>
      <c r="N4736" s="13">
        <v>0.12</v>
      </c>
      <c r="O4736" s="13">
        <v>0</v>
      </c>
      <c r="P4736" s="12" t="str">
        <f>LEFT(Tabela2[[#This Row],[Código]],2)</f>
        <v>38</v>
      </c>
    </row>
    <row r="4737" spans="2:16" ht="15" customHeight="1" x14ac:dyDescent="0.25">
      <c r="B4737" s="36" t="str">
        <f>LOOKUP(Tabela2[[#This Row],[RESUMO]],Tabela3[Grupo],Tabela3[Meus produtos])</f>
        <v>Não</v>
      </c>
      <c r="C4737" s="30" t="s">
        <v>4679</v>
      </c>
      <c r="D4737" t="s">
        <v>21238</v>
      </c>
      <c r="E4737" t="s">
        <v>11853</v>
      </c>
      <c r="F4737" s="30" t="s">
        <v>15451</v>
      </c>
      <c r="G4737">
        <v>12.29</v>
      </c>
      <c r="H4737">
        <v>6.79</v>
      </c>
      <c r="I4737">
        <v>12</v>
      </c>
      <c r="J4737">
        <v>0</v>
      </c>
      <c r="K4737" s="13">
        <v>0.31079999999999997</v>
      </c>
      <c r="L4737" s="13">
        <v>6.7900000000000002E-2</v>
      </c>
      <c r="M4737" s="13">
        <v>0.1229</v>
      </c>
      <c r="N4737" s="13">
        <v>0.12</v>
      </c>
      <c r="O4737" s="13">
        <v>0</v>
      </c>
      <c r="P4737" s="12" t="str">
        <f>LEFT(Tabela2[[#This Row],[Código]],2)</f>
        <v>38</v>
      </c>
    </row>
    <row r="4738" spans="2:16" ht="15" customHeight="1" x14ac:dyDescent="0.25">
      <c r="B4738" s="36" t="str">
        <f>LOOKUP(Tabela2[[#This Row],[RESUMO]],Tabela3[Grupo],Tabela3[Meus produtos])</f>
        <v>Não</v>
      </c>
      <c r="C4738" s="30" t="s">
        <v>4680</v>
      </c>
      <c r="D4738" t="s">
        <v>21238</v>
      </c>
      <c r="E4738" t="s">
        <v>11853</v>
      </c>
      <c r="F4738" s="30" t="s">
        <v>15452</v>
      </c>
      <c r="G4738">
        <v>12.29</v>
      </c>
      <c r="H4738">
        <v>6.79</v>
      </c>
      <c r="I4738">
        <v>12</v>
      </c>
      <c r="J4738">
        <v>0</v>
      </c>
      <c r="K4738" s="13">
        <v>0.31079999999999997</v>
      </c>
      <c r="L4738" s="13">
        <v>6.7900000000000002E-2</v>
      </c>
      <c r="M4738" s="13">
        <v>0.1229</v>
      </c>
      <c r="N4738" s="13">
        <v>0.12</v>
      </c>
      <c r="O4738" s="13">
        <v>0</v>
      </c>
      <c r="P4738" s="12" t="str">
        <f>LEFT(Tabela2[[#This Row],[Código]],2)</f>
        <v>38</v>
      </c>
    </row>
    <row r="4739" spans="2:16" ht="15" customHeight="1" x14ac:dyDescent="0.25">
      <c r="B4739" s="36" t="str">
        <f>LOOKUP(Tabela2[[#This Row],[RESUMO]],Tabela3[Grupo],Tabela3[Meus produtos])</f>
        <v>Não</v>
      </c>
      <c r="C4739" s="30" t="s">
        <v>4681</v>
      </c>
      <c r="D4739" t="s">
        <v>21238</v>
      </c>
      <c r="E4739" t="s">
        <v>11853</v>
      </c>
      <c r="F4739" s="30" t="s">
        <v>15453</v>
      </c>
      <c r="G4739">
        <v>12.29</v>
      </c>
      <c r="H4739">
        <v>6.79</v>
      </c>
      <c r="I4739">
        <v>12</v>
      </c>
      <c r="J4739">
        <v>0</v>
      </c>
      <c r="K4739" s="13">
        <v>0.31079999999999997</v>
      </c>
      <c r="L4739" s="13">
        <v>6.7900000000000002E-2</v>
      </c>
      <c r="M4739" s="13">
        <v>0.1229</v>
      </c>
      <c r="N4739" s="13">
        <v>0.12</v>
      </c>
      <c r="O4739" s="13">
        <v>0</v>
      </c>
      <c r="P4739" s="12" t="str">
        <f>LEFT(Tabela2[[#This Row],[Código]],2)</f>
        <v>38</v>
      </c>
    </row>
    <row r="4740" spans="2:16" ht="15" customHeight="1" x14ac:dyDescent="0.25">
      <c r="B4740" s="36" t="str">
        <f>LOOKUP(Tabela2[[#This Row],[RESUMO]],Tabela3[Grupo],Tabela3[Meus produtos])</f>
        <v>Não</v>
      </c>
      <c r="C4740" s="30" t="s">
        <v>4682</v>
      </c>
      <c r="D4740" t="s">
        <v>21238</v>
      </c>
      <c r="E4740" t="s">
        <v>11853</v>
      </c>
      <c r="F4740" s="30" t="s">
        <v>15454</v>
      </c>
      <c r="G4740">
        <v>9.35</v>
      </c>
      <c r="H4740">
        <v>6.79</v>
      </c>
      <c r="I4740">
        <v>12</v>
      </c>
      <c r="J4740">
        <v>0</v>
      </c>
      <c r="K4740" s="13">
        <v>0.28139999999999998</v>
      </c>
      <c r="L4740" s="13">
        <v>6.7900000000000002E-2</v>
      </c>
      <c r="M4740" s="13">
        <v>9.35E-2</v>
      </c>
      <c r="N4740" s="13">
        <v>0.12</v>
      </c>
      <c r="O4740" s="13">
        <v>0</v>
      </c>
      <c r="P4740" s="12" t="str">
        <f>LEFT(Tabela2[[#This Row],[Código]],2)</f>
        <v>38</v>
      </c>
    </row>
    <row r="4741" spans="2:16" ht="15" customHeight="1" x14ac:dyDescent="0.25">
      <c r="B4741" s="36" t="str">
        <f>LOOKUP(Tabela2[[#This Row],[RESUMO]],Tabela3[Grupo],Tabela3[Meus produtos])</f>
        <v>Não</v>
      </c>
      <c r="C4741" s="30" t="s">
        <v>4683</v>
      </c>
      <c r="D4741" t="s">
        <v>21238</v>
      </c>
      <c r="E4741" t="s">
        <v>11853</v>
      </c>
      <c r="F4741" s="30" t="s">
        <v>15455</v>
      </c>
      <c r="G4741">
        <v>9.35</v>
      </c>
      <c r="H4741">
        <v>6.79</v>
      </c>
      <c r="I4741">
        <v>12</v>
      </c>
      <c r="J4741">
        <v>0</v>
      </c>
      <c r="K4741" s="13">
        <v>0.28139999999999998</v>
      </c>
      <c r="L4741" s="13">
        <v>6.7900000000000002E-2</v>
      </c>
      <c r="M4741" s="13">
        <v>9.35E-2</v>
      </c>
      <c r="N4741" s="13">
        <v>0.12</v>
      </c>
      <c r="O4741" s="13">
        <v>0</v>
      </c>
      <c r="P4741" s="12" t="str">
        <f>LEFT(Tabela2[[#This Row],[Código]],2)</f>
        <v>38</v>
      </c>
    </row>
    <row r="4742" spans="2:16" ht="15" customHeight="1" x14ac:dyDescent="0.25">
      <c r="B4742" s="36" t="str">
        <f>LOOKUP(Tabela2[[#This Row],[RESUMO]],Tabela3[Grupo],Tabela3[Meus produtos])</f>
        <v>Não</v>
      </c>
      <c r="C4742" s="30" t="s">
        <v>4684</v>
      </c>
      <c r="D4742" t="s">
        <v>21238</v>
      </c>
      <c r="E4742" t="s">
        <v>11853</v>
      </c>
      <c r="F4742" s="30" t="s">
        <v>15456</v>
      </c>
      <c r="G4742">
        <v>12.29</v>
      </c>
      <c r="H4742">
        <v>6.79</v>
      </c>
      <c r="I4742">
        <v>12</v>
      </c>
      <c r="J4742">
        <v>0</v>
      </c>
      <c r="K4742" s="13">
        <v>0.31079999999999997</v>
      </c>
      <c r="L4742" s="13">
        <v>6.7900000000000002E-2</v>
      </c>
      <c r="M4742" s="13">
        <v>0.1229</v>
      </c>
      <c r="N4742" s="13">
        <v>0.12</v>
      </c>
      <c r="O4742" s="13">
        <v>0</v>
      </c>
      <c r="P4742" s="12" t="str">
        <f>LEFT(Tabela2[[#This Row],[Código]],2)</f>
        <v>38</v>
      </c>
    </row>
    <row r="4743" spans="2:16" ht="15" customHeight="1" x14ac:dyDescent="0.25">
      <c r="B4743" s="36" t="str">
        <f>LOOKUP(Tabela2[[#This Row],[RESUMO]],Tabela3[Grupo],Tabela3[Meus produtos])</f>
        <v>Não</v>
      </c>
      <c r="C4743" s="30" t="s">
        <v>4685</v>
      </c>
      <c r="D4743" t="s">
        <v>21238</v>
      </c>
      <c r="E4743" t="s">
        <v>11853</v>
      </c>
      <c r="F4743" s="30" t="s">
        <v>15457</v>
      </c>
      <c r="G4743">
        <v>12.29</v>
      </c>
      <c r="H4743">
        <v>6.79</v>
      </c>
      <c r="I4743">
        <v>12</v>
      </c>
      <c r="J4743">
        <v>0</v>
      </c>
      <c r="K4743" s="13">
        <v>0.31079999999999997</v>
      </c>
      <c r="L4743" s="13">
        <v>6.7900000000000002E-2</v>
      </c>
      <c r="M4743" s="13">
        <v>0.1229</v>
      </c>
      <c r="N4743" s="13">
        <v>0.12</v>
      </c>
      <c r="O4743" s="13">
        <v>0</v>
      </c>
      <c r="P4743" s="12" t="str">
        <f>LEFT(Tabela2[[#This Row],[Código]],2)</f>
        <v>38</v>
      </c>
    </row>
    <row r="4744" spans="2:16" ht="15" customHeight="1" x14ac:dyDescent="0.25">
      <c r="B4744" s="36" t="str">
        <f>LOOKUP(Tabela2[[#This Row],[RESUMO]],Tabela3[Grupo],Tabela3[Meus produtos])</f>
        <v>Não</v>
      </c>
      <c r="C4744" s="30" t="s">
        <v>4686</v>
      </c>
      <c r="D4744" t="s">
        <v>21238</v>
      </c>
      <c r="E4744" t="s">
        <v>11853</v>
      </c>
      <c r="F4744" s="30" t="s">
        <v>15458</v>
      </c>
      <c r="G4744">
        <v>12.29</v>
      </c>
      <c r="H4744">
        <v>6.79</v>
      </c>
      <c r="I4744">
        <v>12</v>
      </c>
      <c r="J4744">
        <v>0</v>
      </c>
      <c r="K4744" s="13">
        <v>0.31079999999999997</v>
      </c>
      <c r="L4744" s="13">
        <v>6.7900000000000002E-2</v>
      </c>
      <c r="M4744" s="13">
        <v>0.1229</v>
      </c>
      <c r="N4744" s="13">
        <v>0.12</v>
      </c>
      <c r="O4744" s="13">
        <v>0</v>
      </c>
      <c r="P4744" s="12" t="str">
        <f>LEFT(Tabela2[[#This Row],[Código]],2)</f>
        <v>38</v>
      </c>
    </row>
    <row r="4745" spans="2:16" ht="15" customHeight="1" x14ac:dyDescent="0.25">
      <c r="B4745" s="36" t="str">
        <f>LOOKUP(Tabela2[[#This Row],[RESUMO]],Tabela3[Grupo],Tabela3[Meus produtos])</f>
        <v>Não</v>
      </c>
      <c r="C4745" s="30" t="s">
        <v>4687</v>
      </c>
      <c r="D4745" t="s">
        <v>21238</v>
      </c>
      <c r="E4745" t="s">
        <v>11853</v>
      </c>
      <c r="F4745" s="30" t="s">
        <v>15459</v>
      </c>
      <c r="G4745">
        <v>12.29</v>
      </c>
      <c r="H4745">
        <v>6.79</v>
      </c>
      <c r="I4745">
        <v>12</v>
      </c>
      <c r="J4745">
        <v>0</v>
      </c>
      <c r="K4745" s="13">
        <v>0.31079999999999997</v>
      </c>
      <c r="L4745" s="13">
        <v>6.7900000000000002E-2</v>
      </c>
      <c r="M4745" s="13">
        <v>0.1229</v>
      </c>
      <c r="N4745" s="13">
        <v>0.12</v>
      </c>
      <c r="O4745" s="13">
        <v>0</v>
      </c>
      <c r="P4745" s="12" t="str">
        <f>LEFT(Tabela2[[#This Row],[Código]],2)</f>
        <v>38</v>
      </c>
    </row>
    <row r="4746" spans="2:16" ht="15" customHeight="1" x14ac:dyDescent="0.25">
      <c r="B4746" s="36" t="str">
        <f>LOOKUP(Tabela2[[#This Row],[RESUMO]],Tabela3[Grupo],Tabela3[Meus produtos])</f>
        <v>Não</v>
      </c>
      <c r="C4746" s="30" t="s">
        <v>4688</v>
      </c>
      <c r="D4746" t="s">
        <v>21238</v>
      </c>
      <c r="E4746" t="s">
        <v>11853</v>
      </c>
      <c r="F4746" s="30" t="s">
        <v>15460</v>
      </c>
      <c r="G4746">
        <v>9.35</v>
      </c>
      <c r="H4746">
        <v>6.79</v>
      </c>
      <c r="I4746">
        <v>12</v>
      </c>
      <c r="J4746">
        <v>0</v>
      </c>
      <c r="K4746" s="13">
        <v>0.28139999999999998</v>
      </c>
      <c r="L4746" s="13">
        <v>6.7900000000000002E-2</v>
      </c>
      <c r="M4746" s="13">
        <v>9.35E-2</v>
      </c>
      <c r="N4746" s="13">
        <v>0.12</v>
      </c>
      <c r="O4746" s="13">
        <v>0</v>
      </c>
      <c r="P4746" s="12" t="str">
        <f>LEFT(Tabela2[[#This Row],[Código]],2)</f>
        <v>38</v>
      </c>
    </row>
    <row r="4747" spans="2:16" ht="15" customHeight="1" x14ac:dyDescent="0.25">
      <c r="B4747" s="36" t="str">
        <f>LOOKUP(Tabela2[[#This Row],[RESUMO]],Tabela3[Grupo],Tabela3[Meus produtos])</f>
        <v>Não</v>
      </c>
      <c r="C4747" s="30" t="s">
        <v>4689</v>
      </c>
      <c r="D4747" t="s">
        <v>21238</v>
      </c>
      <c r="E4747" t="s">
        <v>11853</v>
      </c>
      <c r="F4747" s="30" t="s">
        <v>15461</v>
      </c>
      <c r="G4747">
        <v>12.29</v>
      </c>
      <c r="H4747">
        <v>6.79</v>
      </c>
      <c r="I4747">
        <v>12</v>
      </c>
      <c r="J4747">
        <v>0</v>
      </c>
      <c r="K4747" s="13">
        <v>0.31079999999999997</v>
      </c>
      <c r="L4747" s="13">
        <v>6.7900000000000002E-2</v>
      </c>
      <c r="M4747" s="13">
        <v>0.1229</v>
      </c>
      <c r="N4747" s="13">
        <v>0.12</v>
      </c>
      <c r="O4747" s="13">
        <v>0</v>
      </c>
      <c r="P4747" s="12" t="str">
        <f>LEFT(Tabela2[[#This Row],[Código]],2)</f>
        <v>38</v>
      </c>
    </row>
    <row r="4748" spans="2:16" ht="15" customHeight="1" x14ac:dyDescent="0.25">
      <c r="B4748" s="36" t="str">
        <f>LOOKUP(Tabela2[[#This Row],[RESUMO]],Tabela3[Grupo],Tabela3[Meus produtos])</f>
        <v>Não</v>
      </c>
      <c r="C4748" s="30" t="s">
        <v>4690</v>
      </c>
      <c r="D4748" t="s">
        <v>21238</v>
      </c>
      <c r="E4748" t="s">
        <v>11853</v>
      </c>
      <c r="F4748" s="30" t="s">
        <v>15462</v>
      </c>
      <c r="G4748">
        <v>12.29</v>
      </c>
      <c r="H4748">
        <v>6.79</v>
      </c>
      <c r="I4748">
        <v>12</v>
      </c>
      <c r="J4748">
        <v>0</v>
      </c>
      <c r="K4748" s="13">
        <v>0.31079999999999997</v>
      </c>
      <c r="L4748" s="13">
        <v>6.7900000000000002E-2</v>
      </c>
      <c r="M4748" s="13">
        <v>0.1229</v>
      </c>
      <c r="N4748" s="13">
        <v>0.12</v>
      </c>
      <c r="O4748" s="13">
        <v>0</v>
      </c>
      <c r="P4748" s="12" t="str">
        <f>LEFT(Tabela2[[#This Row],[Código]],2)</f>
        <v>38</v>
      </c>
    </row>
    <row r="4749" spans="2:16" ht="15" customHeight="1" x14ac:dyDescent="0.25">
      <c r="B4749" s="36" t="str">
        <f>LOOKUP(Tabela2[[#This Row],[RESUMO]],Tabela3[Grupo],Tabela3[Meus produtos])</f>
        <v>Não</v>
      </c>
      <c r="C4749" s="30" t="s">
        <v>4691</v>
      </c>
      <c r="D4749" t="s">
        <v>21238</v>
      </c>
      <c r="E4749" t="s">
        <v>11853</v>
      </c>
      <c r="F4749" s="30" t="s">
        <v>15463</v>
      </c>
      <c r="G4749">
        <v>12.29</v>
      </c>
      <c r="H4749">
        <v>6.79</v>
      </c>
      <c r="I4749">
        <v>12</v>
      </c>
      <c r="J4749">
        <v>0</v>
      </c>
      <c r="K4749" s="13">
        <v>0.31079999999999997</v>
      </c>
      <c r="L4749" s="13">
        <v>6.7900000000000002E-2</v>
      </c>
      <c r="M4749" s="13">
        <v>0.1229</v>
      </c>
      <c r="N4749" s="13">
        <v>0.12</v>
      </c>
      <c r="O4749" s="13">
        <v>0</v>
      </c>
      <c r="P4749" s="12" t="str">
        <f>LEFT(Tabela2[[#This Row],[Código]],2)</f>
        <v>38</v>
      </c>
    </row>
    <row r="4750" spans="2:16" ht="15" customHeight="1" x14ac:dyDescent="0.25">
      <c r="B4750" s="36" t="str">
        <f>LOOKUP(Tabela2[[#This Row],[RESUMO]],Tabela3[Grupo],Tabela3[Meus produtos])</f>
        <v>Não</v>
      </c>
      <c r="C4750" s="30" t="s">
        <v>4692</v>
      </c>
      <c r="D4750" t="s">
        <v>21238</v>
      </c>
      <c r="E4750" t="s">
        <v>11853</v>
      </c>
      <c r="F4750" s="30" t="s">
        <v>15464</v>
      </c>
      <c r="G4750">
        <v>12.29</v>
      </c>
      <c r="H4750">
        <v>6.79</v>
      </c>
      <c r="I4750">
        <v>12</v>
      </c>
      <c r="J4750">
        <v>0</v>
      </c>
      <c r="K4750" s="13">
        <v>0.31079999999999997</v>
      </c>
      <c r="L4750" s="13">
        <v>6.7900000000000002E-2</v>
      </c>
      <c r="M4750" s="13">
        <v>0.1229</v>
      </c>
      <c r="N4750" s="13">
        <v>0.12</v>
      </c>
      <c r="O4750" s="13">
        <v>0</v>
      </c>
      <c r="P4750" s="12" t="str">
        <f>LEFT(Tabela2[[#This Row],[Código]],2)</f>
        <v>38</v>
      </c>
    </row>
    <row r="4751" spans="2:16" ht="15" customHeight="1" x14ac:dyDescent="0.25">
      <c r="B4751" s="36" t="str">
        <f>LOOKUP(Tabela2[[#This Row],[RESUMO]],Tabela3[Grupo],Tabela3[Meus produtos])</f>
        <v>Não</v>
      </c>
      <c r="C4751" s="30" t="s">
        <v>4693</v>
      </c>
      <c r="D4751" t="s">
        <v>21238</v>
      </c>
      <c r="E4751" t="s">
        <v>11853</v>
      </c>
      <c r="F4751" s="30" t="s">
        <v>15465</v>
      </c>
      <c r="G4751">
        <v>12.29</v>
      </c>
      <c r="H4751">
        <v>6.79</v>
      </c>
      <c r="I4751">
        <v>12</v>
      </c>
      <c r="J4751">
        <v>0</v>
      </c>
      <c r="K4751" s="13">
        <v>0.31079999999999997</v>
      </c>
      <c r="L4751" s="13">
        <v>6.7900000000000002E-2</v>
      </c>
      <c r="M4751" s="13">
        <v>0.1229</v>
      </c>
      <c r="N4751" s="13">
        <v>0.12</v>
      </c>
      <c r="O4751" s="13">
        <v>0</v>
      </c>
      <c r="P4751" s="12" t="str">
        <f>LEFT(Tabela2[[#This Row],[Código]],2)</f>
        <v>38</v>
      </c>
    </row>
    <row r="4752" spans="2:16" ht="15" customHeight="1" x14ac:dyDescent="0.25">
      <c r="B4752" s="36" t="str">
        <f>LOOKUP(Tabela2[[#This Row],[RESUMO]],Tabela3[Grupo],Tabela3[Meus produtos])</f>
        <v>Não</v>
      </c>
      <c r="C4752" s="30" t="s">
        <v>4694</v>
      </c>
      <c r="D4752" t="s">
        <v>21238</v>
      </c>
      <c r="E4752" t="s">
        <v>11853</v>
      </c>
      <c r="F4752" s="30" t="s">
        <v>15466</v>
      </c>
      <c r="G4752">
        <v>12.29</v>
      </c>
      <c r="H4752">
        <v>6.79</v>
      </c>
      <c r="I4752">
        <v>12</v>
      </c>
      <c r="J4752">
        <v>0</v>
      </c>
      <c r="K4752" s="13">
        <v>0.31079999999999997</v>
      </c>
      <c r="L4752" s="13">
        <v>6.7900000000000002E-2</v>
      </c>
      <c r="M4752" s="13">
        <v>0.1229</v>
      </c>
      <c r="N4752" s="13">
        <v>0.12</v>
      </c>
      <c r="O4752" s="13">
        <v>0</v>
      </c>
      <c r="P4752" s="12" t="str">
        <f>LEFT(Tabela2[[#This Row],[Código]],2)</f>
        <v>38</v>
      </c>
    </row>
    <row r="4753" spans="2:16" ht="15" customHeight="1" x14ac:dyDescent="0.25">
      <c r="B4753" s="36" t="str">
        <f>LOOKUP(Tabela2[[#This Row],[RESUMO]],Tabela3[Grupo],Tabela3[Meus produtos])</f>
        <v>Não</v>
      </c>
      <c r="C4753" s="30" t="s">
        <v>22195</v>
      </c>
      <c r="D4753" t="s">
        <v>21238</v>
      </c>
      <c r="E4753" t="s">
        <v>11853</v>
      </c>
      <c r="F4753" s="30" t="s">
        <v>22196</v>
      </c>
      <c r="G4753">
        <v>12.29</v>
      </c>
      <c r="H4753">
        <v>6.79</v>
      </c>
      <c r="I4753">
        <v>12</v>
      </c>
      <c r="J4753">
        <v>0</v>
      </c>
      <c r="K4753" s="13">
        <v>0.31079999999999997</v>
      </c>
      <c r="L4753" s="13">
        <v>6.7900000000000002E-2</v>
      </c>
      <c r="M4753" s="13">
        <v>0.1229</v>
      </c>
      <c r="N4753" s="13">
        <v>0.12</v>
      </c>
      <c r="O4753" s="13">
        <v>0</v>
      </c>
      <c r="P4753" s="12" t="str">
        <f>LEFT(Tabela2[[#This Row],[Código]],2)</f>
        <v>38</v>
      </c>
    </row>
    <row r="4754" spans="2:16" ht="15" customHeight="1" x14ac:dyDescent="0.25">
      <c r="B4754" s="36" t="str">
        <f>LOOKUP(Tabela2[[#This Row],[RESUMO]],Tabela3[Grupo],Tabela3[Meus produtos])</f>
        <v>Não</v>
      </c>
      <c r="C4754" s="30" t="s">
        <v>22197</v>
      </c>
      <c r="D4754" t="s">
        <v>21238</v>
      </c>
      <c r="E4754" t="s">
        <v>11853</v>
      </c>
      <c r="F4754" s="30" t="s">
        <v>22198</v>
      </c>
      <c r="G4754">
        <v>12.29</v>
      </c>
      <c r="H4754">
        <v>6.79</v>
      </c>
      <c r="I4754">
        <v>12</v>
      </c>
      <c r="J4754">
        <v>0</v>
      </c>
      <c r="K4754" s="13">
        <v>0.31079999999999997</v>
      </c>
      <c r="L4754" s="13">
        <v>6.7900000000000002E-2</v>
      </c>
      <c r="M4754" s="13">
        <v>0.1229</v>
      </c>
      <c r="N4754" s="13">
        <v>0.12</v>
      </c>
      <c r="O4754" s="13">
        <v>0</v>
      </c>
      <c r="P4754" s="12" t="str">
        <f>LEFT(Tabela2[[#This Row],[Código]],2)</f>
        <v>38</v>
      </c>
    </row>
    <row r="4755" spans="2:16" ht="15" customHeight="1" x14ac:dyDescent="0.25">
      <c r="B4755" s="36" t="str">
        <f>LOOKUP(Tabela2[[#This Row],[RESUMO]],Tabela3[Grupo],Tabela3[Meus produtos])</f>
        <v>Não</v>
      </c>
      <c r="C4755" s="30" t="s">
        <v>22199</v>
      </c>
      <c r="D4755" t="s">
        <v>21238</v>
      </c>
      <c r="E4755" t="s">
        <v>11853</v>
      </c>
      <c r="F4755" s="30" t="s">
        <v>22200</v>
      </c>
      <c r="G4755">
        <v>12.29</v>
      </c>
      <c r="H4755">
        <v>6.79</v>
      </c>
      <c r="I4755">
        <v>12</v>
      </c>
      <c r="J4755">
        <v>0</v>
      </c>
      <c r="K4755" s="13">
        <v>0.31079999999999997</v>
      </c>
      <c r="L4755" s="13">
        <v>6.7900000000000002E-2</v>
      </c>
      <c r="M4755" s="13">
        <v>0.1229</v>
      </c>
      <c r="N4755" s="13">
        <v>0.12</v>
      </c>
      <c r="O4755" s="13">
        <v>0</v>
      </c>
      <c r="P4755" s="12" t="str">
        <f>LEFT(Tabela2[[#This Row],[Código]],2)</f>
        <v>38</v>
      </c>
    </row>
    <row r="4756" spans="2:16" ht="15" customHeight="1" x14ac:dyDescent="0.25">
      <c r="B4756" s="36" t="str">
        <f>LOOKUP(Tabela2[[#This Row],[RESUMO]],Tabela3[Grupo],Tabela3[Meus produtos])</f>
        <v>Não</v>
      </c>
      <c r="C4756" s="30" t="s">
        <v>22201</v>
      </c>
      <c r="D4756" t="s">
        <v>21238</v>
      </c>
      <c r="E4756" t="s">
        <v>11853</v>
      </c>
      <c r="F4756" s="30" t="s">
        <v>22202</v>
      </c>
      <c r="G4756">
        <v>12.29</v>
      </c>
      <c r="H4756">
        <v>6.79</v>
      </c>
      <c r="I4756">
        <v>12</v>
      </c>
      <c r="J4756">
        <v>0</v>
      </c>
      <c r="K4756" s="13">
        <v>0.31079999999999997</v>
      </c>
      <c r="L4756" s="13">
        <v>6.7900000000000002E-2</v>
      </c>
      <c r="M4756" s="13">
        <v>0.1229</v>
      </c>
      <c r="N4756" s="13">
        <v>0.12</v>
      </c>
      <c r="O4756" s="13">
        <v>0</v>
      </c>
      <c r="P4756" s="12" t="str">
        <f>LEFT(Tabela2[[#This Row],[Código]],2)</f>
        <v>38</v>
      </c>
    </row>
    <row r="4757" spans="2:16" ht="15" customHeight="1" x14ac:dyDescent="0.25">
      <c r="B4757" s="36" t="str">
        <f>LOOKUP(Tabela2[[#This Row],[RESUMO]],Tabela3[Grupo],Tabela3[Meus produtos])</f>
        <v>Não</v>
      </c>
      <c r="C4757" s="30" t="s">
        <v>22203</v>
      </c>
      <c r="D4757" t="s">
        <v>21238</v>
      </c>
      <c r="E4757" t="s">
        <v>11853</v>
      </c>
      <c r="F4757" s="30" t="s">
        <v>22204</v>
      </c>
      <c r="G4757">
        <v>12.29</v>
      </c>
      <c r="H4757">
        <v>6.79</v>
      </c>
      <c r="I4757">
        <v>12</v>
      </c>
      <c r="J4757">
        <v>0</v>
      </c>
      <c r="K4757" s="13">
        <v>0.31079999999999997</v>
      </c>
      <c r="L4757" s="13">
        <v>6.7900000000000002E-2</v>
      </c>
      <c r="M4757" s="13">
        <v>0.1229</v>
      </c>
      <c r="N4757" s="13">
        <v>0.12</v>
      </c>
      <c r="O4757" s="13">
        <v>0</v>
      </c>
      <c r="P4757" s="12" t="str">
        <f>LEFT(Tabela2[[#This Row],[Código]],2)</f>
        <v>38</v>
      </c>
    </row>
    <row r="4758" spans="2:16" ht="15" customHeight="1" x14ac:dyDescent="0.25">
      <c r="B4758" s="36" t="str">
        <f>LOOKUP(Tabela2[[#This Row],[RESUMO]],Tabela3[Grupo],Tabela3[Meus produtos])</f>
        <v>Não</v>
      </c>
      <c r="C4758" s="30" t="s">
        <v>22205</v>
      </c>
      <c r="D4758" t="s">
        <v>21238</v>
      </c>
      <c r="E4758" t="s">
        <v>11853</v>
      </c>
      <c r="F4758" s="30" t="s">
        <v>22206</v>
      </c>
      <c r="G4758">
        <v>12.29</v>
      </c>
      <c r="H4758">
        <v>6.79</v>
      </c>
      <c r="I4758">
        <v>12</v>
      </c>
      <c r="J4758">
        <v>0</v>
      </c>
      <c r="K4758" s="13">
        <v>0.31079999999999997</v>
      </c>
      <c r="L4758" s="13">
        <v>6.7900000000000002E-2</v>
      </c>
      <c r="M4758" s="13">
        <v>0.1229</v>
      </c>
      <c r="N4758" s="13">
        <v>0.12</v>
      </c>
      <c r="O4758" s="13">
        <v>0</v>
      </c>
      <c r="P4758" s="12" t="str">
        <f>LEFT(Tabela2[[#This Row],[Código]],2)</f>
        <v>38</v>
      </c>
    </row>
    <row r="4759" spans="2:16" ht="15" customHeight="1" x14ac:dyDescent="0.25">
      <c r="B4759" s="36" t="str">
        <f>LOOKUP(Tabela2[[#This Row],[RESUMO]],Tabela3[Grupo],Tabela3[Meus produtos])</f>
        <v>Não</v>
      </c>
      <c r="C4759" s="30" t="s">
        <v>22207</v>
      </c>
      <c r="D4759" t="s">
        <v>21238</v>
      </c>
      <c r="E4759" t="s">
        <v>11853</v>
      </c>
      <c r="F4759" s="30" t="s">
        <v>4695</v>
      </c>
      <c r="G4759">
        <v>12.29</v>
      </c>
      <c r="H4759">
        <v>6.79</v>
      </c>
      <c r="I4759">
        <v>12</v>
      </c>
      <c r="J4759">
        <v>0</v>
      </c>
      <c r="K4759" s="13">
        <v>0.31079999999999997</v>
      </c>
      <c r="L4759" s="13">
        <v>6.7900000000000002E-2</v>
      </c>
      <c r="M4759" s="13">
        <v>0.1229</v>
      </c>
      <c r="N4759" s="13">
        <v>0.12</v>
      </c>
      <c r="O4759" s="13">
        <v>0</v>
      </c>
      <c r="P4759" s="12" t="str">
        <f>LEFT(Tabela2[[#This Row],[Código]],2)</f>
        <v>38</v>
      </c>
    </row>
    <row r="4760" spans="2:16" ht="15" customHeight="1" x14ac:dyDescent="0.25">
      <c r="B4760" s="36" t="str">
        <f>LOOKUP(Tabela2[[#This Row],[RESUMO]],Tabela3[Grupo],Tabela3[Meus produtos])</f>
        <v>Não</v>
      </c>
      <c r="C4760" s="30" t="s">
        <v>22208</v>
      </c>
      <c r="D4760" t="s">
        <v>21238</v>
      </c>
      <c r="E4760" t="s">
        <v>11853</v>
      </c>
      <c r="F4760" s="30" t="s">
        <v>22209</v>
      </c>
      <c r="G4760">
        <v>9.35</v>
      </c>
      <c r="H4760">
        <v>6.79</v>
      </c>
      <c r="I4760">
        <v>12</v>
      </c>
      <c r="J4760">
        <v>0</v>
      </c>
      <c r="K4760" s="13">
        <v>0.28139999999999998</v>
      </c>
      <c r="L4760" s="13">
        <v>6.7900000000000002E-2</v>
      </c>
      <c r="M4760" s="13">
        <v>9.35E-2</v>
      </c>
      <c r="N4760" s="13">
        <v>0.12</v>
      </c>
      <c r="O4760" s="13">
        <v>0</v>
      </c>
      <c r="P4760" s="12" t="str">
        <f>LEFT(Tabela2[[#This Row],[Código]],2)</f>
        <v>38</v>
      </c>
    </row>
    <row r="4761" spans="2:16" ht="15" customHeight="1" x14ac:dyDescent="0.25">
      <c r="B4761" s="36" t="str">
        <f>LOOKUP(Tabela2[[#This Row],[RESUMO]],Tabela3[Grupo],Tabela3[Meus produtos])</f>
        <v>Não</v>
      </c>
      <c r="C4761" s="30" t="s">
        <v>22210</v>
      </c>
      <c r="D4761" t="s">
        <v>21238</v>
      </c>
      <c r="E4761" t="s">
        <v>11853</v>
      </c>
      <c r="F4761" s="30" t="s">
        <v>22211</v>
      </c>
      <c r="G4761">
        <v>9.35</v>
      </c>
      <c r="H4761">
        <v>6.79</v>
      </c>
      <c r="I4761">
        <v>12</v>
      </c>
      <c r="J4761">
        <v>0</v>
      </c>
      <c r="K4761" s="13">
        <v>0.28139999999999998</v>
      </c>
      <c r="L4761" s="13">
        <v>6.7900000000000002E-2</v>
      </c>
      <c r="M4761" s="13">
        <v>9.35E-2</v>
      </c>
      <c r="N4761" s="13">
        <v>0.12</v>
      </c>
      <c r="O4761" s="13">
        <v>0</v>
      </c>
      <c r="P4761" s="12" t="str">
        <f>LEFT(Tabela2[[#This Row],[Código]],2)</f>
        <v>38</v>
      </c>
    </row>
    <row r="4762" spans="2:16" ht="15" customHeight="1" x14ac:dyDescent="0.25">
      <c r="B4762" s="36" t="str">
        <f>LOOKUP(Tabela2[[#This Row],[RESUMO]],Tabela3[Grupo],Tabela3[Meus produtos])</f>
        <v>Não</v>
      </c>
      <c r="C4762" s="30" t="s">
        <v>22212</v>
      </c>
      <c r="D4762" t="s">
        <v>21238</v>
      </c>
      <c r="E4762" t="s">
        <v>11853</v>
      </c>
      <c r="F4762" s="30" t="s">
        <v>22213</v>
      </c>
      <c r="G4762">
        <v>9.35</v>
      </c>
      <c r="H4762">
        <v>6.79</v>
      </c>
      <c r="I4762">
        <v>12</v>
      </c>
      <c r="J4762">
        <v>0</v>
      </c>
      <c r="K4762" s="13">
        <v>0.28139999999999998</v>
      </c>
      <c r="L4762" s="13">
        <v>6.7900000000000002E-2</v>
      </c>
      <c r="M4762" s="13">
        <v>9.35E-2</v>
      </c>
      <c r="N4762" s="13">
        <v>0.12</v>
      </c>
      <c r="O4762" s="13">
        <v>0</v>
      </c>
      <c r="P4762" s="12" t="str">
        <f>LEFT(Tabela2[[#This Row],[Código]],2)</f>
        <v>38</v>
      </c>
    </row>
    <row r="4763" spans="2:16" ht="15" customHeight="1" x14ac:dyDescent="0.25">
      <c r="B4763" s="36" t="str">
        <f>LOOKUP(Tabela2[[#This Row],[RESUMO]],Tabela3[Grupo],Tabela3[Meus produtos])</f>
        <v>Não</v>
      </c>
      <c r="C4763" s="30" t="s">
        <v>22214</v>
      </c>
      <c r="D4763" t="s">
        <v>21238</v>
      </c>
      <c r="E4763" t="s">
        <v>11853</v>
      </c>
      <c r="F4763" s="30" t="s">
        <v>22215</v>
      </c>
      <c r="G4763">
        <v>9.35</v>
      </c>
      <c r="H4763">
        <v>6.79</v>
      </c>
      <c r="I4763">
        <v>12</v>
      </c>
      <c r="J4763">
        <v>0</v>
      </c>
      <c r="K4763" s="13">
        <v>0.28139999999999998</v>
      </c>
      <c r="L4763" s="13">
        <v>6.7900000000000002E-2</v>
      </c>
      <c r="M4763" s="13">
        <v>9.35E-2</v>
      </c>
      <c r="N4763" s="13">
        <v>0.12</v>
      </c>
      <c r="O4763" s="13">
        <v>0</v>
      </c>
      <c r="P4763" s="12" t="str">
        <f>LEFT(Tabela2[[#This Row],[Código]],2)</f>
        <v>38</v>
      </c>
    </row>
    <row r="4764" spans="2:16" ht="15" customHeight="1" x14ac:dyDescent="0.25">
      <c r="B4764" s="36" t="str">
        <f>LOOKUP(Tabela2[[#This Row],[RESUMO]],Tabela3[Grupo],Tabela3[Meus produtos])</f>
        <v>Não</v>
      </c>
      <c r="C4764" s="30" t="s">
        <v>22216</v>
      </c>
      <c r="D4764" t="s">
        <v>21238</v>
      </c>
      <c r="E4764" t="s">
        <v>11853</v>
      </c>
      <c r="F4764" s="30" t="s">
        <v>12</v>
      </c>
      <c r="G4764">
        <v>12.29</v>
      </c>
      <c r="H4764">
        <v>6.79</v>
      </c>
      <c r="I4764">
        <v>12</v>
      </c>
      <c r="J4764">
        <v>0</v>
      </c>
      <c r="K4764" s="13">
        <v>0.31079999999999997</v>
      </c>
      <c r="L4764" s="13">
        <v>6.7900000000000002E-2</v>
      </c>
      <c r="M4764" s="13">
        <v>0.1229</v>
      </c>
      <c r="N4764" s="13">
        <v>0.12</v>
      </c>
      <c r="O4764" s="13">
        <v>0</v>
      </c>
      <c r="P4764" s="12" t="str">
        <f>LEFT(Tabela2[[#This Row],[Código]],2)</f>
        <v>38</v>
      </c>
    </row>
    <row r="4765" spans="2:16" ht="15" customHeight="1" x14ac:dyDescent="0.25">
      <c r="B4765" s="36" t="str">
        <f>LOOKUP(Tabela2[[#This Row],[RESUMO]],Tabela3[Grupo],Tabela3[Meus produtos])</f>
        <v>Não</v>
      </c>
      <c r="C4765" s="30" t="s">
        <v>22217</v>
      </c>
      <c r="D4765" t="s">
        <v>21238</v>
      </c>
      <c r="E4765" t="s">
        <v>11853</v>
      </c>
      <c r="F4765" s="30" t="s">
        <v>22513</v>
      </c>
      <c r="G4765">
        <v>9.35</v>
      </c>
      <c r="H4765">
        <v>6.79</v>
      </c>
      <c r="I4765">
        <v>12</v>
      </c>
      <c r="J4765">
        <v>0</v>
      </c>
      <c r="K4765" s="13">
        <v>0.28139999999999998</v>
      </c>
      <c r="L4765" s="13">
        <v>6.7900000000000002E-2</v>
      </c>
      <c r="M4765" s="13">
        <v>9.35E-2</v>
      </c>
      <c r="N4765" s="13">
        <v>0.12</v>
      </c>
      <c r="O4765" s="13">
        <v>0</v>
      </c>
      <c r="P4765" s="12" t="str">
        <f>LEFT(Tabela2[[#This Row],[Código]],2)</f>
        <v>38</v>
      </c>
    </row>
    <row r="4766" spans="2:16" ht="15" customHeight="1" x14ac:dyDescent="0.25">
      <c r="B4766" s="36" t="str">
        <f>LOOKUP(Tabela2[[#This Row],[RESUMO]],Tabela3[Grupo],Tabela3[Meus produtos])</f>
        <v>Não</v>
      </c>
      <c r="C4766" s="30" t="s">
        <v>22218</v>
      </c>
      <c r="D4766" t="s">
        <v>21238</v>
      </c>
      <c r="E4766" t="s">
        <v>11853</v>
      </c>
      <c r="F4766" s="30" t="s">
        <v>22514</v>
      </c>
      <c r="G4766">
        <v>9.35</v>
      </c>
      <c r="H4766">
        <v>6.79</v>
      </c>
      <c r="I4766">
        <v>12</v>
      </c>
      <c r="J4766">
        <v>0</v>
      </c>
      <c r="K4766" s="13">
        <v>0.28139999999999998</v>
      </c>
      <c r="L4766" s="13">
        <v>6.7900000000000002E-2</v>
      </c>
      <c r="M4766" s="13">
        <v>9.35E-2</v>
      </c>
      <c r="N4766" s="13">
        <v>0.12</v>
      </c>
      <c r="O4766" s="13">
        <v>0</v>
      </c>
      <c r="P4766" s="12" t="str">
        <f>LEFT(Tabela2[[#This Row],[Código]],2)</f>
        <v>38</v>
      </c>
    </row>
    <row r="4767" spans="2:16" ht="15" customHeight="1" x14ac:dyDescent="0.25">
      <c r="B4767" s="36" t="str">
        <f>LOOKUP(Tabela2[[#This Row],[RESUMO]],Tabela3[Grupo],Tabela3[Meus produtos])</f>
        <v>Não</v>
      </c>
      <c r="C4767" s="30" t="s">
        <v>22219</v>
      </c>
      <c r="D4767" t="s">
        <v>21238</v>
      </c>
      <c r="E4767" t="s">
        <v>11853</v>
      </c>
      <c r="F4767" s="30" t="s">
        <v>22220</v>
      </c>
      <c r="G4767">
        <v>12.29</v>
      </c>
      <c r="H4767">
        <v>6.79</v>
      </c>
      <c r="I4767">
        <v>12</v>
      </c>
      <c r="J4767">
        <v>0</v>
      </c>
      <c r="K4767" s="13">
        <v>0.31079999999999997</v>
      </c>
      <c r="L4767" s="13">
        <v>6.7900000000000002E-2</v>
      </c>
      <c r="M4767" s="13">
        <v>0.1229</v>
      </c>
      <c r="N4767" s="13">
        <v>0.12</v>
      </c>
      <c r="O4767" s="13">
        <v>0</v>
      </c>
      <c r="P4767" s="12" t="str">
        <f>LEFT(Tabela2[[#This Row],[Código]],2)</f>
        <v>38</v>
      </c>
    </row>
    <row r="4768" spans="2:16" ht="15" customHeight="1" x14ac:dyDescent="0.25">
      <c r="B4768" s="36" t="str">
        <f>LOOKUP(Tabela2[[#This Row],[RESUMO]],Tabela3[Grupo],Tabela3[Meus produtos])</f>
        <v>Não</v>
      </c>
      <c r="C4768" s="30" t="s">
        <v>22221</v>
      </c>
      <c r="D4768" t="s">
        <v>21238</v>
      </c>
      <c r="E4768" t="s">
        <v>11853</v>
      </c>
      <c r="F4768" s="30" t="s">
        <v>22515</v>
      </c>
      <c r="G4768">
        <v>9.35</v>
      </c>
      <c r="H4768">
        <v>6.79</v>
      </c>
      <c r="I4768">
        <v>12</v>
      </c>
      <c r="J4768">
        <v>0</v>
      </c>
      <c r="K4768" s="13">
        <v>0.28139999999999998</v>
      </c>
      <c r="L4768" s="13">
        <v>6.7900000000000002E-2</v>
      </c>
      <c r="M4768" s="13">
        <v>9.35E-2</v>
      </c>
      <c r="N4768" s="13">
        <v>0.12</v>
      </c>
      <c r="O4768" s="13">
        <v>0</v>
      </c>
      <c r="P4768" s="12" t="str">
        <f>LEFT(Tabela2[[#This Row],[Código]],2)</f>
        <v>38</v>
      </c>
    </row>
    <row r="4769" spans="2:16" ht="15" customHeight="1" x14ac:dyDescent="0.25">
      <c r="B4769" s="36" t="str">
        <f>LOOKUP(Tabela2[[#This Row],[RESUMO]],Tabela3[Grupo],Tabela3[Meus produtos])</f>
        <v>Não</v>
      </c>
      <c r="C4769" s="30" t="s">
        <v>22222</v>
      </c>
      <c r="D4769" t="s">
        <v>21238</v>
      </c>
      <c r="E4769" t="s">
        <v>11853</v>
      </c>
      <c r="F4769" s="30" t="s">
        <v>22516</v>
      </c>
      <c r="G4769">
        <v>9.35</v>
      </c>
      <c r="H4769">
        <v>6.79</v>
      </c>
      <c r="I4769">
        <v>12</v>
      </c>
      <c r="J4769">
        <v>0</v>
      </c>
      <c r="K4769" s="13">
        <v>0.28139999999999998</v>
      </c>
      <c r="L4769" s="13">
        <v>6.7900000000000002E-2</v>
      </c>
      <c r="M4769" s="13">
        <v>9.35E-2</v>
      </c>
      <c r="N4769" s="13">
        <v>0.12</v>
      </c>
      <c r="O4769" s="13">
        <v>0</v>
      </c>
      <c r="P4769" s="12" t="str">
        <f>LEFT(Tabela2[[#This Row],[Código]],2)</f>
        <v>38</v>
      </c>
    </row>
    <row r="4770" spans="2:16" ht="15" customHeight="1" x14ac:dyDescent="0.25">
      <c r="B4770" s="36" t="str">
        <f>LOOKUP(Tabela2[[#This Row],[RESUMO]],Tabela3[Grupo],Tabela3[Meus produtos])</f>
        <v>Não</v>
      </c>
      <c r="C4770" s="30" t="s">
        <v>22223</v>
      </c>
      <c r="D4770" t="s">
        <v>21238</v>
      </c>
      <c r="E4770" t="s">
        <v>11853</v>
      </c>
      <c r="F4770" s="30" t="s">
        <v>12</v>
      </c>
      <c r="G4770">
        <v>12.29</v>
      </c>
      <c r="H4770">
        <v>6.79</v>
      </c>
      <c r="I4770">
        <v>12</v>
      </c>
      <c r="J4770">
        <v>0</v>
      </c>
      <c r="K4770" s="13">
        <v>0.31079999999999997</v>
      </c>
      <c r="L4770" s="13">
        <v>6.7900000000000002E-2</v>
      </c>
      <c r="M4770" s="13">
        <v>0.1229</v>
      </c>
      <c r="N4770" s="13">
        <v>0.12</v>
      </c>
      <c r="O4770" s="13">
        <v>0</v>
      </c>
      <c r="P4770" s="12" t="str">
        <f>LEFT(Tabela2[[#This Row],[Código]],2)</f>
        <v>38</v>
      </c>
    </row>
    <row r="4771" spans="2:16" ht="15" customHeight="1" x14ac:dyDescent="0.25">
      <c r="B4771" s="36" t="str">
        <f>LOOKUP(Tabela2[[#This Row],[RESUMO]],Tabela3[Grupo],Tabela3[Meus produtos])</f>
        <v>Não</v>
      </c>
      <c r="C4771" s="30" t="s">
        <v>22224</v>
      </c>
      <c r="D4771" t="s">
        <v>21238</v>
      </c>
      <c r="E4771" t="s">
        <v>11853</v>
      </c>
      <c r="F4771" s="30" t="s">
        <v>22225</v>
      </c>
      <c r="G4771">
        <v>12.29</v>
      </c>
      <c r="H4771">
        <v>6.79</v>
      </c>
      <c r="I4771">
        <v>12</v>
      </c>
      <c r="J4771">
        <v>0</v>
      </c>
      <c r="K4771" s="13">
        <v>0.31079999999999997</v>
      </c>
      <c r="L4771" s="13">
        <v>6.7900000000000002E-2</v>
      </c>
      <c r="M4771" s="13">
        <v>0.1229</v>
      </c>
      <c r="N4771" s="13">
        <v>0.12</v>
      </c>
      <c r="O4771" s="13">
        <v>0</v>
      </c>
      <c r="P4771" s="12" t="str">
        <f>LEFT(Tabela2[[#This Row],[Código]],2)</f>
        <v>38</v>
      </c>
    </row>
    <row r="4772" spans="2:16" ht="15" customHeight="1" x14ac:dyDescent="0.25">
      <c r="B4772" s="36" t="str">
        <f>LOOKUP(Tabela2[[#This Row],[RESUMO]],Tabela3[Grupo],Tabela3[Meus produtos])</f>
        <v>Não</v>
      </c>
      <c r="C4772" s="30" t="s">
        <v>22226</v>
      </c>
      <c r="D4772" t="s">
        <v>21238</v>
      </c>
      <c r="E4772" t="s">
        <v>11853</v>
      </c>
      <c r="F4772" s="30" t="s">
        <v>22227</v>
      </c>
      <c r="G4772">
        <v>12.29</v>
      </c>
      <c r="H4772">
        <v>6.79</v>
      </c>
      <c r="I4772">
        <v>12</v>
      </c>
      <c r="J4772">
        <v>0</v>
      </c>
      <c r="K4772" s="13">
        <v>0.31079999999999997</v>
      </c>
      <c r="L4772" s="13">
        <v>6.7900000000000002E-2</v>
      </c>
      <c r="M4772" s="13">
        <v>0.1229</v>
      </c>
      <c r="N4772" s="13">
        <v>0.12</v>
      </c>
      <c r="O4772" s="13">
        <v>0</v>
      </c>
      <c r="P4772" s="12" t="str">
        <f>LEFT(Tabela2[[#This Row],[Código]],2)</f>
        <v>38</v>
      </c>
    </row>
    <row r="4773" spans="2:16" ht="15" customHeight="1" x14ac:dyDescent="0.25">
      <c r="B4773" s="36" t="str">
        <f>LOOKUP(Tabela2[[#This Row],[RESUMO]],Tabela3[Grupo],Tabela3[Meus produtos])</f>
        <v>Não</v>
      </c>
      <c r="C4773" s="30" t="s">
        <v>22228</v>
      </c>
      <c r="D4773" t="s">
        <v>21238</v>
      </c>
      <c r="E4773" t="s">
        <v>11853</v>
      </c>
      <c r="F4773" s="30" t="s">
        <v>22229</v>
      </c>
      <c r="G4773">
        <v>9.35</v>
      </c>
      <c r="H4773">
        <v>6.79</v>
      </c>
      <c r="I4773">
        <v>12</v>
      </c>
      <c r="J4773">
        <v>0</v>
      </c>
      <c r="K4773" s="13">
        <v>0.28139999999999998</v>
      </c>
      <c r="L4773" s="13">
        <v>6.7900000000000002E-2</v>
      </c>
      <c r="M4773" s="13">
        <v>9.35E-2</v>
      </c>
      <c r="N4773" s="13">
        <v>0.12</v>
      </c>
      <c r="O4773" s="13">
        <v>0</v>
      </c>
      <c r="P4773" s="12" t="str">
        <f>LEFT(Tabela2[[#This Row],[Código]],2)</f>
        <v>38</v>
      </c>
    </row>
    <row r="4774" spans="2:16" ht="15" customHeight="1" x14ac:dyDescent="0.25">
      <c r="B4774" s="36" t="str">
        <f>LOOKUP(Tabela2[[#This Row],[RESUMO]],Tabela3[Grupo],Tabela3[Meus produtos])</f>
        <v>Não</v>
      </c>
      <c r="C4774" s="30" t="s">
        <v>22230</v>
      </c>
      <c r="D4774" t="s">
        <v>21238</v>
      </c>
      <c r="E4774" t="s">
        <v>11853</v>
      </c>
      <c r="F4774" s="30" t="s">
        <v>22231</v>
      </c>
      <c r="G4774">
        <v>12.29</v>
      </c>
      <c r="H4774">
        <v>6.79</v>
      </c>
      <c r="I4774">
        <v>12</v>
      </c>
      <c r="J4774">
        <v>0</v>
      </c>
      <c r="K4774" s="13">
        <v>0.31079999999999997</v>
      </c>
      <c r="L4774" s="13">
        <v>6.7900000000000002E-2</v>
      </c>
      <c r="M4774" s="13">
        <v>0.1229</v>
      </c>
      <c r="N4774" s="13">
        <v>0.12</v>
      </c>
      <c r="O4774" s="13">
        <v>0</v>
      </c>
      <c r="P4774" s="12" t="str">
        <f>LEFT(Tabela2[[#This Row],[Código]],2)</f>
        <v>38</v>
      </c>
    </row>
    <row r="4775" spans="2:16" ht="15" customHeight="1" x14ac:dyDescent="0.25">
      <c r="B4775" s="36" t="str">
        <f>LOOKUP(Tabela2[[#This Row],[RESUMO]],Tabela3[Grupo],Tabela3[Meus produtos])</f>
        <v>Não</v>
      </c>
      <c r="C4775" s="30" t="s">
        <v>22232</v>
      </c>
      <c r="D4775" t="s">
        <v>21238</v>
      </c>
      <c r="E4775" t="s">
        <v>11853</v>
      </c>
      <c r="F4775" s="30" t="s">
        <v>22233</v>
      </c>
      <c r="G4775">
        <v>12.29</v>
      </c>
      <c r="H4775">
        <v>6.79</v>
      </c>
      <c r="I4775">
        <v>12</v>
      </c>
      <c r="J4775">
        <v>0</v>
      </c>
      <c r="K4775" s="13">
        <v>0.31079999999999997</v>
      </c>
      <c r="L4775" s="13">
        <v>6.7900000000000002E-2</v>
      </c>
      <c r="M4775" s="13">
        <v>0.1229</v>
      </c>
      <c r="N4775" s="13">
        <v>0.12</v>
      </c>
      <c r="O4775" s="13">
        <v>0</v>
      </c>
      <c r="P4775" s="12" t="str">
        <f>LEFT(Tabela2[[#This Row],[Código]],2)</f>
        <v>38</v>
      </c>
    </row>
    <row r="4776" spans="2:16" ht="15" customHeight="1" x14ac:dyDescent="0.25">
      <c r="B4776" s="36" t="str">
        <f>LOOKUP(Tabela2[[#This Row],[RESUMO]],Tabela3[Grupo],Tabela3[Meus produtos])</f>
        <v>Não</v>
      </c>
      <c r="C4776" s="30" t="s">
        <v>22234</v>
      </c>
      <c r="D4776" t="s">
        <v>21238</v>
      </c>
      <c r="E4776" t="s">
        <v>11853</v>
      </c>
      <c r="F4776" s="30" t="s">
        <v>4696</v>
      </c>
      <c r="G4776">
        <v>9.35</v>
      </c>
      <c r="H4776">
        <v>6.79</v>
      </c>
      <c r="I4776">
        <v>12</v>
      </c>
      <c r="J4776">
        <v>0</v>
      </c>
      <c r="K4776" s="13">
        <v>0.28139999999999998</v>
      </c>
      <c r="L4776" s="13">
        <v>6.7900000000000002E-2</v>
      </c>
      <c r="M4776" s="13">
        <v>9.35E-2</v>
      </c>
      <c r="N4776" s="13">
        <v>0.12</v>
      </c>
      <c r="O4776" s="13">
        <v>0</v>
      </c>
      <c r="P4776" s="12" t="str">
        <f>LEFT(Tabela2[[#This Row],[Código]],2)</f>
        <v>38</v>
      </c>
    </row>
    <row r="4777" spans="2:16" ht="15" customHeight="1" x14ac:dyDescent="0.25">
      <c r="B4777" s="36" t="str">
        <f>LOOKUP(Tabela2[[#This Row],[RESUMO]],Tabela3[Grupo],Tabela3[Meus produtos])</f>
        <v>Não</v>
      </c>
      <c r="C4777" s="30" t="s">
        <v>22235</v>
      </c>
      <c r="D4777" t="s">
        <v>21238</v>
      </c>
      <c r="E4777" t="s">
        <v>11853</v>
      </c>
      <c r="F4777" s="30" t="s">
        <v>56</v>
      </c>
      <c r="G4777">
        <v>12.29</v>
      </c>
      <c r="H4777">
        <v>6.79</v>
      </c>
      <c r="I4777">
        <v>12</v>
      </c>
      <c r="J4777">
        <v>0</v>
      </c>
      <c r="K4777" s="13">
        <v>0.31079999999999997</v>
      </c>
      <c r="L4777" s="13">
        <v>6.7900000000000002E-2</v>
      </c>
      <c r="M4777" s="13">
        <v>0.1229</v>
      </c>
      <c r="N4777" s="13">
        <v>0.12</v>
      </c>
      <c r="O4777" s="13">
        <v>0</v>
      </c>
      <c r="P4777" s="12" t="str">
        <f>LEFT(Tabela2[[#This Row],[Código]],2)</f>
        <v>38</v>
      </c>
    </row>
    <row r="4778" spans="2:16" ht="15" customHeight="1" x14ac:dyDescent="0.25">
      <c r="B4778" s="36" t="str">
        <f>LOOKUP(Tabela2[[#This Row],[RESUMO]],Tabela3[Grupo],Tabela3[Meus produtos])</f>
        <v>Não</v>
      </c>
      <c r="C4778" s="30" t="s">
        <v>22236</v>
      </c>
      <c r="D4778" t="s">
        <v>21238</v>
      </c>
      <c r="E4778" t="s">
        <v>11853</v>
      </c>
      <c r="F4778" s="30" t="s">
        <v>22237</v>
      </c>
      <c r="G4778">
        <v>9.6999999999999993</v>
      </c>
      <c r="H4778">
        <v>4.2</v>
      </c>
      <c r="I4778">
        <v>12</v>
      </c>
      <c r="J4778">
        <v>0</v>
      </c>
      <c r="K4778" s="13">
        <v>0.25900000000000001</v>
      </c>
      <c r="L4778" s="13">
        <v>4.2000000000000003E-2</v>
      </c>
      <c r="M4778" s="13">
        <v>9.6999999999999989E-2</v>
      </c>
      <c r="N4778" s="13">
        <v>0.12</v>
      </c>
      <c r="O4778" s="13">
        <v>0</v>
      </c>
      <c r="P4778" s="12" t="str">
        <f>LEFT(Tabela2[[#This Row],[Código]],2)</f>
        <v>38</v>
      </c>
    </row>
    <row r="4779" spans="2:16" ht="15" customHeight="1" x14ac:dyDescent="0.25">
      <c r="B4779" s="36" t="str">
        <f>LOOKUP(Tabela2[[#This Row],[RESUMO]],Tabela3[Grupo],Tabela3[Meus produtos])</f>
        <v>Não</v>
      </c>
      <c r="C4779" s="30" t="s">
        <v>22238</v>
      </c>
      <c r="D4779" t="s">
        <v>21238</v>
      </c>
      <c r="E4779" t="s">
        <v>11853</v>
      </c>
      <c r="F4779" s="30" t="s">
        <v>15467</v>
      </c>
      <c r="G4779">
        <v>10.9</v>
      </c>
      <c r="H4779">
        <v>6.79</v>
      </c>
      <c r="I4779">
        <v>12</v>
      </c>
      <c r="J4779">
        <v>0</v>
      </c>
      <c r="K4779" s="13">
        <v>0.2969</v>
      </c>
      <c r="L4779" s="13">
        <v>6.7900000000000002E-2</v>
      </c>
      <c r="M4779" s="13">
        <v>0.109</v>
      </c>
      <c r="N4779" s="13">
        <v>0.12</v>
      </c>
      <c r="O4779" s="13">
        <v>0</v>
      </c>
      <c r="P4779" s="12" t="str">
        <f>LEFT(Tabela2[[#This Row],[Código]],2)</f>
        <v>38</v>
      </c>
    </row>
    <row r="4780" spans="2:16" ht="15" customHeight="1" x14ac:dyDescent="0.25">
      <c r="B4780" s="36" t="str">
        <f>LOOKUP(Tabela2[[#This Row],[RESUMO]],Tabela3[Grupo],Tabela3[Meus produtos])</f>
        <v>Não</v>
      </c>
      <c r="C4780" s="30" t="s">
        <v>22239</v>
      </c>
      <c r="D4780" t="s">
        <v>21238</v>
      </c>
      <c r="E4780" t="s">
        <v>11853</v>
      </c>
      <c r="F4780" s="30" t="s">
        <v>22240</v>
      </c>
      <c r="G4780">
        <v>9.35</v>
      </c>
      <c r="H4780">
        <v>6.79</v>
      </c>
      <c r="I4780">
        <v>12</v>
      </c>
      <c r="J4780">
        <v>0</v>
      </c>
      <c r="K4780" s="13">
        <v>0.28139999999999998</v>
      </c>
      <c r="L4780" s="13">
        <v>6.7900000000000002E-2</v>
      </c>
      <c r="M4780" s="13">
        <v>9.35E-2</v>
      </c>
      <c r="N4780" s="13">
        <v>0.12</v>
      </c>
      <c r="O4780" s="13">
        <v>0</v>
      </c>
      <c r="P4780" s="12" t="str">
        <f>LEFT(Tabela2[[#This Row],[Código]],2)</f>
        <v>38</v>
      </c>
    </row>
    <row r="4781" spans="2:16" ht="15" customHeight="1" x14ac:dyDescent="0.25">
      <c r="B4781" s="36" t="str">
        <f>LOOKUP(Tabela2[[#This Row],[RESUMO]],Tabela3[Grupo],Tabela3[Meus produtos])</f>
        <v>Não</v>
      </c>
      <c r="C4781" s="30" t="s">
        <v>22241</v>
      </c>
      <c r="D4781" t="s">
        <v>21238</v>
      </c>
      <c r="E4781" t="s">
        <v>11853</v>
      </c>
      <c r="F4781" s="30" t="s">
        <v>12</v>
      </c>
      <c r="G4781">
        <v>12.29</v>
      </c>
      <c r="H4781">
        <v>6.79</v>
      </c>
      <c r="I4781">
        <v>12</v>
      </c>
      <c r="J4781">
        <v>0</v>
      </c>
      <c r="K4781" s="13">
        <v>0.31079999999999997</v>
      </c>
      <c r="L4781" s="13">
        <v>6.7900000000000002E-2</v>
      </c>
      <c r="M4781" s="13">
        <v>0.1229</v>
      </c>
      <c r="N4781" s="13">
        <v>0.12</v>
      </c>
      <c r="O4781" s="13">
        <v>0</v>
      </c>
      <c r="P4781" s="12" t="str">
        <f>LEFT(Tabela2[[#This Row],[Código]],2)</f>
        <v>38</v>
      </c>
    </row>
    <row r="4782" spans="2:16" ht="15" customHeight="1" x14ac:dyDescent="0.25">
      <c r="B4782" s="36" t="str">
        <f>LOOKUP(Tabela2[[#This Row],[RESUMO]],Tabela3[Grupo],Tabela3[Meus produtos])</f>
        <v>Não</v>
      </c>
      <c r="C4782" s="30" t="s">
        <v>22242</v>
      </c>
      <c r="D4782" t="s">
        <v>21238</v>
      </c>
      <c r="E4782" t="s">
        <v>11853</v>
      </c>
      <c r="F4782" s="30" t="s">
        <v>22243</v>
      </c>
      <c r="G4782">
        <v>9.35</v>
      </c>
      <c r="H4782">
        <v>6.79</v>
      </c>
      <c r="I4782">
        <v>12</v>
      </c>
      <c r="J4782">
        <v>0</v>
      </c>
      <c r="K4782" s="13">
        <v>0.28139999999999998</v>
      </c>
      <c r="L4782" s="13">
        <v>6.7900000000000002E-2</v>
      </c>
      <c r="M4782" s="13">
        <v>9.35E-2</v>
      </c>
      <c r="N4782" s="13">
        <v>0.12</v>
      </c>
      <c r="O4782" s="13">
        <v>0</v>
      </c>
      <c r="P4782" s="12" t="str">
        <f>LEFT(Tabela2[[#This Row],[Código]],2)</f>
        <v>38</v>
      </c>
    </row>
    <row r="4783" spans="2:16" ht="15" customHeight="1" x14ac:dyDescent="0.25">
      <c r="B4783" s="36" t="str">
        <f>LOOKUP(Tabela2[[#This Row],[RESUMO]],Tabela3[Grupo],Tabela3[Meus produtos])</f>
        <v>Não</v>
      </c>
      <c r="C4783" s="30" t="s">
        <v>22244</v>
      </c>
      <c r="D4783" t="s">
        <v>21238</v>
      </c>
      <c r="E4783" t="s">
        <v>11853</v>
      </c>
      <c r="F4783" s="30" t="s">
        <v>15468</v>
      </c>
      <c r="G4783">
        <v>12.29</v>
      </c>
      <c r="H4783">
        <v>6.79</v>
      </c>
      <c r="I4783">
        <v>12</v>
      </c>
      <c r="J4783">
        <v>0</v>
      </c>
      <c r="K4783" s="13">
        <v>0.31079999999999997</v>
      </c>
      <c r="L4783" s="13">
        <v>6.7900000000000002E-2</v>
      </c>
      <c r="M4783" s="13">
        <v>0.1229</v>
      </c>
      <c r="N4783" s="13">
        <v>0.12</v>
      </c>
      <c r="O4783" s="13">
        <v>0</v>
      </c>
      <c r="P4783" s="12" t="str">
        <f>LEFT(Tabela2[[#This Row],[Código]],2)</f>
        <v>38</v>
      </c>
    </row>
    <row r="4784" spans="2:16" ht="15" customHeight="1" x14ac:dyDescent="0.25">
      <c r="B4784" s="36" t="str">
        <f>LOOKUP(Tabela2[[#This Row],[RESUMO]],Tabela3[Grupo],Tabela3[Meus produtos])</f>
        <v>Não</v>
      </c>
      <c r="C4784" s="30" t="s">
        <v>22245</v>
      </c>
      <c r="D4784" t="s">
        <v>21238</v>
      </c>
      <c r="E4784" t="s">
        <v>11853</v>
      </c>
      <c r="F4784" s="30" t="s">
        <v>15469</v>
      </c>
      <c r="G4784">
        <v>12.29</v>
      </c>
      <c r="H4784">
        <v>6.79</v>
      </c>
      <c r="I4784">
        <v>12</v>
      </c>
      <c r="J4784">
        <v>0</v>
      </c>
      <c r="K4784" s="13">
        <v>0.31079999999999997</v>
      </c>
      <c r="L4784" s="13">
        <v>6.7900000000000002E-2</v>
      </c>
      <c r="M4784" s="13">
        <v>0.1229</v>
      </c>
      <c r="N4784" s="13">
        <v>0.12</v>
      </c>
      <c r="O4784" s="13">
        <v>0</v>
      </c>
      <c r="P4784" s="12" t="str">
        <f>LEFT(Tabela2[[#This Row],[Código]],2)</f>
        <v>38</v>
      </c>
    </row>
    <row r="4785" spans="2:16" ht="15" customHeight="1" x14ac:dyDescent="0.25">
      <c r="B4785" s="36" t="str">
        <f>LOOKUP(Tabela2[[#This Row],[RESUMO]],Tabela3[Grupo],Tabela3[Meus produtos])</f>
        <v>Não</v>
      </c>
      <c r="C4785" s="30" t="s">
        <v>22246</v>
      </c>
      <c r="D4785" t="s">
        <v>21238</v>
      </c>
      <c r="E4785" t="s">
        <v>11853</v>
      </c>
      <c r="F4785" s="30" t="s">
        <v>22247</v>
      </c>
      <c r="G4785">
        <v>9.35</v>
      </c>
      <c r="H4785">
        <v>6.79</v>
      </c>
      <c r="I4785">
        <v>12</v>
      </c>
      <c r="J4785">
        <v>0</v>
      </c>
      <c r="K4785" s="13">
        <v>0.28139999999999998</v>
      </c>
      <c r="L4785" s="13">
        <v>6.7900000000000002E-2</v>
      </c>
      <c r="M4785" s="13">
        <v>9.35E-2</v>
      </c>
      <c r="N4785" s="13">
        <v>0.12</v>
      </c>
      <c r="O4785" s="13">
        <v>0</v>
      </c>
      <c r="P4785" s="12" t="str">
        <f>LEFT(Tabela2[[#This Row],[Código]],2)</f>
        <v>38</v>
      </c>
    </row>
    <row r="4786" spans="2:16" ht="15" customHeight="1" x14ac:dyDescent="0.25">
      <c r="B4786" s="36" t="str">
        <f>LOOKUP(Tabela2[[#This Row],[RESUMO]],Tabela3[Grupo],Tabela3[Meus produtos])</f>
        <v>Não</v>
      </c>
      <c r="C4786" s="30" t="s">
        <v>22248</v>
      </c>
      <c r="D4786" t="s">
        <v>21238</v>
      </c>
      <c r="E4786" t="s">
        <v>11853</v>
      </c>
      <c r="F4786" s="30" t="s">
        <v>12</v>
      </c>
      <c r="G4786">
        <v>12.29</v>
      </c>
      <c r="H4786">
        <v>6.79</v>
      </c>
      <c r="I4786">
        <v>12</v>
      </c>
      <c r="J4786">
        <v>0</v>
      </c>
      <c r="K4786" s="13">
        <v>0.31079999999999997</v>
      </c>
      <c r="L4786" s="13">
        <v>6.7900000000000002E-2</v>
      </c>
      <c r="M4786" s="13">
        <v>0.1229</v>
      </c>
      <c r="N4786" s="13">
        <v>0.12</v>
      </c>
      <c r="O4786" s="13">
        <v>0</v>
      </c>
      <c r="P4786" s="12" t="str">
        <f>LEFT(Tabela2[[#This Row],[Código]],2)</f>
        <v>38</v>
      </c>
    </row>
    <row r="4787" spans="2:16" ht="15" customHeight="1" x14ac:dyDescent="0.25">
      <c r="B4787" s="36" t="str">
        <f>LOOKUP(Tabela2[[#This Row],[RESUMO]],Tabela3[Grupo],Tabela3[Meus produtos])</f>
        <v>Não</v>
      </c>
      <c r="C4787" s="30" t="s">
        <v>22249</v>
      </c>
      <c r="D4787" t="s">
        <v>21238</v>
      </c>
      <c r="E4787" t="s">
        <v>11853</v>
      </c>
      <c r="F4787" s="30" t="s">
        <v>22517</v>
      </c>
      <c r="G4787">
        <v>12.29</v>
      </c>
      <c r="H4787">
        <v>6.79</v>
      </c>
      <c r="I4787">
        <v>12</v>
      </c>
      <c r="J4787">
        <v>0</v>
      </c>
      <c r="K4787" s="13">
        <v>0.31079999999999997</v>
      </c>
      <c r="L4787" s="13">
        <v>6.7900000000000002E-2</v>
      </c>
      <c r="M4787" s="13">
        <v>0.1229</v>
      </c>
      <c r="N4787" s="13">
        <v>0.12</v>
      </c>
      <c r="O4787" s="13">
        <v>0</v>
      </c>
      <c r="P4787" s="12" t="str">
        <f>LEFT(Tabela2[[#This Row],[Código]],2)</f>
        <v>38</v>
      </c>
    </row>
    <row r="4788" spans="2:16" ht="15" customHeight="1" x14ac:dyDescent="0.25">
      <c r="B4788" s="36" t="str">
        <f>LOOKUP(Tabela2[[#This Row],[RESUMO]],Tabela3[Grupo],Tabela3[Meus produtos])</f>
        <v>Não</v>
      </c>
      <c r="C4788" s="30" t="s">
        <v>22250</v>
      </c>
      <c r="D4788" t="s">
        <v>21238</v>
      </c>
      <c r="E4788" t="s">
        <v>11853</v>
      </c>
      <c r="F4788" s="30" t="s">
        <v>22518</v>
      </c>
      <c r="G4788">
        <v>12.29</v>
      </c>
      <c r="H4788">
        <v>6.79</v>
      </c>
      <c r="I4788">
        <v>12</v>
      </c>
      <c r="J4788">
        <v>0</v>
      </c>
      <c r="K4788" s="13">
        <v>0.31079999999999997</v>
      </c>
      <c r="L4788" s="13">
        <v>6.7900000000000002E-2</v>
      </c>
      <c r="M4788" s="13">
        <v>0.1229</v>
      </c>
      <c r="N4788" s="13">
        <v>0.12</v>
      </c>
      <c r="O4788" s="13">
        <v>0</v>
      </c>
      <c r="P4788" s="12" t="str">
        <f>LEFT(Tabela2[[#This Row],[Código]],2)</f>
        <v>38</v>
      </c>
    </row>
    <row r="4789" spans="2:16" ht="15" customHeight="1" x14ac:dyDescent="0.25">
      <c r="B4789" s="36" t="str">
        <f>LOOKUP(Tabela2[[#This Row],[RESUMO]],Tabela3[Grupo],Tabela3[Meus produtos])</f>
        <v>Não</v>
      </c>
      <c r="C4789" s="30" t="s">
        <v>22251</v>
      </c>
      <c r="D4789" t="s">
        <v>21238</v>
      </c>
      <c r="E4789" t="s">
        <v>11853</v>
      </c>
      <c r="F4789" s="30" t="s">
        <v>22519</v>
      </c>
      <c r="G4789">
        <v>9.35</v>
      </c>
      <c r="H4789">
        <v>6.79</v>
      </c>
      <c r="I4789">
        <v>12</v>
      </c>
      <c r="J4789">
        <v>0</v>
      </c>
      <c r="K4789" s="13">
        <v>0.28139999999999998</v>
      </c>
      <c r="L4789" s="13">
        <v>6.7900000000000002E-2</v>
      </c>
      <c r="M4789" s="13">
        <v>9.35E-2</v>
      </c>
      <c r="N4789" s="13">
        <v>0.12</v>
      </c>
      <c r="O4789" s="13">
        <v>0</v>
      </c>
      <c r="P4789" s="12" t="str">
        <f>LEFT(Tabela2[[#This Row],[Código]],2)</f>
        <v>38</v>
      </c>
    </row>
    <row r="4790" spans="2:16" ht="15" customHeight="1" x14ac:dyDescent="0.25">
      <c r="B4790" s="36" t="str">
        <f>LOOKUP(Tabela2[[#This Row],[RESUMO]],Tabela3[Grupo],Tabela3[Meus produtos])</f>
        <v>Não</v>
      </c>
      <c r="C4790" s="30" t="s">
        <v>22252</v>
      </c>
      <c r="D4790" t="s">
        <v>21238</v>
      </c>
      <c r="E4790" t="s">
        <v>11853</v>
      </c>
      <c r="F4790" s="30" t="s">
        <v>22253</v>
      </c>
      <c r="G4790">
        <v>9.35</v>
      </c>
      <c r="H4790">
        <v>6.79</v>
      </c>
      <c r="I4790">
        <v>12</v>
      </c>
      <c r="J4790">
        <v>0</v>
      </c>
      <c r="K4790" s="13">
        <v>0.28139999999999998</v>
      </c>
      <c r="L4790" s="13">
        <v>6.7900000000000002E-2</v>
      </c>
      <c r="M4790" s="13">
        <v>9.35E-2</v>
      </c>
      <c r="N4790" s="13">
        <v>0.12</v>
      </c>
      <c r="O4790" s="13">
        <v>0</v>
      </c>
      <c r="P4790" s="12" t="str">
        <f>LEFT(Tabela2[[#This Row],[Código]],2)</f>
        <v>38</v>
      </c>
    </row>
    <row r="4791" spans="2:16" ht="15" customHeight="1" x14ac:dyDescent="0.25">
      <c r="B4791" s="36" t="str">
        <f>LOOKUP(Tabela2[[#This Row],[RESUMO]],Tabela3[Grupo],Tabela3[Meus produtos])</f>
        <v>Não</v>
      </c>
      <c r="C4791" s="30" t="s">
        <v>22254</v>
      </c>
      <c r="D4791" t="s">
        <v>21238</v>
      </c>
      <c r="E4791" t="s">
        <v>11853</v>
      </c>
      <c r="F4791" s="30" t="s">
        <v>22520</v>
      </c>
      <c r="G4791">
        <v>9.35</v>
      </c>
      <c r="H4791">
        <v>6.79</v>
      </c>
      <c r="I4791">
        <v>12</v>
      </c>
      <c r="J4791">
        <v>0</v>
      </c>
      <c r="K4791" s="13">
        <v>0.28139999999999998</v>
      </c>
      <c r="L4791" s="13">
        <v>6.7900000000000002E-2</v>
      </c>
      <c r="M4791" s="13">
        <v>9.35E-2</v>
      </c>
      <c r="N4791" s="13">
        <v>0.12</v>
      </c>
      <c r="O4791" s="13">
        <v>0</v>
      </c>
      <c r="P4791" s="12" t="str">
        <f>LEFT(Tabela2[[#This Row],[Código]],2)</f>
        <v>38</v>
      </c>
    </row>
    <row r="4792" spans="2:16" ht="15" customHeight="1" x14ac:dyDescent="0.25">
      <c r="B4792" s="36" t="str">
        <f>LOOKUP(Tabela2[[#This Row],[RESUMO]],Tabela3[Grupo],Tabela3[Meus produtos])</f>
        <v>Não</v>
      </c>
      <c r="C4792" s="30" t="s">
        <v>22255</v>
      </c>
      <c r="D4792" t="s">
        <v>21238</v>
      </c>
      <c r="E4792" t="s">
        <v>11853</v>
      </c>
      <c r="F4792" s="30" t="s">
        <v>22256</v>
      </c>
      <c r="G4792">
        <v>9.35</v>
      </c>
      <c r="H4792">
        <v>6.79</v>
      </c>
      <c r="I4792">
        <v>12</v>
      </c>
      <c r="J4792">
        <v>0</v>
      </c>
      <c r="K4792" s="13">
        <v>0.28139999999999998</v>
      </c>
      <c r="L4792" s="13">
        <v>6.7900000000000002E-2</v>
      </c>
      <c r="M4792" s="13">
        <v>9.35E-2</v>
      </c>
      <c r="N4792" s="13">
        <v>0.12</v>
      </c>
      <c r="O4792" s="13">
        <v>0</v>
      </c>
      <c r="P4792" s="12" t="str">
        <f>LEFT(Tabela2[[#This Row],[Código]],2)</f>
        <v>38</v>
      </c>
    </row>
    <row r="4793" spans="2:16" ht="15" customHeight="1" x14ac:dyDescent="0.25">
      <c r="B4793" s="36" t="str">
        <f>LOOKUP(Tabela2[[#This Row],[RESUMO]],Tabela3[Grupo],Tabela3[Meus produtos])</f>
        <v>Não</v>
      </c>
      <c r="C4793" s="30" t="s">
        <v>22257</v>
      </c>
      <c r="D4793" t="s">
        <v>21238</v>
      </c>
      <c r="E4793" t="s">
        <v>11853</v>
      </c>
      <c r="F4793" s="30" t="s">
        <v>22258</v>
      </c>
      <c r="G4793">
        <v>6.2</v>
      </c>
      <c r="H4793">
        <v>4.2</v>
      </c>
      <c r="I4793">
        <v>12</v>
      </c>
      <c r="J4793">
        <v>0</v>
      </c>
      <c r="K4793" s="13">
        <v>0.224</v>
      </c>
      <c r="L4793" s="13">
        <v>4.2000000000000003E-2</v>
      </c>
      <c r="M4793" s="13">
        <v>6.2E-2</v>
      </c>
      <c r="N4793" s="13">
        <v>0.12</v>
      </c>
      <c r="O4793" s="13">
        <v>0</v>
      </c>
      <c r="P4793" s="12" t="str">
        <f>LEFT(Tabela2[[#This Row],[Código]],2)</f>
        <v>38</v>
      </c>
    </row>
    <row r="4794" spans="2:16" ht="15" customHeight="1" x14ac:dyDescent="0.25">
      <c r="B4794" s="36" t="str">
        <f>LOOKUP(Tabela2[[#This Row],[RESUMO]],Tabela3[Grupo],Tabela3[Meus produtos])</f>
        <v>Não</v>
      </c>
      <c r="C4794" s="30" t="s">
        <v>22259</v>
      </c>
      <c r="D4794" t="s">
        <v>21238</v>
      </c>
      <c r="E4794" t="s">
        <v>11853</v>
      </c>
      <c r="F4794" s="30" t="s">
        <v>22260</v>
      </c>
      <c r="G4794">
        <v>9.35</v>
      </c>
      <c r="H4794">
        <v>6.79</v>
      </c>
      <c r="I4794">
        <v>12</v>
      </c>
      <c r="J4794">
        <v>0</v>
      </c>
      <c r="K4794" s="13">
        <v>0.28139999999999998</v>
      </c>
      <c r="L4794" s="13">
        <v>6.7900000000000002E-2</v>
      </c>
      <c r="M4794" s="13">
        <v>9.35E-2</v>
      </c>
      <c r="N4794" s="13">
        <v>0.12</v>
      </c>
      <c r="O4794" s="13">
        <v>0</v>
      </c>
      <c r="P4794" s="12" t="str">
        <f>LEFT(Tabela2[[#This Row],[Código]],2)</f>
        <v>38</v>
      </c>
    </row>
    <row r="4795" spans="2:16" ht="15" customHeight="1" x14ac:dyDescent="0.25">
      <c r="B4795" s="36" t="str">
        <f>LOOKUP(Tabela2[[#This Row],[RESUMO]],Tabela3[Grupo],Tabela3[Meus produtos])</f>
        <v>Não</v>
      </c>
      <c r="C4795" s="30" t="s">
        <v>22261</v>
      </c>
      <c r="D4795" t="s">
        <v>21238</v>
      </c>
      <c r="E4795" t="s">
        <v>11853</v>
      </c>
      <c r="F4795" s="30" t="s">
        <v>12</v>
      </c>
      <c r="G4795">
        <v>12.29</v>
      </c>
      <c r="H4795">
        <v>6.79</v>
      </c>
      <c r="I4795">
        <v>12</v>
      </c>
      <c r="J4795">
        <v>0</v>
      </c>
      <c r="K4795" s="13">
        <v>0.31079999999999997</v>
      </c>
      <c r="L4795" s="13">
        <v>6.7900000000000002E-2</v>
      </c>
      <c r="M4795" s="13">
        <v>0.1229</v>
      </c>
      <c r="N4795" s="13">
        <v>0.12</v>
      </c>
      <c r="O4795" s="13">
        <v>0</v>
      </c>
      <c r="P4795" s="12" t="str">
        <f>LEFT(Tabela2[[#This Row],[Código]],2)</f>
        <v>38</v>
      </c>
    </row>
    <row r="4796" spans="2:16" ht="15" customHeight="1" x14ac:dyDescent="0.25">
      <c r="B4796" s="36" t="str">
        <f>LOOKUP(Tabela2[[#This Row],[RESUMO]],Tabela3[Grupo],Tabela3[Meus produtos])</f>
        <v>Não</v>
      </c>
      <c r="C4796" s="30" t="s">
        <v>22261</v>
      </c>
      <c r="D4796" t="s">
        <v>124</v>
      </c>
      <c r="E4796" t="s">
        <v>11853</v>
      </c>
      <c r="F4796" s="30" t="s">
        <v>12</v>
      </c>
      <c r="G4796">
        <v>9.6999999999999993</v>
      </c>
      <c r="H4796">
        <v>4.2</v>
      </c>
      <c r="I4796">
        <v>12</v>
      </c>
      <c r="J4796">
        <v>0</v>
      </c>
      <c r="K4796" s="13">
        <v>0.25900000000000001</v>
      </c>
      <c r="L4796" s="13">
        <v>4.2000000000000003E-2</v>
      </c>
      <c r="M4796" s="13">
        <v>9.6999999999999989E-2</v>
      </c>
      <c r="N4796" s="13">
        <v>0.12</v>
      </c>
      <c r="O4796" s="13">
        <v>0</v>
      </c>
      <c r="P4796" s="12" t="str">
        <f>LEFT(Tabela2[[#This Row],[Código]],2)</f>
        <v>38</v>
      </c>
    </row>
    <row r="4797" spans="2:16" ht="15" customHeight="1" x14ac:dyDescent="0.25">
      <c r="B4797" s="36" t="str">
        <f>LOOKUP(Tabela2[[#This Row],[RESUMO]],Tabela3[Grupo],Tabela3[Meus produtos])</f>
        <v>Não</v>
      </c>
      <c r="C4797" s="30" t="s">
        <v>22262</v>
      </c>
      <c r="D4797" t="s">
        <v>21238</v>
      </c>
      <c r="E4797" t="s">
        <v>11853</v>
      </c>
      <c r="F4797" s="30" t="s">
        <v>22263</v>
      </c>
      <c r="G4797">
        <v>12.29</v>
      </c>
      <c r="H4797">
        <v>6.79</v>
      </c>
      <c r="I4797">
        <v>12</v>
      </c>
      <c r="J4797">
        <v>0</v>
      </c>
      <c r="K4797" s="13">
        <v>0.31079999999999997</v>
      </c>
      <c r="L4797" s="13">
        <v>6.7900000000000002E-2</v>
      </c>
      <c r="M4797" s="13">
        <v>0.1229</v>
      </c>
      <c r="N4797" s="13">
        <v>0.12</v>
      </c>
      <c r="O4797" s="13">
        <v>0</v>
      </c>
      <c r="P4797" s="12" t="str">
        <f>LEFT(Tabela2[[#This Row],[Código]],2)</f>
        <v>38</v>
      </c>
    </row>
    <row r="4798" spans="2:16" ht="15" customHeight="1" x14ac:dyDescent="0.25">
      <c r="B4798" s="36" t="str">
        <f>LOOKUP(Tabela2[[#This Row],[RESUMO]],Tabela3[Grupo],Tabela3[Meus produtos])</f>
        <v>Não</v>
      </c>
      <c r="C4798" s="30" t="s">
        <v>22264</v>
      </c>
      <c r="D4798" t="s">
        <v>21238</v>
      </c>
      <c r="E4798" t="s">
        <v>11853</v>
      </c>
      <c r="F4798" s="30" t="s">
        <v>22521</v>
      </c>
      <c r="G4798">
        <v>9.35</v>
      </c>
      <c r="H4798">
        <v>6.79</v>
      </c>
      <c r="I4798">
        <v>12</v>
      </c>
      <c r="J4798">
        <v>0</v>
      </c>
      <c r="K4798" s="13">
        <v>0.28139999999999998</v>
      </c>
      <c r="L4798" s="13">
        <v>6.7900000000000002E-2</v>
      </c>
      <c r="M4798" s="13">
        <v>9.35E-2</v>
      </c>
      <c r="N4798" s="13">
        <v>0.12</v>
      </c>
      <c r="O4798" s="13">
        <v>0</v>
      </c>
      <c r="P4798" s="12" t="str">
        <f>LEFT(Tabela2[[#This Row],[Código]],2)</f>
        <v>38</v>
      </c>
    </row>
    <row r="4799" spans="2:16" ht="15" customHeight="1" x14ac:dyDescent="0.25">
      <c r="B4799" s="36" t="str">
        <f>LOOKUP(Tabela2[[#This Row],[RESUMO]],Tabela3[Grupo],Tabela3[Meus produtos])</f>
        <v>Não</v>
      </c>
      <c r="C4799" s="30" t="s">
        <v>22265</v>
      </c>
      <c r="D4799" t="s">
        <v>21238</v>
      </c>
      <c r="E4799" t="s">
        <v>11853</v>
      </c>
      <c r="F4799" s="30" t="s">
        <v>22522</v>
      </c>
      <c r="G4799">
        <v>9.35</v>
      </c>
      <c r="H4799">
        <v>6.79</v>
      </c>
      <c r="I4799">
        <v>12</v>
      </c>
      <c r="J4799">
        <v>0</v>
      </c>
      <c r="K4799" s="13">
        <v>0.28139999999999998</v>
      </c>
      <c r="L4799" s="13">
        <v>6.7900000000000002E-2</v>
      </c>
      <c r="M4799" s="13">
        <v>9.35E-2</v>
      </c>
      <c r="N4799" s="13">
        <v>0.12</v>
      </c>
      <c r="O4799" s="13">
        <v>0</v>
      </c>
      <c r="P4799" s="12" t="str">
        <f>LEFT(Tabela2[[#This Row],[Código]],2)</f>
        <v>38</v>
      </c>
    </row>
    <row r="4800" spans="2:16" ht="15" customHeight="1" x14ac:dyDescent="0.25">
      <c r="B4800" s="36" t="str">
        <f>LOOKUP(Tabela2[[#This Row],[RESUMO]],Tabela3[Grupo],Tabela3[Meus produtos])</f>
        <v>Não</v>
      </c>
      <c r="C4800" s="30" t="s">
        <v>22266</v>
      </c>
      <c r="D4800" t="s">
        <v>21238</v>
      </c>
      <c r="E4800" t="s">
        <v>11853</v>
      </c>
      <c r="F4800" s="30" t="s">
        <v>15470</v>
      </c>
      <c r="G4800">
        <v>12.29</v>
      </c>
      <c r="H4800">
        <v>6.79</v>
      </c>
      <c r="I4800">
        <v>12</v>
      </c>
      <c r="J4800">
        <v>0</v>
      </c>
      <c r="K4800" s="13">
        <v>0.31079999999999997</v>
      </c>
      <c r="L4800" s="13">
        <v>6.7900000000000002E-2</v>
      </c>
      <c r="M4800" s="13">
        <v>0.1229</v>
      </c>
      <c r="N4800" s="13">
        <v>0.12</v>
      </c>
      <c r="O4800" s="13">
        <v>0</v>
      </c>
      <c r="P4800" s="12" t="str">
        <f>LEFT(Tabela2[[#This Row],[Código]],2)</f>
        <v>38</v>
      </c>
    </row>
    <row r="4801" spans="2:16" ht="15" customHeight="1" x14ac:dyDescent="0.25">
      <c r="B4801" s="36" t="str">
        <f>LOOKUP(Tabela2[[#This Row],[RESUMO]],Tabela3[Grupo],Tabela3[Meus produtos])</f>
        <v>Não</v>
      </c>
      <c r="C4801" s="30" t="s">
        <v>22267</v>
      </c>
      <c r="D4801" t="s">
        <v>21238</v>
      </c>
      <c r="E4801" t="s">
        <v>11853</v>
      </c>
      <c r="F4801" s="30" t="s">
        <v>22523</v>
      </c>
      <c r="G4801">
        <v>12.29</v>
      </c>
      <c r="H4801">
        <v>6.79</v>
      </c>
      <c r="I4801">
        <v>12</v>
      </c>
      <c r="J4801">
        <v>0</v>
      </c>
      <c r="K4801" s="13">
        <v>0.31079999999999997</v>
      </c>
      <c r="L4801" s="13">
        <v>6.7900000000000002E-2</v>
      </c>
      <c r="M4801" s="13">
        <v>0.1229</v>
      </c>
      <c r="N4801" s="13">
        <v>0.12</v>
      </c>
      <c r="O4801" s="13">
        <v>0</v>
      </c>
      <c r="P4801" s="12" t="str">
        <f>LEFT(Tabela2[[#This Row],[Código]],2)</f>
        <v>38</v>
      </c>
    </row>
    <row r="4802" spans="2:16" ht="15" customHeight="1" x14ac:dyDescent="0.25">
      <c r="B4802" s="36" t="str">
        <f>LOOKUP(Tabela2[[#This Row],[RESUMO]],Tabela3[Grupo],Tabela3[Meus produtos])</f>
        <v>Não</v>
      </c>
      <c r="C4802" s="30" t="s">
        <v>22268</v>
      </c>
      <c r="D4802" t="s">
        <v>21238</v>
      </c>
      <c r="E4802" t="s">
        <v>11853</v>
      </c>
      <c r="F4802" s="30" t="s">
        <v>22269</v>
      </c>
      <c r="G4802">
        <v>12.29</v>
      </c>
      <c r="H4802">
        <v>6.79</v>
      </c>
      <c r="I4802">
        <v>12</v>
      </c>
      <c r="J4802">
        <v>0</v>
      </c>
      <c r="K4802" s="13">
        <v>0.31079999999999997</v>
      </c>
      <c r="L4802" s="13">
        <v>6.7900000000000002E-2</v>
      </c>
      <c r="M4802" s="13">
        <v>0.1229</v>
      </c>
      <c r="N4802" s="13">
        <v>0.12</v>
      </c>
      <c r="O4802" s="13">
        <v>0</v>
      </c>
      <c r="P4802" s="12" t="str">
        <f>LEFT(Tabela2[[#This Row],[Código]],2)</f>
        <v>38</v>
      </c>
    </row>
    <row r="4803" spans="2:16" ht="15" customHeight="1" x14ac:dyDescent="0.25">
      <c r="B4803" s="36" t="str">
        <f>LOOKUP(Tabela2[[#This Row],[RESUMO]],Tabela3[Grupo],Tabela3[Meus produtos])</f>
        <v>Não</v>
      </c>
      <c r="C4803" s="30" t="s">
        <v>22270</v>
      </c>
      <c r="D4803" t="s">
        <v>21238</v>
      </c>
      <c r="E4803" t="s">
        <v>11853</v>
      </c>
      <c r="F4803" s="30" t="s">
        <v>22271</v>
      </c>
      <c r="G4803">
        <v>12.29</v>
      </c>
      <c r="H4803">
        <v>6.79</v>
      </c>
      <c r="I4803">
        <v>12</v>
      </c>
      <c r="J4803">
        <v>0</v>
      </c>
      <c r="K4803" s="13">
        <v>0.31079999999999997</v>
      </c>
      <c r="L4803" s="13">
        <v>6.7900000000000002E-2</v>
      </c>
      <c r="M4803" s="13">
        <v>0.1229</v>
      </c>
      <c r="N4803" s="13">
        <v>0.12</v>
      </c>
      <c r="O4803" s="13">
        <v>0</v>
      </c>
      <c r="P4803" s="12" t="str">
        <f>LEFT(Tabela2[[#This Row],[Código]],2)</f>
        <v>38</v>
      </c>
    </row>
    <row r="4804" spans="2:16" ht="15" customHeight="1" x14ac:dyDescent="0.25">
      <c r="B4804" s="36" t="str">
        <f>LOOKUP(Tabela2[[#This Row],[RESUMO]],Tabela3[Grupo],Tabela3[Meus produtos])</f>
        <v>Não</v>
      </c>
      <c r="C4804" s="30" t="s">
        <v>22272</v>
      </c>
      <c r="D4804" t="s">
        <v>21238</v>
      </c>
      <c r="E4804" t="s">
        <v>11853</v>
      </c>
      <c r="F4804" s="30" t="s">
        <v>12</v>
      </c>
      <c r="G4804">
        <v>12.29</v>
      </c>
      <c r="H4804">
        <v>6.79</v>
      </c>
      <c r="I4804">
        <v>12</v>
      </c>
      <c r="J4804">
        <v>0</v>
      </c>
      <c r="K4804" s="13">
        <v>0.31079999999999997</v>
      </c>
      <c r="L4804" s="13">
        <v>6.7900000000000002E-2</v>
      </c>
      <c r="M4804" s="13">
        <v>0.1229</v>
      </c>
      <c r="N4804" s="13">
        <v>0.12</v>
      </c>
      <c r="O4804" s="13">
        <v>0</v>
      </c>
      <c r="P4804" s="12" t="str">
        <f>LEFT(Tabela2[[#This Row],[Código]],2)</f>
        <v>38</v>
      </c>
    </row>
    <row r="4805" spans="2:16" ht="15" customHeight="1" x14ac:dyDescent="0.25">
      <c r="B4805" s="36" t="str">
        <f>LOOKUP(Tabela2[[#This Row],[RESUMO]],Tabela3[Grupo],Tabela3[Meus produtos])</f>
        <v>Não</v>
      </c>
      <c r="C4805" s="30" t="s">
        <v>4697</v>
      </c>
      <c r="D4805" t="s">
        <v>21238</v>
      </c>
      <c r="E4805" t="s">
        <v>11853</v>
      </c>
      <c r="F4805" s="30" t="s">
        <v>15471</v>
      </c>
      <c r="G4805">
        <v>9.6999999999999993</v>
      </c>
      <c r="H4805">
        <v>4.2</v>
      </c>
      <c r="I4805">
        <v>12</v>
      </c>
      <c r="J4805">
        <v>0</v>
      </c>
      <c r="K4805" s="13">
        <v>0.25900000000000001</v>
      </c>
      <c r="L4805" s="13">
        <v>4.2000000000000003E-2</v>
      </c>
      <c r="M4805" s="13">
        <v>9.6999999999999989E-2</v>
      </c>
      <c r="N4805" s="13">
        <v>0.12</v>
      </c>
      <c r="O4805" s="13">
        <v>0</v>
      </c>
      <c r="P4805" s="12" t="str">
        <f>LEFT(Tabela2[[#This Row],[Código]],2)</f>
        <v>38</v>
      </c>
    </row>
    <row r="4806" spans="2:16" ht="15" customHeight="1" x14ac:dyDescent="0.25">
      <c r="B4806" s="36" t="str">
        <f>LOOKUP(Tabela2[[#This Row],[RESUMO]],Tabela3[Grupo],Tabela3[Meus produtos])</f>
        <v>Não</v>
      </c>
      <c r="C4806" s="30" t="s">
        <v>4698</v>
      </c>
      <c r="D4806" t="s">
        <v>21238</v>
      </c>
      <c r="E4806" t="s">
        <v>11853</v>
      </c>
      <c r="F4806" s="30" t="s">
        <v>15472</v>
      </c>
      <c r="G4806">
        <v>9.6999999999999993</v>
      </c>
      <c r="H4806">
        <v>4.2</v>
      </c>
      <c r="I4806">
        <v>12</v>
      </c>
      <c r="J4806">
        <v>0</v>
      </c>
      <c r="K4806" s="13">
        <v>0.25900000000000001</v>
      </c>
      <c r="L4806" s="13">
        <v>4.2000000000000003E-2</v>
      </c>
      <c r="M4806" s="13">
        <v>9.6999999999999989E-2</v>
      </c>
      <c r="N4806" s="13">
        <v>0.12</v>
      </c>
      <c r="O4806" s="13">
        <v>0</v>
      </c>
      <c r="P4806" s="12" t="str">
        <f>LEFT(Tabela2[[#This Row],[Código]],2)</f>
        <v>38</v>
      </c>
    </row>
    <row r="4807" spans="2:16" ht="15" customHeight="1" x14ac:dyDescent="0.25">
      <c r="B4807" s="36" t="str">
        <f>LOOKUP(Tabela2[[#This Row],[RESUMO]],Tabela3[Grupo],Tabela3[Meus produtos])</f>
        <v>Não</v>
      </c>
      <c r="C4807" s="30" t="s">
        <v>4699</v>
      </c>
      <c r="D4807" t="s">
        <v>21238</v>
      </c>
      <c r="E4807" t="s">
        <v>11853</v>
      </c>
      <c r="F4807" s="30" t="s">
        <v>15473</v>
      </c>
      <c r="G4807">
        <v>9.6999999999999993</v>
      </c>
      <c r="H4807">
        <v>4.2</v>
      </c>
      <c r="I4807">
        <v>12</v>
      </c>
      <c r="J4807">
        <v>0</v>
      </c>
      <c r="K4807" s="13">
        <v>0.25900000000000001</v>
      </c>
      <c r="L4807" s="13">
        <v>4.2000000000000003E-2</v>
      </c>
      <c r="M4807" s="13">
        <v>9.6999999999999989E-2</v>
      </c>
      <c r="N4807" s="13">
        <v>0.12</v>
      </c>
      <c r="O4807" s="13">
        <v>0</v>
      </c>
      <c r="P4807" s="12" t="str">
        <f>LEFT(Tabela2[[#This Row],[Código]],2)</f>
        <v>38</v>
      </c>
    </row>
    <row r="4808" spans="2:16" ht="15" customHeight="1" x14ac:dyDescent="0.25">
      <c r="B4808" s="36" t="str">
        <f>LOOKUP(Tabela2[[#This Row],[RESUMO]],Tabela3[Grupo],Tabela3[Meus produtos])</f>
        <v>Não</v>
      </c>
      <c r="C4808" s="30" t="s">
        <v>4700</v>
      </c>
      <c r="D4808" t="s">
        <v>21238</v>
      </c>
      <c r="E4808" t="s">
        <v>11853</v>
      </c>
      <c r="F4808" s="30" t="s">
        <v>15474</v>
      </c>
      <c r="G4808">
        <v>9.6999999999999993</v>
      </c>
      <c r="H4808">
        <v>4.2</v>
      </c>
      <c r="I4808">
        <v>12</v>
      </c>
      <c r="J4808">
        <v>0</v>
      </c>
      <c r="K4808" s="13">
        <v>0.25900000000000001</v>
      </c>
      <c r="L4808" s="13">
        <v>4.2000000000000003E-2</v>
      </c>
      <c r="M4808" s="13">
        <v>9.6999999999999989E-2</v>
      </c>
      <c r="N4808" s="13">
        <v>0.12</v>
      </c>
      <c r="O4808" s="13">
        <v>0</v>
      </c>
      <c r="P4808" s="12" t="str">
        <f>LEFT(Tabela2[[#This Row],[Código]],2)</f>
        <v>38</v>
      </c>
    </row>
    <row r="4809" spans="2:16" ht="15" customHeight="1" x14ac:dyDescent="0.25">
      <c r="B4809" s="36" t="str">
        <f>LOOKUP(Tabela2[[#This Row],[RESUMO]],Tabela3[Grupo],Tabela3[Meus produtos])</f>
        <v>Não</v>
      </c>
      <c r="C4809" s="30" t="s">
        <v>4701</v>
      </c>
      <c r="D4809" t="s">
        <v>21238</v>
      </c>
      <c r="E4809" t="s">
        <v>11853</v>
      </c>
      <c r="F4809" s="30" t="s">
        <v>15475</v>
      </c>
      <c r="G4809">
        <v>9.6999999999999993</v>
      </c>
      <c r="H4809">
        <v>4.2</v>
      </c>
      <c r="I4809">
        <v>12</v>
      </c>
      <c r="J4809">
        <v>0</v>
      </c>
      <c r="K4809" s="13">
        <v>0.25900000000000001</v>
      </c>
      <c r="L4809" s="13">
        <v>4.2000000000000003E-2</v>
      </c>
      <c r="M4809" s="13">
        <v>9.6999999999999989E-2</v>
      </c>
      <c r="N4809" s="13">
        <v>0.12</v>
      </c>
      <c r="O4809" s="13">
        <v>0</v>
      </c>
      <c r="P4809" s="12" t="str">
        <f>LEFT(Tabela2[[#This Row],[Código]],2)</f>
        <v>38</v>
      </c>
    </row>
    <row r="4810" spans="2:16" ht="15" customHeight="1" x14ac:dyDescent="0.25">
      <c r="B4810" s="36" t="str">
        <f>LOOKUP(Tabela2[[#This Row],[RESUMO]],Tabela3[Grupo],Tabela3[Meus produtos])</f>
        <v>Não</v>
      </c>
      <c r="C4810" s="30" t="s">
        <v>4702</v>
      </c>
      <c r="D4810" t="s">
        <v>21238</v>
      </c>
      <c r="E4810" t="s">
        <v>11853</v>
      </c>
      <c r="F4810" s="30" t="s">
        <v>15476</v>
      </c>
      <c r="G4810">
        <v>9.6999999999999993</v>
      </c>
      <c r="H4810">
        <v>4.2</v>
      </c>
      <c r="I4810">
        <v>12</v>
      </c>
      <c r="J4810">
        <v>0</v>
      </c>
      <c r="K4810" s="13">
        <v>0.25900000000000001</v>
      </c>
      <c r="L4810" s="13">
        <v>4.2000000000000003E-2</v>
      </c>
      <c r="M4810" s="13">
        <v>9.6999999999999989E-2</v>
      </c>
      <c r="N4810" s="13">
        <v>0.12</v>
      </c>
      <c r="O4810" s="13">
        <v>0</v>
      </c>
      <c r="P4810" s="12" t="str">
        <f>LEFT(Tabela2[[#This Row],[Código]],2)</f>
        <v>38</v>
      </c>
    </row>
    <row r="4811" spans="2:16" ht="15" customHeight="1" x14ac:dyDescent="0.25">
      <c r="B4811" s="36" t="str">
        <f>LOOKUP(Tabela2[[#This Row],[RESUMO]],Tabela3[Grupo],Tabela3[Meus produtos])</f>
        <v>Não</v>
      </c>
      <c r="C4811" s="30" t="s">
        <v>4703</v>
      </c>
      <c r="D4811" t="s">
        <v>21238</v>
      </c>
      <c r="E4811" t="s">
        <v>11853</v>
      </c>
      <c r="F4811" s="30" t="s">
        <v>15477</v>
      </c>
      <c r="G4811">
        <v>9.6999999999999993</v>
      </c>
      <c r="H4811">
        <v>4.2</v>
      </c>
      <c r="I4811">
        <v>12</v>
      </c>
      <c r="J4811">
        <v>0</v>
      </c>
      <c r="K4811" s="13">
        <v>0.25900000000000001</v>
      </c>
      <c r="L4811" s="13">
        <v>4.2000000000000003E-2</v>
      </c>
      <c r="M4811" s="13">
        <v>9.6999999999999989E-2</v>
      </c>
      <c r="N4811" s="13">
        <v>0.12</v>
      </c>
      <c r="O4811" s="13">
        <v>0</v>
      </c>
      <c r="P4811" s="12" t="str">
        <f>LEFT(Tabela2[[#This Row],[Código]],2)</f>
        <v>38</v>
      </c>
    </row>
    <row r="4812" spans="2:16" ht="15" customHeight="1" x14ac:dyDescent="0.25">
      <c r="B4812" s="36" t="str">
        <f>LOOKUP(Tabela2[[#This Row],[RESUMO]],Tabela3[Grupo],Tabela3[Meus produtos])</f>
        <v>Não</v>
      </c>
      <c r="C4812" s="30" t="s">
        <v>4704</v>
      </c>
      <c r="D4812" t="s">
        <v>21238</v>
      </c>
      <c r="E4812" t="s">
        <v>11853</v>
      </c>
      <c r="F4812" s="30" t="s">
        <v>15478</v>
      </c>
      <c r="G4812">
        <v>9.6999999999999993</v>
      </c>
      <c r="H4812">
        <v>4.2</v>
      </c>
      <c r="I4812">
        <v>12</v>
      </c>
      <c r="J4812">
        <v>0</v>
      </c>
      <c r="K4812" s="13">
        <v>0.25900000000000001</v>
      </c>
      <c r="L4812" s="13">
        <v>4.2000000000000003E-2</v>
      </c>
      <c r="M4812" s="13">
        <v>9.6999999999999989E-2</v>
      </c>
      <c r="N4812" s="13">
        <v>0.12</v>
      </c>
      <c r="O4812" s="13">
        <v>0</v>
      </c>
      <c r="P4812" s="12" t="str">
        <f>LEFT(Tabela2[[#This Row],[Código]],2)</f>
        <v>38</v>
      </c>
    </row>
    <row r="4813" spans="2:16" ht="15" customHeight="1" x14ac:dyDescent="0.25">
      <c r="B4813" s="36" t="str">
        <f>LOOKUP(Tabela2[[#This Row],[RESUMO]],Tabela3[Grupo],Tabela3[Meus produtos])</f>
        <v>Não</v>
      </c>
      <c r="C4813" s="30" t="s">
        <v>4705</v>
      </c>
      <c r="D4813" t="s">
        <v>21238</v>
      </c>
      <c r="E4813" t="s">
        <v>11853</v>
      </c>
      <c r="F4813" s="30" t="s">
        <v>15479</v>
      </c>
      <c r="G4813">
        <v>9.6999999999999993</v>
      </c>
      <c r="H4813">
        <v>4.2</v>
      </c>
      <c r="I4813">
        <v>12</v>
      </c>
      <c r="J4813">
        <v>0</v>
      </c>
      <c r="K4813" s="13">
        <v>0.25900000000000001</v>
      </c>
      <c r="L4813" s="13">
        <v>4.2000000000000003E-2</v>
      </c>
      <c r="M4813" s="13">
        <v>9.6999999999999989E-2</v>
      </c>
      <c r="N4813" s="13">
        <v>0.12</v>
      </c>
      <c r="O4813" s="13">
        <v>0</v>
      </c>
      <c r="P4813" s="12" t="str">
        <f>LEFT(Tabela2[[#This Row],[Código]],2)</f>
        <v>38</v>
      </c>
    </row>
    <row r="4814" spans="2:16" ht="15" customHeight="1" x14ac:dyDescent="0.25">
      <c r="B4814" s="36" t="str">
        <f>LOOKUP(Tabela2[[#This Row],[RESUMO]],Tabela3[Grupo],Tabela3[Meus produtos])</f>
        <v>Não</v>
      </c>
      <c r="C4814" s="30" t="s">
        <v>4706</v>
      </c>
      <c r="D4814" t="s">
        <v>21238</v>
      </c>
      <c r="E4814" t="s">
        <v>11853</v>
      </c>
      <c r="F4814" s="30" t="s">
        <v>15480</v>
      </c>
      <c r="G4814">
        <v>21.54</v>
      </c>
      <c r="H4814">
        <v>16.04</v>
      </c>
      <c r="I4814">
        <v>12</v>
      </c>
      <c r="J4814">
        <v>0</v>
      </c>
      <c r="K4814" s="13">
        <v>0.49579999999999996</v>
      </c>
      <c r="L4814" s="13">
        <v>0.16039999999999999</v>
      </c>
      <c r="M4814" s="13">
        <v>0.21539999999999998</v>
      </c>
      <c r="N4814" s="13">
        <v>0.12</v>
      </c>
      <c r="O4814" s="13">
        <v>0</v>
      </c>
      <c r="P4814" s="12" t="str">
        <f>LEFT(Tabela2[[#This Row],[Código]],2)</f>
        <v>38</v>
      </c>
    </row>
    <row r="4815" spans="2:16" ht="15" customHeight="1" x14ac:dyDescent="0.25">
      <c r="B4815" s="36" t="str">
        <f>LOOKUP(Tabela2[[#This Row],[RESUMO]],Tabela3[Grupo],Tabela3[Meus produtos])</f>
        <v>Não</v>
      </c>
      <c r="C4815" s="30" t="s">
        <v>4706</v>
      </c>
      <c r="D4815" t="s">
        <v>124</v>
      </c>
      <c r="E4815" t="s">
        <v>11853</v>
      </c>
      <c r="F4815" s="30" t="s">
        <v>21392</v>
      </c>
      <c r="G4815">
        <v>18.95</v>
      </c>
      <c r="H4815">
        <v>13.45</v>
      </c>
      <c r="I4815">
        <v>12</v>
      </c>
      <c r="J4815">
        <v>0</v>
      </c>
      <c r="K4815" s="13">
        <v>0.44399999999999995</v>
      </c>
      <c r="L4815" s="13">
        <v>0.13449999999999998</v>
      </c>
      <c r="M4815" s="13">
        <v>0.1895</v>
      </c>
      <c r="N4815" s="13">
        <v>0.12</v>
      </c>
      <c r="O4815" s="13">
        <v>0</v>
      </c>
      <c r="P4815" s="12" t="str">
        <f>LEFT(Tabela2[[#This Row],[Código]],2)</f>
        <v>38</v>
      </c>
    </row>
    <row r="4816" spans="2:16" ht="15" customHeight="1" x14ac:dyDescent="0.25">
      <c r="B4816" s="36" t="str">
        <f>LOOKUP(Tabela2[[#This Row],[RESUMO]],Tabela3[Grupo],Tabela3[Meus produtos])</f>
        <v>Não</v>
      </c>
      <c r="C4816" s="30" t="s">
        <v>4707</v>
      </c>
      <c r="D4816" t="s">
        <v>21238</v>
      </c>
      <c r="E4816" t="s">
        <v>11853</v>
      </c>
      <c r="F4816" s="30" t="s">
        <v>15481</v>
      </c>
      <c r="G4816">
        <v>23.24</v>
      </c>
      <c r="H4816">
        <v>8.9600000000000009</v>
      </c>
      <c r="I4816">
        <v>18</v>
      </c>
      <c r="J4816">
        <v>0</v>
      </c>
      <c r="K4816" s="13">
        <v>0.502</v>
      </c>
      <c r="L4816" s="13">
        <v>8.9600000000000013E-2</v>
      </c>
      <c r="M4816" s="13">
        <v>0.2324</v>
      </c>
      <c r="N4816" s="13">
        <v>0.18</v>
      </c>
      <c r="O4816" s="13">
        <v>0</v>
      </c>
      <c r="P4816" s="12" t="str">
        <f>LEFT(Tabela2[[#This Row],[Código]],2)</f>
        <v>39</v>
      </c>
    </row>
    <row r="4817" spans="2:16" ht="15" customHeight="1" x14ac:dyDescent="0.25">
      <c r="B4817" s="36" t="str">
        <f>LOOKUP(Tabela2[[#This Row],[RESUMO]],Tabela3[Grupo],Tabela3[Meus produtos])</f>
        <v>Não</v>
      </c>
      <c r="C4817" s="30" t="s">
        <v>4708</v>
      </c>
      <c r="D4817" t="s">
        <v>21238</v>
      </c>
      <c r="E4817" t="s">
        <v>11853</v>
      </c>
      <c r="F4817" s="30" t="s">
        <v>15482</v>
      </c>
      <c r="G4817">
        <v>23.24</v>
      </c>
      <c r="H4817">
        <v>8.9600000000000009</v>
      </c>
      <c r="I4817">
        <v>18</v>
      </c>
      <c r="J4817">
        <v>0</v>
      </c>
      <c r="K4817" s="13">
        <v>0.502</v>
      </c>
      <c r="L4817" s="13">
        <v>8.9600000000000013E-2</v>
      </c>
      <c r="M4817" s="13">
        <v>0.2324</v>
      </c>
      <c r="N4817" s="13">
        <v>0.18</v>
      </c>
      <c r="O4817" s="13">
        <v>0</v>
      </c>
      <c r="P4817" s="12" t="str">
        <f>LEFT(Tabela2[[#This Row],[Código]],2)</f>
        <v>39</v>
      </c>
    </row>
    <row r="4818" spans="2:16" ht="15" customHeight="1" x14ac:dyDescent="0.25">
      <c r="B4818" s="36" t="str">
        <f>LOOKUP(Tabela2[[#This Row],[RESUMO]],Tabela3[Grupo],Tabela3[Meus produtos])</f>
        <v>Não</v>
      </c>
      <c r="C4818" s="30" t="s">
        <v>4709</v>
      </c>
      <c r="D4818" t="s">
        <v>21238</v>
      </c>
      <c r="E4818" t="s">
        <v>11853</v>
      </c>
      <c r="F4818" s="30" t="s">
        <v>15483</v>
      </c>
      <c r="G4818">
        <v>23.24</v>
      </c>
      <c r="H4818">
        <v>8.9600000000000009</v>
      </c>
      <c r="I4818">
        <v>18</v>
      </c>
      <c r="J4818">
        <v>0</v>
      </c>
      <c r="K4818" s="13">
        <v>0.502</v>
      </c>
      <c r="L4818" s="13">
        <v>8.9600000000000013E-2</v>
      </c>
      <c r="M4818" s="13">
        <v>0.2324</v>
      </c>
      <c r="N4818" s="13">
        <v>0.18</v>
      </c>
      <c r="O4818" s="13">
        <v>0</v>
      </c>
      <c r="P4818" s="12" t="str">
        <f>LEFT(Tabela2[[#This Row],[Código]],2)</f>
        <v>39</v>
      </c>
    </row>
    <row r="4819" spans="2:16" ht="15" customHeight="1" x14ac:dyDescent="0.25">
      <c r="B4819" s="36" t="str">
        <f>LOOKUP(Tabela2[[#This Row],[RESUMO]],Tabela3[Grupo],Tabela3[Meus produtos])</f>
        <v>Não</v>
      </c>
      <c r="C4819" s="30" t="s">
        <v>4710</v>
      </c>
      <c r="D4819" t="s">
        <v>21238</v>
      </c>
      <c r="E4819" t="s">
        <v>11853</v>
      </c>
      <c r="F4819" s="30" t="s">
        <v>15484</v>
      </c>
      <c r="G4819">
        <v>12.92</v>
      </c>
      <c r="H4819">
        <v>8.9600000000000009</v>
      </c>
      <c r="I4819">
        <v>18</v>
      </c>
      <c r="J4819">
        <v>0</v>
      </c>
      <c r="K4819" s="13">
        <v>0.39880000000000004</v>
      </c>
      <c r="L4819" s="13">
        <v>8.9600000000000013E-2</v>
      </c>
      <c r="M4819" s="13">
        <v>0.12920000000000001</v>
      </c>
      <c r="N4819" s="13">
        <v>0.18</v>
      </c>
      <c r="O4819" s="13">
        <v>0</v>
      </c>
      <c r="P4819" s="12" t="str">
        <f>LEFT(Tabela2[[#This Row],[Código]],2)</f>
        <v>39</v>
      </c>
    </row>
    <row r="4820" spans="2:16" ht="15" customHeight="1" x14ac:dyDescent="0.25">
      <c r="B4820" s="36" t="str">
        <f>LOOKUP(Tabela2[[#This Row],[RESUMO]],Tabela3[Grupo],Tabela3[Meus produtos])</f>
        <v>Não</v>
      </c>
      <c r="C4820" s="30" t="s">
        <v>4711</v>
      </c>
      <c r="D4820" t="s">
        <v>21238</v>
      </c>
      <c r="E4820" t="s">
        <v>11853</v>
      </c>
      <c r="F4820" s="30" t="s">
        <v>15485</v>
      </c>
      <c r="G4820">
        <v>23.24</v>
      </c>
      <c r="H4820">
        <v>8.9600000000000009</v>
      </c>
      <c r="I4820">
        <v>18</v>
      </c>
      <c r="J4820">
        <v>0</v>
      </c>
      <c r="K4820" s="13">
        <v>0.502</v>
      </c>
      <c r="L4820" s="13">
        <v>8.9600000000000013E-2</v>
      </c>
      <c r="M4820" s="13">
        <v>0.2324</v>
      </c>
      <c r="N4820" s="13">
        <v>0.18</v>
      </c>
      <c r="O4820" s="13">
        <v>0</v>
      </c>
      <c r="P4820" s="12" t="str">
        <f>LEFT(Tabela2[[#This Row],[Código]],2)</f>
        <v>39</v>
      </c>
    </row>
    <row r="4821" spans="2:16" ht="15" customHeight="1" x14ac:dyDescent="0.25">
      <c r="B4821" s="36" t="str">
        <f>LOOKUP(Tabela2[[#This Row],[RESUMO]],Tabela3[Grupo],Tabela3[Meus produtos])</f>
        <v>Não</v>
      </c>
      <c r="C4821" s="30" t="s">
        <v>4712</v>
      </c>
      <c r="D4821" t="s">
        <v>21238</v>
      </c>
      <c r="E4821" t="s">
        <v>11853</v>
      </c>
      <c r="F4821" s="30" t="s">
        <v>15486</v>
      </c>
      <c r="G4821">
        <v>12.92</v>
      </c>
      <c r="H4821">
        <v>8.9600000000000009</v>
      </c>
      <c r="I4821">
        <v>18</v>
      </c>
      <c r="J4821">
        <v>0</v>
      </c>
      <c r="K4821" s="13">
        <v>0.39880000000000004</v>
      </c>
      <c r="L4821" s="13">
        <v>8.9600000000000013E-2</v>
      </c>
      <c r="M4821" s="13">
        <v>0.12920000000000001</v>
      </c>
      <c r="N4821" s="13">
        <v>0.18</v>
      </c>
      <c r="O4821" s="13">
        <v>0</v>
      </c>
      <c r="P4821" s="12" t="str">
        <f>LEFT(Tabela2[[#This Row],[Código]],2)</f>
        <v>39</v>
      </c>
    </row>
    <row r="4822" spans="2:16" ht="15" customHeight="1" x14ac:dyDescent="0.25">
      <c r="B4822" s="36" t="str">
        <f>LOOKUP(Tabela2[[#This Row],[RESUMO]],Tabela3[Grupo],Tabela3[Meus produtos])</f>
        <v>Não</v>
      </c>
      <c r="C4822" s="30" t="s">
        <v>4713</v>
      </c>
      <c r="D4822" t="s">
        <v>21238</v>
      </c>
      <c r="E4822" t="s">
        <v>11853</v>
      </c>
      <c r="F4822" s="30" t="s">
        <v>15487</v>
      </c>
      <c r="G4822">
        <v>23.24</v>
      </c>
      <c r="H4822">
        <v>8.9600000000000009</v>
      </c>
      <c r="I4822">
        <v>18</v>
      </c>
      <c r="J4822">
        <v>0</v>
      </c>
      <c r="K4822" s="13">
        <v>0.502</v>
      </c>
      <c r="L4822" s="13">
        <v>8.9600000000000013E-2</v>
      </c>
      <c r="M4822" s="13">
        <v>0.2324</v>
      </c>
      <c r="N4822" s="13">
        <v>0.18</v>
      </c>
      <c r="O4822" s="13">
        <v>0</v>
      </c>
      <c r="P4822" s="12" t="str">
        <f>LEFT(Tabela2[[#This Row],[Código]],2)</f>
        <v>39</v>
      </c>
    </row>
    <row r="4823" spans="2:16" ht="15" customHeight="1" x14ac:dyDescent="0.25">
      <c r="B4823" s="36" t="str">
        <f>LOOKUP(Tabela2[[#This Row],[RESUMO]],Tabela3[Grupo],Tabela3[Meus produtos])</f>
        <v>Não</v>
      </c>
      <c r="C4823" s="30" t="s">
        <v>4714</v>
      </c>
      <c r="D4823" t="s">
        <v>21238</v>
      </c>
      <c r="E4823" t="s">
        <v>11853</v>
      </c>
      <c r="F4823" s="30" t="s">
        <v>15488</v>
      </c>
      <c r="G4823">
        <v>23.24</v>
      </c>
      <c r="H4823">
        <v>8.9600000000000009</v>
      </c>
      <c r="I4823">
        <v>18</v>
      </c>
      <c r="J4823">
        <v>0</v>
      </c>
      <c r="K4823" s="13">
        <v>0.502</v>
      </c>
      <c r="L4823" s="13">
        <v>8.9600000000000013E-2</v>
      </c>
      <c r="M4823" s="13">
        <v>0.2324</v>
      </c>
      <c r="N4823" s="13">
        <v>0.18</v>
      </c>
      <c r="O4823" s="13">
        <v>0</v>
      </c>
      <c r="P4823" s="12" t="str">
        <f>LEFT(Tabela2[[#This Row],[Código]],2)</f>
        <v>39</v>
      </c>
    </row>
    <row r="4824" spans="2:16" ht="15" customHeight="1" x14ac:dyDescent="0.25">
      <c r="B4824" s="36" t="str">
        <f>LOOKUP(Tabela2[[#This Row],[RESUMO]],Tabela3[Grupo],Tabela3[Meus produtos])</f>
        <v>Não</v>
      </c>
      <c r="C4824" s="30" t="s">
        <v>4715</v>
      </c>
      <c r="D4824" t="s">
        <v>21238</v>
      </c>
      <c r="E4824" t="s">
        <v>11853</v>
      </c>
      <c r="F4824" s="30" t="s">
        <v>15489</v>
      </c>
      <c r="G4824">
        <v>23.24</v>
      </c>
      <c r="H4824">
        <v>8.9600000000000009</v>
      </c>
      <c r="I4824">
        <v>18</v>
      </c>
      <c r="J4824">
        <v>0</v>
      </c>
      <c r="K4824" s="13">
        <v>0.502</v>
      </c>
      <c r="L4824" s="13">
        <v>8.9600000000000013E-2</v>
      </c>
      <c r="M4824" s="13">
        <v>0.2324</v>
      </c>
      <c r="N4824" s="13">
        <v>0.18</v>
      </c>
      <c r="O4824" s="13">
        <v>0</v>
      </c>
      <c r="P4824" s="12" t="str">
        <f>LEFT(Tabela2[[#This Row],[Código]],2)</f>
        <v>39</v>
      </c>
    </row>
    <row r="4825" spans="2:16" ht="15" customHeight="1" x14ac:dyDescent="0.25">
      <c r="B4825" s="36" t="str">
        <f>LOOKUP(Tabela2[[#This Row],[RESUMO]],Tabela3[Grupo],Tabela3[Meus produtos])</f>
        <v>Não</v>
      </c>
      <c r="C4825" s="30" t="s">
        <v>22273</v>
      </c>
      <c r="D4825" t="s">
        <v>21238</v>
      </c>
      <c r="E4825" t="s">
        <v>11853</v>
      </c>
      <c r="F4825" s="30" t="s">
        <v>22274</v>
      </c>
      <c r="G4825">
        <v>23.24</v>
      </c>
      <c r="H4825">
        <v>8.9600000000000009</v>
      </c>
      <c r="I4825">
        <v>18</v>
      </c>
      <c r="J4825">
        <v>0</v>
      </c>
      <c r="K4825" s="13">
        <v>0.502</v>
      </c>
      <c r="L4825" s="13">
        <v>8.9600000000000013E-2</v>
      </c>
      <c r="M4825" s="13">
        <v>0.2324</v>
      </c>
      <c r="N4825" s="13">
        <v>0.18</v>
      </c>
      <c r="O4825" s="13">
        <v>0</v>
      </c>
      <c r="P4825" s="12" t="str">
        <f>LEFT(Tabela2[[#This Row],[Código]],2)</f>
        <v>39</v>
      </c>
    </row>
    <row r="4826" spans="2:16" ht="15" customHeight="1" x14ac:dyDescent="0.25">
      <c r="B4826" s="36" t="str">
        <f>LOOKUP(Tabela2[[#This Row],[RESUMO]],Tabela3[Grupo],Tabela3[Meus produtos])</f>
        <v>Não</v>
      </c>
      <c r="C4826" s="30" t="s">
        <v>4716</v>
      </c>
      <c r="D4826" t="s">
        <v>21238</v>
      </c>
      <c r="E4826" t="s">
        <v>11853</v>
      </c>
      <c r="F4826" s="30" t="s">
        <v>15490</v>
      </c>
      <c r="G4826">
        <v>23.24</v>
      </c>
      <c r="H4826">
        <v>8.9600000000000009</v>
      </c>
      <c r="I4826">
        <v>18</v>
      </c>
      <c r="J4826">
        <v>0</v>
      </c>
      <c r="K4826" s="13">
        <v>0.502</v>
      </c>
      <c r="L4826" s="13">
        <v>8.9600000000000013E-2</v>
      </c>
      <c r="M4826" s="13">
        <v>0.2324</v>
      </c>
      <c r="N4826" s="13">
        <v>0.18</v>
      </c>
      <c r="O4826" s="13">
        <v>0</v>
      </c>
      <c r="P4826" s="12" t="str">
        <f>LEFT(Tabela2[[#This Row],[Código]],2)</f>
        <v>39</v>
      </c>
    </row>
    <row r="4827" spans="2:16" ht="15" customHeight="1" x14ac:dyDescent="0.25">
      <c r="B4827" s="36" t="str">
        <f>LOOKUP(Tabela2[[#This Row],[RESUMO]],Tabela3[Grupo],Tabela3[Meus produtos])</f>
        <v>Não</v>
      </c>
      <c r="C4827" s="30" t="s">
        <v>4717</v>
      </c>
      <c r="D4827" t="s">
        <v>21238</v>
      </c>
      <c r="E4827" t="s">
        <v>11853</v>
      </c>
      <c r="F4827" s="30" t="s">
        <v>15491</v>
      </c>
      <c r="G4827">
        <v>23.24</v>
      </c>
      <c r="H4827">
        <v>8.9600000000000009</v>
      </c>
      <c r="I4827">
        <v>18</v>
      </c>
      <c r="J4827">
        <v>0</v>
      </c>
      <c r="K4827" s="13">
        <v>0.502</v>
      </c>
      <c r="L4827" s="13">
        <v>8.9600000000000013E-2</v>
      </c>
      <c r="M4827" s="13">
        <v>0.2324</v>
      </c>
      <c r="N4827" s="13">
        <v>0.18</v>
      </c>
      <c r="O4827" s="13">
        <v>0</v>
      </c>
      <c r="P4827" s="12" t="str">
        <f>LEFT(Tabela2[[#This Row],[Código]],2)</f>
        <v>39</v>
      </c>
    </row>
    <row r="4828" spans="2:16" ht="15" customHeight="1" x14ac:dyDescent="0.25">
      <c r="B4828" s="36" t="str">
        <f>LOOKUP(Tabela2[[#This Row],[RESUMO]],Tabela3[Grupo],Tabela3[Meus produtos])</f>
        <v>Não</v>
      </c>
      <c r="C4828" s="30" t="s">
        <v>4718</v>
      </c>
      <c r="D4828" t="s">
        <v>21238</v>
      </c>
      <c r="E4828" t="s">
        <v>11853</v>
      </c>
      <c r="F4828" s="30" t="s">
        <v>15492</v>
      </c>
      <c r="G4828">
        <v>12.92</v>
      </c>
      <c r="H4828">
        <v>8.9600000000000009</v>
      </c>
      <c r="I4828">
        <v>18</v>
      </c>
      <c r="J4828">
        <v>0</v>
      </c>
      <c r="K4828" s="13">
        <v>0.39880000000000004</v>
      </c>
      <c r="L4828" s="13">
        <v>8.9600000000000013E-2</v>
      </c>
      <c r="M4828" s="13">
        <v>0.12920000000000001</v>
      </c>
      <c r="N4828" s="13">
        <v>0.18</v>
      </c>
      <c r="O4828" s="13">
        <v>0</v>
      </c>
      <c r="P4828" s="12" t="str">
        <f>LEFT(Tabela2[[#This Row],[Código]],2)</f>
        <v>39</v>
      </c>
    </row>
    <row r="4829" spans="2:16" ht="15" customHeight="1" x14ac:dyDescent="0.25">
      <c r="B4829" s="36" t="str">
        <f>LOOKUP(Tabela2[[#This Row],[RESUMO]],Tabela3[Grupo],Tabela3[Meus produtos])</f>
        <v>Não</v>
      </c>
      <c r="C4829" s="30" t="s">
        <v>4719</v>
      </c>
      <c r="D4829" t="s">
        <v>21238</v>
      </c>
      <c r="E4829" t="s">
        <v>11853</v>
      </c>
      <c r="F4829" s="30" t="s">
        <v>4720</v>
      </c>
      <c r="G4829">
        <v>12.92</v>
      </c>
      <c r="H4829">
        <v>8.9600000000000009</v>
      </c>
      <c r="I4829">
        <v>18</v>
      </c>
      <c r="J4829">
        <v>0</v>
      </c>
      <c r="K4829" s="13">
        <v>0.39880000000000004</v>
      </c>
      <c r="L4829" s="13">
        <v>8.9600000000000013E-2</v>
      </c>
      <c r="M4829" s="13">
        <v>0.12920000000000001</v>
      </c>
      <c r="N4829" s="13">
        <v>0.18</v>
      </c>
      <c r="O4829" s="13">
        <v>0</v>
      </c>
      <c r="P4829" s="12" t="str">
        <f>LEFT(Tabela2[[#This Row],[Código]],2)</f>
        <v>39</v>
      </c>
    </row>
    <row r="4830" spans="2:16" ht="15" customHeight="1" x14ac:dyDescent="0.25">
      <c r="B4830" s="36" t="str">
        <f>LOOKUP(Tabela2[[#This Row],[RESUMO]],Tabela3[Grupo],Tabela3[Meus produtos])</f>
        <v>Não</v>
      </c>
      <c r="C4830" s="30" t="s">
        <v>4721</v>
      </c>
      <c r="D4830" t="s">
        <v>21238</v>
      </c>
      <c r="E4830" t="s">
        <v>11853</v>
      </c>
      <c r="F4830" s="30" t="s">
        <v>4722</v>
      </c>
      <c r="G4830">
        <v>12.92</v>
      </c>
      <c r="H4830">
        <v>8.9600000000000009</v>
      </c>
      <c r="I4830">
        <v>18</v>
      </c>
      <c r="J4830">
        <v>0</v>
      </c>
      <c r="K4830" s="13">
        <v>0.39880000000000004</v>
      </c>
      <c r="L4830" s="13">
        <v>8.9600000000000013E-2</v>
      </c>
      <c r="M4830" s="13">
        <v>0.12920000000000001</v>
      </c>
      <c r="N4830" s="13">
        <v>0.18</v>
      </c>
      <c r="O4830" s="13">
        <v>0</v>
      </c>
      <c r="P4830" s="12" t="str">
        <f>LEFT(Tabela2[[#This Row],[Código]],2)</f>
        <v>39</v>
      </c>
    </row>
    <row r="4831" spans="2:16" ht="15" customHeight="1" x14ac:dyDescent="0.25">
      <c r="B4831" s="36" t="str">
        <f>LOOKUP(Tabela2[[#This Row],[RESUMO]],Tabela3[Grupo],Tabela3[Meus produtos])</f>
        <v>Não</v>
      </c>
      <c r="C4831" s="30" t="s">
        <v>4723</v>
      </c>
      <c r="D4831" t="s">
        <v>21238</v>
      </c>
      <c r="E4831" t="s">
        <v>11853</v>
      </c>
      <c r="F4831" s="30" t="s">
        <v>15493</v>
      </c>
      <c r="G4831">
        <v>23.24</v>
      </c>
      <c r="H4831">
        <v>8.9600000000000009</v>
      </c>
      <c r="I4831">
        <v>18</v>
      </c>
      <c r="J4831">
        <v>0</v>
      </c>
      <c r="K4831" s="13">
        <v>0.502</v>
      </c>
      <c r="L4831" s="13">
        <v>8.9600000000000013E-2</v>
      </c>
      <c r="M4831" s="13">
        <v>0.2324</v>
      </c>
      <c r="N4831" s="13">
        <v>0.18</v>
      </c>
      <c r="O4831" s="13">
        <v>0</v>
      </c>
      <c r="P4831" s="12" t="str">
        <f>LEFT(Tabela2[[#This Row],[Código]],2)</f>
        <v>39</v>
      </c>
    </row>
    <row r="4832" spans="2:16" ht="15" customHeight="1" x14ac:dyDescent="0.25">
      <c r="B4832" s="36" t="str">
        <f>LOOKUP(Tabela2[[#This Row],[RESUMO]],Tabela3[Grupo],Tabela3[Meus produtos])</f>
        <v>Não</v>
      </c>
      <c r="C4832" s="30" t="s">
        <v>4724</v>
      </c>
      <c r="D4832" t="s">
        <v>21238</v>
      </c>
      <c r="E4832" t="s">
        <v>11853</v>
      </c>
      <c r="F4832" s="30" t="s">
        <v>15494</v>
      </c>
      <c r="G4832">
        <v>23.24</v>
      </c>
      <c r="H4832">
        <v>8.9600000000000009</v>
      </c>
      <c r="I4832">
        <v>18</v>
      </c>
      <c r="J4832">
        <v>0</v>
      </c>
      <c r="K4832" s="13">
        <v>0.502</v>
      </c>
      <c r="L4832" s="13">
        <v>8.9600000000000013E-2</v>
      </c>
      <c r="M4832" s="13">
        <v>0.2324</v>
      </c>
      <c r="N4832" s="13">
        <v>0.18</v>
      </c>
      <c r="O4832" s="13">
        <v>0</v>
      </c>
      <c r="P4832" s="12" t="str">
        <f>LEFT(Tabela2[[#This Row],[Código]],2)</f>
        <v>39</v>
      </c>
    </row>
    <row r="4833" spans="2:16" ht="15" customHeight="1" x14ac:dyDescent="0.25">
      <c r="B4833" s="36" t="str">
        <f>LOOKUP(Tabela2[[#This Row],[RESUMO]],Tabela3[Grupo],Tabela3[Meus produtos])</f>
        <v>Não</v>
      </c>
      <c r="C4833" s="30" t="s">
        <v>4725</v>
      </c>
      <c r="D4833" t="s">
        <v>21238</v>
      </c>
      <c r="E4833" t="s">
        <v>11853</v>
      </c>
      <c r="F4833" s="30" t="s">
        <v>15495</v>
      </c>
      <c r="G4833">
        <v>23.24</v>
      </c>
      <c r="H4833">
        <v>8.9600000000000009</v>
      </c>
      <c r="I4833">
        <v>18</v>
      </c>
      <c r="J4833">
        <v>0</v>
      </c>
      <c r="K4833" s="13">
        <v>0.502</v>
      </c>
      <c r="L4833" s="13">
        <v>8.9600000000000013E-2</v>
      </c>
      <c r="M4833" s="13">
        <v>0.2324</v>
      </c>
      <c r="N4833" s="13">
        <v>0.18</v>
      </c>
      <c r="O4833" s="13">
        <v>0</v>
      </c>
      <c r="P4833" s="12" t="str">
        <f>LEFT(Tabela2[[#This Row],[Código]],2)</f>
        <v>39</v>
      </c>
    </row>
    <row r="4834" spans="2:16" ht="15" customHeight="1" x14ac:dyDescent="0.25">
      <c r="B4834" s="36" t="str">
        <f>LOOKUP(Tabela2[[#This Row],[RESUMO]],Tabela3[Grupo],Tabela3[Meus produtos])</f>
        <v>Não</v>
      </c>
      <c r="C4834" s="30" t="s">
        <v>4726</v>
      </c>
      <c r="D4834" t="s">
        <v>21238</v>
      </c>
      <c r="E4834" t="s">
        <v>11853</v>
      </c>
      <c r="F4834" s="30" t="s">
        <v>15496</v>
      </c>
      <c r="G4834">
        <v>23.24</v>
      </c>
      <c r="H4834">
        <v>8.9600000000000009</v>
      </c>
      <c r="I4834">
        <v>18</v>
      </c>
      <c r="J4834">
        <v>0</v>
      </c>
      <c r="K4834" s="13">
        <v>0.502</v>
      </c>
      <c r="L4834" s="13">
        <v>8.9600000000000013E-2</v>
      </c>
      <c r="M4834" s="13">
        <v>0.2324</v>
      </c>
      <c r="N4834" s="13">
        <v>0.18</v>
      </c>
      <c r="O4834" s="13">
        <v>0</v>
      </c>
      <c r="P4834" s="12" t="str">
        <f>LEFT(Tabela2[[#This Row],[Código]],2)</f>
        <v>39</v>
      </c>
    </row>
    <row r="4835" spans="2:16" ht="15" customHeight="1" x14ac:dyDescent="0.25">
      <c r="B4835" s="36" t="str">
        <f>LOOKUP(Tabela2[[#This Row],[RESUMO]],Tabela3[Grupo],Tabela3[Meus produtos])</f>
        <v>Não</v>
      </c>
      <c r="C4835" s="30" t="s">
        <v>4727</v>
      </c>
      <c r="D4835" t="s">
        <v>21238</v>
      </c>
      <c r="E4835" t="s">
        <v>11853</v>
      </c>
      <c r="F4835" s="30" t="s">
        <v>15497</v>
      </c>
      <c r="G4835">
        <v>23.24</v>
      </c>
      <c r="H4835">
        <v>8.9600000000000009</v>
      </c>
      <c r="I4835">
        <v>18</v>
      </c>
      <c r="J4835">
        <v>0</v>
      </c>
      <c r="K4835" s="13">
        <v>0.502</v>
      </c>
      <c r="L4835" s="13">
        <v>8.9600000000000013E-2</v>
      </c>
      <c r="M4835" s="13">
        <v>0.2324</v>
      </c>
      <c r="N4835" s="13">
        <v>0.18</v>
      </c>
      <c r="O4835" s="13">
        <v>0</v>
      </c>
      <c r="P4835" s="12" t="str">
        <f>LEFT(Tabela2[[#This Row],[Código]],2)</f>
        <v>39</v>
      </c>
    </row>
    <row r="4836" spans="2:16" ht="15" customHeight="1" x14ac:dyDescent="0.25">
      <c r="B4836" s="36" t="str">
        <f>LOOKUP(Tabela2[[#This Row],[RESUMO]],Tabela3[Grupo],Tabela3[Meus produtos])</f>
        <v>Não</v>
      </c>
      <c r="C4836" s="30" t="s">
        <v>4728</v>
      </c>
      <c r="D4836" t="s">
        <v>21238</v>
      </c>
      <c r="E4836" t="s">
        <v>11853</v>
      </c>
      <c r="F4836" s="30" t="s">
        <v>15498</v>
      </c>
      <c r="G4836">
        <v>23.24</v>
      </c>
      <c r="H4836">
        <v>8.9600000000000009</v>
      </c>
      <c r="I4836">
        <v>18</v>
      </c>
      <c r="J4836">
        <v>0</v>
      </c>
      <c r="K4836" s="13">
        <v>0.502</v>
      </c>
      <c r="L4836" s="13">
        <v>8.9600000000000013E-2</v>
      </c>
      <c r="M4836" s="13">
        <v>0.2324</v>
      </c>
      <c r="N4836" s="13">
        <v>0.18</v>
      </c>
      <c r="O4836" s="13">
        <v>0</v>
      </c>
      <c r="P4836" s="12" t="str">
        <f>LEFT(Tabela2[[#This Row],[Código]],2)</f>
        <v>39</v>
      </c>
    </row>
    <row r="4837" spans="2:16" ht="15" customHeight="1" x14ac:dyDescent="0.25">
      <c r="B4837" s="36" t="str">
        <f>LOOKUP(Tabela2[[#This Row],[RESUMO]],Tabela3[Grupo],Tabela3[Meus produtos])</f>
        <v>Não</v>
      </c>
      <c r="C4837" s="30" t="s">
        <v>4729</v>
      </c>
      <c r="D4837" t="s">
        <v>21238</v>
      </c>
      <c r="E4837" t="s">
        <v>11853</v>
      </c>
      <c r="F4837" s="30" t="s">
        <v>15499</v>
      </c>
      <c r="G4837">
        <v>23.24</v>
      </c>
      <c r="H4837">
        <v>8.9600000000000009</v>
      </c>
      <c r="I4837">
        <v>18</v>
      </c>
      <c r="J4837">
        <v>0</v>
      </c>
      <c r="K4837" s="13">
        <v>0.502</v>
      </c>
      <c r="L4837" s="13">
        <v>8.9600000000000013E-2</v>
      </c>
      <c r="M4837" s="13">
        <v>0.2324</v>
      </c>
      <c r="N4837" s="13">
        <v>0.18</v>
      </c>
      <c r="O4837" s="13">
        <v>0</v>
      </c>
      <c r="P4837" s="12" t="str">
        <f>LEFT(Tabela2[[#This Row],[Código]],2)</f>
        <v>39</v>
      </c>
    </row>
    <row r="4838" spans="2:16" ht="15" customHeight="1" x14ac:dyDescent="0.25">
      <c r="B4838" s="36" t="str">
        <f>LOOKUP(Tabela2[[#This Row],[RESUMO]],Tabela3[Grupo],Tabela3[Meus produtos])</f>
        <v>Não</v>
      </c>
      <c r="C4838" s="30" t="s">
        <v>4730</v>
      </c>
      <c r="D4838" t="s">
        <v>21238</v>
      </c>
      <c r="E4838" t="s">
        <v>11853</v>
      </c>
      <c r="F4838" s="30" t="s">
        <v>15500</v>
      </c>
      <c r="G4838">
        <v>23.24</v>
      </c>
      <c r="H4838">
        <v>8.9600000000000009</v>
      </c>
      <c r="I4838">
        <v>18</v>
      </c>
      <c r="J4838">
        <v>0</v>
      </c>
      <c r="K4838" s="13">
        <v>0.502</v>
      </c>
      <c r="L4838" s="13">
        <v>8.9600000000000013E-2</v>
      </c>
      <c r="M4838" s="13">
        <v>0.2324</v>
      </c>
      <c r="N4838" s="13">
        <v>0.18</v>
      </c>
      <c r="O4838" s="13">
        <v>0</v>
      </c>
      <c r="P4838" s="12" t="str">
        <f>LEFT(Tabela2[[#This Row],[Código]],2)</f>
        <v>39</v>
      </c>
    </row>
    <row r="4839" spans="2:16" ht="15" customHeight="1" x14ac:dyDescent="0.25">
      <c r="B4839" s="36" t="str">
        <f>LOOKUP(Tabela2[[#This Row],[RESUMO]],Tabela3[Grupo],Tabela3[Meus produtos])</f>
        <v>Não</v>
      </c>
      <c r="C4839" s="30" t="s">
        <v>4731</v>
      </c>
      <c r="D4839" t="s">
        <v>21238</v>
      </c>
      <c r="E4839" t="s">
        <v>11853</v>
      </c>
      <c r="F4839" s="30" t="s">
        <v>15501</v>
      </c>
      <c r="G4839">
        <v>23.24</v>
      </c>
      <c r="H4839">
        <v>8.9600000000000009</v>
      </c>
      <c r="I4839">
        <v>18</v>
      </c>
      <c r="J4839">
        <v>0</v>
      </c>
      <c r="K4839" s="13">
        <v>0.502</v>
      </c>
      <c r="L4839" s="13">
        <v>8.9600000000000013E-2</v>
      </c>
      <c r="M4839" s="13">
        <v>0.2324</v>
      </c>
      <c r="N4839" s="13">
        <v>0.18</v>
      </c>
      <c r="O4839" s="13">
        <v>0</v>
      </c>
      <c r="P4839" s="12" t="str">
        <f>LEFT(Tabela2[[#This Row],[Código]],2)</f>
        <v>39</v>
      </c>
    </row>
    <row r="4840" spans="2:16" ht="15" customHeight="1" x14ac:dyDescent="0.25">
      <c r="B4840" s="36" t="str">
        <f>LOOKUP(Tabela2[[#This Row],[RESUMO]],Tabela3[Grupo],Tabela3[Meus produtos])</f>
        <v>Não</v>
      </c>
      <c r="C4840" s="30" t="s">
        <v>4732</v>
      </c>
      <c r="D4840" t="s">
        <v>21238</v>
      </c>
      <c r="E4840" t="s">
        <v>11853</v>
      </c>
      <c r="F4840" s="30" t="s">
        <v>15502</v>
      </c>
      <c r="G4840">
        <v>10.96</v>
      </c>
      <c r="H4840">
        <v>8.9600000000000009</v>
      </c>
      <c r="I4840">
        <v>18</v>
      </c>
      <c r="J4840">
        <v>0</v>
      </c>
      <c r="K4840" s="13">
        <v>0.37919999999999998</v>
      </c>
      <c r="L4840" s="13">
        <v>8.9600000000000013E-2</v>
      </c>
      <c r="M4840" s="13">
        <v>0.1096</v>
      </c>
      <c r="N4840" s="13">
        <v>0.18</v>
      </c>
      <c r="O4840" s="13">
        <v>0</v>
      </c>
      <c r="P4840" s="12" t="str">
        <f>LEFT(Tabela2[[#This Row],[Código]],2)</f>
        <v>39</v>
      </c>
    </row>
    <row r="4841" spans="2:16" ht="15" customHeight="1" x14ac:dyDescent="0.25">
      <c r="B4841" s="36" t="str">
        <f>LOOKUP(Tabela2[[#This Row],[RESUMO]],Tabela3[Grupo],Tabela3[Meus produtos])</f>
        <v>Não</v>
      </c>
      <c r="C4841" s="30" t="s">
        <v>4733</v>
      </c>
      <c r="D4841" t="s">
        <v>21238</v>
      </c>
      <c r="E4841" t="s">
        <v>11853</v>
      </c>
      <c r="F4841" s="30" t="s">
        <v>15503</v>
      </c>
      <c r="G4841">
        <v>23.24</v>
      </c>
      <c r="H4841">
        <v>8.9600000000000009</v>
      </c>
      <c r="I4841">
        <v>18</v>
      </c>
      <c r="J4841">
        <v>0</v>
      </c>
      <c r="K4841" s="13">
        <v>0.502</v>
      </c>
      <c r="L4841" s="13">
        <v>8.9600000000000013E-2</v>
      </c>
      <c r="M4841" s="13">
        <v>0.2324</v>
      </c>
      <c r="N4841" s="13">
        <v>0.18</v>
      </c>
      <c r="O4841" s="13">
        <v>0</v>
      </c>
      <c r="P4841" s="12" t="str">
        <f>LEFT(Tabela2[[#This Row],[Código]],2)</f>
        <v>39</v>
      </c>
    </row>
    <row r="4842" spans="2:16" ht="15" customHeight="1" x14ac:dyDescent="0.25">
      <c r="B4842" s="36" t="str">
        <f>LOOKUP(Tabela2[[#This Row],[RESUMO]],Tabela3[Grupo],Tabela3[Meus produtos])</f>
        <v>Não</v>
      </c>
      <c r="C4842" s="30" t="s">
        <v>4734</v>
      </c>
      <c r="D4842" t="s">
        <v>21238</v>
      </c>
      <c r="E4842" t="s">
        <v>11853</v>
      </c>
      <c r="F4842" s="30" t="s">
        <v>15504</v>
      </c>
      <c r="G4842">
        <v>10.96</v>
      </c>
      <c r="H4842">
        <v>8.9600000000000009</v>
      </c>
      <c r="I4842">
        <v>18</v>
      </c>
      <c r="J4842">
        <v>0</v>
      </c>
      <c r="K4842" s="13">
        <v>0.37919999999999998</v>
      </c>
      <c r="L4842" s="13">
        <v>8.9600000000000013E-2</v>
      </c>
      <c r="M4842" s="13">
        <v>0.1096</v>
      </c>
      <c r="N4842" s="13">
        <v>0.18</v>
      </c>
      <c r="O4842" s="13">
        <v>0</v>
      </c>
      <c r="P4842" s="12" t="str">
        <f>LEFT(Tabela2[[#This Row],[Código]],2)</f>
        <v>39</v>
      </c>
    </row>
    <row r="4843" spans="2:16" ht="15" customHeight="1" x14ac:dyDescent="0.25">
      <c r="B4843" s="36" t="str">
        <f>LOOKUP(Tabela2[[#This Row],[RESUMO]],Tabela3[Grupo],Tabela3[Meus produtos])</f>
        <v>Não</v>
      </c>
      <c r="C4843" s="30" t="s">
        <v>4735</v>
      </c>
      <c r="D4843" t="s">
        <v>21238</v>
      </c>
      <c r="E4843" t="s">
        <v>11853</v>
      </c>
      <c r="F4843" s="30" t="s">
        <v>15505</v>
      </c>
      <c r="G4843">
        <v>23.24</v>
      </c>
      <c r="H4843">
        <v>8.9600000000000009</v>
      </c>
      <c r="I4843">
        <v>18</v>
      </c>
      <c r="J4843">
        <v>0</v>
      </c>
      <c r="K4843" s="13">
        <v>0.502</v>
      </c>
      <c r="L4843" s="13">
        <v>8.9600000000000013E-2</v>
      </c>
      <c r="M4843" s="13">
        <v>0.2324</v>
      </c>
      <c r="N4843" s="13">
        <v>0.18</v>
      </c>
      <c r="O4843" s="13">
        <v>0</v>
      </c>
      <c r="P4843" s="12" t="str">
        <f>LEFT(Tabela2[[#This Row],[Código]],2)</f>
        <v>39</v>
      </c>
    </row>
    <row r="4844" spans="2:16" ht="15" customHeight="1" x14ac:dyDescent="0.25">
      <c r="B4844" s="36" t="str">
        <f>LOOKUP(Tabela2[[#This Row],[RESUMO]],Tabela3[Grupo],Tabela3[Meus produtos])</f>
        <v>Não</v>
      </c>
      <c r="C4844" s="30" t="s">
        <v>4736</v>
      </c>
      <c r="D4844" t="s">
        <v>21238</v>
      </c>
      <c r="E4844" t="s">
        <v>11853</v>
      </c>
      <c r="F4844" s="30" t="s">
        <v>15506</v>
      </c>
      <c r="G4844">
        <v>12.92</v>
      </c>
      <c r="H4844">
        <v>8.9600000000000009</v>
      </c>
      <c r="I4844">
        <v>18</v>
      </c>
      <c r="J4844">
        <v>0</v>
      </c>
      <c r="K4844" s="13">
        <v>0.39880000000000004</v>
      </c>
      <c r="L4844" s="13">
        <v>8.9600000000000013E-2</v>
      </c>
      <c r="M4844" s="13">
        <v>0.12920000000000001</v>
      </c>
      <c r="N4844" s="13">
        <v>0.18</v>
      </c>
      <c r="O4844" s="13">
        <v>0</v>
      </c>
      <c r="P4844" s="12" t="str">
        <f>LEFT(Tabela2[[#This Row],[Código]],2)</f>
        <v>39</v>
      </c>
    </row>
    <row r="4845" spans="2:16" ht="15" customHeight="1" x14ac:dyDescent="0.25">
      <c r="B4845" s="36" t="str">
        <f>LOOKUP(Tabela2[[#This Row],[RESUMO]],Tabela3[Grupo],Tabela3[Meus produtos])</f>
        <v>Não</v>
      </c>
      <c r="C4845" s="30" t="s">
        <v>4737</v>
      </c>
      <c r="D4845" t="s">
        <v>21238</v>
      </c>
      <c r="E4845" t="s">
        <v>11853</v>
      </c>
      <c r="F4845" s="30" t="s">
        <v>15507</v>
      </c>
      <c r="G4845">
        <v>23.24</v>
      </c>
      <c r="H4845">
        <v>8.9600000000000009</v>
      </c>
      <c r="I4845">
        <v>18</v>
      </c>
      <c r="J4845">
        <v>0</v>
      </c>
      <c r="K4845" s="13">
        <v>0.502</v>
      </c>
      <c r="L4845" s="13">
        <v>8.9600000000000013E-2</v>
      </c>
      <c r="M4845" s="13">
        <v>0.2324</v>
      </c>
      <c r="N4845" s="13">
        <v>0.18</v>
      </c>
      <c r="O4845" s="13">
        <v>0</v>
      </c>
      <c r="P4845" s="12" t="str">
        <f>LEFT(Tabela2[[#This Row],[Código]],2)</f>
        <v>39</v>
      </c>
    </row>
    <row r="4846" spans="2:16" ht="15" customHeight="1" x14ac:dyDescent="0.25">
      <c r="B4846" s="36" t="str">
        <f>LOOKUP(Tabela2[[#This Row],[RESUMO]],Tabela3[Grupo],Tabela3[Meus produtos])</f>
        <v>Não</v>
      </c>
      <c r="C4846" s="30" t="s">
        <v>4738</v>
      </c>
      <c r="D4846" t="s">
        <v>21238</v>
      </c>
      <c r="E4846" t="s">
        <v>11853</v>
      </c>
      <c r="F4846" s="30" t="s">
        <v>15508</v>
      </c>
      <c r="G4846">
        <v>23.24</v>
      </c>
      <c r="H4846">
        <v>8.9600000000000009</v>
      </c>
      <c r="I4846">
        <v>18</v>
      </c>
      <c r="J4846">
        <v>0</v>
      </c>
      <c r="K4846" s="13">
        <v>0.502</v>
      </c>
      <c r="L4846" s="13">
        <v>8.9600000000000013E-2</v>
      </c>
      <c r="M4846" s="13">
        <v>0.2324</v>
      </c>
      <c r="N4846" s="13">
        <v>0.18</v>
      </c>
      <c r="O4846" s="13">
        <v>0</v>
      </c>
      <c r="P4846" s="12" t="str">
        <f>LEFT(Tabela2[[#This Row],[Código]],2)</f>
        <v>39</v>
      </c>
    </row>
    <row r="4847" spans="2:16" ht="15" customHeight="1" x14ac:dyDescent="0.25">
      <c r="B4847" s="36" t="str">
        <f>LOOKUP(Tabela2[[#This Row],[RESUMO]],Tabela3[Grupo],Tabela3[Meus produtos])</f>
        <v>Não</v>
      </c>
      <c r="C4847" s="30" t="s">
        <v>4739</v>
      </c>
      <c r="D4847" t="s">
        <v>21238</v>
      </c>
      <c r="E4847" t="s">
        <v>11853</v>
      </c>
      <c r="F4847" s="30" t="s">
        <v>15509</v>
      </c>
      <c r="G4847">
        <v>23.24</v>
      </c>
      <c r="H4847">
        <v>8.9600000000000009</v>
      </c>
      <c r="I4847">
        <v>18</v>
      </c>
      <c r="J4847">
        <v>0</v>
      </c>
      <c r="K4847" s="13">
        <v>0.502</v>
      </c>
      <c r="L4847" s="13">
        <v>8.9600000000000013E-2</v>
      </c>
      <c r="M4847" s="13">
        <v>0.2324</v>
      </c>
      <c r="N4847" s="13">
        <v>0.18</v>
      </c>
      <c r="O4847" s="13">
        <v>0</v>
      </c>
      <c r="P4847" s="12" t="str">
        <f>LEFT(Tabela2[[#This Row],[Código]],2)</f>
        <v>39</v>
      </c>
    </row>
    <row r="4848" spans="2:16" ht="15" customHeight="1" x14ac:dyDescent="0.25">
      <c r="B4848" s="36" t="str">
        <f>LOOKUP(Tabela2[[#This Row],[RESUMO]],Tabela3[Grupo],Tabela3[Meus produtos])</f>
        <v>Não</v>
      </c>
      <c r="C4848" s="30" t="s">
        <v>4740</v>
      </c>
      <c r="D4848" t="s">
        <v>21238</v>
      </c>
      <c r="E4848" t="s">
        <v>11853</v>
      </c>
      <c r="F4848" s="30" t="s">
        <v>15510</v>
      </c>
      <c r="G4848">
        <v>23.24</v>
      </c>
      <c r="H4848">
        <v>8.9600000000000009</v>
      </c>
      <c r="I4848">
        <v>18</v>
      </c>
      <c r="J4848">
        <v>0</v>
      </c>
      <c r="K4848" s="13">
        <v>0.502</v>
      </c>
      <c r="L4848" s="13">
        <v>8.9600000000000013E-2</v>
      </c>
      <c r="M4848" s="13">
        <v>0.2324</v>
      </c>
      <c r="N4848" s="13">
        <v>0.18</v>
      </c>
      <c r="O4848" s="13">
        <v>0</v>
      </c>
      <c r="P4848" s="12" t="str">
        <f>LEFT(Tabela2[[#This Row],[Código]],2)</f>
        <v>39</v>
      </c>
    </row>
    <row r="4849" spans="2:16" ht="15" customHeight="1" x14ac:dyDescent="0.25">
      <c r="B4849" s="36" t="str">
        <f>LOOKUP(Tabela2[[#This Row],[RESUMO]],Tabela3[Grupo],Tabela3[Meus produtos])</f>
        <v>Não</v>
      </c>
      <c r="C4849" s="30" t="s">
        <v>4741</v>
      </c>
      <c r="D4849" t="s">
        <v>21238</v>
      </c>
      <c r="E4849" t="s">
        <v>11853</v>
      </c>
      <c r="F4849" s="30" t="s">
        <v>15511</v>
      </c>
      <c r="G4849">
        <v>23.24</v>
      </c>
      <c r="H4849">
        <v>8.9600000000000009</v>
      </c>
      <c r="I4849">
        <v>18</v>
      </c>
      <c r="J4849">
        <v>0</v>
      </c>
      <c r="K4849" s="13">
        <v>0.502</v>
      </c>
      <c r="L4849" s="13">
        <v>8.9600000000000013E-2</v>
      </c>
      <c r="M4849" s="13">
        <v>0.2324</v>
      </c>
      <c r="N4849" s="13">
        <v>0.18</v>
      </c>
      <c r="O4849" s="13">
        <v>0</v>
      </c>
      <c r="P4849" s="12" t="str">
        <f>LEFT(Tabela2[[#This Row],[Código]],2)</f>
        <v>39</v>
      </c>
    </row>
    <row r="4850" spans="2:16" ht="15" customHeight="1" x14ac:dyDescent="0.25">
      <c r="B4850" s="36" t="str">
        <f>LOOKUP(Tabela2[[#This Row],[RESUMO]],Tabela3[Grupo],Tabela3[Meus produtos])</f>
        <v>Não</v>
      </c>
      <c r="C4850" s="30" t="s">
        <v>4742</v>
      </c>
      <c r="D4850" t="s">
        <v>21238</v>
      </c>
      <c r="E4850" t="s">
        <v>11853</v>
      </c>
      <c r="F4850" s="30" t="s">
        <v>15512</v>
      </c>
      <c r="G4850">
        <v>23.24</v>
      </c>
      <c r="H4850">
        <v>8.9600000000000009</v>
      </c>
      <c r="I4850">
        <v>18</v>
      </c>
      <c r="J4850">
        <v>0</v>
      </c>
      <c r="K4850" s="13">
        <v>0.502</v>
      </c>
      <c r="L4850" s="13">
        <v>8.9600000000000013E-2</v>
      </c>
      <c r="M4850" s="13">
        <v>0.2324</v>
      </c>
      <c r="N4850" s="13">
        <v>0.18</v>
      </c>
      <c r="O4850" s="13">
        <v>0</v>
      </c>
      <c r="P4850" s="12" t="str">
        <f>LEFT(Tabela2[[#This Row],[Código]],2)</f>
        <v>39</v>
      </c>
    </row>
    <row r="4851" spans="2:16" ht="15" customHeight="1" x14ac:dyDescent="0.25">
      <c r="B4851" s="36" t="str">
        <f>LOOKUP(Tabela2[[#This Row],[RESUMO]],Tabela3[Grupo],Tabela3[Meus produtos])</f>
        <v>Não</v>
      </c>
      <c r="C4851" s="30" t="s">
        <v>4743</v>
      </c>
      <c r="D4851" t="s">
        <v>21238</v>
      </c>
      <c r="E4851" t="s">
        <v>11853</v>
      </c>
      <c r="F4851" s="30" t="s">
        <v>15513</v>
      </c>
      <c r="G4851">
        <v>10.96</v>
      </c>
      <c r="H4851">
        <v>8.9600000000000009</v>
      </c>
      <c r="I4851">
        <v>18</v>
      </c>
      <c r="J4851">
        <v>0</v>
      </c>
      <c r="K4851" s="13">
        <v>0.37919999999999998</v>
      </c>
      <c r="L4851" s="13">
        <v>8.9600000000000013E-2</v>
      </c>
      <c r="M4851" s="13">
        <v>0.1096</v>
      </c>
      <c r="N4851" s="13">
        <v>0.18</v>
      </c>
      <c r="O4851" s="13">
        <v>0</v>
      </c>
      <c r="P4851" s="12" t="str">
        <f>LEFT(Tabela2[[#This Row],[Código]],2)</f>
        <v>39</v>
      </c>
    </row>
    <row r="4852" spans="2:16" ht="15" customHeight="1" x14ac:dyDescent="0.25">
      <c r="B4852" s="36" t="str">
        <f>LOOKUP(Tabela2[[#This Row],[RESUMO]],Tabela3[Grupo],Tabela3[Meus produtos])</f>
        <v>Não</v>
      </c>
      <c r="C4852" s="30" t="s">
        <v>4744</v>
      </c>
      <c r="D4852" t="s">
        <v>21238</v>
      </c>
      <c r="E4852" t="s">
        <v>11853</v>
      </c>
      <c r="F4852" s="30" t="s">
        <v>15514</v>
      </c>
      <c r="G4852">
        <v>23.24</v>
      </c>
      <c r="H4852">
        <v>8.9600000000000009</v>
      </c>
      <c r="I4852">
        <v>18</v>
      </c>
      <c r="J4852">
        <v>0</v>
      </c>
      <c r="K4852" s="13">
        <v>0.502</v>
      </c>
      <c r="L4852" s="13">
        <v>8.9600000000000013E-2</v>
      </c>
      <c r="M4852" s="13">
        <v>0.2324</v>
      </c>
      <c r="N4852" s="13">
        <v>0.18</v>
      </c>
      <c r="O4852" s="13">
        <v>0</v>
      </c>
      <c r="P4852" s="12" t="str">
        <f>LEFT(Tabela2[[#This Row],[Código]],2)</f>
        <v>39</v>
      </c>
    </row>
    <row r="4853" spans="2:16" ht="15" customHeight="1" x14ac:dyDescent="0.25">
      <c r="B4853" s="36" t="str">
        <f>LOOKUP(Tabela2[[#This Row],[RESUMO]],Tabela3[Grupo],Tabela3[Meus produtos])</f>
        <v>Não</v>
      </c>
      <c r="C4853" s="30" t="s">
        <v>4745</v>
      </c>
      <c r="D4853" t="s">
        <v>21238</v>
      </c>
      <c r="E4853" t="s">
        <v>11853</v>
      </c>
      <c r="F4853" s="30" t="s">
        <v>15515</v>
      </c>
      <c r="G4853">
        <v>23.24</v>
      </c>
      <c r="H4853">
        <v>8.9600000000000009</v>
      </c>
      <c r="I4853">
        <v>18</v>
      </c>
      <c r="J4853">
        <v>0</v>
      </c>
      <c r="K4853" s="13">
        <v>0.502</v>
      </c>
      <c r="L4853" s="13">
        <v>8.9600000000000013E-2</v>
      </c>
      <c r="M4853" s="13">
        <v>0.2324</v>
      </c>
      <c r="N4853" s="13">
        <v>0.18</v>
      </c>
      <c r="O4853" s="13">
        <v>0</v>
      </c>
      <c r="P4853" s="12" t="str">
        <f>LEFT(Tabela2[[#This Row],[Código]],2)</f>
        <v>39</v>
      </c>
    </row>
    <row r="4854" spans="2:16" ht="15" customHeight="1" x14ac:dyDescent="0.25">
      <c r="B4854" s="36" t="str">
        <f>LOOKUP(Tabela2[[#This Row],[RESUMO]],Tabela3[Grupo],Tabela3[Meus produtos])</f>
        <v>Não</v>
      </c>
      <c r="C4854" s="30" t="s">
        <v>4746</v>
      </c>
      <c r="D4854" t="s">
        <v>21238</v>
      </c>
      <c r="E4854" t="s">
        <v>11853</v>
      </c>
      <c r="F4854" s="30" t="s">
        <v>15516</v>
      </c>
      <c r="G4854">
        <v>12.92</v>
      </c>
      <c r="H4854">
        <v>8.9600000000000009</v>
      </c>
      <c r="I4854">
        <v>18</v>
      </c>
      <c r="J4854">
        <v>0</v>
      </c>
      <c r="K4854" s="13">
        <v>0.39880000000000004</v>
      </c>
      <c r="L4854" s="13">
        <v>8.9600000000000013E-2</v>
      </c>
      <c r="M4854" s="13">
        <v>0.12920000000000001</v>
      </c>
      <c r="N4854" s="13">
        <v>0.18</v>
      </c>
      <c r="O4854" s="13">
        <v>0</v>
      </c>
      <c r="P4854" s="12" t="str">
        <f>LEFT(Tabela2[[#This Row],[Código]],2)</f>
        <v>39</v>
      </c>
    </row>
    <row r="4855" spans="2:16" ht="15" customHeight="1" x14ac:dyDescent="0.25">
      <c r="B4855" s="36" t="str">
        <f>LOOKUP(Tabela2[[#This Row],[RESUMO]],Tabela3[Grupo],Tabela3[Meus produtos])</f>
        <v>Não</v>
      </c>
      <c r="C4855" s="30" t="s">
        <v>4747</v>
      </c>
      <c r="D4855" t="s">
        <v>21238</v>
      </c>
      <c r="E4855" t="s">
        <v>11853</v>
      </c>
      <c r="F4855" s="30" t="s">
        <v>15517</v>
      </c>
      <c r="G4855">
        <v>12.92</v>
      </c>
      <c r="H4855">
        <v>8.9600000000000009</v>
      </c>
      <c r="I4855">
        <v>18</v>
      </c>
      <c r="J4855">
        <v>0</v>
      </c>
      <c r="K4855" s="13">
        <v>0.39880000000000004</v>
      </c>
      <c r="L4855" s="13">
        <v>8.9600000000000013E-2</v>
      </c>
      <c r="M4855" s="13">
        <v>0.12920000000000001</v>
      </c>
      <c r="N4855" s="13">
        <v>0.18</v>
      </c>
      <c r="O4855" s="13">
        <v>0</v>
      </c>
      <c r="P4855" s="12" t="str">
        <f>LEFT(Tabela2[[#This Row],[Código]],2)</f>
        <v>39</v>
      </c>
    </row>
    <row r="4856" spans="2:16" ht="15" customHeight="1" x14ac:dyDescent="0.25">
      <c r="B4856" s="36" t="str">
        <f>LOOKUP(Tabela2[[#This Row],[RESUMO]],Tabela3[Grupo],Tabela3[Meus produtos])</f>
        <v>Não</v>
      </c>
      <c r="C4856" s="30" t="s">
        <v>4748</v>
      </c>
      <c r="D4856" t="s">
        <v>21238</v>
      </c>
      <c r="E4856" t="s">
        <v>11853</v>
      </c>
      <c r="F4856" s="30" t="s">
        <v>15518</v>
      </c>
      <c r="G4856">
        <v>12.92</v>
      </c>
      <c r="H4856">
        <v>8.9600000000000009</v>
      </c>
      <c r="I4856">
        <v>18</v>
      </c>
      <c r="J4856">
        <v>0</v>
      </c>
      <c r="K4856" s="13">
        <v>0.39880000000000004</v>
      </c>
      <c r="L4856" s="13">
        <v>8.9600000000000013E-2</v>
      </c>
      <c r="M4856" s="13">
        <v>0.12920000000000001</v>
      </c>
      <c r="N4856" s="13">
        <v>0.18</v>
      </c>
      <c r="O4856" s="13">
        <v>0</v>
      </c>
      <c r="P4856" s="12" t="str">
        <f>LEFT(Tabela2[[#This Row],[Código]],2)</f>
        <v>39</v>
      </c>
    </row>
    <row r="4857" spans="2:16" ht="15" customHeight="1" x14ac:dyDescent="0.25">
      <c r="B4857" s="36" t="str">
        <f>LOOKUP(Tabela2[[#This Row],[RESUMO]],Tabela3[Grupo],Tabela3[Meus produtos])</f>
        <v>Não</v>
      </c>
      <c r="C4857" s="30" t="s">
        <v>4749</v>
      </c>
      <c r="D4857" t="s">
        <v>21238</v>
      </c>
      <c r="E4857" t="s">
        <v>11853</v>
      </c>
      <c r="F4857" s="30" t="s">
        <v>15519</v>
      </c>
      <c r="G4857">
        <v>12.92</v>
      </c>
      <c r="H4857">
        <v>8.9600000000000009</v>
      </c>
      <c r="I4857">
        <v>18</v>
      </c>
      <c r="J4857">
        <v>0</v>
      </c>
      <c r="K4857" s="13">
        <v>0.39880000000000004</v>
      </c>
      <c r="L4857" s="13">
        <v>8.9600000000000013E-2</v>
      </c>
      <c r="M4857" s="13">
        <v>0.12920000000000001</v>
      </c>
      <c r="N4857" s="13">
        <v>0.18</v>
      </c>
      <c r="O4857" s="13">
        <v>0</v>
      </c>
      <c r="P4857" s="12" t="str">
        <f>LEFT(Tabela2[[#This Row],[Código]],2)</f>
        <v>39</v>
      </c>
    </row>
    <row r="4858" spans="2:16" ht="15" customHeight="1" x14ac:dyDescent="0.25">
      <c r="B4858" s="36" t="str">
        <f>LOOKUP(Tabela2[[#This Row],[RESUMO]],Tabela3[Grupo],Tabela3[Meus produtos])</f>
        <v>Não</v>
      </c>
      <c r="C4858" s="30" t="s">
        <v>4750</v>
      </c>
      <c r="D4858" t="s">
        <v>21238</v>
      </c>
      <c r="E4858" t="s">
        <v>11853</v>
      </c>
      <c r="F4858" s="30" t="s">
        <v>15520</v>
      </c>
      <c r="G4858">
        <v>12.92</v>
      </c>
      <c r="H4858">
        <v>8.9600000000000009</v>
      </c>
      <c r="I4858">
        <v>18</v>
      </c>
      <c r="J4858">
        <v>0</v>
      </c>
      <c r="K4858" s="13">
        <v>0.39880000000000004</v>
      </c>
      <c r="L4858" s="13">
        <v>8.9600000000000013E-2</v>
      </c>
      <c r="M4858" s="13">
        <v>0.12920000000000001</v>
      </c>
      <c r="N4858" s="13">
        <v>0.18</v>
      </c>
      <c r="O4858" s="13">
        <v>0</v>
      </c>
      <c r="P4858" s="12" t="str">
        <f>LEFT(Tabela2[[#This Row],[Código]],2)</f>
        <v>39</v>
      </c>
    </row>
    <row r="4859" spans="2:16" ht="15" customHeight="1" x14ac:dyDescent="0.25">
      <c r="B4859" s="36" t="str">
        <f>LOOKUP(Tabela2[[#This Row],[RESUMO]],Tabela3[Grupo],Tabela3[Meus produtos])</f>
        <v>Não</v>
      </c>
      <c r="C4859" s="30" t="s">
        <v>4751</v>
      </c>
      <c r="D4859" t="s">
        <v>21238</v>
      </c>
      <c r="E4859" t="s">
        <v>11853</v>
      </c>
      <c r="F4859" s="30" t="s">
        <v>15521</v>
      </c>
      <c r="G4859">
        <v>12.92</v>
      </c>
      <c r="H4859">
        <v>8.9600000000000009</v>
      </c>
      <c r="I4859">
        <v>18</v>
      </c>
      <c r="J4859">
        <v>0</v>
      </c>
      <c r="K4859" s="13">
        <v>0.39880000000000004</v>
      </c>
      <c r="L4859" s="13">
        <v>8.9600000000000013E-2</v>
      </c>
      <c r="M4859" s="13">
        <v>0.12920000000000001</v>
      </c>
      <c r="N4859" s="13">
        <v>0.18</v>
      </c>
      <c r="O4859" s="13">
        <v>0</v>
      </c>
      <c r="P4859" s="12" t="str">
        <f>LEFT(Tabela2[[#This Row],[Código]],2)</f>
        <v>39</v>
      </c>
    </row>
    <row r="4860" spans="2:16" ht="15" customHeight="1" x14ac:dyDescent="0.25">
      <c r="B4860" s="36" t="str">
        <f>LOOKUP(Tabela2[[#This Row],[RESUMO]],Tabela3[Grupo],Tabela3[Meus produtos])</f>
        <v>Não</v>
      </c>
      <c r="C4860" s="30" t="s">
        <v>4752</v>
      </c>
      <c r="D4860" t="s">
        <v>21238</v>
      </c>
      <c r="E4860" t="s">
        <v>11853</v>
      </c>
      <c r="F4860" s="30" t="s">
        <v>15522</v>
      </c>
      <c r="G4860">
        <v>23.24</v>
      </c>
      <c r="H4860">
        <v>8.9600000000000009</v>
      </c>
      <c r="I4860">
        <v>18</v>
      </c>
      <c r="J4860">
        <v>0</v>
      </c>
      <c r="K4860" s="13">
        <v>0.502</v>
      </c>
      <c r="L4860" s="13">
        <v>8.9600000000000013E-2</v>
      </c>
      <c r="M4860" s="13">
        <v>0.2324</v>
      </c>
      <c r="N4860" s="13">
        <v>0.18</v>
      </c>
      <c r="O4860" s="13">
        <v>0</v>
      </c>
      <c r="P4860" s="12" t="str">
        <f>LEFT(Tabela2[[#This Row],[Código]],2)</f>
        <v>39</v>
      </c>
    </row>
    <row r="4861" spans="2:16" ht="15" customHeight="1" x14ac:dyDescent="0.25">
      <c r="B4861" s="36" t="str">
        <f>LOOKUP(Tabela2[[#This Row],[RESUMO]],Tabela3[Grupo],Tabela3[Meus produtos])</f>
        <v>Não</v>
      </c>
      <c r="C4861" s="30" t="s">
        <v>4753</v>
      </c>
      <c r="D4861" t="s">
        <v>21238</v>
      </c>
      <c r="E4861" t="s">
        <v>11853</v>
      </c>
      <c r="F4861" s="30" t="s">
        <v>15523</v>
      </c>
      <c r="G4861">
        <v>23.24</v>
      </c>
      <c r="H4861">
        <v>8.9600000000000009</v>
      </c>
      <c r="I4861">
        <v>18</v>
      </c>
      <c r="J4861">
        <v>0</v>
      </c>
      <c r="K4861" s="13">
        <v>0.502</v>
      </c>
      <c r="L4861" s="13">
        <v>8.9600000000000013E-2</v>
      </c>
      <c r="M4861" s="13">
        <v>0.2324</v>
      </c>
      <c r="N4861" s="13">
        <v>0.18</v>
      </c>
      <c r="O4861" s="13">
        <v>0</v>
      </c>
      <c r="P4861" s="12" t="str">
        <f>LEFT(Tabela2[[#This Row],[Código]],2)</f>
        <v>39</v>
      </c>
    </row>
    <row r="4862" spans="2:16" ht="15" customHeight="1" x14ac:dyDescent="0.25">
      <c r="B4862" s="36" t="str">
        <f>LOOKUP(Tabela2[[#This Row],[RESUMO]],Tabela3[Grupo],Tabela3[Meus produtos])</f>
        <v>Não</v>
      </c>
      <c r="C4862" s="30" t="s">
        <v>4754</v>
      </c>
      <c r="D4862" t="s">
        <v>21238</v>
      </c>
      <c r="E4862" t="s">
        <v>11853</v>
      </c>
      <c r="F4862" s="30" t="s">
        <v>15524</v>
      </c>
      <c r="G4862">
        <v>23.24</v>
      </c>
      <c r="H4862">
        <v>8.9600000000000009</v>
      </c>
      <c r="I4862">
        <v>18</v>
      </c>
      <c r="J4862">
        <v>0</v>
      </c>
      <c r="K4862" s="13">
        <v>0.502</v>
      </c>
      <c r="L4862" s="13">
        <v>8.9600000000000013E-2</v>
      </c>
      <c r="M4862" s="13">
        <v>0.2324</v>
      </c>
      <c r="N4862" s="13">
        <v>0.18</v>
      </c>
      <c r="O4862" s="13">
        <v>0</v>
      </c>
      <c r="P4862" s="12" t="str">
        <f>LEFT(Tabela2[[#This Row],[Código]],2)</f>
        <v>39</v>
      </c>
    </row>
    <row r="4863" spans="2:16" ht="15" customHeight="1" x14ac:dyDescent="0.25">
      <c r="B4863" s="36" t="str">
        <f>LOOKUP(Tabela2[[#This Row],[RESUMO]],Tabela3[Grupo],Tabela3[Meus produtos])</f>
        <v>Não</v>
      </c>
      <c r="C4863" s="30" t="s">
        <v>4755</v>
      </c>
      <c r="D4863" t="s">
        <v>21238</v>
      </c>
      <c r="E4863" t="s">
        <v>11853</v>
      </c>
      <c r="F4863" s="30" t="s">
        <v>15525</v>
      </c>
      <c r="G4863">
        <v>23.24</v>
      </c>
      <c r="H4863">
        <v>8.9600000000000009</v>
      </c>
      <c r="I4863">
        <v>18</v>
      </c>
      <c r="J4863">
        <v>0</v>
      </c>
      <c r="K4863" s="13">
        <v>0.502</v>
      </c>
      <c r="L4863" s="13">
        <v>8.9600000000000013E-2</v>
      </c>
      <c r="M4863" s="13">
        <v>0.2324</v>
      </c>
      <c r="N4863" s="13">
        <v>0.18</v>
      </c>
      <c r="O4863" s="13">
        <v>0</v>
      </c>
      <c r="P4863" s="12" t="str">
        <f>LEFT(Tabela2[[#This Row],[Código]],2)</f>
        <v>39</v>
      </c>
    </row>
    <row r="4864" spans="2:16" ht="15" customHeight="1" x14ac:dyDescent="0.25">
      <c r="B4864" s="36" t="str">
        <f>LOOKUP(Tabela2[[#This Row],[RESUMO]],Tabela3[Grupo],Tabela3[Meus produtos])</f>
        <v>Não</v>
      </c>
      <c r="C4864" s="30" t="s">
        <v>4756</v>
      </c>
      <c r="D4864" t="s">
        <v>21238</v>
      </c>
      <c r="E4864" t="s">
        <v>11853</v>
      </c>
      <c r="F4864" s="30" t="s">
        <v>15526</v>
      </c>
      <c r="G4864">
        <v>23.24</v>
      </c>
      <c r="H4864">
        <v>8.9600000000000009</v>
      </c>
      <c r="I4864">
        <v>18</v>
      </c>
      <c r="J4864">
        <v>0</v>
      </c>
      <c r="K4864" s="13">
        <v>0.502</v>
      </c>
      <c r="L4864" s="13">
        <v>8.9600000000000013E-2</v>
      </c>
      <c r="M4864" s="13">
        <v>0.2324</v>
      </c>
      <c r="N4864" s="13">
        <v>0.18</v>
      </c>
      <c r="O4864" s="13">
        <v>0</v>
      </c>
      <c r="P4864" s="12" t="str">
        <f>LEFT(Tabela2[[#This Row],[Código]],2)</f>
        <v>39</v>
      </c>
    </row>
    <row r="4865" spans="2:16" ht="15" customHeight="1" x14ac:dyDescent="0.25">
      <c r="B4865" s="36" t="str">
        <f>LOOKUP(Tabela2[[#This Row],[RESUMO]],Tabela3[Grupo],Tabela3[Meus produtos])</f>
        <v>Não</v>
      </c>
      <c r="C4865" s="30" t="s">
        <v>4757</v>
      </c>
      <c r="D4865" t="s">
        <v>21238</v>
      </c>
      <c r="E4865" t="s">
        <v>11853</v>
      </c>
      <c r="F4865" s="30" t="s">
        <v>15527</v>
      </c>
      <c r="G4865">
        <v>23.24</v>
      </c>
      <c r="H4865">
        <v>8.9600000000000009</v>
      </c>
      <c r="I4865">
        <v>18</v>
      </c>
      <c r="J4865">
        <v>0</v>
      </c>
      <c r="K4865" s="13">
        <v>0.502</v>
      </c>
      <c r="L4865" s="13">
        <v>8.9600000000000013E-2</v>
      </c>
      <c r="M4865" s="13">
        <v>0.2324</v>
      </c>
      <c r="N4865" s="13">
        <v>0.18</v>
      </c>
      <c r="O4865" s="13">
        <v>0</v>
      </c>
      <c r="P4865" s="12" t="str">
        <f>LEFT(Tabela2[[#This Row],[Código]],2)</f>
        <v>39</v>
      </c>
    </row>
    <row r="4866" spans="2:16" ht="15" customHeight="1" x14ac:dyDescent="0.25">
      <c r="B4866" s="36" t="str">
        <f>LOOKUP(Tabela2[[#This Row],[RESUMO]],Tabela3[Grupo],Tabela3[Meus produtos])</f>
        <v>Não</v>
      </c>
      <c r="C4866" s="30" t="s">
        <v>4758</v>
      </c>
      <c r="D4866" t="s">
        <v>21238</v>
      </c>
      <c r="E4866" t="s">
        <v>11853</v>
      </c>
      <c r="F4866" s="30" t="s">
        <v>15528</v>
      </c>
      <c r="G4866">
        <v>12.92</v>
      </c>
      <c r="H4866">
        <v>8.9600000000000009</v>
      </c>
      <c r="I4866">
        <v>18</v>
      </c>
      <c r="J4866">
        <v>0</v>
      </c>
      <c r="K4866" s="13">
        <v>0.39880000000000004</v>
      </c>
      <c r="L4866" s="13">
        <v>8.9600000000000013E-2</v>
      </c>
      <c r="M4866" s="13">
        <v>0.12920000000000001</v>
      </c>
      <c r="N4866" s="13">
        <v>0.18</v>
      </c>
      <c r="O4866" s="13">
        <v>0</v>
      </c>
      <c r="P4866" s="12" t="str">
        <f>LEFT(Tabela2[[#This Row],[Código]],2)</f>
        <v>39</v>
      </c>
    </row>
    <row r="4867" spans="2:16" ht="15" customHeight="1" x14ac:dyDescent="0.25">
      <c r="B4867" s="36" t="str">
        <f>LOOKUP(Tabela2[[#This Row],[RESUMO]],Tabela3[Grupo],Tabela3[Meus produtos])</f>
        <v>Não</v>
      </c>
      <c r="C4867" s="30" t="s">
        <v>4759</v>
      </c>
      <c r="D4867" t="s">
        <v>21238</v>
      </c>
      <c r="E4867" t="s">
        <v>11853</v>
      </c>
      <c r="F4867" s="30" t="s">
        <v>15529</v>
      </c>
      <c r="G4867">
        <v>23.24</v>
      </c>
      <c r="H4867">
        <v>8.9600000000000009</v>
      </c>
      <c r="I4867">
        <v>18</v>
      </c>
      <c r="J4867">
        <v>0</v>
      </c>
      <c r="K4867" s="13">
        <v>0.502</v>
      </c>
      <c r="L4867" s="13">
        <v>8.9600000000000013E-2</v>
      </c>
      <c r="M4867" s="13">
        <v>0.2324</v>
      </c>
      <c r="N4867" s="13">
        <v>0.18</v>
      </c>
      <c r="O4867" s="13">
        <v>0</v>
      </c>
      <c r="P4867" s="12" t="str">
        <f>LEFT(Tabela2[[#This Row],[Código]],2)</f>
        <v>39</v>
      </c>
    </row>
    <row r="4868" spans="2:16" ht="15" customHeight="1" x14ac:dyDescent="0.25">
      <c r="B4868" s="36" t="str">
        <f>LOOKUP(Tabela2[[#This Row],[RESUMO]],Tabela3[Grupo],Tabela3[Meus produtos])</f>
        <v>Não</v>
      </c>
      <c r="C4868" s="30" t="s">
        <v>4760</v>
      </c>
      <c r="D4868" t="s">
        <v>21238</v>
      </c>
      <c r="E4868" t="s">
        <v>11853</v>
      </c>
      <c r="F4868" s="30" t="s">
        <v>15530</v>
      </c>
      <c r="G4868">
        <v>12.92</v>
      </c>
      <c r="H4868">
        <v>8.9600000000000009</v>
      </c>
      <c r="I4868">
        <v>18</v>
      </c>
      <c r="J4868">
        <v>0</v>
      </c>
      <c r="K4868" s="13">
        <v>0.39880000000000004</v>
      </c>
      <c r="L4868" s="13">
        <v>8.9600000000000013E-2</v>
      </c>
      <c r="M4868" s="13">
        <v>0.12920000000000001</v>
      </c>
      <c r="N4868" s="13">
        <v>0.18</v>
      </c>
      <c r="O4868" s="13">
        <v>0</v>
      </c>
      <c r="P4868" s="12" t="str">
        <f>LEFT(Tabela2[[#This Row],[Código]],2)</f>
        <v>39</v>
      </c>
    </row>
    <row r="4869" spans="2:16" ht="15" customHeight="1" x14ac:dyDescent="0.25">
      <c r="B4869" s="36" t="str">
        <f>LOOKUP(Tabela2[[#This Row],[RESUMO]],Tabela3[Grupo],Tabela3[Meus produtos])</f>
        <v>Não</v>
      </c>
      <c r="C4869" s="30" t="s">
        <v>4761</v>
      </c>
      <c r="D4869" t="s">
        <v>21238</v>
      </c>
      <c r="E4869" t="s">
        <v>11853</v>
      </c>
      <c r="F4869" s="30" t="s">
        <v>15531</v>
      </c>
      <c r="G4869">
        <v>12.92</v>
      </c>
      <c r="H4869">
        <v>8.9600000000000009</v>
      </c>
      <c r="I4869">
        <v>18</v>
      </c>
      <c r="J4869">
        <v>0</v>
      </c>
      <c r="K4869" s="13">
        <v>0.39880000000000004</v>
      </c>
      <c r="L4869" s="13">
        <v>8.9600000000000013E-2</v>
      </c>
      <c r="M4869" s="13">
        <v>0.12920000000000001</v>
      </c>
      <c r="N4869" s="13">
        <v>0.18</v>
      </c>
      <c r="O4869" s="13">
        <v>0</v>
      </c>
      <c r="P4869" s="12" t="str">
        <f>LEFT(Tabela2[[#This Row],[Código]],2)</f>
        <v>39</v>
      </c>
    </row>
    <row r="4870" spans="2:16" ht="15" customHeight="1" x14ac:dyDescent="0.25">
      <c r="B4870" s="36" t="str">
        <f>LOOKUP(Tabela2[[#This Row],[RESUMO]],Tabela3[Grupo],Tabela3[Meus produtos])</f>
        <v>Não</v>
      </c>
      <c r="C4870" s="30" t="s">
        <v>4762</v>
      </c>
      <c r="D4870" t="s">
        <v>21238</v>
      </c>
      <c r="E4870" t="s">
        <v>11853</v>
      </c>
      <c r="F4870" s="30" t="s">
        <v>15532</v>
      </c>
      <c r="G4870">
        <v>12.92</v>
      </c>
      <c r="H4870">
        <v>8.9600000000000009</v>
      </c>
      <c r="I4870">
        <v>18</v>
      </c>
      <c r="J4870">
        <v>0</v>
      </c>
      <c r="K4870" s="13">
        <v>0.39880000000000004</v>
      </c>
      <c r="L4870" s="13">
        <v>8.9600000000000013E-2</v>
      </c>
      <c r="M4870" s="13">
        <v>0.12920000000000001</v>
      </c>
      <c r="N4870" s="13">
        <v>0.18</v>
      </c>
      <c r="O4870" s="13">
        <v>0</v>
      </c>
      <c r="P4870" s="12" t="str">
        <f>LEFT(Tabela2[[#This Row],[Código]],2)</f>
        <v>39</v>
      </c>
    </row>
    <row r="4871" spans="2:16" ht="15" customHeight="1" x14ac:dyDescent="0.25">
      <c r="B4871" s="36" t="str">
        <f>LOOKUP(Tabela2[[#This Row],[RESUMO]],Tabela3[Grupo],Tabela3[Meus produtos])</f>
        <v>Não</v>
      </c>
      <c r="C4871" s="30" t="s">
        <v>4763</v>
      </c>
      <c r="D4871" t="s">
        <v>21238</v>
      </c>
      <c r="E4871" t="s">
        <v>11853</v>
      </c>
      <c r="F4871" s="30" t="s">
        <v>15533</v>
      </c>
      <c r="G4871">
        <v>21.67</v>
      </c>
      <c r="H4871">
        <v>8.9600000000000009</v>
      </c>
      <c r="I4871">
        <v>18</v>
      </c>
      <c r="J4871">
        <v>0</v>
      </c>
      <c r="K4871" s="13">
        <v>0.48630000000000001</v>
      </c>
      <c r="L4871" s="13">
        <v>8.9600000000000013E-2</v>
      </c>
      <c r="M4871" s="13">
        <v>0.2167</v>
      </c>
      <c r="N4871" s="13">
        <v>0.18</v>
      </c>
      <c r="O4871" s="13">
        <v>0</v>
      </c>
      <c r="P4871" s="12" t="str">
        <f>LEFT(Tabela2[[#This Row],[Código]],2)</f>
        <v>39</v>
      </c>
    </row>
    <row r="4872" spans="2:16" ht="15" customHeight="1" x14ac:dyDescent="0.25">
      <c r="B4872" s="36" t="str">
        <f>LOOKUP(Tabela2[[#This Row],[RESUMO]],Tabela3[Grupo],Tabela3[Meus produtos])</f>
        <v>Não</v>
      </c>
      <c r="C4872" s="30" t="s">
        <v>4764</v>
      </c>
      <c r="D4872" t="s">
        <v>21238</v>
      </c>
      <c r="E4872" t="s">
        <v>11853</v>
      </c>
      <c r="F4872" s="30" t="s">
        <v>15534</v>
      </c>
      <c r="G4872">
        <v>12.92</v>
      </c>
      <c r="H4872">
        <v>8.9600000000000009</v>
      </c>
      <c r="I4872">
        <v>18</v>
      </c>
      <c r="J4872">
        <v>0</v>
      </c>
      <c r="K4872" s="13">
        <v>0.39880000000000004</v>
      </c>
      <c r="L4872" s="13">
        <v>8.9600000000000013E-2</v>
      </c>
      <c r="M4872" s="13">
        <v>0.12920000000000001</v>
      </c>
      <c r="N4872" s="13">
        <v>0.18</v>
      </c>
      <c r="O4872" s="13">
        <v>0</v>
      </c>
      <c r="P4872" s="12" t="str">
        <f>LEFT(Tabela2[[#This Row],[Código]],2)</f>
        <v>39</v>
      </c>
    </row>
    <row r="4873" spans="2:16" ht="15" customHeight="1" x14ac:dyDescent="0.25">
      <c r="B4873" s="36" t="str">
        <f>LOOKUP(Tabela2[[#This Row],[RESUMO]],Tabela3[Grupo],Tabela3[Meus produtos])</f>
        <v>Não</v>
      </c>
      <c r="C4873" s="30" t="s">
        <v>4765</v>
      </c>
      <c r="D4873" t="s">
        <v>21238</v>
      </c>
      <c r="E4873" t="s">
        <v>11853</v>
      </c>
      <c r="F4873" s="30" t="s">
        <v>15535</v>
      </c>
      <c r="G4873">
        <v>23.24</v>
      </c>
      <c r="H4873">
        <v>8.9600000000000009</v>
      </c>
      <c r="I4873">
        <v>18</v>
      </c>
      <c r="J4873">
        <v>0</v>
      </c>
      <c r="K4873" s="13">
        <v>0.502</v>
      </c>
      <c r="L4873" s="13">
        <v>8.9600000000000013E-2</v>
      </c>
      <c r="M4873" s="13">
        <v>0.2324</v>
      </c>
      <c r="N4873" s="13">
        <v>0.18</v>
      </c>
      <c r="O4873" s="13">
        <v>0</v>
      </c>
      <c r="P4873" s="12" t="str">
        <f>LEFT(Tabela2[[#This Row],[Código]],2)</f>
        <v>39</v>
      </c>
    </row>
    <row r="4874" spans="2:16" ht="15" customHeight="1" x14ac:dyDescent="0.25">
      <c r="B4874" s="36" t="str">
        <f>LOOKUP(Tabela2[[#This Row],[RESUMO]],Tabela3[Grupo],Tabela3[Meus produtos])</f>
        <v>Não</v>
      </c>
      <c r="C4874" s="30" t="s">
        <v>4765</v>
      </c>
      <c r="D4874" t="s">
        <v>124</v>
      </c>
      <c r="E4874" t="s">
        <v>11853</v>
      </c>
      <c r="F4874" s="30" t="s">
        <v>21393</v>
      </c>
      <c r="G4874">
        <v>18.48</v>
      </c>
      <c r="H4874">
        <v>4.2</v>
      </c>
      <c r="I4874">
        <v>18</v>
      </c>
      <c r="J4874">
        <v>0</v>
      </c>
      <c r="K4874" s="13">
        <v>0.40679999999999999</v>
      </c>
      <c r="L4874" s="13">
        <v>4.2000000000000003E-2</v>
      </c>
      <c r="M4874" s="13">
        <v>0.18479999999999999</v>
      </c>
      <c r="N4874" s="13">
        <v>0.18</v>
      </c>
      <c r="O4874" s="13">
        <v>0</v>
      </c>
      <c r="P4874" s="12" t="str">
        <f>LEFT(Tabela2[[#This Row],[Código]],2)</f>
        <v>39</v>
      </c>
    </row>
    <row r="4875" spans="2:16" ht="15" customHeight="1" x14ac:dyDescent="0.25">
      <c r="B4875" s="36" t="str">
        <f>LOOKUP(Tabela2[[#This Row],[RESUMO]],Tabela3[Grupo],Tabela3[Meus produtos])</f>
        <v>Não</v>
      </c>
      <c r="C4875" s="30" t="s">
        <v>4766</v>
      </c>
      <c r="D4875" t="s">
        <v>21238</v>
      </c>
      <c r="E4875" t="s">
        <v>11853</v>
      </c>
      <c r="F4875" s="30" t="s">
        <v>15536</v>
      </c>
      <c r="G4875">
        <v>23.24</v>
      </c>
      <c r="H4875">
        <v>8.9600000000000009</v>
      </c>
      <c r="I4875">
        <v>18</v>
      </c>
      <c r="J4875">
        <v>0</v>
      </c>
      <c r="K4875" s="13">
        <v>0.502</v>
      </c>
      <c r="L4875" s="13">
        <v>8.9600000000000013E-2</v>
      </c>
      <c r="M4875" s="13">
        <v>0.2324</v>
      </c>
      <c r="N4875" s="13">
        <v>0.18</v>
      </c>
      <c r="O4875" s="13">
        <v>0</v>
      </c>
      <c r="P4875" s="12" t="str">
        <f>LEFT(Tabela2[[#This Row],[Código]],2)</f>
        <v>39</v>
      </c>
    </row>
    <row r="4876" spans="2:16" ht="15" customHeight="1" x14ac:dyDescent="0.25">
      <c r="B4876" s="36" t="str">
        <f>LOOKUP(Tabela2[[#This Row],[RESUMO]],Tabela3[Grupo],Tabela3[Meus produtos])</f>
        <v>Não</v>
      </c>
      <c r="C4876" s="30" t="s">
        <v>4767</v>
      </c>
      <c r="D4876" t="s">
        <v>21238</v>
      </c>
      <c r="E4876" t="s">
        <v>11853</v>
      </c>
      <c r="F4876" s="30" t="s">
        <v>15537</v>
      </c>
      <c r="G4876">
        <v>23.24</v>
      </c>
      <c r="H4876">
        <v>8.9600000000000009</v>
      </c>
      <c r="I4876">
        <v>18</v>
      </c>
      <c r="J4876">
        <v>0</v>
      </c>
      <c r="K4876" s="13">
        <v>0.502</v>
      </c>
      <c r="L4876" s="13">
        <v>8.9600000000000013E-2</v>
      </c>
      <c r="M4876" s="13">
        <v>0.2324</v>
      </c>
      <c r="N4876" s="13">
        <v>0.18</v>
      </c>
      <c r="O4876" s="13">
        <v>0</v>
      </c>
      <c r="P4876" s="12" t="str">
        <f>LEFT(Tabela2[[#This Row],[Código]],2)</f>
        <v>39</v>
      </c>
    </row>
    <row r="4877" spans="2:16" ht="15" customHeight="1" x14ac:dyDescent="0.25">
      <c r="B4877" s="36" t="str">
        <f>LOOKUP(Tabela2[[#This Row],[RESUMO]],Tabela3[Grupo],Tabela3[Meus produtos])</f>
        <v>Não</v>
      </c>
      <c r="C4877" s="30" t="s">
        <v>4768</v>
      </c>
      <c r="D4877" t="s">
        <v>21238</v>
      </c>
      <c r="E4877" t="s">
        <v>11853</v>
      </c>
      <c r="F4877" s="30" t="s">
        <v>15538</v>
      </c>
      <c r="G4877">
        <v>23.24</v>
      </c>
      <c r="H4877">
        <v>8.9600000000000009</v>
      </c>
      <c r="I4877">
        <v>18</v>
      </c>
      <c r="J4877">
        <v>0</v>
      </c>
      <c r="K4877" s="13">
        <v>0.502</v>
      </c>
      <c r="L4877" s="13">
        <v>8.9600000000000013E-2</v>
      </c>
      <c r="M4877" s="13">
        <v>0.2324</v>
      </c>
      <c r="N4877" s="13">
        <v>0.18</v>
      </c>
      <c r="O4877" s="13">
        <v>0</v>
      </c>
      <c r="P4877" s="12" t="str">
        <f>LEFT(Tabela2[[#This Row],[Código]],2)</f>
        <v>39</v>
      </c>
    </row>
    <row r="4878" spans="2:16" ht="15" customHeight="1" x14ac:dyDescent="0.25">
      <c r="B4878" s="36" t="str">
        <f>LOOKUP(Tabela2[[#This Row],[RESUMO]],Tabela3[Grupo],Tabela3[Meus produtos])</f>
        <v>Não</v>
      </c>
      <c r="C4878" s="30" t="s">
        <v>4769</v>
      </c>
      <c r="D4878" t="s">
        <v>21238</v>
      </c>
      <c r="E4878" t="s">
        <v>11853</v>
      </c>
      <c r="F4878" s="30" t="s">
        <v>15539</v>
      </c>
      <c r="G4878">
        <v>23.24</v>
      </c>
      <c r="H4878">
        <v>8.9600000000000009</v>
      </c>
      <c r="I4878">
        <v>18</v>
      </c>
      <c r="J4878">
        <v>0</v>
      </c>
      <c r="K4878" s="13">
        <v>0.502</v>
      </c>
      <c r="L4878" s="13">
        <v>8.9600000000000013E-2</v>
      </c>
      <c r="M4878" s="13">
        <v>0.2324</v>
      </c>
      <c r="N4878" s="13">
        <v>0.18</v>
      </c>
      <c r="O4878" s="13">
        <v>0</v>
      </c>
      <c r="P4878" s="12" t="str">
        <f>LEFT(Tabela2[[#This Row],[Código]],2)</f>
        <v>39</v>
      </c>
    </row>
    <row r="4879" spans="2:16" ht="15" customHeight="1" x14ac:dyDescent="0.25">
      <c r="B4879" s="36" t="str">
        <f>LOOKUP(Tabela2[[#This Row],[RESUMO]],Tabela3[Grupo],Tabela3[Meus produtos])</f>
        <v>Não</v>
      </c>
      <c r="C4879" s="30" t="s">
        <v>4770</v>
      </c>
      <c r="D4879" t="s">
        <v>21238</v>
      </c>
      <c r="E4879" t="s">
        <v>11853</v>
      </c>
      <c r="F4879" s="30" t="s">
        <v>15540</v>
      </c>
      <c r="G4879">
        <v>12.92</v>
      </c>
      <c r="H4879">
        <v>8.9600000000000009</v>
      </c>
      <c r="I4879">
        <v>18</v>
      </c>
      <c r="J4879">
        <v>0</v>
      </c>
      <c r="K4879" s="13">
        <v>0.39880000000000004</v>
      </c>
      <c r="L4879" s="13">
        <v>8.9600000000000013E-2</v>
      </c>
      <c r="M4879" s="13">
        <v>0.12920000000000001</v>
      </c>
      <c r="N4879" s="13">
        <v>0.18</v>
      </c>
      <c r="O4879" s="13">
        <v>0</v>
      </c>
      <c r="P4879" s="12" t="str">
        <f>LEFT(Tabela2[[#This Row],[Código]],2)</f>
        <v>39</v>
      </c>
    </row>
    <row r="4880" spans="2:16" ht="15" customHeight="1" x14ac:dyDescent="0.25">
      <c r="B4880" s="36" t="str">
        <f>LOOKUP(Tabela2[[#This Row],[RESUMO]],Tabela3[Grupo],Tabela3[Meus produtos])</f>
        <v>Não</v>
      </c>
      <c r="C4880" s="30" t="s">
        <v>4771</v>
      </c>
      <c r="D4880" t="s">
        <v>21238</v>
      </c>
      <c r="E4880" t="s">
        <v>11853</v>
      </c>
      <c r="F4880" s="30" t="s">
        <v>15541</v>
      </c>
      <c r="G4880">
        <v>23.24</v>
      </c>
      <c r="H4880">
        <v>8.9600000000000009</v>
      </c>
      <c r="I4880">
        <v>18</v>
      </c>
      <c r="J4880">
        <v>0</v>
      </c>
      <c r="K4880" s="13">
        <v>0.502</v>
      </c>
      <c r="L4880" s="13">
        <v>8.9600000000000013E-2</v>
      </c>
      <c r="M4880" s="13">
        <v>0.2324</v>
      </c>
      <c r="N4880" s="13">
        <v>0.18</v>
      </c>
      <c r="O4880" s="13">
        <v>0</v>
      </c>
      <c r="P4880" s="12" t="str">
        <f>LEFT(Tabela2[[#This Row],[Código]],2)</f>
        <v>39</v>
      </c>
    </row>
    <row r="4881" spans="2:16" ht="15" customHeight="1" x14ac:dyDescent="0.25">
      <c r="B4881" s="36" t="str">
        <f>LOOKUP(Tabela2[[#This Row],[RESUMO]],Tabela3[Grupo],Tabela3[Meus produtos])</f>
        <v>Não</v>
      </c>
      <c r="C4881" s="30" t="s">
        <v>4772</v>
      </c>
      <c r="D4881" t="s">
        <v>21238</v>
      </c>
      <c r="E4881" t="s">
        <v>11853</v>
      </c>
      <c r="F4881" s="30" t="s">
        <v>15542</v>
      </c>
      <c r="G4881">
        <v>23.24</v>
      </c>
      <c r="H4881">
        <v>8.9600000000000009</v>
      </c>
      <c r="I4881">
        <v>18</v>
      </c>
      <c r="J4881">
        <v>0</v>
      </c>
      <c r="K4881" s="13">
        <v>0.502</v>
      </c>
      <c r="L4881" s="13">
        <v>8.9600000000000013E-2</v>
      </c>
      <c r="M4881" s="13">
        <v>0.2324</v>
      </c>
      <c r="N4881" s="13">
        <v>0.18</v>
      </c>
      <c r="O4881" s="13">
        <v>0</v>
      </c>
      <c r="P4881" s="12" t="str">
        <f>LEFT(Tabela2[[#This Row],[Código]],2)</f>
        <v>39</v>
      </c>
    </row>
    <row r="4882" spans="2:16" ht="15" customHeight="1" x14ac:dyDescent="0.25">
      <c r="B4882" s="36" t="str">
        <f>LOOKUP(Tabela2[[#This Row],[RESUMO]],Tabela3[Grupo],Tabela3[Meus produtos])</f>
        <v>Não</v>
      </c>
      <c r="C4882" s="30" t="s">
        <v>4773</v>
      </c>
      <c r="D4882" t="s">
        <v>21238</v>
      </c>
      <c r="E4882" t="s">
        <v>11853</v>
      </c>
      <c r="F4882" s="30" t="s">
        <v>15543</v>
      </c>
      <c r="G4882">
        <v>23.24</v>
      </c>
      <c r="H4882">
        <v>8.9600000000000009</v>
      </c>
      <c r="I4882">
        <v>18</v>
      </c>
      <c r="J4882">
        <v>0</v>
      </c>
      <c r="K4882" s="13">
        <v>0.502</v>
      </c>
      <c r="L4882" s="13">
        <v>8.9600000000000013E-2</v>
      </c>
      <c r="M4882" s="13">
        <v>0.2324</v>
      </c>
      <c r="N4882" s="13">
        <v>0.18</v>
      </c>
      <c r="O4882" s="13">
        <v>0</v>
      </c>
      <c r="P4882" s="12" t="str">
        <f>LEFT(Tabela2[[#This Row],[Código]],2)</f>
        <v>39</v>
      </c>
    </row>
    <row r="4883" spans="2:16" ht="15" customHeight="1" x14ac:dyDescent="0.25">
      <c r="B4883" s="36" t="str">
        <f>LOOKUP(Tabela2[[#This Row],[RESUMO]],Tabela3[Grupo],Tabela3[Meus produtos])</f>
        <v>Não</v>
      </c>
      <c r="C4883" s="30" t="s">
        <v>4774</v>
      </c>
      <c r="D4883" t="s">
        <v>21238</v>
      </c>
      <c r="E4883" t="s">
        <v>11853</v>
      </c>
      <c r="F4883" s="30" t="s">
        <v>15544</v>
      </c>
      <c r="G4883">
        <v>23.24</v>
      </c>
      <c r="H4883">
        <v>8.9600000000000009</v>
      </c>
      <c r="I4883">
        <v>18</v>
      </c>
      <c r="J4883">
        <v>0</v>
      </c>
      <c r="K4883" s="13">
        <v>0.502</v>
      </c>
      <c r="L4883" s="13">
        <v>8.9600000000000013E-2</v>
      </c>
      <c r="M4883" s="13">
        <v>0.2324</v>
      </c>
      <c r="N4883" s="13">
        <v>0.18</v>
      </c>
      <c r="O4883" s="13">
        <v>0</v>
      </c>
      <c r="P4883" s="12" t="str">
        <f>LEFT(Tabela2[[#This Row],[Código]],2)</f>
        <v>39</v>
      </c>
    </row>
    <row r="4884" spans="2:16" ht="15" customHeight="1" x14ac:dyDescent="0.25">
      <c r="B4884" s="36" t="str">
        <f>LOOKUP(Tabela2[[#This Row],[RESUMO]],Tabela3[Grupo],Tabela3[Meus produtos])</f>
        <v>Não</v>
      </c>
      <c r="C4884" s="30" t="s">
        <v>4775</v>
      </c>
      <c r="D4884" t="s">
        <v>21238</v>
      </c>
      <c r="E4884" t="s">
        <v>11853</v>
      </c>
      <c r="F4884" s="30" t="s">
        <v>15545</v>
      </c>
      <c r="G4884">
        <v>23.24</v>
      </c>
      <c r="H4884">
        <v>8.9600000000000009</v>
      </c>
      <c r="I4884">
        <v>18</v>
      </c>
      <c r="J4884">
        <v>0</v>
      </c>
      <c r="K4884" s="13">
        <v>0.502</v>
      </c>
      <c r="L4884" s="13">
        <v>8.9600000000000013E-2</v>
      </c>
      <c r="M4884" s="13">
        <v>0.2324</v>
      </c>
      <c r="N4884" s="13">
        <v>0.18</v>
      </c>
      <c r="O4884" s="13">
        <v>0</v>
      </c>
      <c r="P4884" s="12" t="str">
        <f>LEFT(Tabela2[[#This Row],[Código]],2)</f>
        <v>39</v>
      </c>
    </row>
    <row r="4885" spans="2:16" ht="15" customHeight="1" x14ac:dyDescent="0.25">
      <c r="B4885" s="36" t="str">
        <f>LOOKUP(Tabela2[[#This Row],[RESUMO]],Tabela3[Grupo],Tabela3[Meus produtos])</f>
        <v>Não</v>
      </c>
      <c r="C4885" s="30" t="s">
        <v>4775</v>
      </c>
      <c r="D4885" t="s">
        <v>124</v>
      </c>
      <c r="E4885" t="s">
        <v>11853</v>
      </c>
      <c r="F4885" s="30" t="s">
        <v>21394</v>
      </c>
      <c r="G4885">
        <v>18.48</v>
      </c>
      <c r="H4885">
        <v>4.2</v>
      </c>
      <c r="I4885">
        <v>18</v>
      </c>
      <c r="J4885">
        <v>0</v>
      </c>
      <c r="K4885" s="13">
        <v>0.40679999999999999</v>
      </c>
      <c r="L4885" s="13">
        <v>4.2000000000000003E-2</v>
      </c>
      <c r="M4885" s="13">
        <v>0.18479999999999999</v>
      </c>
      <c r="N4885" s="13">
        <v>0.18</v>
      </c>
      <c r="O4885" s="13">
        <v>0</v>
      </c>
      <c r="P4885" s="12" t="str">
        <f>LEFT(Tabela2[[#This Row],[Código]],2)</f>
        <v>39</v>
      </c>
    </row>
    <row r="4886" spans="2:16" ht="15" customHeight="1" x14ac:dyDescent="0.25">
      <c r="B4886" s="36" t="str">
        <f>LOOKUP(Tabela2[[#This Row],[RESUMO]],Tabela3[Grupo],Tabela3[Meus produtos])</f>
        <v>Não</v>
      </c>
      <c r="C4886" s="30" t="s">
        <v>4776</v>
      </c>
      <c r="D4886" t="s">
        <v>21238</v>
      </c>
      <c r="E4886" t="s">
        <v>11853</v>
      </c>
      <c r="F4886" s="30" t="s">
        <v>15546</v>
      </c>
      <c r="G4886">
        <v>23.24</v>
      </c>
      <c r="H4886">
        <v>8.9600000000000009</v>
      </c>
      <c r="I4886">
        <v>18</v>
      </c>
      <c r="J4886">
        <v>0</v>
      </c>
      <c r="K4886" s="13">
        <v>0.502</v>
      </c>
      <c r="L4886" s="13">
        <v>8.9600000000000013E-2</v>
      </c>
      <c r="M4886" s="13">
        <v>0.2324</v>
      </c>
      <c r="N4886" s="13">
        <v>0.18</v>
      </c>
      <c r="O4886" s="13">
        <v>0</v>
      </c>
      <c r="P4886" s="12" t="str">
        <f>LEFT(Tabela2[[#This Row],[Código]],2)</f>
        <v>39</v>
      </c>
    </row>
    <row r="4887" spans="2:16" ht="15" customHeight="1" x14ac:dyDescent="0.25">
      <c r="B4887" s="36" t="str">
        <f>LOOKUP(Tabela2[[#This Row],[RESUMO]],Tabela3[Grupo],Tabela3[Meus produtos])</f>
        <v>Não</v>
      </c>
      <c r="C4887" s="30" t="s">
        <v>4777</v>
      </c>
      <c r="D4887" t="s">
        <v>21238</v>
      </c>
      <c r="E4887" t="s">
        <v>11853</v>
      </c>
      <c r="F4887" s="30" t="s">
        <v>15547</v>
      </c>
      <c r="G4887">
        <v>12.92</v>
      </c>
      <c r="H4887">
        <v>8.9600000000000009</v>
      </c>
      <c r="I4887">
        <v>18</v>
      </c>
      <c r="J4887">
        <v>0</v>
      </c>
      <c r="K4887" s="13">
        <v>0.39880000000000004</v>
      </c>
      <c r="L4887" s="13">
        <v>8.9600000000000013E-2</v>
      </c>
      <c r="M4887" s="13">
        <v>0.12920000000000001</v>
      </c>
      <c r="N4887" s="13">
        <v>0.18</v>
      </c>
      <c r="O4887" s="13">
        <v>0</v>
      </c>
      <c r="P4887" s="12" t="str">
        <f>LEFT(Tabela2[[#This Row],[Código]],2)</f>
        <v>39</v>
      </c>
    </row>
    <row r="4888" spans="2:16" ht="15" customHeight="1" x14ac:dyDescent="0.25">
      <c r="B4888" s="36" t="str">
        <f>LOOKUP(Tabela2[[#This Row],[RESUMO]],Tabela3[Grupo],Tabela3[Meus produtos])</f>
        <v>Não</v>
      </c>
      <c r="C4888" s="30" t="s">
        <v>4778</v>
      </c>
      <c r="D4888" t="s">
        <v>21238</v>
      </c>
      <c r="E4888" t="s">
        <v>11853</v>
      </c>
      <c r="F4888" s="30" t="s">
        <v>15548</v>
      </c>
      <c r="G4888">
        <v>21.67</v>
      </c>
      <c r="H4888">
        <v>8.9600000000000009</v>
      </c>
      <c r="I4888">
        <v>18</v>
      </c>
      <c r="J4888">
        <v>0</v>
      </c>
      <c r="K4888" s="13">
        <v>0.48630000000000001</v>
      </c>
      <c r="L4888" s="13">
        <v>8.9600000000000013E-2</v>
      </c>
      <c r="M4888" s="13">
        <v>0.2167</v>
      </c>
      <c r="N4888" s="13">
        <v>0.18</v>
      </c>
      <c r="O4888" s="13">
        <v>0</v>
      </c>
      <c r="P4888" s="12" t="str">
        <f>LEFT(Tabela2[[#This Row],[Código]],2)</f>
        <v>39</v>
      </c>
    </row>
    <row r="4889" spans="2:16" ht="15" customHeight="1" x14ac:dyDescent="0.25">
      <c r="B4889" s="36" t="str">
        <f>LOOKUP(Tabela2[[#This Row],[RESUMO]],Tabela3[Grupo],Tabela3[Meus produtos])</f>
        <v>Não</v>
      </c>
      <c r="C4889" s="30" t="s">
        <v>4779</v>
      </c>
      <c r="D4889" t="s">
        <v>21238</v>
      </c>
      <c r="E4889" t="s">
        <v>11853</v>
      </c>
      <c r="F4889" s="30" t="s">
        <v>15549</v>
      </c>
      <c r="G4889">
        <v>12.92</v>
      </c>
      <c r="H4889">
        <v>8.9600000000000009</v>
      </c>
      <c r="I4889">
        <v>18</v>
      </c>
      <c r="J4889">
        <v>0</v>
      </c>
      <c r="K4889" s="13">
        <v>0.39880000000000004</v>
      </c>
      <c r="L4889" s="13">
        <v>8.9600000000000013E-2</v>
      </c>
      <c r="M4889" s="13">
        <v>0.12920000000000001</v>
      </c>
      <c r="N4889" s="13">
        <v>0.18</v>
      </c>
      <c r="O4889" s="13">
        <v>0</v>
      </c>
      <c r="P4889" s="12" t="str">
        <f>LEFT(Tabela2[[#This Row],[Código]],2)</f>
        <v>39</v>
      </c>
    </row>
    <row r="4890" spans="2:16" ht="15" customHeight="1" x14ac:dyDescent="0.25">
      <c r="B4890" s="36" t="str">
        <f>LOOKUP(Tabela2[[#This Row],[RESUMO]],Tabela3[Grupo],Tabela3[Meus produtos])</f>
        <v>Não</v>
      </c>
      <c r="C4890" s="30" t="s">
        <v>4780</v>
      </c>
      <c r="D4890" t="s">
        <v>21238</v>
      </c>
      <c r="E4890" t="s">
        <v>11853</v>
      </c>
      <c r="F4890" s="30" t="s">
        <v>4781</v>
      </c>
      <c r="G4890">
        <v>12.92</v>
      </c>
      <c r="H4890">
        <v>8.9600000000000009</v>
      </c>
      <c r="I4890">
        <v>18</v>
      </c>
      <c r="J4890">
        <v>0</v>
      </c>
      <c r="K4890" s="13">
        <v>0.39880000000000004</v>
      </c>
      <c r="L4890" s="13">
        <v>8.9600000000000013E-2</v>
      </c>
      <c r="M4890" s="13">
        <v>0.12920000000000001</v>
      </c>
      <c r="N4890" s="13">
        <v>0.18</v>
      </c>
      <c r="O4890" s="13">
        <v>0</v>
      </c>
      <c r="P4890" s="12" t="str">
        <f>LEFT(Tabela2[[#This Row],[Código]],2)</f>
        <v>39</v>
      </c>
    </row>
    <row r="4891" spans="2:16" ht="15" customHeight="1" x14ac:dyDescent="0.25">
      <c r="B4891" s="36" t="str">
        <f>LOOKUP(Tabela2[[#This Row],[RESUMO]],Tabela3[Grupo],Tabela3[Meus produtos])</f>
        <v>Não</v>
      </c>
      <c r="C4891" s="30" t="s">
        <v>4782</v>
      </c>
      <c r="D4891" t="s">
        <v>21238</v>
      </c>
      <c r="E4891" t="s">
        <v>11853</v>
      </c>
      <c r="F4891" s="30" t="s">
        <v>4783</v>
      </c>
      <c r="G4891">
        <v>12.92</v>
      </c>
      <c r="H4891">
        <v>8.9600000000000009</v>
      </c>
      <c r="I4891">
        <v>18</v>
      </c>
      <c r="J4891">
        <v>0</v>
      </c>
      <c r="K4891" s="13">
        <v>0.39880000000000004</v>
      </c>
      <c r="L4891" s="13">
        <v>8.9600000000000013E-2</v>
      </c>
      <c r="M4891" s="13">
        <v>0.12920000000000001</v>
      </c>
      <c r="N4891" s="13">
        <v>0.18</v>
      </c>
      <c r="O4891" s="13">
        <v>0</v>
      </c>
      <c r="P4891" s="12" t="str">
        <f>LEFT(Tabela2[[#This Row],[Código]],2)</f>
        <v>39</v>
      </c>
    </row>
    <row r="4892" spans="2:16" ht="15" customHeight="1" x14ac:dyDescent="0.25">
      <c r="B4892" s="36" t="str">
        <f>LOOKUP(Tabela2[[#This Row],[RESUMO]],Tabela3[Grupo],Tabela3[Meus produtos])</f>
        <v>Não</v>
      </c>
      <c r="C4892" s="30" t="s">
        <v>22618</v>
      </c>
      <c r="D4892" t="s">
        <v>21238</v>
      </c>
      <c r="E4892" t="s">
        <v>11853</v>
      </c>
      <c r="F4892" s="30" t="s">
        <v>22619</v>
      </c>
      <c r="G4892">
        <v>12.92</v>
      </c>
      <c r="H4892">
        <v>8.9600000000000009</v>
      </c>
      <c r="I4892">
        <v>18</v>
      </c>
      <c r="J4892">
        <v>0</v>
      </c>
      <c r="K4892" s="13">
        <v>0.39880000000000004</v>
      </c>
      <c r="L4892" s="13">
        <v>8.9600000000000013E-2</v>
      </c>
      <c r="M4892" s="13">
        <v>0.12920000000000001</v>
      </c>
      <c r="N4892" s="13">
        <v>0.18</v>
      </c>
      <c r="O4892" s="13">
        <v>0</v>
      </c>
      <c r="P4892" s="12" t="str">
        <f>LEFT(Tabela2[[#This Row],[Código]],2)</f>
        <v>39</v>
      </c>
    </row>
    <row r="4893" spans="2:16" ht="15" customHeight="1" x14ac:dyDescent="0.25">
      <c r="B4893" s="36" t="str">
        <f>LOOKUP(Tabela2[[#This Row],[RESUMO]],Tabela3[Grupo],Tabela3[Meus produtos])</f>
        <v>Não</v>
      </c>
      <c r="C4893" s="30" t="s">
        <v>4784</v>
      </c>
      <c r="D4893" t="s">
        <v>21238</v>
      </c>
      <c r="E4893" t="s">
        <v>11853</v>
      </c>
      <c r="F4893" s="30" t="s">
        <v>15550</v>
      </c>
      <c r="G4893">
        <v>23.24</v>
      </c>
      <c r="H4893">
        <v>8.9600000000000009</v>
      </c>
      <c r="I4893">
        <v>18</v>
      </c>
      <c r="J4893">
        <v>0</v>
      </c>
      <c r="K4893" s="13">
        <v>0.502</v>
      </c>
      <c r="L4893" s="13">
        <v>8.9600000000000013E-2</v>
      </c>
      <c r="M4893" s="13">
        <v>0.2324</v>
      </c>
      <c r="N4893" s="13">
        <v>0.18</v>
      </c>
      <c r="O4893" s="13">
        <v>0</v>
      </c>
      <c r="P4893" s="12" t="str">
        <f>LEFT(Tabela2[[#This Row],[Código]],2)</f>
        <v>39</v>
      </c>
    </row>
    <row r="4894" spans="2:16" ht="15" customHeight="1" x14ac:dyDescent="0.25">
      <c r="B4894" s="36" t="str">
        <f>LOOKUP(Tabela2[[#This Row],[RESUMO]],Tabela3[Grupo],Tabela3[Meus produtos])</f>
        <v>Não</v>
      </c>
      <c r="C4894" s="30" t="s">
        <v>4784</v>
      </c>
      <c r="D4894" t="s">
        <v>124</v>
      </c>
      <c r="E4894" t="s">
        <v>11853</v>
      </c>
      <c r="F4894" s="30" t="s">
        <v>21394</v>
      </c>
      <c r="G4894">
        <v>18.48</v>
      </c>
      <c r="H4894">
        <v>4.2</v>
      </c>
      <c r="I4894">
        <v>18</v>
      </c>
      <c r="J4894">
        <v>0</v>
      </c>
      <c r="K4894" s="13">
        <v>0.40679999999999999</v>
      </c>
      <c r="L4894" s="13">
        <v>4.2000000000000003E-2</v>
      </c>
      <c r="M4894" s="13">
        <v>0.18479999999999999</v>
      </c>
      <c r="N4894" s="13">
        <v>0.18</v>
      </c>
      <c r="O4894" s="13">
        <v>0</v>
      </c>
      <c r="P4894" s="12" t="str">
        <f>LEFT(Tabela2[[#This Row],[Código]],2)</f>
        <v>39</v>
      </c>
    </row>
    <row r="4895" spans="2:16" ht="15" customHeight="1" x14ac:dyDescent="0.25">
      <c r="B4895" s="36" t="str">
        <f>LOOKUP(Tabela2[[#This Row],[RESUMO]],Tabela3[Grupo],Tabela3[Meus produtos])</f>
        <v>Não</v>
      </c>
      <c r="C4895" s="30" t="s">
        <v>4785</v>
      </c>
      <c r="D4895" t="s">
        <v>21238</v>
      </c>
      <c r="E4895" t="s">
        <v>11853</v>
      </c>
      <c r="F4895" s="30" t="s">
        <v>15551</v>
      </c>
      <c r="G4895">
        <v>23.24</v>
      </c>
      <c r="H4895">
        <v>8.9600000000000009</v>
      </c>
      <c r="I4895">
        <v>18</v>
      </c>
      <c r="J4895">
        <v>0</v>
      </c>
      <c r="K4895" s="13">
        <v>0.502</v>
      </c>
      <c r="L4895" s="13">
        <v>8.9600000000000013E-2</v>
      </c>
      <c r="M4895" s="13">
        <v>0.2324</v>
      </c>
      <c r="N4895" s="13">
        <v>0.18</v>
      </c>
      <c r="O4895" s="13">
        <v>0</v>
      </c>
      <c r="P4895" s="12" t="str">
        <f>LEFT(Tabela2[[#This Row],[Código]],2)</f>
        <v>39</v>
      </c>
    </row>
    <row r="4896" spans="2:16" ht="15" customHeight="1" x14ac:dyDescent="0.25">
      <c r="B4896" s="36" t="str">
        <f>LOOKUP(Tabela2[[#This Row],[RESUMO]],Tabela3[Grupo],Tabela3[Meus produtos])</f>
        <v>Não</v>
      </c>
      <c r="C4896" s="30" t="s">
        <v>4786</v>
      </c>
      <c r="D4896" t="s">
        <v>21238</v>
      </c>
      <c r="E4896" t="s">
        <v>11853</v>
      </c>
      <c r="F4896" s="30" t="s">
        <v>15552</v>
      </c>
      <c r="G4896">
        <v>23.24</v>
      </c>
      <c r="H4896">
        <v>8.9600000000000009</v>
      </c>
      <c r="I4896">
        <v>18</v>
      </c>
      <c r="J4896">
        <v>0</v>
      </c>
      <c r="K4896" s="13">
        <v>0.502</v>
      </c>
      <c r="L4896" s="13">
        <v>8.9600000000000013E-2</v>
      </c>
      <c r="M4896" s="13">
        <v>0.2324</v>
      </c>
      <c r="N4896" s="13">
        <v>0.18</v>
      </c>
      <c r="O4896" s="13">
        <v>0</v>
      </c>
      <c r="P4896" s="12" t="str">
        <f>LEFT(Tabela2[[#This Row],[Código]],2)</f>
        <v>39</v>
      </c>
    </row>
    <row r="4897" spans="2:16" ht="15" customHeight="1" x14ac:dyDescent="0.25">
      <c r="B4897" s="36" t="str">
        <f>LOOKUP(Tabela2[[#This Row],[RESUMO]],Tabela3[Grupo],Tabela3[Meus produtos])</f>
        <v>Não</v>
      </c>
      <c r="C4897" s="30" t="s">
        <v>4787</v>
      </c>
      <c r="D4897" t="s">
        <v>21238</v>
      </c>
      <c r="E4897" t="s">
        <v>11853</v>
      </c>
      <c r="F4897" s="30" t="s">
        <v>4788</v>
      </c>
      <c r="G4897">
        <v>12.92</v>
      </c>
      <c r="H4897">
        <v>8.9600000000000009</v>
      </c>
      <c r="I4897">
        <v>18</v>
      </c>
      <c r="J4897">
        <v>0</v>
      </c>
      <c r="K4897" s="13">
        <v>0.39880000000000004</v>
      </c>
      <c r="L4897" s="13">
        <v>8.9600000000000013E-2</v>
      </c>
      <c r="M4897" s="13">
        <v>0.12920000000000001</v>
      </c>
      <c r="N4897" s="13">
        <v>0.18</v>
      </c>
      <c r="O4897" s="13">
        <v>0</v>
      </c>
      <c r="P4897" s="12" t="str">
        <f>LEFT(Tabela2[[#This Row],[Código]],2)</f>
        <v>39</v>
      </c>
    </row>
    <row r="4898" spans="2:16" ht="15" customHeight="1" x14ac:dyDescent="0.25">
      <c r="B4898" s="36" t="str">
        <f>LOOKUP(Tabela2[[#This Row],[RESUMO]],Tabela3[Grupo],Tabela3[Meus produtos])</f>
        <v>Não</v>
      </c>
      <c r="C4898" s="30" t="s">
        <v>4789</v>
      </c>
      <c r="D4898" t="s">
        <v>21238</v>
      </c>
      <c r="E4898" t="s">
        <v>11853</v>
      </c>
      <c r="F4898" s="30" t="s">
        <v>15553</v>
      </c>
      <c r="G4898">
        <v>23.24</v>
      </c>
      <c r="H4898">
        <v>8.9600000000000009</v>
      </c>
      <c r="I4898">
        <v>18</v>
      </c>
      <c r="J4898">
        <v>0</v>
      </c>
      <c r="K4898" s="13">
        <v>0.502</v>
      </c>
      <c r="L4898" s="13">
        <v>8.9600000000000013E-2</v>
      </c>
      <c r="M4898" s="13">
        <v>0.2324</v>
      </c>
      <c r="N4898" s="13">
        <v>0.18</v>
      </c>
      <c r="O4898" s="13">
        <v>0</v>
      </c>
      <c r="P4898" s="12" t="str">
        <f>LEFT(Tabela2[[#This Row],[Código]],2)</f>
        <v>39</v>
      </c>
    </row>
    <row r="4899" spans="2:16" ht="15" customHeight="1" x14ac:dyDescent="0.25">
      <c r="B4899" s="36" t="str">
        <f>LOOKUP(Tabela2[[#This Row],[RESUMO]],Tabela3[Grupo],Tabela3[Meus produtos])</f>
        <v>Não</v>
      </c>
      <c r="C4899" s="30" t="s">
        <v>4790</v>
      </c>
      <c r="D4899" t="s">
        <v>21238</v>
      </c>
      <c r="E4899" t="s">
        <v>11853</v>
      </c>
      <c r="F4899" s="30" t="s">
        <v>4788</v>
      </c>
      <c r="G4899">
        <v>12.92</v>
      </c>
      <c r="H4899">
        <v>8.9600000000000009</v>
      </c>
      <c r="I4899">
        <v>18</v>
      </c>
      <c r="J4899">
        <v>0</v>
      </c>
      <c r="K4899" s="13">
        <v>0.39880000000000004</v>
      </c>
      <c r="L4899" s="13">
        <v>8.9600000000000013E-2</v>
      </c>
      <c r="M4899" s="13">
        <v>0.12920000000000001</v>
      </c>
      <c r="N4899" s="13">
        <v>0.18</v>
      </c>
      <c r="O4899" s="13">
        <v>0</v>
      </c>
      <c r="P4899" s="12" t="str">
        <f>LEFT(Tabela2[[#This Row],[Código]],2)</f>
        <v>39</v>
      </c>
    </row>
    <row r="4900" spans="2:16" ht="15" customHeight="1" x14ac:dyDescent="0.25">
      <c r="B4900" s="36" t="str">
        <f>LOOKUP(Tabela2[[#This Row],[RESUMO]],Tabela3[Grupo],Tabela3[Meus produtos])</f>
        <v>Não</v>
      </c>
      <c r="C4900" s="30" t="s">
        <v>4791</v>
      </c>
      <c r="D4900" t="s">
        <v>21238</v>
      </c>
      <c r="E4900" t="s">
        <v>11853</v>
      </c>
      <c r="F4900" s="30" t="s">
        <v>15554</v>
      </c>
      <c r="G4900">
        <v>12.92</v>
      </c>
      <c r="H4900">
        <v>8.9600000000000009</v>
      </c>
      <c r="I4900">
        <v>18</v>
      </c>
      <c r="J4900">
        <v>0</v>
      </c>
      <c r="K4900" s="13">
        <v>0.39880000000000004</v>
      </c>
      <c r="L4900" s="13">
        <v>8.9600000000000013E-2</v>
      </c>
      <c r="M4900" s="13">
        <v>0.12920000000000001</v>
      </c>
      <c r="N4900" s="13">
        <v>0.18</v>
      </c>
      <c r="O4900" s="13">
        <v>0</v>
      </c>
      <c r="P4900" s="12" t="str">
        <f>LEFT(Tabela2[[#This Row],[Código]],2)</f>
        <v>39</v>
      </c>
    </row>
    <row r="4901" spans="2:16" ht="15" customHeight="1" x14ac:dyDescent="0.25">
      <c r="B4901" s="36" t="str">
        <f>LOOKUP(Tabela2[[#This Row],[RESUMO]],Tabela3[Grupo],Tabela3[Meus produtos])</f>
        <v>Não</v>
      </c>
      <c r="C4901" s="30" t="s">
        <v>4792</v>
      </c>
      <c r="D4901" t="s">
        <v>21238</v>
      </c>
      <c r="E4901" t="s">
        <v>11853</v>
      </c>
      <c r="F4901" s="30" t="s">
        <v>15555</v>
      </c>
      <c r="G4901">
        <v>12.92</v>
      </c>
      <c r="H4901">
        <v>8.9600000000000009</v>
      </c>
      <c r="I4901">
        <v>18</v>
      </c>
      <c r="J4901">
        <v>0</v>
      </c>
      <c r="K4901" s="13">
        <v>0.39880000000000004</v>
      </c>
      <c r="L4901" s="13">
        <v>8.9600000000000013E-2</v>
      </c>
      <c r="M4901" s="13">
        <v>0.12920000000000001</v>
      </c>
      <c r="N4901" s="13">
        <v>0.18</v>
      </c>
      <c r="O4901" s="13">
        <v>0</v>
      </c>
      <c r="P4901" s="12" t="str">
        <f>LEFT(Tabela2[[#This Row],[Código]],2)</f>
        <v>39</v>
      </c>
    </row>
    <row r="4902" spans="2:16" ht="15" customHeight="1" x14ac:dyDescent="0.25">
      <c r="B4902" s="36" t="str">
        <f>LOOKUP(Tabela2[[#This Row],[RESUMO]],Tabela3[Grupo],Tabela3[Meus produtos])</f>
        <v>Não</v>
      </c>
      <c r="C4902" s="30" t="s">
        <v>4793</v>
      </c>
      <c r="D4902" t="s">
        <v>21238</v>
      </c>
      <c r="E4902" t="s">
        <v>11853</v>
      </c>
      <c r="F4902" s="30" t="s">
        <v>15556</v>
      </c>
      <c r="G4902">
        <v>23.24</v>
      </c>
      <c r="H4902">
        <v>8.9600000000000009</v>
      </c>
      <c r="I4902">
        <v>18</v>
      </c>
      <c r="J4902">
        <v>0</v>
      </c>
      <c r="K4902" s="13">
        <v>0.502</v>
      </c>
      <c r="L4902" s="13">
        <v>8.9600000000000013E-2</v>
      </c>
      <c r="M4902" s="13">
        <v>0.2324</v>
      </c>
      <c r="N4902" s="13">
        <v>0.18</v>
      </c>
      <c r="O4902" s="13">
        <v>0</v>
      </c>
      <c r="P4902" s="12" t="str">
        <f>LEFT(Tabela2[[#This Row],[Código]],2)</f>
        <v>39</v>
      </c>
    </row>
    <row r="4903" spans="2:16" ht="15" customHeight="1" x14ac:dyDescent="0.25">
      <c r="B4903" s="36" t="str">
        <f>LOOKUP(Tabela2[[#This Row],[RESUMO]],Tabela3[Grupo],Tabela3[Meus produtos])</f>
        <v>Não</v>
      </c>
      <c r="C4903" s="30" t="s">
        <v>4794</v>
      </c>
      <c r="D4903" t="s">
        <v>21238</v>
      </c>
      <c r="E4903" t="s">
        <v>11853</v>
      </c>
      <c r="F4903" s="30" t="s">
        <v>15557</v>
      </c>
      <c r="G4903">
        <v>23.24</v>
      </c>
      <c r="H4903">
        <v>8.9600000000000009</v>
      </c>
      <c r="I4903">
        <v>18</v>
      </c>
      <c r="J4903">
        <v>0</v>
      </c>
      <c r="K4903" s="13">
        <v>0.502</v>
      </c>
      <c r="L4903" s="13">
        <v>8.9600000000000013E-2</v>
      </c>
      <c r="M4903" s="13">
        <v>0.2324</v>
      </c>
      <c r="N4903" s="13">
        <v>0.18</v>
      </c>
      <c r="O4903" s="13">
        <v>0</v>
      </c>
      <c r="P4903" s="12" t="str">
        <f>LEFT(Tabela2[[#This Row],[Código]],2)</f>
        <v>39</v>
      </c>
    </row>
    <row r="4904" spans="2:16" ht="15" customHeight="1" x14ac:dyDescent="0.25">
      <c r="B4904" s="36" t="str">
        <f>LOOKUP(Tabela2[[#This Row],[RESUMO]],Tabela3[Grupo],Tabela3[Meus produtos])</f>
        <v>Não</v>
      </c>
      <c r="C4904" s="30" t="s">
        <v>4795</v>
      </c>
      <c r="D4904" t="s">
        <v>21238</v>
      </c>
      <c r="E4904" t="s">
        <v>11853</v>
      </c>
      <c r="F4904" s="30" t="s">
        <v>15558</v>
      </c>
      <c r="G4904">
        <v>23.24</v>
      </c>
      <c r="H4904">
        <v>8.9600000000000009</v>
      </c>
      <c r="I4904">
        <v>18</v>
      </c>
      <c r="J4904">
        <v>0</v>
      </c>
      <c r="K4904" s="13">
        <v>0.502</v>
      </c>
      <c r="L4904" s="13">
        <v>8.9600000000000013E-2</v>
      </c>
      <c r="M4904" s="13">
        <v>0.2324</v>
      </c>
      <c r="N4904" s="13">
        <v>0.18</v>
      </c>
      <c r="O4904" s="13">
        <v>0</v>
      </c>
      <c r="P4904" s="12" t="str">
        <f>LEFT(Tabela2[[#This Row],[Código]],2)</f>
        <v>39</v>
      </c>
    </row>
    <row r="4905" spans="2:16" ht="15" customHeight="1" x14ac:dyDescent="0.25">
      <c r="B4905" s="36" t="str">
        <f>LOOKUP(Tabela2[[#This Row],[RESUMO]],Tabela3[Grupo],Tabela3[Meus produtos])</f>
        <v>Não</v>
      </c>
      <c r="C4905" s="30" t="s">
        <v>4796</v>
      </c>
      <c r="D4905" t="s">
        <v>21238</v>
      </c>
      <c r="E4905" t="s">
        <v>11853</v>
      </c>
      <c r="F4905" s="30" t="s">
        <v>15559</v>
      </c>
      <c r="G4905">
        <v>12.92</v>
      </c>
      <c r="H4905">
        <v>8.9600000000000009</v>
      </c>
      <c r="I4905">
        <v>18</v>
      </c>
      <c r="J4905">
        <v>0</v>
      </c>
      <c r="K4905" s="13">
        <v>0.39880000000000004</v>
      </c>
      <c r="L4905" s="13">
        <v>8.9600000000000013E-2</v>
      </c>
      <c r="M4905" s="13">
        <v>0.12920000000000001</v>
      </c>
      <c r="N4905" s="13">
        <v>0.18</v>
      </c>
      <c r="O4905" s="13">
        <v>0</v>
      </c>
      <c r="P4905" s="12" t="str">
        <f>LEFT(Tabela2[[#This Row],[Código]],2)</f>
        <v>39</v>
      </c>
    </row>
    <row r="4906" spans="2:16" ht="15" customHeight="1" x14ac:dyDescent="0.25">
      <c r="B4906" s="36" t="str">
        <f>LOOKUP(Tabela2[[#This Row],[RESUMO]],Tabela3[Grupo],Tabela3[Meus produtos])</f>
        <v>Não</v>
      </c>
      <c r="C4906" s="30" t="s">
        <v>4797</v>
      </c>
      <c r="D4906" t="s">
        <v>21238</v>
      </c>
      <c r="E4906" t="s">
        <v>11853</v>
      </c>
      <c r="F4906" s="30" t="s">
        <v>15560</v>
      </c>
      <c r="G4906">
        <v>12.92</v>
      </c>
      <c r="H4906">
        <v>8.9600000000000009</v>
      </c>
      <c r="I4906">
        <v>18</v>
      </c>
      <c r="J4906">
        <v>0</v>
      </c>
      <c r="K4906" s="13">
        <v>0.39880000000000004</v>
      </c>
      <c r="L4906" s="13">
        <v>8.9600000000000013E-2</v>
      </c>
      <c r="M4906" s="13">
        <v>0.12920000000000001</v>
      </c>
      <c r="N4906" s="13">
        <v>0.18</v>
      </c>
      <c r="O4906" s="13">
        <v>0</v>
      </c>
      <c r="P4906" s="12" t="str">
        <f>LEFT(Tabela2[[#This Row],[Código]],2)</f>
        <v>39</v>
      </c>
    </row>
    <row r="4907" spans="2:16" ht="15" customHeight="1" x14ac:dyDescent="0.25">
      <c r="B4907" s="36" t="str">
        <f>LOOKUP(Tabela2[[#This Row],[RESUMO]],Tabela3[Grupo],Tabela3[Meus produtos])</f>
        <v>Não</v>
      </c>
      <c r="C4907" s="30" t="s">
        <v>4798</v>
      </c>
      <c r="D4907" t="s">
        <v>21238</v>
      </c>
      <c r="E4907" t="s">
        <v>11853</v>
      </c>
      <c r="F4907" s="30" t="s">
        <v>15561</v>
      </c>
      <c r="G4907">
        <v>23.24</v>
      </c>
      <c r="H4907">
        <v>8.9600000000000009</v>
      </c>
      <c r="I4907">
        <v>18</v>
      </c>
      <c r="J4907">
        <v>0</v>
      </c>
      <c r="K4907" s="13">
        <v>0.502</v>
      </c>
      <c r="L4907" s="13">
        <v>8.9600000000000013E-2</v>
      </c>
      <c r="M4907" s="13">
        <v>0.2324</v>
      </c>
      <c r="N4907" s="13">
        <v>0.18</v>
      </c>
      <c r="O4907" s="13">
        <v>0</v>
      </c>
      <c r="P4907" s="12" t="str">
        <f>LEFT(Tabela2[[#This Row],[Código]],2)</f>
        <v>39</v>
      </c>
    </row>
    <row r="4908" spans="2:16" ht="15" customHeight="1" x14ac:dyDescent="0.25">
      <c r="B4908" s="36" t="str">
        <f>LOOKUP(Tabela2[[#This Row],[RESUMO]],Tabela3[Grupo],Tabela3[Meus produtos])</f>
        <v>Não</v>
      </c>
      <c r="C4908" s="30" t="s">
        <v>4799</v>
      </c>
      <c r="D4908" t="s">
        <v>21238</v>
      </c>
      <c r="E4908" t="s">
        <v>11853</v>
      </c>
      <c r="F4908" s="30" t="s">
        <v>15562</v>
      </c>
      <c r="G4908">
        <v>23.24</v>
      </c>
      <c r="H4908">
        <v>8.9600000000000009</v>
      </c>
      <c r="I4908">
        <v>18</v>
      </c>
      <c r="J4908">
        <v>0</v>
      </c>
      <c r="K4908" s="13">
        <v>0.502</v>
      </c>
      <c r="L4908" s="13">
        <v>8.9600000000000013E-2</v>
      </c>
      <c r="M4908" s="13">
        <v>0.2324</v>
      </c>
      <c r="N4908" s="13">
        <v>0.18</v>
      </c>
      <c r="O4908" s="13">
        <v>0</v>
      </c>
      <c r="P4908" s="12" t="str">
        <f>LEFT(Tabela2[[#This Row],[Código]],2)</f>
        <v>39</v>
      </c>
    </row>
    <row r="4909" spans="2:16" ht="15" customHeight="1" x14ac:dyDescent="0.25">
      <c r="B4909" s="36" t="str">
        <f>LOOKUP(Tabela2[[#This Row],[RESUMO]],Tabela3[Grupo],Tabela3[Meus produtos])</f>
        <v>Não</v>
      </c>
      <c r="C4909" s="30" t="s">
        <v>4800</v>
      </c>
      <c r="D4909" t="s">
        <v>21238</v>
      </c>
      <c r="E4909" t="s">
        <v>11853</v>
      </c>
      <c r="F4909" s="30" t="s">
        <v>15563</v>
      </c>
      <c r="G4909">
        <v>12.92</v>
      </c>
      <c r="H4909">
        <v>8.9600000000000009</v>
      </c>
      <c r="I4909">
        <v>18</v>
      </c>
      <c r="J4909">
        <v>0</v>
      </c>
      <c r="K4909" s="13">
        <v>0.39880000000000004</v>
      </c>
      <c r="L4909" s="13">
        <v>8.9600000000000013E-2</v>
      </c>
      <c r="M4909" s="13">
        <v>0.12920000000000001</v>
      </c>
      <c r="N4909" s="13">
        <v>0.18</v>
      </c>
      <c r="O4909" s="13">
        <v>0</v>
      </c>
      <c r="P4909" s="12" t="str">
        <f>LEFT(Tabela2[[#This Row],[Código]],2)</f>
        <v>39</v>
      </c>
    </row>
    <row r="4910" spans="2:16" ht="15" customHeight="1" x14ac:dyDescent="0.25">
      <c r="B4910" s="36" t="str">
        <f>LOOKUP(Tabela2[[#This Row],[RESUMO]],Tabela3[Grupo],Tabela3[Meus produtos])</f>
        <v>Não</v>
      </c>
      <c r="C4910" s="30" t="s">
        <v>4801</v>
      </c>
      <c r="D4910" t="s">
        <v>21238</v>
      </c>
      <c r="E4910" t="s">
        <v>11853</v>
      </c>
      <c r="F4910" s="30" t="s">
        <v>4802</v>
      </c>
      <c r="G4910">
        <v>12.92</v>
      </c>
      <c r="H4910">
        <v>8.9600000000000009</v>
      </c>
      <c r="I4910">
        <v>18</v>
      </c>
      <c r="J4910">
        <v>0</v>
      </c>
      <c r="K4910" s="13">
        <v>0.39880000000000004</v>
      </c>
      <c r="L4910" s="13">
        <v>8.9600000000000013E-2</v>
      </c>
      <c r="M4910" s="13">
        <v>0.12920000000000001</v>
      </c>
      <c r="N4910" s="13">
        <v>0.18</v>
      </c>
      <c r="O4910" s="13">
        <v>0</v>
      </c>
      <c r="P4910" s="12" t="str">
        <f>LEFT(Tabela2[[#This Row],[Código]],2)</f>
        <v>39</v>
      </c>
    </row>
    <row r="4911" spans="2:16" ht="15" customHeight="1" x14ac:dyDescent="0.25">
      <c r="B4911" s="36" t="str">
        <f>LOOKUP(Tabela2[[#This Row],[RESUMO]],Tabela3[Grupo],Tabela3[Meus produtos])</f>
        <v>Não</v>
      </c>
      <c r="C4911" s="30" t="s">
        <v>4803</v>
      </c>
      <c r="D4911" t="s">
        <v>21238</v>
      </c>
      <c r="E4911" t="s">
        <v>11853</v>
      </c>
      <c r="F4911" s="30" t="s">
        <v>15564</v>
      </c>
      <c r="G4911">
        <v>23.24</v>
      </c>
      <c r="H4911">
        <v>8.9600000000000009</v>
      </c>
      <c r="I4911">
        <v>18</v>
      </c>
      <c r="J4911">
        <v>0</v>
      </c>
      <c r="K4911" s="13">
        <v>0.502</v>
      </c>
      <c r="L4911" s="13">
        <v>8.9600000000000013E-2</v>
      </c>
      <c r="M4911" s="13">
        <v>0.2324</v>
      </c>
      <c r="N4911" s="13">
        <v>0.18</v>
      </c>
      <c r="O4911" s="13">
        <v>0</v>
      </c>
      <c r="P4911" s="12" t="str">
        <f>LEFT(Tabela2[[#This Row],[Código]],2)</f>
        <v>39</v>
      </c>
    </row>
    <row r="4912" spans="2:16" ht="15" customHeight="1" x14ac:dyDescent="0.25">
      <c r="B4912" s="36" t="str">
        <f>LOOKUP(Tabela2[[#This Row],[RESUMO]],Tabela3[Grupo],Tabela3[Meus produtos])</f>
        <v>Não</v>
      </c>
      <c r="C4912" s="30" t="s">
        <v>4804</v>
      </c>
      <c r="D4912" t="s">
        <v>21238</v>
      </c>
      <c r="E4912" t="s">
        <v>11853</v>
      </c>
      <c r="F4912" s="30" t="s">
        <v>15565</v>
      </c>
      <c r="G4912">
        <v>23.24</v>
      </c>
      <c r="H4912">
        <v>8.9600000000000009</v>
      </c>
      <c r="I4912">
        <v>18</v>
      </c>
      <c r="J4912">
        <v>0</v>
      </c>
      <c r="K4912" s="13">
        <v>0.502</v>
      </c>
      <c r="L4912" s="13">
        <v>8.9600000000000013E-2</v>
      </c>
      <c r="M4912" s="13">
        <v>0.2324</v>
      </c>
      <c r="N4912" s="13">
        <v>0.18</v>
      </c>
      <c r="O4912" s="13">
        <v>0</v>
      </c>
      <c r="P4912" s="12" t="str">
        <f>LEFT(Tabela2[[#This Row],[Código]],2)</f>
        <v>39</v>
      </c>
    </row>
    <row r="4913" spans="2:16" ht="15" customHeight="1" x14ac:dyDescent="0.25">
      <c r="B4913" s="36" t="str">
        <f>LOOKUP(Tabela2[[#This Row],[RESUMO]],Tabela3[Grupo],Tabela3[Meus produtos])</f>
        <v>Não</v>
      </c>
      <c r="C4913" s="30" t="s">
        <v>4805</v>
      </c>
      <c r="D4913" t="s">
        <v>21238</v>
      </c>
      <c r="E4913" t="s">
        <v>11853</v>
      </c>
      <c r="F4913" s="30" t="s">
        <v>15566</v>
      </c>
      <c r="G4913">
        <v>23.24</v>
      </c>
      <c r="H4913">
        <v>8.9600000000000009</v>
      </c>
      <c r="I4913">
        <v>18</v>
      </c>
      <c r="J4913">
        <v>0</v>
      </c>
      <c r="K4913" s="13">
        <v>0.502</v>
      </c>
      <c r="L4913" s="13">
        <v>8.9600000000000013E-2</v>
      </c>
      <c r="M4913" s="13">
        <v>0.2324</v>
      </c>
      <c r="N4913" s="13">
        <v>0.18</v>
      </c>
      <c r="O4913" s="13">
        <v>0</v>
      </c>
      <c r="P4913" s="12" t="str">
        <f>LEFT(Tabela2[[#This Row],[Código]],2)</f>
        <v>39</v>
      </c>
    </row>
    <row r="4914" spans="2:16" ht="15" customHeight="1" x14ac:dyDescent="0.25">
      <c r="B4914" s="36" t="str">
        <f>LOOKUP(Tabela2[[#This Row],[RESUMO]],Tabela3[Grupo],Tabela3[Meus produtos])</f>
        <v>Não</v>
      </c>
      <c r="C4914" s="30" t="s">
        <v>4806</v>
      </c>
      <c r="D4914" t="s">
        <v>21238</v>
      </c>
      <c r="E4914" t="s">
        <v>11853</v>
      </c>
      <c r="F4914" s="30" t="s">
        <v>15567</v>
      </c>
      <c r="G4914">
        <v>23.24</v>
      </c>
      <c r="H4914">
        <v>8.9600000000000009</v>
      </c>
      <c r="I4914">
        <v>18</v>
      </c>
      <c r="J4914">
        <v>0</v>
      </c>
      <c r="K4914" s="13">
        <v>0.502</v>
      </c>
      <c r="L4914" s="13">
        <v>8.9600000000000013E-2</v>
      </c>
      <c r="M4914" s="13">
        <v>0.2324</v>
      </c>
      <c r="N4914" s="13">
        <v>0.18</v>
      </c>
      <c r="O4914" s="13">
        <v>0</v>
      </c>
      <c r="P4914" s="12" t="str">
        <f>LEFT(Tabela2[[#This Row],[Código]],2)</f>
        <v>39</v>
      </c>
    </row>
    <row r="4915" spans="2:16" ht="15" customHeight="1" x14ac:dyDescent="0.25">
      <c r="B4915" s="36" t="str">
        <f>LOOKUP(Tabela2[[#This Row],[RESUMO]],Tabela3[Grupo],Tabela3[Meus produtos])</f>
        <v>Não</v>
      </c>
      <c r="C4915" s="30" t="s">
        <v>4807</v>
      </c>
      <c r="D4915" t="s">
        <v>21238</v>
      </c>
      <c r="E4915" t="s">
        <v>11853</v>
      </c>
      <c r="F4915" s="30" t="s">
        <v>15568</v>
      </c>
      <c r="G4915">
        <v>23.24</v>
      </c>
      <c r="H4915">
        <v>8.9600000000000009</v>
      </c>
      <c r="I4915">
        <v>18</v>
      </c>
      <c r="J4915">
        <v>0</v>
      </c>
      <c r="K4915" s="13">
        <v>0.502</v>
      </c>
      <c r="L4915" s="13">
        <v>8.9600000000000013E-2</v>
      </c>
      <c r="M4915" s="13">
        <v>0.2324</v>
      </c>
      <c r="N4915" s="13">
        <v>0.18</v>
      </c>
      <c r="O4915" s="13">
        <v>0</v>
      </c>
      <c r="P4915" s="12" t="str">
        <f>LEFT(Tabela2[[#This Row],[Código]],2)</f>
        <v>39</v>
      </c>
    </row>
    <row r="4916" spans="2:16" ht="15" customHeight="1" x14ac:dyDescent="0.25">
      <c r="B4916" s="36" t="str">
        <f>LOOKUP(Tabela2[[#This Row],[RESUMO]],Tabela3[Grupo],Tabela3[Meus produtos])</f>
        <v>Não</v>
      </c>
      <c r="C4916" s="30" t="s">
        <v>4808</v>
      </c>
      <c r="D4916" t="s">
        <v>21238</v>
      </c>
      <c r="E4916" t="s">
        <v>11853</v>
      </c>
      <c r="F4916" s="30" t="s">
        <v>15569</v>
      </c>
      <c r="G4916">
        <v>23.24</v>
      </c>
      <c r="H4916">
        <v>8.9600000000000009</v>
      </c>
      <c r="I4916">
        <v>18</v>
      </c>
      <c r="J4916">
        <v>0</v>
      </c>
      <c r="K4916" s="13">
        <v>0.502</v>
      </c>
      <c r="L4916" s="13">
        <v>8.9600000000000013E-2</v>
      </c>
      <c r="M4916" s="13">
        <v>0.2324</v>
      </c>
      <c r="N4916" s="13">
        <v>0.18</v>
      </c>
      <c r="O4916" s="13">
        <v>0</v>
      </c>
      <c r="P4916" s="12" t="str">
        <f>LEFT(Tabela2[[#This Row],[Código]],2)</f>
        <v>39</v>
      </c>
    </row>
    <row r="4917" spans="2:16" ht="15" customHeight="1" x14ac:dyDescent="0.25">
      <c r="B4917" s="36" t="str">
        <f>LOOKUP(Tabela2[[#This Row],[RESUMO]],Tabela3[Grupo],Tabela3[Meus produtos])</f>
        <v>Não</v>
      </c>
      <c r="C4917" s="30" t="s">
        <v>4809</v>
      </c>
      <c r="D4917" t="s">
        <v>21238</v>
      </c>
      <c r="E4917" t="s">
        <v>11853</v>
      </c>
      <c r="F4917" s="30" t="s">
        <v>15570</v>
      </c>
      <c r="G4917">
        <v>23.24</v>
      </c>
      <c r="H4917">
        <v>8.9600000000000009</v>
      </c>
      <c r="I4917">
        <v>18</v>
      </c>
      <c r="J4917">
        <v>0</v>
      </c>
      <c r="K4917" s="13">
        <v>0.502</v>
      </c>
      <c r="L4917" s="13">
        <v>8.9600000000000013E-2</v>
      </c>
      <c r="M4917" s="13">
        <v>0.2324</v>
      </c>
      <c r="N4917" s="13">
        <v>0.18</v>
      </c>
      <c r="O4917" s="13">
        <v>0</v>
      </c>
      <c r="P4917" s="12" t="str">
        <f>LEFT(Tabela2[[#This Row],[Código]],2)</f>
        <v>39</v>
      </c>
    </row>
    <row r="4918" spans="2:16" ht="15" customHeight="1" x14ac:dyDescent="0.25">
      <c r="B4918" s="36" t="str">
        <f>LOOKUP(Tabela2[[#This Row],[RESUMO]],Tabela3[Grupo],Tabela3[Meus produtos])</f>
        <v>Não</v>
      </c>
      <c r="C4918" s="30" t="s">
        <v>4810</v>
      </c>
      <c r="D4918" t="s">
        <v>21238</v>
      </c>
      <c r="E4918" t="s">
        <v>11853</v>
      </c>
      <c r="F4918" s="30" t="s">
        <v>15571</v>
      </c>
      <c r="G4918">
        <v>12.92</v>
      </c>
      <c r="H4918">
        <v>8.9600000000000009</v>
      </c>
      <c r="I4918">
        <v>18</v>
      </c>
      <c r="J4918">
        <v>0</v>
      </c>
      <c r="K4918" s="13">
        <v>0.39880000000000004</v>
      </c>
      <c r="L4918" s="13">
        <v>8.9600000000000013E-2</v>
      </c>
      <c r="M4918" s="13">
        <v>0.12920000000000001</v>
      </c>
      <c r="N4918" s="13">
        <v>0.18</v>
      </c>
      <c r="O4918" s="13">
        <v>0</v>
      </c>
      <c r="P4918" s="12" t="str">
        <f>LEFT(Tabela2[[#This Row],[Código]],2)</f>
        <v>39</v>
      </c>
    </row>
    <row r="4919" spans="2:16" ht="15" customHeight="1" x14ac:dyDescent="0.25">
      <c r="B4919" s="36" t="str">
        <f>LOOKUP(Tabela2[[#This Row],[RESUMO]],Tabela3[Grupo],Tabela3[Meus produtos])</f>
        <v>Não</v>
      </c>
      <c r="C4919" s="30" t="s">
        <v>4811</v>
      </c>
      <c r="D4919" t="s">
        <v>21238</v>
      </c>
      <c r="E4919" t="s">
        <v>11853</v>
      </c>
      <c r="F4919" s="30" t="s">
        <v>15572</v>
      </c>
      <c r="G4919">
        <v>23.24</v>
      </c>
      <c r="H4919">
        <v>8.9600000000000009</v>
      </c>
      <c r="I4919">
        <v>18</v>
      </c>
      <c r="J4919">
        <v>0</v>
      </c>
      <c r="K4919" s="13">
        <v>0.502</v>
      </c>
      <c r="L4919" s="13">
        <v>8.9600000000000013E-2</v>
      </c>
      <c r="M4919" s="13">
        <v>0.2324</v>
      </c>
      <c r="N4919" s="13">
        <v>0.18</v>
      </c>
      <c r="O4919" s="13">
        <v>0</v>
      </c>
      <c r="P4919" s="12" t="str">
        <f>LEFT(Tabela2[[#This Row],[Código]],2)</f>
        <v>39</v>
      </c>
    </row>
    <row r="4920" spans="2:16" ht="15" customHeight="1" x14ac:dyDescent="0.25">
      <c r="B4920" s="36" t="str">
        <f>LOOKUP(Tabela2[[#This Row],[RESUMO]],Tabela3[Grupo],Tabela3[Meus produtos])</f>
        <v>Não</v>
      </c>
      <c r="C4920" s="30" t="s">
        <v>4812</v>
      </c>
      <c r="D4920" t="s">
        <v>21238</v>
      </c>
      <c r="E4920" t="s">
        <v>11853</v>
      </c>
      <c r="F4920" s="30" t="s">
        <v>15573</v>
      </c>
      <c r="G4920">
        <v>23.24</v>
      </c>
      <c r="H4920">
        <v>8.9600000000000009</v>
      </c>
      <c r="I4920">
        <v>18</v>
      </c>
      <c r="J4920">
        <v>0</v>
      </c>
      <c r="K4920" s="13">
        <v>0.502</v>
      </c>
      <c r="L4920" s="13">
        <v>8.9600000000000013E-2</v>
      </c>
      <c r="M4920" s="13">
        <v>0.2324</v>
      </c>
      <c r="N4920" s="13">
        <v>0.18</v>
      </c>
      <c r="O4920" s="13">
        <v>0</v>
      </c>
      <c r="P4920" s="12" t="str">
        <f>LEFT(Tabela2[[#This Row],[Código]],2)</f>
        <v>39</v>
      </c>
    </row>
    <row r="4921" spans="2:16" ht="15" customHeight="1" x14ac:dyDescent="0.25">
      <c r="B4921" s="36" t="str">
        <f>LOOKUP(Tabela2[[#This Row],[RESUMO]],Tabela3[Grupo],Tabela3[Meus produtos])</f>
        <v>Não</v>
      </c>
      <c r="C4921" s="30" t="s">
        <v>4813</v>
      </c>
      <c r="D4921" t="s">
        <v>21238</v>
      </c>
      <c r="E4921" t="s">
        <v>11853</v>
      </c>
      <c r="F4921" s="30" t="s">
        <v>15574</v>
      </c>
      <c r="G4921">
        <v>23.24</v>
      </c>
      <c r="H4921">
        <v>8.9600000000000009</v>
      </c>
      <c r="I4921">
        <v>18</v>
      </c>
      <c r="J4921">
        <v>0</v>
      </c>
      <c r="K4921" s="13">
        <v>0.502</v>
      </c>
      <c r="L4921" s="13">
        <v>8.9600000000000013E-2</v>
      </c>
      <c r="M4921" s="13">
        <v>0.2324</v>
      </c>
      <c r="N4921" s="13">
        <v>0.18</v>
      </c>
      <c r="O4921" s="13">
        <v>0</v>
      </c>
      <c r="P4921" s="12" t="str">
        <f>LEFT(Tabela2[[#This Row],[Código]],2)</f>
        <v>39</v>
      </c>
    </row>
    <row r="4922" spans="2:16" ht="15" customHeight="1" x14ac:dyDescent="0.25">
      <c r="B4922" s="36" t="str">
        <f>LOOKUP(Tabela2[[#This Row],[RESUMO]],Tabela3[Grupo],Tabela3[Meus produtos])</f>
        <v>Não</v>
      </c>
      <c r="C4922" s="30" t="s">
        <v>22275</v>
      </c>
      <c r="D4922" t="s">
        <v>21238</v>
      </c>
      <c r="E4922" t="s">
        <v>11853</v>
      </c>
      <c r="F4922" s="30" t="s">
        <v>22276</v>
      </c>
      <c r="G4922">
        <v>23.24</v>
      </c>
      <c r="H4922">
        <v>8.9600000000000009</v>
      </c>
      <c r="I4922">
        <v>18</v>
      </c>
      <c r="J4922">
        <v>0</v>
      </c>
      <c r="K4922" s="13">
        <v>0.502</v>
      </c>
      <c r="L4922" s="13">
        <v>8.9600000000000013E-2</v>
      </c>
      <c r="M4922" s="13">
        <v>0.2324</v>
      </c>
      <c r="N4922" s="13">
        <v>0.18</v>
      </c>
      <c r="O4922" s="13">
        <v>0</v>
      </c>
      <c r="P4922" s="12" t="str">
        <f>LEFT(Tabela2[[#This Row],[Código]],2)</f>
        <v>39</v>
      </c>
    </row>
    <row r="4923" spans="2:16" ht="15" customHeight="1" x14ac:dyDescent="0.25">
      <c r="B4923" s="36" t="str">
        <f>LOOKUP(Tabela2[[#This Row],[RESUMO]],Tabela3[Grupo],Tabela3[Meus produtos])</f>
        <v>Não</v>
      </c>
      <c r="C4923" s="30" t="s">
        <v>22277</v>
      </c>
      <c r="D4923" t="s">
        <v>21238</v>
      </c>
      <c r="E4923" t="s">
        <v>11853</v>
      </c>
      <c r="F4923" s="30" t="s">
        <v>12</v>
      </c>
      <c r="G4923">
        <v>23.24</v>
      </c>
      <c r="H4923">
        <v>8.9600000000000009</v>
      </c>
      <c r="I4923">
        <v>18</v>
      </c>
      <c r="J4923">
        <v>0</v>
      </c>
      <c r="K4923" s="13">
        <v>0.502</v>
      </c>
      <c r="L4923" s="13">
        <v>8.9600000000000013E-2</v>
      </c>
      <c r="M4923" s="13">
        <v>0.2324</v>
      </c>
      <c r="N4923" s="13">
        <v>0.18</v>
      </c>
      <c r="O4923" s="13">
        <v>0</v>
      </c>
      <c r="P4923" s="12" t="str">
        <f>LEFT(Tabela2[[#This Row],[Código]],2)</f>
        <v>39</v>
      </c>
    </row>
    <row r="4924" spans="2:16" ht="15" customHeight="1" x14ac:dyDescent="0.25">
      <c r="B4924" s="36" t="str">
        <f>LOOKUP(Tabela2[[#This Row],[RESUMO]],Tabela3[Grupo],Tabela3[Meus produtos])</f>
        <v>Não</v>
      </c>
      <c r="C4924" s="30" t="s">
        <v>4814</v>
      </c>
      <c r="D4924" t="s">
        <v>21238</v>
      </c>
      <c r="E4924" t="s">
        <v>11853</v>
      </c>
      <c r="F4924" s="30" t="s">
        <v>15575</v>
      </c>
      <c r="G4924">
        <v>23.24</v>
      </c>
      <c r="H4924">
        <v>8.9600000000000009</v>
      </c>
      <c r="I4924">
        <v>18</v>
      </c>
      <c r="J4924">
        <v>0</v>
      </c>
      <c r="K4924" s="13">
        <v>0.502</v>
      </c>
      <c r="L4924" s="13">
        <v>8.9600000000000013E-2</v>
      </c>
      <c r="M4924" s="13">
        <v>0.2324</v>
      </c>
      <c r="N4924" s="13">
        <v>0.18</v>
      </c>
      <c r="O4924" s="13">
        <v>0</v>
      </c>
      <c r="P4924" s="12" t="str">
        <f>LEFT(Tabela2[[#This Row],[Código]],2)</f>
        <v>39</v>
      </c>
    </row>
    <row r="4925" spans="2:16" ht="15" customHeight="1" x14ac:dyDescent="0.25">
      <c r="B4925" s="36" t="str">
        <f>LOOKUP(Tabela2[[#This Row],[RESUMO]],Tabela3[Grupo],Tabela3[Meus produtos])</f>
        <v>Não</v>
      </c>
      <c r="C4925" s="30" t="s">
        <v>4815</v>
      </c>
      <c r="D4925" t="s">
        <v>21238</v>
      </c>
      <c r="E4925" t="s">
        <v>11853</v>
      </c>
      <c r="F4925" s="30" t="s">
        <v>15576</v>
      </c>
      <c r="G4925">
        <v>23.24</v>
      </c>
      <c r="H4925">
        <v>8.9600000000000009</v>
      </c>
      <c r="I4925">
        <v>18</v>
      </c>
      <c r="J4925">
        <v>0</v>
      </c>
      <c r="K4925" s="13">
        <v>0.502</v>
      </c>
      <c r="L4925" s="13">
        <v>8.9600000000000013E-2</v>
      </c>
      <c r="M4925" s="13">
        <v>0.2324</v>
      </c>
      <c r="N4925" s="13">
        <v>0.18</v>
      </c>
      <c r="O4925" s="13">
        <v>0</v>
      </c>
      <c r="P4925" s="12" t="str">
        <f>LEFT(Tabela2[[#This Row],[Código]],2)</f>
        <v>39</v>
      </c>
    </row>
    <row r="4926" spans="2:16" ht="15" customHeight="1" x14ac:dyDescent="0.25">
      <c r="B4926" s="36" t="str">
        <f>LOOKUP(Tabela2[[#This Row],[RESUMO]],Tabela3[Grupo],Tabela3[Meus produtos])</f>
        <v>Não</v>
      </c>
      <c r="C4926" s="30" t="s">
        <v>4816</v>
      </c>
      <c r="D4926" t="s">
        <v>21238</v>
      </c>
      <c r="E4926" t="s">
        <v>11853</v>
      </c>
      <c r="F4926" s="30" t="s">
        <v>15577</v>
      </c>
      <c r="G4926">
        <v>23.24</v>
      </c>
      <c r="H4926">
        <v>8.9600000000000009</v>
      </c>
      <c r="I4926">
        <v>18</v>
      </c>
      <c r="J4926">
        <v>0</v>
      </c>
      <c r="K4926" s="13">
        <v>0.502</v>
      </c>
      <c r="L4926" s="13">
        <v>8.9600000000000013E-2</v>
      </c>
      <c r="M4926" s="13">
        <v>0.2324</v>
      </c>
      <c r="N4926" s="13">
        <v>0.18</v>
      </c>
      <c r="O4926" s="13">
        <v>0</v>
      </c>
      <c r="P4926" s="12" t="str">
        <f>LEFT(Tabela2[[#This Row],[Código]],2)</f>
        <v>39</v>
      </c>
    </row>
    <row r="4927" spans="2:16" ht="15" customHeight="1" x14ac:dyDescent="0.25">
      <c r="B4927" s="36" t="str">
        <f>LOOKUP(Tabela2[[#This Row],[RESUMO]],Tabela3[Grupo],Tabela3[Meus produtos])</f>
        <v>Não</v>
      </c>
      <c r="C4927" s="30" t="s">
        <v>4817</v>
      </c>
      <c r="D4927" t="s">
        <v>21238</v>
      </c>
      <c r="E4927" t="s">
        <v>11853</v>
      </c>
      <c r="F4927" s="30" t="s">
        <v>15578</v>
      </c>
      <c r="G4927">
        <v>12.92</v>
      </c>
      <c r="H4927">
        <v>8.9600000000000009</v>
      </c>
      <c r="I4927">
        <v>18</v>
      </c>
      <c r="J4927">
        <v>0</v>
      </c>
      <c r="K4927" s="13">
        <v>0.39880000000000004</v>
      </c>
      <c r="L4927" s="13">
        <v>8.9600000000000013E-2</v>
      </c>
      <c r="M4927" s="13">
        <v>0.12920000000000001</v>
      </c>
      <c r="N4927" s="13">
        <v>0.18</v>
      </c>
      <c r="O4927" s="13">
        <v>0</v>
      </c>
      <c r="P4927" s="12" t="str">
        <f>LEFT(Tabela2[[#This Row],[Código]],2)</f>
        <v>39</v>
      </c>
    </row>
    <row r="4928" spans="2:16" ht="15" customHeight="1" x14ac:dyDescent="0.25">
      <c r="B4928" s="36" t="str">
        <f>LOOKUP(Tabela2[[#This Row],[RESUMO]],Tabela3[Grupo],Tabela3[Meus produtos])</f>
        <v>Não</v>
      </c>
      <c r="C4928" s="30" t="s">
        <v>4818</v>
      </c>
      <c r="D4928" t="s">
        <v>21238</v>
      </c>
      <c r="E4928" t="s">
        <v>11853</v>
      </c>
      <c r="F4928" s="30" t="s">
        <v>15579</v>
      </c>
      <c r="G4928">
        <v>12.92</v>
      </c>
      <c r="H4928">
        <v>8.9600000000000009</v>
      </c>
      <c r="I4928">
        <v>18</v>
      </c>
      <c r="J4928">
        <v>0</v>
      </c>
      <c r="K4928" s="13">
        <v>0.39880000000000004</v>
      </c>
      <c r="L4928" s="13">
        <v>8.9600000000000013E-2</v>
      </c>
      <c r="M4928" s="13">
        <v>0.12920000000000001</v>
      </c>
      <c r="N4928" s="13">
        <v>0.18</v>
      </c>
      <c r="O4928" s="13">
        <v>0</v>
      </c>
      <c r="P4928" s="12" t="str">
        <f>LEFT(Tabela2[[#This Row],[Código]],2)</f>
        <v>39</v>
      </c>
    </row>
    <row r="4929" spans="2:16" ht="15" customHeight="1" x14ac:dyDescent="0.25">
      <c r="B4929" s="36" t="str">
        <f>LOOKUP(Tabela2[[#This Row],[RESUMO]],Tabela3[Grupo],Tabela3[Meus produtos])</f>
        <v>Não</v>
      </c>
      <c r="C4929" s="30" t="s">
        <v>4819</v>
      </c>
      <c r="D4929" t="s">
        <v>21238</v>
      </c>
      <c r="E4929" t="s">
        <v>11853</v>
      </c>
      <c r="F4929" s="30" t="s">
        <v>15580</v>
      </c>
      <c r="G4929">
        <v>23.24</v>
      </c>
      <c r="H4929">
        <v>8.9600000000000009</v>
      </c>
      <c r="I4929">
        <v>18</v>
      </c>
      <c r="J4929">
        <v>0</v>
      </c>
      <c r="K4929" s="13">
        <v>0.502</v>
      </c>
      <c r="L4929" s="13">
        <v>8.9600000000000013E-2</v>
      </c>
      <c r="M4929" s="13">
        <v>0.2324</v>
      </c>
      <c r="N4929" s="13">
        <v>0.18</v>
      </c>
      <c r="O4929" s="13">
        <v>0</v>
      </c>
      <c r="P4929" s="12" t="str">
        <f>LEFT(Tabela2[[#This Row],[Código]],2)</f>
        <v>39</v>
      </c>
    </row>
    <row r="4930" spans="2:16" ht="15" customHeight="1" x14ac:dyDescent="0.25">
      <c r="B4930" s="36" t="str">
        <f>LOOKUP(Tabela2[[#This Row],[RESUMO]],Tabela3[Grupo],Tabela3[Meus produtos])</f>
        <v>Não</v>
      </c>
      <c r="C4930" s="30" t="s">
        <v>4820</v>
      </c>
      <c r="D4930" t="s">
        <v>21238</v>
      </c>
      <c r="E4930" t="s">
        <v>11853</v>
      </c>
      <c r="F4930" s="30" t="s">
        <v>15581</v>
      </c>
      <c r="G4930">
        <v>12.92</v>
      </c>
      <c r="H4930">
        <v>8.9600000000000009</v>
      </c>
      <c r="I4930">
        <v>18</v>
      </c>
      <c r="J4930">
        <v>0</v>
      </c>
      <c r="K4930" s="13">
        <v>0.39880000000000004</v>
      </c>
      <c r="L4930" s="13">
        <v>8.9600000000000013E-2</v>
      </c>
      <c r="M4930" s="13">
        <v>0.12920000000000001</v>
      </c>
      <c r="N4930" s="13">
        <v>0.18</v>
      </c>
      <c r="O4930" s="13">
        <v>0</v>
      </c>
      <c r="P4930" s="12" t="str">
        <f>LEFT(Tabela2[[#This Row],[Código]],2)</f>
        <v>39</v>
      </c>
    </row>
    <row r="4931" spans="2:16" ht="15" customHeight="1" x14ac:dyDescent="0.25">
      <c r="B4931" s="36" t="str">
        <f>LOOKUP(Tabela2[[#This Row],[RESUMO]],Tabela3[Grupo],Tabela3[Meus produtos])</f>
        <v>Não</v>
      </c>
      <c r="C4931" s="30" t="s">
        <v>22620</v>
      </c>
      <c r="D4931" t="s">
        <v>21238</v>
      </c>
      <c r="E4931" t="s">
        <v>11853</v>
      </c>
      <c r="F4931" s="30" t="s">
        <v>22621</v>
      </c>
      <c r="G4931">
        <v>10.96</v>
      </c>
      <c r="H4931">
        <v>8.9600000000000009</v>
      </c>
      <c r="I4931">
        <v>18</v>
      </c>
      <c r="J4931">
        <v>0</v>
      </c>
      <c r="K4931" s="13">
        <v>0.37919999999999998</v>
      </c>
      <c r="L4931" s="13">
        <v>8.9600000000000013E-2</v>
      </c>
      <c r="M4931" s="13">
        <v>0.1096</v>
      </c>
      <c r="N4931" s="13">
        <v>0.18</v>
      </c>
      <c r="O4931" s="13">
        <v>0</v>
      </c>
      <c r="P4931" s="12" t="str">
        <f>LEFT(Tabela2[[#This Row],[Código]],2)</f>
        <v>39</v>
      </c>
    </row>
    <row r="4932" spans="2:16" ht="15" customHeight="1" x14ac:dyDescent="0.25">
      <c r="B4932" s="36" t="str">
        <f>LOOKUP(Tabela2[[#This Row],[RESUMO]],Tabela3[Grupo],Tabela3[Meus produtos])</f>
        <v>Não</v>
      </c>
      <c r="C4932" s="30" t="s">
        <v>22622</v>
      </c>
      <c r="D4932" t="s">
        <v>21238</v>
      </c>
      <c r="E4932" t="s">
        <v>11853</v>
      </c>
      <c r="F4932" s="30" t="s">
        <v>22623</v>
      </c>
      <c r="G4932">
        <v>10.96</v>
      </c>
      <c r="H4932">
        <v>8.9600000000000009</v>
      </c>
      <c r="I4932">
        <v>18</v>
      </c>
      <c r="J4932">
        <v>0</v>
      </c>
      <c r="K4932" s="13">
        <v>0.37919999999999998</v>
      </c>
      <c r="L4932" s="13">
        <v>8.9600000000000013E-2</v>
      </c>
      <c r="M4932" s="13">
        <v>0.1096</v>
      </c>
      <c r="N4932" s="13">
        <v>0.18</v>
      </c>
      <c r="O4932" s="13">
        <v>0</v>
      </c>
      <c r="P4932" s="12" t="str">
        <f>LEFT(Tabela2[[#This Row],[Código]],2)</f>
        <v>39</v>
      </c>
    </row>
    <row r="4933" spans="2:16" ht="15" customHeight="1" x14ac:dyDescent="0.25">
      <c r="B4933" s="36" t="str">
        <f>LOOKUP(Tabela2[[#This Row],[RESUMO]],Tabela3[Grupo],Tabela3[Meus produtos])</f>
        <v>Não</v>
      </c>
      <c r="C4933" s="30" t="s">
        <v>22624</v>
      </c>
      <c r="D4933" t="s">
        <v>21238</v>
      </c>
      <c r="E4933" t="s">
        <v>11853</v>
      </c>
      <c r="F4933" s="30" t="s">
        <v>22625</v>
      </c>
      <c r="G4933">
        <v>10.96</v>
      </c>
      <c r="H4933">
        <v>8.9600000000000009</v>
      </c>
      <c r="I4933">
        <v>18</v>
      </c>
      <c r="J4933">
        <v>0</v>
      </c>
      <c r="K4933" s="13">
        <v>0.37919999999999998</v>
      </c>
      <c r="L4933" s="13">
        <v>8.9600000000000013E-2</v>
      </c>
      <c r="M4933" s="13">
        <v>0.1096</v>
      </c>
      <c r="N4933" s="13">
        <v>0.18</v>
      </c>
      <c r="O4933" s="13">
        <v>0</v>
      </c>
      <c r="P4933" s="12" t="str">
        <f>LEFT(Tabela2[[#This Row],[Código]],2)</f>
        <v>39</v>
      </c>
    </row>
    <row r="4934" spans="2:16" ht="15" customHeight="1" x14ac:dyDescent="0.25">
      <c r="B4934" s="36" t="str">
        <f>LOOKUP(Tabela2[[#This Row],[RESUMO]],Tabela3[Grupo],Tabela3[Meus produtos])</f>
        <v>Não</v>
      </c>
      <c r="C4934" s="30" t="s">
        <v>4821</v>
      </c>
      <c r="D4934" t="s">
        <v>21238</v>
      </c>
      <c r="E4934" t="s">
        <v>11853</v>
      </c>
      <c r="F4934" s="30" t="s">
        <v>15582</v>
      </c>
      <c r="G4934">
        <v>23.24</v>
      </c>
      <c r="H4934">
        <v>8.9600000000000009</v>
      </c>
      <c r="I4934">
        <v>18</v>
      </c>
      <c r="J4934">
        <v>0</v>
      </c>
      <c r="K4934" s="13">
        <v>0.502</v>
      </c>
      <c r="L4934" s="13">
        <v>8.9600000000000013E-2</v>
      </c>
      <c r="M4934" s="13">
        <v>0.2324</v>
      </c>
      <c r="N4934" s="13">
        <v>0.18</v>
      </c>
      <c r="O4934" s="13">
        <v>0</v>
      </c>
      <c r="P4934" s="12" t="str">
        <f>LEFT(Tabela2[[#This Row],[Código]],2)</f>
        <v>39</v>
      </c>
    </row>
    <row r="4935" spans="2:16" ht="15" customHeight="1" x14ac:dyDescent="0.25">
      <c r="B4935" s="36" t="str">
        <f>LOOKUP(Tabela2[[#This Row],[RESUMO]],Tabela3[Grupo],Tabela3[Meus produtos])</f>
        <v>Não</v>
      </c>
      <c r="C4935" s="30" t="s">
        <v>4822</v>
      </c>
      <c r="D4935" t="s">
        <v>21238</v>
      </c>
      <c r="E4935" t="s">
        <v>11853</v>
      </c>
      <c r="F4935" s="30" t="s">
        <v>15583</v>
      </c>
      <c r="G4935">
        <v>12.92</v>
      </c>
      <c r="H4935">
        <v>8.9600000000000009</v>
      </c>
      <c r="I4935">
        <v>18</v>
      </c>
      <c r="J4935">
        <v>0</v>
      </c>
      <c r="K4935" s="13">
        <v>0.39880000000000004</v>
      </c>
      <c r="L4935" s="13">
        <v>8.9600000000000013E-2</v>
      </c>
      <c r="M4935" s="13">
        <v>0.12920000000000001</v>
      </c>
      <c r="N4935" s="13">
        <v>0.18</v>
      </c>
      <c r="O4935" s="13">
        <v>0</v>
      </c>
      <c r="P4935" s="12" t="str">
        <f>LEFT(Tabela2[[#This Row],[Código]],2)</f>
        <v>39</v>
      </c>
    </row>
    <row r="4936" spans="2:16" ht="15" customHeight="1" x14ac:dyDescent="0.25">
      <c r="B4936" s="36" t="str">
        <f>LOOKUP(Tabela2[[#This Row],[RESUMO]],Tabela3[Grupo],Tabela3[Meus produtos])</f>
        <v>Não</v>
      </c>
      <c r="C4936" s="30" t="s">
        <v>4823</v>
      </c>
      <c r="D4936" t="s">
        <v>21238</v>
      </c>
      <c r="E4936" t="s">
        <v>11853</v>
      </c>
      <c r="F4936" s="30" t="s">
        <v>15584</v>
      </c>
      <c r="G4936">
        <v>12.92</v>
      </c>
      <c r="H4936">
        <v>8.9600000000000009</v>
      </c>
      <c r="I4936">
        <v>18</v>
      </c>
      <c r="J4936">
        <v>0</v>
      </c>
      <c r="K4936" s="13">
        <v>0.39880000000000004</v>
      </c>
      <c r="L4936" s="13">
        <v>8.9600000000000013E-2</v>
      </c>
      <c r="M4936" s="13">
        <v>0.12920000000000001</v>
      </c>
      <c r="N4936" s="13">
        <v>0.18</v>
      </c>
      <c r="O4936" s="13">
        <v>0</v>
      </c>
      <c r="P4936" s="12" t="str">
        <f>LEFT(Tabela2[[#This Row],[Código]],2)</f>
        <v>39</v>
      </c>
    </row>
    <row r="4937" spans="2:16" ht="15" customHeight="1" x14ac:dyDescent="0.25">
      <c r="B4937" s="36" t="str">
        <f>LOOKUP(Tabela2[[#This Row],[RESUMO]],Tabela3[Grupo],Tabela3[Meus produtos])</f>
        <v>Não</v>
      </c>
      <c r="C4937" s="30" t="s">
        <v>4824</v>
      </c>
      <c r="D4937" t="s">
        <v>21238</v>
      </c>
      <c r="E4937" t="s">
        <v>11853</v>
      </c>
      <c r="F4937" s="30" t="s">
        <v>15585</v>
      </c>
      <c r="G4937">
        <v>23.24</v>
      </c>
      <c r="H4937">
        <v>8.9600000000000009</v>
      </c>
      <c r="I4937">
        <v>18</v>
      </c>
      <c r="J4937">
        <v>0</v>
      </c>
      <c r="K4937" s="13">
        <v>0.502</v>
      </c>
      <c r="L4937" s="13">
        <v>8.9600000000000013E-2</v>
      </c>
      <c r="M4937" s="13">
        <v>0.2324</v>
      </c>
      <c r="N4937" s="13">
        <v>0.18</v>
      </c>
      <c r="O4937" s="13">
        <v>0</v>
      </c>
      <c r="P4937" s="12" t="str">
        <f>LEFT(Tabela2[[#This Row],[Código]],2)</f>
        <v>39</v>
      </c>
    </row>
    <row r="4938" spans="2:16" ht="15" customHeight="1" x14ac:dyDescent="0.25">
      <c r="B4938" s="36" t="str">
        <f>LOOKUP(Tabela2[[#This Row],[RESUMO]],Tabela3[Grupo],Tabela3[Meus produtos])</f>
        <v>Não</v>
      </c>
      <c r="C4938" s="30" t="s">
        <v>4825</v>
      </c>
      <c r="D4938" t="s">
        <v>21238</v>
      </c>
      <c r="E4938" t="s">
        <v>11853</v>
      </c>
      <c r="F4938" s="30" t="s">
        <v>15586</v>
      </c>
      <c r="G4938">
        <v>23.24</v>
      </c>
      <c r="H4938">
        <v>8.9600000000000009</v>
      </c>
      <c r="I4938">
        <v>18</v>
      </c>
      <c r="J4938">
        <v>0</v>
      </c>
      <c r="K4938" s="13">
        <v>0.502</v>
      </c>
      <c r="L4938" s="13">
        <v>8.9600000000000013E-2</v>
      </c>
      <c r="M4938" s="13">
        <v>0.2324</v>
      </c>
      <c r="N4938" s="13">
        <v>0.18</v>
      </c>
      <c r="O4938" s="13">
        <v>0</v>
      </c>
      <c r="P4938" s="12" t="str">
        <f>LEFT(Tabela2[[#This Row],[Código]],2)</f>
        <v>39</v>
      </c>
    </row>
    <row r="4939" spans="2:16" ht="15" customHeight="1" x14ac:dyDescent="0.25">
      <c r="B4939" s="36" t="str">
        <f>LOOKUP(Tabela2[[#This Row],[RESUMO]],Tabela3[Grupo],Tabela3[Meus produtos])</f>
        <v>Não</v>
      </c>
      <c r="C4939" s="30" t="s">
        <v>4826</v>
      </c>
      <c r="D4939" t="s">
        <v>21238</v>
      </c>
      <c r="E4939" t="s">
        <v>11853</v>
      </c>
      <c r="F4939" s="30" t="s">
        <v>15587</v>
      </c>
      <c r="G4939">
        <v>12.92</v>
      </c>
      <c r="H4939">
        <v>8.9600000000000009</v>
      </c>
      <c r="I4939">
        <v>18</v>
      </c>
      <c r="J4939">
        <v>0</v>
      </c>
      <c r="K4939" s="13">
        <v>0.39880000000000004</v>
      </c>
      <c r="L4939" s="13">
        <v>8.9600000000000013E-2</v>
      </c>
      <c r="M4939" s="13">
        <v>0.12920000000000001</v>
      </c>
      <c r="N4939" s="13">
        <v>0.18</v>
      </c>
      <c r="O4939" s="13">
        <v>0</v>
      </c>
      <c r="P4939" s="12" t="str">
        <f>LEFT(Tabela2[[#This Row],[Código]],2)</f>
        <v>39</v>
      </c>
    </row>
    <row r="4940" spans="2:16" ht="15" customHeight="1" x14ac:dyDescent="0.25">
      <c r="B4940" s="36" t="str">
        <f>LOOKUP(Tabela2[[#This Row],[RESUMO]],Tabela3[Grupo],Tabela3[Meus produtos])</f>
        <v>Não</v>
      </c>
      <c r="C4940" s="30" t="s">
        <v>4827</v>
      </c>
      <c r="D4940" t="s">
        <v>21238</v>
      </c>
      <c r="E4940" t="s">
        <v>11853</v>
      </c>
      <c r="F4940" s="30" t="s">
        <v>15588</v>
      </c>
      <c r="G4940">
        <v>12.92</v>
      </c>
      <c r="H4940">
        <v>8.9600000000000009</v>
      </c>
      <c r="I4940">
        <v>18</v>
      </c>
      <c r="J4940">
        <v>0</v>
      </c>
      <c r="K4940" s="13">
        <v>0.39880000000000004</v>
      </c>
      <c r="L4940" s="13">
        <v>8.9600000000000013E-2</v>
      </c>
      <c r="M4940" s="13">
        <v>0.12920000000000001</v>
      </c>
      <c r="N4940" s="13">
        <v>0.18</v>
      </c>
      <c r="O4940" s="13">
        <v>0</v>
      </c>
      <c r="P4940" s="12" t="str">
        <f>LEFT(Tabela2[[#This Row],[Código]],2)</f>
        <v>39</v>
      </c>
    </row>
    <row r="4941" spans="2:16" ht="15" customHeight="1" x14ac:dyDescent="0.25">
      <c r="B4941" s="36" t="str">
        <f>LOOKUP(Tabela2[[#This Row],[RESUMO]],Tabela3[Grupo],Tabela3[Meus produtos])</f>
        <v>Não</v>
      </c>
      <c r="C4941" s="30" t="s">
        <v>4828</v>
      </c>
      <c r="D4941" t="s">
        <v>21238</v>
      </c>
      <c r="E4941" t="s">
        <v>11853</v>
      </c>
      <c r="F4941" s="30" t="s">
        <v>15589</v>
      </c>
      <c r="G4941">
        <v>12.92</v>
      </c>
      <c r="H4941">
        <v>8.9600000000000009</v>
      </c>
      <c r="I4941">
        <v>18</v>
      </c>
      <c r="J4941">
        <v>0</v>
      </c>
      <c r="K4941" s="13">
        <v>0.39880000000000004</v>
      </c>
      <c r="L4941" s="13">
        <v>8.9600000000000013E-2</v>
      </c>
      <c r="M4941" s="13">
        <v>0.12920000000000001</v>
      </c>
      <c r="N4941" s="13">
        <v>0.18</v>
      </c>
      <c r="O4941" s="13">
        <v>0</v>
      </c>
      <c r="P4941" s="12" t="str">
        <f>LEFT(Tabela2[[#This Row],[Código]],2)</f>
        <v>39</v>
      </c>
    </row>
    <row r="4942" spans="2:16" ht="15" customHeight="1" x14ac:dyDescent="0.25">
      <c r="B4942" s="36" t="str">
        <f>LOOKUP(Tabela2[[#This Row],[RESUMO]],Tabela3[Grupo],Tabela3[Meus produtos])</f>
        <v>Não</v>
      </c>
      <c r="C4942" s="30" t="s">
        <v>4829</v>
      </c>
      <c r="D4942" t="s">
        <v>21238</v>
      </c>
      <c r="E4942" t="s">
        <v>11853</v>
      </c>
      <c r="F4942" s="30" t="s">
        <v>15590</v>
      </c>
      <c r="G4942">
        <v>23.24</v>
      </c>
      <c r="H4942">
        <v>8.9600000000000009</v>
      </c>
      <c r="I4942">
        <v>18</v>
      </c>
      <c r="J4942">
        <v>0</v>
      </c>
      <c r="K4942" s="13">
        <v>0.502</v>
      </c>
      <c r="L4942" s="13">
        <v>8.9600000000000013E-2</v>
      </c>
      <c r="M4942" s="13">
        <v>0.2324</v>
      </c>
      <c r="N4942" s="13">
        <v>0.18</v>
      </c>
      <c r="O4942" s="13">
        <v>0</v>
      </c>
      <c r="P4942" s="12" t="str">
        <f>LEFT(Tabela2[[#This Row],[Código]],2)</f>
        <v>39</v>
      </c>
    </row>
    <row r="4943" spans="2:16" ht="15" customHeight="1" x14ac:dyDescent="0.25">
      <c r="B4943" s="36" t="str">
        <f>LOOKUP(Tabela2[[#This Row],[RESUMO]],Tabela3[Grupo],Tabela3[Meus produtos])</f>
        <v>Não</v>
      </c>
      <c r="C4943" s="30" t="s">
        <v>4830</v>
      </c>
      <c r="D4943" t="s">
        <v>21238</v>
      </c>
      <c r="E4943" t="s">
        <v>11853</v>
      </c>
      <c r="F4943" s="30" t="s">
        <v>15591</v>
      </c>
      <c r="G4943">
        <v>23.24</v>
      </c>
      <c r="H4943">
        <v>8.9600000000000009</v>
      </c>
      <c r="I4943">
        <v>18</v>
      </c>
      <c r="J4943">
        <v>0</v>
      </c>
      <c r="K4943" s="13">
        <v>0.502</v>
      </c>
      <c r="L4943" s="13">
        <v>8.9600000000000013E-2</v>
      </c>
      <c r="M4943" s="13">
        <v>0.2324</v>
      </c>
      <c r="N4943" s="13">
        <v>0.18</v>
      </c>
      <c r="O4943" s="13">
        <v>0</v>
      </c>
      <c r="P4943" s="12" t="str">
        <f>LEFT(Tabela2[[#This Row],[Código]],2)</f>
        <v>39</v>
      </c>
    </row>
    <row r="4944" spans="2:16" ht="15" customHeight="1" x14ac:dyDescent="0.25">
      <c r="B4944" s="36" t="str">
        <f>LOOKUP(Tabela2[[#This Row],[RESUMO]],Tabela3[Grupo],Tabela3[Meus produtos])</f>
        <v>Não</v>
      </c>
      <c r="C4944" s="30" t="s">
        <v>4831</v>
      </c>
      <c r="D4944" t="s">
        <v>21238</v>
      </c>
      <c r="E4944" t="s">
        <v>11853</v>
      </c>
      <c r="F4944" s="30" t="s">
        <v>15592</v>
      </c>
      <c r="G4944">
        <v>12.92</v>
      </c>
      <c r="H4944">
        <v>8.9600000000000009</v>
      </c>
      <c r="I4944">
        <v>18</v>
      </c>
      <c r="J4944">
        <v>0</v>
      </c>
      <c r="K4944" s="13">
        <v>0.39880000000000004</v>
      </c>
      <c r="L4944" s="13">
        <v>8.9600000000000013E-2</v>
      </c>
      <c r="M4944" s="13">
        <v>0.12920000000000001</v>
      </c>
      <c r="N4944" s="13">
        <v>0.18</v>
      </c>
      <c r="O4944" s="13">
        <v>0</v>
      </c>
      <c r="P4944" s="12" t="str">
        <f>LEFT(Tabela2[[#This Row],[Código]],2)</f>
        <v>39</v>
      </c>
    </row>
    <row r="4945" spans="2:16" ht="15" customHeight="1" x14ac:dyDescent="0.25">
      <c r="B4945" s="36" t="str">
        <f>LOOKUP(Tabela2[[#This Row],[RESUMO]],Tabela3[Grupo],Tabela3[Meus produtos])</f>
        <v>Não</v>
      </c>
      <c r="C4945" s="30" t="s">
        <v>4832</v>
      </c>
      <c r="D4945" t="s">
        <v>21238</v>
      </c>
      <c r="E4945" t="s">
        <v>11853</v>
      </c>
      <c r="F4945" s="30" t="s">
        <v>15593</v>
      </c>
      <c r="G4945">
        <v>12.92</v>
      </c>
      <c r="H4945">
        <v>8.9600000000000009</v>
      </c>
      <c r="I4945">
        <v>18</v>
      </c>
      <c r="J4945">
        <v>0</v>
      </c>
      <c r="K4945" s="13">
        <v>0.39880000000000004</v>
      </c>
      <c r="L4945" s="13">
        <v>8.9600000000000013E-2</v>
      </c>
      <c r="M4945" s="13">
        <v>0.12920000000000001</v>
      </c>
      <c r="N4945" s="13">
        <v>0.18</v>
      </c>
      <c r="O4945" s="13">
        <v>0</v>
      </c>
      <c r="P4945" s="12" t="str">
        <f>LEFT(Tabela2[[#This Row],[Código]],2)</f>
        <v>39</v>
      </c>
    </row>
    <row r="4946" spans="2:16" ht="15" customHeight="1" x14ac:dyDescent="0.25">
      <c r="B4946" s="36" t="str">
        <f>LOOKUP(Tabela2[[#This Row],[RESUMO]],Tabela3[Grupo],Tabela3[Meus produtos])</f>
        <v>Não</v>
      </c>
      <c r="C4946" s="30" t="s">
        <v>4833</v>
      </c>
      <c r="D4946" t="s">
        <v>21238</v>
      </c>
      <c r="E4946" t="s">
        <v>11853</v>
      </c>
      <c r="F4946" s="30" t="s">
        <v>15594</v>
      </c>
      <c r="G4946">
        <v>23.24</v>
      </c>
      <c r="H4946">
        <v>8.9600000000000009</v>
      </c>
      <c r="I4946">
        <v>18</v>
      </c>
      <c r="J4946">
        <v>0</v>
      </c>
      <c r="K4946" s="13">
        <v>0.502</v>
      </c>
      <c r="L4946" s="13">
        <v>8.9600000000000013E-2</v>
      </c>
      <c r="M4946" s="13">
        <v>0.2324</v>
      </c>
      <c r="N4946" s="13">
        <v>0.18</v>
      </c>
      <c r="O4946" s="13">
        <v>0</v>
      </c>
      <c r="P4946" s="12" t="str">
        <f>LEFT(Tabela2[[#This Row],[Código]],2)</f>
        <v>39</v>
      </c>
    </row>
    <row r="4947" spans="2:16" ht="15" customHeight="1" x14ac:dyDescent="0.25">
      <c r="B4947" s="36" t="str">
        <f>LOOKUP(Tabela2[[#This Row],[RESUMO]],Tabela3[Grupo],Tabela3[Meus produtos])</f>
        <v>Não</v>
      </c>
      <c r="C4947" s="30" t="s">
        <v>4834</v>
      </c>
      <c r="D4947" t="s">
        <v>21238</v>
      </c>
      <c r="E4947" t="s">
        <v>11853</v>
      </c>
      <c r="F4947" s="30" t="s">
        <v>15595</v>
      </c>
      <c r="G4947">
        <v>12.92</v>
      </c>
      <c r="H4947">
        <v>8.9600000000000009</v>
      </c>
      <c r="I4947">
        <v>18</v>
      </c>
      <c r="J4947">
        <v>0</v>
      </c>
      <c r="K4947" s="13">
        <v>0.39880000000000004</v>
      </c>
      <c r="L4947" s="13">
        <v>8.9600000000000013E-2</v>
      </c>
      <c r="M4947" s="13">
        <v>0.12920000000000001</v>
      </c>
      <c r="N4947" s="13">
        <v>0.18</v>
      </c>
      <c r="O4947" s="13">
        <v>0</v>
      </c>
      <c r="P4947" s="12" t="str">
        <f>LEFT(Tabela2[[#This Row],[Código]],2)</f>
        <v>39</v>
      </c>
    </row>
    <row r="4948" spans="2:16" ht="15" customHeight="1" x14ac:dyDescent="0.25">
      <c r="B4948" s="36" t="str">
        <f>LOOKUP(Tabela2[[#This Row],[RESUMO]],Tabela3[Grupo],Tabela3[Meus produtos])</f>
        <v>Não</v>
      </c>
      <c r="C4948" s="30" t="s">
        <v>4835</v>
      </c>
      <c r="D4948" t="s">
        <v>21238</v>
      </c>
      <c r="E4948" t="s">
        <v>11853</v>
      </c>
      <c r="F4948" s="30" t="s">
        <v>15596</v>
      </c>
      <c r="G4948">
        <v>23.24</v>
      </c>
      <c r="H4948">
        <v>8.9600000000000009</v>
      </c>
      <c r="I4948">
        <v>18</v>
      </c>
      <c r="J4948">
        <v>0</v>
      </c>
      <c r="K4948" s="13">
        <v>0.502</v>
      </c>
      <c r="L4948" s="13">
        <v>8.9600000000000013E-2</v>
      </c>
      <c r="M4948" s="13">
        <v>0.2324</v>
      </c>
      <c r="N4948" s="13">
        <v>0.18</v>
      </c>
      <c r="O4948" s="13">
        <v>0</v>
      </c>
      <c r="P4948" s="12" t="str">
        <f>LEFT(Tabela2[[#This Row],[Código]],2)</f>
        <v>39</v>
      </c>
    </row>
    <row r="4949" spans="2:16" ht="15" customHeight="1" x14ac:dyDescent="0.25">
      <c r="B4949" s="36" t="str">
        <f>LOOKUP(Tabela2[[#This Row],[RESUMO]],Tabela3[Grupo],Tabela3[Meus produtos])</f>
        <v>Não</v>
      </c>
      <c r="C4949" s="30" t="s">
        <v>4836</v>
      </c>
      <c r="D4949" t="s">
        <v>21238</v>
      </c>
      <c r="E4949" t="s">
        <v>11853</v>
      </c>
      <c r="F4949" s="30" t="s">
        <v>15597</v>
      </c>
      <c r="G4949">
        <v>23.24</v>
      </c>
      <c r="H4949">
        <v>8.9600000000000009</v>
      </c>
      <c r="I4949">
        <v>18</v>
      </c>
      <c r="J4949">
        <v>0</v>
      </c>
      <c r="K4949" s="13">
        <v>0.502</v>
      </c>
      <c r="L4949" s="13">
        <v>8.9600000000000013E-2</v>
      </c>
      <c r="M4949" s="13">
        <v>0.2324</v>
      </c>
      <c r="N4949" s="13">
        <v>0.18</v>
      </c>
      <c r="O4949" s="13">
        <v>0</v>
      </c>
      <c r="P4949" s="12" t="str">
        <f>LEFT(Tabela2[[#This Row],[Código]],2)</f>
        <v>39</v>
      </c>
    </row>
    <row r="4950" spans="2:16" ht="15" customHeight="1" x14ac:dyDescent="0.25">
      <c r="B4950" s="36" t="str">
        <f>LOOKUP(Tabela2[[#This Row],[RESUMO]],Tabela3[Grupo],Tabela3[Meus produtos])</f>
        <v>Não</v>
      </c>
      <c r="C4950" s="30" t="s">
        <v>4837</v>
      </c>
      <c r="D4950" t="s">
        <v>21238</v>
      </c>
      <c r="E4950" t="s">
        <v>11853</v>
      </c>
      <c r="F4950" s="30" t="s">
        <v>15598</v>
      </c>
      <c r="G4950">
        <v>23.24</v>
      </c>
      <c r="H4950">
        <v>8.9600000000000009</v>
      </c>
      <c r="I4950">
        <v>18</v>
      </c>
      <c r="J4950">
        <v>0</v>
      </c>
      <c r="K4950" s="13">
        <v>0.502</v>
      </c>
      <c r="L4950" s="13">
        <v>8.9600000000000013E-2</v>
      </c>
      <c r="M4950" s="13">
        <v>0.2324</v>
      </c>
      <c r="N4950" s="13">
        <v>0.18</v>
      </c>
      <c r="O4950" s="13">
        <v>0</v>
      </c>
      <c r="P4950" s="12" t="str">
        <f>LEFT(Tabela2[[#This Row],[Código]],2)</f>
        <v>39</v>
      </c>
    </row>
    <row r="4951" spans="2:16" ht="15" customHeight="1" x14ac:dyDescent="0.25">
      <c r="B4951" s="36" t="str">
        <f>LOOKUP(Tabela2[[#This Row],[RESUMO]],Tabela3[Grupo],Tabela3[Meus produtos])</f>
        <v>Não</v>
      </c>
      <c r="C4951" s="30" t="s">
        <v>4838</v>
      </c>
      <c r="D4951" t="s">
        <v>21238</v>
      </c>
      <c r="E4951" t="s">
        <v>11853</v>
      </c>
      <c r="F4951" s="30" t="s">
        <v>15599</v>
      </c>
      <c r="G4951">
        <v>23.24</v>
      </c>
      <c r="H4951">
        <v>8.9600000000000009</v>
      </c>
      <c r="I4951">
        <v>18</v>
      </c>
      <c r="J4951">
        <v>0</v>
      </c>
      <c r="K4951" s="13">
        <v>0.502</v>
      </c>
      <c r="L4951" s="13">
        <v>8.9600000000000013E-2</v>
      </c>
      <c r="M4951" s="13">
        <v>0.2324</v>
      </c>
      <c r="N4951" s="13">
        <v>0.18</v>
      </c>
      <c r="O4951" s="13">
        <v>0</v>
      </c>
      <c r="P4951" s="12" t="str">
        <f>LEFT(Tabela2[[#This Row],[Código]],2)</f>
        <v>39</v>
      </c>
    </row>
    <row r="4952" spans="2:16" ht="15" customHeight="1" x14ac:dyDescent="0.25">
      <c r="B4952" s="36" t="str">
        <f>LOOKUP(Tabela2[[#This Row],[RESUMO]],Tabela3[Grupo],Tabela3[Meus produtos])</f>
        <v>Não</v>
      </c>
      <c r="C4952" s="30" t="s">
        <v>4839</v>
      </c>
      <c r="D4952" t="s">
        <v>21238</v>
      </c>
      <c r="E4952" t="s">
        <v>11853</v>
      </c>
      <c r="F4952" s="30" t="s">
        <v>15600</v>
      </c>
      <c r="G4952">
        <v>23.24</v>
      </c>
      <c r="H4952">
        <v>8.9600000000000009</v>
      </c>
      <c r="I4952">
        <v>18</v>
      </c>
      <c r="J4952">
        <v>0</v>
      </c>
      <c r="K4952" s="13">
        <v>0.502</v>
      </c>
      <c r="L4952" s="13">
        <v>8.9600000000000013E-2</v>
      </c>
      <c r="M4952" s="13">
        <v>0.2324</v>
      </c>
      <c r="N4952" s="13">
        <v>0.18</v>
      </c>
      <c r="O4952" s="13">
        <v>0</v>
      </c>
      <c r="P4952" s="12" t="str">
        <f>LEFT(Tabela2[[#This Row],[Código]],2)</f>
        <v>39</v>
      </c>
    </row>
    <row r="4953" spans="2:16" ht="15" customHeight="1" x14ac:dyDescent="0.25">
      <c r="B4953" s="36" t="str">
        <f>LOOKUP(Tabela2[[#This Row],[RESUMO]],Tabela3[Grupo],Tabela3[Meus produtos])</f>
        <v>Não</v>
      </c>
      <c r="C4953" s="30" t="s">
        <v>22278</v>
      </c>
      <c r="D4953" t="s">
        <v>21238</v>
      </c>
      <c r="E4953" t="s">
        <v>11853</v>
      </c>
      <c r="F4953" s="30" t="s">
        <v>22279</v>
      </c>
      <c r="G4953">
        <v>23.24</v>
      </c>
      <c r="H4953">
        <v>8.9600000000000009</v>
      </c>
      <c r="I4953">
        <v>18</v>
      </c>
      <c r="J4953">
        <v>0</v>
      </c>
      <c r="K4953" s="13">
        <v>0.502</v>
      </c>
      <c r="L4953" s="13">
        <v>8.9600000000000013E-2</v>
      </c>
      <c r="M4953" s="13">
        <v>0.2324</v>
      </c>
      <c r="N4953" s="13">
        <v>0.18</v>
      </c>
      <c r="O4953" s="13">
        <v>0</v>
      </c>
      <c r="P4953" s="12" t="str">
        <f>LEFT(Tabela2[[#This Row],[Código]],2)</f>
        <v>39</v>
      </c>
    </row>
    <row r="4954" spans="2:16" ht="15" customHeight="1" x14ac:dyDescent="0.25">
      <c r="B4954" s="36" t="str">
        <f>LOOKUP(Tabela2[[#This Row],[RESUMO]],Tabela3[Grupo],Tabela3[Meus produtos])</f>
        <v>Não</v>
      </c>
      <c r="C4954" s="30" t="s">
        <v>22280</v>
      </c>
      <c r="D4954" t="s">
        <v>21238</v>
      </c>
      <c r="E4954" t="s">
        <v>11853</v>
      </c>
      <c r="F4954" s="30" t="s">
        <v>56</v>
      </c>
      <c r="G4954">
        <v>23.24</v>
      </c>
      <c r="H4954">
        <v>8.9600000000000009</v>
      </c>
      <c r="I4954">
        <v>18</v>
      </c>
      <c r="J4954">
        <v>0</v>
      </c>
      <c r="K4954" s="13">
        <v>0.502</v>
      </c>
      <c r="L4954" s="13">
        <v>8.9600000000000013E-2</v>
      </c>
      <c r="M4954" s="13">
        <v>0.2324</v>
      </c>
      <c r="N4954" s="13">
        <v>0.18</v>
      </c>
      <c r="O4954" s="13">
        <v>0</v>
      </c>
      <c r="P4954" s="12" t="str">
        <f>LEFT(Tabela2[[#This Row],[Código]],2)</f>
        <v>39</v>
      </c>
    </row>
    <row r="4955" spans="2:16" ht="15" customHeight="1" x14ac:dyDescent="0.25">
      <c r="B4955" s="36" t="str">
        <f>LOOKUP(Tabela2[[#This Row],[RESUMO]],Tabela3[Grupo],Tabela3[Meus produtos])</f>
        <v>Não</v>
      </c>
      <c r="C4955" s="30" t="s">
        <v>4840</v>
      </c>
      <c r="D4955" t="s">
        <v>21238</v>
      </c>
      <c r="E4955" t="s">
        <v>11853</v>
      </c>
      <c r="F4955" s="30" t="s">
        <v>15601</v>
      </c>
      <c r="G4955">
        <v>23.24</v>
      </c>
      <c r="H4955">
        <v>8.9600000000000009</v>
      </c>
      <c r="I4955">
        <v>18</v>
      </c>
      <c r="J4955">
        <v>0</v>
      </c>
      <c r="K4955" s="13">
        <v>0.502</v>
      </c>
      <c r="L4955" s="13">
        <v>8.9600000000000013E-2</v>
      </c>
      <c r="M4955" s="13">
        <v>0.2324</v>
      </c>
      <c r="N4955" s="13">
        <v>0.18</v>
      </c>
      <c r="O4955" s="13">
        <v>0</v>
      </c>
      <c r="P4955" s="12" t="str">
        <f>LEFT(Tabela2[[#This Row],[Código]],2)</f>
        <v>39</v>
      </c>
    </row>
    <row r="4956" spans="2:16" ht="15" customHeight="1" x14ac:dyDescent="0.25">
      <c r="B4956" s="36" t="str">
        <f>LOOKUP(Tabela2[[#This Row],[RESUMO]],Tabela3[Grupo],Tabela3[Meus produtos])</f>
        <v>Não</v>
      </c>
      <c r="C4956" s="30" t="s">
        <v>4841</v>
      </c>
      <c r="D4956" t="s">
        <v>21238</v>
      </c>
      <c r="E4956" t="s">
        <v>11853</v>
      </c>
      <c r="F4956" s="30" t="s">
        <v>15602</v>
      </c>
      <c r="G4956">
        <v>23.24</v>
      </c>
      <c r="H4956">
        <v>8.9600000000000009</v>
      </c>
      <c r="I4956">
        <v>18</v>
      </c>
      <c r="J4956">
        <v>0</v>
      </c>
      <c r="K4956" s="13">
        <v>0.502</v>
      </c>
      <c r="L4956" s="13">
        <v>8.9600000000000013E-2</v>
      </c>
      <c r="M4956" s="13">
        <v>0.2324</v>
      </c>
      <c r="N4956" s="13">
        <v>0.18</v>
      </c>
      <c r="O4956" s="13">
        <v>0</v>
      </c>
      <c r="P4956" s="12" t="str">
        <f>LEFT(Tabela2[[#This Row],[Código]],2)</f>
        <v>39</v>
      </c>
    </row>
    <row r="4957" spans="2:16" ht="15" customHeight="1" x14ac:dyDescent="0.25">
      <c r="B4957" s="36" t="str">
        <f>LOOKUP(Tabela2[[#This Row],[RESUMO]],Tabela3[Grupo],Tabela3[Meus produtos])</f>
        <v>Não</v>
      </c>
      <c r="C4957" s="30" t="s">
        <v>4842</v>
      </c>
      <c r="D4957" t="s">
        <v>21238</v>
      </c>
      <c r="E4957" t="s">
        <v>11853</v>
      </c>
      <c r="F4957" s="30" t="s">
        <v>15603</v>
      </c>
      <c r="G4957">
        <v>23.24</v>
      </c>
      <c r="H4957">
        <v>8.9600000000000009</v>
      </c>
      <c r="I4957">
        <v>18</v>
      </c>
      <c r="J4957">
        <v>0</v>
      </c>
      <c r="K4957" s="13">
        <v>0.502</v>
      </c>
      <c r="L4957" s="13">
        <v>8.9600000000000013E-2</v>
      </c>
      <c r="M4957" s="13">
        <v>0.2324</v>
      </c>
      <c r="N4957" s="13">
        <v>0.18</v>
      </c>
      <c r="O4957" s="13">
        <v>0</v>
      </c>
      <c r="P4957" s="12" t="str">
        <f>LEFT(Tabela2[[#This Row],[Código]],2)</f>
        <v>39</v>
      </c>
    </row>
    <row r="4958" spans="2:16" ht="15" customHeight="1" x14ac:dyDescent="0.25">
      <c r="B4958" s="36" t="str">
        <f>LOOKUP(Tabela2[[#This Row],[RESUMO]],Tabela3[Grupo],Tabela3[Meus produtos])</f>
        <v>Não</v>
      </c>
      <c r="C4958" s="30" t="s">
        <v>4843</v>
      </c>
      <c r="D4958" t="s">
        <v>21238</v>
      </c>
      <c r="E4958" t="s">
        <v>11853</v>
      </c>
      <c r="F4958" s="30" t="s">
        <v>15604</v>
      </c>
      <c r="G4958">
        <v>23.24</v>
      </c>
      <c r="H4958">
        <v>8.9600000000000009</v>
      </c>
      <c r="I4958">
        <v>18</v>
      </c>
      <c r="J4958">
        <v>0</v>
      </c>
      <c r="K4958" s="13">
        <v>0.502</v>
      </c>
      <c r="L4958" s="13">
        <v>8.9600000000000013E-2</v>
      </c>
      <c r="M4958" s="13">
        <v>0.2324</v>
      </c>
      <c r="N4958" s="13">
        <v>0.18</v>
      </c>
      <c r="O4958" s="13">
        <v>0</v>
      </c>
      <c r="P4958" s="12" t="str">
        <f>LEFT(Tabela2[[#This Row],[Código]],2)</f>
        <v>39</v>
      </c>
    </row>
    <row r="4959" spans="2:16" ht="15" customHeight="1" x14ac:dyDescent="0.25">
      <c r="B4959" s="36" t="str">
        <f>LOOKUP(Tabela2[[#This Row],[RESUMO]],Tabela3[Grupo],Tabela3[Meus produtos])</f>
        <v>Não</v>
      </c>
      <c r="C4959" s="30" t="s">
        <v>4844</v>
      </c>
      <c r="D4959" t="s">
        <v>21238</v>
      </c>
      <c r="E4959" t="s">
        <v>11853</v>
      </c>
      <c r="F4959" s="30" t="s">
        <v>15605</v>
      </c>
      <c r="G4959">
        <v>23.24</v>
      </c>
      <c r="H4959">
        <v>8.9600000000000009</v>
      </c>
      <c r="I4959">
        <v>18</v>
      </c>
      <c r="J4959">
        <v>0</v>
      </c>
      <c r="K4959" s="13">
        <v>0.502</v>
      </c>
      <c r="L4959" s="13">
        <v>8.9600000000000013E-2</v>
      </c>
      <c r="M4959" s="13">
        <v>0.2324</v>
      </c>
      <c r="N4959" s="13">
        <v>0.18</v>
      </c>
      <c r="O4959" s="13">
        <v>0</v>
      </c>
      <c r="P4959" s="12" t="str">
        <f>LEFT(Tabela2[[#This Row],[Código]],2)</f>
        <v>39</v>
      </c>
    </row>
    <row r="4960" spans="2:16" ht="15" customHeight="1" x14ac:dyDescent="0.25">
      <c r="B4960" s="36" t="str">
        <f>LOOKUP(Tabela2[[#This Row],[RESUMO]],Tabela3[Grupo],Tabela3[Meus produtos])</f>
        <v>Não</v>
      </c>
      <c r="C4960" s="30" t="s">
        <v>4845</v>
      </c>
      <c r="D4960" t="s">
        <v>21238</v>
      </c>
      <c r="E4960" t="s">
        <v>11853</v>
      </c>
      <c r="F4960" s="30" t="s">
        <v>15606</v>
      </c>
      <c r="G4960">
        <v>12.92</v>
      </c>
      <c r="H4960">
        <v>8.9600000000000009</v>
      </c>
      <c r="I4960">
        <v>18</v>
      </c>
      <c r="J4960">
        <v>0</v>
      </c>
      <c r="K4960" s="13">
        <v>0.39880000000000004</v>
      </c>
      <c r="L4960" s="13">
        <v>8.9600000000000013E-2</v>
      </c>
      <c r="M4960" s="13">
        <v>0.12920000000000001</v>
      </c>
      <c r="N4960" s="13">
        <v>0.18</v>
      </c>
      <c r="O4960" s="13">
        <v>0</v>
      </c>
      <c r="P4960" s="12" t="str">
        <f>LEFT(Tabela2[[#This Row],[Código]],2)</f>
        <v>39</v>
      </c>
    </row>
    <row r="4961" spans="2:16" ht="15" customHeight="1" x14ac:dyDescent="0.25">
      <c r="B4961" s="36" t="str">
        <f>LOOKUP(Tabela2[[#This Row],[RESUMO]],Tabela3[Grupo],Tabela3[Meus produtos])</f>
        <v>Não</v>
      </c>
      <c r="C4961" s="30" t="s">
        <v>4846</v>
      </c>
      <c r="D4961" t="s">
        <v>21238</v>
      </c>
      <c r="E4961" t="s">
        <v>11853</v>
      </c>
      <c r="F4961" s="30" t="s">
        <v>15607</v>
      </c>
      <c r="G4961">
        <v>23.24</v>
      </c>
      <c r="H4961">
        <v>8.9600000000000009</v>
      </c>
      <c r="I4961">
        <v>18</v>
      </c>
      <c r="J4961">
        <v>0</v>
      </c>
      <c r="K4961" s="13">
        <v>0.502</v>
      </c>
      <c r="L4961" s="13">
        <v>8.9600000000000013E-2</v>
      </c>
      <c r="M4961" s="13">
        <v>0.2324</v>
      </c>
      <c r="N4961" s="13">
        <v>0.18</v>
      </c>
      <c r="O4961" s="13">
        <v>0</v>
      </c>
      <c r="P4961" s="12" t="str">
        <f>LEFT(Tabela2[[#This Row],[Código]],2)</f>
        <v>39</v>
      </c>
    </row>
    <row r="4962" spans="2:16" ht="15" customHeight="1" x14ac:dyDescent="0.25">
      <c r="B4962" s="36" t="str">
        <f>LOOKUP(Tabela2[[#This Row],[RESUMO]],Tabela3[Grupo],Tabela3[Meus produtos])</f>
        <v>Não</v>
      </c>
      <c r="C4962" s="30" t="s">
        <v>4847</v>
      </c>
      <c r="D4962" t="s">
        <v>21238</v>
      </c>
      <c r="E4962" t="s">
        <v>11853</v>
      </c>
      <c r="F4962" s="30" t="s">
        <v>15608</v>
      </c>
      <c r="G4962">
        <v>12.92</v>
      </c>
      <c r="H4962">
        <v>8.9600000000000009</v>
      </c>
      <c r="I4962">
        <v>18</v>
      </c>
      <c r="J4962">
        <v>0</v>
      </c>
      <c r="K4962" s="13">
        <v>0.39880000000000004</v>
      </c>
      <c r="L4962" s="13">
        <v>8.9600000000000013E-2</v>
      </c>
      <c r="M4962" s="13">
        <v>0.12920000000000001</v>
      </c>
      <c r="N4962" s="13">
        <v>0.18</v>
      </c>
      <c r="O4962" s="13">
        <v>0</v>
      </c>
      <c r="P4962" s="12" t="str">
        <f>LEFT(Tabela2[[#This Row],[Código]],2)</f>
        <v>39</v>
      </c>
    </row>
    <row r="4963" spans="2:16" ht="15" customHeight="1" x14ac:dyDescent="0.25">
      <c r="B4963" s="36" t="str">
        <f>LOOKUP(Tabela2[[#This Row],[RESUMO]],Tabela3[Grupo],Tabela3[Meus produtos])</f>
        <v>Não</v>
      </c>
      <c r="C4963" s="30" t="s">
        <v>4848</v>
      </c>
      <c r="D4963" t="s">
        <v>21238</v>
      </c>
      <c r="E4963" t="s">
        <v>11853</v>
      </c>
      <c r="F4963" s="30" t="s">
        <v>15609</v>
      </c>
      <c r="G4963">
        <v>23.24</v>
      </c>
      <c r="H4963">
        <v>8.9600000000000009</v>
      </c>
      <c r="I4963">
        <v>18</v>
      </c>
      <c r="J4963">
        <v>0</v>
      </c>
      <c r="K4963" s="13">
        <v>0.502</v>
      </c>
      <c r="L4963" s="13">
        <v>8.9600000000000013E-2</v>
      </c>
      <c r="M4963" s="13">
        <v>0.2324</v>
      </c>
      <c r="N4963" s="13">
        <v>0.18</v>
      </c>
      <c r="O4963" s="13">
        <v>0</v>
      </c>
      <c r="P4963" s="12" t="str">
        <f>LEFT(Tabela2[[#This Row],[Código]],2)</f>
        <v>39</v>
      </c>
    </row>
    <row r="4964" spans="2:16" ht="15" customHeight="1" x14ac:dyDescent="0.25">
      <c r="B4964" s="36" t="str">
        <f>LOOKUP(Tabela2[[#This Row],[RESUMO]],Tabela3[Grupo],Tabela3[Meus produtos])</f>
        <v>Não</v>
      </c>
      <c r="C4964" s="30" t="s">
        <v>4849</v>
      </c>
      <c r="D4964" t="s">
        <v>21238</v>
      </c>
      <c r="E4964" t="s">
        <v>11853</v>
      </c>
      <c r="F4964" s="30" t="s">
        <v>15610</v>
      </c>
      <c r="G4964">
        <v>9.02</v>
      </c>
      <c r="H4964">
        <v>6.2</v>
      </c>
      <c r="I4964">
        <v>18</v>
      </c>
      <c r="J4964">
        <v>0</v>
      </c>
      <c r="K4964" s="13">
        <v>0.3322</v>
      </c>
      <c r="L4964" s="13">
        <v>6.2E-2</v>
      </c>
      <c r="M4964" s="13">
        <v>9.0200000000000002E-2</v>
      </c>
      <c r="N4964" s="13">
        <v>0.18</v>
      </c>
      <c r="O4964" s="13">
        <v>0</v>
      </c>
      <c r="P4964" s="12" t="str">
        <f>LEFT(Tabela2[[#This Row],[Código]],2)</f>
        <v>39</v>
      </c>
    </row>
    <row r="4965" spans="2:16" ht="15" customHeight="1" x14ac:dyDescent="0.25">
      <c r="B4965" s="36" t="str">
        <f>LOOKUP(Tabela2[[#This Row],[RESUMO]],Tabela3[Grupo],Tabela3[Meus produtos])</f>
        <v>Não</v>
      </c>
      <c r="C4965" s="30" t="s">
        <v>4850</v>
      </c>
      <c r="D4965" t="s">
        <v>21238</v>
      </c>
      <c r="E4965" t="s">
        <v>11853</v>
      </c>
      <c r="F4965" s="30" t="s">
        <v>15611</v>
      </c>
      <c r="G4965">
        <v>13.36</v>
      </c>
      <c r="H4965">
        <v>6.2</v>
      </c>
      <c r="I4965">
        <v>18</v>
      </c>
      <c r="J4965">
        <v>0</v>
      </c>
      <c r="K4965" s="13">
        <v>0.37559999999999999</v>
      </c>
      <c r="L4965" s="13">
        <v>6.2E-2</v>
      </c>
      <c r="M4965" s="13">
        <v>0.1336</v>
      </c>
      <c r="N4965" s="13">
        <v>0.18</v>
      </c>
      <c r="O4965" s="13">
        <v>0</v>
      </c>
      <c r="P4965" s="12" t="str">
        <f>LEFT(Tabela2[[#This Row],[Código]],2)</f>
        <v>39</v>
      </c>
    </row>
    <row r="4966" spans="2:16" ht="15" customHeight="1" x14ac:dyDescent="0.25">
      <c r="B4966" s="36" t="str">
        <f>LOOKUP(Tabela2[[#This Row],[RESUMO]],Tabela3[Grupo],Tabela3[Meus produtos])</f>
        <v>Não</v>
      </c>
      <c r="C4966" s="30" t="s">
        <v>4851</v>
      </c>
      <c r="D4966" t="s">
        <v>21238</v>
      </c>
      <c r="E4966" t="s">
        <v>11853</v>
      </c>
      <c r="F4966" s="30" t="s">
        <v>15612</v>
      </c>
      <c r="G4966">
        <v>9.02</v>
      </c>
      <c r="H4966">
        <v>6.2</v>
      </c>
      <c r="I4966">
        <v>18</v>
      </c>
      <c r="J4966">
        <v>0</v>
      </c>
      <c r="K4966" s="13">
        <v>0.3322</v>
      </c>
      <c r="L4966" s="13">
        <v>6.2E-2</v>
      </c>
      <c r="M4966" s="13">
        <v>9.0200000000000002E-2</v>
      </c>
      <c r="N4966" s="13">
        <v>0.18</v>
      </c>
      <c r="O4966" s="13">
        <v>0</v>
      </c>
      <c r="P4966" s="12" t="str">
        <f>LEFT(Tabela2[[#This Row],[Código]],2)</f>
        <v>39</v>
      </c>
    </row>
    <row r="4967" spans="2:16" ht="15" customHeight="1" x14ac:dyDescent="0.25">
      <c r="B4967" s="36" t="str">
        <f>LOOKUP(Tabela2[[#This Row],[RESUMO]],Tabela3[Grupo],Tabela3[Meus produtos])</f>
        <v>Não</v>
      </c>
      <c r="C4967" s="30" t="s">
        <v>4852</v>
      </c>
      <c r="D4967" t="s">
        <v>21238</v>
      </c>
      <c r="E4967" t="s">
        <v>11853</v>
      </c>
      <c r="F4967" s="30" t="s">
        <v>15613</v>
      </c>
      <c r="G4967">
        <v>13.36</v>
      </c>
      <c r="H4967">
        <v>6.2</v>
      </c>
      <c r="I4967">
        <v>18</v>
      </c>
      <c r="J4967">
        <v>0</v>
      </c>
      <c r="K4967" s="13">
        <v>0.37559999999999999</v>
      </c>
      <c r="L4967" s="13">
        <v>6.2E-2</v>
      </c>
      <c r="M4967" s="13">
        <v>0.1336</v>
      </c>
      <c r="N4967" s="13">
        <v>0.18</v>
      </c>
      <c r="O4967" s="13">
        <v>0</v>
      </c>
      <c r="P4967" s="12" t="str">
        <f>LEFT(Tabela2[[#This Row],[Código]],2)</f>
        <v>39</v>
      </c>
    </row>
    <row r="4968" spans="2:16" ht="15" customHeight="1" x14ac:dyDescent="0.25">
      <c r="B4968" s="36" t="str">
        <f>LOOKUP(Tabela2[[#This Row],[RESUMO]],Tabela3[Grupo],Tabela3[Meus produtos])</f>
        <v>Não</v>
      </c>
      <c r="C4968" s="30" t="s">
        <v>4853</v>
      </c>
      <c r="D4968" t="s">
        <v>21238</v>
      </c>
      <c r="E4968" t="s">
        <v>11853</v>
      </c>
      <c r="F4968" s="30" t="s">
        <v>15614</v>
      </c>
      <c r="G4968">
        <v>9.02</v>
      </c>
      <c r="H4968">
        <v>6.2</v>
      </c>
      <c r="I4968">
        <v>18</v>
      </c>
      <c r="J4968">
        <v>0</v>
      </c>
      <c r="K4968" s="13">
        <v>0.3322</v>
      </c>
      <c r="L4968" s="13">
        <v>6.2E-2</v>
      </c>
      <c r="M4968" s="13">
        <v>9.0200000000000002E-2</v>
      </c>
      <c r="N4968" s="13">
        <v>0.18</v>
      </c>
      <c r="O4968" s="13">
        <v>0</v>
      </c>
      <c r="P4968" s="12" t="str">
        <f>LEFT(Tabela2[[#This Row],[Código]],2)</f>
        <v>39</v>
      </c>
    </row>
    <row r="4969" spans="2:16" ht="15" customHeight="1" x14ac:dyDescent="0.25">
      <c r="B4969" s="36" t="str">
        <f>LOOKUP(Tabela2[[#This Row],[RESUMO]],Tabela3[Grupo],Tabela3[Meus produtos])</f>
        <v>Não</v>
      </c>
      <c r="C4969" s="30" t="s">
        <v>4854</v>
      </c>
      <c r="D4969" t="s">
        <v>21238</v>
      </c>
      <c r="E4969" t="s">
        <v>11853</v>
      </c>
      <c r="F4969" s="30" t="s">
        <v>15615</v>
      </c>
      <c r="G4969">
        <v>13.36</v>
      </c>
      <c r="H4969">
        <v>6.2</v>
      </c>
      <c r="I4969">
        <v>18</v>
      </c>
      <c r="J4969">
        <v>0</v>
      </c>
      <c r="K4969" s="13">
        <v>0.37559999999999999</v>
      </c>
      <c r="L4969" s="13">
        <v>6.2E-2</v>
      </c>
      <c r="M4969" s="13">
        <v>0.1336</v>
      </c>
      <c r="N4969" s="13">
        <v>0.18</v>
      </c>
      <c r="O4969" s="13">
        <v>0</v>
      </c>
      <c r="P4969" s="12" t="str">
        <f>LEFT(Tabela2[[#This Row],[Código]],2)</f>
        <v>39</v>
      </c>
    </row>
    <row r="4970" spans="2:16" ht="15" customHeight="1" x14ac:dyDescent="0.25">
      <c r="B4970" s="36" t="str">
        <f>LOOKUP(Tabela2[[#This Row],[RESUMO]],Tabela3[Grupo],Tabela3[Meus produtos])</f>
        <v>Não</v>
      </c>
      <c r="C4970" s="30" t="s">
        <v>4855</v>
      </c>
      <c r="D4970" t="s">
        <v>21238</v>
      </c>
      <c r="E4970" t="s">
        <v>11853</v>
      </c>
      <c r="F4970" s="30" t="s">
        <v>15616</v>
      </c>
      <c r="G4970">
        <v>13.36</v>
      </c>
      <c r="H4970">
        <v>6.2</v>
      </c>
      <c r="I4970">
        <v>18</v>
      </c>
      <c r="J4970">
        <v>0</v>
      </c>
      <c r="K4970" s="13">
        <v>0.37559999999999999</v>
      </c>
      <c r="L4970" s="13">
        <v>6.2E-2</v>
      </c>
      <c r="M4970" s="13">
        <v>0.1336</v>
      </c>
      <c r="N4970" s="13">
        <v>0.18</v>
      </c>
      <c r="O4970" s="13">
        <v>0</v>
      </c>
      <c r="P4970" s="12" t="str">
        <f>LEFT(Tabela2[[#This Row],[Código]],2)</f>
        <v>39</v>
      </c>
    </row>
    <row r="4971" spans="2:16" ht="15" customHeight="1" x14ac:dyDescent="0.25">
      <c r="B4971" s="36" t="str">
        <f>LOOKUP(Tabela2[[#This Row],[RESUMO]],Tabela3[Grupo],Tabela3[Meus produtos])</f>
        <v>Não</v>
      </c>
      <c r="C4971" s="30" t="s">
        <v>4856</v>
      </c>
      <c r="D4971" t="s">
        <v>21238</v>
      </c>
      <c r="E4971" t="s">
        <v>11853</v>
      </c>
      <c r="F4971" s="30" t="s">
        <v>15617</v>
      </c>
      <c r="G4971">
        <v>13.36</v>
      </c>
      <c r="H4971">
        <v>6.2</v>
      </c>
      <c r="I4971">
        <v>18</v>
      </c>
      <c r="J4971">
        <v>0</v>
      </c>
      <c r="K4971" s="13">
        <v>0.37559999999999999</v>
      </c>
      <c r="L4971" s="13">
        <v>6.2E-2</v>
      </c>
      <c r="M4971" s="13">
        <v>0.1336</v>
      </c>
      <c r="N4971" s="13">
        <v>0.18</v>
      </c>
      <c r="O4971" s="13">
        <v>0</v>
      </c>
      <c r="P4971" s="12" t="str">
        <f>LEFT(Tabela2[[#This Row],[Código]],2)</f>
        <v>39</v>
      </c>
    </row>
    <row r="4972" spans="2:16" ht="15" customHeight="1" x14ac:dyDescent="0.25">
      <c r="B4972" s="36" t="str">
        <f>LOOKUP(Tabela2[[#This Row],[RESUMO]],Tabela3[Grupo],Tabela3[Meus produtos])</f>
        <v>Não</v>
      </c>
      <c r="C4972" s="30" t="s">
        <v>4857</v>
      </c>
      <c r="D4972" t="s">
        <v>21238</v>
      </c>
      <c r="E4972" t="s">
        <v>11853</v>
      </c>
      <c r="F4972" s="30" t="s">
        <v>15618</v>
      </c>
      <c r="G4972">
        <v>23.24</v>
      </c>
      <c r="H4972">
        <v>8.9600000000000009</v>
      </c>
      <c r="I4972">
        <v>18</v>
      </c>
      <c r="J4972">
        <v>0</v>
      </c>
      <c r="K4972" s="13">
        <v>0.502</v>
      </c>
      <c r="L4972" s="13">
        <v>8.9600000000000013E-2</v>
      </c>
      <c r="M4972" s="13">
        <v>0.2324</v>
      </c>
      <c r="N4972" s="13">
        <v>0.18</v>
      </c>
      <c r="O4972" s="13">
        <v>0</v>
      </c>
      <c r="P4972" s="12" t="str">
        <f>LEFT(Tabela2[[#This Row],[Código]],2)</f>
        <v>39</v>
      </c>
    </row>
    <row r="4973" spans="2:16" ht="15" customHeight="1" x14ac:dyDescent="0.25">
      <c r="B4973" s="36" t="str">
        <f>LOOKUP(Tabela2[[#This Row],[RESUMO]],Tabela3[Grupo],Tabela3[Meus produtos])</f>
        <v>Não</v>
      </c>
      <c r="C4973" s="30" t="s">
        <v>4858</v>
      </c>
      <c r="D4973" t="s">
        <v>21238</v>
      </c>
      <c r="E4973" t="s">
        <v>11853</v>
      </c>
      <c r="F4973" s="30" t="s">
        <v>15619</v>
      </c>
      <c r="G4973">
        <v>12.92</v>
      </c>
      <c r="H4973">
        <v>8.9600000000000009</v>
      </c>
      <c r="I4973">
        <v>18</v>
      </c>
      <c r="J4973">
        <v>0</v>
      </c>
      <c r="K4973" s="13">
        <v>0.39880000000000004</v>
      </c>
      <c r="L4973" s="13">
        <v>8.9600000000000013E-2</v>
      </c>
      <c r="M4973" s="13">
        <v>0.12920000000000001</v>
      </c>
      <c r="N4973" s="13">
        <v>0.18</v>
      </c>
      <c r="O4973" s="13">
        <v>0</v>
      </c>
      <c r="P4973" s="12" t="str">
        <f>LEFT(Tabela2[[#This Row],[Código]],2)</f>
        <v>39</v>
      </c>
    </row>
    <row r="4974" spans="2:16" ht="15" customHeight="1" x14ac:dyDescent="0.25">
      <c r="B4974" s="36" t="str">
        <f>LOOKUP(Tabela2[[#This Row],[RESUMO]],Tabela3[Grupo],Tabela3[Meus produtos])</f>
        <v>Não</v>
      </c>
      <c r="C4974" s="30" t="s">
        <v>4859</v>
      </c>
      <c r="D4974" t="s">
        <v>21238</v>
      </c>
      <c r="E4974" t="s">
        <v>11853</v>
      </c>
      <c r="F4974" s="30" t="s">
        <v>15620</v>
      </c>
      <c r="G4974">
        <v>23.24</v>
      </c>
      <c r="H4974">
        <v>8.9600000000000009</v>
      </c>
      <c r="I4974">
        <v>18</v>
      </c>
      <c r="J4974">
        <v>0</v>
      </c>
      <c r="K4974" s="13">
        <v>0.502</v>
      </c>
      <c r="L4974" s="13">
        <v>8.9600000000000013E-2</v>
      </c>
      <c r="M4974" s="13">
        <v>0.2324</v>
      </c>
      <c r="N4974" s="13">
        <v>0.18</v>
      </c>
      <c r="O4974" s="13">
        <v>0</v>
      </c>
      <c r="P4974" s="12" t="str">
        <f>LEFT(Tabela2[[#This Row],[Código]],2)</f>
        <v>39</v>
      </c>
    </row>
    <row r="4975" spans="2:16" ht="15" customHeight="1" x14ac:dyDescent="0.25">
      <c r="B4975" s="36" t="str">
        <f>LOOKUP(Tabela2[[#This Row],[RESUMO]],Tabela3[Grupo],Tabela3[Meus produtos])</f>
        <v>Não</v>
      </c>
      <c r="C4975" s="30" t="s">
        <v>4860</v>
      </c>
      <c r="D4975" t="s">
        <v>21238</v>
      </c>
      <c r="E4975" t="s">
        <v>11853</v>
      </c>
      <c r="F4975" s="30" t="s">
        <v>15621</v>
      </c>
      <c r="G4975">
        <v>23.24</v>
      </c>
      <c r="H4975">
        <v>8.9600000000000009</v>
      </c>
      <c r="I4975">
        <v>18</v>
      </c>
      <c r="J4975">
        <v>0</v>
      </c>
      <c r="K4975" s="13">
        <v>0.502</v>
      </c>
      <c r="L4975" s="13">
        <v>8.9600000000000013E-2</v>
      </c>
      <c r="M4975" s="13">
        <v>0.2324</v>
      </c>
      <c r="N4975" s="13">
        <v>0.18</v>
      </c>
      <c r="O4975" s="13">
        <v>0</v>
      </c>
      <c r="P4975" s="12" t="str">
        <f>LEFT(Tabela2[[#This Row],[Código]],2)</f>
        <v>39</v>
      </c>
    </row>
    <row r="4976" spans="2:16" ht="15" customHeight="1" x14ac:dyDescent="0.25">
      <c r="B4976" s="36" t="str">
        <f>LOOKUP(Tabela2[[#This Row],[RESUMO]],Tabela3[Grupo],Tabela3[Meus produtos])</f>
        <v>Não</v>
      </c>
      <c r="C4976" s="30" t="s">
        <v>4861</v>
      </c>
      <c r="D4976" t="s">
        <v>21238</v>
      </c>
      <c r="E4976" t="s">
        <v>11853</v>
      </c>
      <c r="F4976" s="30" t="s">
        <v>15622</v>
      </c>
      <c r="G4976">
        <v>12.92</v>
      </c>
      <c r="H4976">
        <v>8.9600000000000009</v>
      </c>
      <c r="I4976">
        <v>18</v>
      </c>
      <c r="J4976">
        <v>0</v>
      </c>
      <c r="K4976" s="13">
        <v>0.39880000000000004</v>
      </c>
      <c r="L4976" s="13">
        <v>8.9600000000000013E-2</v>
      </c>
      <c r="M4976" s="13">
        <v>0.12920000000000001</v>
      </c>
      <c r="N4976" s="13">
        <v>0.18</v>
      </c>
      <c r="O4976" s="13">
        <v>0</v>
      </c>
      <c r="P4976" s="12" t="str">
        <f>LEFT(Tabela2[[#This Row],[Código]],2)</f>
        <v>39</v>
      </c>
    </row>
    <row r="4977" spans="2:16" ht="15" customHeight="1" x14ac:dyDescent="0.25">
      <c r="B4977" s="36" t="str">
        <f>LOOKUP(Tabela2[[#This Row],[RESUMO]],Tabela3[Grupo],Tabela3[Meus produtos])</f>
        <v>Não</v>
      </c>
      <c r="C4977" s="30" t="s">
        <v>4862</v>
      </c>
      <c r="D4977" t="s">
        <v>21238</v>
      </c>
      <c r="E4977" t="s">
        <v>11853</v>
      </c>
      <c r="F4977" s="30" t="s">
        <v>15623</v>
      </c>
      <c r="G4977">
        <v>12.92</v>
      </c>
      <c r="H4977">
        <v>8.9600000000000009</v>
      </c>
      <c r="I4977">
        <v>18</v>
      </c>
      <c r="J4977">
        <v>0</v>
      </c>
      <c r="K4977" s="13">
        <v>0.39880000000000004</v>
      </c>
      <c r="L4977" s="13">
        <v>8.9600000000000013E-2</v>
      </c>
      <c r="M4977" s="13">
        <v>0.12920000000000001</v>
      </c>
      <c r="N4977" s="13">
        <v>0.18</v>
      </c>
      <c r="O4977" s="13">
        <v>0</v>
      </c>
      <c r="P4977" s="12" t="str">
        <f>LEFT(Tabela2[[#This Row],[Código]],2)</f>
        <v>39</v>
      </c>
    </row>
    <row r="4978" spans="2:16" ht="15" customHeight="1" x14ac:dyDescent="0.25">
      <c r="B4978" s="36" t="str">
        <f>LOOKUP(Tabela2[[#This Row],[RESUMO]],Tabela3[Grupo],Tabela3[Meus produtos])</f>
        <v>Não</v>
      </c>
      <c r="C4978" s="30" t="s">
        <v>4863</v>
      </c>
      <c r="D4978" t="s">
        <v>21238</v>
      </c>
      <c r="E4978" t="s">
        <v>11853</v>
      </c>
      <c r="F4978" s="30" t="s">
        <v>15624</v>
      </c>
      <c r="G4978">
        <v>12.92</v>
      </c>
      <c r="H4978">
        <v>8.9600000000000009</v>
      </c>
      <c r="I4978">
        <v>18</v>
      </c>
      <c r="J4978">
        <v>0</v>
      </c>
      <c r="K4978" s="13">
        <v>0.39880000000000004</v>
      </c>
      <c r="L4978" s="13">
        <v>8.9600000000000013E-2</v>
      </c>
      <c r="M4978" s="13">
        <v>0.12920000000000001</v>
      </c>
      <c r="N4978" s="13">
        <v>0.18</v>
      </c>
      <c r="O4978" s="13">
        <v>0</v>
      </c>
      <c r="P4978" s="12" t="str">
        <f>LEFT(Tabela2[[#This Row],[Código]],2)</f>
        <v>39</v>
      </c>
    </row>
    <row r="4979" spans="2:16" ht="15" customHeight="1" x14ac:dyDescent="0.25">
      <c r="B4979" s="36" t="str">
        <f>LOOKUP(Tabela2[[#This Row],[RESUMO]],Tabela3[Grupo],Tabela3[Meus produtos])</f>
        <v>Não</v>
      </c>
      <c r="C4979" s="30" t="s">
        <v>4864</v>
      </c>
      <c r="D4979" t="s">
        <v>21238</v>
      </c>
      <c r="E4979" t="s">
        <v>11853</v>
      </c>
      <c r="F4979" s="30" t="s">
        <v>15625</v>
      </c>
      <c r="G4979">
        <v>23.24</v>
      </c>
      <c r="H4979">
        <v>8.9600000000000009</v>
      </c>
      <c r="I4979">
        <v>18</v>
      </c>
      <c r="J4979">
        <v>0</v>
      </c>
      <c r="K4979" s="13">
        <v>0.502</v>
      </c>
      <c r="L4979" s="13">
        <v>8.9600000000000013E-2</v>
      </c>
      <c r="M4979" s="13">
        <v>0.2324</v>
      </c>
      <c r="N4979" s="13">
        <v>0.18</v>
      </c>
      <c r="O4979" s="13">
        <v>0</v>
      </c>
      <c r="P4979" s="12" t="str">
        <f>LEFT(Tabela2[[#This Row],[Código]],2)</f>
        <v>39</v>
      </c>
    </row>
    <row r="4980" spans="2:16" ht="15" customHeight="1" x14ac:dyDescent="0.25">
      <c r="B4980" s="36" t="str">
        <f>LOOKUP(Tabela2[[#This Row],[RESUMO]],Tabela3[Grupo],Tabela3[Meus produtos])</f>
        <v>Não</v>
      </c>
      <c r="C4980" s="30" t="s">
        <v>4865</v>
      </c>
      <c r="D4980" t="s">
        <v>21238</v>
      </c>
      <c r="E4980" t="s">
        <v>11853</v>
      </c>
      <c r="F4980" s="30" t="s">
        <v>15626</v>
      </c>
      <c r="G4980">
        <v>23.24</v>
      </c>
      <c r="H4980">
        <v>8.9600000000000009</v>
      </c>
      <c r="I4980">
        <v>18</v>
      </c>
      <c r="J4980">
        <v>0</v>
      </c>
      <c r="K4980" s="13">
        <v>0.502</v>
      </c>
      <c r="L4980" s="13">
        <v>8.9600000000000013E-2</v>
      </c>
      <c r="M4980" s="13">
        <v>0.2324</v>
      </c>
      <c r="N4980" s="13">
        <v>0.18</v>
      </c>
      <c r="O4980" s="13">
        <v>0</v>
      </c>
      <c r="P4980" s="12" t="str">
        <f>LEFT(Tabela2[[#This Row],[Código]],2)</f>
        <v>39</v>
      </c>
    </row>
    <row r="4981" spans="2:16" ht="15" customHeight="1" x14ac:dyDescent="0.25">
      <c r="B4981" s="36" t="str">
        <f>LOOKUP(Tabela2[[#This Row],[RESUMO]],Tabela3[Grupo],Tabela3[Meus produtos])</f>
        <v>Não</v>
      </c>
      <c r="C4981" s="30" t="s">
        <v>4866</v>
      </c>
      <c r="D4981" t="s">
        <v>21238</v>
      </c>
      <c r="E4981" t="s">
        <v>11853</v>
      </c>
      <c r="F4981" s="30" t="s">
        <v>15627</v>
      </c>
      <c r="G4981">
        <v>12.92</v>
      </c>
      <c r="H4981">
        <v>8.9600000000000009</v>
      </c>
      <c r="I4981">
        <v>18</v>
      </c>
      <c r="J4981">
        <v>0</v>
      </c>
      <c r="K4981" s="13">
        <v>0.39880000000000004</v>
      </c>
      <c r="L4981" s="13">
        <v>8.9600000000000013E-2</v>
      </c>
      <c r="M4981" s="13">
        <v>0.12920000000000001</v>
      </c>
      <c r="N4981" s="13">
        <v>0.18</v>
      </c>
      <c r="O4981" s="13">
        <v>0</v>
      </c>
      <c r="P4981" s="12" t="str">
        <f>LEFT(Tabela2[[#This Row],[Código]],2)</f>
        <v>39</v>
      </c>
    </row>
    <row r="4982" spans="2:16" ht="15" customHeight="1" x14ac:dyDescent="0.25">
      <c r="B4982" s="36" t="str">
        <f>LOOKUP(Tabela2[[#This Row],[RESUMO]],Tabela3[Grupo],Tabela3[Meus produtos])</f>
        <v>Não</v>
      </c>
      <c r="C4982" s="30" t="s">
        <v>4867</v>
      </c>
      <c r="D4982" t="s">
        <v>21238</v>
      </c>
      <c r="E4982" t="s">
        <v>11853</v>
      </c>
      <c r="F4982" s="30" t="s">
        <v>4868</v>
      </c>
      <c r="G4982">
        <v>12.92</v>
      </c>
      <c r="H4982">
        <v>8.9600000000000009</v>
      </c>
      <c r="I4982">
        <v>18</v>
      </c>
      <c r="J4982">
        <v>0</v>
      </c>
      <c r="K4982" s="13">
        <v>0.39880000000000004</v>
      </c>
      <c r="L4982" s="13">
        <v>8.9600000000000013E-2</v>
      </c>
      <c r="M4982" s="13">
        <v>0.12920000000000001</v>
      </c>
      <c r="N4982" s="13">
        <v>0.18</v>
      </c>
      <c r="O4982" s="13">
        <v>0</v>
      </c>
      <c r="P4982" s="12" t="str">
        <f>LEFT(Tabela2[[#This Row],[Código]],2)</f>
        <v>39</v>
      </c>
    </row>
    <row r="4983" spans="2:16" ht="15" customHeight="1" x14ac:dyDescent="0.25">
      <c r="B4983" s="36" t="str">
        <f>LOOKUP(Tabela2[[#This Row],[RESUMO]],Tabela3[Grupo],Tabela3[Meus produtos])</f>
        <v>Não</v>
      </c>
      <c r="C4983" s="30" t="s">
        <v>4869</v>
      </c>
      <c r="D4983" t="s">
        <v>21238</v>
      </c>
      <c r="E4983" t="s">
        <v>11853</v>
      </c>
      <c r="F4983" s="30" t="s">
        <v>15622</v>
      </c>
      <c r="G4983">
        <v>12.92</v>
      </c>
      <c r="H4983">
        <v>8.9600000000000009</v>
      </c>
      <c r="I4983">
        <v>18</v>
      </c>
      <c r="J4983">
        <v>0</v>
      </c>
      <c r="K4983" s="13">
        <v>0.39880000000000004</v>
      </c>
      <c r="L4983" s="13">
        <v>8.9600000000000013E-2</v>
      </c>
      <c r="M4983" s="13">
        <v>0.12920000000000001</v>
      </c>
      <c r="N4983" s="13">
        <v>0.18</v>
      </c>
      <c r="O4983" s="13">
        <v>0</v>
      </c>
      <c r="P4983" s="12" t="str">
        <f>LEFT(Tabela2[[#This Row],[Código]],2)</f>
        <v>39</v>
      </c>
    </row>
    <row r="4984" spans="2:16" ht="15" customHeight="1" x14ac:dyDescent="0.25">
      <c r="B4984" s="36" t="str">
        <f>LOOKUP(Tabela2[[#This Row],[RESUMO]],Tabela3[Grupo],Tabela3[Meus produtos])</f>
        <v>Não</v>
      </c>
      <c r="C4984" s="30" t="s">
        <v>4870</v>
      </c>
      <c r="D4984" t="s">
        <v>21238</v>
      </c>
      <c r="E4984" t="s">
        <v>11853</v>
      </c>
      <c r="F4984" s="30" t="s">
        <v>15628</v>
      </c>
      <c r="G4984">
        <v>12.92</v>
      </c>
      <c r="H4984">
        <v>8.9600000000000009</v>
      </c>
      <c r="I4984">
        <v>18</v>
      </c>
      <c r="J4984">
        <v>0</v>
      </c>
      <c r="K4984" s="13">
        <v>0.39880000000000004</v>
      </c>
      <c r="L4984" s="13">
        <v>8.9600000000000013E-2</v>
      </c>
      <c r="M4984" s="13">
        <v>0.12920000000000001</v>
      </c>
      <c r="N4984" s="13">
        <v>0.18</v>
      </c>
      <c r="O4984" s="13">
        <v>0</v>
      </c>
      <c r="P4984" s="12" t="str">
        <f>LEFT(Tabela2[[#This Row],[Código]],2)</f>
        <v>39</v>
      </c>
    </row>
    <row r="4985" spans="2:16" ht="15" customHeight="1" x14ac:dyDescent="0.25">
      <c r="B4985" s="36" t="str">
        <f>LOOKUP(Tabela2[[#This Row],[RESUMO]],Tabela3[Grupo],Tabela3[Meus produtos])</f>
        <v>Não</v>
      </c>
      <c r="C4985" s="30" t="s">
        <v>4871</v>
      </c>
      <c r="D4985" t="s">
        <v>21238</v>
      </c>
      <c r="E4985" t="s">
        <v>11853</v>
      </c>
      <c r="F4985" s="30" t="s">
        <v>4872</v>
      </c>
      <c r="G4985">
        <v>12.92</v>
      </c>
      <c r="H4985">
        <v>8.9600000000000009</v>
      </c>
      <c r="I4985">
        <v>18</v>
      </c>
      <c r="J4985">
        <v>0</v>
      </c>
      <c r="K4985" s="13">
        <v>0.39880000000000004</v>
      </c>
      <c r="L4985" s="13">
        <v>8.9600000000000013E-2</v>
      </c>
      <c r="M4985" s="13">
        <v>0.12920000000000001</v>
      </c>
      <c r="N4985" s="13">
        <v>0.18</v>
      </c>
      <c r="O4985" s="13">
        <v>0</v>
      </c>
      <c r="P4985" s="12" t="str">
        <f>LEFT(Tabela2[[#This Row],[Código]],2)</f>
        <v>39</v>
      </c>
    </row>
    <row r="4986" spans="2:16" ht="15" customHeight="1" x14ac:dyDescent="0.25">
      <c r="B4986" s="36" t="str">
        <f>LOOKUP(Tabela2[[#This Row],[RESUMO]],Tabela3[Grupo],Tabela3[Meus produtos])</f>
        <v>Não</v>
      </c>
      <c r="C4986" s="30" t="s">
        <v>11815</v>
      </c>
      <c r="D4986" t="s">
        <v>21238</v>
      </c>
      <c r="E4986" t="s">
        <v>11853</v>
      </c>
      <c r="F4986" s="30" t="s">
        <v>15629</v>
      </c>
      <c r="G4986">
        <v>12.92</v>
      </c>
      <c r="H4986">
        <v>8.9600000000000009</v>
      </c>
      <c r="I4986">
        <v>18</v>
      </c>
      <c r="J4986">
        <v>0</v>
      </c>
      <c r="K4986" s="13">
        <v>0.39880000000000004</v>
      </c>
      <c r="L4986" s="13">
        <v>8.9600000000000013E-2</v>
      </c>
      <c r="M4986" s="13">
        <v>0.12920000000000001</v>
      </c>
      <c r="N4986" s="13">
        <v>0.18</v>
      </c>
      <c r="O4986" s="13">
        <v>0</v>
      </c>
      <c r="P4986" s="12" t="str">
        <f>LEFT(Tabela2[[#This Row],[Código]],2)</f>
        <v>39</v>
      </c>
    </row>
    <row r="4987" spans="2:16" ht="15" customHeight="1" x14ac:dyDescent="0.25">
      <c r="B4987" s="36" t="str">
        <f>LOOKUP(Tabela2[[#This Row],[RESUMO]],Tabela3[Grupo],Tabela3[Meus produtos])</f>
        <v>Não</v>
      </c>
      <c r="C4987" s="30" t="s">
        <v>4873</v>
      </c>
      <c r="D4987" t="s">
        <v>21238</v>
      </c>
      <c r="E4987" t="s">
        <v>11853</v>
      </c>
      <c r="F4987" s="30" t="s">
        <v>15630</v>
      </c>
      <c r="G4987">
        <v>23.24</v>
      </c>
      <c r="H4987">
        <v>8.9600000000000009</v>
      </c>
      <c r="I4987">
        <v>18</v>
      </c>
      <c r="J4987">
        <v>0</v>
      </c>
      <c r="K4987" s="13">
        <v>0.502</v>
      </c>
      <c r="L4987" s="13">
        <v>8.9600000000000013E-2</v>
      </c>
      <c r="M4987" s="13">
        <v>0.2324</v>
      </c>
      <c r="N4987" s="13">
        <v>0.18</v>
      </c>
      <c r="O4987" s="13">
        <v>0</v>
      </c>
      <c r="P4987" s="12" t="str">
        <f>LEFT(Tabela2[[#This Row],[Código]],2)</f>
        <v>39</v>
      </c>
    </row>
    <row r="4988" spans="2:16" ht="15" customHeight="1" x14ac:dyDescent="0.25">
      <c r="B4988" s="36" t="str">
        <f>LOOKUP(Tabela2[[#This Row],[RESUMO]],Tabela3[Grupo],Tabela3[Meus produtos])</f>
        <v>Não</v>
      </c>
      <c r="C4988" s="30" t="s">
        <v>4874</v>
      </c>
      <c r="D4988" t="s">
        <v>21238</v>
      </c>
      <c r="E4988" t="s">
        <v>11853</v>
      </c>
      <c r="F4988" s="30" t="s">
        <v>15631</v>
      </c>
      <c r="G4988">
        <v>18.37</v>
      </c>
      <c r="H4988">
        <v>8.9600000000000009</v>
      </c>
      <c r="I4988">
        <v>18</v>
      </c>
      <c r="J4988">
        <v>0</v>
      </c>
      <c r="K4988" s="13">
        <v>0.45329999999999998</v>
      </c>
      <c r="L4988" s="13">
        <v>8.9600000000000013E-2</v>
      </c>
      <c r="M4988" s="13">
        <v>0.1837</v>
      </c>
      <c r="N4988" s="13">
        <v>0.18</v>
      </c>
      <c r="O4988" s="13">
        <v>0</v>
      </c>
      <c r="P4988" s="12" t="str">
        <f>LEFT(Tabela2[[#This Row],[Código]],2)</f>
        <v>39</v>
      </c>
    </row>
    <row r="4989" spans="2:16" ht="15" customHeight="1" x14ac:dyDescent="0.25">
      <c r="B4989" s="36" t="str">
        <f>LOOKUP(Tabela2[[#This Row],[RESUMO]],Tabela3[Grupo],Tabela3[Meus produtos])</f>
        <v>Não</v>
      </c>
      <c r="C4989" s="30" t="s">
        <v>4875</v>
      </c>
      <c r="D4989" t="s">
        <v>21238</v>
      </c>
      <c r="E4989" t="s">
        <v>11853</v>
      </c>
      <c r="F4989" s="30" t="s">
        <v>15632</v>
      </c>
      <c r="G4989">
        <v>12.92</v>
      </c>
      <c r="H4989">
        <v>8.9600000000000009</v>
      </c>
      <c r="I4989">
        <v>18</v>
      </c>
      <c r="J4989">
        <v>0</v>
      </c>
      <c r="K4989" s="13">
        <v>0.39880000000000004</v>
      </c>
      <c r="L4989" s="13">
        <v>8.9600000000000013E-2</v>
      </c>
      <c r="M4989" s="13">
        <v>0.12920000000000001</v>
      </c>
      <c r="N4989" s="13">
        <v>0.18</v>
      </c>
      <c r="O4989" s="13">
        <v>0</v>
      </c>
      <c r="P4989" s="12" t="str">
        <f>LEFT(Tabela2[[#This Row],[Código]],2)</f>
        <v>39</v>
      </c>
    </row>
    <row r="4990" spans="2:16" ht="15" customHeight="1" x14ac:dyDescent="0.25">
      <c r="B4990" s="36" t="str">
        <f>LOOKUP(Tabela2[[#This Row],[RESUMO]],Tabela3[Grupo],Tabela3[Meus produtos])</f>
        <v>Não</v>
      </c>
      <c r="C4990" s="30" t="s">
        <v>4876</v>
      </c>
      <c r="D4990" t="s">
        <v>21238</v>
      </c>
      <c r="E4990" t="s">
        <v>11853</v>
      </c>
      <c r="F4990" s="30" t="s">
        <v>15633</v>
      </c>
      <c r="G4990">
        <v>12.92</v>
      </c>
      <c r="H4990">
        <v>8.9600000000000009</v>
      </c>
      <c r="I4990">
        <v>18</v>
      </c>
      <c r="J4990">
        <v>0</v>
      </c>
      <c r="K4990" s="13">
        <v>0.39880000000000004</v>
      </c>
      <c r="L4990" s="13">
        <v>8.9600000000000013E-2</v>
      </c>
      <c r="M4990" s="13">
        <v>0.12920000000000001</v>
      </c>
      <c r="N4990" s="13">
        <v>0.18</v>
      </c>
      <c r="O4990" s="13">
        <v>0</v>
      </c>
      <c r="P4990" s="12" t="str">
        <f>LEFT(Tabela2[[#This Row],[Código]],2)</f>
        <v>39</v>
      </c>
    </row>
    <row r="4991" spans="2:16" ht="15" customHeight="1" x14ac:dyDescent="0.25">
      <c r="B4991" s="36" t="str">
        <f>LOOKUP(Tabela2[[#This Row],[RESUMO]],Tabela3[Grupo],Tabela3[Meus produtos])</f>
        <v>Não</v>
      </c>
      <c r="C4991" s="30" t="s">
        <v>4877</v>
      </c>
      <c r="D4991" t="s">
        <v>21238</v>
      </c>
      <c r="E4991" t="s">
        <v>11853</v>
      </c>
      <c r="F4991" s="30" t="s">
        <v>15634</v>
      </c>
      <c r="G4991">
        <v>23.24</v>
      </c>
      <c r="H4991">
        <v>8.9600000000000009</v>
      </c>
      <c r="I4991">
        <v>18</v>
      </c>
      <c r="J4991">
        <v>0</v>
      </c>
      <c r="K4991" s="13">
        <v>0.502</v>
      </c>
      <c r="L4991" s="13">
        <v>8.9600000000000013E-2</v>
      </c>
      <c r="M4991" s="13">
        <v>0.2324</v>
      </c>
      <c r="N4991" s="13">
        <v>0.18</v>
      </c>
      <c r="O4991" s="13">
        <v>0</v>
      </c>
      <c r="P4991" s="12" t="str">
        <f>LEFT(Tabela2[[#This Row],[Código]],2)</f>
        <v>39</v>
      </c>
    </row>
    <row r="4992" spans="2:16" ht="15" customHeight="1" x14ac:dyDescent="0.25">
      <c r="B4992" s="36" t="str">
        <f>LOOKUP(Tabela2[[#This Row],[RESUMO]],Tabela3[Grupo],Tabela3[Meus produtos])</f>
        <v>Não</v>
      </c>
      <c r="C4992" s="30" t="s">
        <v>4878</v>
      </c>
      <c r="D4992" t="s">
        <v>21238</v>
      </c>
      <c r="E4992" t="s">
        <v>11853</v>
      </c>
      <c r="F4992" s="30" t="s">
        <v>15635</v>
      </c>
      <c r="G4992">
        <v>23.24</v>
      </c>
      <c r="H4992">
        <v>8.9600000000000009</v>
      </c>
      <c r="I4992">
        <v>18</v>
      </c>
      <c r="J4992">
        <v>0</v>
      </c>
      <c r="K4992" s="13">
        <v>0.502</v>
      </c>
      <c r="L4992" s="13">
        <v>8.9600000000000013E-2</v>
      </c>
      <c r="M4992" s="13">
        <v>0.2324</v>
      </c>
      <c r="N4992" s="13">
        <v>0.18</v>
      </c>
      <c r="O4992" s="13">
        <v>0</v>
      </c>
      <c r="P4992" s="12" t="str">
        <f>LEFT(Tabela2[[#This Row],[Código]],2)</f>
        <v>39</v>
      </c>
    </row>
    <row r="4993" spans="2:16" ht="15" customHeight="1" x14ac:dyDescent="0.25">
      <c r="B4993" s="36" t="str">
        <f>LOOKUP(Tabela2[[#This Row],[RESUMO]],Tabela3[Grupo],Tabela3[Meus produtos])</f>
        <v>Não</v>
      </c>
      <c r="C4993" s="30" t="s">
        <v>4879</v>
      </c>
      <c r="D4993" t="s">
        <v>21238</v>
      </c>
      <c r="E4993" t="s">
        <v>11853</v>
      </c>
      <c r="F4993" s="30" t="s">
        <v>15636</v>
      </c>
      <c r="G4993">
        <v>23.24</v>
      </c>
      <c r="H4993">
        <v>8.9600000000000009</v>
      </c>
      <c r="I4993">
        <v>18</v>
      </c>
      <c r="J4993">
        <v>0</v>
      </c>
      <c r="K4993" s="13">
        <v>0.502</v>
      </c>
      <c r="L4993" s="13">
        <v>8.9600000000000013E-2</v>
      </c>
      <c r="M4993" s="13">
        <v>0.2324</v>
      </c>
      <c r="N4993" s="13">
        <v>0.18</v>
      </c>
      <c r="O4993" s="13">
        <v>0</v>
      </c>
      <c r="P4993" s="12" t="str">
        <f>LEFT(Tabela2[[#This Row],[Código]],2)</f>
        <v>39</v>
      </c>
    </row>
    <row r="4994" spans="2:16" ht="15" customHeight="1" x14ac:dyDescent="0.25">
      <c r="B4994" s="36" t="str">
        <f>LOOKUP(Tabela2[[#This Row],[RESUMO]],Tabela3[Grupo],Tabela3[Meus produtos])</f>
        <v>Não</v>
      </c>
      <c r="C4994" s="30" t="s">
        <v>4880</v>
      </c>
      <c r="D4994" t="s">
        <v>21238</v>
      </c>
      <c r="E4994" t="s">
        <v>11853</v>
      </c>
      <c r="F4994" s="30" t="s">
        <v>15637</v>
      </c>
      <c r="G4994">
        <v>23.24</v>
      </c>
      <c r="H4994">
        <v>8.9600000000000009</v>
      </c>
      <c r="I4994">
        <v>18</v>
      </c>
      <c r="J4994">
        <v>0</v>
      </c>
      <c r="K4994" s="13">
        <v>0.502</v>
      </c>
      <c r="L4994" s="13">
        <v>8.9600000000000013E-2</v>
      </c>
      <c r="M4994" s="13">
        <v>0.2324</v>
      </c>
      <c r="N4994" s="13">
        <v>0.18</v>
      </c>
      <c r="O4994" s="13">
        <v>0</v>
      </c>
      <c r="P4994" s="12" t="str">
        <f>LEFT(Tabela2[[#This Row],[Código]],2)</f>
        <v>39</v>
      </c>
    </row>
    <row r="4995" spans="2:16" ht="15" customHeight="1" x14ac:dyDescent="0.25">
      <c r="B4995" s="36" t="str">
        <f>LOOKUP(Tabela2[[#This Row],[RESUMO]],Tabela3[Grupo],Tabela3[Meus produtos])</f>
        <v>Não</v>
      </c>
      <c r="C4995" s="30" t="s">
        <v>4881</v>
      </c>
      <c r="D4995" t="s">
        <v>21238</v>
      </c>
      <c r="E4995" t="s">
        <v>11853</v>
      </c>
      <c r="F4995" s="30" t="s">
        <v>15638</v>
      </c>
      <c r="G4995">
        <v>23.24</v>
      </c>
      <c r="H4995">
        <v>8.9600000000000009</v>
      </c>
      <c r="I4995">
        <v>18</v>
      </c>
      <c r="J4995">
        <v>0</v>
      </c>
      <c r="K4995" s="13">
        <v>0.502</v>
      </c>
      <c r="L4995" s="13">
        <v>8.9600000000000013E-2</v>
      </c>
      <c r="M4995" s="13">
        <v>0.2324</v>
      </c>
      <c r="N4995" s="13">
        <v>0.18</v>
      </c>
      <c r="O4995" s="13">
        <v>0</v>
      </c>
      <c r="P4995" s="12" t="str">
        <f>LEFT(Tabela2[[#This Row],[Código]],2)</f>
        <v>39</v>
      </c>
    </row>
    <row r="4996" spans="2:16" ht="15" customHeight="1" x14ac:dyDescent="0.25">
      <c r="B4996" s="36" t="str">
        <f>LOOKUP(Tabela2[[#This Row],[RESUMO]],Tabela3[Grupo],Tabela3[Meus produtos])</f>
        <v>Não</v>
      </c>
      <c r="C4996" s="30" t="s">
        <v>4882</v>
      </c>
      <c r="D4996" t="s">
        <v>21238</v>
      </c>
      <c r="E4996" t="s">
        <v>11853</v>
      </c>
      <c r="F4996" s="30" t="s">
        <v>15639</v>
      </c>
      <c r="G4996">
        <v>23.24</v>
      </c>
      <c r="H4996">
        <v>8.9600000000000009</v>
      </c>
      <c r="I4996">
        <v>18</v>
      </c>
      <c r="J4996">
        <v>0</v>
      </c>
      <c r="K4996" s="13">
        <v>0.502</v>
      </c>
      <c r="L4996" s="13">
        <v>8.9600000000000013E-2</v>
      </c>
      <c r="M4996" s="13">
        <v>0.2324</v>
      </c>
      <c r="N4996" s="13">
        <v>0.18</v>
      </c>
      <c r="O4996" s="13">
        <v>0</v>
      </c>
      <c r="P4996" s="12" t="str">
        <f>LEFT(Tabela2[[#This Row],[Código]],2)</f>
        <v>39</v>
      </c>
    </row>
    <row r="4997" spans="2:16" ht="15" customHeight="1" x14ac:dyDescent="0.25">
      <c r="B4997" s="36" t="str">
        <f>LOOKUP(Tabela2[[#This Row],[RESUMO]],Tabela3[Grupo],Tabela3[Meus produtos])</f>
        <v>Não</v>
      </c>
      <c r="C4997" s="30" t="s">
        <v>4883</v>
      </c>
      <c r="D4997" t="s">
        <v>21238</v>
      </c>
      <c r="E4997" t="s">
        <v>11853</v>
      </c>
      <c r="F4997" s="30" t="s">
        <v>15640</v>
      </c>
      <c r="G4997">
        <v>23.24</v>
      </c>
      <c r="H4997">
        <v>8.9600000000000009</v>
      </c>
      <c r="I4997">
        <v>18</v>
      </c>
      <c r="J4997">
        <v>0</v>
      </c>
      <c r="K4997" s="13">
        <v>0.502</v>
      </c>
      <c r="L4997" s="13">
        <v>8.9600000000000013E-2</v>
      </c>
      <c r="M4997" s="13">
        <v>0.2324</v>
      </c>
      <c r="N4997" s="13">
        <v>0.18</v>
      </c>
      <c r="O4997" s="13">
        <v>0</v>
      </c>
      <c r="P4997" s="12" t="str">
        <f>LEFT(Tabela2[[#This Row],[Código]],2)</f>
        <v>39</v>
      </c>
    </row>
    <row r="4998" spans="2:16" ht="15" customHeight="1" x14ac:dyDescent="0.25">
      <c r="B4998" s="36" t="str">
        <f>LOOKUP(Tabela2[[#This Row],[RESUMO]],Tabela3[Grupo],Tabela3[Meus produtos])</f>
        <v>Não</v>
      </c>
      <c r="C4998" s="30" t="s">
        <v>4884</v>
      </c>
      <c r="D4998" t="s">
        <v>21238</v>
      </c>
      <c r="E4998" t="s">
        <v>11853</v>
      </c>
      <c r="F4998" s="30" t="s">
        <v>15641</v>
      </c>
      <c r="G4998">
        <v>12.92</v>
      </c>
      <c r="H4998">
        <v>8.9600000000000009</v>
      </c>
      <c r="I4998">
        <v>18</v>
      </c>
      <c r="J4998">
        <v>0</v>
      </c>
      <c r="K4998" s="13">
        <v>0.39880000000000004</v>
      </c>
      <c r="L4998" s="13">
        <v>8.9600000000000013E-2</v>
      </c>
      <c r="M4998" s="13">
        <v>0.12920000000000001</v>
      </c>
      <c r="N4998" s="13">
        <v>0.18</v>
      </c>
      <c r="O4998" s="13">
        <v>0</v>
      </c>
      <c r="P4998" s="12" t="str">
        <f>LEFT(Tabela2[[#This Row],[Código]],2)</f>
        <v>39</v>
      </c>
    </row>
    <row r="4999" spans="2:16" ht="15" customHeight="1" x14ac:dyDescent="0.25">
      <c r="B4999" s="36" t="str">
        <f>LOOKUP(Tabela2[[#This Row],[RESUMO]],Tabela3[Grupo],Tabela3[Meus produtos])</f>
        <v>Não</v>
      </c>
      <c r="C4999" s="30" t="s">
        <v>4885</v>
      </c>
      <c r="D4999" t="s">
        <v>21238</v>
      </c>
      <c r="E4999" t="s">
        <v>11853</v>
      </c>
      <c r="F4999" s="30" t="s">
        <v>15642</v>
      </c>
      <c r="G4999">
        <v>12.92</v>
      </c>
      <c r="H4999">
        <v>8.9600000000000009</v>
      </c>
      <c r="I4999">
        <v>18</v>
      </c>
      <c r="J4999">
        <v>0</v>
      </c>
      <c r="K4999" s="13">
        <v>0.39880000000000004</v>
      </c>
      <c r="L4999" s="13">
        <v>8.9600000000000013E-2</v>
      </c>
      <c r="M4999" s="13">
        <v>0.12920000000000001</v>
      </c>
      <c r="N4999" s="13">
        <v>0.18</v>
      </c>
      <c r="O4999" s="13">
        <v>0</v>
      </c>
      <c r="P4999" s="12" t="str">
        <f>LEFT(Tabela2[[#This Row],[Código]],2)</f>
        <v>39</v>
      </c>
    </row>
    <row r="5000" spans="2:16" ht="15" customHeight="1" x14ac:dyDescent="0.25">
      <c r="B5000" s="36" t="str">
        <f>LOOKUP(Tabela2[[#This Row],[RESUMO]],Tabela3[Grupo],Tabela3[Meus produtos])</f>
        <v>Não</v>
      </c>
      <c r="C5000" s="30" t="s">
        <v>4886</v>
      </c>
      <c r="D5000" t="s">
        <v>21238</v>
      </c>
      <c r="E5000" t="s">
        <v>11853</v>
      </c>
      <c r="F5000" s="30" t="s">
        <v>15643</v>
      </c>
      <c r="G5000">
        <v>12.92</v>
      </c>
      <c r="H5000">
        <v>8.9600000000000009</v>
      </c>
      <c r="I5000">
        <v>18</v>
      </c>
      <c r="J5000">
        <v>0</v>
      </c>
      <c r="K5000" s="13">
        <v>0.39880000000000004</v>
      </c>
      <c r="L5000" s="13">
        <v>8.9600000000000013E-2</v>
      </c>
      <c r="M5000" s="13">
        <v>0.12920000000000001</v>
      </c>
      <c r="N5000" s="13">
        <v>0.18</v>
      </c>
      <c r="O5000" s="13">
        <v>0</v>
      </c>
      <c r="P5000" s="12" t="str">
        <f>LEFT(Tabela2[[#This Row],[Código]],2)</f>
        <v>39</v>
      </c>
    </row>
    <row r="5001" spans="2:16" ht="15" customHeight="1" x14ac:dyDescent="0.25">
      <c r="B5001" s="36" t="str">
        <f>LOOKUP(Tabela2[[#This Row],[RESUMO]],Tabela3[Grupo],Tabela3[Meus produtos])</f>
        <v>Não</v>
      </c>
      <c r="C5001" s="30" t="s">
        <v>4887</v>
      </c>
      <c r="D5001" t="s">
        <v>21238</v>
      </c>
      <c r="E5001" t="s">
        <v>11853</v>
      </c>
      <c r="F5001" s="30" t="s">
        <v>15644</v>
      </c>
      <c r="G5001">
        <v>12.92</v>
      </c>
      <c r="H5001">
        <v>8.9600000000000009</v>
      </c>
      <c r="I5001">
        <v>18</v>
      </c>
      <c r="J5001">
        <v>0</v>
      </c>
      <c r="K5001" s="13">
        <v>0.39880000000000004</v>
      </c>
      <c r="L5001" s="13">
        <v>8.9600000000000013E-2</v>
      </c>
      <c r="M5001" s="13">
        <v>0.12920000000000001</v>
      </c>
      <c r="N5001" s="13">
        <v>0.18</v>
      </c>
      <c r="O5001" s="13">
        <v>0</v>
      </c>
      <c r="P5001" s="12" t="str">
        <f>LEFT(Tabela2[[#This Row],[Código]],2)</f>
        <v>39</v>
      </c>
    </row>
    <row r="5002" spans="2:16" ht="15" customHeight="1" x14ac:dyDescent="0.25">
      <c r="B5002" s="36" t="str">
        <f>LOOKUP(Tabela2[[#This Row],[RESUMO]],Tabela3[Grupo],Tabela3[Meus produtos])</f>
        <v>Não</v>
      </c>
      <c r="C5002" s="30" t="s">
        <v>4888</v>
      </c>
      <c r="D5002" t="s">
        <v>21238</v>
      </c>
      <c r="E5002" t="s">
        <v>11853</v>
      </c>
      <c r="F5002" s="30" t="s">
        <v>15645</v>
      </c>
      <c r="G5002">
        <v>12.92</v>
      </c>
      <c r="H5002">
        <v>8.9600000000000009</v>
      </c>
      <c r="I5002">
        <v>18</v>
      </c>
      <c r="J5002">
        <v>0</v>
      </c>
      <c r="K5002" s="13">
        <v>0.39880000000000004</v>
      </c>
      <c r="L5002" s="13">
        <v>8.9600000000000013E-2</v>
      </c>
      <c r="M5002" s="13">
        <v>0.12920000000000001</v>
      </c>
      <c r="N5002" s="13">
        <v>0.18</v>
      </c>
      <c r="O5002" s="13">
        <v>0</v>
      </c>
      <c r="P5002" s="12" t="str">
        <f>LEFT(Tabela2[[#This Row],[Código]],2)</f>
        <v>39</v>
      </c>
    </row>
    <row r="5003" spans="2:16" ht="15" customHeight="1" x14ac:dyDescent="0.25">
      <c r="B5003" s="36" t="str">
        <f>LOOKUP(Tabela2[[#This Row],[RESUMO]],Tabela3[Grupo],Tabela3[Meus produtos])</f>
        <v>Não</v>
      </c>
      <c r="C5003" s="30" t="s">
        <v>4889</v>
      </c>
      <c r="D5003" t="s">
        <v>21238</v>
      </c>
      <c r="E5003" t="s">
        <v>11853</v>
      </c>
      <c r="F5003" s="30" t="s">
        <v>15646</v>
      </c>
      <c r="G5003">
        <v>12.92</v>
      </c>
      <c r="H5003">
        <v>8.9600000000000009</v>
      </c>
      <c r="I5003">
        <v>18</v>
      </c>
      <c r="J5003">
        <v>0</v>
      </c>
      <c r="K5003" s="13">
        <v>0.39880000000000004</v>
      </c>
      <c r="L5003" s="13">
        <v>8.9600000000000013E-2</v>
      </c>
      <c r="M5003" s="13">
        <v>0.12920000000000001</v>
      </c>
      <c r="N5003" s="13">
        <v>0.18</v>
      </c>
      <c r="O5003" s="13">
        <v>0</v>
      </c>
      <c r="P5003" s="12" t="str">
        <f>LEFT(Tabela2[[#This Row],[Código]],2)</f>
        <v>39</v>
      </c>
    </row>
    <row r="5004" spans="2:16" ht="15" customHeight="1" x14ac:dyDescent="0.25">
      <c r="B5004" s="36" t="str">
        <f>LOOKUP(Tabela2[[#This Row],[RESUMO]],Tabela3[Grupo],Tabela3[Meus produtos])</f>
        <v>Não</v>
      </c>
      <c r="C5004" s="30" t="s">
        <v>4890</v>
      </c>
      <c r="D5004" t="s">
        <v>21238</v>
      </c>
      <c r="E5004" t="s">
        <v>11853</v>
      </c>
      <c r="F5004" s="30" t="s">
        <v>15647</v>
      </c>
      <c r="G5004">
        <v>23.24</v>
      </c>
      <c r="H5004">
        <v>8.9600000000000009</v>
      </c>
      <c r="I5004">
        <v>18</v>
      </c>
      <c r="J5004">
        <v>0</v>
      </c>
      <c r="K5004" s="13">
        <v>0.502</v>
      </c>
      <c r="L5004" s="13">
        <v>8.9600000000000013E-2</v>
      </c>
      <c r="M5004" s="13">
        <v>0.2324</v>
      </c>
      <c r="N5004" s="13">
        <v>0.18</v>
      </c>
      <c r="O5004" s="13">
        <v>0</v>
      </c>
      <c r="P5004" s="12" t="str">
        <f>LEFT(Tabela2[[#This Row],[Código]],2)</f>
        <v>39</v>
      </c>
    </row>
    <row r="5005" spans="2:16" ht="15" customHeight="1" x14ac:dyDescent="0.25">
      <c r="B5005" s="36" t="str">
        <f>LOOKUP(Tabela2[[#This Row],[RESUMO]],Tabela3[Grupo],Tabela3[Meus produtos])</f>
        <v>Não</v>
      </c>
      <c r="C5005" s="30" t="s">
        <v>4891</v>
      </c>
      <c r="D5005" t="s">
        <v>21238</v>
      </c>
      <c r="E5005" t="s">
        <v>11853</v>
      </c>
      <c r="F5005" s="30" t="s">
        <v>15648</v>
      </c>
      <c r="G5005">
        <v>23.24</v>
      </c>
      <c r="H5005">
        <v>8.9600000000000009</v>
      </c>
      <c r="I5005">
        <v>18</v>
      </c>
      <c r="J5005">
        <v>0</v>
      </c>
      <c r="K5005" s="13">
        <v>0.502</v>
      </c>
      <c r="L5005" s="13">
        <v>8.9600000000000013E-2</v>
      </c>
      <c r="M5005" s="13">
        <v>0.2324</v>
      </c>
      <c r="N5005" s="13">
        <v>0.18</v>
      </c>
      <c r="O5005" s="13">
        <v>0</v>
      </c>
      <c r="P5005" s="12" t="str">
        <f>LEFT(Tabela2[[#This Row],[Código]],2)</f>
        <v>39</v>
      </c>
    </row>
    <row r="5006" spans="2:16" ht="15" customHeight="1" x14ac:dyDescent="0.25">
      <c r="B5006" s="36" t="str">
        <f>LOOKUP(Tabela2[[#This Row],[RESUMO]],Tabela3[Grupo],Tabela3[Meus produtos])</f>
        <v>Não</v>
      </c>
      <c r="C5006" s="30" t="s">
        <v>4892</v>
      </c>
      <c r="D5006" t="s">
        <v>21238</v>
      </c>
      <c r="E5006" t="s">
        <v>11853</v>
      </c>
      <c r="F5006" s="30" t="s">
        <v>15649</v>
      </c>
      <c r="G5006">
        <v>23.24</v>
      </c>
      <c r="H5006">
        <v>8.9600000000000009</v>
      </c>
      <c r="I5006">
        <v>18</v>
      </c>
      <c r="J5006">
        <v>0</v>
      </c>
      <c r="K5006" s="13">
        <v>0.502</v>
      </c>
      <c r="L5006" s="13">
        <v>8.9600000000000013E-2</v>
      </c>
      <c r="M5006" s="13">
        <v>0.2324</v>
      </c>
      <c r="N5006" s="13">
        <v>0.18</v>
      </c>
      <c r="O5006" s="13">
        <v>0</v>
      </c>
      <c r="P5006" s="12" t="str">
        <f>LEFT(Tabela2[[#This Row],[Código]],2)</f>
        <v>39</v>
      </c>
    </row>
    <row r="5007" spans="2:16" ht="15" customHeight="1" x14ac:dyDescent="0.25">
      <c r="B5007" s="36" t="str">
        <f>LOOKUP(Tabela2[[#This Row],[RESUMO]],Tabela3[Grupo],Tabela3[Meus produtos])</f>
        <v>Não</v>
      </c>
      <c r="C5007" s="30" t="s">
        <v>4893</v>
      </c>
      <c r="D5007" t="s">
        <v>21238</v>
      </c>
      <c r="E5007" t="s">
        <v>11853</v>
      </c>
      <c r="F5007" s="30" t="s">
        <v>15650</v>
      </c>
      <c r="G5007">
        <v>23.24</v>
      </c>
      <c r="H5007">
        <v>8.9600000000000009</v>
      </c>
      <c r="I5007">
        <v>18</v>
      </c>
      <c r="J5007">
        <v>0</v>
      </c>
      <c r="K5007" s="13">
        <v>0.502</v>
      </c>
      <c r="L5007" s="13">
        <v>8.9600000000000013E-2</v>
      </c>
      <c r="M5007" s="13">
        <v>0.2324</v>
      </c>
      <c r="N5007" s="13">
        <v>0.18</v>
      </c>
      <c r="O5007" s="13">
        <v>0</v>
      </c>
      <c r="P5007" s="12" t="str">
        <f>LEFT(Tabela2[[#This Row],[Código]],2)</f>
        <v>39</v>
      </c>
    </row>
    <row r="5008" spans="2:16" ht="15" customHeight="1" x14ac:dyDescent="0.25">
      <c r="B5008" s="36" t="str">
        <f>LOOKUP(Tabela2[[#This Row],[RESUMO]],Tabela3[Grupo],Tabela3[Meus produtos])</f>
        <v>Não</v>
      </c>
      <c r="C5008" s="30" t="s">
        <v>4894</v>
      </c>
      <c r="D5008" t="s">
        <v>21238</v>
      </c>
      <c r="E5008" t="s">
        <v>11853</v>
      </c>
      <c r="F5008" s="30" t="s">
        <v>15651</v>
      </c>
      <c r="G5008">
        <v>12.92</v>
      </c>
      <c r="H5008">
        <v>8.9600000000000009</v>
      </c>
      <c r="I5008">
        <v>18</v>
      </c>
      <c r="J5008">
        <v>0</v>
      </c>
      <c r="K5008" s="13">
        <v>0.39880000000000004</v>
      </c>
      <c r="L5008" s="13">
        <v>8.9600000000000013E-2</v>
      </c>
      <c r="M5008" s="13">
        <v>0.12920000000000001</v>
      </c>
      <c r="N5008" s="13">
        <v>0.18</v>
      </c>
      <c r="O5008" s="13">
        <v>0</v>
      </c>
      <c r="P5008" s="12" t="str">
        <f>LEFT(Tabela2[[#This Row],[Código]],2)</f>
        <v>39</v>
      </c>
    </row>
    <row r="5009" spans="2:16" ht="15" customHeight="1" x14ac:dyDescent="0.25">
      <c r="B5009" s="36" t="str">
        <f>LOOKUP(Tabela2[[#This Row],[RESUMO]],Tabela3[Grupo],Tabela3[Meus produtos])</f>
        <v>Não</v>
      </c>
      <c r="C5009" s="30" t="s">
        <v>4895</v>
      </c>
      <c r="D5009" t="s">
        <v>21238</v>
      </c>
      <c r="E5009" t="s">
        <v>11853</v>
      </c>
      <c r="F5009" s="30" t="s">
        <v>15652</v>
      </c>
      <c r="G5009">
        <v>12.92</v>
      </c>
      <c r="H5009">
        <v>8.9600000000000009</v>
      </c>
      <c r="I5009">
        <v>18</v>
      </c>
      <c r="J5009">
        <v>0</v>
      </c>
      <c r="K5009" s="13">
        <v>0.39880000000000004</v>
      </c>
      <c r="L5009" s="13">
        <v>8.9600000000000013E-2</v>
      </c>
      <c r="M5009" s="13">
        <v>0.12920000000000001</v>
      </c>
      <c r="N5009" s="13">
        <v>0.18</v>
      </c>
      <c r="O5009" s="13">
        <v>0</v>
      </c>
      <c r="P5009" s="12" t="str">
        <f>LEFT(Tabela2[[#This Row],[Código]],2)</f>
        <v>39</v>
      </c>
    </row>
    <row r="5010" spans="2:16" ht="15" customHeight="1" x14ac:dyDescent="0.25">
      <c r="B5010" s="36" t="str">
        <f>LOOKUP(Tabela2[[#This Row],[RESUMO]],Tabela3[Grupo],Tabela3[Meus produtos])</f>
        <v>Não</v>
      </c>
      <c r="C5010" s="30" t="s">
        <v>4896</v>
      </c>
      <c r="D5010" t="s">
        <v>21238</v>
      </c>
      <c r="E5010" t="s">
        <v>11853</v>
      </c>
      <c r="F5010" s="30" t="s">
        <v>15653</v>
      </c>
      <c r="G5010">
        <v>12.92</v>
      </c>
      <c r="H5010">
        <v>8.9600000000000009</v>
      </c>
      <c r="I5010">
        <v>18</v>
      </c>
      <c r="J5010">
        <v>0</v>
      </c>
      <c r="K5010" s="13">
        <v>0.39880000000000004</v>
      </c>
      <c r="L5010" s="13">
        <v>8.9600000000000013E-2</v>
      </c>
      <c r="M5010" s="13">
        <v>0.12920000000000001</v>
      </c>
      <c r="N5010" s="13">
        <v>0.18</v>
      </c>
      <c r="O5010" s="13">
        <v>0</v>
      </c>
      <c r="P5010" s="12" t="str">
        <f>LEFT(Tabela2[[#This Row],[Código]],2)</f>
        <v>39</v>
      </c>
    </row>
    <row r="5011" spans="2:16" ht="15" customHeight="1" x14ac:dyDescent="0.25">
      <c r="B5011" s="36" t="str">
        <f>LOOKUP(Tabela2[[#This Row],[RESUMO]],Tabela3[Grupo],Tabela3[Meus produtos])</f>
        <v>Não</v>
      </c>
      <c r="C5011" s="30" t="s">
        <v>4897</v>
      </c>
      <c r="D5011" t="s">
        <v>21238</v>
      </c>
      <c r="E5011" t="s">
        <v>11853</v>
      </c>
      <c r="F5011" s="30" t="s">
        <v>15654</v>
      </c>
      <c r="G5011">
        <v>12.92</v>
      </c>
      <c r="H5011">
        <v>8.9600000000000009</v>
      </c>
      <c r="I5011">
        <v>18</v>
      </c>
      <c r="J5011">
        <v>0</v>
      </c>
      <c r="K5011" s="13">
        <v>0.39880000000000004</v>
      </c>
      <c r="L5011" s="13">
        <v>8.9600000000000013E-2</v>
      </c>
      <c r="M5011" s="13">
        <v>0.12920000000000001</v>
      </c>
      <c r="N5011" s="13">
        <v>0.18</v>
      </c>
      <c r="O5011" s="13">
        <v>0</v>
      </c>
      <c r="P5011" s="12" t="str">
        <f>LEFT(Tabela2[[#This Row],[Código]],2)</f>
        <v>39</v>
      </c>
    </row>
    <row r="5012" spans="2:16" ht="15" customHeight="1" x14ac:dyDescent="0.25">
      <c r="B5012" s="36" t="str">
        <f>LOOKUP(Tabela2[[#This Row],[RESUMO]],Tabela3[Grupo],Tabela3[Meus produtos])</f>
        <v>Não</v>
      </c>
      <c r="C5012" s="30" t="s">
        <v>4898</v>
      </c>
      <c r="D5012" t="s">
        <v>21238</v>
      </c>
      <c r="E5012" t="s">
        <v>11853</v>
      </c>
      <c r="F5012" s="30" t="s">
        <v>15655</v>
      </c>
      <c r="G5012">
        <v>12.92</v>
      </c>
      <c r="H5012">
        <v>8.9600000000000009</v>
      </c>
      <c r="I5012">
        <v>18</v>
      </c>
      <c r="J5012">
        <v>0</v>
      </c>
      <c r="K5012" s="13">
        <v>0.39880000000000004</v>
      </c>
      <c r="L5012" s="13">
        <v>8.9600000000000013E-2</v>
      </c>
      <c r="M5012" s="13">
        <v>0.12920000000000001</v>
      </c>
      <c r="N5012" s="13">
        <v>0.18</v>
      </c>
      <c r="O5012" s="13">
        <v>0</v>
      </c>
      <c r="P5012" s="12" t="str">
        <f>LEFT(Tabela2[[#This Row],[Código]],2)</f>
        <v>39</v>
      </c>
    </row>
    <row r="5013" spans="2:16" ht="15" customHeight="1" x14ac:dyDescent="0.25">
      <c r="B5013" s="36" t="str">
        <f>LOOKUP(Tabela2[[#This Row],[RESUMO]],Tabela3[Grupo],Tabela3[Meus produtos])</f>
        <v>Não</v>
      </c>
      <c r="C5013" s="30" t="s">
        <v>4899</v>
      </c>
      <c r="D5013" t="s">
        <v>21238</v>
      </c>
      <c r="E5013" t="s">
        <v>11853</v>
      </c>
      <c r="F5013" s="30" t="s">
        <v>15656</v>
      </c>
      <c r="G5013">
        <v>12.92</v>
      </c>
      <c r="H5013">
        <v>8.9600000000000009</v>
      </c>
      <c r="I5013">
        <v>18</v>
      </c>
      <c r="J5013">
        <v>0</v>
      </c>
      <c r="K5013" s="13">
        <v>0.39880000000000004</v>
      </c>
      <c r="L5013" s="13">
        <v>8.9600000000000013E-2</v>
      </c>
      <c r="M5013" s="13">
        <v>0.12920000000000001</v>
      </c>
      <c r="N5013" s="13">
        <v>0.18</v>
      </c>
      <c r="O5013" s="13">
        <v>0</v>
      </c>
      <c r="P5013" s="12" t="str">
        <f>LEFT(Tabela2[[#This Row],[Código]],2)</f>
        <v>39</v>
      </c>
    </row>
    <row r="5014" spans="2:16" ht="15" customHeight="1" x14ac:dyDescent="0.25">
      <c r="B5014" s="36" t="str">
        <f>LOOKUP(Tabela2[[#This Row],[RESUMO]],Tabela3[Grupo],Tabela3[Meus produtos])</f>
        <v>Não</v>
      </c>
      <c r="C5014" s="30" t="s">
        <v>4900</v>
      </c>
      <c r="D5014" t="s">
        <v>21238</v>
      </c>
      <c r="E5014" t="s">
        <v>11853</v>
      </c>
      <c r="F5014" s="30" t="s">
        <v>15657</v>
      </c>
      <c r="G5014">
        <v>12.92</v>
      </c>
      <c r="H5014">
        <v>8.9600000000000009</v>
      </c>
      <c r="I5014">
        <v>18</v>
      </c>
      <c r="J5014">
        <v>0</v>
      </c>
      <c r="K5014" s="13">
        <v>0.39880000000000004</v>
      </c>
      <c r="L5014" s="13">
        <v>8.9600000000000013E-2</v>
      </c>
      <c r="M5014" s="13">
        <v>0.12920000000000001</v>
      </c>
      <c r="N5014" s="13">
        <v>0.18</v>
      </c>
      <c r="O5014" s="13">
        <v>0</v>
      </c>
      <c r="P5014" s="12" t="str">
        <f>LEFT(Tabela2[[#This Row],[Código]],2)</f>
        <v>39</v>
      </c>
    </row>
    <row r="5015" spans="2:16" ht="15" customHeight="1" x14ac:dyDescent="0.25">
      <c r="B5015" s="36" t="str">
        <f>LOOKUP(Tabela2[[#This Row],[RESUMO]],Tabela3[Grupo],Tabela3[Meus produtos])</f>
        <v>Não</v>
      </c>
      <c r="C5015" s="30" t="s">
        <v>4901</v>
      </c>
      <c r="D5015" t="s">
        <v>21238</v>
      </c>
      <c r="E5015" t="s">
        <v>11853</v>
      </c>
      <c r="F5015" s="30" t="s">
        <v>15658</v>
      </c>
      <c r="G5015">
        <v>23.24</v>
      </c>
      <c r="H5015">
        <v>8.9600000000000009</v>
      </c>
      <c r="I5015">
        <v>18</v>
      </c>
      <c r="J5015">
        <v>0</v>
      </c>
      <c r="K5015" s="13">
        <v>0.502</v>
      </c>
      <c r="L5015" s="13">
        <v>8.9600000000000013E-2</v>
      </c>
      <c r="M5015" s="13">
        <v>0.2324</v>
      </c>
      <c r="N5015" s="13">
        <v>0.18</v>
      </c>
      <c r="O5015" s="13">
        <v>0</v>
      </c>
      <c r="P5015" s="12" t="str">
        <f>LEFT(Tabela2[[#This Row],[Código]],2)</f>
        <v>39</v>
      </c>
    </row>
    <row r="5016" spans="2:16" ht="15" customHeight="1" x14ac:dyDescent="0.25">
      <c r="B5016" s="36" t="str">
        <f>LOOKUP(Tabela2[[#This Row],[RESUMO]],Tabela3[Grupo],Tabela3[Meus produtos])</f>
        <v>Não</v>
      </c>
      <c r="C5016" s="30" t="s">
        <v>4902</v>
      </c>
      <c r="D5016" t="s">
        <v>21238</v>
      </c>
      <c r="E5016" t="s">
        <v>11853</v>
      </c>
      <c r="F5016" s="30" t="s">
        <v>15659</v>
      </c>
      <c r="G5016">
        <v>23.24</v>
      </c>
      <c r="H5016">
        <v>8.9600000000000009</v>
      </c>
      <c r="I5016">
        <v>18</v>
      </c>
      <c r="J5016">
        <v>0</v>
      </c>
      <c r="K5016" s="13">
        <v>0.502</v>
      </c>
      <c r="L5016" s="13">
        <v>8.9600000000000013E-2</v>
      </c>
      <c r="M5016" s="13">
        <v>0.2324</v>
      </c>
      <c r="N5016" s="13">
        <v>0.18</v>
      </c>
      <c r="O5016" s="13">
        <v>0</v>
      </c>
      <c r="P5016" s="12" t="str">
        <f>LEFT(Tabela2[[#This Row],[Código]],2)</f>
        <v>39</v>
      </c>
    </row>
    <row r="5017" spans="2:16" ht="15" customHeight="1" x14ac:dyDescent="0.25">
      <c r="B5017" s="36" t="str">
        <f>LOOKUP(Tabela2[[#This Row],[RESUMO]],Tabela3[Grupo],Tabela3[Meus produtos])</f>
        <v>Não</v>
      </c>
      <c r="C5017" s="30" t="s">
        <v>4903</v>
      </c>
      <c r="D5017" t="s">
        <v>21238</v>
      </c>
      <c r="E5017" t="s">
        <v>11853</v>
      </c>
      <c r="F5017" s="30" t="s">
        <v>15660</v>
      </c>
      <c r="G5017">
        <v>12.92</v>
      </c>
      <c r="H5017">
        <v>8.9600000000000009</v>
      </c>
      <c r="I5017">
        <v>18</v>
      </c>
      <c r="J5017">
        <v>0</v>
      </c>
      <c r="K5017" s="13">
        <v>0.39880000000000004</v>
      </c>
      <c r="L5017" s="13">
        <v>8.9600000000000013E-2</v>
      </c>
      <c r="M5017" s="13">
        <v>0.12920000000000001</v>
      </c>
      <c r="N5017" s="13">
        <v>0.18</v>
      </c>
      <c r="O5017" s="13">
        <v>0</v>
      </c>
      <c r="P5017" s="12" t="str">
        <f>LEFT(Tabela2[[#This Row],[Código]],2)</f>
        <v>39</v>
      </c>
    </row>
    <row r="5018" spans="2:16" ht="15" customHeight="1" x14ac:dyDescent="0.25">
      <c r="B5018" s="36" t="str">
        <f>LOOKUP(Tabela2[[#This Row],[RESUMO]],Tabela3[Grupo],Tabela3[Meus produtos])</f>
        <v>Não</v>
      </c>
      <c r="C5018" s="30" t="s">
        <v>4904</v>
      </c>
      <c r="D5018" t="s">
        <v>21238</v>
      </c>
      <c r="E5018" t="s">
        <v>11853</v>
      </c>
      <c r="F5018" s="30" t="s">
        <v>15661</v>
      </c>
      <c r="G5018">
        <v>12.92</v>
      </c>
      <c r="H5018">
        <v>8.9600000000000009</v>
      </c>
      <c r="I5018">
        <v>18</v>
      </c>
      <c r="J5018">
        <v>0</v>
      </c>
      <c r="K5018" s="13">
        <v>0.39880000000000004</v>
      </c>
      <c r="L5018" s="13">
        <v>8.9600000000000013E-2</v>
      </c>
      <c r="M5018" s="13">
        <v>0.12920000000000001</v>
      </c>
      <c r="N5018" s="13">
        <v>0.18</v>
      </c>
      <c r="O5018" s="13">
        <v>0</v>
      </c>
      <c r="P5018" s="12" t="str">
        <f>LEFT(Tabela2[[#This Row],[Código]],2)</f>
        <v>39</v>
      </c>
    </row>
    <row r="5019" spans="2:16" ht="15" customHeight="1" x14ac:dyDescent="0.25">
      <c r="B5019" s="36" t="str">
        <f>LOOKUP(Tabela2[[#This Row],[RESUMO]],Tabela3[Grupo],Tabela3[Meus produtos])</f>
        <v>Não</v>
      </c>
      <c r="C5019" s="30" t="s">
        <v>4905</v>
      </c>
      <c r="D5019" t="s">
        <v>21238</v>
      </c>
      <c r="E5019" t="s">
        <v>11853</v>
      </c>
      <c r="F5019" s="30" t="s">
        <v>15662</v>
      </c>
      <c r="G5019">
        <v>12.92</v>
      </c>
      <c r="H5019">
        <v>8.9600000000000009</v>
      </c>
      <c r="I5019">
        <v>18</v>
      </c>
      <c r="J5019">
        <v>0</v>
      </c>
      <c r="K5019" s="13">
        <v>0.39880000000000004</v>
      </c>
      <c r="L5019" s="13">
        <v>8.9600000000000013E-2</v>
      </c>
      <c r="M5019" s="13">
        <v>0.12920000000000001</v>
      </c>
      <c r="N5019" s="13">
        <v>0.18</v>
      </c>
      <c r="O5019" s="13">
        <v>0</v>
      </c>
      <c r="P5019" s="12" t="str">
        <f>LEFT(Tabela2[[#This Row],[Código]],2)</f>
        <v>39</v>
      </c>
    </row>
    <row r="5020" spans="2:16" ht="15" customHeight="1" x14ac:dyDescent="0.25">
      <c r="B5020" s="36" t="str">
        <f>LOOKUP(Tabela2[[#This Row],[RESUMO]],Tabela3[Grupo],Tabela3[Meus produtos])</f>
        <v>Não</v>
      </c>
      <c r="C5020" s="30" t="s">
        <v>4906</v>
      </c>
      <c r="D5020" t="s">
        <v>21238</v>
      </c>
      <c r="E5020" t="s">
        <v>11853</v>
      </c>
      <c r="F5020" s="30" t="s">
        <v>15663</v>
      </c>
      <c r="G5020">
        <v>12.92</v>
      </c>
      <c r="H5020">
        <v>8.9600000000000009</v>
      </c>
      <c r="I5020">
        <v>18</v>
      </c>
      <c r="J5020">
        <v>0</v>
      </c>
      <c r="K5020" s="13">
        <v>0.39880000000000004</v>
      </c>
      <c r="L5020" s="13">
        <v>8.9600000000000013E-2</v>
      </c>
      <c r="M5020" s="13">
        <v>0.12920000000000001</v>
      </c>
      <c r="N5020" s="13">
        <v>0.18</v>
      </c>
      <c r="O5020" s="13">
        <v>0</v>
      </c>
      <c r="P5020" s="12" t="str">
        <f>LEFT(Tabela2[[#This Row],[Código]],2)</f>
        <v>39</v>
      </c>
    </row>
    <row r="5021" spans="2:16" ht="15" customHeight="1" x14ac:dyDescent="0.25">
      <c r="B5021" s="36" t="str">
        <f>LOOKUP(Tabela2[[#This Row],[RESUMO]],Tabela3[Grupo],Tabela3[Meus produtos])</f>
        <v>Não</v>
      </c>
      <c r="C5021" s="30" t="s">
        <v>4907</v>
      </c>
      <c r="D5021" t="s">
        <v>21238</v>
      </c>
      <c r="E5021" t="s">
        <v>11853</v>
      </c>
      <c r="F5021" s="30" t="s">
        <v>15664</v>
      </c>
      <c r="G5021">
        <v>18.48</v>
      </c>
      <c r="H5021">
        <v>4.2</v>
      </c>
      <c r="I5021">
        <v>18</v>
      </c>
      <c r="J5021">
        <v>0</v>
      </c>
      <c r="K5021" s="13">
        <v>0.40679999999999999</v>
      </c>
      <c r="L5021" s="13">
        <v>4.2000000000000003E-2</v>
      </c>
      <c r="M5021" s="13">
        <v>0.18479999999999999</v>
      </c>
      <c r="N5021" s="13">
        <v>0.18</v>
      </c>
      <c r="O5021" s="13">
        <v>0</v>
      </c>
      <c r="P5021" s="12" t="str">
        <f>LEFT(Tabela2[[#This Row],[Código]],2)</f>
        <v>39</v>
      </c>
    </row>
    <row r="5022" spans="2:16" ht="15" customHeight="1" x14ac:dyDescent="0.25">
      <c r="B5022" s="36" t="str">
        <f>LOOKUP(Tabela2[[#This Row],[RESUMO]],Tabela3[Grupo],Tabela3[Meus produtos])</f>
        <v>Não</v>
      </c>
      <c r="C5022" s="30" t="s">
        <v>4908</v>
      </c>
      <c r="D5022" t="s">
        <v>21238</v>
      </c>
      <c r="E5022" t="s">
        <v>11853</v>
      </c>
      <c r="F5022" s="30" t="s">
        <v>15665</v>
      </c>
      <c r="G5022">
        <v>18.48</v>
      </c>
      <c r="H5022">
        <v>4.2</v>
      </c>
      <c r="I5022">
        <v>18</v>
      </c>
      <c r="J5022">
        <v>0</v>
      </c>
      <c r="K5022" s="13">
        <v>0.40679999999999999</v>
      </c>
      <c r="L5022" s="13">
        <v>4.2000000000000003E-2</v>
      </c>
      <c r="M5022" s="13">
        <v>0.18479999999999999</v>
      </c>
      <c r="N5022" s="13">
        <v>0.18</v>
      </c>
      <c r="O5022" s="13">
        <v>0</v>
      </c>
      <c r="P5022" s="12" t="str">
        <f>LEFT(Tabela2[[#This Row],[Código]],2)</f>
        <v>39</v>
      </c>
    </row>
    <row r="5023" spans="2:16" ht="15" customHeight="1" x14ac:dyDescent="0.25">
      <c r="B5023" s="36" t="str">
        <f>LOOKUP(Tabela2[[#This Row],[RESUMO]],Tabela3[Grupo],Tabela3[Meus produtos])</f>
        <v>Não</v>
      </c>
      <c r="C5023" s="30" t="s">
        <v>4909</v>
      </c>
      <c r="D5023" t="s">
        <v>21238</v>
      </c>
      <c r="E5023" t="s">
        <v>11853</v>
      </c>
      <c r="F5023" s="30" t="s">
        <v>15666</v>
      </c>
      <c r="G5023">
        <v>18.48</v>
      </c>
      <c r="H5023">
        <v>4.2</v>
      </c>
      <c r="I5023">
        <v>18</v>
      </c>
      <c r="J5023">
        <v>0</v>
      </c>
      <c r="K5023" s="13">
        <v>0.40679999999999999</v>
      </c>
      <c r="L5023" s="13">
        <v>4.2000000000000003E-2</v>
      </c>
      <c r="M5023" s="13">
        <v>0.18479999999999999</v>
      </c>
      <c r="N5023" s="13">
        <v>0.18</v>
      </c>
      <c r="O5023" s="13">
        <v>0</v>
      </c>
      <c r="P5023" s="12" t="str">
        <f>LEFT(Tabela2[[#This Row],[Código]],2)</f>
        <v>39</v>
      </c>
    </row>
    <row r="5024" spans="2:16" ht="15" customHeight="1" x14ac:dyDescent="0.25">
      <c r="B5024" s="36" t="str">
        <f>LOOKUP(Tabela2[[#This Row],[RESUMO]],Tabela3[Grupo],Tabela3[Meus produtos])</f>
        <v>Não</v>
      </c>
      <c r="C5024" s="30" t="s">
        <v>4910</v>
      </c>
      <c r="D5024" t="s">
        <v>21238</v>
      </c>
      <c r="E5024" t="s">
        <v>11853</v>
      </c>
      <c r="F5024" s="30" t="s">
        <v>15667</v>
      </c>
      <c r="G5024">
        <v>18.48</v>
      </c>
      <c r="H5024">
        <v>4.2</v>
      </c>
      <c r="I5024">
        <v>18</v>
      </c>
      <c r="J5024">
        <v>0</v>
      </c>
      <c r="K5024" s="13">
        <v>0.40679999999999999</v>
      </c>
      <c r="L5024" s="13">
        <v>4.2000000000000003E-2</v>
      </c>
      <c r="M5024" s="13">
        <v>0.18479999999999999</v>
      </c>
      <c r="N5024" s="13">
        <v>0.18</v>
      </c>
      <c r="O5024" s="13">
        <v>0</v>
      </c>
      <c r="P5024" s="12" t="str">
        <f>LEFT(Tabela2[[#This Row],[Código]],2)</f>
        <v>39</v>
      </c>
    </row>
    <row r="5025" spans="2:16" ht="15" customHeight="1" x14ac:dyDescent="0.25">
      <c r="B5025" s="36" t="str">
        <f>LOOKUP(Tabela2[[#This Row],[RESUMO]],Tabela3[Grupo],Tabela3[Meus produtos])</f>
        <v>Não</v>
      </c>
      <c r="C5025" s="30" t="s">
        <v>4911</v>
      </c>
      <c r="D5025" t="s">
        <v>21238</v>
      </c>
      <c r="E5025" t="s">
        <v>11853</v>
      </c>
      <c r="F5025" s="30" t="s">
        <v>15668</v>
      </c>
      <c r="G5025">
        <v>29.08</v>
      </c>
      <c r="H5025">
        <v>13.29</v>
      </c>
      <c r="I5025">
        <v>18</v>
      </c>
      <c r="J5025">
        <v>0</v>
      </c>
      <c r="K5025" s="13">
        <v>0.6036999999999999</v>
      </c>
      <c r="L5025" s="13">
        <v>0.13289999999999999</v>
      </c>
      <c r="M5025" s="13">
        <v>0.2908</v>
      </c>
      <c r="N5025" s="13">
        <v>0.18</v>
      </c>
      <c r="O5025" s="13">
        <v>0</v>
      </c>
      <c r="P5025" s="12" t="str">
        <f>LEFT(Tabela2[[#This Row],[Código]],2)</f>
        <v>39</v>
      </c>
    </row>
    <row r="5026" spans="2:16" ht="15" customHeight="1" x14ac:dyDescent="0.25">
      <c r="B5026" s="36" t="str">
        <f>LOOKUP(Tabela2[[#This Row],[RESUMO]],Tabela3[Grupo],Tabela3[Meus produtos])</f>
        <v>Não</v>
      </c>
      <c r="C5026" s="30" t="s">
        <v>4912</v>
      </c>
      <c r="D5026" t="s">
        <v>21238</v>
      </c>
      <c r="E5026" t="s">
        <v>11853</v>
      </c>
      <c r="F5026" s="30" t="s">
        <v>15669</v>
      </c>
      <c r="G5026">
        <v>29.08</v>
      </c>
      <c r="H5026">
        <v>13.29</v>
      </c>
      <c r="I5026">
        <v>18</v>
      </c>
      <c r="J5026">
        <v>0</v>
      </c>
      <c r="K5026" s="13">
        <v>0.6036999999999999</v>
      </c>
      <c r="L5026" s="13">
        <v>0.13289999999999999</v>
      </c>
      <c r="M5026" s="13">
        <v>0.2908</v>
      </c>
      <c r="N5026" s="13">
        <v>0.18</v>
      </c>
      <c r="O5026" s="13">
        <v>0</v>
      </c>
      <c r="P5026" s="12" t="str">
        <f>LEFT(Tabela2[[#This Row],[Código]],2)</f>
        <v>39</v>
      </c>
    </row>
    <row r="5027" spans="2:16" ht="15" customHeight="1" x14ac:dyDescent="0.25">
      <c r="B5027" s="36" t="str">
        <f>LOOKUP(Tabela2[[#This Row],[RESUMO]],Tabela3[Grupo],Tabela3[Meus produtos])</f>
        <v>Não</v>
      </c>
      <c r="C5027" s="30" t="s">
        <v>4912</v>
      </c>
      <c r="D5027" t="s">
        <v>124</v>
      </c>
      <c r="E5027" t="s">
        <v>11853</v>
      </c>
      <c r="F5027" s="30" t="s">
        <v>21395</v>
      </c>
      <c r="G5027">
        <v>24.75</v>
      </c>
      <c r="H5027">
        <v>8.9600000000000009</v>
      </c>
      <c r="I5027">
        <v>18</v>
      </c>
      <c r="J5027">
        <v>0</v>
      </c>
      <c r="K5027" s="13">
        <v>0.5171</v>
      </c>
      <c r="L5027" s="13">
        <v>8.9600000000000013E-2</v>
      </c>
      <c r="M5027" s="13">
        <v>0.2475</v>
      </c>
      <c r="N5027" s="13">
        <v>0.18</v>
      </c>
      <c r="O5027" s="13">
        <v>0</v>
      </c>
      <c r="P5027" s="12" t="str">
        <f>LEFT(Tabela2[[#This Row],[Código]],2)</f>
        <v>39</v>
      </c>
    </row>
    <row r="5028" spans="2:16" ht="15" customHeight="1" x14ac:dyDescent="0.25">
      <c r="B5028" s="36" t="str">
        <f>LOOKUP(Tabela2[[#This Row],[RESUMO]],Tabela3[Grupo],Tabela3[Meus produtos])</f>
        <v>Não</v>
      </c>
      <c r="C5028" s="30" t="s">
        <v>4913</v>
      </c>
      <c r="D5028" t="s">
        <v>21238</v>
      </c>
      <c r="E5028" t="s">
        <v>11853</v>
      </c>
      <c r="F5028" s="30" t="s">
        <v>15670</v>
      </c>
      <c r="G5028">
        <v>29.08</v>
      </c>
      <c r="H5028">
        <v>13.29</v>
      </c>
      <c r="I5028">
        <v>18</v>
      </c>
      <c r="J5028">
        <v>0</v>
      </c>
      <c r="K5028" s="13">
        <v>0.6036999999999999</v>
      </c>
      <c r="L5028" s="13">
        <v>0.13289999999999999</v>
      </c>
      <c r="M5028" s="13">
        <v>0.2908</v>
      </c>
      <c r="N5028" s="13">
        <v>0.18</v>
      </c>
      <c r="O5028" s="13">
        <v>0</v>
      </c>
      <c r="P5028" s="12" t="str">
        <f>LEFT(Tabela2[[#This Row],[Código]],2)</f>
        <v>39</v>
      </c>
    </row>
    <row r="5029" spans="2:16" ht="15" customHeight="1" x14ac:dyDescent="0.25">
      <c r="B5029" s="36" t="str">
        <f>LOOKUP(Tabela2[[#This Row],[RESUMO]],Tabela3[Grupo],Tabela3[Meus produtos])</f>
        <v>Não</v>
      </c>
      <c r="C5029" s="30" t="s">
        <v>4914</v>
      </c>
      <c r="D5029" t="s">
        <v>21238</v>
      </c>
      <c r="E5029" t="s">
        <v>11853</v>
      </c>
      <c r="F5029" s="30" t="s">
        <v>15671</v>
      </c>
      <c r="G5029">
        <v>29.08</v>
      </c>
      <c r="H5029">
        <v>13.29</v>
      </c>
      <c r="I5029">
        <v>18</v>
      </c>
      <c r="J5029">
        <v>0</v>
      </c>
      <c r="K5029" s="13">
        <v>0.6036999999999999</v>
      </c>
      <c r="L5029" s="13">
        <v>0.13289999999999999</v>
      </c>
      <c r="M5029" s="13">
        <v>0.2908</v>
      </c>
      <c r="N5029" s="13">
        <v>0.18</v>
      </c>
      <c r="O5029" s="13">
        <v>0</v>
      </c>
      <c r="P5029" s="12" t="str">
        <f>LEFT(Tabela2[[#This Row],[Código]],2)</f>
        <v>39</v>
      </c>
    </row>
    <row r="5030" spans="2:16" ht="15" customHeight="1" x14ac:dyDescent="0.25">
      <c r="B5030" s="36" t="str">
        <f>LOOKUP(Tabela2[[#This Row],[RESUMO]],Tabela3[Grupo],Tabela3[Meus produtos])</f>
        <v>Não</v>
      </c>
      <c r="C5030" s="30" t="s">
        <v>4915</v>
      </c>
      <c r="D5030" t="s">
        <v>21238</v>
      </c>
      <c r="E5030" t="s">
        <v>11853</v>
      </c>
      <c r="F5030" s="30" t="s">
        <v>15672</v>
      </c>
      <c r="G5030">
        <v>8.1199999999999992</v>
      </c>
      <c r="H5030">
        <v>5.56</v>
      </c>
      <c r="I5030">
        <v>18</v>
      </c>
      <c r="J5030">
        <v>0</v>
      </c>
      <c r="K5030" s="13">
        <v>0.31679999999999997</v>
      </c>
      <c r="L5030" s="13">
        <v>5.5599999999999997E-2</v>
      </c>
      <c r="M5030" s="13">
        <v>8.1199999999999994E-2</v>
      </c>
      <c r="N5030" s="13">
        <v>0.18</v>
      </c>
      <c r="O5030" s="13">
        <v>0</v>
      </c>
      <c r="P5030" s="12" t="str">
        <f>LEFT(Tabela2[[#This Row],[Código]],2)</f>
        <v>39</v>
      </c>
    </row>
    <row r="5031" spans="2:16" ht="15" customHeight="1" x14ac:dyDescent="0.25">
      <c r="B5031" s="36" t="str">
        <f>LOOKUP(Tabela2[[#This Row],[RESUMO]],Tabela3[Grupo],Tabela3[Meus produtos])</f>
        <v>Não</v>
      </c>
      <c r="C5031" s="30" t="s">
        <v>4916</v>
      </c>
      <c r="D5031" t="s">
        <v>21238</v>
      </c>
      <c r="E5031" t="s">
        <v>11853</v>
      </c>
      <c r="F5031" s="30" t="s">
        <v>15673</v>
      </c>
      <c r="G5031">
        <v>8.1199999999999992</v>
      </c>
      <c r="H5031">
        <v>5.56</v>
      </c>
      <c r="I5031">
        <v>18</v>
      </c>
      <c r="J5031">
        <v>0</v>
      </c>
      <c r="K5031" s="13">
        <v>0.31679999999999997</v>
      </c>
      <c r="L5031" s="13">
        <v>5.5599999999999997E-2</v>
      </c>
      <c r="M5031" s="13">
        <v>8.1199999999999994E-2</v>
      </c>
      <c r="N5031" s="13">
        <v>0.18</v>
      </c>
      <c r="O5031" s="13">
        <v>0</v>
      </c>
      <c r="P5031" s="12" t="str">
        <f>LEFT(Tabela2[[#This Row],[Código]],2)</f>
        <v>39</v>
      </c>
    </row>
    <row r="5032" spans="2:16" ht="15" customHeight="1" x14ac:dyDescent="0.25">
      <c r="B5032" s="36" t="str">
        <f>LOOKUP(Tabela2[[#This Row],[RESUMO]],Tabela3[Grupo],Tabela3[Meus produtos])</f>
        <v>Não</v>
      </c>
      <c r="C5032" s="30" t="s">
        <v>4917</v>
      </c>
      <c r="D5032" t="s">
        <v>21238</v>
      </c>
      <c r="E5032" t="s">
        <v>11853</v>
      </c>
      <c r="F5032" s="30" t="s">
        <v>15674</v>
      </c>
      <c r="G5032">
        <v>11.49</v>
      </c>
      <c r="H5032">
        <v>5.56</v>
      </c>
      <c r="I5032">
        <v>18</v>
      </c>
      <c r="J5032">
        <v>0</v>
      </c>
      <c r="K5032" s="13">
        <v>0.35049999999999998</v>
      </c>
      <c r="L5032" s="13">
        <v>5.5599999999999997E-2</v>
      </c>
      <c r="M5032" s="13">
        <v>0.1149</v>
      </c>
      <c r="N5032" s="13">
        <v>0.18</v>
      </c>
      <c r="O5032" s="13">
        <v>0</v>
      </c>
      <c r="P5032" s="12" t="str">
        <f>LEFT(Tabela2[[#This Row],[Código]],2)</f>
        <v>39</v>
      </c>
    </row>
    <row r="5033" spans="2:16" ht="15" customHeight="1" x14ac:dyDescent="0.25">
      <c r="B5033" s="36" t="str">
        <f>LOOKUP(Tabela2[[#This Row],[RESUMO]],Tabela3[Grupo],Tabela3[Meus produtos])</f>
        <v>Não</v>
      </c>
      <c r="C5033" s="30" t="s">
        <v>4918</v>
      </c>
      <c r="D5033" t="s">
        <v>21238</v>
      </c>
      <c r="E5033" t="s">
        <v>11853</v>
      </c>
      <c r="F5033" s="30" t="s">
        <v>15675</v>
      </c>
      <c r="G5033">
        <v>10.130000000000001</v>
      </c>
      <c r="H5033">
        <v>4.2</v>
      </c>
      <c r="I5033">
        <v>18</v>
      </c>
      <c r="J5033">
        <v>0</v>
      </c>
      <c r="K5033" s="13">
        <v>0.32330000000000003</v>
      </c>
      <c r="L5033" s="13">
        <v>4.2000000000000003E-2</v>
      </c>
      <c r="M5033" s="13">
        <v>0.1013</v>
      </c>
      <c r="N5033" s="13">
        <v>0.18</v>
      </c>
      <c r="O5033" s="13">
        <v>0</v>
      </c>
      <c r="P5033" s="12" t="str">
        <f>LEFT(Tabela2[[#This Row],[Código]],2)</f>
        <v>39</v>
      </c>
    </row>
    <row r="5034" spans="2:16" ht="15" customHeight="1" x14ac:dyDescent="0.25">
      <c r="B5034" s="36" t="str">
        <f>LOOKUP(Tabela2[[#This Row],[RESUMO]],Tabela3[Grupo],Tabela3[Meus produtos])</f>
        <v>Não</v>
      </c>
      <c r="C5034" s="30" t="s">
        <v>4919</v>
      </c>
      <c r="D5034" t="s">
        <v>21238</v>
      </c>
      <c r="E5034" t="s">
        <v>11853</v>
      </c>
      <c r="F5034" s="30" t="s">
        <v>15676</v>
      </c>
      <c r="G5034">
        <v>10.130000000000001</v>
      </c>
      <c r="H5034">
        <v>4.2</v>
      </c>
      <c r="I5034">
        <v>18</v>
      </c>
      <c r="J5034">
        <v>0</v>
      </c>
      <c r="K5034" s="13">
        <v>0.32330000000000003</v>
      </c>
      <c r="L5034" s="13">
        <v>4.2000000000000003E-2</v>
      </c>
      <c r="M5034" s="13">
        <v>0.1013</v>
      </c>
      <c r="N5034" s="13">
        <v>0.18</v>
      </c>
      <c r="O5034" s="13">
        <v>0</v>
      </c>
      <c r="P5034" s="12" t="str">
        <f>LEFT(Tabela2[[#This Row],[Código]],2)</f>
        <v>39</v>
      </c>
    </row>
    <row r="5035" spans="2:16" ht="15" customHeight="1" x14ac:dyDescent="0.25">
      <c r="B5035" s="36" t="str">
        <f>LOOKUP(Tabela2[[#This Row],[RESUMO]],Tabela3[Grupo],Tabela3[Meus produtos])</f>
        <v>Não</v>
      </c>
      <c r="C5035" s="30" t="s">
        <v>4920</v>
      </c>
      <c r="D5035" t="s">
        <v>21238</v>
      </c>
      <c r="E5035" t="s">
        <v>11853</v>
      </c>
      <c r="F5035" s="30" t="s">
        <v>15677</v>
      </c>
      <c r="G5035">
        <v>10.130000000000001</v>
      </c>
      <c r="H5035">
        <v>4.2</v>
      </c>
      <c r="I5035">
        <v>18</v>
      </c>
      <c r="J5035">
        <v>0</v>
      </c>
      <c r="K5035" s="13">
        <v>0.32330000000000003</v>
      </c>
      <c r="L5035" s="13">
        <v>4.2000000000000003E-2</v>
      </c>
      <c r="M5035" s="13">
        <v>0.1013</v>
      </c>
      <c r="N5035" s="13">
        <v>0.18</v>
      </c>
      <c r="O5035" s="13">
        <v>0</v>
      </c>
      <c r="P5035" s="12" t="str">
        <f>LEFT(Tabela2[[#This Row],[Código]],2)</f>
        <v>39</v>
      </c>
    </row>
    <row r="5036" spans="2:16" ht="15" customHeight="1" x14ac:dyDescent="0.25">
      <c r="B5036" s="36" t="str">
        <f>LOOKUP(Tabela2[[#This Row],[RESUMO]],Tabela3[Grupo],Tabela3[Meus produtos])</f>
        <v>Não</v>
      </c>
      <c r="C5036" s="30" t="s">
        <v>4921</v>
      </c>
      <c r="D5036" t="s">
        <v>21238</v>
      </c>
      <c r="E5036" t="s">
        <v>11853</v>
      </c>
      <c r="F5036" s="30" t="s">
        <v>15678</v>
      </c>
      <c r="G5036">
        <v>10.130000000000001</v>
      </c>
      <c r="H5036">
        <v>4.2</v>
      </c>
      <c r="I5036">
        <v>18</v>
      </c>
      <c r="J5036">
        <v>0</v>
      </c>
      <c r="K5036" s="13">
        <v>0.32330000000000003</v>
      </c>
      <c r="L5036" s="13">
        <v>4.2000000000000003E-2</v>
      </c>
      <c r="M5036" s="13">
        <v>0.1013</v>
      </c>
      <c r="N5036" s="13">
        <v>0.18</v>
      </c>
      <c r="O5036" s="13">
        <v>0</v>
      </c>
      <c r="P5036" s="12" t="str">
        <f>LEFT(Tabela2[[#This Row],[Código]],2)</f>
        <v>39</v>
      </c>
    </row>
    <row r="5037" spans="2:16" ht="15" customHeight="1" x14ac:dyDescent="0.25">
      <c r="B5037" s="36" t="str">
        <f>LOOKUP(Tabela2[[#This Row],[RESUMO]],Tabela3[Grupo],Tabela3[Meus produtos])</f>
        <v>Não</v>
      </c>
      <c r="C5037" s="30" t="s">
        <v>4922</v>
      </c>
      <c r="D5037" t="s">
        <v>21238</v>
      </c>
      <c r="E5037" t="s">
        <v>11853</v>
      </c>
      <c r="F5037" s="30" t="s">
        <v>15679</v>
      </c>
      <c r="G5037">
        <v>11.49</v>
      </c>
      <c r="H5037">
        <v>5.56</v>
      </c>
      <c r="I5037">
        <v>18</v>
      </c>
      <c r="J5037">
        <v>0</v>
      </c>
      <c r="K5037" s="13">
        <v>0.35049999999999998</v>
      </c>
      <c r="L5037" s="13">
        <v>5.5599999999999997E-2</v>
      </c>
      <c r="M5037" s="13">
        <v>0.1149</v>
      </c>
      <c r="N5037" s="13">
        <v>0.18</v>
      </c>
      <c r="O5037" s="13">
        <v>0</v>
      </c>
      <c r="P5037" s="12" t="str">
        <f>LEFT(Tabela2[[#This Row],[Código]],2)</f>
        <v>39</v>
      </c>
    </row>
    <row r="5038" spans="2:16" ht="15" customHeight="1" x14ac:dyDescent="0.25">
      <c r="B5038" s="36" t="str">
        <f>LOOKUP(Tabela2[[#This Row],[RESUMO]],Tabela3[Grupo],Tabela3[Meus produtos])</f>
        <v>Não</v>
      </c>
      <c r="C5038" s="30" t="s">
        <v>4923</v>
      </c>
      <c r="D5038" t="s">
        <v>21238</v>
      </c>
      <c r="E5038" t="s">
        <v>11853</v>
      </c>
      <c r="F5038" s="30" t="s">
        <v>15680</v>
      </c>
      <c r="G5038">
        <v>11.49</v>
      </c>
      <c r="H5038">
        <v>5.56</v>
      </c>
      <c r="I5038">
        <v>18</v>
      </c>
      <c r="J5038">
        <v>0</v>
      </c>
      <c r="K5038" s="13">
        <v>0.35049999999999998</v>
      </c>
      <c r="L5038" s="13">
        <v>5.5599999999999997E-2</v>
      </c>
      <c r="M5038" s="13">
        <v>0.1149</v>
      </c>
      <c r="N5038" s="13">
        <v>0.18</v>
      </c>
      <c r="O5038" s="13">
        <v>0</v>
      </c>
      <c r="P5038" s="12" t="str">
        <f>LEFT(Tabela2[[#This Row],[Código]],2)</f>
        <v>39</v>
      </c>
    </row>
    <row r="5039" spans="2:16" ht="15" customHeight="1" x14ac:dyDescent="0.25">
      <c r="B5039" s="36" t="str">
        <f>LOOKUP(Tabela2[[#This Row],[RESUMO]],Tabela3[Grupo],Tabela3[Meus produtos])</f>
        <v>Não</v>
      </c>
      <c r="C5039" s="30" t="s">
        <v>4924</v>
      </c>
      <c r="D5039" t="s">
        <v>21238</v>
      </c>
      <c r="E5039" t="s">
        <v>11853</v>
      </c>
      <c r="F5039" s="30" t="s">
        <v>15681</v>
      </c>
      <c r="G5039">
        <v>6.76</v>
      </c>
      <c r="H5039">
        <v>4.2</v>
      </c>
      <c r="I5039">
        <v>18</v>
      </c>
      <c r="J5039">
        <v>0</v>
      </c>
      <c r="K5039" s="13">
        <v>0.28959999999999997</v>
      </c>
      <c r="L5039" s="13">
        <v>4.2000000000000003E-2</v>
      </c>
      <c r="M5039" s="13">
        <v>6.7599999999999993E-2</v>
      </c>
      <c r="N5039" s="13">
        <v>0.18</v>
      </c>
      <c r="O5039" s="13">
        <v>0</v>
      </c>
      <c r="P5039" s="12" t="str">
        <f>LEFT(Tabela2[[#This Row],[Código]],2)</f>
        <v>39</v>
      </c>
    </row>
    <row r="5040" spans="2:16" ht="15" customHeight="1" x14ac:dyDescent="0.25">
      <c r="B5040" s="36" t="str">
        <f>LOOKUP(Tabela2[[#This Row],[RESUMO]],Tabela3[Grupo],Tabela3[Meus produtos])</f>
        <v>Não</v>
      </c>
      <c r="C5040" s="30" t="s">
        <v>4925</v>
      </c>
      <c r="D5040" t="s">
        <v>21238</v>
      </c>
      <c r="E5040" t="s">
        <v>11853</v>
      </c>
      <c r="F5040" s="30" t="s">
        <v>15682</v>
      </c>
      <c r="G5040">
        <v>11.49</v>
      </c>
      <c r="H5040">
        <v>5.56</v>
      </c>
      <c r="I5040">
        <v>18</v>
      </c>
      <c r="J5040">
        <v>0</v>
      </c>
      <c r="K5040" s="13">
        <v>0.35049999999999998</v>
      </c>
      <c r="L5040" s="13">
        <v>5.5599999999999997E-2</v>
      </c>
      <c r="M5040" s="13">
        <v>0.1149</v>
      </c>
      <c r="N5040" s="13">
        <v>0.18</v>
      </c>
      <c r="O5040" s="13">
        <v>0</v>
      </c>
      <c r="P5040" s="12" t="str">
        <f>LEFT(Tabela2[[#This Row],[Código]],2)</f>
        <v>39</v>
      </c>
    </row>
    <row r="5041" spans="2:16" ht="15" customHeight="1" x14ac:dyDescent="0.25">
      <c r="B5041" s="36" t="str">
        <f>LOOKUP(Tabela2[[#This Row],[RESUMO]],Tabela3[Grupo],Tabela3[Meus produtos])</f>
        <v>Não</v>
      </c>
      <c r="C5041" s="30" t="s">
        <v>4926</v>
      </c>
      <c r="D5041" t="s">
        <v>21238</v>
      </c>
      <c r="E5041" t="s">
        <v>11853</v>
      </c>
      <c r="F5041" s="30" t="s">
        <v>15683</v>
      </c>
      <c r="G5041">
        <v>11.49</v>
      </c>
      <c r="H5041">
        <v>5.56</v>
      </c>
      <c r="I5041">
        <v>18</v>
      </c>
      <c r="J5041">
        <v>0</v>
      </c>
      <c r="K5041" s="13">
        <v>0.35049999999999998</v>
      </c>
      <c r="L5041" s="13">
        <v>5.5599999999999997E-2</v>
      </c>
      <c r="M5041" s="13">
        <v>0.1149</v>
      </c>
      <c r="N5041" s="13">
        <v>0.18</v>
      </c>
      <c r="O5041" s="13">
        <v>0</v>
      </c>
      <c r="P5041" s="12" t="str">
        <f>LEFT(Tabela2[[#This Row],[Código]],2)</f>
        <v>39</v>
      </c>
    </row>
    <row r="5042" spans="2:16" ht="15" customHeight="1" x14ac:dyDescent="0.25">
      <c r="B5042" s="36" t="str">
        <f>LOOKUP(Tabela2[[#This Row],[RESUMO]],Tabela3[Grupo],Tabela3[Meus produtos])</f>
        <v>Não</v>
      </c>
      <c r="C5042" s="30" t="s">
        <v>4927</v>
      </c>
      <c r="D5042" t="s">
        <v>21238</v>
      </c>
      <c r="E5042" t="s">
        <v>11853</v>
      </c>
      <c r="F5042" s="30" t="s">
        <v>15684</v>
      </c>
      <c r="G5042">
        <v>11.49</v>
      </c>
      <c r="H5042">
        <v>5.56</v>
      </c>
      <c r="I5042">
        <v>18</v>
      </c>
      <c r="J5042">
        <v>0</v>
      </c>
      <c r="K5042" s="13">
        <v>0.35049999999999998</v>
      </c>
      <c r="L5042" s="13">
        <v>5.5599999999999997E-2</v>
      </c>
      <c r="M5042" s="13">
        <v>0.1149</v>
      </c>
      <c r="N5042" s="13">
        <v>0.18</v>
      </c>
      <c r="O5042" s="13">
        <v>0</v>
      </c>
      <c r="P5042" s="12" t="str">
        <f>LEFT(Tabela2[[#This Row],[Código]],2)</f>
        <v>39</v>
      </c>
    </row>
    <row r="5043" spans="2:16" ht="15" customHeight="1" x14ac:dyDescent="0.25">
      <c r="B5043" s="36" t="str">
        <f>LOOKUP(Tabela2[[#This Row],[RESUMO]],Tabela3[Grupo],Tabela3[Meus produtos])</f>
        <v>Não</v>
      </c>
      <c r="C5043" s="30" t="s">
        <v>4928</v>
      </c>
      <c r="D5043" t="s">
        <v>21238</v>
      </c>
      <c r="E5043" t="s">
        <v>11853</v>
      </c>
      <c r="F5043" s="30" t="s">
        <v>15685</v>
      </c>
      <c r="G5043">
        <v>8.1199999999999992</v>
      </c>
      <c r="H5043">
        <v>5.56</v>
      </c>
      <c r="I5043">
        <v>18</v>
      </c>
      <c r="J5043">
        <v>0</v>
      </c>
      <c r="K5043" s="13">
        <v>0.31679999999999997</v>
      </c>
      <c r="L5043" s="13">
        <v>5.5599999999999997E-2</v>
      </c>
      <c r="M5043" s="13">
        <v>8.1199999999999994E-2</v>
      </c>
      <c r="N5043" s="13">
        <v>0.18</v>
      </c>
      <c r="O5043" s="13">
        <v>0</v>
      </c>
      <c r="P5043" s="12" t="str">
        <f>LEFT(Tabela2[[#This Row],[Código]],2)</f>
        <v>39</v>
      </c>
    </row>
    <row r="5044" spans="2:16" ht="15" customHeight="1" x14ac:dyDescent="0.25">
      <c r="B5044" s="36" t="str">
        <f>LOOKUP(Tabela2[[#This Row],[RESUMO]],Tabela3[Grupo],Tabela3[Meus produtos])</f>
        <v>Não</v>
      </c>
      <c r="C5044" s="30" t="s">
        <v>4929</v>
      </c>
      <c r="D5044" t="s">
        <v>21238</v>
      </c>
      <c r="E5044" t="s">
        <v>11853</v>
      </c>
      <c r="F5044" s="30" t="s">
        <v>15686</v>
      </c>
      <c r="G5044">
        <v>11.49</v>
      </c>
      <c r="H5044">
        <v>5.56</v>
      </c>
      <c r="I5044">
        <v>18</v>
      </c>
      <c r="J5044">
        <v>0</v>
      </c>
      <c r="K5044" s="13">
        <v>0.35049999999999998</v>
      </c>
      <c r="L5044" s="13">
        <v>5.5599999999999997E-2</v>
      </c>
      <c r="M5044" s="13">
        <v>0.1149</v>
      </c>
      <c r="N5044" s="13">
        <v>0.18</v>
      </c>
      <c r="O5044" s="13">
        <v>0</v>
      </c>
      <c r="P5044" s="12" t="str">
        <f>LEFT(Tabela2[[#This Row],[Código]],2)</f>
        <v>39</v>
      </c>
    </row>
    <row r="5045" spans="2:16" ht="15" customHeight="1" x14ac:dyDescent="0.25">
      <c r="B5045" s="36" t="str">
        <f>LOOKUP(Tabela2[[#This Row],[RESUMO]],Tabela3[Grupo],Tabela3[Meus produtos])</f>
        <v>Não</v>
      </c>
      <c r="C5045" s="30" t="s">
        <v>4930</v>
      </c>
      <c r="D5045" t="s">
        <v>21238</v>
      </c>
      <c r="E5045" t="s">
        <v>11853</v>
      </c>
      <c r="F5045" s="30" t="s">
        <v>15687</v>
      </c>
      <c r="G5045">
        <v>11.49</v>
      </c>
      <c r="H5045">
        <v>5.56</v>
      </c>
      <c r="I5045">
        <v>18</v>
      </c>
      <c r="J5045">
        <v>0</v>
      </c>
      <c r="K5045" s="13">
        <v>0.35049999999999998</v>
      </c>
      <c r="L5045" s="13">
        <v>5.5599999999999997E-2</v>
      </c>
      <c r="M5045" s="13">
        <v>0.1149</v>
      </c>
      <c r="N5045" s="13">
        <v>0.18</v>
      </c>
      <c r="O5045" s="13">
        <v>0</v>
      </c>
      <c r="P5045" s="12" t="str">
        <f>LEFT(Tabela2[[#This Row],[Código]],2)</f>
        <v>39</v>
      </c>
    </row>
    <row r="5046" spans="2:16" ht="15" customHeight="1" x14ac:dyDescent="0.25">
      <c r="B5046" s="36" t="str">
        <f>LOOKUP(Tabela2[[#This Row],[RESUMO]],Tabela3[Grupo],Tabela3[Meus produtos])</f>
        <v>Não</v>
      </c>
      <c r="C5046" s="30" t="s">
        <v>4931</v>
      </c>
      <c r="D5046" t="s">
        <v>21238</v>
      </c>
      <c r="E5046" t="s">
        <v>11853</v>
      </c>
      <c r="F5046" s="30" t="s">
        <v>15688</v>
      </c>
      <c r="G5046">
        <v>11.49</v>
      </c>
      <c r="H5046">
        <v>5.56</v>
      </c>
      <c r="I5046">
        <v>18</v>
      </c>
      <c r="J5046">
        <v>0</v>
      </c>
      <c r="K5046" s="13">
        <v>0.35049999999999998</v>
      </c>
      <c r="L5046" s="13">
        <v>5.5599999999999997E-2</v>
      </c>
      <c r="M5046" s="13">
        <v>0.1149</v>
      </c>
      <c r="N5046" s="13">
        <v>0.18</v>
      </c>
      <c r="O5046" s="13">
        <v>0</v>
      </c>
      <c r="P5046" s="12" t="str">
        <f>LEFT(Tabela2[[#This Row],[Código]],2)</f>
        <v>39</v>
      </c>
    </row>
    <row r="5047" spans="2:16" ht="15" customHeight="1" x14ac:dyDescent="0.25">
      <c r="B5047" s="36" t="str">
        <f>LOOKUP(Tabela2[[#This Row],[RESUMO]],Tabela3[Grupo],Tabela3[Meus produtos])</f>
        <v>Não</v>
      </c>
      <c r="C5047" s="30" t="s">
        <v>4932</v>
      </c>
      <c r="D5047" t="s">
        <v>21238</v>
      </c>
      <c r="E5047" t="s">
        <v>11853</v>
      </c>
      <c r="F5047" s="30" t="s">
        <v>15689</v>
      </c>
      <c r="G5047">
        <v>11.49</v>
      </c>
      <c r="H5047">
        <v>5.56</v>
      </c>
      <c r="I5047">
        <v>18</v>
      </c>
      <c r="J5047">
        <v>0</v>
      </c>
      <c r="K5047" s="13">
        <v>0.35049999999999998</v>
      </c>
      <c r="L5047" s="13">
        <v>5.5599999999999997E-2</v>
      </c>
      <c r="M5047" s="13">
        <v>0.1149</v>
      </c>
      <c r="N5047" s="13">
        <v>0.18</v>
      </c>
      <c r="O5047" s="13">
        <v>0</v>
      </c>
      <c r="P5047" s="12" t="str">
        <f>LEFT(Tabela2[[#This Row],[Código]],2)</f>
        <v>39</v>
      </c>
    </row>
    <row r="5048" spans="2:16" ht="15" customHeight="1" x14ac:dyDescent="0.25">
      <c r="B5048" s="36" t="str">
        <f>LOOKUP(Tabela2[[#This Row],[RESUMO]],Tabela3[Grupo],Tabela3[Meus produtos])</f>
        <v>Não</v>
      </c>
      <c r="C5048" s="30" t="s">
        <v>4933</v>
      </c>
      <c r="D5048" t="s">
        <v>21238</v>
      </c>
      <c r="E5048" t="s">
        <v>11853</v>
      </c>
      <c r="F5048" s="30" t="s">
        <v>15690</v>
      </c>
      <c r="G5048">
        <v>6.2</v>
      </c>
      <c r="H5048">
        <v>4.2</v>
      </c>
      <c r="I5048">
        <v>0</v>
      </c>
      <c r="J5048">
        <v>0</v>
      </c>
      <c r="K5048" s="13">
        <v>0.10400000000000001</v>
      </c>
      <c r="L5048" s="13">
        <v>4.2000000000000003E-2</v>
      </c>
      <c r="M5048" s="13">
        <v>6.2E-2</v>
      </c>
      <c r="N5048" s="13">
        <v>0</v>
      </c>
      <c r="O5048" s="13">
        <v>0</v>
      </c>
      <c r="P5048" s="12" t="str">
        <f>LEFT(Tabela2[[#This Row],[Código]],2)</f>
        <v>39</v>
      </c>
    </row>
    <row r="5049" spans="2:16" ht="15" customHeight="1" x14ac:dyDescent="0.25">
      <c r="B5049" s="36" t="str">
        <f>LOOKUP(Tabela2[[#This Row],[RESUMO]],Tabela3[Grupo],Tabela3[Meus produtos])</f>
        <v>Não</v>
      </c>
      <c r="C5049" s="30" t="s">
        <v>4934</v>
      </c>
      <c r="D5049" t="s">
        <v>21238</v>
      </c>
      <c r="E5049" t="s">
        <v>11853</v>
      </c>
      <c r="F5049" s="30" t="s">
        <v>15691</v>
      </c>
      <c r="G5049">
        <v>6.42</v>
      </c>
      <c r="H5049">
        <v>4.2</v>
      </c>
      <c r="I5049">
        <v>0</v>
      </c>
      <c r="J5049">
        <v>0</v>
      </c>
      <c r="K5049" s="13">
        <v>0.10619999999999999</v>
      </c>
      <c r="L5049" s="13">
        <v>4.2000000000000003E-2</v>
      </c>
      <c r="M5049" s="13">
        <v>6.4199999999999993E-2</v>
      </c>
      <c r="N5049" s="13">
        <v>0</v>
      </c>
      <c r="O5049" s="13">
        <v>0</v>
      </c>
      <c r="P5049" s="12" t="str">
        <f>LEFT(Tabela2[[#This Row],[Código]],2)</f>
        <v>39</v>
      </c>
    </row>
    <row r="5050" spans="2:16" ht="15" customHeight="1" x14ac:dyDescent="0.25">
      <c r="B5050" s="36" t="str">
        <f>LOOKUP(Tabela2[[#This Row],[RESUMO]],Tabela3[Grupo],Tabela3[Meus produtos])</f>
        <v>Não</v>
      </c>
      <c r="C5050" s="30" t="s">
        <v>4935</v>
      </c>
      <c r="D5050" t="s">
        <v>21238</v>
      </c>
      <c r="E5050" t="s">
        <v>11853</v>
      </c>
      <c r="F5050" s="30" t="s">
        <v>15692</v>
      </c>
      <c r="G5050">
        <v>10.130000000000001</v>
      </c>
      <c r="H5050">
        <v>4.2</v>
      </c>
      <c r="I5050">
        <v>12</v>
      </c>
      <c r="J5050">
        <v>0</v>
      </c>
      <c r="K5050" s="13">
        <v>0.26329999999999998</v>
      </c>
      <c r="L5050" s="13">
        <v>4.2000000000000003E-2</v>
      </c>
      <c r="M5050" s="13">
        <v>0.1013</v>
      </c>
      <c r="N5050" s="13">
        <v>0.12</v>
      </c>
      <c r="O5050" s="13">
        <v>0</v>
      </c>
      <c r="P5050" s="12" t="str">
        <f>LEFT(Tabela2[[#This Row],[Código]],2)</f>
        <v>39</v>
      </c>
    </row>
    <row r="5051" spans="2:16" ht="15" customHeight="1" x14ac:dyDescent="0.25">
      <c r="B5051" s="36" t="str">
        <f>LOOKUP(Tabela2[[#This Row],[RESUMO]],Tabela3[Grupo],Tabela3[Meus produtos])</f>
        <v>Não</v>
      </c>
      <c r="C5051" s="30" t="s">
        <v>4936</v>
      </c>
      <c r="D5051" t="s">
        <v>21238</v>
      </c>
      <c r="E5051" t="s">
        <v>11853</v>
      </c>
      <c r="F5051" s="30" t="s">
        <v>15693</v>
      </c>
      <c r="G5051">
        <v>13.99</v>
      </c>
      <c r="H5051">
        <v>6.2</v>
      </c>
      <c r="I5051">
        <v>18</v>
      </c>
      <c r="J5051">
        <v>0</v>
      </c>
      <c r="K5051" s="13">
        <v>0.38190000000000002</v>
      </c>
      <c r="L5051" s="13">
        <v>6.2E-2</v>
      </c>
      <c r="M5051" s="13">
        <v>0.1399</v>
      </c>
      <c r="N5051" s="13">
        <v>0.18</v>
      </c>
      <c r="O5051" s="13">
        <v>0</v>
      </c>
      <c r="P5051" s="12" t="str">
        <f>LEFT(Tabela2[[#This Row],[Código]],2)</f>
        <v>39</v>
      </c>
    </row>
    <row r="5052" spans="2:16" ht="15" customHeight="1" x14ac:dyDescent="0.25">
      <c r="B5052" s="36" t="str">
        <f>LOOKUP(Tabela2[[#This Row],[RESUMO]],Tabela3[Grupo],Tabela3[Meus produtos])</f>
        <v>Não</v>
      </c>
      <c r="C5052" s="30" t="s">
        <v>21653</v>
      </c>
      <c r="D5052" t="s">
        <v>21238</v>
      </c>
      <c r="E5052" t="s">
        <v>11853</v>
      </c>
      <c r="F5052" s="30" t="s">
        <v>21654</v>
      </c>
      <c r="G5052">
        <v>13.85</v>
      </c>
      <c r="H5052">
        <v>7.92</v>
      </c>
      <c r="I5052">
        <v>18</v>
      </c>
      <c r="J5052">
        <v>0</v>
      </c>
      <c r="K5052" s="13">
        <v>0.39769999999999994</v>
      </c>
      <c r="L5052" s="13">
        <v>7.9199999999999993E-2</v>
      </c>
      <c r="M5052" s="13">
        <v>0.13849999999999998</v>
      </c>
      <c r="N5052" s="13">
        <v>0.18</v>
      </c>
      <c r="O5052" s="13">
        <v>0</v>
      </c>
      <c r="P5052" s="12" t="str">
        <f>LEFT(Tabela2[[#This Row],[Código]],2)</f>
        <v>39</v>
      </c>
    </row>
    <row r="5053" spans="2:16" ht="15" customHeight="1" x14ac:dyDescent="0.25">
      <c r="B5053" s="36" t="str">
        <f>LOOKUP(Tabela2[[#This Row],[RESUMO]],Tabela3[Grupo],Tabela3[Meus produtos])</f>
        <v>Não</v>
      </c>
      <c r="C5053" s="30" t="s">
        <v>21655</v>
      </c>
      <c r="D5053" t="s">
        <v>21238</v>
      </c>
      <c r="E5053" t="s">
        <v>11853</v>
      </c>
      <c r="F5053" s="30" t="s">
        <v>21656</v>
      </c>
      <c r="G5053">
        <v>13.85</v>
      </c>
      <c r="H5053">
        <v>7.92</v>
      </c>
      <c r="I5053">
        <v>18</v>
      </c>
      <c r="J5053">
        <v>0</v>
      </c>
      <c r="K5053" s="13">
        <v>0.39769999999999994</v>
      </c>
      <c r="L5053" s="13">
        <v>7.9199999999999993E-2</v>
      </c>
      <c r="M5053" s="13">
        <v>0.13849999999999998</v>
      </c>
      <c r="N5053" s="13">
        <v>0.18</v>
      </c>
      <c r="O5053" s="13">
        <v>0</v>
      </c>
      <c r="P5053" s="12" t="str">
        <f>LEFT(Tabela2[[#This Row],[Código]],2)</f>
        <v>39</v>
      </c>
    </row>
    <row r="5054" spans="2:16" ht="15" customHeight="1" x14ac:dyDescent="0.25">
      <c r="B5054" s="36" t="str">
        <f>LOOKUP(Tabela2[[#This Row],[RESUMO]],Tabela3[Grupo],Tabela3[Meus produtos])</f>
        <v>Não</v>
      </c>
      <c r="C5054" s="30" t="s">
        <v>21657</v>
      </c>
      <c r="D5054" t="s">
        <v>21238</v>
      </c>
      <c r="E5054" t="s">
        <v>11853</v>
      </c>
      <c r="F5054" s="30" t="s">
        <v>21658</v>
      </c>
      <c r="G5054">
        <v>13.85</v>
      </c>
      <c r="H5054">
        <v>7.92</v>
      </c>
      <c r="I5054">
        <v>18</v>
      </c>
      <c r="J5054">
        <v>0</v>
      </c>
      <c r="K5054" s="13">
        <v>0.39769999999999994</v>
      </c>
      <c r="L5054" s="13">
        <v>7.9199999999999993E-2</v>
      </c>
      <c r="M5054" s="13">
        <v>0.13849999999999998</v>
      </c>
      <c r="N5054" s="13">
        <v>0.18</v>
      </c>
      <c r="O5054" s="13">
        <v>0</v>
      </c>
      <c r="P5054" s="12" t="str">
        <f>LEFT(Tabela2[[#This Row],[Código]],2)</f>
        <v>39</v>
      </c>
    </row>
    <row r="5055" spans="2:16" ht="15" customHeight="1" x14ac:dyDescent="0.25">
      <c r="B5055" s="36" t="str">
        <f>LOOKUP(Tabela2[[#This Row],[RESUMO]],Tabela3[Grupo],Tabela3[Meus produtos])</f>
        <v>Não</v>
      </c>
      <c r="C5055" s="30" t="s">
        <v>21659</v>
      </c>
      <c r="D5055" t="s">
        <v>21238</v>
      </c>
      <c r="E5055" t="s">
        <v>11853</v>
      </c>
      <c r="F5055" s="30" t="s">
        <v>21660</v>
      </c>
      <c r="G5055">
        <v>13.85</v>
      </c>
      <c r="H5055">
        <v>7.92</v>
      </c>
      <c r="I5055">
        <v>18</v>
      </c>
      <c r="J5055">
        <v>0</v>
      </c>
      <c r="K5055" s="13">
        <v>0.39769999999999994</v>
      </c>
      <c r="L5055" s="13">
        <v>7.9199999999999993E-2</v>
      </c>
      <c r="M5055" s="13">
        <v>0.13849999999999998</v>
      </c>
      <c r="N5055" s="13">
        <v>0.18</v>
      </c>
      <c r="O5055" s="13">
        <v>0</v>
      </c>
      <c r="P5055" s="12" t="str">
        <f>LEFT(Tabela2[[#This Row],[Código]],2)</f>
        <v>39</v>
      </c>
    </row>
    <row r="5056" spans="2:16" ht="15" customHeight="1" x14ac:dyDescent="0.25">
      <c r="B5056" s="36" t="str">
        <f>LOOKUP(Tabela2[[#This Row],[RESUMO]],Tabela3[Grupo],Tabela3[Meus produtos])</f>
        <v>Não</v>
      </c>
      <c r="C5056" s="30" t="s">
        <v>21661</v>
      </c>
      <c r="D5056" t="s">
        <v>21238</v>
      </c>
      <c r="E5056" t="s">
        <v>11853</v>
      </c>
      <c r="F5056" s="30" t="s">
        <v>21662</v>
      </c>
      <c r="G5056">
        <v>13.85</v>
      </c>
      <c r="H5056">
        <v>7.92</v>
      </c>
      <c r="I5056">
        <v>18</v>
      </c>
      <c r="J5056">
        <v>0</v>
      </c>
      <c r="K5056" s="13">
        <v>0.39769999999999994</v>
      </c>
      <c r="L5056" s="13">
        <v>7.9199999999999993E-2</v>
      </c>
      <c r="M5056" s="13">
        <v>0.13849999999999998</v>
      </c>
      <c r="N5056" s="13">
        <v>0.18</v>
      </c>
      <c r="O5056" s="13">
        <v>0</v>
      </c>
      <c r="P5056" s="12" t="str">
        <f>LEFT(Tabela2[[#This Row],[Código]],2)</f>
        <v>39</v>
      </c>
    </row>
    <row r="5057" spans="2:16" ht="15" customHeight="1" x14ac:dyDescent="0.25">
      <c r="B5057" s="36" t="str">
        <f>LOOKUP(Tabela2[[#This Row],[RESUMO]],Tabela3[Grupo],Tabela3[Meus produtos])</f>
        <v>Não</v>
      </c>
      <c r="C5057" s="30" t="s">
        <v>21663</v>
      </c>
      <c r="D5057" t="s">
        <v>21238</v>
      </c>
      <c r="E5057" t="s">
        <v>11853</v>
      </c>
      <c r="F5057" s="30" t="s">
        <v>21664</v>
      </c>
      <c r="G5057">
        <v>13.85</v>
      </c>
      <c r="H5057">
        <v>7.92</v>
      </c>
      <c r="I5057">
        <v>18</v>
      </c>
      <c r="J5057">
        <v>0</v>
      </c>
      <c r="K5057" s="13">
        <v>0.39769999999999994</v>
      </c>
      <c r="L5057" s="13">
        <v>7.9199999999999993E-2</v>
      </c>
      <c r="M5057" s="13">
        <v>0.13849999999999998</v>
      </c>
      <c r="N5057" s="13">
        <v>0.18</v>
      </c>
      <c r="O5057" s="13">
        <v>0</v>
      </c>
      <c r="P5057" s="12" t="str">
        <f>LEFT(Tabela2[[#This Row],[Código]],2)</f>
        <v>39</v>
      </c>
    </row>
    <row r="5058" spans="2:16" ht="15" customHeight="1" x14ac:dyDescent="0.25">
      <c r="B5058" s="36" t="str">
        <f>LOOKUP(Tabela2[[#This Row],[RESUMO]],Tabela3[Grupo],Tabela3[Meus produtos])</f>
        <v>Não</v>
      </c>
      <c r="C5058" s="30" t="s">
        <v>4937</v>
      </c>
      <c r="D5058" t="s">
        <v>21238</v>
      </c>
      <c r="E5058" t="s">
        <v>11853</v>
      </c>
      <c r="F5058" s="30" t="s">
        <v>15694</v>
      </c>
      <c r="G5058">
        <v>15.36</v>
      </c>
      <c r="H5058">
        <v>12.16</v>
      </c>
      <c r="I5058">
        <v>18</v>
      </c>
      <c r="J5058">
        <v>0</v>
      </c>
      <c r="K5058" s="13">
        <v>0.45519999999999999</v>
      </c>
      <c r="L5058" s="13">
        <v>0.1216</v>
      </c>
      <c r="M5058" s="13">
        <v>0.15359999999999999</v>
      </c>
      <c r="N5058" s="13">
        <v>0.18</v>
      </c>
      <c r="O5058" s="13">
        <v>0</v>
      </c>
      <c r="P5058" s="12" t="str">
        <f>LEFT(Tabela2[[#This Row],[Código]],2)</f>
        <v>39</v>
      </c>
    </row>
    <row r="5059" spans="2:16" ht="15" customHeight="1" x14ac:dyDescent="0.25">
      <c r="B5059" s="36" t="str">
        <f>LOOKUP(Tabela2[[#This Row],[RESUMO]],Tabela3[Grupo],Tabela3[Meus produtos])</f>
        <v>Não</v>
      </c>
      <c r="C5059" s="30" t="s">
        <v>4938</v>
      </c>
      <c r="D5059" t="s">
        <v>21238</v>
      </c>
      <c r="E5059" t="s">
        <v>11853</v>
      </c>
      <c r="F5059" s="30" t="s">
        <v>15695</v>
      </c>
      <c r="G5059">
        <v>15.36</v>
      </c>
      <c r="H5059">
        <v>12.16</v>
      </c>
      <c r="I5059">
        <v>18</v>
      </c>
      <c r="J5059">
        <v>0</v>
      </c>
      <c r="K5059" s="13">
        <v>0.45519999999999999</v>
      </c>
      <c r="L5059" s="13">
        <v>0.1216</v>
      </c>
      <c r="M5059" s="13">
        <v>0.15359999999999999</v>
      </c>
      <c r="N5059" s="13">
        <v>0.18</v>
      </c>
      <c r="O5059" s="13">
        <v>0</v>
      </c>
      <c r="P5059" s="12" t="str">
        <f>LEFT(Tabela2[[#This Row],[Código]],2)</f>
        <v>39</v>
      </c>
    </row>
    <row r="5060" spans="2:16" ht="15" customHeight="1" x14ac:dyDescent="0.25">
      <c r="B5060" s="36" t="str">
        <f>LOOKUP(Tabela2[[#This Row],[RESUMO]],Tabela3[Grupo],Tabela3[Meus produtos])</f>
        <v>Não</v>
      </c>
      <c r="C5060" s="30" t="s">
        <v>4939</v>
      </c>
      <c r="D5060" t="s">
        <v>21238</v>
      </c>
      <c r="E5060" t="s">
        <v>11853</v>
      </c>
      <c r="F5060" s="30" t="s">
        <v>15696</v>
      </c>
      <c r="G5060">
        <v>22.57</v>
      </c>
      <c r="H5060">
        <v>12.16</v>
      </c>
      <c r="I5060">
        <v>18</v>
      </c>
      <c r="J5060">
        <v>0</v>
      </c>
      <c r="K5060" s="13">
        <v>0.52729999999999999</v>
      </c>
      <c r="L5060" s="13">
        <v>0.1216</v>
      </c>
      <c r="M5060" s="13">
        <v>0.22570000000000001</v>
      </c>
      <c r="N5060" s="13">
        <v>0.18</v>
      </c>
      <c r="O5060" s="13">
        <v>0</v>
      </c>
      <c r="P5060" s="12" t="str">
        <f>LEFT(Tabela2[[#This Row],[Código]],2)</f>
        <v>39</v>
      </c>
    </row>
    <row r="5061" spans="2:16" ht="15" customHeight="1" x14ac:dyDescent="0.25">
      <c r="B5061" s="36" t="str">
        <f>LOOKUP(Tabela2[[#This Row],[RESUMO]],Tabela3[Grupo],Tabela3[Meus produtos])</f>
        <v>Não</v>
      </c>
      <c r="C5061" s="30" t="s">
        <v>4940</v>
      </c>
      <c r="D5061" t="s">
        <v>21238</v>
      </c>
      <c r="E5061" t="s">
        <v>11853</v>
      </c>
      <c r="F5061" s="30" t="s">
        <v>15697</v>
      </c>
      <c r="G5061">
        <v>15.36</v>
      </c>
      <c r="H5061">
        <v>12.16</v>
      </c>
      <c r="I5061">
        <v>18</v>
      </c>
      <c r="J5061">
        <v>0</v>
      </c>
      <c r="K5061" s="13">
        <v>0.45519999999999999</v>
      </c>
      <c r="L5061" s="13">
        <v>0.1216</v>
      </c>
      <c r="M5061" s="13">
        <v>0.15359999999999999</v>
      </c>
      <c r="N5061" s="13">
        <v>0.18</v>
      </c>
      <c r="O5061" s="13">
        <v>0</v>
      </c>
      <c r="P5061" s="12" t="str">
        <f>LEFT(Tabela2[[#This Row],[Código]],2)</f>
        <v>39</v>
      </c>
    </row>
    <row r="5062" spans="2:16" ht="15" customHeight="1" x14ac:dyDescent="0.25">
      <c r="B5062" s="36" t="str">
        <f>LOOKUP(Tabela2[[#This Row],[RESUMO]],Tabela3[Grupo],Tabela3[Meus produtos])</f>
        <v>Não</v>
      </c>
      <c r="C5062" s="30" t="s">
        <v>4941</v>
      </c>
      <c r="D5062" t="s">
        <v>21238</v>
      </c>
      <c r="E5062" t="s">
        <v>11853</v>
      </c>
      <c r="F5062" s="30" t="s">
        <v>15698</v>
      </c>
      <c r="G5062">
        <v>15.36</v>
      </c>
      <c r="H5062">
        <v>12.16</v>
      </c>
      <c r="I5062">
        <v>18</v>
      </c>
      <c r="J5062">
        <v>0</v>
      </c>
      <c r="K5062" s="13">
        <v>0.45519999999999999</v>
      </c>
      <c r="L5062" s="13">
        <v>0.1216</v>
      </c>
      <c r="M5062" s="13">
        <v>0.15359999999999999</v>
      </c>
      <c r="N5062" s="13">
        <v>0.18</v>
      </c>
      <c r="O5062" s="13">
        <v>0</v>
      </c>
      <c r="P5062" s="12" t="str">
        <f>LEFT(Tabela2[[#This Row],[Código]],2)</f>
        <v>39</v>
      </c>
    </row>
    <row r="5063" spans="2:16" ht="15" customHeight="1" x14ac:dyDescent="0.25">
      <c r="B5063" s="36" t="str">
        <f>LOOKUP(Tabela2[[#This Row],[RESUMO]],Tabela3[Grupo],Tabela3[Meus produtos])</f>
        <v>Não</v>
      </c>
      <c r="C5063" s="30" t="s">
        <v>4942</v>
      </c>
      <c r="D5063" t="s">
        <v>21238</v>
      </c>
      <c r="E5063" t="s">
        <v>11853</v>
      </c>
      <c r="F5063" s="30" t="s">
        <v>15699</v>
      </c>
      <c r="G5063">
        <v>33.03</v>
      </c>
      <c r="H5063">
        <v>17.239999999999998</v>
      </c>
      <c r="I5063">
        <v>18</v>
      </c>
      <c r="J5063">
        <v>0</v>
      </c>
      <c r="K5063" s="13">
        <v>0.68270000000000008</v>
      </c>
      <c r="L5063" s="13">
        <v>0.1724</v>
      </c>
      <c r="M5063" s="13">
        <v>0.33030000000000004</v>
      </c>
      <c r="N5063" s="13">
        <v>0.18</v>
      </c>
      <c r="O5063" s="13">
        <v>0</v>
      </c>
      <c r="P5063" s="12" t="str">
        <f>LEFT(Tabela2[[#This Row],[Código]],2)</f>
        <v>39</v>
      </c>
    </row>
    <row r="5064" spans="2:16" ht="15" customHeight="1" x14ac:dyDescent="0.25">
      <c r="B5064" s="36" t="str">
        <f>LOOKUP(Tabela2[[#This Row],[RESUMO]],Tabela3[Grupo],Tabela3[Meus produtos])</f>
        <v>Não</v>
      </c>
      <c r="C5064" s="30" t="s">
        <v>4942</v>
      </c>
      <c r="D5064" t="s">
        <v>124</v>
      </c>
      <c r="E5064" t="s">
        <v>11853</v>
      </c>
      <c r="F5064" s="30" t="s">
        <v>21396</v>
      </c>
      <c r="G5064">
        <v>19.989999999999998</v>
      </c>
      <c r="H5064">
        <v>4.2</v>
      </c>
      <c r="I5064">
        <v>18</v>
      </c>
      <c r="J5064">
        <v>0</v>
      </c>
      <c r="K5064" s="13">
        <v>0.4219</v>
      </c>
      <c r="L5064" s="13">
        <v>4.2000000000000003E-2</v>
      </c>
      <c r="M5064" s="13">
        <v>0.19989999999999999</v>
      </c>
      <c r="N5064" s="13">
        <v>0.18</v>
      </c>
      <c r="O5064" s="13">
        <v>0</v>
      </c>
      <c r="P5064" s="12" t="str">
        <f>LEFT(Tabela2[[#This Row],[Código]],2)</f>
        <v>39</v>
      </c>
    </row>
    <row r="5065" spans="2:16" ht="15" customHeight="1" x14ac:dyDescent="0.25">
      <c r="B5065" s="36" t="str">
        <f>LOOKUP(Tabela2[[#This Row],[RESUMO]],Tabela3[Grupo],Tabela3[Meus produtos])</f>
        <v>Não</v>
      </c>
      <c r="C5065" s="30" t="s">
        <v>4943</v>
      </c>
      <c r="D5065" t="s">
        <v>21238</v>
      </c>
      <c r="E5065" t="s">
        <v>11853</v>
      </c>
      <c r="F5065" s="30" t="s">
        <v>15700</v>
      </c>
      <c r="G5065">
        <v>22.57</v>
      </c>
      <c r="H5065">
        <v>12.16</v>
      </c>
      <c r="I5065">
        <v>18</v>
      </c>
      <c r="J5065">
        <v>0</v>
      </c>
      <c r="K5065" s="13">
        <v>0.52729999999999999</v>
      </c>
      <c r="L5065" s="13">
        <v>0.1216</v>
      </c>
      <c r="M5065" s="13">
        <v>0.22570000000000001</v>
      </c>
      <c r="N5065" s="13">
        <v>0.18</v>
      </c>
      <c r="O5065" s="13">
        <v>0</v>
      </c>
      <c r="P5065" s="12" t="str">
        <f>LEFT(Tabela2[[#This Row],[Código]],2)</f>
        <v>39</v>
      </c>
    </row>
    <row r="5066" spans="2:16" ht="15" customHeight="1" x14ac:dyDescent="0.25">
      <c r="B5066" s="36" t="str">
        <f>LOOKUP(Tabela2[[#This Row],[RESUMO]],Tabela3[Grupo],Tabela3[Meus produtos])</f>
        <v>Não</v>
      </c>
      <c r="C5066" s="30" t="s">
        <v>4944</v>
      </c>
      <c r="D5066" t="s">
        <v>21238</v>
      </c>
      <c r="E5066" t="s">
        <v>11853</v>
      </c>
      <c r="F5066" s="30" t="s">
        <v>15701</v>
      </c>
      <c r="G5066">
        <v>22.57</v>
      </c>
      <c r="H5066">
        <v>12.16</v>
      </c>
      <c r="I5066">
        <v>18</v>
      </c>
      <c r="J5066">
        <v>0</v>
      </c>
      <c r="K5066" s="13">
        <v>0.52729999999999999</v>
      </c>
      <c r="L5066" s="13">
        <v>0.1216</v>
      </c>
      <c r="M5066" s="13">
        <v>0.22570000000000001</v>
      </c>
      <c r="N5066" s="13">
        <v>0.18</v>
      </c>
      <c r="O5066" s="13">
        <v>0</v>
      </c>
      <c r="P5066" s="12" t="str">
        <f>LEFT(Tabela2[[#This Row],[Código]],2)</f>
        <v>39</v>
      </c>
    </row>
    <row r="5067" spans="2:16" ht="15" customHeight="1" x14ac:dyDescent="0.25">
      <c r="B5067" s="36" t="str">
        <f>LOOKUP(Tabela2[[#This Row],[RESUMO]],Tabela3[Grupo],Tabela3[Meus produtos])</f>
        <v>Não</v>
      </c>
      <c r="C5067" s="30" t="s">
        <v>4944</v>
      </c>
      <c r="D5067" t="s">
        <v>124</v>
      </c>
      <c r="E5067" t="s">
        <v>11853</v>
      </c>
      <c r="F5067" s="30" t="s">
        <v>21397</v>
      </c>
      <c r="G5067">
        <v>17.510000000000002</v>
      </c>
      <c r="H5067">
        <v>7.1</v>
      </c>
      <c r="I5067">
        <v>18</v>
      </c>
      <c r="J5067">
        <v>0</v>
      </c>
      <c r="K5067" s="13">
        <v>0.42609999999999998</v>
      </c>
      <c r="L5067" s="13">
        <v>7.0999999999999994E-2</v>
      </c>
      <c r="M5067" s="13">
        <v>0.17510000000000001</v>
      </c>
      <c r="N5067" s="13">
        <v>0.18</v>
      </c>
      <c r="O5067" s="13">
        <v>0</v>
      </c>
      <c r="P5067" s="12" t="str">
        <f>LEFT(Tabela2[[#This Row],[Código]],2)</f>
        <v>39</v>
      </c>
    </row>
    <row r="5068" spans="2:16" ht="15" customHeight="1" x14ac:dyDescent="0.25">
      <c r="B5068" s="36" t="str">
        <f>LOOKUP(Tabela2[[#This Row],[RESUMO]],Tabela3[Grupo],Tabela3[Meus produtos])</f>
        <v>Não</v>
      </c>
      <c r="C5068" s="30" t="s">
        <v>4945</v>
      </c>
      <c r="D5068" t="s">
        <v>21238</v>
      </c>
      <c r="E5068" t="s">
        <v>11853</v>
      </c>
      <c r="F5068" s="30" t="s">
        <v>15702</v>
      </c>
      <c r="G5068">
        <v>22.57</v>
      </c>
      <c r="H5068">
        <v>12.16</v>
      </c>
      <c r="I5068">
        <v>18</v>
      </c>
      <c r="J5068">
        <v>0</v>
      </c>
      <c r="K5068" s="13">
        <v>0.52729999999999999</v>
      </c>
      <c r="L5068" s="13">
        <v>0.1216</v>
      </c>
      <c r="M5068" s="13">
        <v>0.22570000000000001</v>
      </c>
      <c r="N5068" s="13">
        <v>0.18</v>
      </c>
      <c r="O5068" s="13">
        <v>0</v>
      </c>
      <c r="P5068" s="12" t="str">
        <f>LEFT(Tabela2[[#This Row],[Código]],2)</f>
        <v>39</v>
      </c>
    </row>
    <row r="5069" spans="2:16" ht="15" customHeight="1" x14ac:dyDescent="0.25">
      <c r="B5069" s="36" t="str">
        <f>LOOKUP(Tabela2[[#This Row],[RESUMO]],Tabela3[Grupo],Tabela3[Meus produtos])</f>
        <v>Não</v>
      </c>
      <c r="C5069" s="30" t="s">
        <v>4946</v>
      </c>
      <c r="D5069" t="s">
        <v>21238</v>
      </c>
      <c r="E5069" t="s">
        <v>11853</v>
      </c>
      <c r="F5069" s="30" t="s">
        <v>15703</v>
      </c>
      <c r="G5069">
        <v>22.57</v>
      </c>
      <c r="H5069">
        <v>12.16</v>
      </c>
      <c r="I5069">
        <v>18</v>
      </c>
      <c r="J5069">
        <v>0</v>
      </c>
      <c r="K5069" s="13">
        <v>0.52729999999999999</v>
      </c>
      <c r="L5069" s="13">
        <v>0.1216</v>
      </c>
      <c r="M5069" s="13">
        <v>0.22570000000000001</v>
      </c>
      <c r="N5069" s="13">
        <v>0.18</v>
      </c>
      <c r="O5069" s="13">
        <v>0</v>
      </c>
      <c r="P5069" s="12" t="str">
        <f>LEFT(Tabela2[[#This Row],[Código]],2)</f>
        <v>39</v>
      </c>
    </row>
    <row r="5070" spans="2:16" ht="15" customHeight="1" x14ac:dyDescent="0.25">
      <c r="B5070" s="36" t="str">
        <f>LOOKUP(Tabela2[[#This Row],[RESUMO]],Tabela3[Grupo],Tabela3[Meus produtos])</f>
        <v>Não</v>
      </c>
      <c r="C5070" s="30" t="s">
        <v>4947</v>
      </c>
      <c r="D5070" t="s">
        <v>21238</v>
      </c>
      <c r="E5070" t="s">
        <v>11853</v>
      </c>
      <c r="F5070" s="30" t="s">
        <v>15704</v>
      </c>
      <c r="G5070">
        <v>22.57</v>
      </c>
      <c r="H5070">
        <v>12.16</v>
      </c>
      <c r="I5070">
        <v>18</v>
      </c>
      <c r="J5070">
        <v>0</v>
      </c>
      <c r="K5070" s="13">
        <v>0.52729999999999999</v>
      </c>
      <c r="L5070" s="13">
        <v>0.1216</v>
      </c>
      <c r="M5070" s="13">
        <v>0.22570000000000001</v>
      </c>
      <c r="N5070" s="13">
        <v>0.18</v>
      </c>
      <c r="O5070" s="13">
        <v>0</v>
      </c>
      <c r="P5070" s="12" t="str">
        <f>LEFT(Tabela2[[#This Row],[Código]],2)</f>
        <v>39</v>
      </c>
    </row>
    <row r="5071" spans="2:16" ht="15" customHeight="1" x14ac:dyDescent="0.25">
      <c r="B5071" s="36" t="str">
        <f>LOOKUP(Tabela2[[#This Row],[RESUMO]],Tabela3[Grupo],Tabela3[Meus produtos])</f>
        <v>Não</v>
      </c>
      <c r="C5071" s="30" t="s">
        <v>4947</v>
      </c>
      <c r="D5071" t="s">
        <v>124</v>
      </c>
      <c r="E5071" t="s">
        <v>11853</v>
      </c>
      <c r="F5071" s="30" t="s">
        <v>21398</v>
      </c>
      <c r="G5071">
        <v>17.510000000000002</v>
      </c>
      <c r="H5071">
        <v>7.1</v>
      </c>
      <c r="I5071">
        <v>18</v>
      </c>
      <c r="J5071">
        <v>0</v>
      </c>
      <c r="K5071" s="13">
        <v>0.42609999999999998</v>
      </c>
      <c r="L5071" s="13">
        <v>7.0999999999999994E-2</v>
      </c>
      <c r="M5071" s="13">
        <v>0.17510000000000001</v>
      </c>
      <c r="N5071" s="13">
        <v>0.18</v>
      </c>
      <c r="O5071" s="13">
        <v>0</v>
      </c>
      <c r="P5071" s="12" t="str">
        <f>LEFT(Tabela2[[#This Row],[Código]],2)</f>
        <v>39</v>
      </c>
    </row>
    <row r="5072" spans="2:16" ht="15" customHeight="1" x14ac:dyDescent="0.25">
      <c r="B5072" s="36" t="str">
        <f>LOOKUP(Tabela2[[#This Row],[RESUMO]],Tabela3[Grupo],Tabela3[Meus produtos])</f>
        <v>Não</v>
      </c>
      <c r="C5072" s="30" t="s">
        <v>4948</v>
      </c>
      <c r="D5072" t="s">
        <v>21238</v>
      </c>
      <c r="E5072" t="s">
        <v>11853</v>
      </c>
      <c r="F5072" s="30" t="s">
        <v>15705</v>
      </c>
      <c r="G5072">
        <v>22.57</v>
      </c>
      <c r="H5072">
        <v>12.16</v>
      </c>
      <c r="I5072">
        <v>18</v>
      </c>
      <c r="J5072">
        <v>0</v>
      </c>
      <c r="K5072" s="13">
        <v>0.52729999999999999</v>
      </c>
      <c r="L5072" s="13">
        <v>0.1216</v>
      </c>
      <c r="M5072" s="13">
        <v>0.22570000000000001</v>
      </c>
      <c r="N5072" s="13">
        <v>0.18</v>
      </c>
      <c r="O5072" s="13">
        <v>0</v>
      </c>
      <c r="P5072" s="12" t="str">
        <f>LEFT(Tabela2[[#This Row],[Código]],2)</f>
        <v>39</v>
      </c>
    </row>
    <row r="5073" spans="2:16" ht="15" customHeight="1" x14ac:dyDescent="0.25">
      <c r="B5073" s="36" t="str">
        <f>LOOKUP(Tabela2[[#This Row],[RESUMO]],Tabela3[Grupo],Tabela3[Meus produtos])</f>
        <v>Não</v>
      </c>
      <c r="C5073" s="30" t="s">
        <v>4949</v>
      </c>
      <c r="D5073" t="s">
        <v>21238</v>
      </c>
      <c r="E5073" t="s">
        <v>11853</v>
      </c>
      <c r="F5073" s="30" t="s">
        <v>15706</v>
      </c>
      <c r="G5073">
        <v>22.57</v>
      </c>
      <c r="H5073">
        <v>12.16</v>
      </c>
      <c r="I5073">
        <v>18</v>
      </c>
      <c r="J5073">
        <v>0</v>
      </c>
      <c r="K5073" s="13">
        <v>0.52729999999999999</v>
      </c>
      <c r="L5073" s="13">
        <v>0.1216</v>
      </c>
      <c r="M5073" s="13">
        <v>0.22570000000000001</v>
      </c>
      <c r="N5073" s="13">
        <v>0.18</v>
      </c>
      <c r="O5073" s="13">
        <v>0</v>
      </c>
      <c r="P5073" s="12" t="str">
        <f>LEFT(Tabela2[[#This Row],[Código]],2)</f>
        <v>39</v>
      </c>
    </row>
    <row r="5074" spans="2:16" ht="15" customHeight="1" x14ac:dyDescent="0.25">
      <c r="B5074" s="36" t="str">
        <f>LOOKUP(Tabela2[[#This Row],[RESUMO]],Tabela3[Grupo],Tabela3[Meus produtos])</f>
        <v>Não</v>
      </c>
      <c r="C5074" s="30" t="s">
        <v>4950</v>
      </c>
      <c r="D5074" t="s">
        <v>21238</v>
      </c>
      <c r="E5074" t="s">
        <v>11853</v>
      </c>
      <c r="F5074" s="30" t="s">
        <v>15707</v>
      </c>
      <c r="G5074">
        <v>22.57</v>
      </c>
      <c r="H5074">
        <v>12.16</v>
      </c>
      <c r="I5074">
        <v>18</v>
      </c>
      <c r="J5074">
        <v>0</v>
      </c>
      <c r="K5074" s="13">
        <v>0.52729999999999999</v>
      </c>
      <c r="L5074" s="13">
        <v>0.1216</v>
      </c>
      <c r="M5074" s="13">
        <v>0.22570000000000001</v>
      </c>
      <c r="N5074" s="13">
        <v>0.18</v>
      </c>
      <c r="O5074" s="13">
        <v>0</v>
      </c>
      <c r="P5074" s="12" t="str">
        <f>LEFT(Tabela2[[#This Row],[Código]],2)</f>
        <v>39</v>
      </c>
    </row>
    <row r="5075" spans="2:16" ht="15" customHeight="1" x14ac:dyDescent="0.25">
      <c r="B5075" s="36" t="str">
        <f>LOOKUP(Tabela2[[#This Row],[RESUMO]],Tabela3[Grupo],Tabela3[Meus produtos])</f>
        <v>Não</v>
      </c>
      <c r="C5075" s="30" t="s">
        <v>4951</v>
      </c>
      <c r="D5075" t="s">
        <v>21238</v>
      </c>
      <c r="E5075" t="s">
        <v>11853</v>
      </c>
      <c r="F5075" s="30" t="s">
        <v>15708</v>
      </c>
      <c r="G5075">
        <v>15.36</v>
      </c>
      <c r="H5075">
        <v>12.16</v>
      </c>
      <c r="I5075">
        <v>18</v>
      </c>
      <c r="J5075">
        <v>0</v>
      </c>
      <c r="K5075" s="13">
        <v>0.45519999999999999</v>
      </c>
      <c r="L5075" s="13">
        <v>0.1216</v>
      </c>
      <c r="M5075" s="13">
        <v>0.15359999999999999</v>
      </c>
      <c r="N5075" s="13">
        <v>0.18</v>
      </c>
      <c r="O5075" s="13">
        <v>0</v>
      </c>
      <c r="P5075" s="12" t="str">
        <f>LEFT(Tabela2[[#This Row],[Código]],2)</f>
        <v>39</v>
      </c>
    </row>
    <row r="5076" spans="2:16" ht="15" customHeight="1" x14ac:dyDescent="0.25">
      <c r="B5076" s="36" t="str">
        <f>LOOKUP(Tabela2[[#This Row],[RESUMO]],Tabela3[Grupo],Tabela3[Meus produtos])</f>
        <v>Não</v>
      </c>
      <c r="C5076" s="30" t="s">
        <v>4952</v>
      </c>
      <c r="D5076" t="s">
        <v>21238</v>
      </c>
      <c r="E5076" t="s">
        <v>11853</v>
      </c>
      <c r="F5076" s="30" t="s">
        <v>15709</v>
      </c>
      <c r="G5076">
        <v>22.57</v>
      </c>
      <c r="H5076">
        <v>12.16</v>
      </c>
      <c r="I5076">
        <v>18</v>
      </c>
      <c r="J5076">
        <v>0</v>
      </c>
      <c r="K5076" s="13">
        <v>0.52729999999999999</v>
      </c>
      <c r="L5076" s="13">
        <v>0.1216</v>
      </c>
      <c r="M5076" s="13">
        <v>0.22570000000000001</v>
      </c>
      <c r="N5076" s="13">
        <v>0.18</v>
      </c>
      <c r="O5076" s="13">
        <v>0</v>
      </c>
      <c r="P5076" s="12" t="str">
        <f>LEFT(Tabela2[[#This Row],[Código]],2)</f>
        <v>39</v>
      </c>
    </row>
    <row r="5077" spans="2:16" ht="15" customHeight="1" x14ac:dyDescent="0.25">
      <c r="B5077" s="36" t="str">
        <f>LOOKUP(Tabela2[[#This Row],[RESUMO]],Tabela3[Grupo],Tabela3[Meus produtos])</f>
        <v>Não</v>
      </c>
      <c r="C5077" s="30" t="s">
        <v>4953</v>
      </c>
      <c r="D5077" t="s">
        <v>21238</v>
      </c>
      <c r="E5077" t="s">
        <v>11853</v>
      </c>
      <c r="F5077" s="30" t="s">
        <v>15710</v>
      </c>
      <c r="G5077">
        <v>22.57</v>
      </c>
      <c r="H5077">
        <v>12.16</v>
      </c>
      <c r="I5077">
        <v>18</v>
      </c>
      <c r="J5077">
        <v>0</v>
      </c>
      <c r="K5077" s="13">
        <v>0.52729999999999999</v>
      </c>
      <c r="L5077" s="13">
        <v>0.1216</v>
      </c>
      <c r="M5077" s="13">
        <v>0.22570000000000001</v>
      </c>
      <c r="N5077" s="13">
        <v>0.18</v>
      </c>
      <c r="O5077" s="13">
        <v>0</v>
      </c>
      <c r="P5077" s="12" t="str">
        <f>LEFT(Tabela2[[#This Row],[Código]],2)</f>
        <v>39</v>
      </c>
    </row>
    <row r="5078" spans="2:16" ht="15" customHeight="1" x14ac:dyDescent="0.25">
      <c r="B5078" s="36" t="str">
        <f>LOOKUP(Tabela2[[#This Row],[RESUMO]],Tabela3[Grupo],Tabela3[Meus produtos])</f>
        <v>Não</v>
      </c>
      <c r="C5078" s="30" t="s">
        <v>4954</v>
      </c>
      <c r="D5078" t="s">
        <v>21238</v>
      </c>
      <c r="E5078" t="s">
        <v>11853</v>
      </c>
      <c r="F5078" s="30" t="s">
        <v>15711</v>
      </c>
      <c r="G5078">
        <v>22.57</v>
      </c>
      <c r="H5078">
        <v>12.16</v>
      </c>
      <c r="I5078">
        <v>18</v>
      </c>
      <c r="J5078">
        <v>0</v>
      </c>
      <c r="K5078" s="13">
        <v>0.52729999999999999</v>
      </c>
      <c r="L5078" s="13">
        <v>0.1216</v>
      </c>
      <c r="M5078" s="13">
        <v>0.22570000000000001</v>
      </c>
      <c r="N5078" s="13">
        <v>0.18</v>
      </c>
      <c r="O5078" s="13">
        <v>0</v>
      </c>
      <c r="P5078" s="12" t="str">
        <f>LEFT(Tabela2[[#This Row],[Código]],2)</f>
        <v>39</v>
      </c>
    </row>
    <row r="5079" spans="2:16" ht="15" customHeight="1" x14ac:dyDescent="0.25">
      <c r="B5079" s="36" t="str">
        <f>LOOKUP(Tabela2[[#This Row],[RESUMO]],Tabela3[Grupo],Tabela3[Meus produtos])</f>
        <v>Não</v>
      </c>
      <c r="C5079" s="30" t="s">
        <v>4954</v>
      </c>
      <c r="D5079" t="s">
        <v>124</v>
      </c>
      <c r="E5079" t="s">
        <v>11853</v>
      </c>
      <c r="F5079" s="30" t="s">
        <v>21399</v>
      </c>
      <c r="G5079">
        <v>17.510000000000002</v>
      </c>
      <c r="H5079">
        <v>7.1</v>
      </c>
      <c r="I5079">
        <v>18</v>
      </c>
      <c r="J5079">
        <v>0</v>
      </c>
      <c r="K5079" s="13">
        <v>0.42609999999999998</v>
      </c>
      <c r="L5079" s="13">
        <v>7.0999999999999994E-2</v>
      </c>
      <c r="M5079" s="13">
        <v>0.17510000000000001</v>
      </c>
      <c r="N5079" s="13">
        <v>0.18</v>
      </c>
      <c r="O5079" s="13">
        <v>0</v>
      </c>
      <c r="P5079" s="12" t="str">
        <f>LEFT(Tabela2[[#This Row],[Código]],2)</f>
        <v>39</v>
      </c>
    </row>
    <row r="5080" spans="2:16" ht="15" customHeight="1" x14ac:dyDescent="0.25">
      <c r="B5080" s="36" t="str">
        <f>LOOKUP(Tabela2[[#This Row],[RESUMO]],Tabela3[Grupo],Tabela3[Meus produtos])</f>
        <v>Não</v>
      </c>
      <c r="C5080" s="30" t="s">
        <v>4955</v>
      </c>
      <c r="D5080" t="s">
        <v>21238</v>
      </c>
      <c r="E5080" t="s">
        <v>11853</v>
      </c>
      <c r="F5080" s="30" t="s">
        <v>15712</v>
      </c>
      <c r="G5080">
        <v>22.57</v>
      </c>
      <c r="H5080">
        <v>12.16</v>
      </c>
      <c r="I5080">
        <v>18</v>
      </c>
      <c r="J5080">
        <v>0</v>
      </c>
      <c r="K5080" s="13">
        <v>0.52729999999999999</v>
      </c>
      <c r="L5080" s="13">
        <v>0.1216</v>
      </c>
      <c r="M5080" s="13">
        <v>0.22570000000000001</v>
      </c>
      <c r="N5080" s="13">
        <v>0.18</v>
      </c>
      <c r="O5080" s="13">
        <v>0</v>
      </c>
      <c r="P5080" s="12" t="str">
        <f>LEFT(Tabela2[[#This Row],[Código]],2)</f>
        <v>39</v>
      </c>
    </row>
    <row r="5081" spans="2:16" ht="15" customHeight="1" x14ac:dyDescent="0.25">
      <c r="B5081" s="36" t="str">
        <f>LOOKUP(Tabela2[[#This Row],[RESUMO]],Tabela3[Grupo],Tabela3[Meus produtos])</f>
        <v>Não</v>
      </c>
      <c r="C5081" s="30" t="s">
        <v>4956</v>
      </c>
      <c r="D5081" t="s">
        <v>21238</v>
      </c>
      <c r="E5081" t="s">
        <v>11853</v>
      </c>
      <c r="F5081" s="30" t="s">
        <v>15713</v>
      </c>
      <c r="G5081">
        <v>22.57</v>
      </c>
      <c r="H5081">
        <v>12.16</v>
      </c>
      <c r="I5081">
        <v>18</v>
      </c>
      <c r="J5081">
        <v>0</v>
      </c>
      <c r="K5081" s="13">
        <v>0.52729999999999999</v>
      </c>
      <c r="L5081" s="13">
        <v>0.1216</v>
      </c>
      <c r="M5081" s="13">
        <v>0.22570000000000001</v>
      </c>
      <c r="N5081" s="13">
        <v>0.18</v>
      </c>
      <c r="O5081" s="13">
        <v>0</v>
      </c>
      <c r="P5081" s="12" t="str">
        <f>LEFT(Tabela2[[#This Row],[Código]],2)</f>
        <v>39</v>
      </c>
    </row>
    <row r="5082" spans="2:16" ht="15" customHeight="1" x14ac:dyDescent="0.25">
      <c r="B5082" s="36" t="str">
        <f>LOOKUP(Tabela2[[#This Row],[RESUMO]],Tabela3[Grupo],Tabela3[Meus produtos])</f>
        <v>Não</v>
      </c>
      <c r="C5082" s="30" t="s">
        <v>4957</v>
      </c>
      <c r="D5082" t="s">
        <v>21238</v>
      </c>
      <c r="E5082" t="s">
        <v>11853</v>
      </c>
      <c r="F5082" s="30" t="s">
        <v>15714</v>
      </c>
      <c r="G5082">
        <v>22.57</v>
      </c>
      <c r="H5082">
        <v>12.16</v>
      </c>
      <c r="I5082">
        <v>18</v>
      </c>
      <c r="J5082">
        <v>0</v>
      </c>
      <c r="K5082" s="13">
        <v>0.52729999999999999</v>
      </c>
      <c r="L5082" s="13">
        <v>0.1216</v>
      </c>
      <c r="M5082" s="13">
        <v>0.22570000000000001</v>
      </c>
      <c r="N5082" s="13">
        <v>0.18</v>
      </c>
      <c r="O5082" s="13">
        <v>0</v>
      </c>
      <c r="P5082" s="12" t="str">
        <f>LEFT(Tabela2[[#This Row],[Código]],2)</f>
        <v>39</v>
      </c>
    </row>
    <row r="5083" spans="2:16" ht="15" customHeight="1" x14ac:dyDescent="0.25">
      <c r="B5083" s="36" t="str">
        <f>LOOKUP(Tabela2[[#This Row],[RESUMO]],Tabela3[Grupo],Tabela3[Meus produtos])</f>
        <v>Não</v>
      </c>
      <c r="C5083" s="30" t="s">
        <v>4958</v>
      </c>
      <c r="D5083" t="s">
        <v>21238</v>
      </c>
      <c r="E5083" t="s">
        <v>11853</v>
      </c>
      <c r="F5083" s="30" t="s">
        <v>15715</v>
      </c>
      <c r="G5083">
        <v>22.57</v>
      </c>
      <c r="H5083">
        <v>12.16</v>
      </c>
      <c r="I5083">
        <v>18</v>
      </c>
      <c r="J5083">
        <v>0</v>
      </c>
      <c r="K5083" s="13">
        <v>0.52729999999999999</v>
      </c>
      <c r="L5083" s="13">
        <v>0.1216</v>
      </c>
      <c r="M5083" s="13">
        <v>0.22570000000000001</v>
      </c>
      <c r="N5083" s="13">
        <v>0.18</v>
      </c>
      <c r="O5083" s="13">
        <v>0</v>
      </c>
      <c r="P5083" s="12" t="str">
        <f>LEFT(Tabela2[[#This Row],[Código]],2)</f>
        <v>39</v>
      </c>
    </row>
    <row r="5084" spans="2:16" ht="15" customHeight="1" x14ac:dyDescent="0.25">
      <c r="B5084" s="36" t="str">
        <f>LOOKUP(Tabela2[[#This Row],[RESUMO]],Tabela3[Grupo],Tabela3[Meus produtos])</f>
        <v>Não</v>
      </c>
      <c r="C5084" s="30" t="s">
        <v>4959</v>
      </c>
      <c r="D5084" t="s">
        <v>21238</v>
      </c>
      <c r="E5084" t="s">
        <v>11853</v>
      </c>
      <c r="F5084" s="30" t="s">
        <v>15716</v>
      </c>
      <c r="G5084">
        <v>22.57</v>
      </c>
      <c r="H5084">
        <v>12.16</v>
      </c>
      <c r="I5084">
        <v>18</v>
      </c>
      <c r="J5084">
        <v>0</v>
      </c>
      <c r="K5084" s="13">
        <v>0.52729999999999999</v>
      </c>
      <c r="L5084" s="13">
        <v>0.1216</v>
      </c>
      <c r="M5084" s="13">
        <v>0.22570000000000001</v>
      </c>
      <c r="N5084" s="13">
        <v>0.18</v>
      </c>
      <c r="O5084" s="13">
        <v>0</v>
      </c>
      <c r="P5084" s="12" t="str">
        <f>LEFT(Tabela2[[#This Row],[Código]],2)</f>
        <v>39</v>
      </c>
    </row>
    <row r="5085" spans="2:16" ht="15" customHeight="1" x14ac:dyDescent="0.25">
      <c r="B5085" s="36" t="str">
        <f>LOOKUP(Tabela2[[#This Row],[RESUMO]],Tabela3[Grupo],Tabela3[Meus produtos])</f>
        <v>Não</v>
      </c>
      <c r="C5085" s="30" t="s">
        <v>4960</v>
      </c>
      <c r="D5085" t="s">
        <v>21238</v>
      </c>
      <c r="E5085" t="s">
        <v>11853</v>
      </c>
      <c r="F5085" s="30" t="s">
        <v>15717</v>
      </c>
      <c r="G5085">
        <v>15.36</v>
      </c>
      <c r="H5085">
        <v>12.16</v>
      </c>
      <c r="I5085">
        <v>18</v>
      </c>
      <c r="J5085">
        <v>0</v>
      </c>
      <c r="K5085" s="13">
        <v>0.45519999999999999</v>
      </c>
      <c r="L5085" s="13">
        <v>0.1216</v>
      </c>
      <c r="M5085" s="13">
        <v>0.15359999999999999</v>
      </c>
      <c r="N5085" s="13">
        <v>0.18</v>
      </c>
      <c r="O5085" s="13">
        <v>0</v>
      </c>
      <c r="P5085" s="12" t="str">
        <f>LEFT(Tabela2[[#This Row],[Código]],2)</f>
        <v>39</v>
      </c>
    </row>
    <row r="5086" spans="2:16" ht="15" customHeight="1" x14ac:dyDescent="0.25">
      <c r="B5086" s="36" t="str">
        <f>LOOKUP(Tabela2[[#This Row],[RESUMO]],Tabela3[Grupo],Tabela3[Meus produtos])</f>
        <v>Não</v>
      </c>
      <c r="C5086" s="30" t="s">
        <v>4961</v>
      </c>
      <c r="D5086" t="s">
        <v>21238</v>
      </c>
      <c r="E5086" t="s">
        <v>11853</v>
      </c>
      <c r="F5086" s="30" t="s">
        <v>15718</v>
      </c>
      <c r="G5086">
        <v>22.57</v>
      </c>
      <c r="H5086">
        <v>12.16</v>
      </c>
      <c r="I5086">
        <v>18</v>
      </c>
      <c r="J5086">
        <v>0</v>
      </c>
      <c r="K5086" s="13">
        <v>0.52729999999999999</v>
      </c>
      <c r="L5086" s="13">
        <v>0.1216</v>
      </c>
      <c r="M5086" s="13">
        <v>0.22570000000000001</v>
      </c>
      <c r="N5086" s="13">
        <v>0.18</v>
      </c>
      <c r="O5086" s="13">
        <v>0</v>
      </c>
      <c r="P5086" s="12" t="str">
        <f>LEFT(Tabela2[[#This Row],[Código]],2)</f>
        <v>39</v>
      </c>
    </row>
    <row r="5087" spans="2:16" ht="15" customHeight="1" x14ac:dyDescent="0.25">
      <c r="B5087" s="36" t="str">
        <f>LOOKUP(Tabela2[[#This Row],[RESUMO]],Tabela3[Grupo],Tabela3[Meus produtos])</f>
        <v>Não</v>
      </c>
      <c r="C5087" s="30" t="s">
        <v>4962</v>
      </c>
      <c r="D5087" t="s">
        <v>21238</v>
      </c>
      <c r="E5087" t="s">
        <v>11853</v>
      </c>
      <c r="F5087" s="30" t="s">
        <v>15719</v>
      </c>
      <c r="G5087">
        <v>14.16</v>
      </c>
      <c r="H5087">
        <v>12.16</v>
      </c>
      <c r="I5087">
        <v>18</v>
      </c>
      <c r="J5087">
        <v>0</v>
      </c>
      <c r="K5087" s="13">
        <v>0.44319999999999998</v>
      </c>
      <c r="L5087" s="13">
        <v>0.1216</v>
      </c>
      <c r="M5087" s="13">
        <v>0.1416</v>
      </c>
      <c r="N5087" s="13">
        <v>0.18</v>
      </c>
      <c r="O5087" s="13">
        <v>0</v>
      </c>
      <c r="P5087" s="12" t="str">
        <f>LEFT(Tabela2[[#This Row],[Código]],2)</f>
        <v>39</v>
      </c>
    </row>
    <row r="5088" spans="2:16" ht="15" customHeight="1" x14ac:dyDescent="0.25">
      <c r="B5088" s="36" t="str">
        <f>LOOKUP(Tabela2[[#This Row],[RESUMO]],Tabela3[Grupo],Tabela3[Meus produtos])</f>
        <v>Não</v>
      </c>
      <c r="C5088" s="30" t="s">
        <v>4963</v>
      </c>
      <c r="D5088" t="s">
        <v>21238</v>
      </c>
      <c r="E5088" t="s">
        <v>11853</v>
      </c>
      <c r="F5088" s="30" t="s">
        <v>15720</v>
      </c>
      <c r="G5088">
        <v>22.57</v>
      </c>
      <c r="H5088">
        <v>12.16</v>
      </c>
      <c r="I5088">
        <v>18</v>
      </c>
      <c r="J5088">
        <v>0</v>
      </c>
      <c r="K5088" s="13">
        <v>0.52729999999999999</v>
      </c>
      <c r="L5088" s="13">
        <v>0.1216</v>
      </c>
      <c r="M5088" s="13">
        <v>0.22570000000000001</v>
      </c>
      <c r="N5088" s="13">
        <v>0.18</v>
      </c>
      <c r="O5088" s="13">
        <v>0</v>
      </c>
      <c r="P5088" s="12" t="str">
        <f>LEFT(Tabela2[[#This Row],[Código]],2)</f>
        <v>39</v>
      </c>
    </row>
    <row r="5089" spans="2:16" ht="15" customHeight="1" x14ac:dyDescent="0.25">
      <c r="B5089" s="36" t="str">
        <f>LOOKUP(Tabela2[[#This Row],[RESUMO]],Tabela3[Grupo],Tabela3[Meus produtos])</f>
        <v>Não</v>
      </c>
      <c r="C5089" s="30" t="s">
        <v>4964</v>
      </c>
      <c r="D5089" t="s">
        <v>21238</v>
      </c>
      <c r="E5089" t="s">
        <v>11853</v>
      </c>
      <c r="F5089" s="30" t="s">
        <v>15721</v>
      </c>
      <c r="G5089">
        <v>22.57</v>
      </c>
      <c r="H5089">
        <v>12.16</v>
      </c>
      <c r="I5089">
        <v>18</v>
      </c>
      <c r="J5089">
        <v>0</v>
      </c>
      <c r="K5089" s="13">
        <v>0.52729999999999999</v>
      </c>
      <c r="L5089" s="13">
        <v>0.1216</v>
      </c>
      <c r="M5089" s="13">
        <v>0.22570000000000001</v>
      </c>
      <c r="N5089" s="13">
        <v>0.18</v>
      </c>
      <c r="O5089" s="13">
        <v>0</v>
      </c>
      <c r="P5089" s="12" t="str">
        <f>LEFT(Tabela2[[#This Row],[Código]],2)</f>
        <v>39</v>
      </c>
    </row>
    <row r="5090" spans="2:16" ht="15" customHeight="1" x14ac:dyDescent="0.25">
      <c r="B5090" s="36" t="str">
        <f>LOOKUP(Tabela2[[#This Row],[RESUMO]],Tabela3[Grupo],Tabela3[Meus produtos])</f>
        <v>Não</v>
      </c>
      <c r="C5090" s="30" t="s">
        <v>4965</v>
      </c>
      <c r="D5090" t="s">
        <v>21238</v>
      </c>
      <c r="E5090" t="s">
        <v>11853</v>
      </c>
      <c r="F5090" s="30" t="s">
        <v>15722</v>
      </c>
      <c r="G5090">
        <v>22.57</v>
      </c>
      <c r="H5090">
        <v>12.16</v>
      </c>
      <c r="I5090">
        <v>18</v>
      </c>
      <c r="J5090">
        <v>0</v>
      </c>
      <c r="K5090" s="13">
        <v>0.52729999999999999</v>
      </c>
      <c r="L5090" s="13">
        <v>0.1216</v>
      </c>
      <c r="M5090" s="13">
        <v>0.22570000000000001</v>
      </c>
      <c r="N5090" s="13">
        <v>0.18</v>
      </c>
      <c r="O5090" s="13">
        <v>0</v>
      </c>
      <c r="P5090" s="12" t="str">
        <f>LEFT(Tabela2[[#This Row],[Código]],2)</f>
        <v>39</v>
      </c>
    </row>
    <row r="5091" spans="2:16" ht="15" customHeight="1" x14ac:dyDescent="0.25">
      <c r="B5091" s="36" t="str">
        <f>LOOKUP(Tabela2[[#This Row],[RESUMO]],Tabela3[Grupo],Tabela3[Meus produtos])</f>
        <v>Não</v>
      </c>
      <c r="C5091" s="30" t="s">
        <v>4966</v>
      </c>
      <c r="D5091" t="s">
        <v>21238</v>
      </c>
      <c r="E5091" t="s">
        <v>11853</v>
      </c>
      <c r="F5091" s="30" t="s">
        <v>15723</v>
      </c>
      <c r="G5091">
        <v>22.57</v>
      </c>
      <c r="H5091">
        <v>12.16</v>
      </c>
      <c r="I5091">
        <v>18</v>
      </c>
      <c r="J5091">
        <v>0</v>
      </c>
      <c r="K5091" s="13">
        <v>0.52729999999999999</v>
      </c>
      <c r="L5091" s="13">
        <v>0.1216</v>
      </c>
      <c r="M5091" s="13">
        <v>0.22570000000000001</v>
      </c>
      <c r="N5091" s="13">
        <v>0.18</v>
      </c>
      <c r="O5091" s="13">
        <v>0</v>
      </c>
      <c r="P5091" s="12" t="str">
        <f>LEFT(Tabela2[[#This Row],[Código]],2)</f>
        <v>39</v>
      </c>
    </row>
    <row r="5092" spans="2:16" ht="15" customHeight="1" x14ac:dyDescent="0.25">
      <c r="B5092" s="36" t="str">
        <f>LOOKUP(Tabela2[[#This Row],[RESUMO]],Tabela3[Grupo],Tabela3[Meus produtos])</f>
        <v>Não</v>
      </c>
      <c r="C5092" s="30" t="s">
        <v>4967</v>
      </c>
      <c r="D5092" t="s">
        <v>21238</v>
      </c>
      <c r="E5092" t="s">
        <v>11853</v>
      </c>
      <c r="F5092" s="30" t="s">
        <v>15724</v>
      </c>
      <c r="G5092">
        <v>22.57</v>
      </c>
      <c r="H5092">
        <v>12.16</v>
      </c>
      <c r="I5092">
        <v>18</v>
      </c>
      <c r="J5092">
        <v>0</v>
      </c>
      <c r="K5092" s="13">
        <v>0.52729999999999999</v>
      </c>
      <c r="L5092" s="13">
        <v>0.1216</v>
      </c>
      <c r="M5092" s="13">
        <v>0.22570000000000001</v>
      </c>
      <c r="N5092" s="13">
        <v>0.18</v>
      </c>
      <c r="O5092" s="13">
        <v>0</v>
      </c>
      <c r="P5092" s="12" t="str">
        <f>LEFT(Tabela2[[#This Row],[Código]],2)</f>
        <v>39</v>
      </c>
    </row>
    <row r="5093" spans="2:16" ht="15" customHeight="1" x14ac:dyDescent="0.25">
      <c r="B5093" s="36" t="str">
        <f>LOOKUP(Tabela2[[#This Row],[RESUMO]],Tabela3[Grupo],Tabela3[Meus produtos])</f>
        <v>Não</v>
      </c>
      <c r="C5093" s="30" t="s">
        <v>4968</v>
      </c>
      <c r="D5093" t="s">
        <v>21238</v>
      </c>
      <c r="E5093" t="s">
        <v>11853</v>
      </c>
      <c r="F5093" s="30" t="s">
        <v>15725</v>
      </c>
      <c r="G5093">
        <v>15.36</v>
      </c>
      <c r="H5093">
        <v>12.16</v>
      </c>
      <c r="I5093">
        <v>18</v>
      </c>
      <c r="J5093">
        <v>0</v>
      </c>
      <c r="K5093" s="13">
        <v>0.45519999999999999</v>
      </c>
      <c r="L5093" s="13">
        <v>0.1216</v>
      </c>
      <c r="M5093" s="13">
        <v>0.15359999999999999</v>
      </c>
      <c r="N5093" s="13">
        <v>0.18</v>
      </c>
      <c r="O5093" s="13">
        <v>0</v>
      </c>
      <c r="P5093" s="12" t="str">
        <f>LEFT(Tabela2[[#This Row],[Código]],2)</f>
        <v>39</v>
      </c>
    </row>
    <row r="5094" spans="2:16" ht="15" customHeight="1" x14ac:dyDescent="0.25">
      <c r="B5094" s="36" t="str">
        <f>LOOKUP(Tabela2[[#This Row],[RESUMO]],Tabela3[Grupo],Tabela3[Meus produtos])</f>
        <v>Não</v>
      </c>
      <c r="C5094" s="30" t="s">
        <v>4969</v>
      </c>
      <c r="D5094" t="s">
        <v>21238</v>
      </c>
      <c r="E5094" t="s">
        <v>11853</v>
      </c>
      <c r="F5094" s="30" t="s">
        <v>15726</v>
      </c>
      <c r="G5094">
        <v>15.36</v>
      </c>
      <c r="H5094">
        <v>12.16</v>
      </c>
      <c r="I5094">
        <v>18</v>
      </c>
      <c r="J5094">
        <v>0</v>
      </c>
      <c r="K5094" s="13">
        <v>0.45519999999999999</v>
      </c>
      <c r="L5094" s="13">
        <v>0.1216</v>
      </c>
      <c r="M5094" s="13">
        <v>0.15359999999999999</v>
      </c>
      <c r="N5094" s="13">
        <v>0.18</v>
      </c>
      <c r="O5094" s="13">
        <v>0</v>
      </c>
      <c r="P5094" s="12" t="str">
        <f>LEFT(Tabela2[[#This Row],[Código]],2)</f>
        <v>39</v>
      </c>
    </row>
    <row r="5095" spans="2:16" ht="15" customHeight="1" x14ac:dyDescent="0.25">
      <c r="B5095" s="36" t="str">
        <f>LOOKUP(Tabela2[[#This Row],[RESUMO]],Tabela3[Grupo],Tabela3[Meus produtos])</f>
        <v>Não</v>
      </c>
      <c r="C5095" s="30" t="s">
        <v>4970</v>
      </c>
      <c r="D5095" t="s">
        <v>21238</v>
      </c>
      <c r="E5095" t="s">
        <v>11853</v>
      </c>
      <c r="F5095" s="30" t="s">
        <v>15727</v>
      </c>
      <c r="G5095">
        <v>15.36</v>
      </c>
      <c r="H5095">
        <v>12.16</v>
      </c>
      <c r="I5095">
        <v>18</v>
      </c>
      <c r="J5095">
        <v>0</v>
      </c>
      <c r="K5095" s="13">
        <v>0.45519999999999999</v>
      </c>
      <c r="L5095" s="13">
        <v>0.1216</v>
      </c>
      <c r="M5095" s="13">
        <v>0.15359999999999999</v>
      </c>
      <c r="N5095" s="13">
        <v>0.18</v>
      </c>
      <c r="O5095" s="13">
        <v>0</v>
      </c>
      <c r="P5095" s="12" t="str">
        <f>LEFT(Tabela2[[#This Row],[Código]],2)</f>
        <v>39</v>
      </c>
    </row>
    <row r="5096" spans="2:16" ht="15" customHeight="1" x14ac:dyDescent="0.25">
      <c r="B5096" s="36" t="str">
        <f>LOOKUP(Tabela2[[#This Row],[RESUMO]],Tabela3[Grupo],Tabela3[Meus produtos])</f>
        <v>Não</v>
      </c>
      <c r="C5096" s="30" t="s">
        <v>4971</v>
      </c>
      <c r="D5096" t="s">
        <v>21238</v>
      </c>
      <c r="E5096" t="s">
        <v>11853</v>
      </c>
      <c r="F5096" s="30" t="s">
        <v>15727</v>
      </c>
      <c r="G5096">
        <v>22.57</v>
      </c>
      <c r="H5096">
        <v>12.16</v>
      </c>
      <c r="I5096">
        <v>18</v>
      </c>
      <c r="J5096">
        <v>0</v>
      </c>
      <c r="K5096" s="13">
        <v>0.52729999999999999</v>
      </c>
      <c r="L5096" s="13">
        <v>0.1216</v>
      </c>
      <c r="M5096" s="13">
        <v>0.22570000000000001</v>
      </c>
      <c r="N5096" s="13">
        <v>0.18</v>
      </c>
      <c r="O5096" s="13">
        <v>0</v>
      </c>
      <c r="P5096" s="12" t="str">
        <f>LEFT(Tabela2[[#This Row],[Código]],2)</f>
        <v>39</v>
      </c>
    </row>
    <row r="5097" spans="2:16" ht="15" customHeight="1" x14ac:dyDescent="0.25">
      <c r="B5097" s="36" t="str">
        <f>LOOKUP(Tabela2[[#This Row],[RESUMO]],Tabela3[Grupo],Tabela3[Meus produtos])</f>
        <v>Não</v>
      </c>
      <c r="C5097" s="30" t="s">
        <v>4972</v>
      </c>
      <c r="D5097" t="s">
        <v>21238</v>
      </c>
      <c r="E5097" t="s">
        <v>11853</v>
      </c>
      <c r="F5097" s="30" t="s">
        <v>15728</v>
      </c>
      <c r="G5097">
        <v>12.91</v>
      </c>
      <c r="H5097">
        <v>7.46</v>
      </c>
      <c r="I5097">
        <v>18</v>
      </c>
      <c r="J5097">
        <v>0</v>
      </c>
      <c r="K5097" s="13">
        <v>0.38369999999999999</v>
      </c>
      <c r="L5097" s="13">
        <v>7.46E-2</v>
      </c>
      <c r="M5097" s="13">
        <v>0.12909999999999999</v>
      </c>
      <c r="N5097" s="13">
        <v>0.18</v>
      </c>
      <c r="O5097" s="13">
        <v>0</v>
      </c>
      <c r="P5097" s="12" t="str">
        <f>LEFT(Tabela2[[#This Row],[Código]],2)</f>
        <v>39</v>
      </c>
    </row>
    <row r="5098" spans="2:16" ht="15" customHeight="1" x14ac:dyDescent="0.25">
      <c r="B5098" s="36" t="str">
        <f>LOOKUP(Tabela2[[#This Row],[RESUMO]],Tabela3[Grupo],Tabela3[Meus produtos])</f>
        <v>Não</v>
      </c>
      <c r="C5098" s="30" t="s">
        <v>4973</v>
      </c>
      <c r="D5098" t="s">
        <v>21238</v>
      </c>
      <c r="E5098" t="s">
        <v>11853</v>
      </c>
      <c r="F5098" s="30" t="s">
        <v>15729</v>
      </c>
      <c r="G5098">
        <v>12.91</v>
      </c>
      <c r="H5098">
        <v>7.46</v>
      </c>
      <c r="I5098">
        <v>18</v>
      </c>
      <c r="J5098">
        <v>0</v>
      </c>
      <c r="K5098" s="13">
        <v>0.38369999999999999</v>
      </c>
      <c r="L5098" s="13">
        <v>7.46E-2</v>
      </c>
      <c r="M5098" s="13">
        <v>0.12909999999999999</v>
      </c>
      <c r="N5098" s="13">
        <v>0.18</v>
      </c>
      <c r="O5098" s="13">
        <v>0</v>
      </c>
      <c r="P5098" s="12" t="str">
        <f>LEFT(Tabela2[[#This Row],[Código]],2)</f>
        <v>39</v>
      </c>
    </row>
    <row r="5099" spans="2:16" ht="15" customHeight="1" x14ac:dyDescent="0.25">
      <c r="B5099" s="36" t="str">
        <f>LOOKUP(Tabela2[[#This Row],[RESUMO]],Tabela3[Grupo],Tabela3[Meus produtos])</f>
        <v>Não</v>
      </c>
      <c r="C5099" s="30" t="s">
        <v>4974</v>
      </c>
      <c r="D5099" t="s">
        <v>21238</v>
      </c>
      <c r="E5099" t="s">
        <v>11853</v>
      </c>
      <c r="F5099" s="30" t="s">
        <v>15730</v>
      </c>
      <c r="G5099">
        <v>9.9499999999999993</v>
      </c>
      <c r="H5099">
        <v>7.46</v>
      </c>
      <c r="I5099">
        <v>18</v>
      </c>
      <c r="J5099">
        <v>0</v>
      </c>
      <c r="K5099" s="13">
        <v>0.35409999999999997</v>
      </c>
      <c r="L5099" s="13">
        <v>7.46E-2</v>
      </c>
      <c r="M5099" s="13">
        <v>9.9499999999999991E-2</v>
      </c>
      <c r="N5099" s="13">
        <v>0.18</v>
      </c>
      <c r="O5099" s="13">
        <v>0</v>
      </c>
      <c r="P5099" s="12" t="str">
        <f>LEFT(Tabela2[[#This Row],[Código]],2)</f>
        <v>39</v>
      </c>
    </row>
    <row r="5100" spans="2:16" ht="15" customHeight="1" x14ac:dyDescent="0.25">
      <c r="B5100" s="36" t="str">
        <f>LOOKUP(Tabela2[[#This Row],[RESUMO]],Tabela3[Grupo],Tabela3[Meus produtos])</f>
        <v>Não</v>
      </c>
      <c r="C5100" s="30" t="s">
        <v>4975</v>
      </c>
      <c r="D5100" t="s">
        <v>21238</v>
      </c>
      <c r="E5100" t="s">
        <v>11853</v>
      </c>
      <c r="F5100" s="30" t="s">
        <v>15731</v>
      </c>
      <c r="G5100">
        <v>12.91</v>
      </c>
      <c r="H5100">
        <v>7.46</v>
      </c>
      <c r="I5100">
        <v>18</v>
      </c>
      <c r="J5100">
        <v>0</v>
      </c>
      <c r="K5100" s="13">
        <v>0.38369999999999999</v>
      </c>
      <c r="L5100" s="13">
        <v>7.46E-2</v>
      </c>
      <c r="M5100" s="13">
        <v>0.12909999999999999</v>
      </c>
      <c r="N5100" s="13">
        <v>0.18</v>
      </c>
      <c r="O5100" s="13">
        <v>0</v>
      </c>
      <c r="P5100" s="12" t="str">
        <f>LEFT(Tabela2[[#This Row],[Código]],2)</f>
        <v>39</v>
      </c>
    </row>
    <row r="5101" spans="2:16" ht="15" customHeight="1" x14ac:dyDescent="0.25">
      <c r="B5101" s="36" t="str">
        <f>LOOKUP(Tabela2[[#This Row],[RESUMO]],Tabela3[Grupo],Tabela3[Meus produtos])</f>
        <v>Não</v>
      </c>
      <c r="C5101" s="30" t="s">
        <v>4976</v>
      </c>
      <c r="D5101" t="s">
        <v>21238</v>
      </c>
      <c r="E5101" t="s">
        <v>11853</v>
      </c>
      <c r="F5101" s="30" t="s">
        <v>15732</v>
      </c>
      <c r="G5101">
        <v>12.91</v>
      </c>
      <c r="H5101">
        <v>7.46</v>
      </c>
      <c r="I5101">
        <v>18</v>
      </c>
      <c r="J5101">
        <v>0</v>
      </c>
      <c r="K5101" s="13">
        <v>0.38369999999999999</v>
      </c>
      <c r="L5101" s="13">
        <v>7.46E-2</v>
      </c>
      <c r="M5101" s="13">
        <v>0.12909999999999999</v>
      </c>
      <c r="N5101" s="13">
        <v>0.18</v>
      </c>
      <c r="O5101" s="13">
        <v>0</v>
      </c>
      <c r="P5101" s="12" t="str">
        <f>LEFT(Tabela2[[#This Row],[Código]],2)</f>
        <v>39</v>
      </c>
    </row>
    <row r="5102" spans="2:16" ht="15" customHeight="1" x14ac:dyDescent="0.25">
      <c r="B5102" s="36" t="str">
        <f>LOOKUP(Tabela2[[#This Row],[RESUMO]],Tabela3[Grupo],Tabela3[Meus produtos])</f>
        <v>Não</v>
      </c>
      <c r="C5102" s="30" t="s">
        <v>4977</v>
      </c>
      <c r="D5102" t="s">
        <v>21238</v>
      </c>
      <c r="E5102" t="s">
        <v>11853</v>
      </c>
      <c r="F5102" s="30" t="s">
        <v>15733</v>
      </c>
      <c r="G5102">
        <v>12.91</v>
      </c>
      <c r="H5102">
        <v>7.46</v>
      </c>
      <c r="I5102">
        <v>18</v>
      </c>
      <c r="J5102">
        <v>0</v>
      </c>
      <c r="K5102" s="13">
        <v>0.38369999999999999</v>
      </c>
      <c r="L5102" s="13">
        <v>7.46E-2</v>
      </c>
      <c r="M5102" s="13">
        <v>0.12909999999999999</v>
      </c>
      <c r="N5102" s="13">
        <v>0.18</v>
      </c>
      <c r="O5102" s="13">
        <v>0</v>
      </c>
      <c r="P5102" s="12" t="str">
        <f>LEFT(Tabela2[[#This Row],[Código]],2)</f>
        <v>39</v>
      </c>
    </row>
    <row r="5103" spans="2:16" ht="15" customHeight="1" x14ac:dyDescent="0.25">
      <c r="B5103" s="36" t="str">
        <f>LOOKUP(Tabela2[[#This Row],[RESUMO]],Tabela3[Grupo],Tabela3[Meus produtos])</f>
        <v>Não</v>
      </c>
      <c r="C5103" s="30" t="s">
        <v>4978</v>
      </c>
      <c r="D5103" t="s">
        <v>21238</v>
      </c>
      <c r="E5103" t="s">
        <v>11853</v>
      </c>
      <c r="F5103" s="30" t="s">
        <v>15734</v>
      </c>
      <c r="G5103">
        <v>10.84</v>
      </c>
      <c r="H5103">
        <v>5.39</v>
      </c>
      <c r="I5103">
        <v>12</v>
      </c>
      <c r="J5103">
        <v>0</v>
      </c>
      <c r="K5103" s="13">
        <v>0.2823</v>
      </c>
      <c r="L5103" s="13">
        <v>5.3899999999999997E-2</v>
      </c>
      <c r="M5103" s="13">
        <v>0.1084</v>
      </c>
      <c r="N5103" s="13">
        <v>0.12</v>
      </c>
      <c r="O5103" s="13">
        <v>0</v>
      </c>
      <c r="P5103" s="12" t="str">
        <f>LEFT(Tabela2[[#This Row],[Código]],2)</f>
        <v>39</v>
      </c>
    </row>
    <row r="5104" spans="2:16" ht="15" customHeight="1" x14ac:dyDescent="0.25">
      <c r="B5104" s="36" t="str">
        <f>LOOKUP(Tabela2[[#This Row],[RESUMO]],Tabela3[Grupo],Tabela3[Meus produtos])</f>
        <v>Não</v>
      </c>
      <c r="C5104" s="30" t="s">
        <v>4979</v>
      </c>
      <c r="D5104" t="s">
        <v>21238</v>
      </c>
      <c r="E5104" t="s">
        <v>11853</v>
      </c>
      <c r="F5104" s="30" t="s">
        <v>15735</v>
      </c>
      <c r="G5104">
        <v>9.9499999999999993</v>
      </c>
      <c r="H5104">
        <v>7.46</v>
      </c>
      <c r="I5104">
        <v>12</v>
      </c>
      <c r="J5104">
        <v>0</v>
      </c>
      <c r="K5104" s="13">
        <v>0.29409999999999997</v>
      </c>
      <c r="L5104" s="13">
        <v>7.46E-2</v>
      </c>
      <c r="M5104" s="13">
        <v>9.9499999999999991E-2</v>
      </c>
      <c r="N5104" s="13">
        <v>0.12</v>
      </c>
      <c r="O5104" s="13">
        <v>0</v>
      </c>
      <c r="P5104" s="12" t="str">
        <f>LEFT(Tabela2[[#This Row],[Código]],2)</f>
        <v>39</v>
      </c>
    </row>
    <row r="5105" spans="2:16" ht="15" customHeight="1" x14ac:dyDescent="0.25">
      <c r="B5105" s="36" t="str">
        <f>LOOKUP(Tabela2[[#This Row],[RESUMO]],Tabela3[Grupo],Tabela3[Meus produtos])</f>
        <v>Não</v>
      </c>
      <c r="C5105" s="30" t="s">
        <v>22626</v>
      </c>
      <c r="D5105" t="s">
        <v>21238</v>
      </c>
      <c r="E5105" t="s">
        <v>11853</v>
      </c>
      <c r="F5105" s="30" t="s">
        <v>22627</v>
      </c>
      <c r="G5105">
        <v>9.4600000000000009</v>
      </c>
      <c r="H5105">
        <v>7.46</v>
      </c>
      <c r="I5105">
        <v>12</v>
      </c>
      <c r="J5105">
        <v>0</v>
      </c>
      <c r="K5105" s="13">
        <v>0.28920000000000001</v>
      </c>
      <c r="L5105" s="13">
        <v>7.46E-2</v>
      </c>
      <c r="M5105" s="13">
        <v>9.4600000000000004E-2</v>
      </c>
      <c r="N5105" s="13">
        <v>0.12</v>
      </c>
      <c r="O5105" s="13">
        <v>0</v>
      </c>
      <c r="P5105" s="12" t="str">
        <f>LEFT(Tabela2[[#This Row],[Código]],2)</f>
        <v>39</v>
      </c>
    </row>
    <row r="5106" spans="2:16" ht="15" customHeight="1" x14ac:dyDescent="0.25">
      <c r="B5106" s="36" t="str">
        <f>LOOKUP(Tabela2[[#This Row],[RESUMO]],Tabela3[Grupo],Tabela3[Meus produtos])</f>
        <v>Não</v>
      </c>
      <c r="C5106" s="30" t="s">
        <v>4980</v>
      </c>
      <c r="D5106" t="s">
        <v>21238</v>
      </c>
      <c r="E5106" t="s">
        <v>11853</v>
      </c>
      <c r="F5106" s="30" t="s">
        <v>15736</v>
      </c>
      <c r="G5106">
        <v>12.91</v>
      </c>
      <c r="H5106">
        <v>7.46</v>
      </c>
      <c r="I5106">
        <v>12</v>
      </c>
      <c r="J5106">
        <v>0</v>
      </c>
      <c r="K5106" s="13">
        <v>0.32369999999999999</v>
      </c>
      <c r="L5106" s="13">
        <v>7.46E-2</v>
      </c>
      <c r="M5106" s="13">
        <v>0.12909999999999999</v>
      </c>
      <c r="N5106" s="13">
        <v>0.12</v>
      </c>
      <c r="O5106" s="13">
        <v>0</v>
      </c>
      <c r="P5106" s="12" t="str">
        <f>LEFT(Tabela2[[#This Row],[Código]],2)</f>
        <v>39</v>
      </c>
    </row>
    <row r="5107" spans="2:16" ht="15" customHeight="1" x14ac:dyDescent="0.25">
      <c r="B5107" s="36" t="str">
        <f>LOOKUP(Tabela2[[#This Row],[RESUMO]],Tabela3[Grupo],Tabela3[Meus produtos])</f>
        <v>Não</v>
      </c>
      <c r="C5107" s="30" t="s">
        <v>4981</v>
      </c>
      <c r="D5107" t="s">
        <v>21238</v>
      </c>
      <c r="E5107" t="s">
        <v>11853</v>
      </c>
      <c r="F5107" s="30" t="s">
        <v>15737</v>
      </c>
      <c r="G5107">
        <v>9.9499999999999993</v>
      </c>
      <c r="H5107">
        <v>7.46</v>
      </c>
      <c r="I5107">
        <v>18</v>
      </c>
      <c r="J5107">
        <v>0</v>
      </c>
      <c r="K5107" s="13">
        <v>0.35409999999999997</v>
      </c>
      <c r="L5107" s="13">
        <v>7.46E-2</v>
      </c>
      <c r="M5107" s="13">
        <v>9.9499999999999991E-2</v>
      </c>
      <c r="N5107" s="13">
        <v>0.18</v>
      </c>
      <c r="O5107" s="13">
        <v>0</v>
      </c>
      <c r="P5107" s="12" t="str">
        <f>LEFT(Tabela2[[#This Row],[Código]],2)</f>
        <v>39</v>
      </c>
    </row>
    <row r="5108" spans="2:16" ht="15" customHeight="1" x14ac:dyDescent="0.25">
      <c r="B5108" s="36" t="str">
        <f>LOOKUP(Tabela2[[#This Row],[RESUMO]],Tabela3[Grupo],Tabela3[Meus produtos])</f>
        <v>Não</v>
      </c>
      <c r="C5108" s="30" t="s">
        <v>4982</v>
      </c>
      <c r="D5108" t="s">
        <v>21238</v>
      </c>
      <c r="E5108" t="s">
        <v>11853</v>
      </c>
      <c r="F5108" s="30" t="s">
        <v>15738</v>
      </c>
      <c r="G5108">
        <v>12.91</v>
      </c>
      <c r="H5108">
        <v>7.46</v>
      </c>
      <c r="I5108">
        <v>12</v>
      </c>
      <c r="J5108">
        <v>0</v>
      </c>
      <c r="K5108" s="13">
        <v>0.32369999999999999</v>
      </c>
      <c r="L5108" s="13">
        <v>7.46E-2</v>
      </c>
      <c r="M5108" s="13">
        <v>0.12909999999999999</v>
      </c>
      <c r="N5108" s="13">
        <v>0.12</v>
      </c>
      <c r="O5108" s="13">
        <v>0</v>
      </c>
      <c r="P5108" s="12" t="str">
        <f>LEFT(Tabela2[[#This Row],[Código]],2)</f>
        <v>39</v>
      </c>
    </row>
    <row r="5109" spans="2:16" ht="15" customHeight="1" x14ac:dyDescent="0.25">
      <c r="B5109" s="36" t="str">
        <f>LOOKUP(Tabela2[[#This Row],[RESUMO]],Tabela3[Grupo],Tabela3[Meus produtos])</f>
        <v>Não</v>
      </c>
      <c r="C5109" s="30" t="s">
        <v>4983</v>
      </c>
      <c r="D5109" t="s">
        <v>21238</v>
      </c>
      <c r="E5109" t="s">
        <v>11853</v>
      </c>
      <c r="F5109" s="30" t="s">
        <v>15739</v>
      </c>
      <c r="G5109">
        <v>13.83</v>
      </c>
      <c r="H5109">
        <v>4.2</v>
      </c>
      <c r="I5109">
        <v>18</v>
      </c>
      <c r="J5109">
        <v>0</v>
      </c>
      <c r="K5109" s="13">
        <v>0.36030000000000001</v>
      </c>
      <c r="L5109" s="13">
        <v>4.2000000000000003E-2</v>
      </c>
      <c r="M5109" s="13">
        <v>0.13830000000000001</v>
      </c>
      <c r="N5109" s="13">
        <v>0.18</v>
      </c>
      <c r="O5109" s="13">
        <v>0</v>
      </c>
      <c r="P5109" s="12" t="str">
        <f>LEFT(Tabela2[[#This Row],[Código]],2)</f>
        <v>39</v>
      </c>
    </row>
    <row r="5110" spans="2:16" ht="15" customHeight="1" x14ac:dyDescent="0.25">
      <c r="B5110" s="36" t="str">
        <f>LOOKUP(Tabela2[[#This Row],[RESUMO]],Tabela3[Grupo],Tabela3[Meus produtos])</f>
        <v>Não</v>
      </c>
      <c r="C5110" s="30" t="s">
        <v>4984</v>
      </c>
      <c r="D5110" t="s">
        <v>21238</v>
      </c>
      <c r="E5110" t="s">
        <v>11853</v>
      </c>
      <c r="F5110" s="30" t="s">
        <v>15740</v>
      </c>
      <c r="G5110">
        <v>13.83</v>
      </c>
      <c r="H5110">
        <v>4.2</v>
      </c>
      <c r="I5110">
        <v>18</v>
      </c>
      <c r="J5110">
        <v>0</v>
      </c>
      <c r="K5110" s="13">
        <v>0.36030000000000001</v>
      </c>
      <c r="L5110" s="13">
        <v>4.2000000000000003E-2</v>
      </c>
      <c r="M5110" s="13">
        <v>0.13830000000000001</v>
      </c>
      <c r="N5110" s="13">
        <v>0.18</v>
      </c>
      <c r="O5110" s="13">
        <v>0</v>
      </c>
      <c r="P5110" s="12" t="str">
        <f>LEFT(Tabela2[[#This Row],[Código]],2)</f>
        <v>39</v>
      </c>
    </row>
    <row r="5111" spans="2:16" ht="15" customHeight="1" x14ac:dyDescent="0.25">
      <c r="B5111" s="36" t="str">
        <f>LOOKUP(Tabela2[[#This Row],[RESUMO]],Tabela3[Grupo],Tabela3[Meus produtos])</f>
        <v>Não</v>
      </c>
      <c r="C5111" s="30" t="s">
        <v>4985</v>
      </c>
      <c r="D5111" t="s">
        <v>21238</v>
      </c>
      <c r="E5111" t="s">
        <v>11853</v>
      </c>
      <c r="F5111" s="30" t="s">
        <v>15741</v>
      </c>
      <c r="G5111">
        <v>13.83</v>
      </c>
      <c r="H5111">
        <v>4.2</v>
      </c>
      <c r="I5111">
        <v>18</v>
      </c>
      <c r="J5111">
        <v>0</v>
      </c>
      <c r="K5111" s="13">
        <v>0.36030000000000001</v>
      </c>
      <c r="L5111" s="13">
        <v>4.2000000000000003E-2</v>
      </c>
      <c r="M5111" s="13">
        <v>0.13830000000000001</v>
      </c>
      <c r="N5111" s="13">
        <v>0.18</v>
      </c>
      <c r="O5111" s="13">
        <v>0</v>
      </c>
      <c r="P5111" s="12" t="str">
        <f>LEFT(Tabela2[[#This Row],[Código]],2)</f>
        <v>39</v>
      </c>
    </row>
    <row r="5112" spans="2:16" ht="15" customHeight="1" x14ac:dyDescent="0.25">
      <c r="B5112" s="36" t="str">
        <f>LOOKUP(Tabela2[[#This Row],[RESUMO]],Tabela3[Grupo],Tabela3[Meus produtos])</f>
        <v>Não</v>
      </c>
      <c r="C5112" s="30" t="s">
        <v>4986</v>
      </c>
      <c r="D5112" t="s">
        <v>21238</v>
      </c>
      <c r="E5112" t="s">
        <v>11853</v>
      </c>
      <c r="F5112" s="30" t="s">
        <v>15742</v>
      </c>
      <c r="G5112">
        <v>34.49</v>
      </c>
      <c r="H5112">
        <v>17.239999999999998</v>
      </c>
      <c r="I5112">
        <v>18</v>
      </c>
      <c r="J5112">
        <v>0</v>
      </c>
      <c r="K5112" s="13">
        <v>0.69730000000000003</v>
      </c>
      <c r="L5112" s="13">
        <v>0.1724</v>
      </c>
      <c r="M5112" s="13">
        <v>0.34490000000000004</v>
      </c>
      <c r="N5112" s="13">
        <v>0.18</v>
      </c>
      <c r="O5112" s="13">
        <v>0</v>
      </c>
      <c r="P5112" s="12" t="str">
        <f>LEFT(Tabela2[[#This Row],[Código]],2)</f>
        <v>39</v>
      </c>
    </row>
    <row r="5113" spans="2:16" ht="15" customHeight="1" x14ac:dyDescent="0.25">
      <c r="B5113" s="36" t="str">
        <f>LOOKUP(Tabela2[[#This Row],[RESUMO]],Tabela3[Grupo],Tabela3[Meus produtos])</f>
        <v>Não</v>
      </c>
      <c r="C5113" s="30" t="s">
        <v>4987</v>
      </c>
      <c r="D5113" t="s">
        <v>21238</v>
      </c>
      <c r="E5113" t="s">
        <v>11853</v>
      </c>
      <c r="F5113" s="30" t="s">
        <v>15743</v>
      </c>
      <c r="G5113">
        <v>34.49</v>
      </c>
      <c r="H5113">
        <v>17.239999999999998</v>
      </c>
      <c r="I5113">
        <v>18</v>
      </c>
      <c r="J5113">
        <v>0</v>
      </c>
      <c r="K5113" s="13">
        <v>0.69730000000000003</v>
      </c>
      <c r="L5113" s="13">
        <v>0.1724</v>
      </c>
      <c r="M5113" s="13">
        <v>0.34490000000000004</v>
      </c>
      <c r="N5113" s="13">
        <v>0.18</v>
      </c>
      <c r="O5113" s="13">
        <v>0</v>
      </c>
      <c r="P5113" s="12" t="str">
        <f>LEFT(Tabela2[[#This Row],[Código]],2)</f>
        <v>39</v>
      </c>
    </row>
    <row r="5114" spans="2:16" ht="15" customHeight="1" x14ac:dyDescent="0.25">
      <c r="B5114" s="36" t="str">
        <f>LOOKUP(Tabela2[[#This Row],[RESUMO]],Tabela3[Grupo],Tabela3[Meus produtos])</f>
        <v>Não</v>
      </c>
      <c r="C5114" s="30" t="s">
        <v>4988</v>
      </c>
      <c r="D5114" t="s">
        <v>21238</v>
      </c>
      <c r="E5114" t="s">
        <v>11853</v>
      </c>
      <c r="F5114" s="30" t="s">
        <v>15744</v>
      </c>
      <c r="G5114">
        <v>18.78</v>
      </c>
      <c r="H5114">
        <v>10</v>
      </c>
      <c r="I5114">
        <v>18</v>
      </c>
      <c r="J5114">
        <v>0</v>
      </c>
      <c r="K5114" s="13">
        <v>0.46780000000000005</v>
      </c>
      <c r="L5114" s="13">
        <v>0.1</v>
      </c>
      <c r="M5114" s="13">
        <v>0.18780000000000002</v>
      </c>
      <c r="N5114" s="13">
        <v>0.18</v>
      </c>
      <c r="O5114" s="13">
        <v>0</v>
      </c>
      <c r="P5114" s="12" t="str">
        <f>LEFT(Tabela2[[#This Row],[Código]],2)</f>
        <v>39</v>
      </c>
    </row>
    <row r="5115" spans="2:16" ht="15" customHeight="1" x14ac:dyDescent="0.25">
      <c r="B5115" s="36" t="str">
        <f>LOOKUP(Tabela2[[#This Row],[RESUMO]],Tabela3[Grupo],Tabela3[Meus produtos])</f>
        <v>Não</v>
      </c>
      <c r="C5115" s="30" t="s">
        <v>4989</v>
      </c>
      <c r="D5115" t="s">
        <v>21238</v>
      </c>
      <c r="E5115" t="s">
        <v>11853</v>
      </c>
      <c r="F5115" s="30" t="s">
        <v>15745</v>
      </c>
      <c r="G5115">
        <v>18.78</v>
      </c>
      <c r="H5115">
        <v>10</v>
      </c>
      <c r="I5115">
        <v>18</v>
      </c>
      <c r="J5115">
        <v>0</v>
      </c>
      <c r="K5115" s="13">
        <v>0.46780000000000005</v>
      </c>
      <c r="L5115" s="13">
        <v>0.1</v>
      </c>
      <c r="M5115" s="13">
        <v>0.18780000000000002</v>
      </c>
      <c r="N5115" s="13">
        <v>0.18</v>
      </c>
      <c r="O5115" s="13">
        <v>0</v>
      </c>
      <c r="P5115" s="12" t="str">
        <f>LEFT(Tabela2[[#This Row],[Código]],2)</f>
        <v>39</v>
      </c>
    </row>
    <row r="5116" spans="2:16" ht="15" customHeight="1" x14ac:dyDescent="0.25">
      <c r="B5116" s="36" t="str">
        <f>LOOKUP(Tabela2[[#This Row],[RESUMO]],Tabela3[Grupo],Tabela3[Meus produtos])</f>
        <v>Não</v>
      </c>
      <c r="C5116" s="30" t="s">
        <v>4990</v>
      </c>
      <c r="D5116" t="s">
        <v>21238</v>
      </c>
      <c r="E5116" t="s">
        <v>11853</v>
      </c>
      <c r="F5116" s="30" t="s">
        <v>15746</v>
      </c>
      <c r="G5116">
        <v>18.78</v>
      </c>
      <c r="H5116">
        <v>10</v>
      </c>
      <c r="I5116">
        <v>18</v>
      </c>
      <c r="J5116">
        <v>0</v>
      </c>
      <c r="K5116" s="13">
        <v>0.46780000000000005</v>
      </c>
      <c r="L5116" s="13">
        <v>0.1</v>
      </c>
      <c r="M5116" s="13">
        <v>0.18780000000000002</v>
      </c>
      <c r="N5116" s="13">
        <v>0.18</v>
      </c>
      <c r="O5116" s="13">
        <v>0</v>
      </c>
      <c r="P5116" s="12" t="str">
        <f>LEFT(Tabela2[[#This Row],[Código]],2)</f>
        <v>39</v>
      </c>
    </row>
    <row r="5117" spans="2:16" ht="15" customHeight="1" x14ac:dyDescent="0.25">
      <c r="B5117" s="36" t="str">
        <f>LOOKUP(Tabela2[[#This Row],[RESUMO]],Tabela3[Grupo],Tabela3[Meus produtos])</f>
        <v>Não</v>
      </c>
      <c r="C5117" s="30" t="s">
        <v>4991</v>
      </c>
      <c r="D5117" t="s">
        <v>21238</v>
      </c>
      <c r="E5117" t="s">
        <v>11853</v>
      </c>
      <c r="F5117" s="30" t="s">
        <v>15747</v>
      </c>
      <c r="G5117">
        <v>18.78</v>
      </c>
      <c r="H5117">
        <v>10</v>
      </c>
      <c r="I5117">
        <v>18</v>
      </c>
      <c r="J5117">
        <v>0</v>
      </c>
      <c r="K5117" s="13">
        <v>0.46780000000000005</v>
      </c>
      <c r="L5117" s="13">
        <v>0.1</v>
      </c>
      <c r="M5117" s="13">
        <v>0.18780000000000002</v>
      </c>
      <c r="N5117" s="13">
        <v>0.18</v>
      </c>
      <c r="O5117" s="13">
        <v>0</v>
      </c>
      <c r="P5117" s="12" t="str">
        <f>LEFT(Tabela2[[#This Row],[Código]],2)</f>
        <v>39</v>
      </c>
    </row>
    <row r="5118" spans="2:16" ht="15" customHeight="1" x14ac:dyDescent="0.25">
      <c r="B5118" s="36" t="str">
        <f>LOOKUP(Tabela2[[#This Row],[RESUMO]],Tabela3[Grupo],Tabela3[Meus produtos])</f>
        <v>Não</v>
      </c>
      <c r="C5118" s="30" t="s">
        <v>4992</v>
      </c>
      <c r="D5118" t="s">
        <v>21238</v>
      </c>
      <c r="E5118" t="s">
        <v>11853</v>
      </c>
      <c r="F5118" s="30" t="s">
        <v>15748</v>
      </c>
      <c r="G5118">
        <v>34.49</v>
      </c>
      <c r="H5118">
        <v>17.239999999999998</v>
      </c>
      <c r="I5118">
        <v>18</v>
      </c>
      <c r="J5118">
        <v>0</v>
      </c>
      <c r="K5118" s="13">
        <v>0.69730000000000003</v>
      </c>
      <c r="L5118" s="13">
        <v>0.1724</v>
      </c>
      <c r="M5118" s="13">
        <v>0.34490000000000004</v>
      </c>
      <c r="N5118" s="13">
        <v>0.18</v>
      </c>
      <c r="O5118" s="13">
        <v>0</v>
      </c>
      <c r="P5118" s="12" t="str">
        <f>LEFT(Tabela2[[#This Row],[Código]],2)</f>
        <v>39</v>
      </c>
    </row>
    <row r="5119" spans="2:16" ht="15" customHeight="1" x14ac:dyDescent="0.25">
      <c r="B5119" s="36" t="str">
        <f>LOOKUP(Tabela2[[#This Row],[RESUMO]],Tabela3[Grupo],Tabela3[Meus produtos])</f>
        <v>Não</v>
      </c>
      <c r="C5119" s="30" t="s">
        <v>4992</v>
      </c>
      <c r="D5119" t="s">
        <v>124</v>
      </c>
      <c r="E5119" t="s">
        <v>11853</v>
      </c>
      <c r="F5119" s="30" t="s">
        <v>21400</v>
      </c>
      <c r="G5119">
        <v>21.45</v>
      </c>
      <c r="H5119">
        <v>4.2</v>
      </c>
      <c r="I5119">
        <v>18</v>
      </c>
      <c r="J5119">
        <v>0</v>
      </c>
      <c r="K5119" s="13">
        <v>0.4365</v>
      </c>
      <c r="L5119" s="13">
        <v>4.2000000000000003E-2</v>
      </c>
      <c r="M5119" s="13">
        <v>0.2145</v>
      </c>
      <c r="N5119" s="13">
        <v>0.18</v>
      </c>
      <c r="O5119" s="13">
        <v>0</v>
      </c>
      <c r="P5119" s="12" t="str">
        <f>LEFT(Tabela2[[#This Row],[Código]],2)</f>
        <v>39</v>
      </c>
    </row>
    <row r="5120" spans="2:16" ht="15" customHeight="1" x14ac:dyDescent="0.25">
      <c r="B5120" s="36" t="str">
        <f>LOOKUP(Tabela2[[#This Row],[RESUMO]],Tabela3[Grupo],Tabela3[Meus produtos])</f>
        <v>Não</v>
      </c>
      <c r="C5120" s="30" t="s">
        <v>4993</v>
      </c>
      <c r="D5120" t="s">
        <v>21238</v>
      </c>
      <c r="E5120" t="s">
        <v>11853</v>
      </c>
      <c r="F5120" s="30" t="s">
        <v>15749</v>
      </c>
      <c r="G5120">
        <v>30.54</v>
      </c>
      <c r="H5120">
        <v>13.29</v>
      </c>
      <c r="I5120">
        <v>18</v>
      </c>
      <c r="J5120">
        <v>0</v>
      </c>
      <c r="K5120" s="13">
        <v>0.61830000000000007</v>
      </c>
      <c r="L5120" s="13">
        <v>0.13289999999999999</v>
      </c>
      <c r="M5120" s="13">
        <v>0.3054</v>
      </c>
      <c r="N5120" s="13">
        <v>0.18</v>
      </c>
      <c r="O5120" s="13">
        <v>0</v>
      </c>
      <c r="P5120" s="12" t="str">
        <f>LEFT(Tabela2[[#This Row],[Código]],2)</f>
        <v>39</v>
      </c>
    </row>
    <row r="5121" spans="2:16" ht="15" customHeight="1" x14ac:dyDescent="0.25">
      <c r="B5121" s="36" t="str">
        <f>LOOKUP(Tabela2[[#This Row],[RESUMO]],Tabela3[Grupo],Tabela3[Meus produtos])</f>
        <v>Não</v>
      </c>
      <c r="C5121" s="30" t="s">
        <v>4994</v>
      </c>
      <c r="D5121" t="s">
        <v>21238</v>
      </c>
      <c r="E5121" t="s">
        <v>11853</v>
      </c>
      <c r="F5121" s="30" t="s">
        <v>15750</v>
      </c>
      <c r="G5121">
        <v>26.21</v>
      </c>
      <c r="H5121">
        <v>8.9600000000000009</v>
      </c>
      <c r="I5121">
        <v>18</v>
      </c>
      <c r="J5121">
        <v>0</v>
      </c>
      <c r="K5121" s="13">
        <v>0.53170000000000006</v>
      </c>
      <c r="L5121" s="13">
        <v>8.9600000000000013E-2</v>
      </c>
      <c r="M5121" s="13">
        <v>0.2621</v>
      </c>
      <c r="N5121" s="13">
        <v>0.18</v>
      </c>
      <c r="O5121" s="13">
        <v>0</v>
      </c>
      <c r="P5121" s="12" t="str">
        <f>LEFT(Tabela2[[#This Row],[Código]],2)</f>
        <v>39</v>
      </c>
    </row>
    <row r="5122" spans="2:16" ht="15" customHeight="1" x14ac:dyDescent="0.25">
      <c r="B5122" s="36" t="str">
        <f>LOOKUP(Tabela2[[#This Row],[RESUMO]],Tabela3[Grupo],Tabela3[Meus produtos])</f>
        <v>Não</v>
      </c>
      <c r="C5122" s="30" t="s">
        <v>4995</v>
      </c>
      <c r="D5122" t="s">
        <v>21238</v>
      </c>
      <c r="E5122" t="s">
        <v>11853</v>
      </c>
      <c r="F5122" s="30" t="s">
        <v>15751</v>
      </c>
      <c r="G5122">
        <v>34.49</v>
      </c>
      <c r="H5122">
        <v>17.239999999999998</v>
      </c>
      <c r="I5122">
        <v>12</v>
      </c>
      <c r="J5122">
        <v>0</v>
      </c>
      <c r="K5122" s="13">
        <v>0.63730000000000009</v>
      </c>
      <c r="L5122" s="13">
        <v>0.1724</v>
      </c>
      <c r="M5122" s="13">
        <v>0.34490000000000004</v>
      </c>
      <c r="N5122" s="13">
        <v>0.12</v>
      </c>
      <c r="O5122" s="13">
        <v>0</v>
      </c>
      <c r="P5122" s="12" t="str">
        <f>LEFT(Tabela2[[#This Row],[Código]],2)</f>
        <v>39</v>
      </c>
    </row>
    <row r="5123" spans="2:16" ht="15" customHeight="1" x14ac:dyDescent="0.25">
      <c r="B5123" s="36" t="str">
        <f>LOOKUP(Tabela2[[#This Row],[RESUMO]],Tabela3[Grupo],Tabela3[Meus produtos])</f>
        <v>Não</v>
      </c>
      <c r="C5123" s="30" t="s">
        <v>4996</v>
      </c>
      <c r="D5123" t="s">
        <v>21238</v>
      </c>
      <c r="E5123" t="s">
        <v>11853</v>
      </c>
      <c r="F5123" s="30" t="s">
        <v>15752</v>
      </c>
      <c r="G5123">
        <v>30.54</v>
      </c>
      <c r="H5123">
        <v>13.29</v>
      </c>
      <c r="I5123">
        <v>18</v>
      </c>
      <c r="J5123">
        <v>0</v>
      </c>
      <c r="K5123" s="13">
        <v>0.61830000000000007</v>
      </c>
      <c r="L5123" s="13">
        <v>0.13289999999999999</v>
      </c>
      <c r="M5123" s="13">
        <v>0.3054</v>
      </c>
      <c r="N5123" s="13">
        <v>0.18</v>
      </c>
      <c r="O5123" s="13">
        <v>0</v>
      </c>
      <c r="P5123" s="12" t="str">
        <f>LEFT(Tabela2[[#This Row],[Código]],2)</f>
        <v>39</v>
      </c>
    </row>
    <row r="5124" spans="2:16" ht="15" customHeight="1" x14ac:dyDescent="0.25">
      <c r="B5124" s="36" t="str">
        <f>LOOKUP(Tabela2[[#This Row],[RESUMO]],Tabela3[Grupo],Tabela3[Meus produtos])</f>
        <v>Não</v>
      </c>
      <c r="C5124" s="30" t="s">
        <v>4997</v>
      </c>
      <c r="D5124" t="s">
        <v>21238</v>
      </c>
      <c r="E5124" t="s">
        <v>11853</v>
      </c>
      <c r="F5124" s="30" t="s">
        <v>15753</v>
      </c>
      <c r="G5124">
        <v>30.54</v>
      </c>
      <c r="H5124">
        <v>13.29</v>
      </c>
      <c r="I5124">
        <v>18</v>
      </c>
      <c r="J5124">
        <v>0</v>
      </c>
      <c r="K5124" s="13">
        <v>0.61830000000000007</v>
      </c>
      <c r="L5124" s="13">
        <v>0.13289999999999999</v>
      </c>
      <c r="M5124" s="13">
        <v>0.3054</v>
      </c>
      <c r="N5124" s="13">
        <v>0.18</v>
      </c>
      <c r="O5124" s="13">
        <v>0</v>
      </c>
      <c r="P5124" s="12" t="str">
        <f>LEFT(Tabela2[[#This Row],[Código]],2)</f>
        <v>39</v>
      </c>
    </row>
    <row r="5125" spans="2:16" ht="15" customHeight="1" x14ac:dyDescent="0.25">
      <c r="B5125" s="36" t="str">
        <f>LOOKUP(Tabela2[[#This Row],[RESUMO]],Tabela3[Grupo],Tabela3[Meus produtos])</f>
        <v>Não</v>
      </c>
      <c r="C5125" s="30" t="s">
        <v>4998</v>
      </c>
      <c r="D5125" t="s">
        <v>21238</v>
      </c>
      <c r="E5125" t="s">
        <v>11853</v>
      </c>
      <c r="F5125" s="30" t="s">
        <v>15754</v>
      </c>
      <c r="G5125">
        <v>14.59</v>
      </c>
      <c r="H5125">
        <v>4.2</v>
      </c>
      <c r="I5125">
        <v>12</v>
      </c>
      <c r="J5125">
        <v>0</v>
      </c>
      <c r="K5125" s="13">
        <v>0.30790000000000001</v>
      </c>
      <c r="L5125" s="13">
        <v>4.2000000000000003E-2</v>
      </c>
      <c r="M5125" s="13">
        <v>0.1459</v>
      </c>
      <c r="N5125" s="13">
        <v>0.12</v>
      </c>
      <c r="O5125" s="13">
        <v>0</v>
      </c>
      <c r="P5125" s="12" t="str">
        <f>LEFT(Tabela2[[#This Row],[Código]],2)</f>
        <v>39</v>
      </c>
    </row>
    <row r="5126" spans="2:16" ht="15" customHeight="1" x14ac:dyDescent="0.25">
      <c r="B5126" s="36" t="str">
        <f>LOOKUP(Tabela2[[#This Row],[RESUMO]],Tabela3[Grupo],Tabela3[Meus produtos])</f>
        <v>Não</v>
      </c>
      <c r="C5126" s="30" t="s">
        <v>4999</v>
      </c>
      <c r="D5126" t="s">
        <v>21238</v>
      </c>
      <c r="E5126" t="s">
        <v>11853</v>
      </c>
      <c r="F5126" s="30" t="s">
        <v>15755</v>
      </c>
      <c r="G5126">
        <v>14.59</v>
      </c>
      <c r="H5126">
        <v>4.2</v>
      </c>
      <c r="I5126">
        <v>18</v>
      </c>
      <c r="J5126">
        <v>0</v>
      </c>
      <c r="K5126" s="13">
        <v>0.3679</v>
      </c>
      <c r="L5126" s="13">
        <v>4.2000000000000003E-2</v>
      </c>
      <c r="M5126" s="13">
        <v>0.1459</v>
      </c>
      <c r="N5126" s="13">
        <v>0.18</v>
      </c>
      <c r="O5126" s="13">
        <v>0</v>
      </c>
      <c r="P5126" s="12" t="str">
        <f>LEFT(Tabela2[[#This Row],[Código]],2)</f>
        <v>39</v>
      </c>
    </row>
    <row r="5127" spans="2:16" ht="15" customHeight="1" x14ac:dyDescent="0.25">
      <c r="B5127" s="36" t="str">
        <f>LOOKUP(Tabela2[[#This Row],[RESUMO]],Tabela3[Grupo],Tabela3[Meus produtos])</f>
        <v>Não</v>
      </c>
      <c r="C5127" s="30" t="s">
        <v>5000</v>
      </c>
      <c r="D5127" t="s">
        <v>21238</v>
      </c>
      <c r="E5127" t="s">
        <v>11853</v>
      </c>
      <c r="F5127" s="30" t="s">
        <v>15756</v>
      </c>
      <c r="G5127">
        <v>14.61</v>
      </c>
      <c r="H5127">
        <v>6.2</v>
      </c>
      <c r="I5127">
        <v>18</v>
      </c>
      <c r="J5127">
        <v>0</v>
      </c>
      <c r="K5127" s="13">
        <v>0.3881</v>
      </c>
      <c r="L5127" s="13">
        <v>6.2E-2</v>
      </c>
      <c r="M5127" s="13">
        <v>0.14610000000000001</v>
      </c>
      <c r="N5127" s="13">
        <v>0.18</v>
      </c>
      <c r="O5127" s="13">
        <v>0</v>
      </c>
      <c r="P5127" s="12" t="str">
        <f>LEFT(Tabela2[[#This Row],[Código]],2)</f>
        <v>39</v>
      </c>
    </row>
    <row r="5128" spans="2:16" ht="15" customHeight="1" x14ac:dyDescent="0.25">
      <c r="B5128" s="36" t="str">
        <f>LOOKUP(Tabela2[[#This Row],[RESUMO]],Tabela3[Grupo],Tabela3[Meus produtos])</f>
        <v>Não</v>
      </c>
      <c r="C5128" s="30" t="s">
        <v>5001</v>
      </c>
      <c r="D5128" t="s">
        <v>21238</v>
      </c>
      <c r="E5128" t="s">
        <v>11853</v>
      </c>
      <c r="F5128" s="30" t="s">
        <v>15757</v>
      </c>
      <c r="G5128">
        <v>17.21</v>
      </c>
      <c r="H5128">
        <v>6.82</v>
      </c>
      <c r="I5128">
        <v>18</v>
      </c>
      <c r="J5128">
        <v>0</v>
      </c>
      <c r="K5128" s="13">
        <v>0.42030000000000001</v>
      </c>
      <c r="L5128" s="13">
        <v>6.8199999999999997E-2</v>
      </c>
      <c r="M5128" s="13">
        <v>0.1721</v>
      </c>
      <c r="N5128" s="13">
        <v>0.18</v>
      </c>
      <c r="O5128" s="13">
        <v>0</v>
      </c>
      <c r="P5128" s="12" t="str">
        <f>LEFT(Tabela2[[#This Row],[Código]],2)</f>
        <v>39</v>
      </c>
    </row>
    <row r="5129" spans="2:16" ht="15" customHeight="1" x14ac:dyDescent="0.25">
      <c r="B5129" s="36" t="str">
        <f>LOOKUP(Tabela2[[#This Row],[RESUMO]],Tabela3[Grupo],Tabela3[Meus produtos])</f>
        <v>Não</v>
      </c>
      <c r="C5129" s="30" t="s">
        <v>5002</v>
      </c>
      <c r="D5129" t="s">
        <v>21238</v>
      </c>
      <c r="E5129" t="s">
        <v>11853</v>
      </c>
      <c r="F5129" s="30" t="s">
        <v>15758</v>
      </c>
      <c r="G5129">
        <v>17.21</v>
      </c>
      <c r="H5129">
        <v>6.82</v>
      </c>
      <c r="I5129">
        <v>18</v>
      </c>
      <c r="J5129">
        <v>0</v>
      </c>
      <c r="K5129" s="13">
        <v>0.42030000000000001</v>
      </c>
      <c r="L5129" s="13">
        <v>6.8199999999999997E-2</v>
      </c>
      <c r="M5129" s="13">
        <v>0.1721</v>
      </c>
      <c r="N5129" s="13">
        <v>0.18</v>
      </c>
      <c r="O5129" s="13">
        <v>0</v>
      </c>
      <c r="P5129" s="12" t="str">
        <f>LEFT(Tabela2[[#This Row],[Código]],2)</f>
        <v>39</v>
      </c>
    </row>
    <row r="5130" spans="2:16" ht="15" customHeight="1" x14ac:dyDescent="0.25">
      <c r="B5130" s="36" t="str">
        <f>LOOKUP(Tabela2[[#This Row],[RESUMO]],Tabela3[Grupo],Tabela3[Meus produtos])</f>
        <v>Não</v>
      </c>
      <c r="C5130" s="30" t="s">
        <v>5003</v>
      </c>
      <c r="D5130" t="s">
        <v>21238</v>
      </c>
      <c r="E5130" t="s">
        <v>11853</v>
      </c>
      <c r="F5130" s="30" t="s">
        <v>15759</v>
      </c>
      <c r="G5130">
        <v>34.49</v>
      </c>
      <c r="H5130">
        <v>17.239999999999998</v>
      </c>
      <c r="I5130">
        <v>18</v>
      </c>
      <c r="J5130">
        <v>0</v>
      </c>
      <c r="K5130" s="13">
        <v>0.69730000000000003</v>
      </c>
      <c r="L5130" s="13">
        <v>0.1724</v>
      </c>
      <c r="M5130" s="13">
        <v>0.34490000000000004</v>
      </c>
      <c r="N5130" s="13">
        <v>0.18</v>
      </c>
      <c r="O5130" s="13">
        <v>0</v>
      </c>
      <c r="P5130" s="12" t="str">
        <f>LEFT(Tabela2[[#This Row],[Código]],2)</f>
        <v>39</v>
      </c>
    </row>
    <row r="5131" spans="2:16" ht="15" customHeight="1" x14ac:dyDescent="0.25">
      <c r="B5131" s="36" t="str">
        <f>LOOKUP(Tabela2[[#This Row],[RESUMO]],Tabela3[Grupo],Tabela3[Meus produtos])</f>
        <v>Não</v>
      </c>
      <c r="C5131" s="30" t="s">
        <v>5004</v>
      </c>
      <c r="D5131" t="s">
        <v>21238</v>
      </c>
      <c r="E5131" t="s">
        <v>11853</v>
      </c>
      <c r="F5131" s="30" t="s">
        <v>15760</v>
      </c>
      <c r="G5131">
        <v>26.21</v>
      </c>
      <c r="H5131">
        <v>8.9600000000000009</v>
      </c>
      <c r="I5131">
        <v>18</v>
      </c>
      <c r="J5131">
        <v>0</v>
      </c>
      <c r="K5131" s="13">
        <v>0.53170000000000006</v>
      </c>
      <c r="L5131" s="13">
        <v>8.9600000000000013E-2</v>
      </c>
      <c r="M5131" s="13">
        <v>0.2621</v>
      </c>
      <c r="N5131" s="13">
        <v>0.18</v>
      </c>
      <c r="O5131" s="13">
        <v>0</v>
      </c>
      <c r="P5131" s="12" t="str">
        <f>LEFT(Tabela2[[#This Row],[Código]],2)</f>
        <v>39</v>
      </c>
    </row>
    <row r="5132" spans="2:16" ht="15" customHeight="1" x14ac:dyDescent="0.25">
      <c r="B5132" s="36" t="str">
        <f>LOOKUP(Tabela2[[#This Row],[RESUMO]],Tabela3[Grupo],Tabela3[Meus produtos])</f>
        <v>Não</v>
      </c>
      <c r="C5132" s="30" t="s">
        <v>5004</v>
      </c>
      <c r="D5132" t="s">
        <v>124</v>
      </c>
      <c r="E5132" t="s">
        <v>11853</v>
      </c>
      <c r="F5132" s="30" t="s">
        <v>21401</v>
      </c>
      <c r="G5132">
        <v>30.54</v>
      </c>
      <c r="H5132">
        <v>13.29</v>
      </c>
      <c r="I5132">
        <v>18</v>
      </c>
      <c r="J5132">
        <v>0</v>
      </c>
      <c r="K5132" s="13">
        <v>0.61830000000000007</v>
      </c>
      <c r="L5132" s="13">
        <v>0.13289999999999999</v>
      </c>
      <c r="M5132" s="13">
        <v>0.3054</v>
      </c>
      <c r="N5132" s="13">
        <v>0.18</v>
      </c>
      <c r="O5132" s="13">
        <v>0</v>
      </c>
      <c r="P5132" s="12" t="str">
        <f>LEFT(Tabela2[[#This Row],[Código]],2)</f>
        <v>39</v>
      </c>
    </row>
    <row r="5133" spans="2:16" ht="15" customHeight="1" x14ac:dyDescent="0.25">
      <c r="B5133" s="36" t="str">
        <f>LOOKUP(Tabela2[[#This Row],[RESUMO]],Tabela3[Grupo],Tabela3[Meus produtos])</f>
        <v>Não</v>
      </c>
      <c r="C5133" s="30" t="s">
        <v>5005</v>
      </c>
      <c r="D5133" t="s">
        <v>21238</v>
      </c>
      <c r="E5133" t="s">
        <v>11853</v>
      </c>
      <c r="F5133" s="30" t="s">
        <v>15761</v>
      </c>
      <c r="G5133">
        <v>11.91</v>
      </c>
      <c r="H5133">
        <v>5.56</v>
      </c>
      <c r="I5133">
        <v>18</v>
      </c>
      <c r="J5133">
        <v>0</v>
      </c>
      <c r="K5133" s="13">
        <v>0.35470000000000002</v>
      </c>
      <c r="L5133" s="13">
        <v>5.5599999999999997E-2</v>
      </c>
      <c r="M5133" s="13">
        <v>0.1191</v>
      </c>
      <c r="N5133" s="13">
        <v>0.18</v>
      </c>
      <c r="O5133" s="13">
        <v>0</v>
      </c>
      <c r="P5133" s="12" t="str">
        <f>LEFT(Tabela2[[#This Row],[Código]],2)</f>
        <v>39</v>
      </c>
    </row>
    <row r="5134" spans="2:16" ht="15" customHeight="1" x14ac:dyDescent="0.25">
      <c r="B5134" s="36" t="str">
        <f>LOOKUP(Tabela2[[#This Row],[RESUMO]],Tabela3[Grupo],Tabela3[Meus produtos])</f>
        <v>Não</v>
      </c>
      <c r="C5134" s="30" t="s">
        <v>5006</v>
      </c>
      <c r="D5134" t="s">
        <v>21238</v>
      </c>
      <c r="E5134" t="s">
        <v>11853</v>
      </c>
      <c r="F5134" s="30" t="s">
        <v>15762</v>
      </c>
      <c r="G5134">
        <v>38.119999999999997</v>
      </c>
      <c r="H5134">
        <v>20.87</v>
      </c>
      <c r="I5134">
        <v>18</v>
      </c>
      <c r="J5134">
        <v>0</v>
      </c>
      <c r="K5134" s="13">
        <v>0.76990000000000003</v>
      </c>
      <c r="L5134" s="13">
        <v>0.2087</v>
      </c>
      <c r="M5134" s="13">
        <v>0.38119999999999998</v>
      </c>
      <c r="N5134" s="13">
        <v>0.18</v>
      </c>
      <c r="O5134" s="13">
        <v>0</v>
      </c>
      <c r="P5134" s="12" t="str">
        <f>LEFT(Tabela2[[#This Row],[Código]],2)</f>
        <v>39</v>
      </c>
    </row>
    <row r="5135" spans="2:16" ht="15" customHeight="1" x14ac:dyDescent="0.25">
      <c r="B5135" s="36" t="str">
        <f>LOOKUP(Tabela2[[#This Row],[RESUMO]],Tabela3[Grupo],Tabela3[Meus produtos])</f>
        <v>Não</v>
      </c>
      <c r="C5135" s="30" t="s">
        <v>5007</v>
      </c>
      <c r="D5135" t="s">
        <v>21238</v>
      </c>
      <c r="E5135" t="s">
        <v>11853</v>
      </c>
      <c r="F5135" s="30" t="s">
        <v>15763</v>
      </c>
      <c r="G5135">
        <v>18.38</v>
      </c>
      <c r="H5135">
        <v>8.75</v>
      </c>
      <c r="I5135">
        <v>18</v>
      </c>
      <c r="J5135">
        <v>0</v>
      </c>
      <c r="K5135" s="13">
        <v>0.45129999999999998</v>
      </c>
      <c r="L5135" s="13">
        <v>8.7499999999999994E-2</v>
      </c>
      <c r="M5135" s="13">
        <v>0.18379999999999999</v>
      </c>
      <c r="N5135" s="13">
        <v>0.18</v>
      </c>
      <c r="O5135" s="13">
        <v>0</v>
      </c>
      <c r="P5135" s="12" t="str">
        <f>LEFT(Tabela2[[#This Row],[Código]],2)</f>
        <v>39</v>
      </c>
    </row>
    <row r="5136" spans="2:16" ht="15" customHeight="1" x14ac:dyDescent="0.25">
      <c r="B5136" s="36" t="str">
        <f>LOOKUP(Tabela2[[#This Row],[RESUMO]],Tabela3[Grupo],Tabela3[Meus produtos])</f>
        <v>Não</v>
      </c>
      <c r="C5136" s="30" t="s">
        <v>5008</v>
      </c>
      <c r="D5136" t="s">
        <v>21238</v>
      </c>
      <c r="E5136" t="s">
        <v>11853</v>
      </c>
      <c r="F5136" s="30" t="s">
        <v>15764</v>
      </c>
      <c r="G5136">
        <v>18.38</v>
      </c>
      <c r="H5136">
        <v>8.75</v>
      </c>
      <c r="I5136">
        <v>18</v>
      </c>
      <c r="J5136">
        <v>0</v>
      </c>
      <c r="K5136" s="13">
        <v>0.45129999999999998</v>
      </c>
      <c r="L5136" s="13">
        <v>8.7499999999999994E-2</v>
      </c>
      <c r="M5136" s="13">
        <v>0.18379999999999999</v>
      </c>
      <c r="N5136" s="13">
        <v>0.18</v>
      </c>
      <c r="O5136" s="13">
        <v>0</v>
      </c>
      <c r="P5136" s="12" t="str">
        <f>LEFT(Tabela2[[#This Row],[Código]],2)</f>
        <v>39</v>
      </c>
    </row>
    <row r="5137" spans="2:16" ht="15" customHeight="1" x14ac:dyDescent="0.25">
      <c r="B5137" s="36" t="str">
        <f>LOOKUP(Tabela2[[#This Row],[RESUMO]],Tabela3[Grupo],Tabela3[Meus produtos])</f>
        <v>Não</v>
      </c>
      <c r="C5137" s="30" t="s">
        <v>5009</v>
      </c>
      <c r="D5137" t="s">
        <v>21238</v>
      </c>
      <c r="E5137" t="s">
        <v>11853</v>
      </c>
      <c r="F5137" s="30" t="s">
        <v>15765</v>
      </c>
      <c r="G5137">
        <v>18.38</v>
      </c>
      <c r="H5137">
        <v>8.75</v>
      </c>
      <c r="I5137">
        <v>18</v>
      </c>
      <c r="J5137">
        <v>0</v>
      </c>
      <c r="K5137" s="13">
        <v>0.45129999999999998</v>
      </c>
      <c r="L5137" s="13">
        <v>8.7499999999999994E-2</v>
      </c>
      <c r="M5137" s="13">
        <v>0.18379999999999999</v>
      </c>
      <c r="N5137" s="13">
        <v>0.18</v>
      </c>
      <c r="O5137" s="13">
        <v>0</v>
      </c>
      <c r="P5137" s="12" t="str">
        <f>LEFT(Tabela2[[#This Row],[Código]],2)</f>
        <v>39</v>
      </c>
    </row>
    <row r="5138" spans="2:16" ht="15" customHeight="1" x14ac:dyDescent="0.25">
      <c r="B5138" s="36" t="str">
        <f>LOOKUP(Tabela2[[#This Row],[RESUMO]],Tabela3[Grupo],Tabela3[Meus produtos])</f>
        <v>Não</v>
      </c>
      <c r="C5138" s="30" t="s">
        <v>5010</v>
      </c>
      <c r="D5138" t="s">
        <v>21238</v>
      </c>
      <c r="E5138" t="s">
        <v>11853</v>
      </c>
      <c r="F5138" s="30" t="s">
        <v>15766</v>
      </c>
      <c r="G5138">
        <v>6.2</v>
      </c>
      <c r="H5138">
        <v>4.2</v>
      </c>
      <c r="I5138">
        <v>18</v>
      </c>
      <c r="J5138">
        <v>0</v>
      </c>
      <c r="K5138" s="13">
        <v>0.28400000000000003</v>
      </c>
      <c r="L5138" s="13">
        <v>4.2000000000000003E-2</v>
      </c>
      <c r="M5138" s="13">
        <v>6.2E-2</v>
      </c>
      <c r="N5138" s="13">
        <v>0.18</v>
      </c>
      <c r="O5138" s="13">
        <v>0</v>
      </c>
      <c r="P5138" s="12" t="str">
        <f>LEFT(Tabela2[[#This Row],[Código]],2)</f>
        <v>39</v>
      </c>
    </row>
    <row r="5139" spans="2:16" ht="15" customHeight="1" x14ac:dyDescent="0.25">
      <c r="B5139" s="36" t="str">
        <f>LOOKUP(Tabela2[[#This Row],[RESUMO]],Tabela3[Grupo],Tabela3[Meus produtos])</f>
        <v>Não</v>
      </c>
      <c r="C5139" s="30" t="s">
        <v>5011</v>
      </c>
      <c r="D5139" t="s">
        <v>21238</v>
      </c>
      <c r="E5139" t="s">
        <v>11853</v>
      </c>
      <c r="F5139" s="30" t="s">
        <v>15767</v>
      </c>
      <c r="G5139">
        <v>30.54</v>
      </c>
      <c r="H5139">
        <v>13.29</v>
      </c>
      <c r="I5139">
        <v>18</v>
      </c>
      <c r="J5139">
        <v>0</v>
      </c>
      <c r="K5139" s="13">
        <v>0.61830000000000007</v>
      </c>
      <c r="L5139" s="13">
        <v>0.13289999999999999</v>
      </c>
      <c r="M5139" s="13">
        <v>0.3054</v>
      </c>
      <c r="N5139" s="13">
        <v>0.18</v>
      </c>
      <c r="O5139" s="13">
        <v>0</v>
      </c>
      <c r="P5139" s="12" t="str">
        <f>LEFT(Tabela2[[#This Row],[Código]],2)</f>
        <v>39</v>
      </c>
    </row>
    <row r="5140" spans="2:16" ht="15" customHeight="1" x14ac:dyDescent="0.25">
      <c r="B5140" s="36" t="str">
        <f>LOOKUP(Tabela2[[#This Row],[RESUMO]],Tabela3[Grupo],Tabela3[Meus produtos])</f>
        <v>Não</v>
      </c>
      <c r="C5140" s="30" t="s">
        <v>5011</v>
      </c>
      <c r="D5140" t="s">
        <v>124</v>
      </c>
      <c r="E5140" t="s">
        <v>11853</v>
      </c>
      <c r="F5140" s="30" t="s">
        <v>21402</v>
      </c>
      <c r="G5140">
        <v>21.45</v>
      </c>
      <c r="H5140">
        <v>4.2</v>
      </c>
      <c r="I5140">
        <v>18</v>
      </c>
      <c r="J5140">
        <v>0</v>
      </c>
      <c r="K5140" s="13">
        <v>0.4365</v>
      </c>
      <c r="L5140" s="13">
        <v>4.2000000000000003E-2</v>
      </c>
      <c r="M5140" s="13">
        <v>0.2145</v>
      </c>
      <c r="N5140" s="13">
        <v>0.18</v>
      </c>
      <c r="O5140" s="13">
        <v>0</v>
      </c>
      <c r="P5140" s="12" t="str">
        <f>LEFT(Tabela2[[#This Row],[Código]],2)</f>
        <v>39</v>
      </c>
    </row>
    <row r="5141" spans="2:16" ht="15" customHeight="1" x14ac:dyDescent="0.25">
      <c r="B5141" s="36" t="str">
        <f>LOOKUP(Tabela2[[#This Row],[RESUMO]],Tabela3[Grupo],Tabela3[Meus produtos])</f>
        <v>Não</v>
      </c>
      <c r="C5141" s="30" t="s">
        <v>5012</v>
      </c>
      <c r="D5141" t="s">
        <v>21238</v>
      </c>
      <c r="E5141" t="s">
        <v>11853</v>
      </c>
      <c r="F5141" s="30" t="s">
        <v>15768</v>
      </c>
      <c r="G5141">
        <v>12.72</v>
      </c>
      <c r="H5141">
        <v>10.72</v>
      </c>
      <c r="I5141">
        <v>18</v>
      </c>
      <c r="J5141">
        <v>0</v>
      </c>
      <c r="K5141" s="13">
        <v>0.41439999999999999</v>
      </c>
      <c r="L5141" s="13">
        <v>0.1072</v>
      </c>
      <c r="M5141" s="13">
        <v>0.12720000000000001</v>
      </c>
      <c r="N5141" s="13">
        <v>0.18</v>
      </c>
      <c r="O5141" s="13">
        <v>0</v>
      </c>
      <c r="P5141" s="12" t="str">
        <f>LEFT(Tabela2[[#This Row],[Código]],2)</f>
        <v>39</v>
      </c>
    </row>
    <row r="5142" spans="2:16" ht="15" customHeight="1" x14ac:dyDescent="0.25">
      <c r="B5142" s="36" t="str">
        <f>LOOKUP(Tabela2[[#This Row],[RESUMO]],Tabela3[Grupo],Tabela3[Meus produtos])</f>
        <v>Não</v>
      </c>
      <c r="C5142" s="30" t="s">
        <v>5013</v>
      </c>
      <c r="D5142" t="s">
        <v>21238</v>
      </c>
      <c r="E5142" t="s">
        <v>11853</v>
      </c>
      <c r="F5142" s="30" t="s">
        <v>15769</v>
      </c>
      <c r="G5142">
        <v>13.7</v>
      </c>
      <c r="H5142">
        <v>10.72</v>
      </c>
      <c r="I5142">
        <v>18</v>
      </c>
      <c r="J5142">
        <v>0</v>
      </c>
      <c r="K5142" s="13">
        <v>0.42419999999999997</v>
      </c>
      <c r="L5142" s="13">
        <v>0.1072</v>
      </c>
      <c r="M5142" s="13">
        <v>0.13699999999999998</v>
      </c>
      <c r="N5142" s="13">
        <v>0.18</v>
      </c>
      <c r="O5142" s="13">
        <v>0</v>
      </c>
      <c r="P5142" s="12" t="str">
        <f>LEFT(Tabela2[[#This Row],[Código]],2)</f>
        <v>39</v>
      </c>
    </row>
    <row r="5143" spans="2:16" ht="15" customHeight="1" x14ac:dyDescent="0.25">
      <c r="B5143" s="36" t="str">
        <f>LOOKUP(Tabela2[[#This Row],[RESUMO]],Tabela3[Grupo],Tabela3[Meus produtos])</f>
        <v>Não</v>
      </c>
      <c r="C5143" s="30" t="s">
        <v>5014</v>
      </c>
      <c r="D5143" t="s">
        <v>21238</v>
      </c>
      <c r="E5143" t="s">
        <v>11853</v>
      </c>
      <c r="F5143" s="30" t="s">
        <v>15770</v>
      </c>
      <c r="G5143">
        <v>20.350000000000001</v>
      </c>
      <c r="H5143">
        <v>10.72</v>
      </c>
      <c r="I5143">
        <v>18</v>
      </c>
      <c r="J5143">
        <v>0</v>
      </c>
      <c r="K5143" s="13">
        <v>0.49070000000000003</v>
      </c>
      <c r="L5143" s="13">
        <v>0.1072</v>
      </c>
      <c r="M5143" s="13">
        <v>0.20350000000000001</v>
      </c>
      <c r="N5143" s="13">
        <v>0.18</v>
      </c>
      <c r="O5143" s="13">
        <v>0</v>
      </c>
      <c r="P5143" s="12" t="str">
        <f>LEFT(Tabela2[[#This Row],[Código]],2)</f>
        <v>39</v>
      </c>
    </row>
    <row r="5144" spans="2:16" ht="15" customHeight="1" x14ac:dyDescent="0.25">
      <c r="B5144" s="36" t="str">
        <f>LOOKUP(Tabela2[[#This Row],[RESUMO]],Tabela3[Grupo],Tabela3[Meus produtos])</f>
        <v>Não</v>
      </c>
      <c r="C5144" s="30" t="s">
        <v>5015</v>
      </c>
      <c r="D5144" t="s">
        <v>21238</v>
      </c>
      <c r="E5144" t="s">
        <v>11853</v>
      </c>
      <c r="F5144" s="30" t="s">
        <v>15771</v>
      </c>
      <c r="G5144">
        <v>34.49</v>
      </c>
      <c r="H5144">
        <v>17.239999999999998</v>
      </c>
      <c r="I5144">
        <v>18</v>
      </c>
      <c r="J5144">
        <v>0</v>
      </c>
      <c r="K5144" s="13">
        <v>0.69730000000000003</v>
      </c>
      <c r="L5144" s="13">
        <v>0.1724</v>
      </c>
      <c r="M5144" s="13">
        <v>0.34490000000000004</v>
      </c>
      <c r="N5144" s="13">
        <v>0.18</v>
      </c>
      <c r="O5144" s="13">
        <v>0</v>
      </c>
      <c r="P5144" s="12" t="str">
        <f>LEFT(Tabela2[[#This Row],[Código]],2)</f>
        <v>39</v>
      </c>
    </row>
    <row r="5145" spans="2:16" ht="15" customHeight="1" x14ac:dyDescent="0.25">
      <c r="B5145" s="36" t="str">
        <f>LOOKUP(Tabela2[[#This Row],[RESUMO]],Tabela3[Grupo],Tabela3[Meus produtos])</f>
        <v>Não</v>
      </c>
      <c r="C5145" s="30" t="s">
        <v>5015</v>
      </c>
      <c r="D5145" t="s">
        <v>124</v>
      </c>
      <c r="E5145" t="s">
        <v>11853</v>
      </c>
      <c r="F5145" s="30" t="s">
        <v>21403</v>
      </c>
      <c r="G5145">
        <v>21.45</v>
      </c>
      <c r="H5145">
        <v>4.2</v>
      </c>
      <c r="I5145">
        <v>18</v>
      </c>
      <c r="J5145">
        <v>0</v>
      </c>
      <c r="K5145" s="13">
        <v>0.4365</v>
      </c>
      <c r="L5145" s="13">
        <v>4.2000000000000003E-2</v>
      </c>
      <c r="M5145" s="13">
        <v>0.2145</v>
      </c>
      <c r="N5145" s="13">
        <v>0.18</v>
      </c>
      <c r="O5145" s="13">
        <v>0</v>
      </c>
      <c r="P5145" s="12" t="str">
        <f>LEFT(Tabela2[[#This Row],[Código]],2)</f>
        <v>39</v>
      </c>
    </row>
    <row r="5146" spans="2:16" ht="15" customHeight="1" x14ac:dyDescent="0.25">
      <c r="B5146" s="36" t="str">
        <f>LOOKUP(Tabela2[[#This Row],[RESUMO]],Tabela3[Grupo],Tabela3[Meus produtos])</f>
        <v>Não</v>
      </c>
      <c r="C5146" s="30" t="s">
        <v>5015</v>
      </c>
      <c r="D5146" t="s">
        <v>127</v>
      </c>
      <c r="E5146" t="s">
        <v>11853</v>
      </c>
      <c r="F5146" s="30" t="s">
        <v>21404</v>
      </c>
      <c r="G5146">
        <v>21.45</v>
      </c>
      <c r="H5146">
        <v>4.2</v>
      </c>
      <c r="I5146">
        <v>18</v>
      </c>
      <c r="J5146">
        <v>0</v>
      </c>
      <c r="K5146" s="13">
        <v>0.4365</v>
      </c>
      <c r="L5146" s="13">
        <v>4.2000000000000003E-2</v>
      </c>
      <c r="M5146" s="13">
        <v>0.2145</v>
      </c>
      <c r="N5146" s="13">
        <v>0.18</v>
      </c>
      <c r="O5146" s="13">
        <v>0</v>
      </c>
      <c r="P5146" s="12" t="str">
        <f>LEFT(Tabela2[[#This Row],[Código]],2)</f>
        <v>39</v>
      </c>
    </row>
    <row r="5147" spans="2:16" ht="15" customHeight="1" x14ac:dyDescent="0.25">
      <c r="B5147" s="36" t="str">
        <f>LOOKUP(Tabela2[[#This Row],[RESUMO]],Tabela3[Grupo],Tabela3[Meus produtos])</f>
        <v>Não</v>
      </c>
      <c r="C5147" s="30" t="s">
        <v>5015</v>
      </c>
      <c r="D5147" t="s">
        <v>1057</v>
      </c>
      <c r="E5147" t="s">
        <v>11853</v>
      </c>
      <c r="F5147" s="30" t="s">
        <v>21405</v>
      </c>
      <c r="G5147">
        <v>28.86</v>
      </c>
      <c r="H5147">
        <v>11.61</v>
      </c>
      <c r="I5147">
        <v>18</v>
      </c>
      <c r="J5147">
        <v>0</v>
      </c>
      <c r="K5147" s="13">
        <v>0.5847</v>
      </c>
      <c r="L5147" s="13">
        <v>0.11609999999999999</v>
      </c>
      <c r="M5147" s="13">
        <v>0.28859999999999997</v>
      </c>
      <c r="N5147" s="13">
        <v>0.18</v>
      </c>
      <c r="O5147" s="13">
        <v>0</v>
      </c>
      <c r="P5147" s="12" t="str">
        <f>LEFT(Tabela2[[#This Row],[Código]],2)</f>
        <v>39</v>
      </c>
    </row>
    <row r="5148" spans="2:16" ht="15" customHeight="1" x14ac:dyDescent="0.25">
      <c r="B5148" s="36" t="str">
        <f>LOOKUP(Tabela2[[#This Row],[RESUMO]],Tabela3[Grupo],Tabela3[Meus produtos])</f>
        <v>Não</v>
      </c>
      <c r="C5148" s="30" t="s">
        <v>5015</v>
      </c>
      <c r="D5148" t="s">
        <v>1156</v>
      </c>
      <c r="E5148" t="s">
        <v>11853</v>
      </c>
      <c r="F5148" s="30" t="s">
        <v>21406</v>
      </c>
      <c r="G5148">
        <v>30.54</v>
      </c>
      <c r="H5148">
        <v>13.29</v>
      </c>
      <c r="I5148">
        <v>18</v>
      </c>
      <c r="J5148">
        <v>0</v>
      </c>
      <c r="K5148" s="13">
        <v>0.61830000000000007</v>
      </c>
      <c r="L5148" s="13">
        <v>0.13289999999999999</v>
      </c>
      <c r="M5148" s="13">
        <v>0.3054</v>
      </c>
      <c r="N5148" s="13">
        <v>0.18</v>
      </c>
      <c r="O5148" s="13">
        <v>0</v>
      </c>
      <c r="P5148" s="12" t="str">
        <f>LEFT(Tabela2[[#This Row],[Código]],2)</f>
        <v>39</v>
      </c>
    </row>
    <row r="5149" spans="2:16" ht="15" customHeight="1" x14ac:dyDescent="0.25">
      <c r="B5149" s="36" t="str">
        <f>LOOKUP(Tabela2[[#This Row],[RESUMO]],Tabela3[Grupo],Tabela3[Meus produtos])</f>
        <v>Não</v>
      </c>
      <c r="C5149" s="30" t="s">
        <v>5015</v>
      </c>
      <c r="D5149" t="s">
        <v>1157</v>
      </c>
      <c r="E5149" t="s">
        <v>11853</v>
      </c>
      <c r="F5149" s="30" t="s">
        <v>21407</v>
      </c>
      <c r="G5149">
        <v>30.54</v>
      </c>
      <c r="H5149">
        <v>13.29</v>
      </c>
      <c r="I5149">
        <v>18</v>
      </c>
      <c r="J5149">
        <v>0</v>
      </c>
      <c r="K5149" s="13">
        <v>0.61830000000000007</v>
      </c>
      <c r="L5149" s="13">
        <v>0.13289999999999999</v>
      </c>
      <c r="M5149" s="13">
        <v>0.3054</v>
      </c>
      <c r="N5149" s="13">
        <v>0.18</v>
      </c>
      <c r="O5149" s="13">
        <v>0</v>
      </c>
      <c r="P5149" s="12" t="str">
        <f>LEFT(Tabela2[[#This Row],[Código]],2)</f>
        <v>39</v>
      </c>
    </row>
    <row r="5150" spans="2:16" ht="15" customHeight="1" x14ac:dyDescent="0.25">
      <c r="B5150" s="36" t="str">
        <f>LOOKUP(Tabela2[[#This Row],[RESUMO]],Tabela3[Grupo],Tabela3[Meus produtos])</f>
        <v>Não</v>
      </c>
      <c r="C5150" s="30" t="s">
        <v>5015</v>
      </c>
      <c r="D5150" t="s">
        <v>5016</v>
      </c>
      <c r="E5150" t="s">
        <v>11853</v>
      </c>
      <c r="F5150" s="30" t="s">
        <v>21408</v>
      </c>
      <c r="G5150">
        <v>30.54</v>
      </c>
      <c r="H5150">
        <v>13.29</v>
      </c>
      <c r="I5150">
        <v>18</v>
      </c>
      <c r="J5150">
        <v>0</v>
      </c>
      <c r="K5150" s="13">
        <v>0.61830000000000007</v>
      </c>
      <c r="L5150" s="13">
        <v>0.13289999999999999</v>
      </c>
      <c r="M5150" s="13">
        <v>0.3054</v>
      </c>
      <c r="N5150" s="13">
        <v>0.18</v>
      </c>
      <c r="O5150" s="13">
        <v>0</v>
      </c>
      <c r="P5150" s="12" t="str">
        <f>LEFT(Tabela2[[#This Row],[Código]],2)</f>
        <v>39</v>
      </c>
    </row>
    <row r="5151" spans="2:16" ht="15" customHeight="1" x14ac:dyDescent="0.25">
      <c r="B5151" s="36" t="str">
        <f>LOOKUP(Tabela2[[#This Row],[RESUMO]],Tabela3[Grupo],Tabela3[Meus produtos])</f>
        <v>Não</v>
      </c>
      <c r="C5151" s="30" t="s">
        <v>5015</v>
      </c>
      <c r="D5151" t="s">
        <v>5017</v>
      </c>
      <c r="E5151" t="s">
        <v>11853</v>
      </c>
      <c r="F5151" s="30" t="s">
        <v>21409</v>
      </c>
      <c r="G5151">
        <v>30.54</v>
      </c>
      <c r="H5151">
        <v>13.29</v>
      </c>
      <c r="I5151">
        <v>18</v>
      </c>
      <c r="J5151">
        <v>0</v>
      </c>
      <c r="K5151" s="13">
        <v>0.61830000000000007</v>
      </c>
      <c r="L5151" s="13">
        <v>0.13289999999999999</v>
      </c>
      <c r="M5151" s="13">
        <v>0.3054</v>
      </c>
      <c r="N5151" s="13">
        <v>0.18</v>
      </c>
      <c r="O5151" s="13">
        <v>0</v>
      </c>
      <c r="P5151" s="12" t="str">
        <f>LEFT(Tabela2[[#This Row],[Código]],2)</f>
        <v>39</v>
      </c>
    </row>
    <row r="5152" spans="2:16" ht="15" customHeight="1" x14ac:dyDescent="0.25">
      <c r="B5152" s="36" t="str">
        <f>LOOKUP(Tabela2[[#This Row],[RESUMO]],Tabela3[Grupo],Tabela3[Meus produtos])</f>
        <v>Não</v>
      </c>
      <c r="C5152" s="30" t="s">
        <v>5015</v>
      </c>
      <c r="D5152" t="s">
        <v>5018</v>
      </c>
      <c r="E5152" t="s">
        <v>11853</v>
      </c>
      <c r="F5152" s="30" t="s">
        <v>21410</v>
      </c>
      <c r="G5152">
        <v>38.119999999999997</v>
      </c>
      <c r="H5152">
        <v>20.87</v>
      </c>
      <c r="I5152">
        <v>18</v>
      </c>
      <c r="J5152">
        <v>0</v>
      </c>
      <c r="K5152" s="13">
        <v>0.76990000000000003</v>
      </c>
      <c r="L5152" s="13">
        <v>0.2087</v>
      </c>
      <c r="M5152" s="13">
        <v>0.38119999999999998</v>
      </c>
      <c r="N5152" s="13">
        <v>0.18</v>
      </c>
      <c r="O5152" s="13">
        <v>0</v>
      </c>
      <c r="P5152" s="12" t="str">
        <f>LEFT(Tabela2[[#This Row],[Código]],2)</f>
        <v>39</v>
      </c>
    </row>
    <row r="5153" spans="2:16" ht="15" customHeight="1" x14ac:dyDescent="0.25">
      <c r="B5153" s="36" t="str">
        <f>LOOKUP(Tabela2[[#This Row],[RESUMO]],Tabela3[Grupo],Tabela3[Meus produtos])</f>
        <v>Não</v>
      </c>
      <c r="C5153" s="30" t="s">
        <v>5015</v>
      </c>
      <c r="D5153" t="s">
        <v>5019</v>
      </c>
      <c r="E5153" t="s">
        <v>11853</v>
      </c>
      <c r="F5153" s="30" t="s">
        <v>21411</v>
      </c>
      <c r="G5153">
        <v>38.119999999999997</v>
      </c>
      <c r="H5153">
        <v>20.87</v>
      </c>
      <c r="I5153">
        <v>18</v>
      </c>
      <c r="J5153">
        <v>0</v>
      </c>
      <c r="K5153" s="13">
        <v>0.76990000000000003</v>
      </c>
      <c r="L5153" s="13">
        <v>0.2087</v>
      </c>
      <c r="M5153" s="13">
        <v>0.38119999999999998</v>
      </c>
      <c r="N5153" s="13">
        <v>0.18</v>
      </c>
      <c r="O5153" s="13">
        <v>0</v>
      </c>
      <c r="P5153" s="12" t="str">
        <f>LEFT(Tabela2[[#This Row],[Código]],2)</f>
        <v>39</v>
      </c>
    </row>
    <row r="5154" spans="2:16" ht="15" customHeight="1" x14ac:dyDescent="0.25">
      <c r="B5154" s="36" t="str">
        <f>LOOKUP(Tabela2[[#This Row],[RESUMO]],Tabela3[Grupo],Tabela3[Meus produtos])</f>
        <v>Não</v>
      </c>
      <c r="C5154" s="30" t="s">
        <v>5015</v>
      </c>
      <c r="D5154" t="s">
        <v>5020</v>
      </c>
      <c r="E5154" t="s">
        <v>11853</v>
      </c>
      <c r="F5154" s="30" t="s">
        <v>21412</v>
      </c>
      <c r="G5154">
        <v>21.45</v>
      </c>
      <c r="H5154">
        <v>4.2</v>
      </c>
      <c r="I5154">
        <v>18</v>
      </c>
      <c r="J5154">
        <v>0</v>
      </c>
      <c r="K5154" s="13">
        <v>0.4365</v>
      </c>
      <c r="L5154" s="13">
        <v>4.2000000000000003E-2</v>
      </c>
      <c r="M5154" s="13">
        <v>0.2145</v>
      </c>
      <c r="N5154" s="13">
        <v>0.18</v>
      </c>
      <c r="O5154" s="13">
        <v>0</v>
      </c>
      <c r="P5154" s="12" t="str">
        <f>LEFT(Tabela2[[#This Row],[Código]],2)</f>
        <v>39</v>
      </c>
    </row>
    <row r="5155" spans="2:16" ht="15" customHeight="1" x14ac:dyDescent="0.25">
      <c r="B5155" s="36" t="str">
        <f>LOOKUP(Tabela2[[#This Row],[RESUMO]],Tabela3[Grupo],Tabela3[Meus produtos])</f>
        <v>Não</v>
      </c>
      <c r="C5155" s="30" t="s">
        <v>5015</v>
      </c>
      <c r="D5155" t="s">
        <v>5021</v>
      </c>
      <c r="E5155" t="s">
        <v>11853</v>
      </c>
      <c r="F5155" s="30" t="s">
        <v>21413</v>
      </c>
      <c r="G5155">
        <v>21.45</v>
      </c>
      <c r="H5155">
        <v>4.2</v>
      </c>
      <c r="I5155">
        <v>18</v>
      </c>
      <c r="J5155">
        <v>0</v>
      </c>
      <c r="K5155" s="13">
        <v>0.4365</v>
      </c>
      <c r="L5155" s="13">
        <v>4.2000000000000003E-2</v>
      </c>
      <c r="M5155" s="13">
        <v>0.2145</v>
      </c>
      <c r="N5155" s="13">
        <v>0.18</v>
      </c>
      <c r="O5155" s="13">
        <v>0</v>
      </c>
      <c r="P5155" s="12" t="str">
        <f>LEFT(Tabela2[[#This Row],[Código]],2)</f>
        <v>39</v>
      </c>
    </row>
    <row r="5156" spans="2:16" ht="15" customHeight="1" x14ac:dyDescent="0.25">
      <c r="B5156" s="36" t="str">
        <f>LOOKUP(Tabela2[[#This Row],[RESUMO]],Tabela3[Grupo],Tabela3[Meus produtos])</f>
        <v>Não</v>
      </c>
      <c r="C5156" s="30" t="s">
        <v>5022</v>
      </c>
      <c r="D5156" t="s">
        <v>21238</v>
      </c>
      <c r="E5156" t="s">
        <v>11853</v>
      </c>
      <c r="F5156" s="30" t="s">
        <v>15772</v>
      </c>
      <c r="G5156">
        <v>10.050000000000001</v>
      </c>
      <c r="H5156">
        <v>4.2</v>
      </c>
      <c r="I5156">
        <v>18</v>
      </c>
      <c r="J5156">
        <v>0</v>
      </c>
      <c r="K5156" s="13">
        <v>0.32250000000000001</v>
      </c>
      <c r="L5156" s="13">
        <v>4.2000000000000003E-2</v>
      </c>
      <c r="M5156" s="13">
        <v>0.10050000000000001</v>
      </c>
      <c r="N5156" s="13">
        <v>0.18</v>
      </c>
      <c r="O5156" s="13">
        <v>0</v>
      </c>
      <c r="P5156" s="12" t="str">
        <f>LEFT(Tabela2[[#This Row],[Código]],2)</f>
        <v>40</v>
      </c>
    </row>
    <row r="5157" spans="2:16" ht="15" customHeight="1" x14ac:dyDescent="0.25">
      <c r="B5157" s="36" t="str">
        <f>LOOKUP(Tabela2[[#This Row],[RESUMO]],Tabela3[Grupo],Tabela3[Meus produtos])</f>
        <v>Não</v>
      </c>
      <c r="C5157" s="30" t="s">
        <v>5023</v>
      </c>
      <c r="D5157" t="s">
        <v>21238</v>
      </c>
      <c r="E5157" t="s">
        <v>11853</v>
      </c>
      <c r="F5157" s="30" t="s">
        <v>15773</v>
      </c>
      <c r="G5157">
        <v>10.050000000000001</v>
      </c>
      <c r="H5157">
        <v>4.2</v>
      </c>
      <c r="I5157">
        <v>18</v>
      </c>
      <c r="J5157">
        <v>0</v>
      </c>
      <c r="K5157" s="13">
        <v>0.32250000000000001</v>
      </c>
      <c r="L5157" s="13">
        <v>4.2000000000000003E-2</v>
      </c>
      <c r="M5157" s="13">
        <v>0.10050000000000001</v>
      </c>
      <c r="N5157" s="13">
        <v>0.18</v>
      </c>
      <c r="O5157" s="13">
        <v>0</v>
      </c>
      <c r="P5157" s="12" t="str">
        <f>LEFT(Tabela2[[#This Row],[Código]],2)</f>
        <v>40</v>
      </c>
    </row>
    <row r="5158" spans="2:16" ht="15" customHeight="1" x14ac:dyDescent="0.25">
      <c r="B5158" s="36" t="str">
        <f>LOOKUP(Tabela2[[#This Row],[RESUMO]],Tabela3[Grupo],Tabela3[Meus produtos])</f>
        <v>Não</v>
      </c>
      <c r="C5158" s="30" t="s">
        <v>5024</v>
      </c>
      <c r="D5158" t="s">
        <v>21238</v>
      </c>
      <c r="E5158" t="s">
        <v>11853</v>
      </c>
      <c r="F5158" s="30" t="s">
        <v>15774</v>
      </c>
      <c r="G5158">
        <v>10.050000000000001</v>
      </c>
      <c r="H5158">
        <v>4.2</v>
      </c>
      <c r="I5158">
        <v>18</v>
      </c>
      <c r="J5158">
        <v>0</v>
      </c>
      <c r="K5158" s="13">
        <v>0.32250000000000001</v>
      </c>
      <c r="L5158" s="13">
        <v>4.2000000000000003E-2</v>
      </c>
      <c r="M5158" s="13">
        <v>0.10050000000000001</v>
      </c>
      <c r="N5158" s="13">
        <v>0.18</v>
      </c>
      <c r="O5158" s="13">
        <v>0</v>
      </c>
      <c r="P5158" s="12" t="str">
        <f>LEFT(Tabela2[[#This Row],[Código]],2)</f>
        <v>40</v>
      </c>
    </row>
    <row r="5159" spans="2:16" ht="15" customHeight="1" x14ac:dyDescent="0.25">
      <c r="B5159" s="36" t="str">
        <f>LOOKUP(Tabela2[[#This Row],[RESUMO]],Tabela3[Grupo],Tabela3[Meus produtos])</f>
        <v>Não</v>
      </c>
      <c r="C5159" s="30" t="s">
        <v>5025</v>
      </c>
      <c r="D5159" t="s">
        <v>21238</v>
      </c>
      <c r="E5159" t="s">
        <v>11853</v>
      </c>
      <c r="F5159" s="30" t="s">
        <v>15775</v>
      </c>
      <c r="G5159">
        <v>10.050000000000001</v>
      </c>
      <c r="H5159">
        <v>4.2</v>
      </c>
      <c r="I5159">
        <v>18</v>
      </c>
      <c r="J5159">
        <v>0</v>
      </c>
      <c r="K5159" s="13">
        <v>0.32250000000000001</v>
      </c>
      <c r="L5159" s="13">
        <v>4.2000000000000003E-2</v>
      </c>
      <c r="M5159" s="13">
        <v>0.10050000000000001</v>
      </c>
      <c r="N5159" s="13">
        <v>0.18</v>
      </c>
      <c r="O5159" s="13">
        <v>0</v>
      </c>
      <c r="P5159" s="12" t="str">
        <f>LEFT(Tabela2[[#This Row],[Código]],2)</f>
        <v>40</v>
      </c>
    </row>
    <row r="5160" spans="2:16" ht="15" customHeight="1" x14ac:dyDescent="0.25">
      <c r="B5160" s="36" t="str">
        <f>LOOKUP(Tabela2[[#This Row],[RESUMO]],Tabela3[Grupo],Tabela3[Meus produtos])</f>
        <v>Não</v>
      </c>
      <c r="C5160" s="30" t="s">
        <v>5026</v>
      </c>
      <c r="D5160" t="s">
        <v>21238</v>
      </c>
      <c r="E5160" t="s">
        <v>11853</v>
      </c>
      <c r="F5160" s="30" t="s">
        <v>15776</v>
      </c>
      <c r="G5160">
        <v>10.050000000000001</v>
      </c>
      <c r="H5160">
        <v>4.2</v>
      </c>
      <c r="I5160">
        <v>18</v>
      </c>
      <c r="J5160">
        <v>0</v>
      </c>
      <c r="K5160" s="13">
        <v>0.32250000000000001</v>
      </c>
      <c r="L5160" s="13">
        <v>4.2000000000000003E-2</v>
      </c>
      <c r="M5160" s="13">
        <v>0.10050000000000001</v>
      </c>
      <c r="N5160" s="13">
        <v>0.18</v>
      </c>
      <c r="O5160" s="13">
        <v>0</v>
      </c>
      <c r="P5160" s="12" t="str">
        <f>LEFT(Tabela2[[#This Row],[Código]],2)</f>
        <v>40</v>
      </c>
    </row>
    <row r="5161" spans="2:16" ht="15" customHeight="1" x14ac:dyDescent="0.25">
      <c r="B5161" s="36" t="str">
        <f>LOOKUP(Tabela2[[#This Row],[RESUMO]],Tabela3[Grupo],Tabela3[Meus produtos])</f>
        <v>Não</v>
      </c>
      <c r="C5161" s="30" t="s">
        <v>5027</v>
      </c>
      <c r="D5161" t="s">
        <v>21238</v>
      </c>
      <c r="E5161" t="s">
        <v>11853</v>
      </c>
      <c r="F5161" s="30" t="s">
        <v>15777</v>
      </c>
      <c r="G5161">
        <v>10.050000000000001</v>
      </c>
      <c r="H5161">
        <v>4.2</v>
      </c>
      <c r="I5161">
        <v>18</v>
      </c>
      <c r="J5161">
        <v>0</v>
      </c>
      <c r="K5161" s="13">
        <v>0.32250000000000001</v>
      </c>
      <c r="L5161" s="13">
        <v>4.2000000000000003E-2</v>
      </c>
      <c r="M5161" s="13">
        <v>0.10050000000000001</v>
      </c>
      <c r="N5161" s="13">
        <v>0.18</v>
      </c>
      <c r="O5161" s="13">
        <v>0</v>
      </c>
      <c r="P5161" s="12" t="str">
        <f>LEFT(Tabela2[[#This Row],[Código]],2)</f>
        <v>40</v>
      </c>
    </row>
    <row r="5162" spans="2:16" ht="15" customHeight="1" x14ac:dyDescent="0.25">
      <c r="B5162" s="36" t="str">
        <f>LOOKUP(Tabela2[[#This Row],[RESUMO]],Tabela3[Grupo],Tabela3[Meus produtos])</f>
        <v>Não</v>
      </c>
      <c r="C5162" s="30" t="s">
        <v>5028</v>
      </c>
      <c r="D5162" t="s">
        <v>21238</v>
      </c>
      <c r="E5162" t="s">
        <v>11853</v>
      </c>
      <c r="F5162" s="30" t="s">
        <v>15778</v>
      </c>
      <c r="G5162">
        <v>10.050000000000001</v>
      </c>
      <c r="H5162">
        <v>4.2</v>
      </c>
      <c r="I5162">
        <v>18</v>
      </c>
      <c r="J5162">
        <v>0</v>
      </c>
      <c r="K5162" s="13">
        <v>0.32250000000000001</v>
      </c>
      <c r="L5162" s="13">
        <v>4.2000000000000003E-2</v>
      </c>
      <c r="M5162" s="13">
        <v>0.10050000000000001</v>
      </c>
      <c r="N5162" s="13">
        <v>0.18</v>
      </c>
      <c r="O5162" s="13">
        <v>0</v>
      </c>
      <c r="P5162" s="12" t="str">
        <f>LEFT(Tabela2[[#This Row],[Código]],2)</f>
        <v>40</v>
      </c>
    </row>
    <row r="5163" spans="2:16" ht="15" customHeight="1" x14ac:dyDescent="0.25">
      <c r="B5163" s="36" t="str">
        <f>LOOKUP(Tabela2[[#This Row],[RESUMO]],Tabela3[Grupo],Tabela3[Meus produtos])</f>
        <v>Não</v>
      </c>
      <c r="C5163" s="30" t="s">
        <v>5029</v>
      </c>
      <c r="D5163" t="s">
        <v>21238</v>
      </c>
      <c r="E5163" t="s">
        <v>11853</v>
      </c>
      <c r="F5163" s="30" t="s">
        <v>15779</v>
      </c>
      <c r="G5163">
        <v>21.67</v>
      </c>
      <c r="H5163">
        <v>8.9600000000000009</v>
      </c>
      <c r="I5163">
        <v>18</v>
      </c>
      <c r="J5163">
        <v>0</v>
      </c>
      <c r="K5163" s="13">
        <v>0.48630000000000001</v>
      </c>
      <c r="L5163" s="13">
        <v>8.9600000000000013E-2</v>
      </c>
      <c r="M5163" s="13">
        <v>0.2167</v>
      </c>
      <c r="N5163" s="13">
        <v>0.18</v>
      </c>
      <c r="O5163" s="13">
        <v>0</v>
      </c>
      <c r="P5163" s="12" t="str">
        <f>LEFT(Tabela2[[#This Row],[Código]],2)</f>
        <v>40</v>
      </c>
    </row>
    <row r="5164" spans="2:16" ht="15" customHeight="1" x14ac:dyDescent="0.25">
      <c r="B5164" s="36" t="str">
        <f>LOOKUP(Tabela2[[#This Row],[RESUMO]],Tabela3[Grupo],Tabela3[Meus produtos])</f>
        <v>Não</v>
      </c>
      <c r="C5164" s="30" t="s">
        <v>5030</v>
      </c>
      <c r="D5164" t="s">
        <v>21238</v>
      </c>
      <c r="E5164" t="s">
        <v>11853</v>
      </c>
      <c r="F5164" s="30" t="s">
        <v>15780</v>
      </c>
      <c r="G5164">
        <v>21.67</v>
      </c>
      <c r="H5164">
        <v>8.9600000000000009</v>
      </c>
      <c r="I5164">
        <v>18</v>
      </c>
      <c r="J5164">
        <v>0</v>
      </c>
      <c r="K5164" s="13">
        <v>0.48630000000000001</v>
      </c>
      <c r="L5164" s="13">
        <v>8.9600000000000013E-2</v>
      </c>
      <c r="M5164" s="13">
        <v>0.2167</v>
      </c>
      <c r="N5164" s="13">
        <v>0.18</v>
      </c>
      <c r="O5164" s="13">
        <v>0</v>
      </c>
      <c r="P5164" s="12" t="str">
        <f>LEFT(Tabela2[[#This Row],[Código]],2)</f>
        <v>40</v>
      </c>
    </row>
    <row r="5165" spans="2:16" ht="15" customHeight="1" x14ac:dyDescent="0.25">
      <c r="B5165" s="36" t="str">
        <f>LOOKUP(Tabela2[[#This Row],[RESUMO]],Tabela3[Grupo],Tabela3[Meus produtos])</f>
        <v>Não</v>
      </c>
      <c r="C5165" s="30" t="s">
        <v>5031</v>
      </c>
      <c r="D5165" t="s">
        <v>21238</v>
      </c>
      <c r="E5165" t="s">
        <v>11853</v>
      </c>
      <c r="F5165" s="30" t="s">
        <v>15781</v>
      </c>
      <c r="G5165">
        <v>21.67</v>
      </c>
      <c r="H5165">
        <v>8.9600000000000009</v>
      </c>
      <c r="I5165">
        <v>18</v>
      </c>
      <c r="J5165">
        <v>0</v>
      </c>
      <c r="K5165" s="13">
        <v>0.48630000000000001</v>
      </c>
      <c r="L5165" s="13">
        <v>8.9600000000000013E-2</v>
      </c>
      <c r="M5165" s="13">
        <v>0.2167</v>
      </c>
      <c r="N5165" s="13">
        <v>0.18</v>
      </c>
      <c r="O5165" s="13">
        <v>0</v>
      </c>
      <c r="P5165" s="12" t="str">
        <f>LEFT(Tabela2[[#This Row],[Código]],2)</f>
        <v>40</v>
      </c>
    </row>
    <row r="5166" spans="2:16" ht="15" customHeight="1" x14ac:dyDescent="0.25">
      <c r="B5166" s="36" t="str">
        <f>LOOKUP(Tabela2[[#This Row],[RESUMO]],Tabela3[Grupo],Tabela3[Meus produtos])</f>
        <v>Não</v>
      </c>
      <c r="C5166" s="30" t="s">
        <v>5032</v>
      </c>
      <c r="D5166" t="s">
        <v>21238</v>
      </c>
      <c r="E5166" t="s">
        <v>11853</v>
      </c>
      <c r="F5166" s="30" t="s">
        <v>15782</v>
      </c>
      <c r="G5166">
        <v>21.67</v>
      </c>
      <c r="H5166">
        <v>8.9600000000000009</v>
      </c>
      <c r="I5166">
        <v>18</v>
      </c>
      <c r="J5166">
        <v>0</v>
      </c>
      <c r="K5166" s="13">
        <v>0.48630000000000001</v>
      </c>
      <c r="L5166" s="13">
        <v>8.9600000000000013E-2</v>
      </c>
      <c r="M5166" s="13">
        <v>0.2167</v>
      </c>
      <c r="N5166" s="13">
        <v>0.18</v>
      </c>
      <c r="O5166" s="13">
        <v>0</v>
      </c>
      <c r="P5166" s="12" t="str">
        <f>LEFT(Tabela2[[#This Row],[Código]],2)</f>
        <v>40</v>
      </c>
    </row>
    <row r="5167" spans="2:16" ht="15" customHeight="1" x14ac:dyDescent="0.25">
      <c r="B5167" s="36" t="str">
        <f>LOOKUP(Tabela2[[#This Row],[RESUMO]],Tabela3[Grupo],Tabela3[Meus produtos])</f>
        <v>Não</v>
      </c>
      <c r="C5167" s="30" t="s">
        <v>5033</v>
      </c>
      <c r="D5167" t="s">
        <v>21238</v>
      </c>
      <c r="E5167" t="s">
        <v>11853</v>
      </c>
      <c r="F5167" s="30" t="s">
        <v>15783</v>
      </c>
      <c r="G5167">
        <v>21.67</v>
      </c>
      <c r="H5167">
        <v>8.9600000000000009</v>
      </c>
      <c r="I5167">
        <v>18</v>
      </c>
      <c r="J5167">
        <v>0</v>
      </c>
      <c r="K5167" s="13">
        <v>0.48630000000000001</v>
      </c>
      <c r="L5167" s="13">
        <v>8.9600000000000013E-2</v>
      </c>
      <c r="M5167" s="13">
        <v>0.2167</v>
      </c>
      <c r="N5167" s="13">
        <v>0.18</v>
      </c>
      <c r="O5167" s="13">
        <v>0</v>
      </c>
      <c r="P5167" s="12" t="str">
        <f>LEFT(Tabela2[[#This Row],[Código]],2)</f>
        <v>40</v>
      </c>
    </row>
    <row r="5168" spans="2:16" ht="15" customHeight="1" x14ac:dyDescent="0.25">
      <c r="B5168" s="36" t="str">
        <f>LOOKUP(Tabela2[[#This Row],[RESUMO]],Tabela3[Grupo],Tabela3[Meus produtos])</f>
        <v>Não</v>
      </c>
      <c r="C5168" s="30" t="s">
        <v>5034</v>
      </c>
      <c r="D5168" t="s">
        <v>21238</v>
      </c>
      <c r="E5168" t="s">
        <v>11853</v>
      </c>
      <c r="F5168" s="30" t="s">
        <v>15784</v>
      </c>
      <c r="G5168">
        <v>21.67</v>
      </c>
      <c r="H5168">
        <v>8.9600000000000009</v>
      </c>
      <c r="I5168">
        <v>18</v>
      </c>
      <c r="J5168">
        <v>0</v>
      </c>
      <c r="K5168" s="13">
        <v>0.48630000000000001</v>
      </c>
      <c r="L5168" s="13">
        <v>8.9600000000000013E-2</v>
      </c>
      <c r="M5168" s="13">
        <v>0.2167</v>
      </c>
      <c r="N5168" s="13">
        <v>0.18</v>
      </c>
      <c r="O5168" s="13">
        <v>0</v>
      </c>
      <c r="P5168" s="12" t="str">
        <f>LEFT(Tabela2[[#This Row],[Código]],2)</f>
        <v>40</v>
      </c>
    </row>
    <row r="5169" spans="2:16" ht="15" customHeight="1" x14ac:dyDescent="0.25">
      <c r="B5169" s="36" t="str">
        <f>LOOKUP(Tabela2[[#This Row],[RESUMO]],Tabela3[Grupo],Tabela3[Meus produtos])</f>
        <v>Não</v>
      </c>
      <c r="C5169" s="30" t="s">
        <v>5035</v>
      </c>
      <c r="D5169" t="s">
        <v>21238</v>
      </c>
      <c r="E5169" t="s">
        <v>11853</v>
      </c>
      <c r="F5169" s="30" t="s">
        <v>15785</v>
      </c>
      <c r="G5169">
        <v>12.92</v>
      </c>
      <c r="H5169">
        <v>8.9600000000000009</v>
      </c>
      <c r="I5169">
        <v>18</v>
      </c>
      <c r="J5169">
        <v>0</v>
      </c>
      <c r="K5169" s="13">
        <v>0.39880000000000004</v>
      </c>
      <c r="L5169" s="13">
        <v>8.9600000000000013E-2</v>
      </c>
      <c r="M5169" s="13">
        <v>0.12920000000000001</v>
      </c>
      <c r="N5169" s="13">
        <v>0.18</v>
      </c>
      <c r="O5169" s="13">
        <v>0</v>
      </c>
      <c r="P5169" s="12" t="str">
        <f>LEFT(Tabela2[[#This Row],[Código]],2)</f>
        <v>40</v>
      </c>
    </row>
    <row r="5170" spans="2:16" ht="15" customHeight="1" x14ac:dyDescent="0.25">
      <c r="B5170" s="36" t="str">
        <f>LOOKUP(Tabela2[[#This Row],[RESUMO]],Tabela3[Grupo],Tabela3[Meus produtos])</f>
        <v>Não</v>
      </c>
      <c r="C5170" s="30" t="s">
        <v>5036</v>
      </c>
      <c r="D5170" t="s">
        <v>21238</v>
      </c>
      <c r="E5170" t="s">
        <v>11853</v>
      </c>
      <c r="F5170" s="30" t="s">
        <v>15786</v>
      </c>
      <c r="G5170">
        <v>21.67</v>
      </c>
      <c r="H5170">
        <v>8.9600000000000009</v>
      </c>
      <c r="I5170">
        <v>18</v>
      </c>
      <c r="J5170">
        <v>0</v>
      </c>
      <c r="K5170" s="13">
        <v>0.48630000000000001</v>
      </c>
      <c r="L5170" s="13">
        <v>8.9600000000000013E-2</v>
      </c>
      <c r="M5170" s="13">
        <v>0.2167</v>
      </c>
      <c r="N5170" s="13">
        <v>0.18</v>
      </c>
      <c r="O5170" s="13">
        <v>0</v>
      </c>
      <c r="P5170" s="12" t="str">
        <f>LEFT(Tabela2[[#This Row],[Código]],2)</f>
        <v>40</v>
      </c>
    </row>
    <row r="5171" spans="2:16" ht="15" customHeight="1" x14ac:dyDescent="0.25">
      <c r="B5171" s="36" t="str">
        <f>LOOKUP(Tabela2[[#This Row],[RESUMO]],Tabela3[Grupo],Tabela3[Meus produtos])</f>
        <v>Não</v>
      </c>
      <c r="C5171" s="30" t="s">
        <v>5037</v>
      </c>
      <c r="D5171" t="s">
        <v>21238</v>
      </c>
      <c r="E5171" t="s">
        <v>11853</v>
      </c>
      <c r="F5171" s="30" t="s">
        <v>15787</v>
      </c>
      <c r="G5171">
        <v>12.92</v>
      </c>
      <c r="H5171">
        <v>8.9600000000000009</v>
      </c>
      <c r="I5171">
        <v>18</v>
      </c>
      <c r="J5171">
        <v>0</v>
      </c>
      <c r="K5171" s="13">
        <v>0.39880000000000004</v>
      </c>
      <c r="L5171" s="13">
        <v>8.9600000000000013E-2</v>
      </c>
      <c r="M5171" s="13">
        <v>0.12920000000000001</v>
      </c>
      <c r="N5171" s="13">
        <v>0.18</v>
      </c>
      <c r="O5171" s="13">
        <v>0</v>
      </c>
      <c r="P5171" s="12" t="str">
        <f>LEFT(Tabela2[[#This Row],[Código]],2)</f>
        <v>40</v>
      </c>
    </row>
    <row r="5172" spans="2:16" ht="15" customHeight="1" x14ac:dyDescent="0.25">
      <c r="B5172" s="36" t="str">
        <f>LOOKUP(Tabela2[[#This Row],[RESUMO]],Tabela3[Grupo],Tabela3[Meus produtos])</f>
        <v>Não</v>
      </c>
      <c r="C5172" s="30" t="s">
        <v>5038</v>
      </c>
      <c r="D5172" t="s">
        <v>21238</v>
      </c>
      <c r="E5172" t="s">
        <v>11853</v>
      </c>
      <c r="F5172" s="30" t="s">
        <v>15788</v>
      </c>
      <c r="G5172">
        <v>12.92</v>
      </c>
      <c r="H5172">
        <v>8.9600000000000009</v>
      </c>
      <c r="I5172">
        <v>18</v>
      </c>
      <c r="J5172">
        <v>0</v>
      </c>
      <c r="K5172" s="13">
        <v>0.39880000000000004</v>
      </c>
      <c r="L5172" s="13">
        <v>8.9600000000000013E-2</v>
      </c>
      <c r="M5172" s="13">
        <v>0.12920000000000001</v>
      </c>
      <c r="N5172" s="13">
        <v>0.18</v>
      </c>
      <c r="O5172" s="13">
        <v>0</v>
      </c>
      <c r="P5172" s="12" t="str">
        <f>LEFT(Tabela2[[#This Row],[Código]],2)</f>
        <v>40</v>
      </c>
    </row>
    <row r="5173" spans="2:16" ht="15" customHeight="1" x14ac:dyDescent="0.25">
      <c r="B5173" s="36" t="str">
        <f>LOOKUP(Tabela2[[#This Row],[RESUMO]],Tabela3[Grupo],Tabela3[Meus produtos])</f>
        <v>Não</v>
      </c>
      <c r="C5173" s="30" t="s">
        <v>5039</v>
      </c>
      <c r="D5173" t="s">
        <v>21238</v>
      </c>
      <c r="E5173" t="s">
        <v>11853</v>
      </c>
      <c r="F5173" s="30" t="s">
        <v>15789</v>
      </c>
      <c r="G5173">
        <v>12.92</v>
      </c>
      <c r="H5173">
        <v>8.9600000000000009</v>
      </c>
      <c r="I5173">
        <v>18</v>
      </c>
      <c r="J5173">
        <v>0</v>
      </c>
      <c r="K5173" s="13">
        <v>0.39880000000000004</v>
      </c>
      <c r="L5173" s="13">
        <v>8.9600000000000013E-2</v>
      </c>
      <c r="M5173" s="13">
        <v>0.12920000000000001</v>
      </c>
      <c r="N5173" s="13">
        <v>0.18</v>
      </c>
      <c r="O5173" s="13">
        <v>0</v>
      </c>
      <c r="P5173" s="12" t="str">
        <f>LEFT(Tabela2[[#This Row],[Código]],2)</f>
        <v>40</v>
      </c>
    </row>
    <row r="5174" spans="2:16" ht="15" customHeight="1" x14ac:dyDescent="0.25">
      <c r="B5174" s="36" t="str">
        <f>LOOKUP(Tabela2[[#This Row],[RESUMO]],Tabela3[Grupo],Tabela3[Meus produtos])</f>
        <v>Não</v>
      </c>
      <c r="C5174" s="30" t="s">
        <v>5040</v>
      </c>
      <c r="D5174" t="s">
        <v>21238</v>
      </c>
      <c r="E5174" t="s">
        <v>11853</v>
      </c>
      <c r="F5174" s="30" t="s">
        <v>15790</v>
      </c>
      <c r="G5174">
        <v>12.92</v>
      </c>
      <c r="H5174">
        <v>8.9600000000000009</v>
      </c>
      <c r="I5174">
        <v>18</v>
      </c>
      <c r="J5174">
        <v>0</v>
      </c>
      <c r="K5174" s="13">
        <v>0.39880000000000004</v>
      </c>
      <c r="L5174" s="13">
        <v>8.9600000000000013E-2</v>
      </c>
      <c r="M5174" s="13">
        <v>0.12920000000000001</v>
      </c>
      <c r="N5174" s="13">
        <v>0.18</v>
      </c>
      <c r="O5174" s="13">
        <v>0</v>
      </c>
      <c r="P5174" s="12" t="str">
        <f>LEFT(Tabela2[[#This Row],[Código]],2)</f>
        <v>40</v>
      </c>
    </row>
    <row r="5175" spans="2:16" ht="15" customHeight="1" x14ac:dyDescent="0.25">
      <c r="B5175" s="36" t="str">
        <f>LOOKUP(Tabela2[[#This Row],[RESUMO]],Tabela3[Grupo],Tabela3[Meus produtos])</f>
        <v>Não</v>
      </c>
      <c r="C5175" s="30" t="s">
        <v>5041</v>
      </c>
      <c r="D5175" t="s">
        <v>21238</v>
      </c>
      <c r="E5175" t="s">
        <v>11853</v>
      </c>
      <c r="F5175" s="30" t="s">
        <v>15791</v>
      </c>
      <c r="G5175">
        <v>21.67</v>
      </c>
      <c r="H5175">
        <v>8.9600000000000009</v>
      </c>
      <c r="I5175">
        <v>18</v>
      </c>
      <c r="J5175">
        <v>0</v>
      </c>
      <c r="K5175" s="13">
        <v>0.48630000000000001</v>
      </c>
      <c r="L5175" s="13">
        <v>8.9600000000000013E-2</v>
      </c>
      <c r="M5175" s="13">
        <v>0.2167</v>
      </c>
      <c r="N5175" s="13">
        <v>0.18</v>
      </c>
      <c r="O5175" s="13">
        <v>0</v>
      </c>
      <c r="P5175" s="12" t="str">
        <f>LEFT(Tabela2[[#This Row],[Código]],2)</f>
        <v>40</v>
      </c>
    </row>
    <row r="5176" spans="2:16" ht="15" customHeight="1" x14ac:dyDescent="0.25">
      <c r="B5176" s="36" t="str">
        <f>LOOKUP(Tabela2[[#This Row],[RESUMO]],Tabela3[Grupo],Tabela3[Meus produtos])</f>
        <v>Não</v>
      </c>
      <c r="C5176" s="30" t="s">
        <v>5042</v>
      </c>
      <c r="D5176" t="s">
        <v>21238</v>
      </c>
      <c r="E5176" t="s">
        <v>11853</v>
      </c>
      <c r="F5176" s="30" t="s">
        <v>15792</v>
      </c>
      <c r="G5176">
        <v>21.67</v>
      </c>
      <c r="H5176">
        <v>8.9600000000000009</v>
      </c>
      <c r="I5176">
        <v>18</v>
      </c>
      <c r="J5176">
        <v>0</v>
      </c>
      <c r="K5176" s="13">
        <v>0.48630000000000001</v>
      </c>
      <c r="L5176" s="13">
        <v>8.9600000000000013E-2</v>
      </c>
      <c r="M5176" s="13">
        <v>0.2167</v>
      </c>
      <c r="N5176" s="13">
        <v>0.18</v>
      </c>
      <c r="O5176" s="13">
        <v>0</v>
      </c>
      <c r="P5176" s="12" t="str">
        <f>LEFT(Tabela2[[#This Row],[Código]],2)</f>
        <v>40</v>
      </c>
    </row>
    <row r="5177" spans="2:16" ht="15" customHeight="1" x14ac:dyDescent="0.25">
      <c r="B5177" s="36" t="str">
        <f>LOOKUP(Tabela2[[#This Row],[RESUMO]],Tabela3[Grupo],Tabela3[Meus produtos])</f>
        <v>Não</v>
      </c>
      <c r="C5177" s="30" t="s">
        <v>5043</v>
      </c>
      <c r="D5177" t="s">
        <v>21238</v>
      </c>
      <c r="E5177" t="s">
        <v>11853</v>
      </c>
      <c r="F5177" s="30" t="s">
        <v>15793</v>
      </c>
      <c r="G5177">
        <v>12.92</v>
      </c>
      <c r="H5177">
        <v>8.9600000000000009</v>
      </c>
      <c r="I5177">
        <v>18</v>
      </c>
      <c r="J5177">
        <v>0</v>
      </c>
      <c r="K5177" s="13">
        <v>0.39880000000000004</v>
      </c>
      <c r="L5177" s="13">
        <v>8.9600000000000013E-2</v>
      </c>
      <c r="M5177" s="13">
        <v>0.12920000000000001</v>
      </c>
      <c r="N5177" s="13">
        <v>0.18</v>
      </c>
      <c r="O5177" s="13">
        <v>0</v>
      </c>
      <c r="P5177" s="12" t="str">
        <f>LEFT(Tabela2[[#This Row],[Código]],2)</f>
        <v>40</v>
      </c>
    </row>
    <row r="5178" spans="2:16" ht="15" customHeight="1" x14ac:dyDescent="0.25">
      <c r="B5178" s="36" t="str">
        <f>LOOKUP(Tabela2[[#This Row],[RESUMO]],Tabela3[Grupo],Tabela3[Meus produtos])</f>
        <v>Não</v>
      </c>
      <c r="C5178" s="30" t="s">
        <v>5044</v>
      </c>
      <c r="D5178" t="s">
        <v>21238</v>
      </c>
      <c r="E5178" t="s">
        <v>11853</v>
      </c>
      <c r="F5178" s="30" t="s">
        <v>15794</v>
      </c>
      <c r="G5178">
        <v>21.67</v>
      </c>
      <c r="H5178">
        <v>8.9600000000000009</v>
      </c>
      <c r="I5178">
        <v>18</v>
      </c>
      <c r="J5178">
        <v>0</v>
      </c>
      <c r="K5178" s="13">
        <v>0.48630000000000001</v>
      </c>
      <c r="L5178" s="13">
        <v>8.9600000000000013E-2</v>
      </c>
      <c r="M5178" s="13">
        <v>0.2167</v>
      </c>
      <c r="N5178" s="13">
        <v>0.18</v>
      </c>
      <c r="O5178" s="13">
        <v>0</v>
      </c>
      <c r="P5178" s="12" t="str">
        <f>LEFT(Tabela2[[#This Row],[Código]],2)</f>
        <v>40</v>
      </c>
    </row>
    <row r="5179" spans="2:16" ht="15" customHeight="1" x14ac:dyDescent="0.25">
      <c r="B5179" s="36" t="str">
        <f>LOOKUP(Tabela2[[#This Row],[RESUMO]],Tabela3[Grupo],Tabela3[Meus produtos])</f>
        <v>Não</v>
      </c>
      <c r="C5179" s="30" t="s">
        <v>5045</v>
      </c>
      <c r="D5179" t="s">
        <v>21238</v>
      </c>
      <c r="E5179" t="s">
        <v>11853</v>
      </c>
      <c r="F5179" s="30" t="s">
        <v>15795</v>
      </c>
      <c r="G5179">
        <v>21.67</v>
      </c>
      <c r="H5179">
        <v>8.9600000000000009</v>
      </c>
      <c r="I5179">
        <v>18</v>
      </c>
      <c r="J5179">
        <v>0</v>
      </c>
      <c r="K5179" s="13">
        <v>0.48630000000000001</v>
      </c>
      <c r="L5179" s="13">
        <v>8.9600000000000013E-2</v>
      </c>
      <c r="M5179" s="13">
        <v>0.2167</v>
      </c>
      <c r="N5179" s="13">
        <v>0.18</v>
      </c>
      <c r="O5179" s="13">
        <v>0</v>
      </c>
      <c r="P5179" s="12" t="str">
        <f>LEFT(Tabela2[[#This Row],[Código]],2)</f>
        <v>40</v>
      </c>
    </row>
    <row r="5180" spans="2:16" ht="15" customHeight="1" x14ac:dyDescent="0.25">
      <c r="B5180" s="36" t="str">
        <f>LOOKUP(Tabela2[[#This Row],[RESUMO]],Tabela3[Grupo],Tabela3[Meus produtos])</f>
        <v>Não</v>
      </c>
      <c r="C5180" s="30" t="s">
        <v>5046</v>
      </c>
      <c r="D5180" t="s">
        <v>21238</v>
      </c>
      <c r="E5180" t="s">
        <v>11853</v>
      </c>
      <c r="F5180" s="30" t="s">
        <v>15796</v>
      </c>
      <c r="G5180">
        <v>21.67</v>
      </c>
      <c r="H5180">
        <v>8.9600000000000009</v>
      </c>
      <c r="I5180">
        <v>18</v>
      </c>
      <c r="J5180">
        <v>0</v>
      </c>
      <c r="K5180" s="13">
        <v>0.48630000000000001</v>
      </c>
      <c r="L5180" s="13">
        <v>8.9600000000000013E-2</v>
      </c>
      <c r="M5180" s="13">
        <v>0.2167</v>
      </c>
      <c r="N5180" s="13">
        <v>0.18</v>
      </c>
      <c r="O5180" s="13">
        <v>0</v>
      </c>
      <c r="P5180" s="12" t="str">
        <f>LEFT(Tabela2[[#This Row],[Código]],2)</f>
        <v>40</v>
      </c>
    </row>
    <row r="5181" spans="2:16" ht="15" customHeight="1" x14ac:dyDescent="0.25">
      <c r="B5181" s="36" t="str">
        <f>LOOKUP(Tabela2[[#This Row],[RESUMO]],Tabela3[Grupo],Tabela3[Meus produtos])</f>
        <v>Não</v>
      </c>
      <c r="C5181" s="30" t="s">
        <v>5047</v>
      </c>
      <c r="D5181" t="s">
        <v>21238</v>
      </c>
      <c r="E5181" t="s">
        <v>11853</v>
      </c>
      <c r="F5181" s="30" t="s">
        <v>15797</v>
      </c>
      <c r="G5181">
        <v>21.67</v>
      </c>
      <c r="H5181">
        <v>8.9600000000000009</v>
      </c>
      <c r="I5181">
        <v>18</v>
      </c>
      <c r="J5181">
        <v>0</v>
      </c>
      <c r="K5181" s="13">
        <v>0.48630000000000001</v>
      </c>
      <c r="L5181" s="13">
        <v>8.9600000000000013E-2</v>
      </c>
      <c r="M5181" s="13">
        <v>0.2167</v>
      </c>
      <c r="N5181" s="13">
        <v>0.18</v>
      </c>
      <c r="O5181" s="13">
        <v>0</v>
      </c>
      <c r="P5181" s="12" t="str">
        <f>LEFT(Tabela2[[#This Row],[Código]],2)</f>
        <v>40</v>
      </c>
    </row>
    <row r="5182" spans="2:16" ht="15" customHeight="1" x14ac:dyDescent="0.25">
      <c r="B5182" s="36" t="str">
        <f>LOOKUP(Tabela2[[#This Row],[RESUMO]],Tabela3[Grupo],Tabela3[Meus produtos])</f>
        <v>Não</v>
      </c>
      <c r="C5182" s="30" t="s">
        <v>5048</v>
      </c>
      <c r="D5182" t="s">
        <v>21238</v>
      </c>
      <c r="E5182" t="s">
        <v>11853</v>
      </c>
      <c r="F5182" s="30" t="s">
        <v>15798</v>
      </c>
      <c r="G5182">
        <v>12.92</v>
      </c>
      <c r="H5182">
        <v>8.9600000000000009</v>
      </c>
      <c r="I5182">
        <v>18</v>
      </c>
      <c r="J5182">
        <v>0</v>
      </c>
      <c r="K5182" s="13">
        <v>0.39880000000000004</v>
      </c>
      <c r="L5182" s="13">
        <v>8.9600000000000013E-2</v>
      </c>
      <c r="M5182" s="13">
        <v>0.12920000000000001</v>
      </c>
      <c r="N5182" s="13">
        <v>0.18</v>
      </c>
      <c r="O5182" s="13">
        <v>0</v>
      </c>
      <c r="P5182" s="12" t="str">
        <f>LEFT(Tabela2[[#This Row],[Código]],2)</f>
        <v>40</v>
      </c>
    </row>
    <row r="5183" spans="2:16" ht="15" customHeight="1" x14ac:dyDescent="0.25">
      <c r="B5183" s="36" t="str">
        <f>LOOKUP(Tabela2[[#This Row],[RESUMO]],Tabela3[Grupo],Tabela3[Meus produtos])</f>
        <v>Não</v>
      </c>
      <c r="C5183" s="30" t="s">
        <v>5049</v>
      </c>
      <c r="D5183" t="s">
        <v>21238</v>
      </c>
      <c r="E5183" t="s">
        <v>11853</v>
      </c>
      <c r="F5183" s="30" t="s">
        <v>5050</v>
      </c>
      <c r="G5183">
        <v>12.92</v>
      </c>
      <c r="H5183">
        <v>8.9600000000000009</v>
      </c>
      <c r="I5183">
        <v>18</v>
      </c>
      <c r="J5183">
        <v>0</v>
      </c>
      <c r="K5183" s="13">
        <v>0.39880000000000004</v>
      </c>
      <c r="L5183" s="13">
        <v>8.9600000000000013E-2</v>
      </c>
      <c r="M5183" s="13">
        <v>0.12920000000000001</v>
      </c>
      <c r="N5183" s="13">
        <v>0.18</v>
      </c>
      <c r="O5183" s="13">
        <v>0</v>
      </c>
      <c r="P5183" s="12" t="str">
        <f>LEFT(Tabela2[[#This Row],[Código]],2)</f>
        <v>40</v>
      </c>
    </row>
    <row r="5184" spans="2:16" ht="15" customHeight="1" x14ac:dyDescent="0.25">
      <c r="B5184" s="36" t="str">
        <f>LOOKUP(Tabela2[[#This Row],[RESUMO]],Tabela3[Grupo],Tabela3[Meus produtos])</f>
        <v>Não</v>
      </c>
      <c r="C5184" s="30" t="s">
        <v>5051</v>
      </c>
      <c r="D5184" t="s">
        <v>21238</v>
      </c>
      <c r="E5184" t="s">
        <v>11853</v>
      </c>
      <c r="F5184" s="30" t="s">
        <v>15799</v>
      </c>
      <c r="G5184">
        <v>21.67</v>
      </c>
      <c r="H5184">
        <v>8.9600000000000009</v>
      </c>
      <c r="I5184">
        <v>18</v>
      </c>
      <c r="J5184">
        <v>0</v>
      </c>
      <c r="K5184" s="13">
        <v>0.48630000000000001</v>
      </c>
      <c r="L5184" s="13">
        <v>8.9600000000000013E-2</v>
      </c>
      <c r="M5184" s="13">
        <v>0.2167</v>
      </c>
      <c r="N5184" s="13">
        <v>0.18</v>
      </c>
      <c r="O5184" s="13">
        <v>0</v>
      </c>
      <c r="P5184" s="12" t="str">
        <f>LEFT(Tabela2[[#This Row],[Código]],2)</f>
        <v>40</v>
      </c>
    </row>
    <row r="5185" spans="2:16" ht="15" customHeight="1" x14ac:dyDescent="0.25">
      <c r="B5185" s="36" t="str">
        <f>LOOKUP(Tabela2[[#This Row],[RESUMO]],Tabela3[Grupo],Tabela3[Meus produtos])</f>
        <v>Não</v>
      </c>
      <c r="C5185" s="30" t="s">
        <v>5052</v>
      </c>
      <c r="D5185" t="s">
        <v>21238</v>
      </c>
      <c r="E5185" t="s">
        <v>11853</v>
      </c>
      <c r="F5185" s="30" t="s">
        <v>15800</v>
      </c>
      <c r="G5185">
        <v>21.67</v>
      </c>
      <c r="H5185">
        <v>8.9600000000000009</v>
      </c>
      <c r="I5185">
        <v>18</v>
      </c>
      <c r="J5185">
        <v>0</v>
      </c>
      <c r="K5185" s="13">
        <v>0.48630000000000001</v>
      </c>
      <c r="L5185" s="13">
        <v>8.9600000000000013E-2</v>
      </c>
      <c r="M5185" s="13">
        <v>0.2167</v>
      </c>
      <c r="N5185" s="13">
        <v>0.18</v>
      </c>
      <c r="O5185" s="13">
        <v>0</v>
      </c>
      <c r="P5185" s="12" t="str">
        <f>LEFT(Tabela2[[#This Row],[Código]],2)</f>
        <v>40</v>
      </c>
    </row>
    <row r="5186" spans="2:16" ht="15" customHeight="1" x14ac:dyDescent="0.25">
      <c r="B5186" s="36" t="str">
        <f>LOOKUP(Tabela2[[#This Row],[RESUMO]],Tabela3[Grupo],Tabela3[Meus produtos])</f>
        <v>Não</v>
      </c>
      <c r="C5186" s="30" t="s">
        <v>5053</v>
      </c>
      <c r="D5186" t="s">
        <v>21238</v>
      </c>
      <c r="E5186" t="s">
        <v>11853</v>
      </c>
      <c r="F5186" s="30" t="s">
        <v>15801</v>
      </c>
      <c r="G5186">
        <v>16.91</v>
      </c>
      <c r="H5186">
        <v>4.2</v>
      </c>
      <c r="I5186">
        <v>18</v>
      </c>
      <c r="J5186">
        <v>0</v>
      </c>
      <c r="K5186" s="13">
        <v>0.3911</v>
      </c>
      <c r="L5186" s="13">
        <v>4.2000000000000003E-2</v>
      </c>
      <c r="M5186" s="13">
        <v>0.1691</v>
      </c>
      <c r="N5186" s="13">
        <v>0.18</v>
      </c>
      <c r="O5186" s="13">
        <v>0</v>
      </c>
      <c r="P5186" s="12" t="str">
        <f>LEFT(Tabela2[[#This Row],[Código]],2)</f>
        <v>40</v>
      </c>
    </row>
    <row r="5187" spans="2:16" ht="15" customHeight="1" x14ac:dyDescent="0.25">
      <c r="B5187" s="36" t="str">
        <f>LOOKUP(Tabela2[[#This Row],[RESUMO]],Tabela3[Grupo],Tabela3[Meus produtos])</f>
        <v>Não</v>
      </c>
      <c r="C5187" s="30" t="s">
        <v>5054</v>
      </c>
      <c r="D5187" t="s">
        <v>21238</v>
      </c>
      <c r="E5187" t="s">
        <v>11853</v>
      </c>
      <c r="F5187" s="30" t="s">
        <v>15802</v>
      </c>
      <c r="G5187">
        <v>12.92</v>
      </c>
      <c r="H5187">
        <v>8.9600000000000009</v>
      </c>
      <c r="I5187">
        <v>18</v>
      </c>
      <c r="J5187">
        <v>0</v>
      </c>
      <c r="K5187" s="13">
        <v>0.39880000000000004</v>
      </c>
      <c r="L5187" s="13">
        <v>8.9600000000000013E-2</v>
      </c>
      <c r="M5187" s="13">
        <v>0.12920000000000001</v>
      </c>
      <c r="N5187" s="13">
        <v>0.18</v>
      </c>
      <c r="O5187" s="13">
        <v>0</v>
      </c>
      <c r="P5187" s="12" t="str">
        <f>LEFT(Tabela2[[#This Row],[Código]],2)</f>
        <v>40</v>
      </c>
    </row>
    <row r="5188" spans="2:16" ht="15" customHeight="1" x14ac:dyDescent="0.25">
      <c r="B5188" s="36" t="str">
        <f>LOOKUP(Tabela2[[#This Row],[RESUMO]],Tabela3[Grupo],Tabela3[Meus produtos])</f>
        <v>Não</v>
      </c>
      <c r="C5188" s="30" t="s">
        <v>5055</v>
      </c>
      <c r="D5188" t="s">
        <v>21238</v>
      </c>
      <c r="E5188" t="s">
        <v>11853</v>
      </c>
      <c r="F5188" s="30" t="s">
        <v>15803</v>
      </c>
      <c r="G5188">
        <v>23.24</v>
      </c>
      <c r="H5188">
        <v>8.9600000000000009</v>
      </c>
      <c r="I5188">
        <v>18</v>
      </c>
      <c r="J5188">
        <v>0</v>
      </c>
      <c r="K5188" s="13">
        <v>0.502</v>
      </c>
      <c r="L5188" s="13">
        <v>8.9600000000000013E-2</v>
      </c>
      <c r="M5188" s="13">
        <v>0.2324</v>
      </c>
      <c r="N5188" s="13">
        <v>0.18</v>
      </c>
      <c r="O5188" s="13">
        <v>0</v>
      </c>
      <c r="P5188" s="12" t="str">
        <f>LEFT(Tabela2[[#This Row],[Código]],2)</f>
        <v>40</v>
      </c>
    </row>
    <row r="5189" spans="2:16" ht="15" customHeight="1" x14ac:dyDescent="0.25">
      <c r="B5189" s="36" t="str">
        <f>LOOKUP(Tabela2[[#This Row],[RESUMO]],Tabela3[Grupo],Tabela3[Meus produtos])</f>
        <v>Não</v>
      </c>
      <c r="C5189" s="30" t="s">
        <v>5056</v>
      </c>
      <c r="D5189" t="s">
        <v>21238</v>
      </c>
      <c r="E5189" t="s">
        <v>11853</v>
      </c>
      <c r="F5189" s="30" t="s">
        <v>15804</v>
      </c>
      <c r="G5189">
        <v>23.24</v>
      </c>
      <c r="H5189">
        <v>8.9600000000000009</v>
      </c>
      <c r="I5189">
        <v>18</v>
      </c>
      <c r="J5189">
        <v>0</v>
      </c>
      <c r="K5189" s="13">
        <v>0.502</v>
      </c>
      <c r="L5189" s="13">
        <v>8.9600000000000013E-2</v>
      </c>
      <c r="M5189" s="13">
        <v>0.2324</v>
      </c>
      <c r="N5189" s="13">
        <v>0.18</v>
      </c>
      <c r="O5189" s="13">
        <v>0</v>
      </c>
      <c r="P5189" s="12" t="str">
        <f>LEFT(Tabela2[[#This Row],[Código]],2)</f>
        <v>40</v>
      </c>
    </row>
    <row r="5190" spans="2:16" ht="15" customHeight="1" x14ac:dyDescent="0.25">
      <c r="B5190" s="36" t="str">
        <f>LOOKUP(Tabela2[[#This Row],[RESUMO]],Tabela3[Grupo],Tabela3[Meus produtos])</f>
        <v>Não</v>
      </c>
      <c r="C5190" s="30" t="s">
        <v>5057</v>
      </c>
      <c r="D5190" t="s">
        <v>21238</v>
      </c>
      <c r="E5190" t="s">
        <v>11853</v>
      </c>
      <c r="F5190" s="30" t="s">
        <v>15805</v>
      </c>
      <c r="G5190">
        <v>23.24</v>
      </c>
      <c r="H5190">
        <v>8.9600000000000009</v>
      </c>
      <c r="I5190">
        <v>18</v>
      </c>
      <c r="J5190">
        <v>0</v>
      </c>
      <c r="K5190" s="13">
        <v>0.502</v>
      </c>
      <c r="L5190" s="13">
        <v>8.9600000000000013E-2</v>
      </c>
      <c r="M5190" s="13">
        <v>0.2324</v>
      </c>
      <c r="N5190" s="13">
        <v>0.18</v>
      </c>
      <c r="O5190" s="13">
        <v>0</v>
      </c>
      <c r="P5190" s="12" t="str">
        <f>LEFT(Tabela2[[#This Row],[Código]],2)</f>
        <v>40</v>
      </c>
    </row>
    <row r="5191" spans="2:16" ht="15" customHeight="1" x14ac:dyDescent="0.25">
      <c r="B5191" s="36" t="str">
        <f>LOOKUP(Tabela2[[#This Row],[RESUMO]],Tabela3[Grupo],Tabela3[Meus produtos])</f>
        <v>Não</v>
      </c>
      <c r="C5191" s="30" t="s">
        <v>5058</v>
      </c>
      <c r="D5191" t="s">
        <v>21238</v>
      </c>
      <c r="E5191" t="s">
        <v>11853</v>
      </c>
      <c r="F5191" s="30" t="s">
        <v>15806</v>
      </c>
      <c r="G5191">
        <v>23.24</v>
      </c>
      <c r="H5191">
        <v>8.9600000000000009</v>
      </c>
      <c r="I5191">
        <v>18</v>
      </c>
      <c r="J5191">
        <v>0</v>
      </c>
      <c r="K5191" s="13">
        <v>0.502</v>
      </c>
      <c r="L5191" s="13">
        <v>8.9600000000000013E-2</v>
      </c>
      <c r="M5191" s="13">
        <v>0.2324</v>
      </c>
      <c r="N5191" s="13">
        <v>0.18</v>
      </c>
      <c r="O5191" s="13">
        <v>0</v>
      </c>
      <c r="P5191" s="12" t="str">
        <f>LEFT(Tabela2[[#This Row],[Código]],2)</f>
        <v>40</v>
      </c>
    </row>
    <row r="5192" spans="2:16" ht="15" customHeight="1" x14ac:dyDescent="0.25">
      <c r="B5192" s="36" t="str">
        <f>LOOKUP(Tabela2[[#This Row],[RESUMO]],Tabela3[Grupo],Tabela3[Meus produtos])</f>
        <v>Não</v>
      </c>
      <c r="C5192" s="30" t="s">
        <v>5059</v>
      </c>
      <c r="D5192" t="s">
        <v>21238</v>
      </c>
      <c r="E5192" t="s">
        <v>11853</v>
      </c>
      <c r="F5192" s="30" t="s">
        <v>15807</v>
      </c>
      <c r="G5192">
        <v>23.24</v>
      </c>
      <c r="H5192">
        <v>8.9600000000000009</v>
      </c>
      <c r="I5192">
        <v>18</v>
      </c>
      <c r="J5192">
        <v>0</v>
      </c>
      <c r="K5192" s="13">
        <v>0.502</v>
      </c>
      <c r="L5192" s="13">
        <v>8.9600000000000013E-2</v>
      </c>
      <c r="M5192" s="13">
        <v>0.2324</v>
      </c>
      <c r="N5192" s="13">
        <v>0.18</v>
      </c>
      <c r="O5192" s="13">
        <v>0</v>
      </c>
      <c r="P5192" s="12" t="str">
        <f>LEFT(Tabela2[[#This Row],[Código]],2)</f>
        <v>40</v>
      </c>
    </row>
    <row r="5193" spans="2:16" ht="15" customHeight="1" x14ac:dyDescent="0.25">
      <c r="B5193" s="36" t="str">
        <f>LOOKUP(Tabela2[[#This Row],[RESUMO]],Tabela3[Grupo],Tabela3[Meus produtos])</f>
        <v>Não</v>
      </c>
      <c r="C5193" s="30" t="s">
        <v>5060</v>
      </c>
      <c r="D5193" t="s">
        <v>21238</v>
      </c>
      <c r="E5193" t="s">
        <v>11853</v>
      </c>
      <c r="F5193" s="30" t="s">
        <v>15808</v>
      </c>
      <c r="G5193">
        <v>23.24</v>
      </c>
      <c r="H5193">
        <v>8.9600000000000009</v>
      </c>
      <c r="I5193">
        <v>18</v>
      </c>
      <c r="J5193">
        <v>0</v>
      </c>
      <c r="K5193" s="13">
        <v>0.502</v>
      </c>
      <c r="L5193" s="13">
        <v>8.9600000000000013E-2</v>
      </c>
      <c r="M5193" s="13">
        <v>0.2324</v>
      </c>
      <c r="N5193" s="13">
        <v>0.18</v>
      </c>
      <c r="O5193" s="13">
        <v>0</v>
      </c>
      <c r="P5193" s="12" t="str">
        <f>LEFT(Tabela2[[#This Row],[Código]],2)</f>
        <v>40</v>
      </c>
    </row>
    <row r="5194" spans="2:16" ht="15" customHeight="1" x14ac:dyDescent="0.25">
      <c r="B5194" s="36" t="str">
        <f>LOOKUP(Tabela2[[#This Row],[RESUMO]],Tabela3[Grupo],Tabela3[Meus produtos])</f>
        <v>Não</v>
      </c>
      <c r="C5194" s="30" t="s">
        <v>5061</v>
      </c>
      <c r="D5194" t="s">
        <v>21238</v>
      </c>
      <c r="E5194" t="s">
        <v>11853</v>
      </c>
      <c r="F5194" s="30" t="s">
        <v>15809</v>
      </c>
      <c r="G5194">
        <v>23.24</v>
      </c>
      <c r="H5194">
        <v>8.9600000000000009</v>
      </c>
      <c r="I5194">
        <v>18</v>
      </c>
      <c r="J5194">
        <v>0</v>
      </c>
      <c r="K5194" s="13">
        <v>0.502</v>
      </c>
      <c r="L5194" s="13">
        <v>8.9600000000000013E-2</v>
      </c>
      <c r="M5194" s="13">
        <v>0.2324</v>
      </c>
      <c r="N5194" s="13">
        <v>0.18</v>
      </c>
      <c r="O5194" s="13">
        <v>0</v>
      </c>
      <c r="P5194" s="12" t="str">
        <f>LEFT(Tabela2[[#This Row],[Código]],2)</f>
        <v>40</v>
      </c>
    </row>
    <row r="5195" spans="2:16" ht="15" customHeight="1" x14ac:dyDescent="0.25">
      <c r="B5195" s="36" t="str">
        <f>LOOKUP(Tabela2[[#This Row],[RESUMO]],Tabela3[Grupo],Tabela3[Meus produtos])</f>
        <v>Não</v>
      </c>
      <c r="C5195" s="30" t="s">
        <v>5062</v>
      </c>
      <c r="D5195" t="s">
        <v>21238</v>
      </c>
      <c r="E5195" t="s">
        <v>11853</v>
      </c>
      <c r="F5195" s="30" t="s">
        <v>15810</v>
      </c>
      <c r="G5195">
        <v>23.24</v>
      </c>
      <c r="H5195">
        <v>8.9600000000000009</v>
      </c>
      <c r="I5195">
        <v>18</v>
      </c>
      <c r="J5195">
        <v>0</v>
      </c>
      <c r="K5195" s="13">
        <v>0.502</v>
      </c>
      <c r="L5195" s="13">
        <v>8.9600000000000013E-2</v>
      </c>
      <c r="M5195" s="13">
        <v>0.2324</v>
      </c>
      <c r="N5195" s="13">
        <v>0.18</v>
      </c>
      <c r="O5195" s="13">
        <v>0</v>
      </c>
      <c r="P5195" s="12" t="str">
        <f>LEFT(Tabela2[[#This Row],[Código]],2)</f>
        <v>40</v>
      </c>
    </row>
    <row r="5196" spans="2:16" ht="15" customHeight="1" x14ac:dyDescent="0.25">
      <c r="B5196" s="36" t="str">
        <f>LOOKUP(Tabela2[[#This Row],[RESUMO]],Tabela3[Grupo],Tabela3[Meus produtos])</f>
        <v>Não</v>
      </c>
      <c r="C5196" s="30" t="s">
        <v>5063</v>
      </c>
      <c r="D5196" t="s">
        <v>21238</v>
      </c>
      <c r="E5196" t="s">
        <v>11853</v>
      </c>
      <c r="F5196" s="30" t="s">
        <v>15811</v>
      </c>
      <c r="G5196">
        <v>18.48</v>
      </c>
      <c r="H5196">
        <v>4.2</v>
      </c>
      <c r="I5196">
        <v>18</v>
      </c>
      <c r="J5196">
        <v>0</v>
      </c>
      <c r="K5196" s="13">
        <v>0.40679999999999999</v>
      </c>
      <c r="L5196" s="13">
        <v>4.2000000000000003E-2</v>
      </c>
      <c r="M5196" s="13">
        <v>0.18479999999999999</v>
      </c>
      <c r="N5196" s="13">
        <v>0.18</v>
      </c>
      <c r="O5196" s="13">
        <v>0</v>
      </c>
      <c r="P5196" s="12" t="str">
        <f>LEFT(Tabela2[[#This Row],[Código]],2)</f>
        <v>40</v>
      </c>
    </row>
    <row r="5197" spans="2:16" ht="15" customHeight="1" x14ac:dyDescent="0.25">
      <c r="B5197" s="36" t="str">
        <f>LOOKUP(Tabela2[[#This Row],[RESUMO]],Tabela3[Grupo],Tabela3[Meus produtos])</f>
        <v>Não</v>
      </c>
      <c r="C5197" s="30" t="s">
        <v>5064</v>
      </c>
      <c r="D5197" t="s">
        <v>21238</v>
      </c>
      <c r="E5197" t="s">
        <v>11853</v>
      </c>
      <c r="F5197" s="30" t="s">
        <v>15812</v>
      </c>
      <c r="G5197">
        <v>18.48</v>
      </c>
      <c r="H5197">
        <v>4.2</v>
      </c>
      <c r="I5197">
        <v>18</v>
      </c>
      <c r="J5197">
        <v>0</v>
      </c>
      <c r="K5197" s="13">
        <v>0.40679999999999999</v>
      </c>
      <c r="L5197" s="13">
        <v>4.2000000000000003E-2</v>
      </c>
      <c r="M5197" s="13">
        <v>0.18479999999999999</v>
      </c>
      <c r="N5197" s="13">
        <v>0.18</v>
      </c>
      <c r="O5197" s="13">
        <v>0</v>
      </c>
      <c r="P5197" s="12" t="str">
        <f>LEFT(Tabela2[[#This Row],[Código]],2)</f>
        <v>40</v>
      </c>
    </row>
    <row r="5198" spans="2:16" ht="15" customHeight="1" x14ac:dyDescent="0.25">
      <c r="B5198" s="36" t="str">
        <f>LOOKUP(Tabela2[[#This Row],[RESUMO]],Tabela3[Grupo],Tabela3[Meus produtos])</f>
        <v>Não</v>
      </c>
      <c r="C5198" s="30" t="s">
        <v>5065</v>
      </c>
      <c r="D5198" t="s">
        <v>21238</v>
      </c>
      <c r="E5198" t="s">
        <v>11853</v>
      </c>
      <c r="F5198" s="30" t="s">
        <v>15813</v>
      </c>
      <c r="G5198">
        <v>18.48</v>
      </c>
      <c r="H5198">
        <v>4.2</v>
      </c>
      <c r="I5198">
        <v>18</v>
      </c>
      <c r="J5198">
        <v>0</v>
      </c>
      <c r="K5198" s="13">
        <v>0.40679999999999999</v>
      </c>
      <c r="L5198" s="13">
        <v>4.2000000000000003E-2</v>
      </c>
      <c r="M5198" s="13">
        <v>0.18479999999999999</v>
      </c>
      <c r="N5198" s="13">
        <v>0.18</v>
      </c>
      <c r="O5198" s="13">
        <v>0</v>
      </c>
      <c r="P5198" s="12" t="str">
        <f>LEFT(Tabela2[[#This Row],[Código]],2)</f>
        <v>40</v>
      </c>
    </row>
    <row r="5199" spans="2:16" ht="15" customHeight="1" x14ac:dyDescent="0.25">
      <c r="B5199" s="36" t="str">
        <f>LOOKUP(Tabela2[[#This Row],[RESUMO]],Tabela3[Grupo],Tabela3[Meus produtos])</f>
        <v>Não</v>
      </c>
      <c r="C5199" s="30" t="s">
        <v>5066</v>
      </c>
      <c r="D5199" t="s">
        <v>21238</v>
      </c>
      <c r="E5199" t="s">
        <v>11853</v>
      </c>
      <c r="F5199" s="30" t="s">
        <v>15814</v>
      </c>
      <c r="G5199">
        <v>12.29</v>
      </c>
      <c r="H5199">
        <v>6.79</v>
      </c>
      <c r="I5199">
        <v>18</v>
      </c>
      <c r="J5199">
        <v>0</v>
      </c>
      <c r="K5199" s="13">
        <v>0.37080000000000002</v>
      </c>
      <c r="L5199" s="13">
        <v>6.7900000000000002E-2</v>
      </c>
      <c r="M5199" s="13">
        <v>0.1229</v>
      </c>
      <c r="N5199" s="13">
        <v>0.18</v>
      </c>
      <c r="O5199" s="13">
        <v>0</v>
      </c>
      <c r="P5199" s="12" t="str">
        <f>LEFT(Tabela2[[#This Row],[Código]],2)</f>
        <v>40</v>
      </c>
    </row>
    <row r="5200" spans="2:16" ht="15" customHeight="1" x14ac:dyDescent="0.25">
      <c r="B5200" s="36" t="str">
        <f>LOOKUP(Tabela2[[#This Row],[RESUMO]],Tabela3[Grupo],Tabela3[Meus produtos])</f>
        <v>Não</v>
      </c>
      <c r="C5200" s="30" t="s">
        <v>5067</v>
      </c>
      <c r="D5200" t="s">
        <v>21238</v>
      </c>
      <c r="E5200" t="s">
        <v>11853</v>
      </c>
      <c r="F5200" s="30" t="s">
        <v>15815</v>
      </c>
      <c r="G5200">
        <v>12.29</v>
      </c>
      <c r="H5200">
        <v>6.79</v>
      </c>
      <c r="I5200">
        <v>18</v>
      </c>
      <c r="J5200">
        <v>0</v>
      </c>
      <c r="K5200" s="13">
        <v>0.37080000000000002</v>
      </c>
      <c r="L5200" s="13">
        <v>6.7900000000000002E-2</v>
      </c>
      <c r="M5200" s="13">
        <v>0.1229</v>
      </c>
      <c r="N5200" s="13">
        <v>0.18</v>
      </c>
      <c r="O5200" s="13">
        <v>0</v>
      </c>
      <c r="P5200" s="12" t="str">
        <f>LEFT(Tabela2[[#This Row],[Código]],2)</f>
        <v>40</v>
      </c>
    </row>
    <row r="5201" spans="2:16" ht="15" customHeight="1" x14ac:dyDescent="0.25">
      <c r="B5201" s="36" t="str">
        <f>LOOKUP(Tabela2[[#This Row],[RESUMO]],Tabela3[Grupo],Tabela3[Meus produtos])</f>
        <v>Não</v>
      </c>
      <c r="C5201" s="30" t="s">
        <v>5068</v>
      </c>
      <c r="D5201" t="s">
        <v>21238</v>
      </c>
      <c r="E5201" t="s">
        <v>11853</v>
      </c>
      <c r="F5201" s="30" t="s">
        <v>15816</v>
      </c>
      <c r="G5201">
        <v>27.57</v>
      </c>
      <c r="H5201">
        <v>13.29</v>
      </c>
      <c r="I5201">
        <v>18</v>
      </c>
      <c r="J5201">
        <v>0</v>
      </c>
      <c r="K5201" s="13">
        <v>0.58860000000000001</v>
      </c>
      <c r="L5201" s="13">
        <v>0.13289999999999999</v>
      </c>
      <c r="M5201" s="13">
        <v>0.2757</v>
      </c>
      <c r="N5201" s="13">
        <v>0.18</v>
      </c>
      <c r="O5201" s="13">
        <v>0</v>
      </c>
      <c r="P5201" s="12" t="str">
        <f>LEFT(Tabela2[[#This Row],[Código]],2)</f>
        <v>40</v>
      </c>
    </row>
    <row r="5202" spans="2:16" ht="15" customHeight="1" x14ac:dyDescent="0.25">
      <c r="B5202" s="36" t="str">
        <f>LOOKUP(Tabela2[[#This Row],[RESUMO]],Tabela3[Grupo],Tabela3[Meus produtos])</f>
        <v>Não</v>
      </c>
      <c r="C5202" s="30" t="s">
        <v>5068</v>
      </c>
      <c r="D5202" t="s">
        <v>124</v>
      </c>
      <c r="E5202" t="s">
        <v>11853</v>
      </c>
      <c r="F5202" s="30" t="s">
        <v>21414</v>
      </c>
      <c r="G5202">
        <v>23.24</v>
      </c>
      <c r="H5202">
        <v>8.9600000000000009</v>
      </c>
      <c r="I5202">
        <v>18</v>
      </c>
      <c r="J5202">
        <v>0</v>
      </c>
      <c r="K5202" s="13">
        <v>0.502</v>
      </c>
      <c r="L5202" s="13">
        <v>8.9600000000000013E-2</v>
      </c>
      <c r="M5202" s="13">
        <v>0.2324</v>
      </c>
      <c r="N5202" s="13">
        <v>0.18</v>
      </c>
      <c r="O5202" s="13">
        <v>0</v>
      </c>
      <c r="P5202" s="12" t="str">
        <f>LEFT(Tabela2[[#This Row],[Código]],2)</f>
        <v>40</v>
      </c>
    </row>
    <row r="5203" spans="2:16" ht="15" customHeight="1" x14ac:dyDescent="0.25">
      <c r="B5203" s="36" t="str">
        <f>LOOKUP(Tabela2[[#This Row],[RESUMO]],Tabela3[Grupo],Tabela3[Meus produtos])</f>
        <v>Não</v>
      </c>
      <c r="C5203" s="30" t="s">
        <v>5069</v>
      </c>
      <c r="D5203" t="s">
        <v>21238</v>
      </c>
      <c r="E5203" t="s">
        <v>11853</v>
      </c>
      <c r="F5203" s="30" t="s">
        <v>15817</v>
      </c>
      <c r="G5203">
        <v>12.29</v>
      </c>
      <c r="H5203">
        <v>6.79</v>
      </c>
      <c r="I5203">
        <v>18</v>
      </c>
      <c r="J5203">
        <v>0</v>
      </c>
      <c r="K5203" s="13">
        <v>0.37080000000000002</v>
      </c>
      <c r="L5203" s="13">
        <v>6.7900000000000002E-2</v>
      </c>
      <c r="M5203" s="13">
        <v>0.1229</v>
      </c>
      <c r="N5203" s="13">
        <v>0.18</v>
      </c>
      <c r="O5203" s="13">
        <v>0</v>
      </c>
      <c r="P5203" s="12" t="str">
        <f>LEFT(Tabela2[[#This Row],[Código]],2)</f>
        <v>40</v>
      </c>
    </row>
    <row r="5204" spans="2:16" ht="15" customHeight="1" x14ac:dyDescent="0.25">
      <c r="B5204" s="36" t="str">
        <f>LOOKUP(Tabela2[[#This Row],[RESUMO]],Tabela3[Grupo],Tabela3[Meus produtos])</f>
        <v>Não</v>
      </c>
      <c r="C5204" s="30" t="s">
        <v>5070</v>
      </c>
      <c r="D5204" t="s">
        <v>21238</v>
      </c>
      <c r="E5204" t="s">
        <v>11853</v>
      </c>
      <c r="F5204" s="30" t="s">
        <v>15818</v>
      </c>
      <c r="G5204">
        <v>21.54</v>
      </c>
      <c r="H5204">
        <v>16.04</v>
      </c>
      <c r="I5204">
        <v>18</v>
      </c>
      <c r="J5204">
        <v>0</v>
      </c>
      <c r="K5204" s="13">
        <v>0.55579999999999996</v>
      </c>
      <c r="L5204" s="13">
        <v>0.16039999999999999</v>
      </c>
      <c r="M5204" s="13">
        <v>0.21539999999999998</v>
      </c>
      <c r="N5204" s="13">
        <v>0.18</v>
      </c>
      <c r="O5204" s="13">
        <v>0</v>
      </c>
      <c r="P5204" s="12" t="str">
        <f>LEFT(Tabela2[[#This Row],[Código]],2)</f>
        <v>40</v>
      </c>
    </row>
    <row r="5205" spans="2:16" ht="15" customHeight="1" x14ac:dyDescent="0.25">
      <c r="B5205" s="36" t="str">
        <f>LOOKUP(Tabela2[[#This Row],[RESUMO]],Tabela3[Grupo],Tabela3[Meus produtos])</f>
        <v>Não</v>
      </c>
      <c r="C5205" s="30" t="s">
        <v>5071</v>
      </c>
      <c r="D5205" t="s">
        <v>21238</v>
      </c>
      <c r="E5205" t="s">
        <v>11853</v>
      </c>
      <c r="F5205" s="30" t="s">
        <v>15819</v>
      </c>
      <c r="G5205">
        <v>21.54</v>
      </c>
      <c r="H5205">
        <v>16.04</v>
      </c>
      <c r="I5205">
        <v>18</v>
      </c>
      <c r="J5205">
        <v>0</v>
      </c>
      <c r="K5205" s="13">
        <v>0.55579999999999996</v>
      </c>
      <c r="L5205" s="13">
        <v>0.16039999999999999</v>
      </c>
      <c r="M5205" s="13">
        <v>0.21539999999999998</v>
      </c>
      <c r="N5205" s="13">
        <v>0.18</v>
      </c>
      <c r="O5205" s="13">
        <v>0</v>
      </c>
      <c r="P5205" s="12" t="str">
        <f>LEFT(Tabela2[[#This Row],[Código]],2)</f>
        <v>40</v>
      </c>
    </row>
    <row r="5206" spans="2:16" ht="15" customHeight="1" x14ac:dyDescent="0.25">
      <c r="B5206" s="36" t="str">
        <f>LOOKUP(Tabela2[[#This Row],[RESUMO]],Tabela3[Grupo],Tabela3[Meus produtos])</f>
        <v>Não</v>
      </c>
      <c r="C5206" s="30" t="s">
        <v>5072</v>
      </c>
      <c r="D5206" t="s">
        <v>21238</v>
      </c>
      <c r="E5206" t="s">
        <v>11853</v>
      </c>
      <c r="F5206" s="30" t="s">
        <v>15820</v>
      </c>
      <c r="G5206">
        <v>21.54</v>
      </c>
      <c r="H5206">
        <v>16.04</v>
      </c>
      <c r="I5206">
        <v>18</v>
      </c>
      <c r="J5206">
        <v>0</v>
      </c>
      <c r="K5206" s="13">
        <v>0.55579999999999996</v>
      </c>
      <c r="L5206" s="13">
        <v>0.16039999999999999</v>
      </c>
      <c r="M5206" s="13">
        <v>0.21539999999999998</v>
      </c>
      <c r="N5206" s="13">
        <v>0.18</v>
      </c>
      <c r="O5206" s="13">
        <v>0</v>
      </c>
      <c r="P5206" s="12" t="str">
        <f>LEFT(Tabela2[[#This Row],[Código]],2)</f>
        <v>40</v>
      </c>
    </row>
    <row r="5207" spans="2:16" ht="15" customHeight="1" x14ac:dyDescent="0.25">
      <c r="B5207" s="36" t="str">
        <f>LOOKUP(Tabela2[[#This Row],[RESUMO]],Tabela3[Grupo],Tabela3[Meus produtos])</f>
        <v>Não</v>
      </c>
      <c r="C5207" s="30" t="s">
        <v>5073</v>
      </c>
      <c r="D5207" t="s">
        <v>21238</v>
      </c>
      <c r="E5207" t="s">
        <v>11853</v>
      </c>
      <c r="F5207" s="30" t="s">
        <v>15821</v>
      </c>
      <c r="G5207">
        <v>21.54</v>
      </c>
      <c r="H5207">
        <v>16.04</v>
      </c>
      <c r="I5207">
        <v>18</v>
      </c>
      <c r="J5207">
        <v>0</v>
      </c>
      <c r="K5207" s="13">
        <v>0.55579999999999996</v>
      </c>
      <c r="L5207" s="13">
        <v>0.16039999999999999</v>
      </c>
      <c r="M5207" s="13">
        <v>0.21539999999999998</v>
      </c>
      <c r="N5207" s="13">
        <v>0.18</v>
      </c>
      <c r="O5207" s="13">
        <v>0</v>
      </c>
      <c r="P5207" s="12" t="str">
        <f>LEFT(Tabela2[[#This Row],[Código]],2)</f>
        <v>40</v>
      </c>
    </row>
    <row r="5208" spans="2:16" ht="15" customHeight="1" x14ac:dyDescent="0.25">
      <c r="B5208" s="36" t="str">
        <f>LOOKUP(Tabela2[[#This Row],[RESUMO]],Tabela3[Grupo],Tabela3[Meus produtos])</f>
        <v>Não</v>
      </c>
      <c r="C5208" s="30" t="s">
        <v>5074</v>
      </c>
      <c r="D5208" t="s">
        <v>21238</v>
      </c>
      <c r="E5208" t="s">
        <v>11853</v>
      </c>
      <c r="F5208" s="30" t="s">
        <v>15822</v>
      </c>
      <c r="G5208">
        <v>21.54</v>
      </c>
      <c r="H5208">
        <v>16.04</v>
      </c>
      <c r="I5208">
        <v>18</v>
      </c>
      <c r="J5208">
        <v>0</v>
      </c>
      <c r="K5208" s="13">
        <v>0.55579999999999996</v>
      </c>
      <c r="L5208" s="13">
        <v>0.16039999999999999</v>
      </c>
      <c r="M5208" s="13">
        <v>0.21539999999999998</v>
      </c>
      <c r="N5208" s="13">
        <v>0.18</v>
      </c>
      <c r="O5208" s="13">
        <v>0</v>
      </c>
      <c r="P5208" s="12" t="str">
        <f>LEFT(Tabela2[[#This Row],[Código]],2)</f>
        <v>40</v>
      </c>
    </row>
    <row r="5209" spans="2:16" ht="15" customHeight="1" x14ac:dyDescent="0.25">
      <c r="B5209" s="36" t="str">
        <f>LOOKUP(Tabela2[[#This Row],[RESUMO]],Tabela3[Grupo],Tabela3[Meus produtos])</f>
        <v>Não</v>
      </c>
      <c r="C5209" s="30" t="s">
        <v>5075</v>
      </c>
      <c r="D5209" t="s">
        <v>21238</v>
      </c>
      <c r="E5209" t="s">
        <v>11853</v>
      </c>
      <c r="F5209" s="30" t="s">
        <v>15823</v>
      </c>
      <c r="G5209">
        <v>21.54</v>
      </c>
      <c r="H5209">
        <v>16.04</v>
      </c>
      <c r="I5209">
        <v>18</v>
      </c>
      <c r="J5209">
        <v>0</v>
      </c>
      <c r="K5209" s="13">
        <v>0.55579999999999996</v>
      </c>
      <c r="L5209" s="13">
        <v>0.16039999999999999</v>
      </c>
      <c r="M5209" s="13">
        <v>0.21539999999999998</v>
      </c>
      <c r="N5209" s="13">
        <v>0.18</v>
      </c>
      <c r="O5209" s="13">
        <v>0</v>
      </c>
      <c r="P5209" s="12" t="str">
        <f>LEFT(Tabela2[[#This Row],[Código]],2)</f>
        <v>40</v>
      </c>
    </row>
    <row r="5210" spans="2:16" ht="15" customHeight="1" x14ac:dyDescent="0.25">
      <c r="B5210" s="36" t="str">
        <f>LOOKUP(Tabela2[[#This Row],[RESUMO]],Tabela3[Grupo],Tabela3[Meus produtos])</f>
        <v>Não</v>
      </c>
      <c r="C5210" s="30" t="s">
        <v>5076</v>
      </c>
      <c r="D5210" t="s">
        <v>21238</v>
      </c>
      <c r="E5210" t="s">
        <v>11853</v>
      </c>
      <c r="F5210" s="30" t="s">
        <v>15824</v>
      </c>
      <c r="G5210">
        <v>21.54</v>
      </c>
      <c r="H5210">
        <v>16.04</v>
      </c>
      <c r="I5210">
        <v>18</v>
      </c>
      <c r="J5210">
        <v>0</v>
      </c>
      <c r="K5210" s="13">
        <v>0.55579999999999996</v>
      </c>
      <c r="L5210" s="13">
        <v>0.16039999999999999</v>
      </c>
      <c r="M5210" s="13">
        <v>0.21539999999999998</v>
      </c>
      <c r="N5210" s="13">
        <v>0.18</v>
      </c>
      <c r="O5210" s="13">
        <v>0</v>
      </c>
      <c r="P5210" s="12" t="str">
        <f>LEFT(Tabela2[[#This Row],[Código]],2)</f>
        <v>40</v>
      </c>
    </row>
    <row r="5211" spans="2:16" ht="15" customHeight="1" x14ac:dyDescent="0.25">
      <c r="B5211" s="36" t="str">
        <f>LOOKUP(Tabela2[[#This Row],[RESUMO]],Tabela3[Grupo],Tabela3[Meus produtos])</f>
        <v>Não</v>
      </c>
      <c r="C5211" s="30" t="s">
        <v>5077</v>
      </c>
      <c r="D5211" t="s">
        <v>21238</v>
      </c>
      <c r="E5211" t="s">
        <v>11853</v>
      </c>
      <c r="F5211" s="30" t="s">
        <v>15825</v>
      </c>
      <c r="G5211">
        <v>21.54</v>
      </c>
      <c r="H5211">
        <v>16.04</v>
      </c>
      <c r="I5211">
        <v>18</v>
      </c>
      <c r="J5211">
        <v>0</v>
      </c>
      <c r="K5211" s="13">
        <v>0.55579999999999996</v>
      </c>
      <c r="L5211" s="13">
        <v>0.16039999999999999</v>
      </c>
      <c r="M5211" s="13">
        <v>0.21539999999999998</v>
      </c>
      <c r="N5211" s="13">
        <v>0.18</v>
      </c>
      <c r="O5211" s="13">
        <v>0</v>
      </c>
      <c r="P5211" s="12" t="str">
        <f>LEFT(Tabela2[[#This Row],[Código]],2)</f>
        <v>40</v>
      </c>
    </row>
    <row r="5212" spans="2:16" ht="15" customHeight="1" x14ac:dyDescent="0.25">
      <c r="B5212" s="36" t="str">
        <f>LOOKUP(Tabela2[[#This Row],[RESUMO]],Tabela3[Grupo],Tabela3[Meus produtos])</f>
        <v>Não</v>
      </c>
      <c r="C5212" s="30" t="s">
        <v>5078</v>
      </c>
      <c r="D5212" t="s">
        <v>21238</v>
      </c>
      <c r="E5212" t="s">
        <v>11853</v>
      </c>
      <c r="F5212" s="30" t="s">
        <v>15826</v>
      </c>
      <c r="G5212">
        <v>21.54</v>
      </c>
      <c r="H5212">
        <v>16.04</v>
      </c>
      <c r="I5212">
        <v>18</v>
      </c>
      <c r="J5212">
        <v>0</v>
      </c>
      <c r="K5212" s="13">
        <v>0.55579999999999996</v>
      </c>
      <c r="L5212" s="13">
        <v>0.16039999999999999</v>
      </c>
      <c r="M5212" s="13">
        <v>0.21539999999999998</v>
      </c>
      <c r="N5212" s="13">
        <v>0.18</v>
      </c>
      <c r="O5212" s="13">
        <v>0</v>
      </c>
      <c r="P5212" s="12" t="str">
        <f>LEFT(Tabela2[[#This Row],[Código]],2)</f>
        <v>40</v>
      </c>
    </row>
    <row r="5213" spans="2:16" ht="15" customHeight="1" x14ac:dyDescent="0.25">
      <c r="B5213" s="36" t="str">
        <f>LOOKUP(Tabela2[[#This Row],[RESUMO]],Tabela3[Grupo],Tabela3[Meus produtos])</f>
        <v>Não</v>
      </c>
      <c r="C5213" s="30" t="s">
        <v>5079</v>
      </c>
      <c r="D5213" t="s">
        <v>21238</v>
      </c>
      <c r="E5213" t="s">
        <v>11853</v>
      </c>
      <c r="F5213" s="30" t="s">
        <v>15827</v>
      </c>
      <c r="G5213">
        <v>21.54</v>
      </c>
      <c r="H5213">
        <v>16.04</v>
      </c>
      <c r="I5213">
        <v>18</v>
      </c>
      <c r="J5213">
        <v>0</v>
      </c>
      <c r="K5213" s="13">
        <v>0.55579999999999996</v>
      </c>
      <c r="L5213" s="13">
        <v>0.16039999999999999</v>
      </c>
      <c r="M5213" s="13">
        <v>0.21539999999999998</v>
      </c>
      <c r="N5213" s="13">
        <v>0.18</v>
      </c>
      <c r="O5213" s="13">
        <v>0</v>
      </c>
      <c r="P5213" s="12" t="str">
        <f>LEFT(Tabela2[[#This Row],[Código]],2)</f>
        <v>40</v>
      </c>
    </row>
    <row r="5214" spans="2:16" ht="15" customHeight="1" x14ac:dyDescent="0.25">
      <c r="B5214" s="36" t="str">
        <f>LOOKUP(Tabela2[[#This Row],[RESUMO]],Tabela3[Grupo],Tabela3[Meus produtos])</f>
        <v>Não</v>
      </c>
      <c r="C5214" s="30" t="s">
        <v>5080</v>
      </c>
      <c r="D5214" t="s">
        <v>21238</v>
      </c>
      <c r="E5214" t="s">
        <v>11853</v>
      </c>
      <c r="F5214" s="30" t="s">
        <v>15828</v>
      </c>
      <c r="G5214">
        <v>21.54</v>
      </c>
      <c r="H5214">
        <v>16.04</v>
      </c>
      <c r="I5214">
        <v>18</v>
      </c>
      <c r="J5214">
        <v>0</v>
      </c>
      <c r="K5214" s="13">
        <v>0.55579999999999996</v>
      </c>
      <c r="L5214" s="13">
        <v>0.16039999999999999</v>
      </c>
      <c r="M5214" s="13">
        <v>0.21539999999999998</v>
      </c>
      <c r="N5214" s="13">
        <v>0.18</v>
      </c>
      <c r="O5214" s="13">
        <v>0</v>
      </c>
      <c r="P5214" s="12" t="str">
        <f>LEFT(Tabela2[[#This Row],[Código]],2)</f>
        <v>40</v>
      </c>
    </row>
    <row r="5215" spans="2:16" ht="15" customHeight="1" x14ac:dyDescent="0.25">
      <c r="B5215" s="36" t="str">
        <f>LOOKUP(Tabela2[[#This Row],[RESUMO]],Tabela3[Grupo],Tabela3[Meus produtos])</f>
        <v>Não</v>
      </c>
      <c r="C5215" s="30" t="s">
        <v>5081</v>
      </c>
      <c r="D5215" t="s">
        <v>21238</v>
      </c>
      <c r="E5215" t="s">
        <v>11853</v>
      </c>
      <c r="F5215" s="30" t="s">
        <v>15829</v>
      </c>
      <c r="G5215">
        <v>21.54</v>
      </c>
      <c r="H5215">
        <v>16.04</v>
      </c>
      <c r="I5215">
        <v>18</v>
      </c>
      <c r="J5215">
        <v>0</v>
      </c>
      <c r="K5215" s="13">
        <v>0.55579999999999996</v>
      </c>
      <c r="L5215" s="13">
        <v>0.16039999999999999</v>
      </c>
      <c r="M5215" s="13">
        <v>0.21539999999999998</v>
      </c>
      <c r="N5215" s="13">
        <v>0.18</v>
      </c>
      <c r="O5215" s="13">
        <v>0</v>
      </c>
      <c r="P5215" s="12" t="str">
        <f>LEFT(Tabela2[[#This Row],[Código]],2)</f>
        <v>40</v>
      </c>
    </row>
    <row r="5216" spans="2:16" ht="15" customHeight="1" x14ac:dyDescent="0.25">
      <c r="B5216" s="36" t="str">
        <f>LOOKUP(Tabela2[[#This Row],[RESUMO]],Tabela3[Grupo],Tabela3[Meus produtos])</f>
        <v>Não</v>
      </c>
      <c r="C5216" s="30" t="s">
        <v>5082</v>
      </c>
      <c r="D5216" t="s">
        <v>21238</v>
      </c>
      <c r="E5216" t="s">
        <v>11853</v>
      </c>
      <c r="F5216" s="30" t="s">
        <v>15830</v>
      </c>
      <c r="G5216">
        <v>21.54</v>
      </c>
      <c r="H5216">
        <v>16.04</v>
      </c>
      <c r="I5216">
        <v>18</v>
      </c>
      <c r="J5216">
        <v>0</v>
      </c>
      <c r="K5216" s="13">
        <v>0.55579999999999996</v>
      </c>
      <c r="L5216" s="13">
        <v>0.16039999999999999</v>
      </c>
      <c r="M5216" s="13">
        <v>0.21539999999999998</v>
      </c>
      <c r="N5216" s="13">
        <v>0.18</v>
      </c>
      <c r="O5216" s="13">
        <v>0</v>
      </c>
      <c r="P5216" s="12" t="str">
        <f>LEFT(Tabela2[[#This Row],[Código]],2)</f>
        <v>40</v>
      </c>
    </row>
    <row r="5217" spans="2:16" ht="15" customHeight="1" x14ac:dyDescent="0.25">
      <c r="B5217" s="36" t="str">
        <f>LOOKUP(Tabela2[[#This Row],[RESUMO]],Tabela3[Grupo],Tabela3[Meus produtos])</f>
        <v>Não</v>
      </c>
      <c r="C5217" s="30" t="s">
        <v>5083</v>
      </c>
      <c r="D5217" t="s">
        <v>21238</v>
      </c>
      <c r="E5217" t="s">
        <v>11853</v>
      </c>
      <c r="F5217" s="30" t="s">
        <v>15831</v>
      </c>
      <c r="G5217">
        <v>12.29</v>
      </c>
      <c r="H5217">
        <v>6.79</v>
      </c>
      <c r="I5217">
        <v>18</v>
      </c>
      <c r="J5217">
        <v>0</v>
      </c>
      <c r="K5217" s="13">
        <v>0.37080000000000002</v>
      </c>
      <c r="L5217" s="13">
        <v>6.7900000000000002E-2</v>
      </c>
      <c r="M5217" s="13">
        <v>0.1229</v>
      </c>
      <c r="N5217" s="13">
        <v>0.18</v>
      </c>
      <c r="O5217" s="13">
        <v>0</v>
      </c>
      <c r="P5217" s="12" t="str">
        <f>LEFT(Tabela2[[#This Row],[Código]],2)</f>
        <v>40</v>
      </c>
    </row>
    <row r="5218" spans="2:16" ht="15" customHeight="1" x14ac:dyDescent="0.25">
      <c r="B5218" s="36" t="str">
        <f>LOOKUP(Tabela2[[#This Row],[RESUMO]],Tabela3[Grupo],Tabela3[Meus produtos])</f>
        <v>Não</v>
      </c>
      <c r="C5218" s="30" t="s">
        <v>5084</v>
      </c>
      <c r="D5218" t="s">
        <v>21238</v>
      </c>
      <c r="E5218" t="s">
        <v>11853</v>
      </c>
      <c r="F5218" s="30" t="s">
        <v>15832</v>
      </c>
      <c r="G5218">
        <v>12.29</v>
      </c>
      <c r="H5218">
        <v>6.79</v>
      </c>
      <c r="I5218">
        <v>18</v>
      </c>
      <c r="J5218">
        <v>0</v>
      </c>
      <c r="K5218" s="13">
        <v>0.37080000000000002</v>
      </c>
      <c r="L5218" s="13">
        <v>6.7900000000000002E-2</v>
      </c>
      <c r="M5218" s="13">
        <v>0.1229</v>
      </c>
      <c r="N5218" s="13">
        <v>0.18</v>
      </c>
      <c r="O5218" s="13">
        <v>0</v>
      </c>
      <c r="P5218" s="12" t="str">
        <f>LEFT(Tabela2[[#This Row],[Código]],2)</f>
        <v>40</v>
      </c>
    </row>
    <row r="5219" spans="2:16" ht="15" customHeight="1" x14ac:dyDescent="0.25">
      <c r="B5219" s="36" t="str">
        <f>LOOKUP(Tabela2[[#This Row],[RESUMO]],Tabela3[Grupo],Tabela3[Meus produtos])</f>
        <v>Não</v>
      </c>
      <c r="C5219" s="30" t="s">
        <v>5085</v>
      </c>
      <c r="D5219" t="s">
        <v>21238</v>
      </c>
      <c r="E5219" t="s">
        <v>11853</v>
      </c>
      <c r="F5219" s="30" t="s">
        <v>15833</v>
      </c>
      <c r="G5219">
        <v>12.29</v>
      </c>
      <c r="H5219">
        <v>6.79</v>
      </c>
      <c r="I5219">
        <v>18</v>
      </c>
      <c r="J5219">
        <v>0</v>
      </c>
      <c r="K5219" s="13">
        <v>0.37080000000000002</v>
      </c>
      <c r="L5219" s="13">
        <v>6.7900000000000002E-2</v>
      </c>
      <c r="M5219" s="13">
        <v>0.1229</v>
      </c>
      <c r="N5219" s="13">
        <v>0.18</v>
      </c>
      <c r="O5219" s="13">
        <v>0</v>
      </c>
      <c r="P5219" s="12" t="str">
        <f>LEFT(Tabela2[[#This Row],[Código]],2)</f>
        <v>40</v>
      </c>
    </row>
    <row r="5220" spans="2:16" ht="15" customHeight="1" x14ac:dyDescent="0.25">
      <c r="B5220" s="36" t="str">
        <f>LOOKUP(Tabela2[[#This Row],[RESUMO]],Tabela3[Grupo],Tabela3[Meus produtos])</f>
        <v>Não</v>
      </c>
      <c r="C5220" s="30" t="s">
        <v>5086</v>
      </c>
      <c r="D5220" t="s">
        <v>21238</v>
      </c>
      <c r="E5220" t="s">
        <v>11853</v>
      </c>
      <c r="F5220" s="30" t="s">
        <v>15834</v>
      </c>
      <c r="G5220">
        <v>12.29</v>
      </c>
      <c r="H5220">
        <v>6.79</v>
      </c>
      <c r="I5220">
        <v>18</v>
      </c>
      <c r="J5220">
        <v>0</v>
      </c>
      <c r="K5220" s="13">
        <v>0.37080000000000002</v>
      </c>
      <c r="L5220" s="13">
        <v>6.7900000000000002E-2</v>
      </c>
      <c r="M5220" s="13">
        <v>0.1229</v>
      </c>
      <c r="N5220" s="13">
        <v>0.18</v>
      </c>
      <c r="O5220" s="13">
        <v>0</v>
      </c>
      <c r="P5220" s="12" t="str">
        <f>LEFT(Tabela2[[#This Row],[Código]],2)</f>
        <v>40</v>
      </c>
    </row>
    <row r="5221" spans="2:16" ht="15" customHeight="1" x14ac:dyDescent="0.25">
      <c r="B5221" s="36" t="str">
        <f>LOOKUP(Tabela2[[#This Row],[RESUMO]],Tabela3[Grupo],Tabela3[Meus produtos])</f>
        <v>Não</v>
      </c>
      <c r="C5221" s="30" t="s">
        <v>5087</v>
      </c>
      <c r="D5221" t="s">
        <v>21238</v>
      </c>
      <c r="E5221" t="s">
        <v>11853</v>
      </c>
      <c r="F5221" s="30" t="s">
        <v>15835</v>
      </c>
      <c r="G5221">
        <v>12.29</v>
      </c>
      <c r="H5221">
        <v>6.79</v>
      </c>
      <c r="I5221">
        <v>18</v>
      </c>
      <c r="J5221">
        <v>0</v>
      </c>
      <c r="K5221" s="13">
        <v>0.37080000000000002</v>
      </c>
      <c r="L5221" s="13">
        <v>6.7900000000000002E-2</v>
      </c>
      <c r="M5221" s="13">
        <v>0.1229</v>
      </c>
      <c r="N5221" s="13">
        <v>0.18</v>
      </c>
      <c r="O5221" s="13">
        <v>0</v>
      </c>
      <c r="P5221" s="12" t="str">
        <f>LEFT(Tabela2[[#This Row],[Código]],2)</f>
        <v>40</v>
      </c>
    </row>
    <row r="5222" spans="2:16" ht="15" customHeight="1" x14ac:dyDescent="0.25">
      <c r="B5222" s="36" t="str">
        <f>LOOKUP(Tabela2[[#This Row],[RESUMO]],Tabela3[Grupo],Tabela3[Meus produtos])</f>
        <v>Não</v>
      </c>
      <c r="C5222" s="30" t="s">
        <v>5088</v>
      </c>
      <c r="D5222" t="s">
        <v>21238</v>
      </c>
      <c r="E5222" t="s">
        <v>11853</v>
      </c>
      <c r="F5222" s="30" t="s">
        <v>15836</v>
      </c>
      <c r="G5222">
        <v>12.29</v>
      </c>
      <c r="H5222">
        <v>6.79</v>
      </c>
      <c r="I5222">
        <v>18</v>
      </c>
      <c r="J5222">
        <v>0</v>
      </c>
      <c r="K5222" s="13">
        <v>0.37080000000000002</v>
      </c>
      <c r="L5222" s="13">
        <v>6.7900000000000002E-2</v>
      </c>
      <c r="M5222" s="13">
        <v>0.1229</v>
      </c>
      <c r="N5222" s="13">
        <v>0.18</v>
      </c>
      <c r="O5222" s="13">
        <v>0</v>
      </c>
      <c r="P5222" s="12" t="str">
        <f>LEFT(Tabela2[[#This Row],[Código]],2)</f>
        <v>40</v>
      </c>
    </row>
    <row r="5223" spans="2:16" ht="15" customHeight="1" x14ac:dyDescent="0.25">
      <c r="B5223" s="36" t="str">
        <f>LOOKUP(Tabela2[[#This Row],[RESUMO]],Tabela3[Grupo],Tabela3[Meus produtos])</f>
        <v>Não</v>
      </c>
      <c r="C5223" s="30" t="s">
        <v>5089</v>
      </c>
      <c r="D5223" t="s">
        <v>21238</v>
      </c>
      <c r="E5223" t="s">
        <v>11853</v>
      </c>
      <c r="F5223" s="30" t="s">
        <v>15837</v>
      </c>
      <c r="G5223">
        <v>12.29</v>
      </c>
      <c r="H5223">
        <v>6.79</v>
      </c>
      <c r="I5223">
        <v>18</v>
      </c>
      <c r="J5223">
        <v>0</v>
      </c>
      <c r="K5223" s="13">
        <v>0.37080000000000002</v>
      </c>
      <c r="L5223" s="13">
        <v>6.7900000000000002E-2</v>
      </c>
      <c r="M5223" s="13">
        <v>0.1229</v>
      </c>
      <c r="N5223" s="13">
        <v>0.18</v>
      </c>
      <c r="O5223" s="13">
        <v>0</v>
      </c>
      <c r="P5223" s="12" t="str">
        <f>LEFT(Tabela2[[#This Row],[Código]],2)</f>
        <v>40</v>
      </c>
    </row>
    <row r="5224" spans="2:16" ht="15" customHeight="1" x14ac:dyDescent="0.25">
      <c r="B5224" s="36" t="str">
        <f>LOOKUP(Tabela2[[#This Row],[RESUMO]],Tabela3[Grupo],Tabela3[Meus produtos])</f>
        <v>Não</v>
      </c>
      <c r="C5224" s="30" t="s">
        <v>5090</v>
      </c>
      <c r="D5224" t="s">
        <v>21238</v>
      </c>
      <c r="E5224" t="s">
        <v>11853</v>
      </c>
      <c r="F5224" s="30" t="s">
        <v>15838</v>
      </c>
      <c r="G5224">
        <v>12.29</v>
      </c>
      <c r="H5224">
        <v>6.79</v>
      </c>
      <c r="I5224">
        <v>18</v>
      </c>
      <c r="J5224">
        <v>0</v>
      </c>
      <c r="K5224" s="13">
        <v>0.37080000000000002</v>
      </c>
      <c r="L5224" s="13">
        <v>6.7900000000000002E-2</v>
      </c>
      <c r="M5224" s="13">
        <v>0.1229</v>
      </c>
      <c r="N5224" s="13">
        <v>0.18</v>
      </c>
      <c r="O5224" s="13">
        <v>0</v>
      </c>
      <c r="P5224" s="12" t="str">
        <f>LEFT(Tabela2[[#This Row],[Código]],2)</f>
        <v>40</v>
      </c>
    </row>
    <row r="5225" spans="2:16" ht="15" customHeight="1" x14ac:dyDescent="0.25">
      <c r="B5225" s="36" t="str">
        <f>LOOKUP(Tabela2[[#This Row],[RESUMO]],Tabela3[Grupo],Tabela3[Meus produtos])</f>
        <v>Não</v>
      </c>
      <c r="C5225" s="30" t="s">
        <v>5091</v>
      </c>
      <c r="D5225" t="s">
        <v>21238</v>
      </c>
      <c r="E5225" t="s">
        <v>11853</v>
      </c>
      <c r="F5225" s="30" t="s">
        <v>15839</v>
      </c>
      <c r="G5225">
        <v>12.29</v>
      </c>
      <c r="H5225">
        <v>6.79</v>
      </c>
      <c r="I5225">
        <v>18</v>
      </c>
      <c r="J5225">
        <v>0</v>
      </c>
      <c r="K5225" s="13">
        <v>0.37080000000000002</v>
      </c>
      <c r="L5225" s="13">
        <v>6.7900000000000002E-2</v>
      </c>
      <c r="M5225" s="13">
        <v>0.1229</v>
      </c>
      <c r="N5225" s="13">
        <v>0.18</v>
      </c>
      <c r="O5225" s="13">
        <v>0</v>
      </c>
      <c r="P5225" s="12" t="str">
        <f>LEFT(Tabela2[[#This Row],[Código]],2)</f>
        <v>40</v>
      </c>
    </row>
    <row r="5226" spans="2:16" ht="15" customHeight="1" x14ac:dyDescent="0.25">
      <c r="B5226" s="36" t="str">
        <f>LOOKUP(Tabela2[[#This Row],[RESUMO]],Tabela3[Grupo],Tabela3[Meus produtos])</f>
        <v>Não</v>
      </c>
      <c r="C5226" s="30" t="s">
        <v>5092</v>
      </c>
      <c r="D5226" t="s">
        <v>21238</v>
      </c>
      <c r="E5226" t="s">
        <v>11853</v>
      </c>
      <c r="F5226" s="30" t="s">
        <v>15840</v>
      </c>
      <c r="G5226">
        <v>12.29</v>
      </c>
      <c r="H5226">
        <v>6.79</v>
      </c>
      <c r="I5226">
        <v>18</v>
      </c>
      <c r="J5226">
        <v>0</v>
      </c>
      <c r="K5226" s="13">
        <v>0.37080000000000002</v>
      </c>
      <c r="L5226" s="13">
        <v>6.7900000000000002E-2</v>
      </c>
      <c r="M5226" s="13">
        <v>0.1229</v>
      </c>
      <c r="N5226" s="13">
        <v>0.18</v>
      </c>
      <c r="O5226" s="13">
        <v>0</v>
      </c>
      <c r="P5226" s="12" t="str">
        <f>LEFT(Tabela2[[#This Row],[Código]],2)</f>
        <v>40</v>
      </c>
    </row>
    <row r="5227" spans="2:16" ht="15" customHeight="1" x14ac:dyDescent="0.25">
      <c r="B5227" s="36" t="str">
        <f>LOOKUP(Tabela2[[#This Row],[RESUMO]],Tabela3[Grupo],Tabela3[Meus produtos])</f>
        <v>Não</v>
      </c>
      <c r="C5227" s="30" t="s">
        <v>5093</v>
      </c>
      <c r="D5227" t="s">
        <v>21238</v>
      </c>
      <c r="E5227" t="s">
        <v>11853</v>
      </c>
      <c r="F5227" s="30" t="s">
        <v>15841</v>
      </c>
      <c r="G5227">
        <v>29.09</v>
      </c>
      <c r="H5227">
        <v>20.079999999999998</v>
      </c>
      <c r="I5227">
        <v>18</v>
      </c>
      <c r="J5227">
        <v>0</v>
      </c>
      <c r="K5227" s="13">
        <v>0.67169999999999996</v>
      </c>
      <c r="L5227" s="13">
        <v>0.20079999999999998</v>
      </c>
      <c r="M5227" s="13">
        <v>0.29089999999999999</v>
      </c>
      <c r="N5227" s="13">
        <v>0.18</v>
      </c>
      <c r="O5227" s="13">
        <v>0</v>
      </c>
      <c r="P5227" s="12" t="str">
        <f>LEFT(Tabela2[[#This Row],[Código]],2)</f>
        <v>40</v>
      </c>
    </row>
    <row r="5228" spans="2:16" ht="15" customHeight="1" x14ac:dyDescent="0.25">
      <c r="B5228" s="36" t="str">
        <f>LOOKUP(Tabela2[[#This Row],[RESUMO]],Tabela3[Grupo],Tabela3[Meus produtos])</f>
        <v>Não</v>
      </c>
      <c r="C5228" s="30" t="s">
        <v>5094</v>
      </c>
      <c r="D5228" t="s">
        <v>21238</v>
      </c>
      <c r="E5228" t="s">
        <v>11853</v>
      </c>
      <c r="F5228" s="30" t="s">
        <v>15842</v>
      </c>
      <c r="G5228">
        <v>23.46</v>
      </c>
      <c r="H5228">
        <v>14.45</v>
      </c>
      <c r="I5228">
        <v>18</v>
      </c>
      <c r="J5228">
        <v>0</v>
      </c>
      <c r="K5228" s="13">
        <v>0.55909999999999993</v>
      </c>
      <c r="L5228" s="13">
        <v>0.14449999999999999</v>
      </c>
      <c r="M5228" s="13">
        <v>0.2346</v>
      </c>
      <c r="N5228" s="13">
        <v>0.18</v>
      </c>
      <c r="O5228" s="13">
        <v>0</v>
      </c>
      <c r="P5228" s="12" t="str">
        <f>LEFT(Tabela2[[#This Row],[Código]],2)</f>
        <v>40</v>
      </c>
    </row>
    <row r="5229" spans="2:16" ht="15" customHeight="1" x14ac:dyDescent="0.25">
      <c r="B5229" s="36" t="str">
        <f>LOOKUP(Tabela2[[#This Row],[RESUMO]],Tabela3[Grupo],Tabela3[Meus produtos])</f>
        <v>Não</v>
      </c>
      <c r="C5229" s="30" t="s">
        <v>5095</v>
      </c>
      <c r="D5229" t="s">
        <v>21238</v>
      </c>
      <c r="E5229" t="s">
        <v>11853</v>
      </c>
      <c r="F5229" s="30" t="s">
        <v>15843</v>
      </c>
      <c r="G5229">
        <v>23.46</v>
      </c>
      <c r="H5229">
        <v>14.45</v>
      </c>
      <c r="I5229">
        <v>18</v>
      </c>
      <c r="J5229">
        <v>0</v>
      </c>
      <c r="K5229" s="13">
        <v>0.55909999999999993</v>
      </c>
      <c r="L5229" s="13">
        <v>0.14449999999999999</v>
      </c>
      <c r="M5229" s="13">
        <v>0.2346</v>
      </c>
      <c r="N5229" s="13">
        <v>0.18</v>
      </c>
      <c r="O5229" s="13">
        <v>0</v>
      </c>
      <c r="P5229" s="12" t="str">
        <f>LEFT(Tabela2[[#This Row],[Código]],2)</f>
        <v>40</v>
      </c>
    </row>
    <row r="5230" spans="2:16" ht="15" customHeight="1" x14ac:dyDescent="0.25">
      <c r="B5230" s="36" t="str">
        <f>LOOKUP(Tabela2[[#This Row],[RESUMO]],Tabela3[Grupo],Tabela3[Meus produtos])</f>
        <v>Não</v>
      </c>
      <c r="C5230" s="30" t="s">
        <v>5096</v>
      </c>
      <c r="D5230" t="s">
        <v>21238</v>
      </c>
      <c r="E5230" t="s">
        <v>11853</v>
      </c>
      <c r="F5230" s="30" t="s">
        <v>15844</v>
      </c>
      <c r="G5230">
        <v>15.45</v>
      </c>
      <c r="H5230">
        <v>13.45</v>
      </c>
      <c r="I5230">
        <v>18</v>
      </c>
      <c r="J5230">
        <v>0</v>
      </c>
      <c r="K5230" s="13">
        <v>0.46899999999999997</v>
      </c>
      <c r="L5230" s="13">
        <v>0.13449999999999998</v>
      </c>
      <c r="M5230" s="13">
        <v>0.1545</v>
      </c>
      <c r="N5230" s="13">
        <v>0.18</v>
      </c>
      <c r="O5230" s="13">
        <v>0</v>
      </c>
      <c r="P5230" s="12" t="str">
        <f>LEFT(Tabela2[[#This Row],[Código]],2)</f>
        <v>40</v>
      </c>
    </row>
    <row r="5231" spans="2:16" ht="15" customHeight="1" x14ac:dyDescent="0.25">
      <c r="B5231" s="36" t="str">
        <f>LOOKUP(Tabela2[[#This Row],[RESUMO]],Tabela3[Grupo],Tabela3[Meus produtos])</f>
        <v>Não</v>
      </c>
      <c r="C5231" s="30" t="s">
        <v>5097</v>
      </c>
      <c r="D5231" t="s">
        <v>21238</v>
      </c>
      <c r="E5231" t="s">
        <v>11853</v>
      </c>
      <c r="F5231" s="30" t="s">
        <v>15845</v>
      </c>
      <c r="G5231">
        <v>22.16</v>
      </c>
      <c r="H5231">
        <v>16.71</v>
      </c>
      <c r="I5231">
        <v>18</v>
      </c>
      <c r="J5231">
        <v>0</v>
      </c>
      <c r="K5231" s="13">
        <v>0.56869999999999998</v>
      </c>
      <c r="L5231" s="13">
        <v>0.1671</v>
      </c>
      <c r="M5231" s="13">
        <v>0.22159999999999999</v>
      </c>
      <c r="N5231" s="13">
        <v>0.18</v>
      </c>
      <c r="O5231" s="13">
        <v>0</v>
      </c>
      <c r="P5231" s="12" t="str">
        <f>LEFT(Tabela2[[#This Row],[Código]],2)</f>
        <v>40</v>
      </c>
    </row>
    <row r="5232" spans="2:16" ht="15" customHeight="1" x14ac:dyDescent="0.25">
      <c r="B5232" s="36" t="str">
        <f>LOOKUP(Tabela2[[#This Row],[RESUMO]],Tabela3[Grupo],Tabela3[Meus produtos])</f>
        <v>Não</v>
      </c>
      <c r="C5232" s="30" t="s">
        <v>5098</v>
      </c>
      <c r="D5232" t="s">
        <v>21238</v>
      </c>
      <c r="E5232" t="s">
        <v>11853</v>
      </c>
      <c r="F5232" s="30" t="s">
        <v>15846</v>
      </c>
      <c r="G5232">
        <v>42.28</v>
      </c>
      <c r="H5232">
        <v>26.49</v>
      </c>
      <c r="I5232">
        <v>18</v>
      </c>
      <c r="J5232">
        <v>0</v>
      </c>
      <c r="K5232" s="13">
        <v>0.86769999999999992</v>
      </c>
      <c r="L5232" s="13">
        <v>0.26489999999999997</v>
      </c>
      <c r="M5232" s="13">
        <v>0.42280000000000001</v>
      </c>
      <c r="N5232" s="13">
        <v>0.18</v>
      </c>
      <c r="O5232" s="13">
        <v>0</v>
      </c>
      <c r="P5232" s="12" t="str">
        <f>LEFT(Tabela2[[#This Row],[Código]],2)</f>
        <v>40</v>
      </c>
    </row>
    <row r="5233" spans="2:16" ht="15" customHeight="1" x14ac:dyDescent="0.25">
      <c r="B5233" s="36" t="str">
        <f>LOOKUP(Tabela2[[#This Row],[RESUMO]],Tabela3[Grupo],Tabela3[Meus produtos])</f>
        <v>Não</v>
      </c>
      <c r="C5233" s="30" t="s">
        <v>22281</v>
      </c>
      <c r="D5233" t="s">
        <v>21238</v>
      </c>
      <c r="E5233" t="s">
        <v>11853</v>
      </c>
      <c r="F5233" s="30" t="s">
        <v>22524</v>
      </c>
      <c r="G5233">
        <v>29.09</v>
      </c>
      <c r="H5233">
        <v>20.079999999999998</v>
      </c>
      <c r="I5233">
        <v>18</v>
      </c>
      <c r="J5233">
        <v>0</v>
      </c>
      <c r="K5233" s="13">
        <v>0.67169999999999996</v>
      </c>
      <c r="L5233" s="13">
        <v>0.20079999999999998</v>
      </c>
      <c r="M5233" s="13">
        <v>0.29089999999999999</v>
      </c>
      <c r="N5233" s="13">
        <v>0.18</v>
      </c>
      <c r="O5233" s="13">
        <v>0</v>
      </c>
      <c r="P5233" s="12" t="str">
        <f>LEFT(Tabela2[[#This Row],[Código]],2)</f>
        <v>40</v>
      </c>
    </row>
    <row r="5234" spans="2:16" ht="15" customHeight="1" x14ac:dyDescent="0.25">
      <c r="B5234" s="36" t="str">
        <f>LOOKUP(Tabela2[[#This Row],[RESUMO]],Tabela3[Grupo],Tabela3[Meus produtos])</f>
        <v>Não</v>
      </c>
      <c r="C5234" s="30" t="s">
        <v>22281</v>
      </c>
      <c r="D5234" t="s">
        <v>124</v>
      </c>
      <c r="E5234" t="s">
        <v>11853</v>
      </c>
      <c r="F5234" s="30" t="s">
        <v>22524</v>
      </c>
      <c r="G5234">
        <v>23.46</v>
      </c>
      <c r="H5234">
        <v>14.45</v>
      </c>
      <c r="I5234">
        <v>18</v>
      </c>
      <c r="J5234">
        <v>0</v>
      </c>
      <c r="K5234" s="13">
        <v>0.55909999999999993</v>
      </c>
      <c r="L5234" s="13">
        <v>0.14449999999999999</v>
      </c>
      <c r="M5234" s="13">
        <v>0.2346</v>
      </c>
      <c r="N5234" s="13">
        <v>0.18</v>
      </c>
      <c r="O5234" s="13">
        <v>0</v>
      </c>
      <c r="P5234" s="12" t="str">
        <f>LEFT(Tabela2[[#This Row],[Código]],2)</f>
        <v>40</v>
      </c>
    </row>
    <row r="5235" spans="2:16" ht="15" customHeight="1" x14ac:dyDescent="0.25">
      <c r="B5235" s="36" t="str">
        <f>LOOKUP(Tabela2[[#This Row],[RESUMO]],Tabela3[Grupo],Tabela3[Meus produtos])</f>
        <v>Não</v>
      </c>
      <c r="C5235" s="30" t="s">
        <v>22282</v>
      </c>
      <c r="D5235" t="s">
        <v>21238</v>
      </c>
      <c r="E5235" t="s">
        <v>11853</v>
      </c>
      <c r="F5235" s="30" t="s">
        <v>12</v>
      </c>
      <c r="G5235">
        <v>29.09</v>
      </c>
      <c r="H5235">
        <v>20.079999999999998</v>
      </c>
      <c r="I5235">
        <v>18</v>
      </c>
      <c r="J5235">
        <v>0</v>
      </c>
      <c r="K5235" s="13">
        <v>0.67169999999999996</v>
      </c>
      <c r="L5235" s="13">
        <v>0.20079999999999998</v>
      </c>
      <c r="M5235" s="13">
        <v>0.29089999999999999</v>
      </c>
      <c r="N5235" s="13">
        <v>0.18</v>
      </c>
      <c r="O5235" s="13">
        <v>0</v>
      </c>
      <c r="P5235" s="12" t="str">
        <f>LEFT(Tabela2[[#This Row],[Código]],2)</f>
        <v>40</v>
      </c>
    </row>
    <row r="5236" spans="2:16" ht="15" customHeight="1" x14ac:dyDescent="0.25">
      <c r="B5236" s="36" t="str">
        <f>LOOKUP(Tabela2[[#This Row],[RESUMO]],Tabela3[Grupo],Tabela3[Meus produtos])</f>
        <v>Não</v>
      </c>
      <c r="C5236" s="30" t="s">
        <v>22282</v>
      </c>
      <c r="D5236" t="s">
        <v>124</v>
      </c>
      <c r="E5236" t="s">
        <v>11853</v>
      </c>
      <c r="F5236" s="30" t="s">
        <v>12</v>
      </c>
      <c r="G5236">
        <v>23.46</v>
      </c>
      <c r="H5236">
        <v>14.45</v>
      </c>
      <c r="I5236">
        <v>18</v>
      </c>
      <c r="J5236">
        <v>0</v>
      </c>
      <c r="K5236" s="13">
        <v>0.55909999999999993</v>
      </c>
      <c r="L5236" s="13">
        <v>0.14449999999999999</v>
      </c>
      <c r="M5236" s="13">
        <v>0.2346</v>
      </c>
      <c r="N5236" s="13">
        <v>0.18</v>
      </c>
      <c r="O5236" s="13">
        <v>0</v>
      </c>
      <c r="P5236" s="12" t="str">
        <f>LEFT(Tabela2[[#This Row],[Código]],2)</f>
        <v>40</v>
      </c>
    </row>
    <row r="5237" spans="2:16" ht="15" customHeight="1" x14ac:dyDescent="0.25">
      <c r="B5237" s="36" t="str">
        <f>LOOKUP(Tabela2[[#This Row],[RESUMO]],Tabela3[Grupo],Tabela3[Meus produtos])</f>
        <v>Não</v>
      </c>
      <c r="C5237" s="30" t="s">
        <v>22283</v>
      </c>
      <c r="D5237" t="s">
        <v>21238</v>
      </c>
      <c r="E5237" t="s">
        <v>11853</v>
      </c>
      <c r="F5237" s="30" t="s">
        <v>22284</v>
      </c>
      <c r="G5237">
        <v>23.08</v>
      </c>
      <c r="H5237">
        <v>20.079999999999998</v>
      </c>
      <c r="I5237">
        <v>18</v>
      </c>
      <c r="J5237">
        <v>0</v>
      </c>
      <c r="K5237" s="13">
        <v>0.61159999999999992</v>
      </c>
      <c r="L5237" s="13">
        <v>0.20079999999999998</v>
      </c>
      <c r="M5237" s="13">
        <v>0.23079999999999998</v>
      </c>
      <c r="N5237" s="13">
        <v>0.18</v>
      </c>
      <c r="O5237" s="13">
        <v>0</v>
      </c>
      <c r="P5237" s="12" t="str">
        <f>LEFT(Tabela2[[#This Row],[Código]],2)</f>
        <v>40</v>
      </c>
    </row>
    <row r="5238" spans="2:16" ht="15" customHeight="1" x14ac:dyDescent="0.25">
      <c r="B5238" s="36" t="str">
        <f>LOOKUP(Tabela2[[#This Row],[RESUMO]],Tabela3[Grupo],Tabela3[Meus produtos])</f>
        <v>Não</v>
      </c>
      <c r="C5238" s="30" t="s">
        <v>22285</v>
      </c>
      <c r="D5238" t="s">
        <v>21238</v>
      </c>
      <c r="E5238" t="s">
        <v>11853</v>
      </c>
      <c r="F5238" s="30" t="s">
        <v>22286</v>
      </c>
      <c r="G5238">
        <v>23.08</v>
      </c>
      <c r="H5238">
        <v>20.079999999999998</v>
      </c>
      <c r="I5238">
        <v>18</v>
      </c>
      <c r="J5238">
        <v>0</v>
      </c>
      <c r="K5238" s="13">
        <v>0.61159999999999992</v>
      </c>
      <c r="L5238" s="13">
        <v>0.20079999999999998</v>
      </c>
      <c r="M5238" s="13">
        <v>0.23079999999999998</v>
      </c>
      <c r="N5238" s="13">
        <v>0.18</v>
      </c>
      <c r="O5238" s="13">
        <v>0</v>
      </c>
      <c r="P5238" s="12" t="str">
        <f>LEFT(Tabela2[[#This Row],[Código]],2)</f>
        <v>40</v>
      </c>
    </row>
    <row r="5239" spans="2:16" ht="15" customHeight="1" x14ac:dyDescent="0.25">
      <c r="B5239" s="36" t="str">
        <f>LOOKUP(Tabela2[[#This Row],[RESUMO]],Tabela3[Grupo],Tabela3[Meus produtos])</f>
        <v>Não</v>
      </c>
      <c r="C5239" s="30" t="s">
        <v>22287</v>
      </c>
      <c r="D5239" t="s">
        <v>21238</v>
      </c>
      <c r="E5239" t="s">
        <v>11853</v>
      </c>
      <c r="F5239" s="30" t="s">
        <v>12</v>
      </c>
      <c r="G5239">
        <v>29.09</v>
      </c>
      <c r="H5239">
        <v>20.079999999999998</v>
      </c>
      <c r="I5239">
        <v>18</v>
      </c>
      <c r="J5239">
        <v>0</v>
      </c>
      <c r="K5239" s="13">
        <v>0.67169999999999996</v>
      </c>
      <c r="L5239" s="13">
        <v>0.20079999999999998</v>
      </c>
      <c r="M5239" s="13">
        <v>0.29089999999999999</v>
      </c>
      <c r="N5239" s="13">
        <v>0.18</v>
      </c>
      <c r="O5239" s="13">
        <v>0</v>
      </c>
      <c r="P5239" s="12" t="str">
        <f>LEFT(Tabela2[[#This Row],[Código]],2)</f>
        <v>40</v>
      </c>
    </row>
    <row r="5240" spans="2:16" ht="15" customHeight="1" x14ac:dyDescent="0.25">
      <c r="B5240" s="36" t="str">
        <f>LOOKUP(Tabela2[[#This Row],[RESUMO]],Tabela3[Grupo],Tabela3[Meus produtos])</f>
        <v>Não</v>
      </c>
      <c r="C5240" s="30" t="s">
        <v>22288</v>
      </c>
      <c r="D5240" t="s">
        <v>21238</v>
      </c>
      <c r="E5240" t="s">
        <v>11853</v>
      </c>
      <c r="F5240" s="30" t="s">
        <v>22289</v>
      </c>
      <c r="G5240">
        <v>23.08</v>
      </c>
      <c r="H5240">
        <v>20.079999999999998</v>
      </c>
      <c r="I5240">
        <v>18</v>
      </c>
      <c r="J5240">
        <v>0</v>
      </c>
      <c r="K5240" s="13">
        <v>0.61159999999999992</v>
      </c>
      <c r="L5240" s="13">
        <v>0.20079999999999998</v>
      </c>
      <c r="M5240" s="13">
        <v>0.23079999999999998</v>
      </c>
      <c r="N5240" s="13">
        <v>0.18</v>
      </c>
      <c r="O5240" s="13">
        <v>0</v>
      </c>
      <c r="P5240" s="12" t="str">
        <f>LEFT(Tabela2[[#This Row],[Código]],2)</f>
        <v>40</v>
      </c>
    </row>
    <row r="5241" spans="2:16" ht="15" customHeight="1" x14ac:dyDescent="0.25">
      <c r="B5241" s="36" t="str">
        <f>LOOKUP(Tabela2[[#This Row],[RESUMO]],Tabela3[Grupo],Tabela3[Meus produtos])</f>
        <v>Não</v>
      </c>
      <c r="C5241" s="30" t="s">
        <v>22290</v>
      </c>
      <c r="D5241" t="s">
        <v>21238</v>
      </c>
      <c r="E5241" t="s">
        <v>11853</v>
      </c>
      <c r="F5241" s="30" t="s">
        <v>12</v>
      </c>
      <c r="G5241">
        <v>29.09</v>
      </c>
      <c r="H5241">
        <v>20.079999999999998</v>
      </c>
      <c r="I5241">
        <v>18</v>
      </c>
      <c r="J5241">
        <v>0</v>
      </c>
      <c r="K5241" s="13">
        <v>0.67169999999999996</v>
      </c>
      <c r="L5241" s="13">
        <v>0.20079999999999998</v>
      </c>
      <c r="M5241" s="13">
        <v>0.29089999999999999</v>
      </c>
      <c r="N5241" s="13">
        <v>0.18</v>
      </c>
      <c r="O5241" s="13">
        <v>0</v>
      </c>
      <c r="P5241" s="12" t="str">
        <f>LEFT(Tabela2[[#This Row],[Código]],2)</f>
        <v>40</v>
      </c>
    </row>
    <row r="5242" spans="2:16" ht="15" customHeight="1" x14ac:dyDescent="0.25">
      <c r="B5242" s="36" t="str">
        <f>LOOKUP(Tabela2[[#This Row],[RESUMO]],Tabela3[Grupo],Tabela3[Meus produtos])</f>
        <v>Não</v>
      </c>
      <c r="C5242" s="30" t="s">
        <v>5099</v>
      </c>
      <c r="D5242" t="s">
        <v>21238</v>
      </c>
      <c r="E5242" t="s">
        <v>11853</v>
      </c>
      <c r="F5242" s="30" t="s">
        <v>15847</v>
      </c>
      <c r="G5242">
        <v>19.989999999999998</v>
      </c>
      <c r="H5242">
        <v>4.2</v>
      </c>
      <c r="I5242">
        <v>18</v>
      </c>
      <c r="J5242">
        <v>0</v>
      </c>
      <c r="K5242" s="13">
        <v>0.4219</v>
      </c>
      <c r="L5242" s="13">
        <v>4.2000000000000003E-2</v>
      </c>
      <c r="M5242" s="13">
        <v>0.19989999999999999</v>
      </c>
      <c r="N5242" s="13">
        <v>0.18</v>
      </c>
      <c r="O5242" s="13">
        <v>0</v>
      </c>
      <c r="P5242" s="12" t="str">
        <f>LEFT(Tabela2[[#This Row],[Código]],2)</f>
        <v>40</v>
      </c>
    </row>
    <row r="5243" spans="2:16" ht="15" customHeight="1" x14ac:dyDescent="0.25">
      <c r="B5243" s="36" t="str">
        <f>LOOKUP(Tabela2[[#This Row],[RESUMO]],Tabela3[Grupo],Tabela3[Meus produtos])</f>
        <v>Não</v>
      </c>
      <c r="C5243" s="30" t="s">
        <v>5099</v>
      </c>
      <c r="D5243" t="s">
        <v>124</v>
      </c>
      <c r="E5243" t="s">
        <v>11853</v>
      </c>
      <c r="F5243" s="30" t="s">
        <v>21415</v>
      </c>
      <c r="G5243">
        <v>33.03</v>
      </c>
      <c r="H5243">
        <v>17.239999999999998</v>
      </c>
      <c r="I5243">
        <v>18</v>
      </c>
      <c r="J5243">
        <v>0</v>
      </c>
      <c r="K5243" s="13">
        <v>0.68270000000000008</v>
      </c>
      <c r="L5243" s="13">
        <v>0.1724</v>
      </c>
      <c r="M5243" s="13">
        <v>0.33030000000000004</v>
      </c>
      <c r="N5243" s="13">
        <v>0.18</v>
      </c>
      <c r="O5243" s="13">
        <v>0</v>
      </c>
      <c r="P5243" s="12" t="str">
        <f>LEFT(Tabela2[[#This Row],[Código]],2)</f>
        <v>40</v>
      </c>
    </row>
    <row r="5244" spans="2:16" ht="15" customHeight="1" x14ac:dyDescent="0.25">
      <c r="B5244" s="36" t="str">
        <f>LOOKUP(Tabela2[[#This Row],[RESUMO]],Tabela3[Grupo],Tabela3[Meus produtos])</f>
        <v>Não</v>
      </c>
      <c r="C5244" s="30" t="s">
        <v>5100</v>
      </c>
      <c r="D5244" t="s">
        <v>21238</v>
      </c>
      <c r="E5244" t="s">
        <v>11853</v>
      </c>
      <c r="F5244" s="30" t="s">
        <v>15848</v>
      </c>
      <c r="G5244">
        <v>19.989999999999998</v>
      </c>
      <c r="H5244">
        <v>4.2</v>
      </c>
      <c r="I5244">
        <v>18</v>
      </c>
      <c r="J5244">
        <v>0</v>
      </c>
      <c r="K5244" s="13">
        <v>0.4219</v>
      </c>
      <c r="L5244" s="13">
        <v>4.2000000000000003E-2</v>
      </c>
      <c r="M5244" s="13">
        <v>0.19989999999999999</v>
      </c>
      <c r="N5244" s="13">
        <v>0.18</v>
      </c>
      <c r="O5244" s="13">
        <v>0</v>
      </c>
      <c r="P5244" s="12" t="str">
        <f>LEFT(Tabela2[[#This Row],[Código]],2)</f>
        <v>40</v>
      </c>
    </row>
    <row r="5245" spans="2:16" ht="15" customHeight="1" x14ac:dyDescent="0.25">
      <c r="B5245" s="36" t="str">
        <f>LOOKUP(Tabela2[[#This Row],[RESUMO]],Tabela3[Grupo],Tabela3[Meus produtos])</f>
        <v>Não</v>
      </c>
      <c r="C5245" s="30" t="s">
        <v>5100</v>
      </c>
      <c r="D5245" t="s">
        <v>124</v>
      </c>
      <c r="E5245" t="s">
        <v>11853</v>
      </c>
      <c r="F5245" s="30" t="s">
        <v>21415</v>
      </c>
      <c r="G5245">
        <v>21.95</v>
      </c>
      <c r="H5245">
        <v>6.16</v>
      </c>
      <c r="I5245">
        <v>18</v>
      </c>
      <c r="J5245">
        <v>0</v>
      </c>
      <c r="K5245" s="13">
        <v>0.46110000000000001</v>
      </c>
      <c r="L5245" s="13">
        <v>6.1600000000000002E-2</v>
      </c>
      <c r="M5245" s="13">
        <v>0.2195</v>
      </c>
      <c r="N5245" s="13">
        <v>0.18</v>
      </c>
      <c r="O5245" s="13">
        <v>0</v>
      </c>
      <c r="P5245" s="12" t="str">
        <f>LEFT(Tabela2[[#This Row],[Código]],2)</f>
        <v>40</v>
      </c>
    </row>
    <row r="5246" spans="2:16" ht="15" customHeight="1" x14ac:dyDescent="0.25">
      <c r="B5246" s="36" t="str">
        <f>LOOKUP(Tabela2[[#This Row],[RESUMO]],Tabela3[Grupo],Tabela3[Meus produtos])</f>
        <v>Não</v>
      </c>
      <c r="C5246" s="30" t="s">
        <v>5101</v>
      </c>
      <c r="D5246" t="s">
        <v>21238</v>
      </c>
      <c r="E5246" t="s">
        <v>11853</v>
      </c>
      <c r="F5246" s="30" t="s">
        <v>15849</v>
      </c>
      <c r="G5246">
        <v>19.989999999999998</v>
      </c>
      <c r="H5246">
        <v>4.2</v>
      </c>
      <c r="I5246">
        <v>18</v>
      </c>
      <c r="J5246">
        <v>0</v>
      </c>
      <c r="K5246" s="13">
        <v>0.4219</v>
      </c>
      <c r="L5246" s="13">
        <v>4.2000000000000003E-2</v>
      </c>
      <c r="M5246" s="13">
        <v>0.19989999999999999</v>
      </c>
      <c r="N5246" s="13">
        <v>0.18</v>
      </c>
      <c r="O5246" s="13">
        <v>0</v>
      </c>
      <c r="P5246" s="12" t="str">
        <f>LEFT(Tabela2[[#This Row],[Código]],2)</f>
        <v>40</v>
      </c>
    </row>
    <row r="5247" spans="2:16" ht="15" customHeight="1" x14ac:dyDescent="0.25">
      <c r="B5247" s="36" t="str">
        <f>LOOKUP(Tabela2[[#This Row],[RESUMO]],Tabela3[Grupo],Tabela3[Meus produtos])</f>
        <v>Não</v>
      </c>
      <c r="C5247" s="30" t="s">
        <v>5102</v>
      </c>
      <c r="D5247" t="s">
        <v>21238</v>
      </c>
      <c r="E5247" t="s">
        <v>11853</v>
      </c>
      <c r="F5247" s="30" t="s">
        <v>15850</v>
      </c>
      <c r="G5247">
        <v>19.989999999999998</v>
      </c>
      <c r="H5247">
        <v>4.2</v>
      </c>
      <c r="I5247">
        <v>18</v>
      </c>
      <c r="J5247">
        <v>0</v>
      </c>
      <c r="K5247" s="13">
        <v>0.4219</v>
      </c>
      <c r="L5247" s="13">
        <v>4.2000000000000003E-2</v>
      </c>
      <c r="M5247" s="13">
        <v>0.19989999999999999</v>
      </c>
      <c r="N5247" s="13">
        <v>0.18</v>
      </c>
      <c r="O5247" s="13">
        <v>0</v>
      </c>
      <c r="P5247" s="12" t="str">
        <f>LEFT(Tabela2[[#This Row],[Código]],2)</f>
        <v>40</v>
      </c>
    </row>
    <row r="5248" spans="2:16" ht="15" customHeight="1" x14ac:dyDescent="0.25">
      <c r="B5248" s="36" t="str">
        <f>LOOKUP(Tabela2[[#This Row],[RESUMO]],Tabela3[Grupo],Tabela3[Meus produtos])</f>
        <v>Não</v>
      </c>
      <c r="C5248" s="30" t="s">
        <v>5102</v>
      </c>
      <c r="D5248" t="s">
        <v>124</v>
      </c>
      <c r="E5248" t="s">
        <v>11853</v>
      </c>
      <c r="F5248" s="30" t="s">
        <v>21416</v>
      </c>
      <c r="G5248">
        <v>33.03</v>
      </c>
      <c r="H5248">
        <v>17.239999999999998</v>
      </c>
      <c r="I5248">
        <v>18</v>
      </c>
      <c r="J5248">
        <v>0</v>
      </c>
      <c r="K5248" s="13">
        <v>0.68270000000000008</v>
      </c>
      <c r="L5248" s="13">
        <v>0.1724</v>
      </c>
      <c r="M5248" s="13">
        <v>0.33030000000000004</v>
      </c>
      <c r="N5248" s="13">
        <v>0.18</v>
      </c>
      <c r="O5248" s="13">
        <v>0</v>
      </c>
      <c r="P5248" s="12" t="str">
        <f>LEFT(Tabela2[[#This Row],[Código]],2)</f>
        <v>40</v>
      </c>
    </row>
    <row r="5249" spans="2:16" ht="15" customHeight="1" x14ac:dyDescent="0.25">
      <c r="B5249" s="36" t="str">
        <f>LOOKUP(Tabela2[[#This Row],[RESUMO]],Tabela3[Grupo],Tabela3[Meus produtos])</f>
        <v>Não</v>
      </c>
      <c r="C5249" s="30" t="s">
        <v>5102</v>
      </c>
      <c r="D5249" t="s">
        <v>127</v>
      </c>
      <c r="E5249" t="s">
        <v>11853</v>
      </c>
      <c r="F5249" s="30" t="s">
        <v>21417</v>
      </c>
      <c r="G5249">
        <v>21.95</v>
      </c>
      <c r="H5249">
        <v>6.16</v>
      </c>
      <c r="I5249">
        <v>18</v>
      </c>
      <c r="J5249">
        <v>0</v>
      </c>
      <c r="K5249" s="13">
        <v>0.46110000000000001</v>
      </c>
      <c r="L5249" s="13">
        <v>6.1600000000000002E-2</v>
      </c>
      <c r="M5249" s="13">
        <v>0.2195</v>
      </c>
      <c r="N5249" s="13">
        <v>0.18</v>
      </c>
      <c r="O5249" s="13">
        <v>0</v>
      </c>
      <c r="P5249" s="12" t="str">
        <f>LEFT(Tabela2[[#This Row],[Código]],2)</f>
        <v>40</v>
      </c>
    </row>
    <row r="5250" spans="2:16" ht="15" customHeight="1" x14ac:dyDescent="0.25">
      <c r="B5250" s="36" t="str">
        <f>LOOKUP(Tabela2[[#This Row],[RESUMO]],Tabela3[Grupo],Tabela3[Meus produtos])</f>
        <v>Não</v>
      </c>
      <c r="C5250" s="30" t="s">
        <v>5103</v>
      </c>
      <c r="D5250" t="s">
        <v>21238</v>
      </c>
      <c r="E5250" t="s">
        <v>11853</v>
      </c>
      <c r="F5250" s="30" t="s">
        <v>15851</v>
      </c>
      <c r="G5250">
        <v>19.989999999999998</v>
      </c>
      <c r="H5250">
        <v>4.2</v>
      </c>
      <c r="I5250">
        <v>18</v>
      </c>
      <c r="J5250">
        <v>0</v>
      </c>
      <c r="K5250" s="13">
        <v>0.4219</v>
      </c>
      <c r="L5250" s="13">
        <v>4.2000000000000003E-2</v>
      </c>
      <c r="M5250" s="13">
        <v>0.19989999999999999</v>
      </c>
      <c r="N5250" s="13">
        <v>0.18</v>
      </c>
      <c r="O5250" s="13">
        <v>0</v>
      </c>
      <c r="P5250" s="12" t="str">
        <f>LEFT(Tabela2[[#This Row],[Código]],2)</f>
        <v>40</v>
      </c>
    </row>
    <row r="5251" spans="2:16" ht="15" customHeight="1" x14ac:dyDescent="0.25">
      <c r="B5251" s="36" t="str">
        <f>LOOKUP(Tabela2[[#This Row],[RESUMO]],Tabela3[Grupo],Tabela3[Meus produtos])</f>
        <v>Não</v>
      </c>
      <c r="C5251" s="30" t="s">
        <v>5104</v>
      </c>
      <c r="D5251" t="s">
        <v>21238</v>
      </c>
      <c r="E5251" t="s">
        <v>11853</v>
      </c>
      <c r="F5251" s="30" t="s">
        <v>15852</v>
      </c>
      <c r="G5251">
        <v>19.989999999999998</v>
      </c>
      <c r="H5251">
        <v>4.2</v>
      </c>
      <c r="I5251">
        <v>18</v>
      </c>
      <c r="J5251">
        <v>0</v>
      </c>
      <c r="K5251" s="13">
        <v>0.4219</v>
      </c>
      <c r="L5251" s="13">
        <v>4.2000000000000003E-2</v>
      </c>
      <c r="M5251" s="13">
        <v>0.19989999999999999</v>
      </c>
      <c r="N5251" s="13">
        <v>0.18</v>
      </c>
      <c r="O5251" s="13">
        <v>0</v>
      </c>
      <c r="P5251" s="12" t="str">
        <f>LEFT(Tabela2[[#This Row],[Código]],2)</f>
        <v>40</v>
      </c>
    </row>
    <row r="5252" spans="2:16" ht="15" customHeight="1" x14ac:dyDescent="0.25">
      <c r="B5252" s="36" t="str">
        <f>LOOKUP(Tabela2[[#This Row],[RESUMO]],Tabela3[Grupo],Tabela3[Meus produtos])</f>
        <v>Não</v>
      </c>
      <c r="C5252" s="30" t="s">
        <v>5105</v>
      </c>
      <c r="D5252" t="s">
        <v>21238</v>
      </c>
      <c r="E5252" t="s">
        <v>11853</v>
      </c>
      <c r="F5252" s="30" t="s">
        <v>15853</v>
      </c>
      <c r="G5252">
        <v>19.989999999999998</v>
      </c>
      <c r="H5252">
        <v>4.2</v>
      </c>
      <c r="I5252">
        <v>18</v>
      </c>
      <c r="J5252">
        <v>0</v>
      </c>
      <c r="K5252" s="13">
        <v>0.4219</v>
      </c>
      <c r="L5252" s="13">
        <v>4.2000000000000003E-2</v>
      </c>
      <c r="M5252" s="13">
        <v>0.19989999999999999</v>
      </c>
      <c r="N5252" s="13">
        <v>0.18</v>
      </c>
      <c r="O5252" s="13">
        <v>0</v>
      </c>
      <c r="P5252" s="12" t="str">
        <f>LEFT(Tabela2[[#This Row],[Código]],2)</f>
        <v>40</v>
      </c>
    </row>
    <row r="5253" spans="2:16" ht="15" customHeight="1" x14ac:dyDescent="0.25">
      <c r="B5253" s="36" t="str">
        <f>LOOKUP(Tabela2[[#This Row],[RESUMO]],Tabela3[Grupo],Tabela3[Meus produtos])</f>
        <v>Não</v>
      </c>
      <c r="C5253" s="30" t="s">
        <v>5106</v>
      </c>
      <c r="D5253" t="s">
        <v>21238</v>
      </c>
      <c r="E5253" t="s">
        <v>11853</v>
      </c>
      <c r="F5253" s="30" t="s">
        <v>15854</v>
      </c>
      <c r="G5253">
        <v>31.2</v>
      </c>
      <c r="H5253">
        <v>15.41</v>
      </c>
      <c r="I5253">
        <v>18</v>
      </c>
      <c r="J5253">
        <v>0</v>
      </c>
      <c r="K5253" s="13">
        <v>0.64610000000000001</v>
      </c>
      <c r="L5253" s="13">
        <v>0.15410000000000001</v>
      </c>
      <c r="M5253" s="13">
        <v>0.312</v>
      </c>
      <c r="N5253" s="13">
        <v>0.18</v>
      </c>
      <c r="O5253" s="13">
        <v>0</v>
      </c>
      <c r="P5253" s="12" t="str">
        <f>LEFT(Tabela2[[#This Row],[Código]],2)</f>
        <v>40</v>
      </c>
    </row>
    <row r="5254" spans="2:16" ht="15" customHeight="1" x14ac:dyDescent="0.25">
      <c r="B5254" s="36" t="str">
        <f>LOOKUP(Tabela2[[#This Row],[RESUMO]],Tabela3[Grupo],Tabela3[Meus produtos])</f>
        <v>Não</v>
      </c>
      <c r="C5254" s="30" t="s">
        <v>5107</v>
      </c>
      <c r="D5254" t="s">
        <v>21238</v>
      </c>
      <c r="E5254" t="s">
        <v>11853</v>
      </c>
      <c r="F5254" s="30" t="s">
        <v>15855</v>
      </c>
      <c r="G5254">
        <v>42.28</v>
      </c>
      <c r="H5254">
        <v>26.49</v>
      </c>
      <c r="I5254">
        <v>18</v>
      </c>
      <c r="J5254">
        <v>0</v>
      </c>
      <c r="K5254" s="13">
        <v>0.86769999999999992</v>
      </c>
      <c r="L5254" s="13">
        <v>0.26489999999999997</v>
      </c>
      <c r="M5254" s="13">
        <v>0.42280000000000001</v>
      </c>
      <c r="N5254" s="13">
        <v>0.18</v>
      </c>
      <c r="O5254" s="13">
        <v>0</v>
      </c>
      <c r="P5254" s="12" t="str">
        <f>LEFT(Tabela2[[#This Row],[Código]],2)</f>
        <v>40</v>
      </c>
    </row>
    <row r="5255" spans="2:16" ht="15" customHeight="1" x14ac:dyDescent="0.25">
      <c r="B5255" s="36" t="str">
        <f>LOOKUP(Tabela2[[#This Row],[RESUMO]],Tabela3[Grupo],Tabela3[Meus produtos])</f>
        <v>Não</v>
      </c>
      <c r="C5255" s="30" t="s">
        <v>5107</v>
      </c>
      <c r="D5255" t="s">
        <v>124</v>
      </c>
      <c r="E5255" t="s">
        <v>11853</v>
      </c>
      <c r="F5255" s="30" t="s">
        <v>21418</v>
      </c>
      <c r="G5255">
        <v>31.2</v>
      </c>
      <c r="H5255">
        <v>15.41</v>
      </c>
      <c r="I5255">
        <v>18</v>
      </c>
      <c r="J5255">
        <v>0</v>
      </c>
      <c r="K5255" s="13">
        <v>0.64610000000000001</v>
      </c>
      <c r="L5255" s="13">
        <v>0.15410000000000001</v>
      </c>
      <c r="M5255" s="13">
        <v>0.312</v>
      </c>
      <c r="N5255" s="13">
        <v>0.18</v>
      </c>
      <c r="O5255" s="13">
        <v>0</v>
      </c>
      <c r="P5255" s="12" t="str">
        <f>LEFT(Tabela2[[#This Row],[Código]],2)</f>
        <v>40</v>
      </c>
    </row>
    <row r="5256" spans="2:16" ht="15" customHeight="1" x14ac:dyDescent="0.25">
      <c r="B5256" s="36" t="str">
        <f>LOOKUP(Tabela2[[#This Row],[RESUMO]],Tabela3[Grupo],Tabela3[Meus produtos])</f>
        <v>Não</v>
      </c>
      <c r="C5256" s="30" t="s">
        <v>5108</v>
      </c>
      <c r="D5256" t="s">
        <v>21238</v>
      </c>
      <c r="E5256" t="s">
        <v>11853</v>
      </c>
      <c r="F5256" s="30" t="s">
        <v>15856</v>
      </c>
      <c r="G5256">
        <v>42.28</v>
      </c>
      <c r="H5256">
        <v>26.49</v>
      </c>
      <c r="I5256">
        <v>18</v>
      </c>
      <c r="J5256">
        <v>0</v>
      </c>
      <c r="K5256" s="13">
        <v>0.86769999999999992</v>
      </c>
      <c r="L5256" s="13">
        <v>0.26489999999999997</v>
      </c>
      <c r="M5256" s="13">
        <v>0.42280000000000001</v>
      </c>
      <c r="N5256" s="13">
        <v>0.18</v>
      </c>
      <c r="O5256" s="13">
        <v>0</v>
      </c>
      <c r="P5256" s="12" t="str">
        <f>LEFT(Tabela2[[#This Row],[Código]],2)</f>
        <v>40</v>
      </c>
    </row>
    <row r="5257" spans="2:16" ht="15" customHeight="1" x14ac:dyDescent="0.25">
      <c r="B5257" s="36" t="str">
        <f>LOOKUP(Tabela2[[#This Row],[RESUMO]],Tabela3[Grupo],Tabela3[Meus produtos])</f>
        <v>Não</v>
      </c>
      <c r="C5257" s="30" t="s">
        <v>5109</v>
      </c>
      <c r="D5257" t="s">
        <v>21238</v>
      </c>
      <c r="E5257" t="s">
        <v>11853</v>
      </c>
      <c r="F5257" s="30" t="s">
        <v>15857</v>
      </c>
      <c r="G5257">
        <v>42.28</v>
      </c>
      <c r="H5257">
        <v>26.49</v>
      </c>
      <c r="I5257">
        <v>18</v>
      </c>
      <c r="J5257">
        <v>0</v>
      </c>
      <c r="K5257" s="13">
        <v>0.86769999999999992</v>
      </c>
      <c r="L5257" s="13">
        <v>0.26489999999999997</v>
      </c>
      <c r="M5257" s="13">
        <v>0.42280000000000001</v>
      </c>
      <c r="N5257" s="13">
        <v>0.18</v>
      </c>
      <c r="O5257" s="13">
        <v>0</v>
      </c>
      <c r="P5257" s="12" t="str">
        <f>LEFT(Tabela2[[#This Row],[Código]],2)</f>
        <v>40</v>
      </c>
    </row>
    <row r="5258" spans="2:16" ht="15" customHeight="1" x14ac:dyDescent="0.25">
      <c r="B5258" s="36" t="str">
        <f>LOOKUP(Tabela2[[#This Row],[RESUMO]],Tabela3[Grupo],Tabela3[Meus produtos])</f>
        <v>Não</v>
      </c>
      <c r="C5258" s="30" t="s">
        <v>5109</v>
      </c>
      <c r="D5258" t="s">
        <v>124</v>
      </c>
      <c r="E5258" t="s">
        <v>11853</v>
      </c>
      <c r="F5258" s="30" t="s">
        <v>21419</v>
      </c>
      <c r="G5258">
        <v>31.2</v>
      </c>
      <c r="H5258">
        <v>15.41</v>
      </c>
      <c r="I5258">
        <v>18</v>
      </c>
      <c r="J5258">
        <v>0</v>
      </c>
      <c r="K5258" s="13">
        <v>0.64610000000000001</v>
      </c>
      <c r="L5258" s="13">
        <v>0.15410000000000001</v>
      </c>
      <c r="M5258" s="13">
        <v>0.312</v>
      </c>
      <c r="N5258" s="13">
        <v>0.18</v>
      </c>
      <c r="O5258" s="13">
        <v>0</v>
      </c>
      <c r="P5258" s="12" t="str">
        <f>LEFT(Tabela2[[#This Row],[Código]],2)</f>
        <v>40</v>
      </c>
    </row>
    <row r="5259" spans="2:16" ht="15" customHeight="1" x14ac:dyDescent="0.25">
      <c r="B5259" s="36" t="str">
        <f>LOOKUP(Tabela2[[#This Row],[RESUMO]],Tabela3[Grupo],Tabela3[Meus produtos])</f>
        <v>Não</v>
      </c>
      <c r="C5259" s="30" t="s">
        <v>5110</v>
      </c>
      <c r="D5259" t="s">
        <v>21238</v>
      </c>
      <c r="E5259" t="s">
        <v>11853</v>
      </c>
      <c r="F5259" s="30" t="s">
        <v>15858</v>
      </c>
      <c r="G5259">
        <v>15.29</v>
      </c>
      <c r="H5259">
        <v>4.2</v>
      </c>
      <c r="I5259">
        <v>7</v>
      </c>
      <c r="J5259">
        <v>0</v>
      </c>
      <c r="K5259" s="13">
        <v>0.26490000000000002</v>
      </c>
      <c r="L5259" s="13">
        <v>4.2000000000000003E-2</v>
      </c>
      <c r="M5259" s="13">
        <v>0.15289999999999998</v>
      </c>
      <c r="N5259" s="13">
        <v>7.0000000000000007E-2</v>
      </c>
      <c r="O5259" s="13">
        <v>0</v>
      </c>
      <c r="P5259" s="12" t="str">
        <f>LEFT(Tabela2[[#This Row],[Código]],2)</f>
        <v>40</v>
      </c>
    </row>
    <row r="5260" spans="2:16" ht="15" customHeight="1" x14ac:dyDescent="0.25">
      <c r="B5260" s="36" t="str">
        <f>LOOKUP(Tabela2[[#This Row],[RESUMO]],Tabela3[Grupo],Tabela3[Meus produtos])</f>
        <v>Não</v>
      </c>
      <c r="C5260" s="30" t="s">
        <v>5111</v>
      </c>
      <c r="D5260" t="s">
        <v>21238</v>
      </c>
      <c r="E5260" t="s">
        <v>11853</v>
      </c>
      <c r="F5260" s="30" t="s">
        <v>15859</v>
      </c>
      <c r="G5260">
        <v>33.03</v>
      </c>
      <c r="H5260">
        <v>17.239999999999998</v>
      </c>
      <c r="I5260">
        <v>18</v>
      </c>
      <c r="J5260">
        <v>0</v>
      </c>
      <c r="K5260" s="13">
        <v>0.68270000000000008</v>
      </c>
      <c r="L5260" s="13">
        <v>0.1724</v>
      </c>
      <c r="M5260" s="13">
        <v>0.33030000000000004</v>
      </c>
      <c r="N5260" s="13">
        <v>0.18</v>
      </c>
      <c r="O5260" s="13">
        <v>0</v>
      </c>
      <c r="P5260" s="12" t="str">
        <f>LEFT(Tabela2[[#This Row],[Código]],2)</f>
        <v>40</v>
      </c>
    </row>
    <row r="5261" spans="2:16" ht="15" customHeight="1" x14ac:dyDescent="0.25">
      <c r="B5261" s="36" t="str">
        <f>LOOKUP(Tabela2[[#This Row],[RESUMO]],Tabela3[Grupo],Tabela3[Meus produtos])</f>
        <v>Não</v>
      </c>
      <c r="C5261" s="30" t="s">
        <v>5112</v>
      </c>
      <c r="D5261" t="s">
        <v>21238</v>
      </c>
      <c r="E5261" t="s">
        <v>11853</v>
      </c>
      <c r="F5261" s="30" t="s">
        <v>15860</v>
      </c>
      <c r="G5261">
        <v>33.03</v>
      </c>
      <c r="H5261">
        <v>17.239999999999998</v>
      </c>
      <c r="I5261">
        <v>18</v>
      </c>
      <c r="J5261">
        <v>0</v>
      </c>
      <c r="K5261" s="13">
        <v>0.68270000000000008</v>
      </c>
      <c r="L5261" s="13">
        <v>0.1724</v>
      </c>
      <c r="M5261" s="13">
        <v>0.33030000000000004</v>
      </c>
      <c r="N5261" s="13">
        <v>0.18</v>
      </c>
      <c r="O5261" s="13">
        <v>0</v>
      </c>
      <c r="P5261" s="12" t="str">
        <f>LEFT(Tabela2[[#This Row],[Código]],2)</f>
        <v>40</v>
      </c>
    </row>
    <row r="5262" spans="2:16" ht="15" customHeight="1" x14ac:dyDescent="0.25">
      <c r="B5262" s="36" t="str">
        <f>LOOKUP(Tabela2[[#This Row],[RESUMO]],Tabela3[Grupo],Tabela3[Meus produtos])</f>
        <v>Não</v>
      </c>
      <c r="C5262" s="30" t="s">
        <v>5113</v>
      </c>
      <c r="D5262" t="s">
        <v>21238</v>
      </c>
      <c r="E5262" t="s">
        <v>11853</v>
      </c>
      <c r="F5262" s="30" t="s">
        <v>15861</v>
      </c>
      <c r="G5262">
        <v>10.54</v>
      </c>
      <c r="H5262">
        <v>4.2</v>
      </c>
      <c r="I5262">
        <v>18</v>
      </c>
      <c r="J5262">
        <v>0</v>
      </c>
      <c r="K5262" s="13">
        <v>0.32740000000000002</v>
      </c>
      <c r="L5262" s="13">
        <v>4.2000000000000003E-2</v>
      </c>
      <c r="M5262" s="13">
        <v>0.10539999999999999</v>
      </c>
      <c r="N5262" s="13">
        <v>0.18</v>
      </c>
      <c r="O5262" s="13">
        <v>0</v>
      </c>
      <c r="P5262" s="12" t="str">
        <f>LEFT(Tabela2[[#This Row],[Código]],2)</f>
        <v>40</v>
      </c>
    </row>
    <row r="5263" spans="2:16" ht="15" customHeight="1" x14ac:dyDescent="0.25">
      <c r="B5263" s="36" t="str">
        <f>LOOKUP(Tabela2[[#This Row],[RESUMO]],Tabela3[Grupo],Tabela3[Meus produtos])</f>
        <v>Não</v>
      </c>
      <c r="C5263" s="30" t="s">
        <v>5114</v>
      </c>
      <c r="D5263" t="s">
        <v>21238</v>
      </c>
      <c r="E5263" t="s">
        <v>11853</v>
      </c>
      <c r="F5263" s="30" t="s">
        <v>15862</v>
      </c>
      <c r="G5263">
        <v>18.46</v>
      </c>
      <c r="H5263">
        <v>8.3000000000000007</v>
      </c>
      <c r="I5263">
        <v>18</v>
      </c>
      <c r="J5263">
        <v>0</v>
      </c>
      <c r="K5263" s="13">
        <v>0.4476</v>
      </c>
      <c r="L5263" s="13">
        <v>8.3000000000000004E-2</v>
      </c>
      <c r="M5263" s="13">
        <v>0.18460000000000001</v>
      </c>
      <c r="N5263" s="13">
        <v>0.18</v>
      </c>
      <c r="O5263" s="13">
        <v>0</v>
      </c>
      <c r="P5263" s="12" t="str">
        <f>LEFT(Tabela2[[#This Row],[Código]],2)</f>
        <v>40</v>
      </c>
    </row>
    <row r="5264" spans="2:16" ht="15" customHeight="1" x14ac:dyDescent="0.25">
      <c r="B5264" s="36" t="str">
        <f>LOOKUP(Tabela2[[#This Row],[RESUMO]],Tabela3[Grupo],Tabela3[Meus produtos])</f>
        <v>Não</v>
      </c>
      <c r="C5264" s="30" t="s">
        <v>5114</v>
      </c>
      <c r="D5264" t="s">
        <v>124</v>
      </c>
      <c r="E5264" t="s">
        <v>11853</v>
      </c>
      <c r="F5264" s="30" t="s">
        <v>21420</v>
      </c>
      <c r="G5264">
        <v>14.36</v>
      </c>
      <c r="H5264">
        <v>4.2</v>
      </c>
      <c r="I5264">
        <v>18</v>
      </c>
      <c r="J5264">
        <v>0</v>
      </c>
      <c r="K5264" s="13">
        <v>0.36560000000000004</v>
      </c>
      <c r="L5264" s="13">
        <v>4.2000000000000003E-2</v>
      </c>
      <c r="M5264" s="13">
        <v>0.14360000000000001</v>
      </c>
      <c r="N5264" s="13">
        <v>0.18</v>
      </c>
      <c r="O5264" s="13">
        <v>0</v>
      </c>
      <c r="P5264" s="12" t="str">
        <f>LEFT(Tabela2[[#This Row],[Código]],2)</f>
        <v>40</v>
      </c>
    </row>
    <row r="5265" spans="2:16" ht="15" customHeight="1" x14ac:dyDescent="0.25">
      <c r="B5265" s="36" t="str">
        <f>LOOKUP(Tabela2[[#This Row],[RESUMO]],Tabela3[Grupo],Tabela3[Meus produtos])</f>
        <v>Não</v>
      </c>
      <c r="C5265" s="30" t="s">
        <v>5115</v>
      </c>
      <c r="D5265" t="s">
        <v>21238</v>
      </c>
      <c r="E5265" t="s">
        <v>11853</v>
      </c>
      <c r="F5265" s="30" t="s">
        <v>15863</v>
      </c>
      <c r="G5265">
        <v>33.03</v>
      </c>
      <c r="H5265">
        <v>17.239999999999998</v>
      </c>
      <c r="I5265">
        <v>18</v>
      </c>
      <c r="J5265">
        <v>0</v>
      </c>
      <c r="K5265" s="13">
        <v>0.68270000000000008</v>
      </c>
      <c r="L5265" s="13">
        <v>0.1724</v>
      </c>
      <c r="M5265" s="13">
        <v>0.33030000000000004</v>
      </c>
      <c r="N5265" s="13">
        <v>0.18</v>
      </c>
      <c r="O5265" s="13">
        <v>0</v>
      </c>
      <c r="P5265" s="12" t="str">
        <f>LEFT(Tabela2[[#This Row],[Código]],2)</f>
        <v>40</v>
      </c>
    </row>
    <row r="5266" spans="2:16" ht="15" customHeight="1" x14ac:dyDescent="0.25">
      <c r="B5266" s="36" t="str">
        <f>LOOKUP(Tabela2[[#This Row],[RESUMO]],Tabela3[Grupo],Tabela3[Meus produtos])</f>
        <v>Não</v>
      </c>
      <c r="C5266" s="30" t="s">
        <v>5115</v>
      </c>
      <c r="D5266" t="s">
        <v>124</v>
      </c>
      <c r="E5266" t="s">
        <v>11853</v>
      </c>
      <c r="F5266" s="30" t="s">
        <v>21421</v>
      </c>
      <c r="G5266">
        <v>19.989999999999998</v>
      </c>
      <c r="H5266">
        <v>4.2</v>
      </c>
      <c r="I5266">
        <v>18</v>
      </c>
      <c r="J5266">
        <v>0</v>
      </c>
      <c r="K5266" s="13">
        <v>0.4219</v>
      </c>
      <c r="L5266" s="13">
        <v>4.2000000000000003E-2</v>
      </c>
      <c r="M5266" s="13">
        <v>0.19989999999999999</v>
      </c>
      <c r="N5266" s="13">
        <v>0.18</v>
      </c>
      <c r="O5266" s="13">
        <v>0</v>
      </c>
      <c r="P5266" s="12" t="str">
        <f>LEFT(Tabela2[[#This Row],[Código]],2)</f>
        <v>40</v>
      </c>
    </row>
    <row r="5267" spans="2:16" ht="15" customHeight="1" x14ac:dyDescent="0.25">
      <c r="B5267" s="36" t="str">
        <f>LOOKUP(Tabela2[[#This Row],[RESUMO]],Tabela3[Grupo],Tabela3[Meus produtos])</f>
        <v>Não</v>
      </c>
      <c r="C5267" s="30" t="s">
        <v>5116</v>
      </c>
      <c r="D5267" t="s">
        <v>21238</v>
      </c>
      <c r="E5267" t="s">
        <v>11853</v>
      </c>
      <c r="F5267" s="30" t="s">
        <v>15864</v>
      </c>
      <c r="G5267">
        <v>23.73</v>
      </c>
      <c r="H5267">
        <v>17.8</v>
      </c>
      <c r="I5267">
        <v>18</v>
      </c>
      <c r="J5267">
        <v>0</v>
      </c>
      <c r="K5267" s="13">
        <v>0.59529999999999994</v>
      </c>
      <c r="L5267" s="13">
        <v>0.17800000000000002</v>
      </c>
      <c r="M5267" s="13">
        <v>0.23730000000000001</v>
      </c>
      <c r="N5267" s="13">
        <v>0.18</v>
      </c>
      <c r="O5267" s="13">
        <v>0</v>
      </c>
      <c r="P5267" s="12" t="str">
        <f>LEFT(Tabela2[[#This Row],[Código]],2)</f>
        <v>40</v>
      </c>
    </row>
    <row r="5268" spans="2:16" ht="15" customHeight="1" x14ac:dyDescent="0.25">
      <c r="B5268" s="36" t="str">
        <f>LOOKUP(Tabela2[[#This Row],[RESUMO]],Tabela3[Grupo],Tabela3[Meus produtos])</f>
        <v>Não</v>
      </c>
      <c r="C5268" s="30" t="s">
        <v>5117</v>
      </c>
      <c r="D5268" t="s">
        <v>21238</v>
      </c>
      <c r="E5268" t="s">
        <v>11853</v>
      </c>
      <c r="F5268" s="30" t="s">
        <v>15865</v>
      </c>
      <c r="G5268">
        <v>35.24</v>
      </c>
      <c r="H5268">
        <v>19.45</v>
      </c>
      <c r="I5268">
        <v>18</v>
      </c>
      <c r="J5268">
        <v>0</v>
      </c>
      <c r="K5268" s="13">
        <v>0.7269000000000001</v>
      </c>
      <c r="L5268" s="13">
        <v>0.19450000000000001</v>
      </c>
      <c r="M5268" s="13">
        <v>0.35240000000000005</v>
      </c>
      <c r="N5268" s="13">
        <v>0.18</v>
      </c>
      <c r="O5268" s="13">
        <v>0</v>
      </c>
      <c r="P5268" s="12" t="str">
        <f>LEFT(Tabela2[[#This Row],[Código]],2)</f>
        <v>40</v>
      </c>
    </row>
    <row r="5269" spans="2:16" ht="15" customHeight="1" x14ac:dyDescent="0.25">
      <c r="B5269" s="36" t="str">
        <f>LOOKUP(Tabela2[[#This Row],[RESUMO]],Tabela3[Grupo],Tabela3[Meus produtos])</f>
        <v>Não</v>
      </c>
      <c r="C5269" s="30" t="s">
        <v>5118</v>
      </c>
      <c r="D5269" t="s">
        <v>21238</v>
      </c>
      <c r="E5269" t="s">
        <v>11853</v>
      </c>
      <c r="F5269" s="30" t="s">
        <v>15866</v>
      </c>
      <c r="G5269">
        <v>29.08</v>
      </c>
      <c r="H5269">
        <v>13.29</v>
      </c>
      <c r="I5269">
        <v>18</v>
      </c>
      <c r="J5269">
        <v>0</v>
      </c>
      <c r="K5269" s="13">
        <v>0.6036999999999999</v>
      </c>
      <c r="L5269" s="13">
        <v>0.13289999999999999</v>
      </c>
      <c r="M5269" s="13">
        <v>0.2908</v>
      </c>
      <c r="N5269" s="13">
        <v>0.18</v>
      </c>
      <c r="O5269" s="13">
        <v>0</v>
      </c>
      <c r="P5269" s="12" t="str">
        <f>LEFT(Tabela2[[#This Row],[Código]],2)</f>
        <v>40</v>
      </c>
    </row>
    <row r="5270" spans="2:16" ht="15" customHeight="1" x14ac:dyDescent="0.25">
      <c r="B5270" s="36" t="str">
        <f>LOOKUP(Tabela2[[#This Row],[RESUMO]],Tabela3[Grupo],Tabela3[Meus produtos])</f>
        <v>Não</v>
      </c>
      <c r="C5270" s="30" t="s">
        <v>5119</v>
      </c>
      <c r="D5270" t="s">
        <v>21238</v>
      </c>
      <c r="E5270" t="s">
        <v>11853</v>
      </c>
      <c r="F5270" s="30" t="s">
        <v>15867</v>
      </c>
      <c r="G5270">
        <v>10.55</v>
      </c>
      <c r="H5270">
        <v>4.2</v>
      </c>
      <c r="I5270">
        <v>18</v>
      </c>
      <c r="J5270">
        <v>0</v>
      </c>
      <c r="K5270" s="13">
        <v>0.32750000000000001</v>
      </c>
      <c r="L5270" s="13">
        <v>4.2000000000000003E-2</v>
      </c>
      <c r="M5270" s="13">
        <v>0.10550000000000001</v>
      </c>
      <c r="N5270" s="13">
        <v>0.18</v>
      </c>
      <c r="O5270" s="13">
        <v>0</v>
      </c>
      <c r="P5270" s="12" t="str">
        <f>LEFT(Tabela2[[#This Row],[Código]],2)</f>
        <v>40</v>
      </c>
    </row>
    <row r="5271" spans="2:16" ht="15" customHeight="1" x14ac:dyDescent="0.25">
      <c r="B5271" s="36" t="str">
        <f>LOOKUP(Tabela2[[#This Row],[RESUMO]],Tabela3[Grupo],Tabela3[Meus produtos])</f>
        <v>Não</v>
      </c>
      <c r="C5271" s="30" t="s">
        <v>5120</v>
      </c>
      <c r="D5271" t="s">
        <v>21238</v>
      </c>
      <c r="E5271" t="s">
        <v>11853</v>
      </c>
      <c r="F5271" s="30" t="s">
        <v>15868</v>
      </c>
      <c r="G5271">
        <v>12.24</v>
      </c>
      <c r="H5271">
        <v>6.31</v>
      </c>
      <c r="I5271">
        <v>18</v>
      </c>
      <c r="J5271">
        <v>0</v>
      </c>
      <c r="K5271" s="13">
        <v>0.36549999999999999</v>
      </c>
      <c r="L5271" s="13">
        <v>6.3099999999999989E-2</v>
      </c>
      <c r="M5271" s="13">
        <v>0.12240000000000001</v>
      </c>
      <c r="N5271" s="13">
        <v>0.18</v>
      </c>
      <c r="O5271" s="13">
        <v>0</v>
      </c>
      <c r="P5271" s="12" t="str">
        <f>LEFT(Tabela2[[#This Row],[Código]],2)</f>
        <v>40</v>
      </c>
    </row>
    <row r="5272" spans="2:16" ht="15" customHeight="1" x14ac:dyDescent="0.25">
      <c r="B5272" s="36" t="str">
        <f>LOOKUP(Tabela2[[#This Row],[RESUMO]],Tabela3[Grupo],Tabela3[Meus produtos])</f>
        <v>Não</v>
      </c>
      <c r="C5272" s="30" t="s">
        <v>5121</v>
      </c>
      <c r="D5272" t="s">
        <v>21238</v>
      </c>
      <c r="E5272" t="s">
        <v>11853</v>
      </c>
      <c r="F5272" s="30" t="s">
        <v>15869</v>
      </c>
      <c r="G5272">
        <v>27.4</v>
      </c>
      <c r="H5272">
        <v>11.61</v>
      </c>
      <c r="I5272">
        <v>18</v>
      </c>
      <c r="J5272">
        <v>0</v>
      </c>
      <c r="K5272" s="13">
        <v>0.57009999999999994</v>
      </c>
      <c r="L5272" s="13">
        <v>0.11609999999999999</v>
      </c>
      <c r="M5272" s="13">
        <v>0.27399999999999997</v>
      </c>
      <c r="N5272" s="13">
        <v>0.18</v>
      </c>
      <c r="O5272" s="13">
        <v>0</v>
      </c>
      <c r="P5272" s="12" t="str">
        <f>LEFT(Tabela2[[#This Row],[Código]],2)</f>
        <v>40</v>
      </c>
    </row>
    <row r="5273" spans="2:16" ht="15" customHeight="1" x14ac:dyDescent="0.25">
      <c r="B5273" s="36" t="str">
        <f>LOOKUP(Tabela2[[#This Row],[RESUMO]],Tabela3[Grupo],Tabela3[Meus produtos])</f>
        <v>Não</v>
      </c>
      <c r="C5273" s="30" t="s">
        <v>5122</v>
      </c>
      <c r="D5273" t="s">
        <v>21238</v>
      </c>
      <c r="E5273" t="s">
        <v>11853</v>
      </c>
      <c r="F5273" s="30" t="s">
        <v>15870</v>
      </c>
      <c r="G5273">
        <v>33.03</v>
      </c>
      <c r="H5273">
        <v>17.239999999999998</v>
      </c>
      <c r="I5273">
        <v>18</v>
      </c>
      <c r="J5273">
        <v>0</v>
      </c>
      <c r="K5273" s="13">
        <v>0.68270000000000008</v>
      </c>
      <c r="L5273" s="13">
        <v>0.1724</v>
      </c>
      <c r="M5273" s="13">
        <v>0.33030000000000004</v>
      </c>
      <c r="N5273" s="13">
        <v>0.18</v>
      </c>
      <c r="O5273" s="13">
        <v>0</v>
      </c>
      <c r="P5273" s="12" t="str">
        <f>LEFT(Tabela2[[#This Row],[Código]],2)</f>
        <v>40</v>
      </c>
    </row>
    <row r="5274" spans="2:16" ht="15" customHeight="1" x14ac:dyDescent="0.25">
      <c r="B5274" s="36" t="str">
        <f>LOOKUP(Tabela2[[#This Row],[RESUMO]],Tabela3[Grupo],Tabela3[Meus produtos])</f>
        <v>Não</v>
      </c>
      <c r="C5274" s="30" t="s">
        <v>5123</v>
      </c>
      <c r="D5274" t="s">
        <v>21238</v>
      </c>
      <c r="E5274" t="s">
        <v>11853</v>
      </c>
      <c r="F5274" s="30" t="s">
        <v>15871</v>
      </c>
      <c r="G5274">
        <v>33.03</v>
      </c>
      <c r="H5274">
        <v>17.239999999999998</v>
      </c>
      <c r="I5274">
        <v>18</v>
      </c>
      <c r="J5274">
        <v>0</v>
      </c>
      <c r="K5274" s="13">
        <v>0.68270000000000008</v>
      </c>
      <c r="L5274" s="13">
        <v>0.1724</v>
      </c>
      <c r="M5274" s="13">
        <v>0.33030000000000004</v>
      </c>
      <c r="N5274" s="13">
        <v>0.18</v>
      </c>
      <c r="O5274" s="13">
        <v>0</v>
      </c>
      <c r="P5274" s="12" t="str">
        <f>LEFT(Tabela2[[#This Row],[Código]],2)</f>
        <v>40</v>
      </c>
    </row>
    <row r="5275" spans="2:16" ht="15" customHeight="1" x14ac:dyDescent="0.25">
      <c r="B5275" s="36" t="str">
        <f>LOOKUP(Tabela2[[#This Row],[RESUMO]],Tabela3[Grupo],Tabela3[Meus produtos])</f>
        <v>Não</v>
      </c>
      <c r="C5275" s="30" t="s">
        <v>5124</v>
      </c>
      <c r="D5275" t="s">
        <v>21238</v>
      </c>
      <c r="E5275" t="s">
        <v>11853</v>
      </c>
      <c r="F5275" s="30" t="s">
        <v>15872</v>
      </c>
      <c r="G5275">
        <v>23.41</v>
      </c>
      <c r="H5275">
        <v>19.45</v>
      </c>
      <c r="I5275">
        <v>18</v>
      </c>
      <c r="J5275">
        <v>0</v>
      </c>
      <c r="K5275" s="13">
        <v>0.60860000000000003</v>
      </c>
      <c r="L5275" s="13">
        <v>0.19450000000000001</v>
      </c>
      <c r="M5275" s="13">
        <v>0.2341</v>
      </c>
      <c r="N5275" s="13">
        <v>0.18</v>
      </c>
      <c r="O5275" s="13">
        <v>0</v>
      </c>
      <c r="P5275" s="12" t="str">
        <f>LEFT(Tabela2[[#This Row],[Código]],2)</f>
        <v>40</v>
      </c>
    </row>
    <row r="5276" spans="2:16" ht="15" customHeight="1" x14ac:dyDescent="0.25">
      <c r="B5276" s="36" t="str">
        <f>LOOKUP(Tabela2[[#This Row],[RESUMO]],Tabela3[Grupo],Tabela3[Meus produtos])</f>
        <v>Não</v>
      </c>
      <c r="C5276" s="30" t="s">
        <v>5125</v>
      </c>
      <c r="D5276" t="s">
        <v>21238</v>
      </c>
      <c r="E5276" t="s">
        <v>11853</v>
      </c>
      <c r="F5276" s="30" t="s">
        <v>15873</v>
      </c>
      <c r="G5276">
        <v>14.48</v>
      </c>
      <c r="H5276">
        <v>8.5500000000000007</v>
      </c>
      <c r="I5276">
        <v>18</v>
      </c>
      <c r="J5276">
        <v>0</v>
      </c>
      <c r="K5276" s="13">
        <v>0.4103</v>
      </c>
      <c r="L5276" s="13">
        <v>8.5500000000000007E-2</v>
      </c>
      <c r="M5276" s="13">
        <v>0.14480000000000001</v>
      </c>
      <c r="N5276" s="13">
        <v>0.18</v>
      </c>
      <c r="O5276" s="13">
        <v>0</v>
      </c>
      <c r="P5276" s="12" t="str">
        <f>LEFT(Tabela2[[#This Row],[Código]],2)</f>
        <v>40</v>
      </c>
    </row>
    <row r="5277" spans="2:16" ht="15" customHeight="1" x14ac:dyDescent="0.25">
      <c r="B5277" s="36" t="str">
        <f>LOOKUP(Tabela2[[#This Row],[RESUMO]],Tabela3[Grupo],Tabela3[Meus produtos])</f>
        <v>Não</v>
      </c>
      <c r="C5277" s="30" t="s">
        <v>5125</v>
      </c>
      <c r="D5277" t="s">
        <v>124</v>
      </c>
      <c r="E5277" t="s">
        <v>11853</v>
      </c>
      <c r="F5277" s="30" t="s">
        <v>21422</v>
      </c>
      <c r="G5277">
        <v>10.130000000000001</v>
      </c>
      <c r="H5277">
        <v>4.2</v>
      </c>
      <c r="I5277">
        <v>18</v>
      </c>
      <c r="J5277">
        <v>0</v>
      </c>
      <c r="K5277" s="13">
        <v>0.32330000000000003</v>
      </c>
      <c r="L5277" s="13">
        <v>4.2000000000000003E-2</v>
      </c>
      <c r="M5277" s="13">
        <v>0.1013</v>
      </c>
      <c r="N5277" s="13">
        <v>0.18</v>
      </c>
      <c r="O5277" s="13">
        <v>0</v>
      </c>
      <c r="P5277" s="12" t="str">
        <f>LEFT(Tabela2[[#This Row],[Código]],2)</f>
        <v>40</v>
      </c>
    </row>
    <row r="5278" spans="2:16" ht="15" customHeight="1" x14ac:dyDescent="0.25">
      <c r="B5278" s="36" t="str">
        <f>LOOKUP(Tabela2[[#This Row],[RESUMO]],Tabela3[Grupo],Tabela3[Meus produtos])</f>
        <v>Não</v>
      </c>
      <c r="C5278" s="30" t="s">
        <v>5125</v>
      </c>
      <c r="D5278" t="s">
        <v>127</v>
      </c>
      <c r="E5278" t="s">
        <v>11853</v>
      </c>
      <c r="F5278" s="30" t="s">
        <v>21423</v>
      </c>
      <c r="G5278">
        <v>10.130000000000001</v>
      </c>
      <c r="H5278">
        <v>4.2</v>
      </c>
      <c r="I5278">
        <v>18</v>
      </c>
      <c r="J5278">
        <v>0</v>
      </c>
      <c r="K5278" s="13">
        <v>0.32330000000000003</v>
      </c>
      <c r="L5278" s="13">
        <v>4.2000000000000003E-2</v>
      </c>
      <c r="M5278" s="13">
        <v>0.1013</v>
      </c>
      <c r="N5278" s="13">
        <v>0.18</v>
      </c>
      <c r="O5278" s="13">
        <v>0</v>
      </c>
      <c r="P5278" s="12" t="str">
        <f>LEFT(Tabela2[[#This Row],[Código]],2)</f>
        <v>40</v>
      </c>
    </row>
    <row r="5279" spans="2:16" ht="15" customHeight="1" x14ac:dyDescent="0.25">
      <c r="B5279" s="36" t="str">
        <f>LOOKUP(Tabela2[[#This Row],[RESUMO]],Tabela3[Grupo],Tabela3[Meus produtos])</f>
        <v>Não</v>
      </c>
      <c r="C5279" s="30" t="s">
        <v>5125</v>
      </c>
      <c r="D5279" t="s">
        <v>1057</v>
      </c>
      <c r="E5279" t="s">
        <v>11853</v>
      </c>
      <c r="F5279" s="30" t="s">
        <v>21424</v>
      </c>
      <c r="G5279">
        <v>20.21</v>
      </c>
      <c r="H5279">
        <v>14.28</v>
      </c>
      <c r="I5279">
        <v>18</v>
      </c>
      <c r="J5279">
        <v>0</v>
      </c>
      <c r="K5279" s="13">
        <v>0.52489999999999992</v>
      </c>
      <c r="L5279" s="13">
        <v>0.14279999999999998</v>
      </c>
      <c r="M5279" s="13">
        <v>0.2021</v>
      </c>
      <c r="N5279" s="13">
        <v>0.18</v>
      </c>
      <c r="O5279" s="13">
        <v>0</v>
      </c>
      <c r="P5279" s="12" t="str">
        <f>LEFT(Tabela2[[#This Row],[Código]],2)</f>
        <v>40</v>
      </c>
    </row>
    <row r="5280" spans="2:16" ht="15" customHeight="1" x14ac:dyDescent="0.25">
      <c r="B5280" s="36" t="str">
        <f>LOOKUP(Tabela2[[#This Row],[RESUMO]],Tabela3[Grupo],Tabela3[Meus produtos])</f>
        <v>Não</v>
      </c>
      <c r="C5280" s="30" t="s">
        <v>5125</v>
      </c>
      <c r="D5280" t="s">
        <v>1156</v>
      </c>
      <c r="E5280" t="s">
        <v>11853</v>
      </c>
      <c r="F5280" s="30" t="s">
        <v>21425</v>
      </c>
      <c r="G5280">
        <v>11.49</v>
      </c>
      <c r="H5280">
        <v>5.56</v>
      </c>
      <c r="I5280">
        <v>18</v>
      </c>
      <c r="J5280">
        <v>0</v>
      </c>
      <c r="K5280" s="13">
        <v>0.35049999999999998</v>
      </c>
      <c r="L5280" s="13">
        <v>5.5599999999999997E-2</v>
      </c>
      <c r="M5280" s="13">
        <v>0.1149</v>
      </c>
      <c r="N5280" s="13">
        <v>0.18</v>
      </c>
      <c r="O5280" s="13">
        <v>0</v>
      </c>
      <c r="P5280" s="12" t="str">
        <f>LEFT(Tabela2[[#This Row],[Código]],2)</f>
        <v>40</v>
      </c>
    </row>
    <row r="5281" spans="2:16" ht="15" customHeight="1" x14ac:dyDescent="0.25">
      <c r="B5281" s="36" t="str">
        <f>LOOKUP(Tabela2[[#This Row],[RESUMO]],Tabela3[Grupo],Tabela3[Meus produtos])</f>
        <v>Não</v>
      </c>
      <c r="C5281" s="30" t="s">
        <v>5125</v>
      </c>
      <c r="D5281" t="s">
        <v>1157</v>
      </c>
      <c r="E5281" t="s">
        <v>11853</v>
      </c>
      <c r="F5281" s="30" t="s">
        <v>21426</v>
      </c>
      <c r="G5281">
        <v>23.1</v>
      </c>
      <c r="H5281">
        <v>17.170000000000002</v>
      </c>
      <c r="I5281">
        <v>18</v>
      </c>
      <c r="J5281">
        <v>0</v>
      </c>
      <c r="K5281" s="13">
        <v>0.5827</v>
      </c>
      <c r="L5281" s="13">
        <v>0.17170000000000002</v>
      </c>
      <c r="M5281" s="13">
        <v>0.23100000000000001</v>
      </c>
      <c r="N5281" s="13">
        <v>0.18</v>
      </c>
      <c r="O5281" s="13">
        <v>0</v>
      </c>
      <c r="P5281" s="12" t="str">
        <f>LEFT(Tabela2[[#This Row],[Código]],2)</f>
        <v>40</v>
      </c>
    </row>
    <row r="5282" spans="2:16" ht="15" customHeight="1" x14ac:dyDescent="0.25">
      <c r="B5282" s="36" t="str">
        <f>LOOKUP(Tabela2[[#This Row],[RESUMO]],Tabela3[Grupo],Tabela3[Meus produtos])</f>
        <v>Não</v>
      </c>
      <c r="C5282" s="30" t="s">
        <v>5126</v>
      </c>
      <c r="D5282" t="s">
        <v>21238</v>
      </c>
      <c r="E5282" t="s">
        <v>11853</v>
      </c>
      <c r="F5282" s="30" t="s">
        <v>15874</v>
      </c>
      <c r="G5282">
        <v>35.24</v>
      </c>
      <c r="H5282">
        <v>19.45</v>
      </c>
      <c r="I5282">
        <v>18</v>
      </c>
      <c r="J5282">
        <v>0</v>
      </c>
      <c r="K5282" s="13">
        <v>0.7269000000000001</v>
      </c>
      <c r="L5282" s="13">
        <v>0.19450000000000001</v>
      </c>
      <c r="M5282" s="13">
        <v>0.35240000000000005</v>
      </c>
      <c r="N5282" s="13">
        <v>0.18</v>
      </c>
      <c r="O5282" s="13">
        <v>0</v>
      </c>
      <c r="P5282" s="12" t="str">
        <f>LEFT(Tabela2[[#This Row],[Código]],2)</f>
        <v>40</v>
      </c>
    </row>
    <row r="5283" spans="2:16" ht="15" customHeight="1" x14ac:dyDescent="0.25">
      <c r="B5283" s="36" t="str">
        <f>LOOKUP(Tabela2[[#This Row],[RESUMO]],Tabela3[Grupo],Tabela3[Meus produtos])</f>
        <v>Não</v>
      </c>
      <c r="C5283" s="30" t="s">
        <v>5126</v>
      </c>
      <c r="D5283" t="s">
        <v>124</v>
      </c>
      <c r="E5283" t="s">
        <v>11853</v>
      </c>
      <c r="F5283" s="30" t="s">
        <v>21427</v>
      </c>
      <c r="G5283">
        <v>23.84</v>
      </c>
      <c r="H5283">
        <v>8.0500000000000007</v>
      </c>
      <c r="I5283">
        <v>18</v>
      </c>
      <c r="J5283">
        <v>0</v>
      </c>
      <c r="K5283" s="13">
        <v>0.49890000000000001</v>
      </c>
      <c r="L5283" s="13">
        <v>8.0500000000000002E-2</v>
      </c>
      <c r="M5283" s="13">
        <v>0.2384</v>
      </c>
      <c r="N5283" s="13">
        <v>0.18</v>
      </c>
      <c r="O5283" s="13">
        <v>0</v>
      </c>
      <c r="P5283" s="12" t="str">
        <f>LEFT(Tabela2[[#This Row],[Código]],2)</f>
        <v>40</v>
      </c>
    </row>
    <row r="5284" spans="2:16" ht="15" customHeight="1" x14ac:dyDescent="0.25">
      <c r="B5284" s="36" t="str">
        <f>LOOKUP(Tabela2[[#This Row],[RESUMO]],Tabela3[Grupo],Tabela3[Meus produtos])</f>
        <v>Não</v>
      </c>
      <c r="C5284" s="30" t="s">
        <v>5126</v>
      </c>
      <c r="D5284" t="s">
        <v>127</v>
      </c>
      <c r="E5284" t="s">
        <v>11853</v>
      </c>
      <c r="F5284" s="30" t="s">
        <v>21428</v>
      </c>
      <c r="G5284">
        <v>23.84</v>
      </c>
      <c r="H5284">
        <v>8.0500000000000007</v>
      </c>
      <c r="I5284">
        <v>18</v>
      </c>
      <c r="J5284">
        <v>0</v>
      </c>
      <c r="K5284" s="13">
        <v>0.49890000000000001</v>
      </c>
      <c r="L5284" s="13">
        <v>8.0500000000000002E-2</v>
      </c>
      <c r="M5284" s="13">
        <v>0.2384</v>
      </c>
      <c r="N5284" s="13">
        <v>0.18</v>
      </c>
      <c r="O5284" s="13">
        <v>0</v>
      </c>
      <c r="P5284" s="12" t="str">
        <f>LEFT(Tabela2[[#This Row],[Código]],2)</f>
        <v>40</v>
      </c>
    </row>
    <row r="5285" spans="2:16" ht="15" customHeight="1" x14ac:dyDescent="0.25">
      <c r="B5285" s="36" t="str">
        <f>LOOKUP(Tabela2[[#This Row],[RESUMO]],Tabela3[Grupo],Tabela3[Meus produtos])</f>
        <v>Não</v>
      </c>
      <c r="C5285" s="30" t="s">
        <v>5126</v>
      </c>
      <c r="D5285" t="s">
        <v>1057</v>
      </c>
      <c r="E5285" t="s">
        <v>11853</v>
      </c>
      <c r="F5285" s="30" t="s">
        <v>21429</v>
      </c>
      <c r="G5285">
        <v>33.03</v>
      </c>
      <c r="H5285">
        <v>17.239999999999998</v>
      </c>
      <c r="I5285">
        <v>18</v>
      </c>
      <c r="J5285">
        <v>0</v>
      </c>
      <c r="K5285" s="13">
        <v>0.68270000000000008</v>
      </c>
      <c r="L5285" s="13">
        <v>0.1724</v>
      </c>
      <c r="M5285" s="13">
        <v>0.33030000000000004</v>
      </c>
      <c r="N5285" s="13">
        <v>0.18</v>
      </c>
      <c r="O5285" s="13">
        <v>0</v>
      </c>
      <c r="P5285" s="12" t="str">
        <f>LEFT(Tabela2[[#This Row],[Código]],2)</f>
        <v>40</v>
      </c>
    </row>
    <row r="5286" spans="2:16" ht="15" customHeight="1" x14ac:dyDescent="0.25">
      <c r="B5286" s="36" t="str">
        <f>LOOKUP(Tabela2[[#This Row],[RESUMO]],Tabela3[Grupo],Tabela3[Meus produtos])</f>
        <v>Não</v>
      </c>
      <c r="C5286" s="30" t="s">
        <v>5127</v>
      </c>
      <c r="D5286" t="s">
        <v>21238</v>
      </c>
      <c r="E5286" t="s">
        <v>11853</v>
      </c>
      <c r="F5286" s="30" t="s">
        <v>15875</v>
      </c>
      <c r="G5286">
        <v>6.23</v>
      </c>
      <c r="H5286">
        <v>4.2</v>
      </c>
      <c r="I5286">
        <v>18</v>
      </c>
      <c r="J5286">
        <v>0</v>
      </c>
      <c r="K5286" s="13">
        <v>0.2843</v>
      </c>
      <c r="L5286" s="13">
        <v>4.2000000000000003E-2</v>
      </c>
      <c r="M5286" s="13">
        <v>6.2300000000000001E-2</v>
      </c>
      <c r="N5286" s="13">
        <v>0.18</v>
      </c>
      <c r="O5286" s="13">
        <v>0</v>
      </c>
      <c r="P5286" s="12" t="str">
        <f>LEFT(Tabela2[[#This Row],[Código]],2)</f>
        <v>41</v>
      </c>
    </row>
    <row r="5287" spans="2:16" ht="15" customHeight="1" x14ac:dyDescent="0.25">
      <c r="B5287" s="36" t="str">
        <f>LOOKUP(Tabela2[[#This Row],[RESUMO]],Tabela3[Grupo],Tabela3[Meus produtos])</f>
        <v>Não</v>
      </c>
      <c r="C5287" s="30" t="s">
        <v>5128</v>
      </c>
      <c r="D5287" t="s">
        <v>21238</v>
      </c>
      <c r="E5287" t="s">
        <v>11853</v>
      </c>
      <c r="F5287" s="30" t="s">
        <v>15876</v>
      </c>
      <c r="G5287">
        <v>6.23</v>
      </c>
      <c r="H5287">
        <v>4.2</v>
      </c>
      <c r="I5287">
        <v>18</v>
      </c>
      <c r="J5287">
        <v>0</v>
      </c>
      <c r="K5287" s="13">
        <v>0.2843</v>
      </c>
      <c r="L5287" s="13">
        <v>4.2000000000000003E-2</v>
      </c>
      <c r="M5287" s="13">
        <v>6.2300000000000001E-2</v>
      </c>
      <c r="N5287" s="13">
        <v>0.18</v>
      </c>
      <c r="O5287" s="13">
        <v>0</v>
      </c>
      <c r="P5287" s="12" t="str">
        <f>LEFT(Tabela2[[#This Row],[Código]],2)</f>
        <v>41</v>
      </c>
    </row>
    <row r="5288" spans="2:16" ht="15" customHeight="1" x14ac:dyDescent="0.25">
      <c r="B5288" s="36" t="str">
        <f>LOOKUP(Tabela2[[#This Row],[RESUMO]],Tabela3[Grupo],Tabela3[Meus produtos])</f>
        <v>Não</v>
      </c>
      <c r="C5288" s="30" t="s">
        <v>5129</v>
      </c>
      <c r="D5288" t="s">
        <v>21238</v>
      </c>
      <c r="E5288" t="s">
        <v>11853</v>
      </c>
      <c r="F5288" s="30" t="s">
        <v>15877</v>
      </c>
      <c r="G5288">
        <v>6.23</v>
      </c>
      <c r="H5288">
        <v>4.2</v>
      </c>
      <c r="I5288">
        <v>18</v>
      </c>
      <c r="J5288">
        <v>0</v>
      </c>
      <c r="K5288" s="13">
        <v>0.2843</v>
      </c>
      <c r="L5288" s="13">
        <v>4.2000000000000003E-2</v>
      </c>
      <c r="M5288" s="13">
        <v>6.2300000000000001E-2</v>
      </c>
      <c r="N5288" s="13">
        <v>0.18</v>
      </c>
      <c r="O5288" s="13">
        <v>0</v>
      </c>
      <c r="P5288" s="12" t="str">
        <f>LEFT(Tabela2[[#This Row],[Código]],2)</f>
        <v>41</v>
      </c>
    </row>
    <row r="5289" spans="2:16" ht="15" customHeight="1" x14ac:dyDescent="0.25">
      <c r="B5289" s="36" t="str">
        <f>LOOKUP(Tabela2[[#This Row],[RESUMO]],Tabela3[Grupo],Tabela3[Meus produtos])</f>
        <v>Não</v>
      </c>
      <c r="C5289" s="30" t="s">
        <v>5130</v>
      </c>
      <c r="D5289" t="s">
        <v>21238</v>
      </c>
      <c r="E5289" t="s">
        <v>11853</v>
      </c>
      <c r="F5289" s="30" t="s">
        <v>15878</v>
      </c>
      <c r="G5289">
        <v>6.23</v>
      </c>
      <c r="H5289">
        <v>4.2</v>
      </c>
      <c r="I5289">
        <v>18</v>
      </c>
      <c r="J5289">
        <v>0</v>
      </c>
      <c r="K5289" s="13">
        <v>0.2843</v>
      </c>
      <c r="L5289" s="13">
        <v>4.2000000000000003E-2</v>
      </c>
      <c r="M5289" s="13">
        <v>6.2300000000000001E-2</v>
      </c>
      <c r="N5289" s="13">
        <v>0.18</v>
      </c>
      <c r="O5289" s="13">
        <v>0</v>
      </c>
      <c r="P5289" s="12" t="str">
        <f>LEFT(Tabela2[[#This Row],[Código]],2)</f>
        <v>41</v>
      </c>
    </row>
    <row r="5290" spans="2:16" ht="15" customHeight="1" x14ac:dyDescent="0.25">
      <c r="B5290" s="36" t="str">
        <f>LOOKUP(Tabela2[[#This Row],[RESUMO]],Tabela3[Grupo],Tabela3[Meus produtos])</f>
        <v>Não</v>
      </c>
      <c r="C5290" s="30" t="s">
        <v>5131</v>
      </c>
      <c r="D5290" t="s">
        <v>21238</v>
      </c>
      <c r="E5290" t="s">
        <v>11853</v>
      </c>
      <c r="F5290" s="30" t="s">
        <v>15879</v>
      </c>
      <c r="G5290">
        <v>6.23</v>
      </c>
      <c r="H5290">
        <v>4.2</v>
      </c>
      <c r="I5290">
        <v>18</v>
      </c>
      <c r="J5290">
        <v>0</v>
      </c>
      <c r="K5290" s="13">
        <v>0.2843</v>
      </c>
      <c r="L5290" s="13">
        <v>4.2000000000000003E-2</v>
      </c>
      <c r="M5290" s="13">
        <v>6.2300000000000001E-2</v>
      </c>
      <c r="N5290" s="13">
        <v>0.18</v>
      </c>
      <c r="O5290" s="13">
        <v>0</v>
      </c>
      <c r="P5290" s="12" t="str">
        <f>LEFT(Tabela2[[#This Row],[Código]],2)</f>
        <v>41</v>
      </c>
    </row>
    <row r="5291" spans="2:16" ht="15" customHeight="1" x14ac:dyDescent="0.25">
      <c r="B5291" s="36" t="str">
        <f>LOOKUP(Tabela2[[#This Row],[RESUMO]],Tabela3[Grupo],Tabela3[Meus produtos])</f>
        <v>Não</v>
      </c>
      <c r="C5291" s="30" t="s">
        <v>5132</v>
      </c>
      <c r="D5291" t="s">
        <v>21238</v>
      </c>
      <c r="E5291" t="s">
        <v>11853</v>
      </c>
      <c r="F5291" s="30" t="s">
        <v>15880</v>
      </c>
      <c r="G5291">
        <v>6.23</v>
      </c>
      <c r="H5291">
        <v>4.2</v>
      </c>
      <c r="I5291">
        <v>18</v>
      </c>
      <c r="J5291">
        <v>0</v>
      </c>
      <c r="K5291" s="13">
        <v>0.2843</v>
      </c>
      <c r="L5291" s="13">
        <v>4.2000000000000003E-2</v>
      </c>
      <c r="M5291" s="13">
        <v>6.2300000000000001E-2</v>
      </c>
      <c r="N5291" s="13">
        <v>0.18</v>
      </c>
      <c r="O5291" s="13">
        <v>0</v>
      </c>
      <c r="P5291" s="12" t="str">
        <f>LEFT(Tabela2[[#This Row],[Código]],2)</f>
        <v>41</v>
      </c>
    </row>
    <row r="5292" spans="2:16" ht="15" customHeight="1" x14ac:dyDescent="0.25">
      <c r="B5292" s="36" t="str">
        <f>LOOKUP(Tabela2[[#This Row],[RESUMO]],Tabela3[Grupo],Tabela3[Meus produtos])</f>
        <v>Não</v>
      </c>
      <c r="C5292" s="30" t="s">
        <v>5133</v>
      </c>
      <c r="D5292" t="s">
        <v>21238</v>
      </c>
      <c r="E5292" t="s">
        <v>11853</v>
      </c>
      <c r="F5292" s="30" t="s">
        <v>15881</v>
      </c>
      <c r="G5292">
        <v>6.23</v>
      </c>
      <c r="H5292">
        <v>4.2</v>
      </c>
      <c r="I5292">
        <v>18</v>
      </c>
      <c r="J5292">
        <v>0</v>
      </c>
      <c r="K5292" s="13">
        <v>0.2843</v>
      </c>
      <c r="L5292" s="13">
        <v>4.2000000000000003E-2</v>
      </c>
      <c r="M5292" s="13">
        <v>6.2300000000000001E-2</v>
      </c>
      <c r="N5292" s="13">
        <v>0.18</v>
      </c>
      <c r="O5292" s="13">
        <v>0</v>
      </c>
      <c r="P5292" s="12" t="str">
        <f>LEFT(Tabela2[[#This Row],[Código]],2)</f>
        <v>41</v>
      </c>
    </row>
    <row r="5293" spans="2:16" ht="15" customHeight="1" x14ac:dyDescent="0.25">
      <c r="B5293" s="36" t="str">
        <f>LOOKUP(Tabela2[[#This Row],[RESUMO]],Tabela3[Grupo],Tabela3[Meus produtos])</f>
        <v>Não</v>
      </c>
      <c r="C5293" s="30" t="s">
        <v>5134</v>
      </c>
      <c r="D5293" t="s">
        <v>21238</v>
      </c>
      <c r="E5293" t="s">
        <v>11853</v>
      </c>
      <c r="F5293" s="30" t="s">
        <v>15882</v>
      </c>
      <c r="G5293">
        <v>6.23</v>
      </c>
      <c r="H5293">
        <v>4.2</v>
      </c>
      <c r="I5293">
        <v>18</v>
      </c>
      <c r="J5293">
        <v>0</v>
      </c>
      <c r="K5293" s="13">
        <v>0.2843</v>
      </c>
      <c r="L5293" s="13">
        <v>4.2000000000000003E-2</v>
      </c>
      <c r="M5293" s="13">
        <v>6.2300000000000001E-2</v>
      </c>
      <c r="N5293" s="13">
        <v>0.18</v>
      </c>
      <c r="O5293" s="13">
        <v>0</v>
      </c>
      <c r="P5293" s="12" t="str">
        <f>LEFT(Tabela2[[#This Row],[Código]],2)</f>
        <v>41</v>
      </c>
    </row>
    <row r="5294" spans="2:16" ht="15" customHeight="1" x14ac:dyDescent="0.25">
      <c r="B5294" s="36" t="str">
        <f>LOOKUP(Tabela2[[#This Row],[RESUMO]],Tabela3[Grupo],Tabela3[Meus produtos])</f>
        <v>Não</v>
      </c>
      <c r="C5294" s="30" t="s">
        <v>5135</v>
      </c>
      <c r="D5294" t="s">
        <v>21238</v>
      </c>
      <c r="E5294" t="s">
        <v>11853</v>
      </c>
      <c r="F5294" s="30" t="s">
        <v>15883</v>
      </c>
      <c r="G5294">
        <v>6.23</v>
      </c>
      <c r="H5294">
        <v>4.2</v>
      </c>
      <c r="I5294">
        <v>18</v>
      </c>
      <c r="J5294">
        <v>0</v>
      </c>
      <c r="K5294" s="13">
        <v>0.2843</v>
      </c>
      <c r="L5294" s="13">
        <v>4.2000000000000003E-2</v>
      </c>
      <c r="M5294" s="13">
        <v>6.2300000000000001E-2</v>
      </c>
      <c r="N5294" s="13">
        <v>0.18</v>
      </c>
      <c r="O5294" s="13">
        <v>0</v>
      </c>
      <c r="P5294" s="12" t="str">
        <f>LEFT(Tabela2[[#This Row],[Código]],2)</f>
        <v>41</v>
      </c>
    </row>
    <row r="5295" spans="2:16" ht="15" customHeight="1" x14ac:dyDescent="0.25">
      <c r="B5295" s="36" t="str">
        <f>LOOKUP(Tabela2[[#This Row],[RESUMO]],Tabela3[Grupo],Tabela3[Meus produtos])</f>
        <v>Não</v>
      </c>
      <c r="C5295" s="30" t="s">
        <v>5136</v>
      </c>
      <c r="D5295" t="s">
        <v>21238</v>
      </c>
      <c r="E5295" t="s">
        <v>11853</v>
      </c>
      <c r="F5295" s="30" t="s">
        <v>15884</v>
      </c>
      <c r="G5295">
        <v>6.23</v>
      </c>
      <c r="H5295">
        <v>4.2</v>
      </c>
      <c r="I5295">
        <v>18</v>
      </c>
      <c r="J5295">
        <v>0</v>
      </c>
      <c r="K5295" s="13">
        <v>0.2843</v>
      </c>
      <c r="L5295" s="13">
        <v>4.2000000000000003E-2</v>
      </c>
      <c r="M5295" s="13">
        <v>6.2300000000000001E-2</v>
      </c>
      <c r="N5295" s="13">
        <v>0.18</v>
      </c>
      <c r="O5295" s="13">
        <v>0</v>
      </c>
      <c r="P5295" s="12" t="str">
        <f>LEFT(Tabela2[[#This Row],[Código]],2)</f>
        <v>41</v>
      </c>
    </row>
    <row r="5296" spans="2:16" ht="15" customHeight="1" x14ac:dyDescent="0.25">
      <c r="B5296" s="36" t="str">
        <f>LOOKUP(Tabela2[[#This Row],[RESUMO]],Tabela3[Grupo],Tabela3[Meus produtos])</f>
        <v>Não</v>
      </c>
      <c r="C5296" s="30" t="s">
        <v>5137</v>
      </c>
      <c r="D5296" t="s">
        <v>21238</v>
      </c>
      <c r="E5296" t="s">
        <v>11853</v>
      </c>
      <c r="F5296" s="30" t="s">
        <v>15885</v>
      </c>
      <c r="G5296">
        <v>6.23</v>
      </c>
      <c r="H5296">
        <v>4.2</v>
      </c>
      <c r="I5296">
        <v>18</v>
      </c>
      <c r="J5296">
        <v>0</v>
      </c>
      <c r="K5296" s="13">
        <v>0.2843</v>
      </c>
      <c r="L5296" s="13">
        <v>4.2000000000000003E-2</v>
      </c>
      <c r="M5296" s="13">
        <v>6.2300000000000001E-2</v>
      </c>
      <c r="N5296" s="13">
        <v>0.18</v>
      </c>
      <c r="O5296" s="13">
        <v>0</v>
      </c>
      <c r="P5296" s="12" t="str">
        <f>LEFT(Tabela2[[#This Row],[Código]],2)</f>
        <v>41</v>
      </c>
    </row>
    <row r="5297" spans="2:16" ht="15" customHeight="1" x14ac:dyDescent="0.25">
      <c r="B5297" s="36" t="str">
        <f>LOOKUP(Tabela2[[#This Row],[RESUMO]],Tabela3[Grupo],Tabela3[Meus produtos])</f>
        <v>Não</v>
      </c>
      <c r="C5297" s="30" t="s">
        <v>5138</v>
      </c>
      <c r="D5297" t="s">
        <v>21238</v>
      </c>
      <c r="E5297" t="s">
        <v>11853</v>
      </c>
      <c r="F5297" s="30" t="s">
        <v>15886</v>
      </c>
      <c r="G5297">
        <v>6.23</v>
      </c>
      <c r="H5297">
        <v>4.2</v>
      </c>
      <c r="I5297">
        <v>18</v>
      </c>
      <c r="J5297">
        <v>0</v>
      </c>
      <c r="K5297" s="13">
        <v>0.2843</v>
      </c>
      <c r="L5297" s="13">
        <v>4.2000000000000003E-2</v>
      </c>
      <c r="M5297" s="13">
        <v>6.2300000000000001E-2</v>
      </c>
      <c r="N5297" s="13">
        <v>0.18</v>
      </c>
      <c r="O5297" s="13">
        <v>0</v>
      </c>
      <c r="P5297" s="12" t="str">
        <f>LEFT(Tabela2[[#This Row],[Código]],2)</f>
        <v>41</v>
      </c>
    </row>
    <row r="5298" spans="2:16" ht="15" customHeight="1" x14ac:dyDescent="0.25">
      <c r="B5298" s="36" t="str">
        <f>LOOKUP(Tabela2[[#This Row],[RESUMO]],Tabela3[Grupo],Tabela3[Meus produtos])</f>
        <v>Não</v>
      </c>
      <c r="C5298" s="30" t="s">
        <v>5139</v>
      </c>
      <c r="D5298" t="s">
        <v>21238</v>
      </c>
      <c r="E5298" t="s">
        <v>11853</v>
      </c>
      <c r="F5298" s="30" t="s">
        <v>15887</v>
      </c>
      <c r="G5298">
        <v>6.23</v>
      </c>
      <c r="H5298">
        <v>4.2</v>
      </c>
      <c r="I5298">
        <v>18</v>
      </c>
      <c r="J5298">
        <v>0</v>
      </c>
      <c r="K5298" s="13">
        <v>0.2843</v>
      </c>
      <c r="L5298" s="13">
        <v>4.2000000000000003E-2</v>
      </c>
      <c r="M5298" s="13">
        <v>6.2300000000000001E-2</v>
      </c>
      <c r="N5298" s="13">
        <v>0.18</v>
      </c>
      <c r="O5298" s="13">
        <v>0</v>
      </c>
      <c r="P5298" s="12" t="str">
        <f>LEFT(Tabela2[[#This Row],[Código]],2)</f>
        <v>41</v>
      </c>
    </row>
    <row r="5299" spans="2:16" ht="15" customHeight="1" x14ac:dyDescent="0.25">
      <c r="B5299" s="36" t="str">
        <f>LOOKUP(Tabela2[[#This Row],[RESUMO]],Tabela3[Grupo],Tabela3[Meus produtos])</f>
        <v>Não</v>
      </c>
      <c r="C5299" s="30" t="s">
        <v>5140</v>
      </c>
      <c r="D5299" t="s">
        <v>21238</v>
      </c>
      <c r="E5299" t="s">
        <v>11853</v>
      </c>
      <c r="F5299" s="30" t="s">
        <v>15888</v>
      </c>
      <c r="G5299">
        <v>6.26</v>
      </c>
      <c r="H5299">
        <v>4.2</v>
      </c>
      <c r="I5299">
        <v>18</v>
      </c>
      <c r="J5299">
        <v>0</v>
      </c>
      <c r="K5299" s="13">
        <v>0.28459999999999996</v>
      </c>
      <c r="L5299" s="13">
        <v>4.2000000000000003E-2</v>
      </c>
      <c r="M5299" s="13">
        <v>6.2600000000000003E-2</v>
      </c>
      <c r="N5299" s="13">
        <v>0.18</v>
      </c>
      <c r="O5299" s="13">
        <v>0</v>
      </c>
      <c r="P5299" s="12" t="str">
        <f>LEFT(Tabela2[[#This Row],[Código]],2)</f>
        <v>41</v>
      </c>
    </row>
    <row r="5300" spans="2:16" ht="15" customHeight="1" x14ac:dyDescent="0.25">
      <c r="B5300" s="36" t="str">
        <f>LOOKUP(Tabela2[[#This Row],[RESUMO]],Tabela3[Grupo],Tabela3[Meus produtos])</f>
        <v>Não</v>
      </c>
      <c r="C5300" s="30" t="s">
        <v>5141</v>
      </c>
      <c r="D5300" t="s">
        <v>21238</v>
      </c>
      <c r="E5300" t="s">
        <v>11853</v>
      </c>
      <c r="F5300" s="30" t="s">
        <v>15889</v>
      </c>
      <c r="G5300">
        <v>6.32</v>
      </c>
      <c r="H5300">
        <v>4.2</v>
      </c>
      <c r="I5300">
        <v>18</v>
      </c>
      <c r="J5300">
        <v>0</v>
      </c>
      <c r="K5300" s="13">
        <v>0.28520000000000001</v>
      </c>
      <c r="L5300" s="13">
        <v>4.2000000000000003E-2</v>
      </c>
      <c r="M5300" s="13">
        <v>6.3200000000000006E-2</v>
      </c>
      <c r="N5300" s="13">
        <v>0.18</v>
      </c>
      <c r="O5300" s="13">
        <v>0</v>
      </c>
      <c r="P5300" s="12" t="str">
        <f>LEFT(Tabela2[[#This Row],[Código]],2)</f>
        <v>41</v>
      </c>
    </row>
    <row r="5301" spans="2:16" ht="15" customHeight="1" x14ac:dyDescent="0.25">
      <c r="B5301" s="36" t="str">
        <f>LOOKUP(Tabela2[[#This Row],[RESUMO]],Tabela3[Grupo],Tabela3[Meus produtos])</f>
        <v>Não</v>
      </c>
      <c r="C5301" s="30" t="s">
        <v>5142</v>
      </c>
      <c r="D5301" t="s">
        <v>21238</v>
      </c>
      <c r="E5301" t="s">
        <v>11853</v>
      </c>
      <c r="F5301" s="30" t="s">
        <v>15890</v>
      </c>
      <c r="G5301">
        <v>6.35</v>
      </c>
      <c r="H5301">
        <v>4.2</v>
      </c>
      <c r="I5301">
        <v>18</v>
      </c>
      <c r="J5301">
        <v>0</v>
      </c>
      <c r="K5301" s="13">
        <v>0.28549999999999998</v>
      </c>
      <c r="L5301" s="13">
        <v>4.2000000000000003E-2</v>
      </c>
      <c r="M5301" s="13">
        <v>6.3500000000000001E-2</v>
      </c>
      <c r="N5301" s="13">
        <v>0.18</v>
      </c>
      <c r="O5301" s="13">
        <v>0</v>
      </c>
      <c r="P5301" s="12" t="str">
        <f>LEFT(Tabela2[[#This Row],[Código]],2)</f>
        <v>41</v>
      </c>
    </row>
    <row r="5302" spans="2:16" ht="15" customHeight="1" x14ac:dyDescent="0.25">
      <c r="B5302" s="36" t="str">
        <f>LOOKUP(Tabela2[[#This Row],[RESUMO]],Tabela3[Grupo],Tabela3[Meus produtos])</f>
        <v>Não</v>
      </c>
      <c r="C5302" s="30" t="s">
        <v>5143</v>
      </c>
      <c r="D5302" t="s">
        <v>21238</v>
      </c>
      <c r="E5302" t="s">
        <v>11853</v>
      </c>
      <c r="F5302" s="30" t="s">
        <v>15891</v>
      </c>
      <c r="G5302">
        <v>6.32</v>
      </c>
      <c r="H5302">
        <v>4.2</v>
      </c>
      <c r="I5302">
        <v>18</v>
      </c>
      <c r="J5302">
        <v>0</v>
      </c>
      <c r="K5302" s="13">
        <v>0.28520000000000001</v>
      </c>
      <c r="L5302" s="13">
        <v>4.2000000000000003E-2</v>
      </c>
      <c r="M5302" s="13">
        <v>6.3200000000000006E-2</v>
      </c>
      <c r="N5302" s="13">
        <v>0.18</v>
      </c>
      <c r="O5302" s="13">
        <v>0</v>
      </c>
      <c r="P5302" s="12" t="str">
        <f>LEFT(Tabela2[[#This Row],[Código]],2)</f>
        <v>41</v>
      </c>
    </row>
    <row r="5303" spans="2:16" ht="15" customHeight="1" x14ac:dyDescent="0.25">
      <c r="B5303" s="36" t="str">
        <f>LOOKUP(Tabela2[[#This Row],[RESUMO]],Tabela3[Grupo],Tabela3[Meus produtos])</f>
        <v>Não</v>
      </c>
      <c r="C5303" s="30" t="s">
        <v>5144</v>
      </c>
      <c r="D5303" t="s">
        <v>21238</v>
      </c>
      <c r="E5303" t="s">
        <v>11853</v>
      </c>
      <c r="F5303" s="30" t="s">
        <v>15892</v>
      </c>
      <c r="G5303">
        <v>6.35</v>
      </c>
      <c r="H5303">
        <v>4.2</v>
      </c>
      <c r="I5303">
        <v>18</v>
      </c>
      <c r="J5303">
        <v>0</v>
      </c>
      <c r="K5303" s="13">
        <v>0.28549999999999998</v>
      </c>
      <c r="L5303" s="13">
        <v>4.2000000000000003E-2</v>
      </c>
      <c r="M5303" s="13">
        <v>6.3500000000000001E-2</v>
      </c>
      <c r="N5303" s="13">
        <v>0.18</v>
      </c>
      <c r="O5303" s="13">
        <v>0</v>
      </c>
      <c r="P5303" s="12" t="str">
        <f>LEFT(Tabela2[[#This Row],[Código]],2)</f>
        <v>41</v>
      </c>
    </row>
    <row r="5304" spans="2:16" ht="15" customHeight="1" x14ac:dyDescent="0.25">
      <c r="B5304" s="36" t="str">
        <f>LOOKUP(Tabela2[[#This Row],[RESUMO]],Tabela3[Grupo],Tabela3[Meus produtos])</f>
        <v>Não</v>
      </c>
      <c r="C5304" s="30" t="s">
        <v>5145</v>
      </c>
      <c r="D5304" t="s">
        <v>21238</v>
      </c>
      <c r="E5304" t="s">
        <v>11853</v>
      </c>
      <c r="F5304" s="30" t="s">
        <v>15893</v>
      </c>
      <c r="G5304">
        <v>6.26</v>
      </c>
      <c r="H5304">
        <v>4.2</v>
      </c>
      <c r="I5304">
        <v>18</v>
      </c>
      <c r="J5304">
        <v>0</v>
      </c>
      <c r="K5304" s="13">
        <v>0.28459999999999996</v>
      </c>
      <c r="L5304" s="13">
        <v>4.2000000000000003E-2</v>
      </c>
      <c r="M5304" s="13">
        <v>6.2600000000000003E-2</v>
      </c>
      <c r="N5304" s="13">
        <v>0.18</v>
      </c>
      <c r="O5304" s="13">
        <v>0</v>
      </c>
      <c r="P5304" s="12" t="str">
        <f>LEFT(Tabela2[[#This Row],[Código]],2)</f>
        <v>41</v>
      </c>
    </row>
    <row r="5305" spans="2:16" ht="15" customHeight="1" x14ac:dyDescent="0.25">
      <c r="B5305" s="36" t="str">
        <f>LOOKUP(Tabela2[[#This Row],[RESUMO]],Tabela3[Grupo],Tabela3[Meus produtos])</f>
        <v>Não</v>
      </c>
      <c r="C5305" s="30" t="s">
        <v>5146</v>
      </c>
      <c r="D5305" t="s">
        <v>21238</v>
      </c>
      <c r="E5305" t="s">
        <v>11853</v>
      </c>
      <c r="F5305" s="30" t="s">
        <v>15894</v>
      </c>
      <c r="G5305">
        <v>6.32</v>
      </c>
      <c r="H5305">
        <v>4.2</v>
      </c>
      <c r="I5305">
        <v>18</v>
      </c>
      <c r="J5305">
        <v>0</v>
      </c>
      <c r="K5305" s="13">
        <v>0.28520000000000001</v>
      </c>
      <c r="L5305" s="13">
        <v>4.2000000000000003E-2</v>
      </c>
      <c r="M5305" s="13">
        <v>6.3200000000000006E-2</v>
      </c>
      <c r="N5305" s="13">
        <v>0.18</v>
      </c>
      <c r="O5305" s="13">
        <v>0</v>
      </c>
      <c r="P5305" s="12" t="str">
        <f>LEFT(Tabela2[[#This Row],[Código]],2)</f>
        <v>41</v>
      </c>
    </row>
    <row r="5306" spans="2:16" ht="15" customHeight="1" x14ac:dyDescent="0.25">
      <c r="B5306" s="36" t="str">
        <f>LOOKUP(Tabela2[[#This Row],[RESUMO]],Tabela3[Grupo],Tabela3[Meus produtos])</f>
        <v>Não</v>
      </c>
      <c r="C5306" s="30" t="s">
        <v>5147</v>
      </c>
      <c r="D5306" t="s">
        <v>21238</v>
      </c>
      <c r="E5306" t="s">
        <v>11853</v>
      </c>
      <c r="F5306" s="30" t="s">
        <v>15895</v>
      </c>
      <c r="G5306">
        <v>6.35</v>
      </c>
      <c r="H5306">
        <v>4.2</v>
      </c>
      <c r="I5306">
        <v>18</v>
      </c>
      <c r="J5306">
        <v>0</v>
      </c>
      <c r="K5306" s="13">
        <v>0.28549999999999998</v>
      </c>
      <c r="L5306" s="13">
        <v>4.2000000000000003E-2</v>
      </c>
      <c r="M5306" s="13">
        <v>6.3500000000000001E-2</v>
      </c>
      <c r="N5306" s="13">
        <v>0.18</v>
      </c>
      <c r="O5306" s="13">
        <v>0</v>
      </c>
      <c r="P5306" s="12" t="str">
        <f>LEFT(Tabela2[[#This Row],[Código]],2)</f>
        <v>41</v>
      </c>
    </row>
    <row r="5307" spans="2:16" ht="15" customHeight="1" x14ac:dyDescent="0.25">
      <c r="B5307" s="36" t="str">
        <f>LOOKUP(Tabela2[[#This Row],[RESUMO]],Tabela3[Grupo],Tabela3[Meus produtos])</f>
        <v>Não</v>
      </c>
      <c r="C5307" s="30" t="s">
        <v>5148</v>
      </c>
      <c r="D5307" t="s">
        <v>21238</v>
      </c>
      <c r="E5307" t="s">
        <v>11853</v>
      </c>
      <c r="F5307" s="30" t="s">
        <v>15896</v>
      </c>
      <c r="G5307">
        <v>6.32</v>
      </c>
      <c r="H5307">
        <v>4.2</v>
      </c>
      <c r="I5307">
        <v>18</v>
      </c>
      <c r="J5307">
        <v>0</v>
      </c>
      <c r="K5307" s="13">
        <v>0.28520000000000001</v>
      </c>
      <c r="L5307" s="13">
        <v>4.2000000000000003E-2</v>
      </c>
      <c r="M5307" s="13">
        <v>6.3200000000000006E-2</v>
      </c>
      <c r="N5307" s="13">
        <v>0.18</v>
      </c>
      <c r="O5307" s="13">
        <v>0</v>
      </c>
      <c r="P5307" s="12" t="str">
        <f>LEFT(Tabela2[[#This Row],[Código]],2)</f>
        <v>41</v>
      </c>
    </row>
    <row r="5308" spans="2:16" ht="15" customHeight="1" x14ac:dyDescent="0.25">
      <c r="B5308" s="36" t="str">
        <f>LOOKUP(Tabela2[[#This Row],[RESUMO]],Tabela3[Grupo],Tabela3[Meus produtos])</f>
        <v>Não</v>
      </c>
      <c r="C5308" s="30" t="s">
        <v>5149</v>
      </c>
      <c r="D5308" t="s">
        <v>21238</v>
      </c>
      <c r="E5308" t="s">
        <v>11853</v>
      </c>
      <c r="F5308" s="30" t="s">
        <v>15897</v>
      </c>
      <c r="G5308">
        <v>6.35</v>
      </c>
      <c r="H5308">
        <v>4.2</v>
      </c>
      <c r="I5308">
        <v>18</v>
      </c>
      <c r="J5308">
        <v>0</v>
      </c>
      <c r="K5308" s="13">
        <v>0.28549999999999998</v>
      </c>
      <c r="L5308" s="13">
        <v>4.2000000000000003E-2</v>
      </c>
      <c r="M5308" s="13">
        <v>6.3500000000000001E-2</v>
      </c>
      <c r="N5308" s="13">
        <v>0.18</v>
      </c>
      <c r="O5308" s="13">
        <v>0</v>
      </c>
      <c r="P5308" s="12" t="str">
        <f>LEFT(Tabela2[[#This Row],[Código]],2)</f>
        <v>41</v>
      </c>
    </row>
    <row r="5309" spans="2:16" ht="15" customHeight="1" x14ac:dyDescent="0.25">
      <c r="B5309" s="36" t="str">
        <f>LOOKUP(Tabela2[[#This Row],[RESUMO]],Tabela3[Grupo],Tabela3[Meus produtos])</f>
        <v>Não</v>
      </c>
      <c r="C5309" s="30" t="s">
        <v>5150</v>
      </c>
      <c r="D5309" t="s">
        <v>21238</v>
      </c>
      <c r="E5309" t="s">
        <v>11853</v>
      </c>
      <c r="F5309" s="30" t="s">
        <v>15898</v>
      </c>
      <c r="G5309">
        <v>6.26</v>
      </c>
      <c r="H5309">
        <v>4.2</v>
      </c>
      <c r="I5309">
        <v>18</v>
      </c>
      <c r="J5309">
        <v>0</v>
      </c>
      <c r="K5309" s="13">
        <v>0.28459999999999996</v>
      </c>
      <c r="L5309" s="13">
        <v>4.2000000000000003E-2</v>
      </c>
      <c r="M5309" s="13">
        <v>6.2600000000000003E-2</v>
      </c>
      <c r="N5309" s="13">
        <v>0.18</v>
      </c>
      <c r="O5309" s="13">
        <v>0</v>
      </c>
      <c r="P5309" s="12" t="str">
        <f>LEFT(Tabela2[[#This Row],[Código]],2)</f>
        <v>41</v>
      </c>
    </row>
    <row r="5310" spans="2:16" ht="15" customHeight="1" x14ac:dyDescent="0.25">
      <c r="B5310" s="36" t="str">
        <f>LOOKUP(Tabela2[[#This Row],[RESUMO]],Tabela3[Grupo],Tabela3[Meus produtos])</f>
        <v>Não</v>
      </c>
      <c r="C5310" s="30" t="s">
        <v>5151</v>
      </c>
      <c r="D5310" t="s">
        <v>21238</v>
      </c>
      <c r="E5310" t="s">
        <v>11853</v>
      </c>
      <c r="F5310" s="30" t="s">
        <v>15899</v>
      </c>
      <c r="G5310">
        <v>6.32</v>
      </c>
      <c r="H5310">
        <v>4.2</v>
      </c>
      <c r="I5310">
        <v>18</v>
      </c>
      <c r="J5310">
        <v>0</v>
      </c>
      <c r="K5310" s="13">
        <v>0.28520000000000001</v>
      </c>
      <c r="L5310" s="13">
        <v>4.2000000000000003E-2</v>
      </c>
      <c r="M5310" s="13">
        <v>6.3200000000000006E-2</v>
      </c>
      <c r="N5310" s="13">
        <v>0.18</v>
      </c>
      <c r="O5310" s="13">
        <v>0</v>
      </c>
      <c r="P5310" s="12" t="str">
        <f>LEFT(Tabela2[[#This Row],[Código]],2)</f>
        <v>41</v>
      </c>
    </row>
    <row r="5311" spans="2:16" ht="15" customHeight="1" x14ac:dyDescent="0.25">
      <c r="B5311" s="36" t="str">
        <f>LOOKUP(Tabela2[[#This Row],[RESUMO]],Tabela3[Grupo],Tabela3[Meus produtos])</f>
        <v>Não</v>
      </c>
      <c r="C5311" s="30" t="s">
        <v>5152</v>
      </c>
      <c r="D5311" t="s">
        <v>21238</v>
      </c>
      <c r="E5311" t="s">
        <v>11853</v>
      </c>
      <c r="F5311" s="30" t="s">
        <v>15900</v>
      </c>
      <c r="G5311">
        <v>6.35</v>
      </c>
      <c r="H5311">
        <v>4.2</v>
      </c>
      <c r="I5311">
        <v>18</v>
      </c>
      <c r="J5311">
        <v>0</v>
      </c>
      <c r="K5311" s="13">
        <v>0.28549999999999998</v>
      </c>
      <c r="L5311" s="13">
        <v>4.2000000000000003E-2</v>
      </c>
      <c r="M5311" s="13">
        <v>6.3500000000000001E-2</v>
      </c>
      <c r="N5311" s="13">
        <v>0.18</v>
      </c>
      <c r="O5311" s="13">
        <v>0</v>
      </c>
      <c r="P5311" s="12" t="str">
        <f>LEFT(Tabela2[[#This Row],[Código]],2)</f>
        <v>41</v>
      </c>
    </row>
    <row r="5312" spans="2:16" ht="15" customHeight="1" x14ac:dyDescent="0.25">
      <c r="B5312" s="36" t="str">
        <f>LOOKUP(Tabela2[[#This Row],[RESUMO]],Tabela3[Grupo],Tabela3[Meus produtos])</f>
        <v>Não</v>
      </c>
      <c r="C5312" s="30" t="s">
        <v>5153</v>
      </c>
      <c r="D5312" t="s">
        <v>21238</v>
      </c>
      <c r="E5312" t="s">
        <v>11853</v>
      </c>
      <c r="F5312" s="30" t="s">
        <v>15901</v>
      </c>
      <c r="G5312">
        <v>6.32</v>
      </c>
      <c r="H5312">
        <v>4.2</v>
      </c>
      <c r="I5312">
        <v>18</v>
      </c>
      <c r="J5312">
        <v>0</v>
      </c>
      <c r="K5312" s="13">
        <v>0.28520000000000001</v>
      </c>
      <c r="L5312" s="13">
        <v>4.2000000000000003E-2</v>
      </c>
      <c r="M5312" s="13">
        <v>6.3200000000000006E-2</v>
      </c>
      <c r="N5312" s="13">
        <v>0.18</v>
      </c>
      <c r="O5312" s="13">
        <v>0</v>
      </c>
      <c r="P5312" s="12" t="str">
        <f>LEFT(Tabela2[[#This Row],[Código]],2)</f>
        <v>41</v>
      </c>
    </row>
    <row r="5313" spans="2:16" ht="15" customHeight="1" x14ac:dyDescent="0.25">
      <c r="B5313" s="36" t="str">
        <f>LOOKUP(Tabela2[[#This Row],[RESUMO]],Tabela3[Grupo],Tabela3[Meus produtos])</f>
        <v>Não</v>
      </c>
      <c r="C5313" s="30" t="s">
        <v>5154</v>
      </c>
      <c r="D5313" t="s">
        <v>21238</v>
      </c>
      <c r="E5313" t="s">
        <v>11853</v>
      </c>
      <c r="F5313" s="30" t="s">
        <v>15902</v>
      </c>
      <c r="G5313">
        <v>6.35</v>
      </c>
      <c r="H5313">
        <v>4.2</v>
      </c>
      <c r="I5313">
        <v>18</v>
      </c>
      <c r="J5313">
        <v>0</v>
      </c>
      <c r="K5313" s="13">
        <v>0.28549999999999998</v>
      </c>
      <c r="L5313" s="13">
        <v>4.2000000000000003E-2</v>
      </c>
      <c r="M5313" s="13">
        <v>6.3500000000000001E-2</v>
      </c>
      <c r="N5313" s="13">
        <v>0.18</v>
      </c>
      <c r="O5313" s="13">
        <v>0</v>
      </c>
      <c r="P5313" s="12" t="str">
        <f>LEFT(Tabela2[[#This Row],[Código]],2)</f>
        <v>41</v>
      </c>
    </row>
    <row r="5314" spans="2:16" ht="15" customHeight="1" x14ac:dyDescent="0.25">
      <c r="B5314" s="36" t="str">
        <f>LOOKUP(Tabela2[[#This Row],[RESUMO]],Tabela3[Grupo],Tabela3[Meus produtos])</f>
        <v>Não</v>
      </c>
      <c r="C5314" s="30" t="s">
        <v>5155</v>
      </c>
      <c r="D5314" t="s">
        <v>21238</v>
      </c>
      <c r="E5314" t="s">
        <v>11853</v>
      </c>
      <c r="F5314" s="30" t="s">
        <v>15903</v>
      </c>
      <c r="G5314">
        <v>6.32</v>
      </c>
      <c r="H5314">
        <v>4.2</v>
      </c>
      <c r="I5314">
        <v>18</v>
      </c>
      <c r="J5314">
        <v>0</v>
      </c>
      <c r="K5314" s="13">
        <v>0.28520000000000001</v>
      </c>
      <c r="L5314" s="13">
        <v>4.2000000000000003E-2</v>
      </c>
      <c r="M5314" s="13">
        <v>6.3200000000000006E-2</v>
      </c>
      <c r="N5314" s="13">
        <v>0.18</v>
      </c>
      <c r="O5314" s="13">
        <v>0</v>
      </c>
      <c r="P5314" s="12" t="str">
        <f>LEFT(Tabela2[[#This Row],[Código]],2)</f>
        <v>41</v>
      </c>
    </row>
    <row r="5315" spans="2:16" ht="15" customHeight="1" x14ac:dyDescent="0.25">
      <c r="B5315" s="36" t="str">
        <f>LOOKUP(Tabela2[[#This Row],[RESUMO]],Tabela3[Grupo],Tabela3[Meus produtos])</f>
        <v>Não</v>
      </c>
      <c r="C5315" s="30" t="s">
        <v>5156</v>
      </c>
      <c r="D5315" t="s">
        <v>21238</v>
      </c>
      <c r="E5315" t="s">
        <v>11853</v>
      </c>
      <c r="F5315" s="30" t="s">
        <v>15904</v>
      </c>
      <c r="G5315">
        <v>6.35</v>
      </c>
      <c r="H5315">
        <v>4.2</v>
      </c>
      <c r="I5315">
        <v>18</v>
      </c>
      <c r="J5315">
        <v>0</v>
      </c>
      <c r="K5315" s="13">
        <v>0.28549999999999998</v>
      </c>
      <c r="L5315" s="13">
        <v>4.2000000000000003E-2</v>
      </c>
      <c r="M5315" s="13">
        <v>6.3500000000000001E-2</v>
      </c>
      <c r="N5315" s="13">
        <v>0.18</v>
      </c>
      <c r="O5315" s="13">
        <v>0</v>
      </c>
      <c r="P5315" s="12" t="str">
        <f>LEFT(Tabela2[[#This Row],[Código]],2)</f>
        <v>41</v>
      </c>
    </row>
    <row r="5316" spans="2:16" ht="15" customHeight="1" x14ac:dyDescent="0.25">
      <c r="B5316" s="36" t="str">
        <f>LOOKUP(Tabela2[[#This Row],[RESUMO]],Tabela3[Grupo],Tabela3[Meus produtos])</f>
        <v>Não</v>
      </c>
      <c r="C5316" s="30" t="s">
        <v>5157</v>
      </c>
      <c r="D5316" t="s">
        <v>21238</v>
      </c>
      <c r="E5316" t="s">
        <v>11853</v>
      </c>
      <c r="F5316" s="30" t="s">
        <v>15905</v>
      </c>
      <c r="G5316">
        <v>6.35</v>
      </c>
      <c r="H5316">
        <v>4.2</v>
      </c>
      <c r="I5316">
        <v>18</v>
      </c>
      <c r="J5316">
        <v>0</v>
      </c>
      <c r="K5316" s="13">
        <v>0.28549999999999998</v>
      </c>
      <c r="L5316" s="13">
        <v>4.2000000000000003E-2</v>
      </c>
      <c r="M5316" s="13">
        <v>6.3500000000000001E-2</v>
      </c>
      <c r="N5316" s="13">
        <v>0.18</v>
      </c>
      <c r="O5316" s="13">
        <v>0</v>
      </c>
      <c r="P5316" s="12" t="str">
        <f>LEFT(Tabela2[[#This Row],[Código]],2)</f>
        <v>41</v>
      </c>
    </row>
    <row r="5317" spans="2:16" ht="15" customHeight="1" x14ac:dyDescent="0.25">
      <c r="B5317" s="36" t="str">
        <f>LOOKUP(Tabela2[[#This Row],[RESUMO]],Tabela3[Grupo],Tabela3[Meus produtos])</f>
        <v>Não</v>
      </c>
      <c r="C5317" s="30" t="s">
        <v>5158</v>
      </c>
      <c r="D5317" t="s">
        <v>21238</v>
      </c>
      <c r="E5317" t="s">
        <v>11853</v>
      </c>
      <c r="F5317" s="30" t="s">
        <v>15906</v>
      </c>
      <c r="G5317">
        <v>6.35</v>
      </c>
      <c r="H5317">
        <v>4.2</v>
      </c>
      <c r="I5317">
        <v>18</v>
      </c>
      <c r="J5317">
        <v>0</v>
      </c>
      <c r="K5317" s="13">
        <v>0.28549999999999998</v>
      </c>
      <c r="L5317" s="13">
        <v>4.2000000000000003E-2</v>
      </c>
      <c r="M5317" s="13">
        <v>6.3500000000000001E-2</v>
      </c>
      <c r="N5317" s="13">
        <v>0.18</v>
      </c>
      <c r="O5317" s="13">
        <v>0</v>
      </c>
      <c r="P5317" s="12" t="str">
        <f>LEFT(Tabela2[[#This Row],[Código]],2)</f>
        <v>41</v>
      </c>
    </row>
    <row r="5318" spans="2:16" ht="15" customHeight="1" x14ac:dyDescent="0.25">
      <c r="B5318" s="36" t="str">
        <f>LOOKUP(Tabela2[[#This Row],[RESUMO]],Tabela3[Grupo],Tabela3[Meus produtos])</f>
        <v>Não</v>
      </c>
      <c r="C5318" s="30" t="s">
        <v>5159</v>
      </c>
      <c r="D5318" t="s">
        <v>21238</v>
      </c>
      <c r="E5318" t="s">
        <v>11853</v>
      </c>
      <c r="F5318" s="30" t="s">
        <v>15907</v>
      </c>
      <c r="G5318">
        <v>6.32</v>
      </c>
      <c r="H5318">
        <v>4.2</v>
      </c>
      <c r="I5318">
        <v>18</v>
      </c>
      <c r="J5318">
        <v>0</v>
      </c>
      <c r="K5318" s="13">
        <v>0.28520000000000001</v>
      </c>
      <c r="L5318" s="13">
        <v>4.2000000000000003E-2</v>
      </c>
      <c r="M5318" s="13">
        <v>6.3200000000000006E-2</v>
      </c>
      <c r="N5318" s="13">
        <v>0.18</v>
      </c>
      <c r="O5318" s="13">
        <v>0</v>
      </c>
      <c r="P5318" s="12" t="str">
        <f>LEFT(Tabela2[[#This Row],[Código]],2)</f>
        <v>41</v>
      </c>
    </row>
    <row r="5319" spans="2:16" ht="15" customHeight="1" x14ac:dyDescent="0.25">
      <c r="B5319" s="36" t="str">
        <f>LOOKUP(Tabela2[[#This Row],[RESUMO]],Tabela3[Grupo],Tabela3[Meus produtos])</f>
        <v>Não</v>
      </c>
      <c r="C5319" s="30" t="s">
        <v>5160</v>
      </c>
      <c r="D5319" t="s">
        <v>21238</v>
      </c>
      <c r="E5319" t="s">
        <v>11853</v>
      </c>
      <c r="F5319" s="30" t="s">
        <v>15908</v>
      </c>
      <c r="G5319">
        <v>6.35</v>
      </c>
      <c r="H5319">
        <v>4.2</v>
      </c>
      <c r="I5319">
        <v>18</v>
      </c>
      <c r="J5319">
        <v>0</v>
      </c>
      <c r="K5319" s="13">
        <v>0.28549999999999998</v>
      </c>
      <c r="L5319" s="13">
        <v>4.2000000000000003E-2</v>
      </c>
      <c r="M5319" s="13">
        <v>6.3500000000000001E-2</v>
      </c>
      <c r="N5319" s="13">
        <v>0.18</v>
      </c>
      <c r="O5319" s="13">
        <v>0</v>
      </c>
      <c r="P5319" s="12" t="str">
        <f>LEFT(Tabela2[[#This Row],[Código]],2)</f>
        <v>41</v>
      </c>
    </row>
    <row r="5320" spans="2:16" ht="15" customHeight="1" x14ac:dyDescent="0.25">
      <c r="B5320" s="36" t="str">
        <f>LOOKUP(Tabela2[[#This Row],[RESUMO]],Tabela3[Grupo],Tabela3[Meus produtos])</f>
        <v>Não</v>
      </c>
      <c r="C5320" s="30" t="s">
        <v>5161</v>
      </c>
      <c r="D5320" t="s">
        <v>21238</v>
      </c>
      <c r="E5320" t="s">
        <v>11853</v>
      </c>
      <c r="F5320" s="30" t="s">
        <v>15906</v>
      </c>
      <c r="G5320">
        <v>6.35</v>
      </c>
      <c r="H5320">
        <v>4.2</v>
      </c>
      <c r="I5320">
        <v>18</v>
      </c>
      <c r="J5320">
        <v>0</v>
      </c>
      <c r="K5320" s="13">
        <v>0.28549999999999998</v>
      </c>
      <c r="L5320" s="13">
        <v>4.2000000000000003E-2</v>
      </c>
      <c r="M5320" s="13">
        <v>6.3500000000000001E-2</v>
      </c>
      <c r="N5320" s="13">
        <v>0.18</v>
      </c>
      <c r="O5320" s="13">
        <v>0</v>
      </c>
      <c r="P5320" s="12" t="str">
        <f>LEFT(Tabela2[[#This Row],[Código]],2)</f>
        <v>41</v>
      </c>
    </row>
    <row r="5321" spans="2:16" ht="15" customHeight="1" x14ac:dyDescent="0.25">
      <c r="B5321" s="36" t="str">
        <f>LOOKUP(Tabela2[[#This Row],[RESUMO]],Tabela3[Grupo],Tabela3[Meus produtos])</f>
        <v>Não</v>
      </c>
      <c r="C5321" s="30" t="s">
        <v>5162</v>
      </c>
      <c r="D5321" t="s">
        <v>21238</v>
      </c>
      <c r="E5321" t="s">
        <v>11853</v>
      </c>
      <c r="F5321" s="30" t="s">
        <v>15909</v>
      </c>
      <c r="G5321">
        <v>6.35</v>
      </c>
      <c r="H5321">
        <v>4.2</v>
      </c>
      <c r="I5321">
        <v>18</v>
      </c>
      <c r="J5321">
        <v>0</v>
      </c>
      <c r="K5321" s="13">
        <v>0.28549999999999998</v>
      </c>
      <c r="L5321" s="13">
        <v>4.2000000000000003E-2</v>
      </c>
      <c r="M5321" s="13">
        <v>6.3500000000000001E-2</v>
      </c>
      <c r="N5321" s="13">
        <v>0.18</v>
      </c>
      <c r="O5321" s="13">
        <v>0</v>
      </c>
      <c r="P5321" s="12" t="str">
        <f>LEFT(Tabela2[[#This Row],[Código]],2)</f>
        <v>41</v>
      </c>
    </row>
    <row r="5322" spans="2:16" ht="15" customHeight="1" x14ac:dyDescent="0.25">
      <c r="B5322" s="36" t="str">
        <f>LOOKUP(Tabela2[[#This Row],[RESUMO]],Tabela3[Grupo],Tabela3[Meus produtos])</f>
        <v>Não</v>
      </c>
      <c r="C5322" s="30" t="s">
        <v>5163</v>
      </c>
      <c r="D5322" t="s">
        <v>21238</v>
      </c>
      <c r="E5322" t="s">
        <v>11853</v>
      </c>
      <c r="F5322" s="30" t="s">
        <v>15910</v>
      </c>
      <c r="G5322">
        <v>6.32</v>
      </c>
      <c r="H5322">
        <v>4.2</v>
      </c>
      <c r="I5322">
        <v>18</v>
      </c>
      <c r="J5322">
        <v>0</v>
      </c>
      <c r="K5322" s="13">
        <v>0.28520000000000001</v>
      </c>
      <c r="L5322" s="13">
        <v>4.2000000000000003E-2</v>
      </c>
      <c r="M5322" s="13">
        <v>6.3200000000000006E-2</v>
      </c>
      <c r="N5322" s="13">
        <v>0.18</v>
      </c>
      <c r="O5322" s="13">
        <v>0</v>
      </c>
      <c r="P5322" s="12" t="str">
        <f>LEFT(Tabela2[[#This Row],[Código]],2)</f>
        <v>41</v>
      </c>
    </row>
    <row r="5323" spans="2:16" ht="15" customHeight="1" x14ac:dyDescent="0.25">
      <c r="B5323" s="36" t="str">
        <f>LOOKUP(Tabela2[[#This Row],[RESUMO]],Tabela3[Grupo],Tabela3[Meus produtos])</f>
        <v>Não</v>
      </c>
      <c r="C5323" s="30" t="s">
        <v>5164</v>
      </c>
      <c r="D5323" t="s">
        <v>21238</v>
      </c>
      <c r="E5323" t="s">
        <v>11853</v>
      </c>
      <c r="F5323" s="30" t="s">
        <v>15911</v>
      </c>
      <c r="G5323">
        <v>6.32</v>
      </c>
      <c r="H5323">
        <v>4.2</v>
      </c>
      <c r="I5323">
        <v>18</v>
      </c>
      <c r="J5323">
        <v>0</v>
      </c>
      <c r="K5323" s="13">
        <v>0.28520000000000001</v>
      </c>
      <c r="L5323" s="13">
        <v>4.2000000000000003E-2</v>
      </c>
      <c r="M5323" s="13">
        <v>6.3200000000000006E-2</v>
      </c>
      <c r="N5323" s="13">
        <v>0.18</v>
      </c>
      <c r="O5323" s="13">
        <v>0</v>
      </c>
      <c r="P5323" s="12" t="str">
        <f>LEFT(Tabela2[[#This Row],[Código]],2)</f>
        <v>41</v>
      </c>
    </row>
    <row r="5324" spans="2:16" ht="15" customHeight="1" x14ac:dyDescent="0.25">
      <c r="B5324" s="36" t="str">
        <f>LOOKUP(Tabela2[[#This Row],[RESUMO]],Tabela3[Grupo],Tabela3[Meus produtos])</f>
        <v>Não</v>
      </c>
      <c r="C5324" s="30" t="s">
        <v>5165</v>
      </c>
      <c r="D5324" t="s">
        <v>21238</v>
      </c>
      <c r="E5324" t="s">
        <v>11853</v>
      </c>
      <c r="F5324" s="30" t="s">
        <v>15912</v>
      </c>
      <c r="G5324">
        <v>6.35</v>
      </c>
      <c r="H5324">
        <v>4.2</v>
      </c>
      <c r="I5324">
        <v>18</v>
      </c>
      <c r="J5324">
        <v>0</v>
      </c>
      <c r="K5324" s="13">
        <v>0.28549999999999998</v>
      </c>
      <c r="L5324" s="13">
        <v>4.2000000000000003E-2</v>
      </c>
      <c r="M5324" s="13">
        <v>6.3500000000000001E-2</v>
      </c>
      <c r="N5324" s="13">
        <v>0.18</v>
      </c>
      <c r="O5324" s="13">
        <v>0</v>
      </c>
      <c r="P5324" s="12" t="str">
        <f>LEFT(Tabela2[[#This Row],[Código]],2)</f>
        <v>41</v>
      </c>
    </row>
    <row r="5325" spans="2:16" ht="15" customHeight="1" x14ac:dyDescent="0.25">
      <c r="B5325" s="36" t="str">
        <f>LOOKUP(Tabela2[[#This Row],[RESUMO]],Tabela3[Grupo],Tabela3[Meus produtos])</f>
        <v>Não</v>
      </c>
      <c r="C5325" s="30" t="s">
        <v>5166</v>
      </c>
      <c r="D5325" t="s">
        <v>21238</v>
      </c>
      <c r="E5325" t="s">
        <v>11853</v>
      </c>
      <c r="F5325" s="30" t="s">
        <v>15913</v>
      </c>
      <c r="G5325">
        <v>6.35</v>
      </c>
      <c r="H5325">
        <v>4.2</v>
      </c>
      <c r="I5325">
        <v>18</v>
      </c>
      <c r="J5325">
        <v>0</v>
      </c>
      <c r="K5325" s="13">
        <v>0.28549999999999998</v>
      </c>
      <c r="L5325" s="13">
        <v>4.2000000000000003E-2</v>
      </c>
      <c r="M5325" s="13">
        <v>6.3500000000000001E-2</v>
      </c>
      <c r="N5325" s="13">
        <v>0.18</v>
      </c>
      <c r="O5325" s="13">
        <v>0</v>
      </c>
      <c r="P5325" s="12" t="str">
        <f>LEFT(Tabela2[[#This Row],[Código]],2)</f>
        <v>41</v>
      </c>
    </row>
    <row r="5326" spans="2:16" ht="15" customHeight="1" x14ac:dyDescent="0.25">
      <c r="B5326" s="36" t="str">
        <f>LOOKUP(Tabela2[[#This Row],[RESUMO]],Tabela3[Grupo],Tabela3[Meus produtos])</f>
        <v>Não</v>
      </c>
      <c r="C5326" s="30" t="s">
        <v>5167</v>
      </c>
      <c r="D5326" t="s">
        <v>21238</v>
      </c>
      <c r="E5326" t="s">
        <v>11853</v>
      </c>
      <c r="F5326" s="30" t="s">
        <v>15914</v>
      </c>
      <c r="G5326">
        <v>6.35</v>
      </c>
      <c r="H5326">
        <v>4.2</v>
      </c>
      <c r="I5326">
        <v>18</v>
      </c>
      <c r="J5326">
        <v>0</v>
      </c>
      <c r="K5326" s="13">
        <v>0.28549999999999998</v>
      </c>
      <c r="L5326" s="13">
        <v>4.2000000000000003E-2</v>
      </c>
      <c r="M5326" s="13">
        <v>6.3500000000000001E-2</v>
      </c>
      <c r="N5326" s="13">
        <v>0.18</v>
      </c>
      <c r="O5326" s="13">
        <v>0</v>
      </c>
      <c r="P5326" s="12" t="str">
        <f>LEFT(Tabela2[[#This Row],[Código]],2)</f>
        <v>41</v>
      </c>
    </row>
    <row r="5327" spans="2:16" ht="15" customHeight="1" x14ac:dyDescent="0.25">
      <c r="B5327" s="36" t="str">
        <f>LOOKUP(Tabela2[[#This Row],[RESUMO]],Tabela3[Grupo],Tabela3[Meus produtos])</f>
        <v>Não</v>
      </c>
      <c r="C5327" s="30" t="s">
        <v>5168</v>
      </c>
      <c r="D5327" t="s">
        <v>21238</v>
      </c>
      <c r="E5327" t="s">
        <v>11853</v>
      </c>
      <c r="F5327" s="30" t="s">
        <v>15915</v>
      </c>
      <c r="G5327">
        <v>6.32</v>
      </c>
      <c r="H5327">
        <v>4.2</v>
      </c>
      <c r="I5327">
        <v>18</v>
      </c>
      <c r="J5327">
        <v>0</v>
      </c>
      <c r="K5327" s="13">
        <v>0.28520000000000001</v>
      </c>
      <c r="L5327" s="13">
        <v>4.2000000000000003E-2</v>
      </c>
      <c r="M5327" s="13">
        <v>6.3200000000000006E-2</v>
      </c>
      <c r="N5327" s="13">
        <v>0.18</v>
      </c>
      <c r="O5327" s="13">
        <v>0</v>
      </c>
      <c r="P5327" s="12" t="str">
        <f>LEFT(Tabela2[[#This Row],[Código]],2)</f>
        <v>41</v>
      </c>
    </row>
    <row r="5328" spans="2:16" ht="15" customHeight="1" x14ac:dyDescent="0.25">
      <c r="B5328" s="36" t="str">
        <f>LOOKUP(Tabela2[[#This Row],[RESUMO]],Tabela3[Grupo],Tabela3[Meus produtos])</f>
        <v>Não</v>
      </c>
      <c r="C5328" s="30" t="s">
        <v>5169</v>
      </c>
      <c r="D5328" t="s">
        <v>21238</v>
      </c>
      <c r="E5328" t="s">
        <v>11853</v>
      </c>
      <c r="F5328" s="30" t="s">
        <v>15916</v>
      </c>
      <c r="G5328">
        <v>6.35</v>
      </c>
      <c r="H5328">
        <v>4.2</v>
      </c>
      <c r="I5328">
        <v>18</v>
      </c>
      <c r="J5328">
        <v>0</v>
      </c>
      <c r="K5328" s="13">
        <v>0.28549999999999998</v>
      </c>
      <c r="L5328" s="13">
        <v>4.2000000000000003E-2</v>
      </c>
      <c r="M5328" s="13">
        <v>6.3500000000000001E-2</v>
      </c>
      <c r="N5328" s="13">
        <v>0.18</v>
      </c>
      <c r="O5328" s="13">
        <v>0</v>
      </c>
      <c r="P5328" s="12" t="str">
        <f>LEFT(Tabela2[[#This Row],[Código]],2)</f>
        <v>41</v>
      </c>
    </row>
    <row r="5329" spans="2:16" ht="15" customHeight="1" x14ac:dyDescent="0.25">
      <c r="B5329" s="36" t="str">
        <f>LOOKUP(Tabela2[[#This Row],[RESUMO]],Tabela3[Grupo],Tabela3[Meus produtos])</f>
        <v>Não</v>
      </c>
      <c r="C5329" s="30" t="s">
        <v>5170</v>
      </c>
      <c r="D5329" t="s">
        <v>21238</v>
      </c>
      <c r="E5329" t="s">
        <v>11853</v>
      </c>
      <c r="F5329" s="30" t="s">
        <v>15917</v>
      </c>
      <c r="G5329">
        <v>6.35</v>
      </c>
      <c r="H5329">
        <v>4.2</v>
      </c>
      <c r="I5329">
        <v>18</v>
      </c>
      <c r="J5329">
        <v>0</v>
      </c>
      <c r="K5329" s="13">
        <v>0.28549999999999998</v>
      </c>
      <c r="L5329" s="13">
        <v>4.2000000000000003E-2</v>
      </c>
      <c r="M5329" s="13">
        <v>6.3500000000000001E-2</v>
      </c>
      <c r="N5329" s="13">
        <v>0.18</v>
      </c>
      <c r="O5329" s="13">
        <v>0</v>
      </c>
      <c r="P5329" s="12" t="str">
        <f>LEFT(Tabela2[[#This Row],[Código]],2)</f>
        <v>41</v>
      </c>
    </row>
    <row r="5330" spans="2:16" ht="15" customHeight="1" x14ac:dyDescent="0.25">
      <c r="B5330" s="36" t="str">
        <f>LOOKUP(Tabela2[[#This Row],[RESUMO]],Tabela3[Grupo],Tabela3[Meus produtos])</f>
        <v>Não</v>
      </c>
      <c r="C5330" s="30" t="s">
        <v>5171</v>
      </c>
      <c r="D5330" t="s">
        <v>21238</v>
      </c>
      <c r="E5330" t="s">
        <v>11853</v>
      </c>
      <c r="F5330" s="30" t="s">
        <v>15918</v>
      </c>
      <c r="G5330">
        <v>6.35</v>
      </c>
      <c r="H5330">
        <v>4.2</v>
      </c>
      <c r="I5330">
        <v>18</v>
      </c>
      <c r="J5330">
        <v>0</v>
      </c>
      <c r="K5330" s="13">
        <v>0.28549999999999998</v>
      </c>
      <c r="L5330" s="13">
        <v>4.2000000000000003E-2</v>
      </c>
      <c r="M5330" s="13">
        <v>6.3500000000000001E-2</v>
      </c>
      <c r="N5330" s="13">
        <v>0.18</v>
      </c>
      <c r="O5330" s="13">
        <v>0</v>
      </c>
      <c r="P5330" s="12" t="str">
        <f>LEFT(Tabela2[[#This Row],[Código]],2)</f>
        <v>41</v>
      </c>
    </row>
    <row r="5331" spans="2:16" ht="15" customHeight="1" x14ac:dyDescent="0.25">
      <c r="B5331" s="36" t="str">
        <f>LOOKUP(Tabela2[[#This Row],[RESUMO]],Tabela3[Grupo],Tabela3[Meus produtos])</f>
        <v>Não</v>
      </c>
      <c r="C5331" s="30" t="s">
        <v>5172</v>
      </c>
      <c r="D5331" t="s">
        <v>21238</v>
      </c>
      <c r="E5331" t="s">
        <v>11853</v>
      </c>
      <c r="F5331" s="30" t="s">
        <v>15919</v>
      </c>
      <c r="G5331">
        <v>6.32</v>
      </c>
      <c r="H5331">
        <v>4.2</v>
      </c>
      <c r="I5331">
        <v>18</v>
      </c>
      <c r="J5331">
        <v>0</v>
      </c>
      <c r="K5331" s="13">
        <v>0.28520000000000001</v>
      </c>
      <c r="L5331" s="13">
        <v>4.2000000000000003E-2</v>
      </c>
      <c r="M5331" s="13">
        <v>6.3200000000000006E-2</v>
      </c>
      <c r="N5331" s="13">
        <v>0.18</v>
      </c>
      <c r="O5331" s="13">
        <v>0</v>
      </c>
      <c r="P5331" s="12" t="str">
        <f>LEFT(Tabela2[[#This Row],[Código]],2)</f>
        <v>41</v>
      </c>
    </row>
    <row r="5332" spans="2:16" ht="15" customHeight="1" x14ac:dyDescent="0.25">
      <c r="B5332" s="36" t="str">
        <f>LOOKUP(Tabela2[[#This Row],[RESUMO]],Tabela3[Grupo],Tabela3[Meus produtos])</f>
        <v>Não</v>
      </c>
      <c r="C5332" s="30" t="s">
        <v>5173</v>
      </c>
      <c r="D5332" t="s">
        <v>21238</v>
      </c>
      <c r="E5332" t="s">
        <v>11853</v>
      </c>
      <c r="F5332" s="30" t="s">
        <v>15920</v>
      </c>
      <c r="G5332">
        <v>6.35</v>
      </c>
      <c r="H5332">
        <v>4.2</v>
      </c>
      <c r="I5332">
        <v>18</v>
      </c>
      <c r="J5332">
        <v>0</v>
      </c>
      <c r="K5332" s="13">
        <v>0.28549999999999998</v>
      </c>
      <c r="L5332" s="13">
        <v>4.2000000000000003E-2</v>
      </c>
      <c r="M5332" s="13">
        <v>6.3500000000000001E-2</v>
      </c>
      <c r="N5332" s="13">
        <v>0.18</v>
      </c>
      <c r="O5332" s="13">
        <v>0</v>
      </c>
      <c r="P5332" s="12" t="str">
        <f>LEFT(Tabela2[[#This Row],[Código]],2)</f>
        <v>41</v>
      </c>
    </row>
    <row r="5333" spans="2:16" ht="15" customHeight="1" x14ac:dyDescent="0.25">
      <c r="B5333" s="36" t="str">
        <f>LOOKUP(Tabela2[[#This Row],[RESUMO]],Tabela3[Grupo],Tabela3[Meus produtos])</f>
        <v>Não</v>
      </c>
      <c r="C5333" s="30" t="s">
        <v>5174</v>
      </c>
      <c r="D5333" t="s">
        <v>21238</v>
      </c>
      <c r="E5333" t="s">
        <v>11853</v>
      </c>
      <c r="F5333" s="30" t="s">
        <v>15921</v>
      </c>
      <c r="G5333">
        <v>6.35</v>
      </c>
      <c r="H5333">
        <v>4.2</v>
      </c>
      <c r="I5333">
        <v>18</v>
      </c>
      <c r="J5333">
        <v>0</v>
      </c>
      <c r="K5333" s="13">
        <v>0.28549999999999998</v>
      </c>
      <c r="L5333" s="13">
        <v>4.2000000000000003E-2</v>
      </c>
      <c r="M5333" s="13">
        <v>6.3500000000000001E-2</v>
      </c>
      <c r="N5333" s="13">
        <v>0.18</v>
      </c>
      <c r="O5333" s="13">
        <v>0</v>
      </c>
      <c r="P5333" s="12" t="str">
        <f>LEFT(Tabela2[[#This Row],[Código]],2)</f>
        <v>41</v>
      </c>
    </row>
    <row r="5334" spans="2:16" ht="15" customHeight="1" x14ac:dyDescent="0.25">
      <c r="B5334" s="36" t="str">
        <f>LOOKUP(Tabela2[[#This Row],[RESUMO]],Tabela3[Grupo],Tabela3[Meus produtos])</f>
        <v>Não</v>
      </c>
      <c r="C5334" s="30" t="s">
        <v>5175</v>
      </c>
      <c r="D5334" t="s">
        <v>21238</v>
      </c>
      <c r="E5334" t="s">
        <v>11853</v>
      </c>
      <c r="F5334" s="30" t="s">
        <v>15922</v>
      </c>
      <c r="G5334">
        <v>6.35</v>
      </c>
      <c r="H5334">
        <v>4.2</v>
      </c>
      <c r="I5334">
        <v>18</v>
      </c>
      <c r="J5334">
        <v>0</v>
      </c>
      <c r="K5334" s="13">
        <v>0.28549999999999998</v>
      </c>
      <c r="L5334" s="13">
        <v>4.2000000000000003E-2</v>
      </c>
      <c r="M5334" s="13">
        <v>6.3500000000000001E-2</v>
      </c>
      <c r="N5334" s="13">
        <v>0.18</v>
      </c>
      <c r="O5334" s="13">
        <v>0</v>
      </c>
      <c r="P5334" s="12" t="str">
        <f>LEFT(Tabela2[[#This Row],[Código]],2)</f>
        <v>41</v>
      </c>
    </row>
    <row r="5335" spans="2:16" ht="15" customHeight="1" x14ac:dyDescent="0.25">
      <c r="B5335" s="36" t="str">
        <f>LOOKUP(Tabela2[[#This Row],[RESUMO]],Tabela3[Grupo],Tabela3[Meus produtos])</f>
        <v>Não</v>
      </c>
      <c r="C5335" s="30" t="s">
        <v>5176</v>
      </c>
      <c r="D5335" t="s">
        <v>21238</v>
      </c>
      <c r="E5335" t="s">
        <v>11853</v>
      </c>
      <c r="F5335" s="30" t="s">
        <v>15923</v>
      </c>
      <c r="G5335">
        <v>6.35</v>
      </c>
      <c r="H5335">
        <v>4.2</v>
      </c>
      <c r="I5335">
        <v>18</v>
      </c>
      <c r="J5335">
        <v>0</v>
      </c>
      <c r="K5335" s="13">
        <v>0.28549999999999998</v>
      </c>
      <c r="L5335" s="13">
        <v>4.2000000000000003E-2</v>
      </c>
      <c r="M5335" s="13">
        <v>6.3500000000000001E-2</v>
      </c>
      <c r="N5335" s="13">
        <v>0.18</v>
      </c>
      <c r="O5335" s="13">
        <v>0</v>
      </c>
      <c r="P5335" s="12" t="str">
        <f>LEFT(Tabela2[[#This Row],[Código]],2)</f>
        <v>41</v>
      </c>
    </row>
    <row r="5336" spans="2:16" ht="15" customHeight="1" x14ac:dyDescent="0.25">
      <c r="B5336" s="36" t="str">
        <f>LOOKUP(Tabela2[[#This Row],[RESUMO]],Tabela3[Grupo],Tabela3[Meus produtos])</f>
        <v>Não</v>
      </c>
      <c r="C5336" s="30" t="s">
        <v>5177</v>
      </c>
      <c r="D5336" t="s">
        <v>21238</v>
      </c>
      <c r="E5336" t="s">
        <v>11853</v>
      </c>
      <c r="F5336" s="30" t="s">
        <v>15924</v>
      </c>
      <c r="G5336">
        <v>6.35</v>
      </c>
      <c r="H5336">
        <v>4.2</v>
      </c>
      <c r="I5336">
        <v>18</v>
      </c>
      <c r="J5336">
        <v>0</v>
      </c>
      <c r="K5336" s="13">
        <v>0.28549999999999998</v>
      </c>
      <c r="L5336" s="13">
        <v>4.2000000000000003E-2</v>
      </c>
      <c r="M5336" s="13">
        <v>6.3500000000000001E-2</v>
      </c>
      <c r="N5336" s="13">
        <v>0.18</v>
      </c>
      <c r="O5336" s="13">
        <v>0</v>
      </c>
      <c r="P5336" s="12" t="str">
        <f>LEFT(Tabela2[[#This Row],[Código]],2)</f>
        <v>41</v>
      </c>
    </row>
    <row r="5337" spans="2:16" ht="15" customHeight="1" x14ac:dyDescent="0.25">
      <c r="B5337" s="36" t="str">
        <f>LOOKUP(Tabela2[[#This Row],[RESUMO]],Tabela3[Grupo],Tabela3[Meus produtos])</f>
        <v>Não</v>
      </c>
      <c r="C5337" s="30" t="s">
        <v>5178</v>
      </c>
      <c r="D5337" t="s">
        <v>21238</v>
      </c>
      <c r="E5337" t="s">
        <v>11853</v>
      </c>
      <c r="F5337" s="30" t="s">
        <v>15925</v>
      </c>
      <c r="G5337">
        <v>6.32</v>
      </c>
      <c r="H5337">
        <v>4.2</v>
      </c>
      <c r="I5337">
        <v>18</v>
      </c>
      <c r="J5337">
        <v>0</v>
      </c>
      <c r="K5337" s="13">
        <v>0.28520000000000001</v>
      </c>
      <c r="L5337" s="13">
        <v>4.2000000000000003E-2</v>
      </c>
      <c r="M5337" s="13">
        <v>6.3200000000000006E-2</v>
      </c>
      <c r="N5337" s="13">
        <v>0.18</v>
      </c>
      <c r="O5337" s="13">
        <v>0</v>
      </c>
      <c r="P5337" s="12" t="str">
        <f>LEFT(Tabela2[[#This Row],[Código]],2)</f>
        <v>41</v>
      </c>
    </row>
    <row r="5338" spans="2:16" ht="15" customHeight="1" x14ac:dyDescent="0.25">
      <c r="B5338" s="36" t="str">
        <f>LOOKUP(Tabela2[[#This Row],[RESUMO]],Tabela3[Grupo],Tabela3[Meus produtos])</f>
        <v>Não</v>
      </c>
      <c r="C5338" s="30" t="s">
        <v>5179</v>
      </c>
      <c r="D5338" t="s">
        <v>21238</v>
      </c>
      <c r="E5338" t="s">
        <v>11853</v>
      </c>
      <c r="F5338" s="30" t="s">
        <v>15926</v>
      </c>
      <c r="G5338">
        <v>6.35</v>
      </c>
      <c r="H5338">
        <v>4.2</v>
      </c>
      <c r="I5338">
        <v>18</v>
      </c>
      <c r="J5338">
        <v>0</v>
      </c>
      <c r="K5338" s="13">
        <v>0.28549999999999998</v>
      </c>
      <c r="L5338" s="13">
        <v>4.2000000000000003E-2</v>
      </c>
      <c r="M5338" s="13">
        <v>6.3500000000000001E-2</v>
      </c>
      <c r="N5338" s="13">
        <v>0.18</v>
      </c>
      <c r="O5338" s="13">
        <v>0</v>
      </c>
      <c r="P5338" s="12" t="str">
        <f>LEFT(Tabela2[[#This Row],[Código]],2)</f>
        <v>41</v>
      </c>
    </row>
    <row r="5339" spans="2:16" ht="15" customHeight="1" x14ac:dyDescent="0.25">
      <c r="B5339" s="36" t="str">
        <f>LOOKUP(Tabela2[[#This Row],[RESUMO]],Tabela3[Grupo],Tabela3[Meus produtos])</f>
        <v>Não</v>
      </c>
      <c r="C5339" s="30" t="s">
        <v>5180</v>
      </c>
      <c r="D5339" t="s">
        <v>21238</v>
      </c>
      <c r="E5339" t="s">
        <v>11853</v>
      </c>
      <c r="F5339" s="30" t="s">
        <v>15927</v>
      </c>
      <c r="G5339">
        <v>6.35</v>
      </c>
      <c r="H5339">
        <v>4.2</v>
      </c>
      <c r="I5339">
        <v>18</v>
      </c>
      <c r="J5339">
        <v>0</v>
      </c>
      <c r="K5339" s="13">
        <v>0.28549999999999998</v>
      </c>
      <c r="L5339" s="13">
        <v>4.2000000000000003E-2</v>
      </c>
      <c r="M5339" s="13">
        <v>6.3500000000000001E-2</v>
      </c>
      <c r="N5339" s="13">
        <v>0.18</v>
      </c>
      <c r="O5339" s="13">
        <v>0</v>
      </c>
      <c r="P5339" s="12" t="str">
        <f>LEFT(Tabela2[[#This Row],[Código]],2)</f>
        <v>41</v>
      </c>
    </row>
    <row r="5340" spans="2:16" ht="15" customHeight="1" x14ac:dyDescent="0.25">
      <c r="B5340" s="36" t="str">
        <f>LOOKUP(Tabela2[[#This Row],[RESUMO]],Tabela3[Grupo],Tabela3[Meus produtos])</f>
        <v>Não</v>
      </c>
      <c r="C5340" s="30" t="s">
        <v>5181</v>
      </c>
      <c r="D5340" t="s">
        <v>21238</v>
      </c>
      <c r="E5340" t="s">
        <v>11853</v>
      </c>
      <c r="F5340" s="30" t="s">
        <v>15928</v>
      </c>
      <c r="G5340">
        <v>6.32</v>
      </c>
      <c r="H5340">
        <v>4.2</v>
      </c>
      <c r="I5340">
        <v>18</v>
      </c>
      <c r="J5340">
        <v>0</v>
      </c>
      <c r="K5340" s="13">
        <v>0.28520000000000001</v>
      </c>
      <c r="L5340" s="13">
        <v>4.2000000000000003E-2</v>
      </c>
      <c r="M5340" s="13">
        <v>6.3200000000000006E-2</v>
      </c>
      <c r="N5340" s="13">
        <v>0.18</v>
      </c>
      <c r="O5340" s="13">
        <v>0</v>
      </c>
      <c r="P5340" s="12" t="str">
        <f>LEFT(Tabela2[[#This Row],[Código]],2)</f>
        <v>41</v>
      </c>
    </row>
    <row r="5341" spans="2:16" ht="15" customHeight="1" x14ac:dyDescent="0.25">
      <c r="B5341" s="36" t="str">
        <f>LOOKUP(Tabela2[[#This Row],[RESUMO]],Tabela3[Grupo],Tabela3[Meus produtos])</f>
        <v>Não</v>
      </c>
      <c r="C5341" s="30" t="s">
        <v>5182</v>
      </c>
      <c r="D5341" t="s">
        <v>21238</v>
      </c>
      <c r="E5341" t="s">
        <v>11853</v>
      </c>
      <c r="F5341" s="30" t="s">
        <v>15929</v>
      </c>
      <c r="G5341">
        <v>6.35</v>
      </c>
      <c r="H5341">
        <v>4.2</v>
      </c>
      <c r="I5341">
        <v>18</v>
      </c>
      <c r="J5341">
        <v>0</v>
      </c>
      <c r="K5341" s="13">
        <v>0.28549999999999998</v>
      </c>
      <c r="L5341" s="13">
        <v>4.2000000000000003E-2</v>
      </c>
      <c r="M5341" s="13">
        <v>6.3500000000000001E-2</v>
      </c>
      <c r="N5341" s="13">
        <v>0.18</v>
      </c>
      <c r="O5341" s="13">
        <v>0</v>
      </c>
      <c r="P5341" s="12" t="str">
        <f>LEFT(Tabela2[[#This Row],[Código]],2)</f>
        <v>41</v>
      </c>
    </row>
    <row r="5342" spans="2:16" ht="15" customHeight="1" x14ac:dyDescent="0.25">
      <c r="B5342" s="36" t="str">
        <f>LOOKUP(Tabela2[[#This Row],[RESUMO]],Tabela3[Grupo],Tabela3[Meus produtos])</f>
        <v>Não</v>
      </c>
      <c r="C5342" s="30" t="s">
        <v>5183</v>
      </c>
      <c r="D5342" t="s">
        <v>21238</v>
      </c>
      <c r="E5342" t="s">
        <v>11853</v>
      </c>
      <c r="F5342" s="30" t="s">
        <v>15930</v>
      </c>
      <c r="G5342">
        <v>6.35</v>
      </c>
      <c r="H5342">
        <v>4.2</v>
      </c>
      <c r="I5342">
        <v>18</v>
      </c>
      <c r="J5342">
        <v>0</v>
      </c>
      <c r="K5342" s="13">
        <v>0.28549999999999998</v>
      </c>
      <c r="L5342" s="13">
        <v>4.2000000000000003E-2</v>
      </c>
      <c r="M5342" s="13">
        <v>6.3500000000000001E-2</v>
      </c>
      <c r="N5342" s="13">
        <v>0.18</v>
      </c>
      <c r="O5342" s="13">
        <v>0</v>
      </c>
      <c r="P5342" s="12" t="str">
        <f>LEFT(Tabela2[[#This Row],[Código]],2)</f>
        <v>41</v>
      </c>
    </row>
    <row r="5343" spans="2:16" ht="15" customHeight="1" x14ac:dyDescent="0.25">
      <c r="B5343" s="36" t="str">
        <f>LOOKUP(Tabela2[[#This Row],[RESUMO]],Tabela3[Grupo],Tabela3[Meus produtos])</f>
        <v>Não</v>
      </c>
      <c r="C5343" s="30" t="s">
        <v>5184</v>
      </c>
      <c r="D5343" t="s">
        <v>21238</v>
      </c>
      <c r="E5343" t="s">
        <v>11853</v>
      </c>
      <c r="F5343" s="30" t="s">
        <v>15931</v>
      </c>
      <c r="G5343">
        <v>6.32</v>
      </c>
      <c r="H5343">
        <v>4.2</v>
      </c>
      <c r="I5343">
        <v>18</v>
      </c>
      <c r="J5343">
        <v>0</v>
      </c>
      <c r="K5343" s="13">
        <v>0.28520000000000001</v>
      </c>
      <c r="L5343" s="13">
        <v>4.2000000000000003E-2</v>
      </c>
      <c r="M5343" s="13">
        <v>6.3200000000000006E-2</v>
      </c>
      <c r="N5343" s="13">
        <v>0.18</v>
      </c>
      <c r="O5343" s="13">
        <v>0</v>
      </c>
      <c r="P5343" s="12" t="str">
        <f>LEFT(Tabela2[[#This Row],[Código]],2)</f>
        <v>41</v>
      </c>
    </row>
    <row r="5344" spans="2:16" ht="15" customHeight="1" x14ac:dyDescent="0.25">
      <c r="B5344" s="36" t="str">
        <f>LOOKUP(Tabela2[[#This Row],[RESUMO]],Tabela3[Grupo],Tabela3[Meus produtos])</f>
        <v>Não</v>
      </c>
      <c r="C5344" s="30" t="s">
        <v>5185</v>
      </c>
      <c r="D5344" t="s">
        <v>21238</v>
      </c>
      <c r="E5344" t="s">
        <v>11853</v>
      </c>
      <c r="F5344" s="30" t="s">
        <v>15932</v>
      </c>
      <c r="G5344">
        <v>6.35</v>
      </c>
      <c r="H5344">
        <v>4.2</v>
      </c>
      <c r="I5344">
        <v>18</v>
      </c>
      <c r="J5344">
        <v>0</v>
      </c>
      <c r="K5344" s="13">
        <v>0.28549999999999998</v>
      </c>
      <c r="L5344" s="13">
        <v>4.2000000000000003E-2</v>
      </c>
      <c r="M5344" s="13">
        <v>6.3500000000000001E-2</v>
      </c>
      <c r="N5344" s="13">
        <v>0.18</v>
      </c>
      <c r="O5344" s="13">
        <v>0</v>
      </c>
      <c r="P5344" s="12" t="str">
        <f>LEFT(Tabela2[[#This Row],[Código]],2)</f>
        <v>41</v>
      </c>
    </row>
    <row r="5345" spans="2:16" ht="15" customHeight="1" x14ac:dyDescent="0.25">
      <c r="B5345" s="36" t="str">
        <f>LOOKUP(Tabela2[[#This Row],[RESUMO]],Tabela3[Grupo],Tabela3[Meus produtos])</f>
        <v>Não</v>
      </c>
      <c r="C5345" s="30" t="s">
        <v>5186</v>
      </c>
      <c r="D5345" t="s">
        <v>21238</v>
      </c>
      <c r="E5345" t="s">
        <v>11853</v>
      </c>
      <c r="F5345" s="30" t="s">
        <v>15933</v>
      </c>
      <c r="G5345">
        <v>6.35</v>
      </c>
      <c r="H5345">
        <v>4.2</v>
      </c>
      <c r="I5345">
        <v>18</v>
      </c>
      <c r="J5345">
        <v>0</v>
      </c>
      <c r="K5345" s="13">
        <v>0.28549999999999998</v>
      </c>
      <c r="L5345" s="13">
        <v>4.2000000000000003E-2</v>
      </c>
      <c r="M5345" s="13">
        <v>6.3500000000000001E-2</v>
      </c>
      <c r="N5345" s="13">
        <v>0.18</v>
      </c>
      <c r="O5345" s="13">
        <v>0</v>
      </c>
      <c r="P5345" s="12" t="str">
        <f>LEFT(Tabela2[[#This Row],[Código]],2)</f>
        <v>41</v>
      </c>
    </row>
    <row r="5346" spans="2:16" ht="15" customHeight="1" x14ac:dyDescent="0.25">
      <c r="B5346" s="36" t="str">
        <f>LOOKUP(Tabela2[[#This Row],[RESUMO]],Tabela3[Grupo],Tabela3[Meus produtos])</f>
        <v>Não</v>
      </c>
      <c r="C5346" s="30" t="s">
        <v>5187</v>
      </c>
      <c r="D5346" t="s">
        <v>21238</v>
      </c>
      <c r="E5346" t="s">
        <v>11853</v>
      </c>
      <c r="F5346" s="30" t="s">
        <v>15934</v>
      </c>
      <c r="G5346">
        <v>6.35</v>
      </c>
      <c r="H5346">
        <v>4.2</v>
      </c>
      <c r="I5346">
        <v>18</v>
      </c>
      <c r="J5346">
        <v>0</v>
      </c>
      <c r="K5346" s="13">
        <v>0.28549999999999998</v>
      </c>
      <c r="L5346" s="13">
        <v>4.2000000000000003E-2</v>
      </c>
      <c r="M5346" s="13">
        <v>6.3500000000000001E-2</v>
      </c>
      <c r="N5346" s="13">
        <v>0.18</v>
      </c>
      <c r="O5346" s="13">
        <v>0</v>
      </c>
      <c r="P5346" s="12" t="str">
        <f>LEFT(Tabela2[[#This Row],[Código]],2)</f>
        <v>41</v>
      </c>
    </row>
    <row r="5347" spans="2:16" ht="15" customHeight="1" x14ac:dyDescent="0.25">
      <c r="B5347" s="36" t="str">
        <f>LOOKUP(Tabela2[[#This Row],[RESUMO]],Tabela3[Grupo],Tabela3[Meus produtos])</f>
        <v>Não</v>
      </c>
      <c r="C5347" s="30" t="s">
        <v>5188</v>
      </c>
      <c r="D5347" t="s">
        <v>21238</v>
      </c>
      <c r="E5347" t="s">
        <v>11853</v>
      </c>
      <c r="F5347" s="30" t="s">
        <v>15935</v>
      </c>
      <c r="G5347">
        <v>6.35</v>
      </c>
      <c r="H5347">
        <v>4.2</v>
      </c>
      <c r="I5347">
        <v>18</v>
      </c>
      <c r="J5347">
        <v>0</v>
      </c>
      <c r="K5347" s="13">
        <v>0.28549999999999998</v>
      </c>
      <c r="L5347" s="13">
        <v>4.2000000000000003E-2</v>
      </c>
      <c r="M5347" s="13">
        <v>6.3500000000000001E-2</v>
      </c>
      <c r="N5347" s="13">
        <v>0.18</v>
      </c>
      <c r="O5347" s="13">
        <v>0</v>
      </c>
      <c r="P5347" s="12" t="str">
        <f>LEFT(Tabela2[[#This Row],[Código]],2)</f>
        <v>41</v>
      </c>
    </row>
    <row r="5348" spans="2:16" ht="15" customHeight="1" x14ac:dyDescent="0.25">
      <c r="B5348" s="36" t="str">
        <f>LOOKUP(Tabela2[[#This Row],[RESUMO]],Tabela3[Grupo],Tabela3[Meus produtos])</f>
        <v>Não</v>
      </c>
      <c r="C5348" s="30" t="s">
        <v>5189</v>
      </c>
      <c r="D5348" t="s">
        <v>21238</v>
      </c>
      <c r="E5348" t="s">
        <v>11853</v>
      </c>
      <c r="F5348" s="30" t="s">
        <v>15936</v>
      </c>
      <c r="G5348">
        <v>6.35</v>
      </c>
      <c r="H5348">
        <v>4.2</v>
      </c>
      <c r="I5348">
        <v>18</v>
      </c>
      <c r="J5348">
        <v>0</v>
      </c>
      <c r="K5348" s="13">
        <v>0.28549999999999998</v>
      </c>
      <c r="L5348" s="13">
        <v>4.2000000000000003E-2</v>
      </c>
      <c r="M5348" s="13">
        <v>6.3500000000000001E-2</v>
      </c>
      <c r="N5348" s="13">
        <v>0.18</v>
      </c>
      <c r="O5348" s="13">
        <v>0</v>
      </c>
      <c r="P5348" s="12" t="str">
        <f>LEFT(Tabela2[[#This Row],[Código]],2)</f>
        <v>41</v>
      </c>
    </row>
    <row r="5349" spans="2:16" ht="15" customHeight="1" x14ac:dyDescent="0.25">
      <c r="B5349" s="36" t="str">
        <f>LOOKUP(Tabela2[[#This Row],[RESUMO]],Tabela3[Grupo],Tabela3[Meus produtos])</f>
        <v>Não</v>
      </c>
      <c r="C5349" s="30" t="s">
        <v>5190</v>
      </c>
      <c r="D5349" t="s">
        <v>21238</v>
      </c>
      <c r="E5349" t="s">
        <v>11853</v>
      </c>
      <c r="F5349" s="30" t="s">
        <v>15937</v>
      </c>
      <c r="G5349">
        <v>6.35</v>
      </c>
      <c r="H5349">
        <v>4.2</v>
      </c>
      <c r="I5349">
        <v>18</v>
      </c>
      <c r="J5349">
        <v>0</v>
      </c>
      <c r="K5349" s="13">
        <v>0.28549999999999998</v>
      </c>
      <c r="L5349" s="13">
        <v>4.2000000000000003E-2</v>
      </c>
      <c r="M5349" s="13">
        <v>6.3500000000000001E-2</v>
      </c>
      <c r="N5349" s="13">
        <v>0.18</v>
      </c>
      <c r="O5349" s="13">
        <v>0</v>
      </c>
      <c r="P5349" s="12" t="str">
        <f>LEFT(Tabela2[[#This Row],[Código]],2)</f>
        <v>41</v>
      </c>
    </row>
    <row r="5350" spans="2:16" ht="15" customHeight="1" x14ac:dyDescent="0.25">
      <c r="B5350" s="36" t="str">
        <f>LOOKUP(Tabela2[[#This Row],[RESUMO]],Tabela3[Grupo],Tabela3[Meus produtos])</f>
        <v>Não</v>
      </c>
      <c r="C5350" s="30" t="s">
        <v>5191</v>
      </c>
      <c r="D5350" t="s">
        <v>21238</v>
      </c>
      <c r="E5350" t="s">
        <v>11853</v>
      </c>
      <c r="F5350" s="30" t="s">
        <v>15938</v>
      </c>
      <c r="G5350">
        <v>6.35</v>
      </c>
      <c r="H5350">
        <v>4.2</v>
      </c>
      <c r="I5350">
        <v>18</v>
      </c>
      <c r="J5350">
        <v>0</v>
      </c>
      <c r="K5350" s="13">
        <v>0.28549999999999998</v>
      </c>
      <c r="L5350" s="13">
        <v>4.2000000000000003E-2</v>
      </c>
      <c r="M5350" s="13">
        <v>6.3500000000000001E-2</v>
      </c>
      <c r="N5350" s="13">
        <v>0.18</v>
      </c>
      <c r="O5350" s="13">
        <v>0</v>
      </c>
      <c r="P5350" s="12" t="str">
        <f>LEFT(Tabela2[[#This Row],[Código]],2)</f>
        <v>41</v>
      </c>
    </row>
    <row r="5351" spans="2:16" ht="15" customHeight="1" x14ac:dyDescent="0.25">
      <c r="B5351" s="36" t="str">
        <f>LOOKUP(Tabela2[[#This Row],[RESUMO]],Tabela3[Grupo],Tabela3[Meus produtos])</f>
        <v>Não</v>
      </c>
      <c r="C5351" s="30" t="s">
        <v>5192</v>
      </c>
      <c r="D5351" t="s">
        <v>21238</v>
      </c>
      <c r="E5351" t="s">
        <v>11853</v>
      </c>
      <c r="F5351" s="30" t="s">
        <v>15939</v>
      </c>
      <c r="G5351">
        <v>6.35</v>
      </c>
      <c r="H5351">
        <v>4.2</v>
      </c>
      <c r="I5351">
        <v>18</v>
      </c>
      <c r="J5351">
        <v>0</v>
      </c>
      <c r="K5351" s="13">
        <v>0.28549999999999998</v>
      </c>
      <c r="L5351" s="13">
        <v>4.2000000000000003E-2</v>
      </c>
      <c r="M5351" s="13">
        <v>6.3500000000000001E-2</v>
      </c>
      <c r="N5351" s="13">
        <v>0.18</v>
      </c>
      <c r="O5351" s="13">
        <v>0</v>
      </c>
      <c r="P5351" s="12" t="str">
        <f>LEFT(Tabela2[[#This Row],[Código]],2)</f>
        <v>41</v>
      </c>
    </row>
    <row r="5352" spans="2:16" ht="15" customHeight="1" x14ac:dyDescent="0.25">
      <c r="B5352" s="36" t="str">
        <f>LOOKUP(Tabela2[[#This Row],[RESUMO]],Tabela3[Grupo],Tabela3[Meus produtos])</f>
        <v>Não</v>
      </c>
      <c r="C5352" s="30" t="s">
        <v>5193</v>
      </c>
      <c r="D5352" t="s">
        <v>21238</v>
      </c>
      <c r="E5352" t="s">
        <v>11853</v>
      </c>
      <c r="F5352" s="30" t="s">
        <v>15940</v>
      </c>
      <c r="G5352">
        <v>6.35</v>
      </c>
      <c r="H5352">
        <v>4.2</v>
      </c>
      <c r="I5352">
        <v>18</v>
      </c>
      <c r="J5352">
        <v>0</v>
      </c>
      <c r="K5352" s="13">
        <v>0.28549999999999998</v>
      </c>
      <c r="L5352" s="13">
        <v>4.2000000000000003E-2</v>
      </c>
      <c r="M5352" s="13">
        <v>6.3500000000000001E-2</v>
      </c>
      <c r="N5352" s="13">
        <v>0.18</v>
      </c>
      <c r="O5352" s="13">
        <v>0</v>
      </c>
      <c r="P5352" s="12" t="str">
        <f>LEFT(Tabela2[[#This Row],[Código]],2)</f>
        <v>41</v>
      </c>
    </row>
    <row r="5353" spans="2:16" ht="15" customHeight="1" x14ac:dyDescent="0.25">
      <c r="B5353" s="36" t="str">
        <f>LOOKUP(Tabela2[[#This Row],[RESUMO]],Tabela3[Grupo],Tabela3[Meus produtos])</f>
        <v>Não</v>
      </c>
      <c r="C5353" s="30" t="s">
        <v>5194</v>
      </c>
      <c r="D5353" t="s">
        <v>21238</v>
      </c>
      <c r="E5353" t="s">
        <v>11853</v>
      </c>
      <c r="F5353" s="30" t="s">
        <v>15941</v>
      </c>
      <c r="G5353">
        <v>6.35</v>
      </c>
      <c r="H5353">
        <v>4.2</v>
      </c>
      <c r="I5353">
        <v>18</v>
      </c>
      <c r="J5353">
        <v>0</v>
      </c>
      <c r="K5353" s="13">
        <v>0.28549999999999998</v>
      </c>
      <c r="L5353" s="13">
        <v>4.2000000000000003E-2</v>
      </c>
      <c r="M5353" s="13">
        <v>6.3500000000000001E-2</v>
      </c>
      <c r="N5353" s="13">
        <v>0.18</v>
      </c>
      <c r="O5353" s="13">
        <v>0</v>
      </c>
      <c r="P5353" s="12" t="str">
        <f>LEFT(Tabela2[[#This Row],[Código]],2)</f>
        <v>41</v>
      </c>
    </row>
    <row r="5354" spans="2:16" ht="15" customHeight="1" x14ac:dyDescent="0.25">
      <c r="B5354" s="36" t="str">
        <f>LOOKUP(Tabela2[[#This Row],[RESUMO]],Tabela3[Grupo],Tabela3[Meus produtos])</f>
        <v>Não</v>
      </c>
      <c r="C5354" s="30" t="s">
        <v>5195</v>
      </c>
      <c r="D5354" t="s">
        <v>21238</v>
      </c>
      <c r="E5354" t="s">
        <v>11853</v>
      </c>
      <c r="F5354" s="30" t="s">
        <v>15942</v>
      </c>
      <c r="G5354">
        <v>6.35</v>
      </c>
      <c r="H5354">
        <v>4.2</v>
      </c>
      <c r="I5354">
        <v>18</v>
      </c>
      <c r="J5354">
        <v>0</v>
      </c>
      <c r="K5354" s="13">
        <v>0.28549999999999998</v>
      </c>
      <c r="L5354" s="13">
        <v>4.2000000000000003E-2</v>
      </c>
      <c r="M5354" s="13">
        <v>6.3500000000000001E-2</v>
      </c>
      <c r="N5354" s="13">
        <v>0.18</v>
      </c>
      <c r="O5354" s="13">
        <v>0</v>
      </c>
      <c r="P5354" s="12" t="str">
        <f>LEFT(Tabela2[[#This Row],[Código]],2)</f>
        <v>41</v>
      </c>
    </row>
    <row r="5355" spans="2:16" ht="15" customHeight="1" x14ac:dyDescent="0.25">
      <c r="B5355" s="36" t="str">
        <f>LOOKUP(Tabela2[[#This Row],[RESUMO]],Tabela3[Grupo],Tabela3[Meus produtos])</f>
        <v>Não</v>
      </c>
      <c r="C5355" s="30" t="s">
        <v>5196</v>
      </c>
      <c r="D5355" t="s">
        <v>21238</v>
      </c>
      <c r="E5355" t="s">
        <v>11853</v>
      </c>
      <c r="F5355" s="30" t="s">
        <v>15943</v>
      </c>
      <c r="G5355">
        <v>6.35</v>
      </c>
      <c r="H5355">
        <v>4.2</v>
      </c>
      <c r="I5355">
        <v>18</v>
      </c>
      <c r="J5355">
        <v>0</v>
      </c>
      <c r="K5355" s="13">
        <v>0.28549999999999998</v>
      </c>
      <c r="L5355" s="13">
        <v>4.2000000000000003E-2</v>
      </c>
      <c r="M5355" s="13">
        <v>6.3500000000000001E-2</v>
      </c>
      <c r="N5355" s="13">
        <v>0.18</v>
      </c>
      <c r="O5355" s="13">
        <v>0</v>
      </c>
      <c r="P5355" s="12" t="str">
        <f>LEFT(Tabela2[[#This Row],[Código]],2)</f>
        <v>41</v>
      </c>
    </row>
    <row r="5356" spans="2:16" ht="15" customHeight="1" x14ac:dyDescent="0.25">
      <c r="B5356" s="36" t="str">
        <f>LOOKUP(Tabela2[[#This Row],[RESUMO]],Tabela3[Grupo],Tabela3[Meus produtos])</f>
        <v>Não</v>
      </c>
      <c r="C5356" s="30" t="s">
        <v>5197</v>
      </c>
      <c r="D5356" t="s">
        <v>21238</v>
      </c>
      <c r="E5356" t="s">
        <v>11853</v>
      </c>
      <c r="F5356" s="30" t="s">
        <v>15944</v>
      </c>
      <c r="G5356">
        <v>6.35</v>
      </c>
      <c r="H5356">
        <v>4.2</v>
      </c>
      <c r="I5356">
        <v>18</v>
      </c>
      <c r="J5356">
        <v>0</v>
      </c>
      <c r="K5356" s="13">
        <v>0.28549999999999998</v>
      </c>
      <c r="L5356" s="13">
        <v>4.2000000000000003E-2</v>
      </c>
      <c r="M5356" s="13">
        <v>6.3500000000000001E-2</v>
      </c>
      <c r="N5356" s="13">
        <v>0.18</v>
      </c>
      <c r="O5356" s="13">
        <v>0</v>
      </c>
      <c r="P5356" s="12" t="str">
        <f>LEFT(Tabela2[[#This Row],[Código]],2)</f>
        <v>41</v>
      </c>
    </row>
    <row r="5357" spans="2:16" ht="15" customHeight="1" x14ac:dyDescent="0.25">
      <c r="B5357" s="36" t="str">
        <f>LOOKUP(Tabela2[[#This Row],[RESUMO]],Tabela3[Grupo],Tabela3[Meus produtos])</f>
        <v>Não</v>
      </c>
      <c r="C5357" s="30" t="s">
        <v>5198</v>
      </c>
      <c r="D5357" t="s">
        <v>21238</v>
      </c>
      <c r="E5357" t="s">
        <v>11853</v>
      </c>
      <c r="F5357" s="30" t="s">
        <v>15945</v>
      </c>
      <c r="G5357">
        <v>6.35</v>
      </c>
      <c r="H5357">
        <v>4.2</v>
      </c>
      <c r="I5357">
        <v>18</v>
      </c>
      <c r="J5357">
        <v>0</v>
      </c>
      <c r="K5357" s="13">
        <v>0.28549999999999998</v>
      </c>
      <c r="L5357" s="13">
        <v>4.2000000000000003E-2</v>
      </c>
      <c r="M5357" s="13">
        <v>6.3500000000000001E-2</v>
      </c>
      <c r="N5357" s="13">
        <v>0.18</v>
      </c>
      <c r="O5357" s="13">
        <v>0</v>
      </c>
      <c r="P5357" s="12" t="str">
        <f>LEFT(Tabela2[[#This Row],[Código]],2)</f>
        <v>41</v>
      </c>
    </row>
    <row r="5358" spans="2:16" ht="15" customHeight="1" x14ac:dyDescent="0.25">
      <c r="B5358" s="36" t="str">
        <f>LOOKUP(Tabela2[[#This Row],[RESUMO]],Tabela3[Grupo],Tabela3[Meus produtos])</f>
        <v>Não</v>
      </c>
      <c r="C5358" s="30" t="s">
        <v>5199</v>
      </c>
      <c r="D5358" t="s">
        <v>21238</v>
      </c>
      <c r="E5358" t="s">
        <v>11853</v>
      </c>
      <c r="F5358" s="30" t="s">
        <v>15946</v>
      </c>
      <c r="G5358">
        <v>6.35</v>
      </c>
      <c r="H5358">
        <v>4.2</v>
      </c>
      <c r="I5358">
        <v>18</v>
      </c>
      <c r="J5358">
        <v>0</v>
      </c>
      <c r="K5358" s="13">
        <v>0.28549999999999998</v>
      </c>
      <c r="L5358" s="13">
        <v>4.2000000000000003E-2</v>
      </c>
      <c r="M5358" s="13">
        <v>6.3500000000000001E-2</v>
      </c>
      <c r="N5358" s="13">
        <v>0.18</v>
      </c>
      <c r="O5358" s="13">
        <v>0</v>
      </c>
      <c r="P5358" s="12" t="str">
        <f>LEFT(Tabela2[[#This Row],[Código]],2)</f>
        <v>41</v>
      </c>
    </row>
    <row r="5359" spans="2:16" ht="15" customHeight="1" x14ac:dyDescent="0.25">
      <c r="B5359" s="36" t="str">
        <f>LOOKUP(Tabela2[[#This Row],[RESUMO]],Tabela3[Grupo],Tabela3[Meus produtos])</f>
        <v>Não</v>
      </c>
      <c r="C5359" s="30" t="s">
        <v>5200</v>
      </c>
      <c r="D5359" t="s">
        <v>21238</v>
      </c>
      <c r="E5359" t="s">
        <v>11853</v>
      </c>
      <c r="F5359" s="30" t="s">
        <v>15947</v>
      </c>
      <c r="G5359">
        <v>6.35</v>
      </c>
      <c r="H5359">
        <v>4.2</v>
      </c>
      <c r="I5359">
        <v>18</v>
      </c>
      <c r="J5359">
        <v>0</v>
      </c>
      <c r="K5359" s="13">
        <v>0.28549999999999998</v>
      </c>
      <c r="L5359" s="13">
        <v>4.2000000000000003E-2</v>
      </c>
      <c r="M5359" s="13">
        <v>6.3500000000000001E-2</v>
      </c>
      <c r="N5359" s="13">
        <v>0.18</v>
      </c>
      <c r="O5359" s="13">
        <v>0</v>
      </c>
      <c r="P5359" s="12" t="str">
        <f>LEFT(Tabela2[[#This Row],[Código]],2)</f>
        <v>41</v>
      </c>
    </row>
    <row r="5360" spans="2:16" ht="15" customHeight="1" x14ac:dyDescent="0.25">
      <c r="B5360" s="36" t="str">
        <f>LOOKUP(Tabela2[[#This Row],[RESUMO]],Tabela3[Grupo],Tabela3[Meus produtos])</f>
        <v>Não</v>
      </c>
      <c r="C5360" s="30" t="s">
        <v>5201</v>
      </c>
      <c r="D5360" t="s">
        <v>21238</v>
      </c>
      <c r="E5360" t="s">
        <v>11853</v>
      </c>
      <c r="F5360" s="30" t="s">
        <v>15948</v>
      </c>
      <c r="G5360">
        <v>6.35</v>
      </c>
      <c r="H5360">
        <v>4.2</v>
      </c>
      <c r="I5360">
        <v>18</v>
      </c>
      <c r="J5360">
        <v>0</v>
      </c>
      <c r="K5360" s="13">
        <v>0.28549999999999998</v>
      </c>
      <c r="L5360" s="13">
        <v>4.2000000000000003E-2</v>
      </c>
      <c r="M5360" s="13">
        <v>6.3500000000000001E-2</v>
      </c>
      <c r="N5360" s="13">
        <v>0.18</v>
      </c>
      <c r="O5360" s="13">
        <v>0</v>
      </c>
      <c r="P5360" s="12" t="str">
        <f>LEFT(Tabela2[[#This Row],[Código]],2)</f>
        <v>41</v>
      </c>
    </row>
    <row r="5361" spans="2:16" ht="15" customHeight="1" x14ac:dyDescent="0.25">
      <c r="B5361" s="36" t="str">
        <f>LOOKUP(Tabela2[[#This Row],[RESUMO]],Tabela3[Grupo],Tabela3[Meus produtos])</f>
        <v>Não</v>
      </c>
      <c r="C5361" s="30" t="s">
        <v>5202</v>
      </c>
      <c r="D5361" t="s">
        <v>21238</v>
      </c>
      <c r="E5361" t="s">
        <v>11853</v>
      </c>
      <c r="F5361" s="30" t="s">
        <v>15949</v>
      </c>
      <c r="G5361">
        <v>6.35</v>
      </c>
      <c r="H5361">
        <v>4.2</v>
      </c>
      <c r="I5361">
        <v>18</v>
      </c>
      <c r="J5361">
        <v>0</v>
      </c>
      <c r="K5361" s="13">
        <v>0.28549999999999998</v>
      </c>
      <c r="L5361" s="13">
        <v>4.2000000000000003E-2</v>
      </c>
      <c r="M5361" s="13">
        <v>6.3500000000000001E-2</v>
      </c>
      <c r="N5361" s="13">
        <v>0.18</v>
      </c>
      <c r="O5361" s="13">
        <v>0</v>
      </c>
      <c r="P5361" s="12" t="str">
        <f>LEFT(Tabela2[[#This Row],[Código]],2)</f>
        <v>41</v>
      </c>
    </row>
    <row r="5362" spans="2:16" ht="15" customHeight="1" x14ac:dyDescent="0.25">
      <c r="B5362" s="36" t="str">
        <f>LOOKUP(Tabela2[[#This Row],[RESUMO]],Tabela3[Grupo],Tabela3[Meus produtos])</f>
        <v>Não</v>
      </c>
      <c r="C5362" s="30" t="s">
        <v>5203</v>
      </c>
      <c r="D5362" t="s">
        <v>21238</v>
      </c>
      <c r="E5362" t="s">
        <v>11853</v>
      </c>
      <c r="F5362" s="30" t="s">
        <v>15950</v>
      </c>
      <c r="G5362">
        <v>6.35</v>
      </c>
      <c r="H5362">
        <v>4.2</v>
      </c>
      <c r="I5362">
        <v>18</v>
      </c>
      <c r="J5362">
        <v>0</v>
      </c>
      <c r="K5362" s="13">
        <v>0.28549999999999998</v>
      </c>
      <c r="L5362" s="13">
        <v>4.2000000000000003E-2</v>
      </c>
      <c r="M5362" s="13">
        <v>6.3500000000000001E-2</v>
      </c>
      <c r="N5362" s="13">
        <v>0.18</v>
      </c>
      <c r="O5362" s="13">
        <v>0</v>
      </c>
      <c r="P5362" s="12" t="str">
        <f>LEFT(Tabela2[[#This Row],[Código]],2)</f>
        <v>41</v>
      </c>
    </row>
    <row r="5363" spans="2:16" ht="15" customHeight="1" x14ac:dyDescent="0.25">
      <c r="B5363" s="36" t="str">
        <f>LOOKUP(Tabela2[[#This Row],[RESUMO]],Tabela3[Grupo],Tabela3[Meus produtos])</f>
        <v>Não</v>
      </c>
      <c r="C5363" s="30" t="s">
        <v>5204</v>
      </c>
      <c r="D5363" t="s">
        <v>21238</v>
      </c>
      <c r="E5363" t="s">
        <v>11853</v>
      </c>
      <c r="F5363" s="30" t="s">
        <v>15951</v>
      </c>
      <c r="G5363">
        <v>22.87</v>
      </c>
      <c r="H5363">
        <v>4.2</v>
      </c>
      <c r="I5363">
        <v>18</v>
      </c>
      <c r="J5363">
        <v>0</v>
      </c>
      <c r="K5363" s="13">
        <v>0.45069999999999999</v>
      </c>
      <c r="L5363" s="13">
        <v>4.2000000000000003E-2</v>
      </c>
      <c r="M5363" s="13">
        <v>0.22870000000000001</v>
      </c>
      <c r="N5363" s="13">
        <v>0.18</v>
      </c>
      <c r="O5363" s="13">
        <v>0</v>
      </c>
      <c r="P5363" s="12" t="str">
        <f>LEFT(Tabela2[[#This Row],[Código]],2)</f>
        <v>42</v>
      </c>
    </row>
    <row r="5364" spans="2:16" ht="15" customHeight="1" x14ac:dyDescent="0.25">
      <c r="B5364" s="36" t="str">
        <f>LOOKUP(Tabela2[[#This Row],[RESUMO]],Tabela3[Grupo],Tabela3[Meus produtos])</f>
        <v>Não</v>
      </c>
      <c r="C5364" s="30" t="s">
        <v>5205</v>
      </c>
      <c r="D5364" t="s">
        <v>21238</v>
      </c>
      <c r="E5364" t="s">
        <v>11853</v>
      </c>
      <c r="F5364" s="30" t="s">
        <v>15952</v>
      </c>
      <c r="G5364">
        <v>22.87</v>
      </c>
      <c r="H5364">
        <v>4.2</v>
      </c>
      <c r="I5364">
        <v>18</v>
      </c>
      <c r="J5364">
        <v>0</v>
      </c>
      <c r="K5364" s="13">
        <v>0.45069999999999999</v>
      </c>
      <c r="L5364" s="13">
        <v>4.2000000000000003E-2</v>
      </c>
      <c r="M5364" s="13">
        <v>0.22870000000000001</v>
      </c>
      <c r="N5364" s="13">
        <v>0.18</v>
      </c>
      <c r="O5364" s="13">
        <v>0</v>
      </c>
      <c r="P5364" s="12" t="str">
        <f>LEFT(Tabela2[[#This Row],[Código]],2)</f>
        <v>42</v>
      </c>
    </row>
    <row r="5365" spans="2:16" ht="15" customHeight="1" x14ac:dyDescent="0.25">
      <c r="B5365" s="36" t="str">
        <f>LOOKUP(Tabela2[[#This Row],[RESUMO]],Tabela3[Grupo],Tabela3[Meus produtos])</f>
        <v>Não</v>
      </c>
      <c r="C5365" s="30" t="s">
        <v>5206</v>
      </c>
      <c r="D5365" t="s">
        <v>21238</v>
      </c>
      <c r="E5365" t="s">
        <v>11853</v>
      </c>
      <c r="F5365" s="30" t="s">
        <v>15953</v>
      </c>
      <c r="G5365">
        <v>31.96</v>
      </c>
      <c r="H5365">
        <v>13.29</v>
      </c>
      <c r="I5365">
        <v>18</v>
      </c>
      <c r="J5365">
        <v>0</v>
      </c>
      <c r="K5365" s="13">
        <v>0.63250000000000006</v>
      </c>
      <c r="L5365" s="13">
        <v>0.13289999999999999</v>
      </c>
      <c r="M5365" s="13">
        <v>0.3196</v>
      </c>
      <c r="N5365" s="13">
        <v>0.18</v>
      </c>
      <c r="O5365" s="13">
        <v>0</v>
      </c>
      <c r="P5365" s="12" t="str">
        <f>LEFT(Tabela2[[#This Row],[Código]],2)</f>
        <v>42</v>
      </c>
    </row>
    <row r="5366" spans="2:16" ht="15" customHeight="1" x14ac:dyDescent="0.25">
      <c r="B5366" s="36" t="str">
        <f>LOOKUP(Tabela2[[#This Row],[RESUMO]],Tabela3[Grupo],Tabela3[Meus produtos])</f>
        <v>Não</v>
      </c>
      <c r="C5366" s="30" t="s">
        <v>5207</v>
      </c>
      <c r="D5366" t="s">
        <v>21238</v>
      </c>
      <c r="E5366" t="s">
        <v>11853</v>
      </c>
      <c r="F5366" s="30" t="s">
        <v>15954</v>
      </c>
      <c r="G5366">
        <v>31.96</v>
      </c>
      <c r="H5366">
        <v>13.29</v>
      </c>
      <c r="I5366">
        <v>18</v>
      </c>
      <c r="J5366">
        <v>0</v>
      </c>
      <c r="K5366" s="13">
        <v>0.63250000000000006</v>
      </c>
      <c r="L5366" s="13">
        <v>0.13289999999999999</v>
      </c>
      <c r="M5366" s="13">
        <v>0.3196</v>
      </c>
      <c r="N5366" s="13">
        <v>0.18</v>
      </c>
      <c r="O5366" s="13">
        <v>0</v>
      </c>
      <c r="P5366" s="12" t="str">
        <f>LEFT(Tabela2[[#This Row],[Código]],2)</f>
        <v>42</v>
      </c>
    </row>
    <row r="5367" spans="2:16" ht="15" customHeight="1" x14ac:dyDescent="0.25">
      <c r="B5367" s="36" t="str">
        <f>LOOKUP(Tabela2[[#This Row],[RESUMO]],Tabela3[Grupo],Tabela3[Meus produtos])</f>
        <v>Não</v>
      </c>
      <c r="C5367" s="30" t="s">
        <v>5208</v>
      </c>
      <c r="D5367" t="s">
        <v>21238</v>
      </c>
      <c r="E5367" t="s">
        <v>11853</v>
      </c>
      <c r="F5367" s="30" t="s">
        <v>15955</v>
      </c>
      <c r="G5367">
        <v>31.96</v>
      </c>
      <c r="H5367">
        <v>13.29</v>
      </c>
      <c r="I5367">
        <v>18</v>
      </c>
      <c r="J5367">
        <v>0</v>
      </c>
      <c r="K5367" s="13">
        <v>0.63250000000000006</v>
      </c>
      <c r="L5367" s="13">
        <v>0.13289999999999999</v>
      </c>
      <c r="M5367" s="13">
        <v>0.3196</v>
      </c>
      <c r="N5367" s="13">
        <v>0.18</v>
      </c>
      <c r="O5367" s="13">
        <v>0</v>
      </c>
      <c r="P5367" s="12" t="str">
        <f>LEFT(Tabela2[[#This Row],[Código]],2)</f>
        <v>42</v>
      </c>
    </row>
    <row r="5368" spans="2:16" ht="15" customHeight="1" x14ac:dyDescent="0.25">
      <c r="B5368" s="36" t="str">
        <f>LOOKUP(Tabela2[[#This Row],[RESUMO]],Tabela3[Grupo],Tabela3[Meus produtos])</f>
        <v>Não</v>
      </c>
      <c r="C5368" s="30" t="s">
        <v>5209</v>
      </c>
      <c r="D5368" t="s">
        <v>21238</v>
      </c>
      <c r="E5368" t="s">
        <v>11853</v>
      </c>
      <c r="F5368" s="30" t="s">
        <v>15956</v>
      </c>
      <c r="G5368">
        <v>31.96</v>
      </c>
      <c r="H5368">
        <v>13.29</v>
      </c>
      <c r="I5368">
        <v>18</v>
      </c>
      <c r="J5368">
        <v>0</v>
      </c>
      <c r="K5368" s="13">
        <v>0.63250000000000006</v>
      </c>
      <c r="L5368" s="13">
        <v>0.13289999999999999</v>
      </c>
      <c r="M5368" s="13">
        <v>0.3196</v>
      </c>
      <c r="N5368" s="13">
        <v>0.18</v>
      </c>
      <c r="O5368" s="13">
        <v>0</v>
      </c>
      <c r="P5368" s="12" t="str">
        <f>LEFT(Tabela2[[#This Row],[Código]],2)</f>
        <v>42</v>
      </c>
    </row>
    <row r="5369" spans="2:16" ht="15" customHeight="1" x14ac:dyDescent="0.25">
      <c r="B5369" s="36" t="str">
        <f>LOOKUP(Tabela2[[#This Row],[RESUMO]],Tabela3[Grupo],Tabela3[Meus produtos])</f>
        <v>Não</v>
      </c>
      <c r="C5369" s="30" t="s">
        <v>5210</v>
      </c>
      <c r="D5369" t="s">
        <v>21238</v>
      </c>
      <c r="E5369" t="s">
        <v>11853</v>
      </c>
      <c r="F5369" s="30" t="s">
        <v>15957</v>
      </c>
      <c r="G5369">
        <v>31.96</v>
      </c>
      <c r="H5369">
        <v>13.29</v>
      </c>
      <c r="I5369">
        <v>18</v>
      </c>
      <c r="J5369">
        <v>0</v>
      </c>
      <c r="K5369" s="13">
        <v>0.63250000000000006</v>
      </c>
      <c r="L5369" s="13">
        <v>0.13289999999999999</v>
      </c>
      <c r="M5369" s="13">
        <v>0.3196</v>
      </c>
      <c r="N5369" s="13">
        <v>0.18</v>
      </c>
      <c r="O5369" s="13">
        <v>0</v>
      </c>
      <c r="P5369" s="12" t="str">
        <f>LEFT(Tabela2[[#This Row],[Código]],2)</f>
        <v>42</v>
      </c>
    </row>
    <row r="5370" spans="2:16" ht="15" customHeight="1" x14ac:dyDescent="0.25">
      <c r="B5370" s="36" t="str">
        <f>LOOKUP(Tabela2[[#This Row],[RESUMO]],Tabela3[Grupo],Tabela3[Meus produtos])</f>
        <v>Não</v>
      </c>
      <c r="C5370" s="30" t="s">
        <v>5211</v>
      </c>
      <c r="D5370" t="s">
        <v>21238</v>
      </c>
      <c r="E5370" t="s">
        <v>11853</v>
      </c>
      <c r="F5370" s="30" t="s">
        <v>15958</v>
      </c>
      <c r="G5370">
        <v>41.22</v>
      </c>
      <c r="H5370">
        <v>13.29</v>
      </c>
      <c r="I5370">
        <v>18</v>
      </c>
      <c r="J5370">
        <v>0</v>
      </c>
      <c r="K5370" s="13">
        <v>0.72510000000000008</v>
      </c>
      <c r="L5370" s="13">
        <v>0.13289999999999999</v>
      </c>
      <c r="M5370" s="13">
        <v>0.41220000000000001</v>
      </c>
      <c r="N5370" s="13">
        <v>0.18</v>
      </c>
      <c r="O5370" s="13">
        <v>0</v>
      </c>
      <c r="P5370" s="12" t="str">
        <f>LEFT(Tabela2[[#This Row],[Código]],2)</f>
        <v>42</v>
      </c>
    </row>
    <row r="5371" spans="2:16" ht="15" customHeight="1" x14ac:dyDescent="0.25">
      <c r="B5371" s="36" t="str">
        <f>LOOKUP(Tabela2[[#This Row],[RESUMO]],Tabela3[Grupo],Tabela3[Meus produtos])</f>
        <v>Não</v>
      </c>
      <c r="C5371" s="30" t="s">
        <v>5212</v>
      </c>
      <c r="D5371" t="s">
        <v>21238</v>
      </c>
      <c r="E5371" t="s">
        <v>11853</v>
      </c>
      <c r="F5371" s="30" t="s">
        <v>15959</v>
      </c>
      <c r="G5371">
        <v>41.22</v>
      </c>
      <c r="H5371">
        <v>13.29</v>
      </c>
      <c r="I5371">
        <v>18</v>
      </c>
      <c r="J5371">
        <v>0</v>
      </c>
      <c r="K5371" s="13">
        <v>0.72510000000000008</v>
      </c>
      <c r="L5371" s="13">
        <v>0.13289999999999999</v>
      </c>
      <c r="M5371" s="13">
        <v>0.41220000000000001</v>
      </c>
      <c r="N5371" s="13">
        <v>0.18</v>
      </c>
      <c r="O5371" s="13">
        <v>0</v>
      </c>
      <c r="P5371" s="12" t="str">
        <f>LEFT(Tabela2[[#This Row],[Código]],2)</f>
        <v>42</v>
      </c>
    </row>
    <row r="5372" spans="2:16" ht="15" customHeight="1" x14ac:dyDescent="0.25">
      <c r="B5372" s="36" t="str">
        <f>LOOKUP(Tabela2[[#This Row],[RESUMO]],Tabela3[Grupo],Tabela3[Meus produtos])</f>
        <v>Não</v>
      </c>
      <c r="C5372" s="30" t="s">
        <v>5213</v>
      </c>
      <c r="D5372" t="s">
        <v>21238</v>
      </c>
      <c r="E5372" t="s">
        <v>11853</v>
      </c>
      <c r="F5372" s="30" t="s">
        <v>15960</v>
      </c>
      <c r="G5372">
        <v>31.96</v>
      </c>
      <c r="H5372">
        <v>13.29</v>
      </c>
      <c r="I5372">
        <v>18</v>
      </c>
      <c r="J5372">
        <v>0</v>
      </c>
      <c r="K5372" s="13">
        <v>0.63250000000000006</v>
      </c>
      <c r="L5372" s="13">
        <v>0.13289999999999999</v>
      </c>
      <c r="M5372" s="13">
        <v>0.3196</v>
      </c>
      <c r="N5372" s="13">
        <v>0.18</v>
      </c>
      <c r="O5372" s="13">
        <v>0</v>
      </c>
      <c r="P5372" s="12" t="str">
        <f>LEFT(Tabela2[[#This Row],[Código]],2)</f>
        <v>42</v>
      </c>
    </row>
    <row r="5373" spans="2:16" ht="15" customHeight="1" x14ac:dyDescent="0.25">
      <c r="B5373" s="36" t="str">
        <f>LOOKUP(Tabela2[[#This Row],[RESUMO]],Tabela3[Grupo],Tabela3[Meus produtos])</f>
        <v>Não</v>
      </c>
      <c r="C5373" s="30" t="s">
        <v>5214</v>
      </c>
      <c r="D5373" t="s">
        <v>21238</v>
      </c>
      <c r="E5373" t="s">
        <v>11853</v>
      </c>
      <c r="F5373" s="30" t="s">
        <v>15961</v>
      </c>
      <c r="G5373">
        <v>31.96</v>
      </c>
      <c r="H5373">
        <v>13.29</v>
      </c>
      <c r="I5373">
        <v>18</v>
      </c>
      <c r="J5373">
        <v>0</v>
      </c>
      <c r="K5373" s="13">
        <v>0.63250000000000006</v>
      </c>
      <c r="L5373" s="13">
        <v>0.13289999999999999</v>
      </c>
      <c r="M5373" s="13">
        <v>0.3196</v>
      </c>
      <c r="N5373" s="13">
        <v>0.18</v>
      </c>
      <c r="O5373" s="13">
        <v>0</v>
      </c>
      <c r="P5373" s="12" t="str">
        <f>LEFT(Tabela2[[#This Row],[Código]],2)</f>
        <v>42</v>
      </c>
    </row>
    <row r="5374" spans="2:16" ht="15" customHeight="1" x14ac:dyDescent="0.25">
      <c r="B5374" s="36" t="str">
        <f>LOOKUP(Tabela2[[#This Row],[RESUMO]],Tabela3[Grupo],Tabela3[Meus produtos])</f>
        <v>Não</v>
      </c>
      <c r="C5374" s="30" t="s">
        <v>5215</v>
      </c>
      <c r="D5374" t="s">
        <v>21238</v>
      </c>
      <c r="E5374" t="s">
        <v>11853</v>
      </c>
      <c r="F5374" s="30" t="s">
        <v>15962</v>
      </c>
      <c r="G5374">
        <v>31.96</v>
      </c>
      <c r="H5374">
        <v>13.29</v>
      </c>
      <c r="I5374">
        <v>18</v>
      </c>
      <c r="J5374">
        <v>0</v>
      </c>
      <c r="K5374" s="13">
        <v>0.63250000000000006</v>
      </c>
      <c r="L5374" s="13">
        <v>0.13289999999999999</v>
      </c>
      <c r="M5374" s="13">
        <v>0.3196</v>
      </c>
      <c r="N5374" s="13">
        <v>0.18</v>
      </c>
      <c r="O5374" s="13">
        <v>0</v>
      </c>
      <c r="P5374" s="12" t="str">
        <f>LEFT(Tabela2[[#This Row],[Código]],2)</f>
        <v>42</v>
      </c>
    </row>
    <row r="5375" spans="2:16" ht="15" customHeight="1" x14ac:dyDescent="0.25">
      <c r="B5375" s="36" t="str">
        <f>LOOKUP(Tabela2[[#This Row],[RESUMO]],Tabela3[Grupo],Tabela3[Meus produtos])</f>
        <v>Não</v>
      </c>
      <c r="C5375" s="30" t="s">
        <v>5216</v>
      </c>
      <c r="D5375" t="s">
        <v>21238</v>
      </c>
      <c r="E5375" t="s">
        <v>11853</v>
      </c>
      <c r="F5375" s="30" t="s">
        <v>15963</v>
      </c>
      <c r="G5375">
        <v>31.96</v>
      </c>
      <c r="H5375">
        <v>13.29</v>
      </c>
      <c r="I5375">
        <v>18</v>
      </c>
      <c r="J5375">
        <v>0</v>
      </c>
      <c r="K5375" s="13">
        <v>0.63250000000000006</v>
      </c>
      <c r="L5375" s="13">
        <v>0.13289999999999999</v>
      </c>
      <c r="M5375" s="13">
        <v>0.3196</v>
      </c>
      <c r="N5375" s="13">
        <v>0.18</v>
      </c>
      <c r="O5375" s="13">
        <v>0</v>
      </c>
      <c r="P5375" s="12" t="str">
        <f>LEFT(Tabela2[[#This Row],[Código]],2)</f>
        <v>42</v>
      </c>
    </row>
    <row r="5376" spans="2:16" ht="15" customHeight="1" x14ac:dyDescent="0.25">
      <c r="B5376" s="36" t="str">
        <f>LOOKUP(Tabela2[[#This Row],[RESUMO]],Tabela3[Grupo],Tabela3[Meus produtos])</f>
        <v>Não</v>
      </c>
      <c r="C5376" s="30" t="s">
        <v>5217</v>
      </c>
      <c r="D5376" t="s">
        <v>21238</v>
      </c>
      <c r="E5376" t="s">
        <v>11853</v>
      </c>
      <c r="F5376" s="30" t="s">
        <v>15964</v>
      </c>
      <c r="G5376">
        <v>14.67</v>
      </c>
      <c r="H5376">
        <v>7.19</v>
      </c>
      <c r="I5376">
        <v>18</v>
      </c>
      <c r="J5376">
        <v>0</v>
      </c>
      <c r="K5376" s="13">
        <v>0.39860000000000001</v>
      </c>
      <c r="L5376" s="13">
        <v>7.1900000000000006E-2</v>
      </c>
      <c r="M5376" s="13">
        <v>0.1467</v>
      </c>
      <c r="N5376" s="13">
        <v>0.18</v>
      </c>
      <c r="O5376" s="13">
        <v>0</v>
      </c>
      <c r="P5376" s="12" t="str">
        <f>LEFT(Tabela2[[#This Row],[Código]],2)</f>
        <v>42</v>
      </c>
    </row>
    <row r="5377" spans="2:16" ht="15" customHeight="1" x14ac:dyDescent="0.25">
      <c r="B5377" s="36" t="str">
        <f>LOOKUP(Tabela2[[#This Row],[RESUMO]],Tabela3[Grupo],Tabela3[Meus produtos])</f>
        <v>Não</v>
      </c>
      <c r="C5377" s="30" t="s">
        <v>5218</v>
      </c>
      <c r="D5377" t="s">
        <v>21238</v>
      </c>
      <c r="E5377" t="s">
        <v>11853</v>
      </c>
      <c r="F5377" s="30" t="s">
        <v>15965</v>
      </c>
      <c r="G5377">
        <v>17.72</v>
      </c>
      <c r="H5377">
        <v>7.19</v>
      </c>
      <c r="I5377">
        <v>18</v>
      </c>
      <c r="J5377">
        <v>0</v>
      </c>
      <c r="K5377" s="13">
        <v>0.42909999999999998</v>
      </c>
      <c r="L5377" s="13">
        <v>7.1900000000000006E-2</v>
      </c>
      <c r="M5377" s="13">
        <v>0.1772</v>
      </c>
      <c r="N5377" s="13">
        <v>0.18</v>
      </c>
      <c r="O5377" s="13">
        <v>0</v>
      </c>
      <c r="P5377" s="12" t="str">
        <f>LEFT(Tabela2[[#This Row],[Código]],2)</f>
        <v>42</v>
      </c>
    </row>
    <row r="5378" spans="2:16" ht="15" customHeight="1" x14ac:dyDescent="0.25">
      <c r="B5378" s="36" t="str">
        <f>LOOKUP(Tabela2[[#This Row],[RESUMO]],Tabela3[Grupo],Tabela3[Meus produtos])</f>
        <v>Não</v>
      </c>
      <c r="C5378" s="30" t="s">
        <v>5219</v>
      </c>
      <c r="D5378" t="s">
        <v>21238</v>
      </c>
      <c r="E5378" t="s">
        <v>11853</v>
      </c>
      <c r="F5378" s="30" t="s">
        <v>15966</v>
      </c>
      <c r="G5378">
        <v>14.67</v>
      </c>
      <c r="H5378">
        <v>7.19</v>
      </c>
      <c r="I5378">
        <v>18</v>
      </c>
      <c r="J5378">
        <v>0</v>
      </c>
      <c r="K5378" s="13">
        <v>0.39860000000000001</v>
      </c>
      <c r="L5378" s="13">
        <v>7.1900000000000006E-2</v>
      </c>
      <c r="M5378" s="13">
        <v>0.1467</v>
      </c>
      <c r="N5378" s="13">
        <v>0.18</v>
      </c>
      <c r="O5378" s="13">
        <v>0</v>
      </c>
      <c r="P5378" s="12" t="str">
        <f>LEFT(Tabela2[[#This Row],[Código]],2)</f>
        <v>42</v>
      </c>
    </row>
    <row r="5379" spans="2:16" ht="15" customHeight="1" x14ac:dyDescent="0.25">
      <c r="B5379" s="36" t="str">
        <f>LOOKUP(Tabela2[[#This Row],[RESUMO]],Tabela3[Grupo],Tabela3[Meus produtos])</f>
        <v>Não</v>
      </c>
      <c r="C5379" s="30" t="s">
        <v>5220</v>
      </c>
      <c r="D5379" t="s">
        <v>21238</v>
      </c>
      <c r="E5379" t="s">
        <v>11853</v>
      </c>
      <c r="F5379" s="30" t="s">
        <v>15967</v>
      </c>
      <c r="G5379">
        <v>31.96</v>
      </c>
      <c r="H5379">
        <v>13.29</v>
      </c>
      <c r="I5379">
        <v>18</v>
      </c>
      <c r="J5379">
        <v>0</v>
      </c>
      <c r="K5379" s="13">
        <v>0.63250000000000006</v>
      </c>
      <c r="L5379" s="13">
        <v>0.13289999999999999</v>
      </c>
      <c r="M5379" s="13">
        <v>0.3196</v>
      </c>
      <c r="N5379" s="13">
        <v>0.18</v>
      </c>
      <c r="O5379" s="13">
        <v>0</v>
      </c>
      <c r="P5379" s="12" t="str">
        <f>LEFT(Tabela2[[#This Row],[Código]],2)</f>
        <v>42</v>
      </c>
    </row>
    <row r="5380" spans="2:16" ht="15" customHeight="1" x14ac:dyDescent="0.25">
      <c r="B5380" s="36" t="str">
        <f>LOOKUP(Tabela2[[#This Row],[RESUMO]],Tabela3[Grupo],Tabela3[Meus produtos])</f>
        <v>Não</v>
      </c>
      <c r="C5380" s="30" t="s">
        <v>5221</v>
      </c>
      <c r="D5380" t="s">
        <v>21238</v>
      </c>
      <c r="E5380" t="s">
        <v>11853</v>
      </c>
      <c r="F5380" s="30" t="s">
        <v>15968</v>
      </c>
      <c r="G5380">
        <v>31.96</v>
      </c>
      <c r="H5380">
        <v>13.29</v>
      </c>
      <c r="I5380">
        <v>18</v>
      </c>
      <c r="J5380">
        <v>0</v>
      </c>
      <c r="K5380" s="13">
        <v>0.63250000000000006</v>
      </c>
      <c r="L5380" s="13">
        <v>0.13289999999999999</v>
      </c>
      <c r="M5380" s="13">
        <v>0.3196</v>
      </c>
      <c r="N5380" s="13">
        <v>0.18</v>
      </c>
      <c r="O5380" s="13">
        <v>0</v>
      </c>
      <c r="P5380" s="12" t="str">
        <f>LEFT(Tabela2[[#This Row],[Código]],2)</f>
        <v>42</v>
      </c>
    </row>
    <row r="5381" spans="2:16" ht="15" customHeight="1" x14ac:dyDescent="0.25">
      <c r="B5381" s="36" t="str">
        <f>LOOKUP(Tabela2[[#This Row],[RESUMO]],Tabela3[Grupo],Tabela3[Meus produtos])</f>
        <v>Não</v>
      </c>
      <c r="C5381" s="30" t="s">
        <v>5222</v>
      </c>
      <c r="D5381" t="s">
        <v>21238</v>
      </c>
      <c r="E5381" t="s">
        <v>11853</v>
      </c>
      <c r="F5381" s="30" t="s">
        <v>15969</v>
      </c>
      <c r="G5381">
        <v>31.96</v>
      </c>
      <c r="H5381">
        <v>13.29</v>
      </c>
      <c r="I5381">
        <v>18</v>
      </c>
      <c r="J5381">
        <v>0</v>
      </c>
      <c r="K5381" s="13">
        <v>0.63250000000000006</v>
      </c>
      <c r="L5381" s="13">
        <v>0.13289999999999999</v>
      </c>
      <c r="M5381" s="13">
        <v>0.3196</v>
      </c>
      <c r="N5381" s="13">
        <v>0.18</v>
      </c>
      <c r="O5381" s="13">
        <v>0</v>
      </c>
      <c r="P5381" s="12" t="str">
        <f>LEFT(Tabela2[[#This Row],[Código]],2)</f>
        <v>42</v>
      </c>
    </row>
    <row r="5382" spans="2:16" ht="15" customHeight="1" x14ac:dyDescent="0.25">
      <c r="B5382" s="36" t="str">
        <f>LOOKUP(Tabela2[[#This Row],[RESUMO]],Tabela3[Grupo],Tabela3[Meus produtos])</f>
        <v>Não</v>
      </c>
      <c r="C5382" s="30" t="s">
        <v>5222</v>
      </c>
      <c r="D5382" t="s">
        <v>124</v>
      </c>
      <c r="E5382" t="s">
        <v>11853</v>
      </c>
      <c r="F5382" s="30" t="s">
        <v>21430</v>
      </c>
      <c r="G5382">
        <v>22.87</v>
      </c>
      <c r="H5382">
        <v>4.2</v>
      </c>
      <c r="I5382">
        <v>18</v>
      </c>
      <c r="J5382">
        <v>0</v>
      </c>
      <c r="K5382" s="13">
        <v>0.45069999999999999</v>
      </c>
      <c r="L5382" s="13">
        <v>4.2000000000000003E-2</v>
      </c>
      <c r="M5382" s="13">
        <v>0.22870000000000001</v>
      </c>
      <c r="N5382" s="13">
        <v>0.18</v>
      </c>
      <c r="O5382" s="13">
        <v>0</v>
      </c>
      <c r="P5382" s="12" t="str">
        <f>LEFT(Tabela2[[#This Row],[Código]],2)</f>
        <v>42</v>
      </c>
    </row>
    <row r="5383" spans="2:16" ht="15" customHeight="1" x14ac:dyDescent="0.25">
      <c r="B5383" s="36" t="str">
        <f>LOOKUP(Tabela2[[#This Row],[RESUMO]],Tabela3[Grupo],Tabela3[Meus produtos])</f>
        <v>Não</v>
      </c>
      <c r="C5383" s="30" t="s">
        <v>5223</v>
      </c>
      <c r="D5383" t="s">
        <v>21238</v>
      </c>
      <c r="E5383" t="s">
        <v>11853</v>
      </c>
      <c r="F5383" s="30" t="s">
        <v>15970</v>
      </c>
      <c r="G5383">
        <v>31.96</v>
      </c>
      <c r="H5383">
        <v>13.29</v>
      </c>
      <c r="I5383">
        <v>18</v>
      </c>
      <c r="J5383">
        <v>0</v>
      </c>
      <c r="K5383" s="13">
        <v>0.63250000000000006</v>
      </c>
      <c r="L5383" s="13">
        <v>0.13289999999999999</v>
      </c>
      <c r="M5383" s="13">
        <v>0.3196</v>
      </c>
      <c r="N5383" s="13">
        <v>0.18</v>
      </c>
      <c r="O5383" s="13">
        <v>0</v>
      </c>
      <c r="P5383" s="12" t="str">
        <f>LEFT(Tabela2[[#This Row],[Código]],2)</f>
        <v>42</v>
      </c>
    </row>
    <row r="5384" spans="2:16" ht="15" customHeight="1" x14ac:dyDescent="0.25">
      <c r="B5384" s="36" t="str">
        <f>LOOKUP(Tabela2[[#This Row],[RESUMO]],Tabela3[Grupo],Tabela3[Meus produtos])</f>
        <v>Não</v>
      </c>
      <c r="C5384" s="30" t="s">
        <v>5224</v>
      </c>
      <c r="D5384" t="s">
        <v>21238</v>
      </c>
      <c r="E5384" t="s">
        <v>11853</v>
      </c>
      <c r="F5384" s="30" t="s">
        <v>15971</v>
      </c>
      <c r="G5384">
        <v>31.96</v>
      </c>
      <c r="H5384">
        <v>13.29</v>
      </c>
      <c r="I5384">
        <v>18</v>
      </c>
      <c r="J5384">
        <v>0</v>
      </c>
      <c r="K5384" s="13">
        <v>0.63250000000000006</v>
      </c>
      <c r="L5384" s="13">
        <v>0.13289999999999999</v>
      </c>
      <c r="M5384" s="13">
        <v>0.3196</v>
      </c>
      <c r="N5384" s="13">
        <v>0.18</v>
      </c>
      <c r="O5384" s="13">
        <v>0</v>
      </c>
      <c r="P5384" s="12" t="str">
        <f>LEFT(Tabela2[[#This Row],[Código]],2)</f>
        <v>42</v>
      </c>
    </row>
    <row r="5385" spans="2:16" ht="15" customHeight="1" x14ac:dyDescent="0.25">
      <c r="B5385" s="36" t="str">
        <f>LOOKUP(Tabela2[[#This Row],[RESUMO]],Tabela3[Grupo],Tabela3[Meus produtos])</f>
        <v>Não</v>
      </c>
      <c r="C5385" s="30" t="s">
        <v>5225</v>
      </c>
      <c r="D5385" t="s">
        <v>21238</v>
      </c>
      <c r="E5385" t="s">
        <v>11853</v>
      </c>
      <c r="F5385" s="30" t="s">
        <v>15972</v>
      </c>
      <c r="G5385">
        <v>31.96</v>
      </c>
      <c r="H5385">
        <v>13.29</v>
      </c>
      <c r="I5385">
        <v>18</v>
      </c>
      <c r="J5385">
        <v>0</v>
      </c>
      <c r="K5385" s="13">
        <v>0.63250000000000006</v>
      </c>
      <c r="L5385" s="13">
        <v>0.13289999999999999</v>
      </c>
      <c r="M5385" s="13">
        <v>0.3196</v>
      </c>
      <c r="N5385" s="13">
        <v>0.18</v>
      </c>
      <c r="O5385" s="13">
        <v>0</v>
      </c>
      <c r="P5385" s="12" t="str">
        <f>LEFT(Tabela2[[#This Row],[Código]],2)</f>
        <v>42</v>
      </c>
    </row>
    <row r="5386" spans="2:16" ht="15" customHeight="1" x14ac:dyDescent="0.25">
      <c r="B5386" s="36" t="str">
        <f>LOOKUP(Tabela2[[#This Row],[RESUMO]],Tabela3[Grupo],Tabela3[Meus produtos])</f>
        <v>Não</v>
      </c>
      <c r="C5386" s="30" t="s">
        <v>5226</v>
      </c>
      <c r="D5386" t="s">
        <v>21238</v>
      </c>
      <c r="E5386" t="s">
        <v>11853</v>
      </c>
      <c r="F5386" s="30" t="s">
        <v>15973</v>
      </c>
      <c r="G5386">
        <v>31.96</v>
      </c>
      <c r="H5386">
        <v>13.29</v>
      </c>
      <c r="I5386">
        <v>18</v>
      </c>
      <c r="J5386">
        <v>0</v>
      </c>
      <c r="K5386" s="13">
        <v>0.63250000000000006</v>
      </c>
      <c r="L5386" s="13">
        <v>0.13289999999999999</v>
      </c>
      <c r="M5386" s="13">
        <v>0.3196</v>
      </c>
      <c r="N5386" s="13">
        <v>0.18</v>
      </c>
      <c r="O5386" s="13">
        <v>0</v>
      </c>
      <c r="P5386" s="12" t="str">
        <f>LEFT(Tabela2[[#This Row],[Código]],2)</f>
        <v>42</v>
      </c>
    </row>
    <row r="5387" spans="2:16" ht="15" customHeight="1" x14ac:dyDescent="0.25">
      <c r="B5387" s="36" t="str">
        <f>LOOKUP(Tabela2[[#This Row],[RESUMO]],Tabela3[Grupo],Tabela3[Meus produtos])</f>
        <v>Não</v>
      </c>
      <c r="C5387" s="30" t="s">
        <v>5226</v>
      </c>
      <c r="D5387" t="s">
        <v>124</v>
      </c>
      <c r="E5387" t="s">
        <v>11853</v>
      </c>
      <c r="F5387" s="30" t="s">
        <v>21431</v>
      </c>
      <c r="G5387">
        <v>22.87</v>
      </c>
      <c r="H5387">
        <v>4.2</v>
      </c>
      <c r="I5387">
        <v>18</v>
      </c>
      <c r="J5387">
        <v>0</v>
      </c>
      <c r="K5387" s="13">
        <v>0.45069999999999999</v>
      </c>
      <c r="L5387" s="13">
        <v>4.2000000000000003E-2</v>
      </c>
      <c r="M5387" s="13">
        <v>0.22870000000000001</v>
      </c>
      <c r="N5387" s="13">
        <v>0.18</v>
      </c>
      <c r="O5387" s="13">
        <v>0</v>
      </c>
      <c r="P5387" s="12" t="str">
        <f>LEFT(Tabela2[[#This Row],[Código]],2)</f>
        <v>42</v>
      </c>
    </row>
    <row r="5388" spans="2:16" ht="15" customHeight="1" x14ac:dyDescent="0.25">
      <c r="B5388" s="36" t="str">
        <f>LOOKUP(Tabela2[[#This Row],[RESUMO]],Tabela3[Grupo],Tabela3[Meus produtos])</f>
        <v>Não</v>
      </c>
      <c r="C5388" s="30" t="s">
        <v>5227</v>
      </c>
      <c r="D5388" t="s">
        <v>21238</v>
      </c>
      <c r="E5388" t="s">
        <v>11853</v>
      </c>
      <c r="F5388" s="30" t="s">
        <v>15974</v>
      </c>
      <c r="G5388">
        <v>6.35</v>
      </c>
      <c r="H5388">
        <v>4.2</v>
      </c>
      <c r="I5388">
        <v>18</v>
      </c>
      <c r="J5388">
        <v>0</v>
      </c>
      <c r="K5388" s="13">
        <v>0.28549999999999998</v>
      </c>
      <c r="L5388" s="13">
        <v>4.2000000000000003E-2</v>
      </c>
      <c r="M5388" s="13">
        <v>6.3500000000000001E-2</v>
      </c>
      <c r="N5388" s="13">
        <v>0.18</v>
      </c>
      <c r="O5388" s="13">
        <v>0</v>
      </c>
      <c r="P5388" s="12" t="str">
        <f>LEFT(Tabela2[[#This Row],[Código]],2)</f>
        <v>43</v>
      </c>
    </row>
    <row r="5389" spans="2:16" ht="15" customHeight="1" x14ac:dyDescent="0.25">
      <c r="B5389" s="36" t="str">
        <f>LOOKUP(Tabela2[[#This Row],[RESUMO]],Tabela3[Grupo],Tabela3[Meus produtos])</f>
        <v>Não</v>
      </c>
      <c r="C5389" s="30" t="s">
        <v>5228</v>
      </c>
      <c r="D5389" t="s">
        <v>21238</v>
      </c>
      <c r="E5389" t="s">
        <v>11853</v>
      </c>
      <c r="F5389" s="30" t="s">
        <v>15975</v>
      </c>
      <c r="G5389">
        <v>6.35</v>
      </c>
      <c r="H5389">
        <v>4.2</v>
      </c>
      <c r="I5389">
        <v>18</v>
      </c>
      <c r="J5389">
        <v>0</v>
      </c>
      <c r="K5389" s="13">
        <v>0.28549999999999998</v>
      </c>
      <c r="L5389" s="13">
        <v>4.2000000000000003E-2</v>
      </c>
      <c r="M5389" s="13">
        <v>6.3500000000000001E-2</v>
      </c>
      <c r="N5389" s="13">
        <v>0.18</v>
      </c>
      <c r="O5389" s="13">
        <v>0</v>
      </c>
      <c r="P5389" s="12" t="str">
        <f>LEFT(Tabela2[[#This Row],[Código]],2)</f>
        <v>43</v>
      </c>
    </row>
    <row r="5390" spans="2:16" ht="15" customHeight="1" x14ac:dyDescent="0.25">
      <c r="B5390" s="36" t="str">
        <f>LOOKUP(Tabela2[[#This Row],[RESUMO]],Tabela3[Grupo],Tabela3[Meus produtos])</f>
        <v>Não</v>
      </c>
      <c r="C5390" s="30" t="s">
        <v>5229</v>
      </c>
      <c r="D5390" t="s">
        <v>21238</v>
      </c>
      <c r="E5390" t="s">
        <v>11853</v>
      </c>
      <c r="F5390" s="30" t="s">
        <v>15976</v>
      </c>
      <c r="G5390">
        <v>6.35</v>
      </c>
      <c r="H5390">
        <v>4.2</v>
      </c>
      <c r="I5390">
        <v>18</v>
      </c>
      <c r="J5390">
        <v>0</v>
      </c>
      <c r="K5390" s="13">
        <v>0.28549999999999998</v>
      </c>
      <c r="L5390" s="13">
        <v>4.2000000000000003E-2</v>
      </c>
      <c r="M5390" s="13">
        <v>6.3500000000000001E-2</v>
      </c>
      <c r="N5390" s="13">
        <v>0.18</v>
      </c>
      <c r="O5390" s="13">
        <v>0</v>
      </c>
      <c r="P5390" s="12" t="str">
        <f>LEFT(Tabela2[[#This Row],[Código]],2)</f>
        <v>43</v>
      </c>
    </row>
    <row r="5391" spans="2:16" ht="15" customHeight="1" x14ac:dyDescent="0.25">
      <c r="B5391" s="36" t="str">
        <f>LOOKUP(Tabela2[[#This Row],[RESUMO]],Tabela3[Grupo],Tabela3[Meus produtos])</f>
        <v>Não</v>
      </c>
      <c r="C5391" s="30" t="s">
        <v>5230</v>
      </c>
      <c r="D5391" t="s">
        <v>21238</v>
      </c>
      <c r="E5391" t="s">
        <v>11853</v>
      </c>
      <c r="F5391" s="30" t="s">
        <v>15977</v>
      </c>
      <c r="G5391">
        <v>6.35</v>
      </c>
      <c r="H5391">
        <v>4.2</v>
      </c>
      <c r="I5391">
        <v>18</v>
      </c>
      <c r="J5391">
        <v>0</v>
      </c>
      <c r="K5391" s="13">
        <v>0.28549999999999998</v>
      </c>
      <c r="L5391" s="13">
        <v>4.2000000000000003E-2</v>
      </c>
      <c r="M5391" s="13">
        <v>6.3500000000000001E-2</v>
      </c>
      <c r="N5391" s="13">
        <v>0.18</v>
      </c>
      <c r="O5391" s="13">
        <v>0</v>
      </c>
      <c r="P5391" s="12" t="str">
        <f>LEFT(Tabela2[[#This Row],[Código]],2)</f>
        <v>43</v>
      </c>
    </row>
    <row r="5392" spans="2:16" ht="15" customHeight="1" x14ac:dyDescent="0.25">
      <c r="B5392" s="36" t="str">
        <f>LOOKUP(Tabela2[[#This Row],[RESUMO]],Tabela3[Grupo],Tabela3[Meus produtos])</f>
        <v>Não</v>
      </c>
      <c r="C5392" s="30" t="s">
        <v>5231</v>
      </c>
      <c r="D5392" t="s">
        <v>21238</v>
      </c>
      <c r="E5392" t="s">
        <v>11853</v>
      </c>
      <c r="F5392" s="30" t="s">
        <v>15978</v>
      </c>
      <c r="G5392">
        <v>6.35</v>
      </c>
      <c r="H5392">
        <v>4.2</v>
      </c>
      <c r="I5392">
        <v>18</v>
      </c>
      <c r="J5392">
        <v>0</v>
      </c>
      <c r="K5392" s="13">
        <v>0.28549999999999998</v>
      </c>
      <c r="L5392" s="13">
        <v>4.2000000000000003E-2</v>
      </c>
      <c r="M5392" s="13">
        <v>6.3500000000000001E-2</v>
      </c>
      <c r="N5392" s="13">
        <v>0.18</v>
      </c>
      <c r="O5392" s="13">
        <v>0</v>
      </c>
      <c r="P5392" s="12" t="str">
        <f>LEFT(Tabela2[[#This Row],[Código]],2)</f>
        <v>43</v>
      </c>
    </row>
    <row r="5393" spans="2:16" ht="15" customHeight="1" x14ac:dyDescent="0.25">
      <c r="B5393" s="36" t="str">
        <f>LOOKUP(Tabela2[[#This Row],[RESUMO]],Tabela3[Grupo],Tabela3[Meus produtos])</f>
        <v>Não</v>
      </c>
      <c r="C5393" s="30" t="s">
        <v>5232</v>
      </c>
      <c r="D5393" t="s">
        <v>21238</v>
      </c>
      <c r="E5393" t="s">
        <v>11853</v>
      </c>
      <c r="F5393" s="30" t="s">
        <v>15979</v>
      </c>
      <c r="G5393">
        <v>7.01</v>
      </c>
      <c r="H5393">
        <v>4.8099999999999996</v>
      </c>
      <c r="I5393">
        <v>18</v>
      </c>
      <c r="J5393">
        <v>0</v>
      </c>
      <c r="K5393" s="13">
        <v>0.29820000000000002</v>
      </c>
      <c r="L5393" s="13">
        <v>4.8099999999999997E-2</v>
      </c>
      <c r="M5393" s="13">
        <v>7.0099999999999996E-2</v>
      </c>
      <c r="N5393" s="13">
        <v>0.18</v>
      </c>
      <c r="O5393" s="13">
        <v>0</v>
      </c>
      <c r="P5393" s="12" t="str">
        <f>LEFT(Tabela2[[#This Row],[Código]],2)</f>
        <v>43</v>
      </c>
    </row>
    <row r="5394" spans="2:16" ht="15" customHeight="1" x14ac:dyDescent="0.25">
      <c r="B5394" s="36" t="str">
        <f>LOOKUP(Tabela2[[#This Row],[RESUMO]],Tabela3[Grupo],Tabela3[Meus produtos])</f>
        <v>Não</v>
      </c>
      <c r="C5394" s="30" t="s">
        <v>5233</v>
      </c>
      <c r="D5394" t="s">
        <v>21238</v>
      </c>
      <c r="E5394" t="s">
        <v>11853</v>
      </c>
      <c r="F5394" s="30" t="s">
        <v>15980</v>
      </c>
      <c r="G5394">
        <v>6.55</v>
      </c>
      <c r="H5394">
        <v>4.3499999999999996</v>
      </c>
      <c r="I5394">
        <v>18</v>
      </c>
      <c r="J5394">
        <v>0</v>
      </c>
      <c r="K5394" s="13">
        <v>0.28899999999999998</v>
      </c>
      <c r="L5394" s="13">
        <v>4.3499999999999997E-2</v>
      </c>
      <c r="M5394" s="13">
        <v>6.5500000000000003E-2</v>
      </c>
      <c r="N5394" s="13">
        <v>0.18</v>
      </c>
      <c r="O5394" s="13">
        <v>0</v>
      </c>
      <c r="P5394" s="12" t="str">
        <f>LEFT(Tabela2[[#This Row],[Código]],2)</f>
        <v>43</v>
      </c>
    </row>
    <row r="5395" spans="2:16" ht="15" customHeight="1" x14ac:dyDescent="0.25">
      <c r="B5395" s="36" t="str">
        <f>LOOKUP(Tabela2[[#This Row],[RESUMO]],Tabela3[Grupo],Tabela3[Meus produtos])</f>
        <v>Não</v>
      </c>
      <c r="C5395" s="30" t="s">
        <v>5234</v>
      </c>
      <c r="D5395" t="s">
        <v>21238</v>
      </c>
      <c r="E5395" t="s">
        <v>11853</v>
      </c>
      <c r="F5395" s="30" t="s">
        <v>15981</v>
      </c>
      <c r="G5395">
        <v>6.55</v>
      </c>
      <c r="H5395">
        <v>4.3499999999999996</v>
      </c>
      <c r="I5395">
        <v>18</v>
      </c>
      <c r="J5395">
        <v>0</v>
      </c>
      <c r="K5395" s="13">
        <v>0.28899999999999998</v>
      </c>
      <c r="L5395" s="13">
        <v>4.3499999999999997E-2</v>
      </c>
      <c r="M5395" s="13">
        <v>6.5500000000000003E-2</v>
      </c>
      <c r="N5395" s="13">
        <v>0.18</v>
      </c>
      <c r="O5395" s="13">
        <v>0</v>
      </c>
      <c r="P5395" s="12" t="str">
        <f>LEFT(Tabela2[[#This Row],[Código]],2)</f>
        <v>43</v>
      </c>
    </row>
    <row r="5396" spans="2:16" ht="15" customHeight="1" x14ac:dyDescent="0.25">
      <c r="B5396" s="36" t="str">
        <f>LOOKUP(Tabela2[[#This Row],[RESUMO]],Tabela3[Grupo],Tabela3[Meus produtos])</f>
        <v>Não</v>
      </c>
      <c r="C5396" s="30" t="s">
        <v>5235</v>
      </c>
      <c r="D5396" t="s">
        <v>21238</v>
      </c>
      <c r="E5396" t="s">
        <v>11853</v>
      </c>
      <c r="F5396" s="30" t="s">
        <v>15982</v>
      </c>
      <c r="G5396">
        <v>7.01</v>
      </c>
      <c r="H5396">
        <v>4.8099999999999996</v>
      </c>
      <c r="I5396">
        <v>18</v>
      </c>
      <c r="J5396">
        <v>0</v>
      </c>
      <c r="K5396" s="13">
        <v>0.29820000000000002</v>
      </c>
      <c r="L5396" s="13">
        <v>4.8099999999999997E-2</v>
      </c>
      <c r="M5396" s="13">
        <v>7.0099999999999996E-2</v>
      </c>
      <c r="N5396" s="13">
        <v>0.18</v>
      </c>
      <c r="O5396" s="13">
        <v>0</v>
      </c>
      <c r="P5396" s="12" t="str">
        <f>LEFT(Tabela2[[#This Row],[Código]],2)</f>
        <v>43</v>
      </c>
    </row>
    <row r="5397" spans="2:16" ht="15" customHeight="1" x14ac:dyDescent="0.25">
      <c r="B5397" s="36" t="str">
        <f>LOOKUP(Tabela2[[#This Row],[RESUMO]],Tabela3[Grupo],Tabela3[Meus produtos])</f>
        <v>Não</v>
      </c>
      <c r="C5397" s="30" t="s">
        <v>5235</v>
      </c>
      <c r="D5397" t="s">
        <v>124</v>
      </c>
      <c r="E5397" t="s">
        <v>11853</v>
      </c>
      <c r="F5397" s="30" t="s">
        <v>21432</v>
      </c>
      <c r="G5397">
        <v>6.55</v>
      </c>
      <c r="H5397">
        <v>4.3499999999999996</v>
      </c>
      <c r="I5397">
        <v>18</v>
      </c>
      <c r="J5397">
        <v>0</v>
      </c>
      <c r="K5397" s="13">
        <v>0.28899999999999998</v>
      </c>
      <c r="L5397" s="13">
        <v>4.3499999999999997E-2</v>
      </c>
      <c r="M5397" s="13">
        <v>6.5500000000000003E-2</v>
      </c>
      <c r="N5397" s="13">
        <v>0.18</v>
      </c>
      <c r="O5397" s="13">
        <v>0</v>
      </c>
      <c r="P5397" s="12" t="str">
        <f>LEFT(Tabela2[[#This Row],[Código]],2)</f>
        <v>43</v>
      </c>
    </row>
    <row r="5398" spans="2:16" ht="15" customHeight="1" x14ac:dyDescent="0.25">
      <c r="B5398" s="36" t="str">
        <f>LOOKUP(Tabela2[[#This Row],[RESUMO]],Tabela3[Grupo],Tabela3[Meus produtos])</f>
        <v>Não</v>
      </c>
      <c r="C5398" s="30" t="s">
        <v>5235</v>
      </c>
      <c r="D5398" t="s">
        <v>127</v>
      </c>
      <c r="E5398" t="s">
        <v>11853</v>
      </c>
      <c r="F5398" s="30" t="s">
        <v>21433</v>
      </c>
      <c r="G5398">
        <v>6.55</v>
      </c>
      <c r="H5398">
        <v>4.3499999999999996</v>
      </c>
      <c r="I5398">
        <v>18</v>
      </c>
      <c r="J5398">
        <v>0</v>
      </c>
      <c r="K5398" s="13">
        <v>0.28899999999999998</v>
      </c>
      <c r="L5398" s="13">
        <v>4.3499999999999997E-2</v>
      </c>
      <c r="M5398" s="13">
        <v>6.5500000000000003E-2</v>
      </c>
      <c r="N5398" s="13">
        <v>0.18</v>
      </c>
      <c r="O5398" s="13">
        <v>0</v>
      </c>
      <c r="P5398" s="12" t="str">
        <f>LEFT(Tabela2[[#This Row],[Código]],2)</f>
        <v>43</v>
      </c>
    </row>
    <row r="5399" spans="2:16" ht="15" customHeight="1" x14ac:dyDescent="0.25">
      <c r="B5399" s="36" t="str">
        <f>LOOKUP(Tabela2[[#This Row],[RESUMO]],Tabela3[Grupo],Tabela3[Meus produtos])</f>
        <v>Não</v>
      </c>
      <c r="C5399" s="30" t="s">
        <v>5236</v>
      </c>
      <c r="D5399" t="s">
        <v>21238</v>
      </c>
      <c r="E5399" t="s">
        <v>11853</v>
      </c>
      <c r="F5399" s="30" t="s">
        <v>15983</v>
      </c>
      <c r="G5399">
        <v>7.01</v>
      </c>
      <c r="H5399">
        <v>4.8099999999999996</v>
      </c>
      <c r="I5399">
        <v>18</v>
      </c>
      <c r="J5399">
        <v>0</v>
      </c>
      <c r="K5399" s="13">
        <v>0.29820000000000002</v>
      </c>
      <c r="L5399" s="13">
        <v>4.8099999999999997E-2</v>
      </c>
      <c r="M5399" s="13">
        <v>7.0099999999999996E-2</v>
      </c>
      <c r="N5399" s="13">
        <v>0.18</v>
      </c>
      <c r="O5399" s="13">
        <v>0</v>
      </c>
      <c r="P5399" s="12" t="str">
        <f>LEFT(Tabela2[[#This Row],[Código]],2)</f>
        <v>43</v>
      </c>
    </row>
    <row r="5400" spans="2:16" ht="15" customHeight="1" x14ac:dyDescent="0.25">
      <c r="B5400" s="36" t="str">
        <f>LOOKUP(Tabela2[[#This Row],[RESUMO]],Tabela3[Grupo],Tabela3[Meus produtos])</f>
        <v>Não</v>
      </c>
      <c r="C5400" s="30" t="s">
        <v>5236</v>
      </c>
      <c r="D5400" t="s">
        <v>124</v>
      </c>
      <c r="E5400" t="s">
        <v>11853</v>
      </c>
      <c r="F5400" s="30" t="s">
        <v>21434</v>
      </c>
      <c r="G5400">
        <v>6.55</v>
      </c>
      <c r="H5400">
        <v>4.3499999999999996</v>
      </c>
      <c r="I5400">
        <v>18</v>
      </c>
      <c r="J5400">
        <v>0</v>
      </c>
      <c r="K5400" s="13">
        <v>0.28899999999999998</v>
      </c>
      <c r="L5400" s="13">
        <v>4.3499999999999997E-2</v>
      </c>
      <c r="M5400" s="13">
        <v>6.5500000000000003E-2</v>
      </c>
      <c r="N5400" s="13">
        <v>0.18</v>
      </c>
      <c r="O5400" s="13">
        <v>0</v>
      </c>
      <c r="P5400" s="12" t="str">
        <f>LEFT(Tabela2[[#This Row],[Código]],2)</f>
        <v>43</v>
      </c>
    </row>
    <row r="5401" spans="2:16" ht="15" customHeight="1" x14ac:dyDescent="0.25">
      <c r="B5401" s="36" t="str">
        <f>LOOKUP(Tabela2[[#This Row],[RESUMO]],Tabela3[Grupo],Tabela3[Meus produtos])</f>
        <v>Não</v>
      </c>
      <c r="C5401" s="30" t="s">
        <v>5236</v>
      </c>
      <c r="D5401" t="s">
        <v>127</v>
      </c>
      <c r="E5401" t="s">
        <v>11853</v>
      </c>
      <c r="F5401" s="30" t="s">
        <v>21435</v>
      </c>
      <c r="G5401">
        <v>6.86</v>
      </c>
      <c r="H5401">
        <v>4.66</v>
      </c>
      <c r="I5401">
        <v>18</v>
      </c>
      <c r="J5401">
        <v>0</v>
      </c>
      <c r="K5401" s="13">
        <v>0.29520000000000002</v>
      </c>
      <c r="L5401" s="13">
        <v>4.6600000000000003E-2</v>
      </c>
      <c r="M5401" s="13">
        <v>6.8600000000000008E-2</v>
      </c>
      <c r="N5401" s="13">
        <v>0.18</v>
      </c>
      <c r="O5401" s="13">
        <v>0</v>
      </c>
      <c r="P5401" s="12" t="str">
        <f>LEFT(Tabela2[[#This Row],[Código]],2)</f>
        <v>43</v>
      </c>
    </row>
    <row r="5402" spans="2:16" ht="15" customHeight="1" x14ac:dyDescent="0.25">
      <c r="B5402" s="36" t="str">
        <f>LOOKUP(Tabela2[[#This Row],[RESUMO]],Tabela3[Grupo],Tabela3[Meus produtos])</f>
        <v>Não</v>
      </c>
      <c r="C5402" s="30" t="s">
        <v>5237</v>
      </c>
      <c r="D5402" t="s">
        <v>21238</v>
      </c>
      <c r="E5402" t="s">
        <v>11853</v>
      </c>
      <c r="F5402" s="30" t="s">
        <v>15984</v>
      </c>
      <c r="G5402">
        <v>6.93</v>
      </c>
      <c r="H5402">
        <v>4.66</v>
      </c>
      <c r="I5402">
        <v>25</v>
      </c>
      <c r="J5402">
        <v>0</v>
      </c>
      <c r="K5402" s="13">
        <v>0.3659</v>
      </c>
      <c r="L5402" s="13">
        <v>4.6600000000000003E-2</v>
      </c>
      <c r="M5402" s="13">
        <v>6.93E-2</v>
      </c>
      <c r="N5402" s="13">
        <v>0.25</v>
      </c>
      <c r="O5402" s="13">
        <v>0</v>
      </c>
      <c r="P5402" s="12" t="str">
        <f>LEFT(Tabela2[[#This Row],[Código]],2)</f>
        <v>43</v>
      </c>
    </row>
    <row r="5403" spans="2:16" ht="15" customHeight="1" x14ac:dyDescent="0.25">
      <c r="B5403" s="36" t="str">
        <f>LOOKUP(Tabela2[[#This Row],[RESUMO]],Tabela3[Grupo],Tabela3[Meus produtos])</f>
        <v>Não</v>
      </c>
      <c r="C5403" s="30" t="s">
        <v>5237</v>
      </c>
      <c r="D5403" t="s">
        <v>124</v>
      </c>
      <c r="E5403" t="s">
        <v>11853</v>
      </c>
      <c r="F5403" s="30" t="s">
        <v>21434</v>
      </c>
      <c r="G5403">
        <v>6.62</v>
      </c>
      <c r="H5403">
        <v>4.3499999999999996</v>
      </c>
      <c r="I5403">
        <v>25</v>
      </c>
      <c r="J5403">
        <v>0</v>
      </c>
      <c r="K5403" s="13">
        <v>0.35970000000000002</v>
      </c>
      <c r="L5403" s="13">
        <v>4.3499999999999997E-2</v>
      </c>
      <c r="M5403" s="13">
        <v>6.6199999999999995E-2</v>
      </c>
      <c r="N5403" s="13">
        <v>0.25</v>
      </c>
      <c r="O5403" s="13">
        <v>0</v>
      </c>
      <c r="P5403" s="12" t="str">
        <f>LEFT(Tabela2[[#This Row],[Código]],2)</f>
        <v>43</v>
      </c>
    </row>
    <row r="5404" spans="2:16" ht="15" customHeight="1" x14ac:dyDescent="0.25">
      <c r="B5404" s="36" t="str">
        <f>LOOKUP(Tabela2[[#This Row],[RESUMO]],Tabela3[Grupo],Tabela3[Meus produtos])</f>
        <v>Não</v>
      </c>
      <c r="C5404" s="30" t="s">
        <v>5238</v>
      </c>
      <c r="D5404" t="s">
        <v>21238</v>
      </c>
      <c r="E5404" t="s">
        <v>11853</v>
      </c>
      <c r="F5404" s="30" t="s">
        <v>15985</v>
      </c>
      <c r="G5404">
        <v>6.93</v>
      </c>
      <c r="H5404">
        <v>4.66</v>
      </c>
      <c r="I5404">
        <v>25</v>
      </c>
      <c r="J5404">
        <v>0</v>
      </c>
      <c r="K5404" s="13">
        <v>0.3659</v>
      </c>
      <c r="L5404" s="13">
        <v>4.6600000000000003E-2</v>
      </c>
      <c r="M5404" s="13">
        <v>6.93E-2</v>
      </c>
      <c r="N5404" s="13">
        <v>0.25</v>
      </c>
      <c r="O5404" s="13">
        <v>0</v>
      </c>
      <c r="P5404" s="12" t="str">
        <f>LEFT(Tabela2[[#This Row],[Código]],2)</f>
        <v>43</v>
      </c>
    </row>
    <row r="5405" spans="2:16" ht="15" customHeight="1" x14ac:dyDescent="0.25">
      <c r="B5405" s="36" t="str">
        <f>LOOKUP(Tabela2[[#This Row],[RESUMO]],Tabela3[Grupo],Tabela3[Meus produtos])</f>
        <v>Não</v>
      </c>
      <c r="C5405" s="30" t="s">
        <v>5238</v>
      </c>
      <c r="D5405" t="s">
        <v>124</v>
      </c>
      <c r="E5405" t="s">
        <v>11853</v>
      </c>
      <c r="F5405" s="30" t="s">
        <v>21434</v>
      </c>
      <c r="G5405">
        <v>6.62</v>
      </c>
      <c r="H5405">
        <v>4.3499999999999996</v>
      </c>
      <c r="I5405">
        <v>25</v>
      </c>
      <c r="J5405">
        <v>0</v>
      </c>
      <c r="K5405" s="13">
        <v>0.35970000000000002</v>
      </c>
      <c r="L5405" s="13">
        <v>4.3499999999999997E-2</v>
      </c>
      <c r="M5405" s="13">
        <v>6.6199999999999995E-2</v>
      </c>
      <c r="N5405" s="13">
        <v>0.25</v>
      </c>
      <c r="O5405" s="13">
        <v>0</v>
      </c>
      <c r="P5405" s="12" t="str">
        <f>LEFT(Tabela2[[#This Row],[Código]],2)</f>
        <v>43</v>
      </c>
    </row>
    <row r="5406" spans="2:16" ht="15" customHeight="1" x14ac:dyDescent="0.25">
      <c r="B5406" s="36" t="str">
        <f>LOOKUP(Tabela2[[#This Row],[RESUMO]],Tabela3[Grupo],Tabela3[Meus produtos])</f>
        <v>Não</v>
      </c>
      <c r="C5406" s="30" t="s">
        <v>5239</v>
      </c>
      <c r="D5406" t="s">
        <v>21238</v>
      </c>
      <c r="E5406" t="s">
        <v>11853</v>
      </c>
      <c r="F5406" s="30" t="s">
        <v>15986</v>
      </c>
      <c r="G5406">
        <v>6.62</v>
      </c>
      <c r="H5406">
        <v>4.3499999999999996</v>
      </c>
      <c r="I5406">
        <v>18</v>
      </c>
      <c r="J5406">
        <v>0</v>
      </c>
      <c r="K5406" s="13">
        <v>0.28969999999999996</v>
      </c>
      <c r="L5406" s="13">
        <v>4.3499999999999997E-2</v>
      </c>
      <c r="M5406" s="13">
        <v>6.6199999999999995E-2</v>
      </c>
      <c r="N5406" s="13">
        <v>0.18</v>
      </c>
      <c r="O5406" s="13">
        <v>0</v>
      </c>
      <c r="P5406" s="12" t="str">
        <f>LEFT(Tabela2[[#This Row],[Código]],2)</f>
        <v>43</v>
      </c>
    </row>
    <row r="5407" spans="2:16" ht="15" customHeight="1" x14ac:dyDescent="0.25">
      <c r="B5407" s="36" t="str">
        <f>LOOKUP(Tabela2[[#This Row],[RESUMO]],Tabela3[Grupo],Tabela3[Meus produtos])</f>
        <v>Não</v>
      </c>
      <c r="C5407" s="30" t="s">
        <v>22291</v>
      </c>
      <c r="D5407" t="s">
        <v>21238</v>
      </c>
      <c r="E5407" t="s">
        <v>11853</v>
      </c>
      <c r="F5407" s="30" t="s">
        <v>22292</v>
      </c>
      <c r="G5407">
        <v>6.76</v>
      </c>
      <c r="H5407">
        <v>4.2</v>
      </c>
      <c r="I5407">
        <v>18</v>
      </c>
      <c r="J5407">
        <v>0</v>
      </c>
      <c r="K5407" s="13">
        <v>0.28959999999999997</v>
      </c>
      <c r="L5407" s="13">
        <v>4.2000000000000003E-2</v>
      </c>
      <c r="M5407" s="13">
        <v>6.7599999999999993E-2</v>
      </c>
      <c r="N5407" s="13">
        <v>0.18</v>
      </c>
      <c r="O5407" s="13">
        <v>0</v>
      </c>
      <c r="P5407" s="12" t="str">
        <f>LEFT(Tabela2[[#This Row],[Código]],2)</f>
        <v>44</v>
      </c>
    </row>
    <row r="5408" spans="2:16" ht="15" customHeight="1" x14ac:dyDescent="0.25">
      <c r="B5408" s="36" t="str">
        <f>LOOKUP(Tabela2[[#This Row],[RESUMO]],Tabela3[Grupo],Tabela3[Meus produtos])</f>
        <v>Não</v>
      </c>
      <c r="C5408" s="30" t="s">
        <v>22293</v>
      </c>
      <c r="D5408" t="s">
        <v>21238</v>
      </c>
      <c r="E5408" t="s">
        <v>11853</v>
      </c>
      <c r="F5408" s="30" t="s">
        <v>22294</v>
      </c>
      <c r="G5408">
        <v>6.76</v>
      </c>
      <c r="H5408">
        <v>4.2</v>
      </c>
      <c r="I5408">
        <v>18</v>
      </c>
      <c r="J5408">
        <v>0</v>
      </c>
      <c r="K5408" s="13">
        <v>0.28959999999999997</v>
      </c>
      <c r="L5408" s="13">
        <v>4.2000000000000003E-2</v>
      </c>
      <c r="M5408" s="13">
        <v>6.7599999999999993E-2</v>
      </c>
      <c r="N5408" s="13">
        <v>0.18</v>
      </c>
      <c r="O5408" s="13">
        <v>0</v>
      </c>
      <c r="P5408" s="12" t="str">
        <f>LEFT(Tabela2[[#This Row],[Código]],2)</f>
        <v>44</v>
      </c>
    </row>
    <row r="5409" spans="2:16" ht="15" customHeight="1" x14ac:dyDescent="0.25">
      <c r="B5409" s="36" t="str">
        <f>LOOKUP(Tabela2[[#This Row],[RESUMO]],Tabela3[Grupo],Tabela3[Meus produtos])</f>
        <v>Não</v>
      </c>
      <c r="C5409" s="30" t="s">
        <v>5240</v>
      </c>
      <c r="D5409" t="s">
        <v>21238</v>
      </c>
      <c r="E5409" t="s">
        <v>11853</v>
      </c>
      <c r="F5409" s="30" t="s">
        <v>15987</v>
      </c>
      <c r="G5409">
        <v>6.76</v>
      </c>
      <c r="H5409">
        <v>4.2</v>
      </c>
      <c r="I5409">
        <v>18</v>
      </c>
      <c r="J5409">
        <v>0</v>
      </c>
      <c r="K5409" s="13">
        <v>0.28959999999999997</v>
      </c>
      <c r="L5409" s="13">
        <v>4.2000000000000003E-2</v>
      </c>
      <c r="M5409" s="13">
        <v>6.7599999999999993E-2</v>
      </c>
      <c r="N5409" s="13">
        <v>0.18</v>
      </c>
      <c r="O5409" s="13">
        <v>0</v>
      </c>
      <c r="P5409" s="12" t="str">
        <f>LEFT(Tabela2[[#This Row],[Código]],2)</f>
        <v>44</v>
      </c>
    </row>
    <row r="5410" spans="2:16" ht="15" customHeight="1" x14ac:dyDescent="0.25">
      <c r="B5410" s="36" t="str">
        <f>LOOKUP(Tabela2[[#This Row],[RESUMO]],Tabela3[Grupo],Tabela3[Meus produtos])</f>
        <v>Não</v>
      </c>
      <c r="C5410" s="30" t="s">
        <v>5241</v>
      </c>
      <c r="D5410" t="s">
        <v>21238</v>
      </c>
      <c r="E5410" t="s">
        <v>11853</v>
      </c>
      <c r="F5410" s="30" t="s">
        <v>15988</v>
      </c>
      <c r="G5410">
        <v>6.76</v>
      </c>
      <c r="H5410">
        <v>4.2</v>
      </c>
      <c r="I5410">
        <v>18</v>
      </c>
      <c r="J5410">
        <v>0</v>
      </c>
      <c r="K5410" s="13">
        <v>0.28959999999999997</v>
      </c>
      <c r="L5410" s="13">
        <v>4.2000000000000003E-2</v>
      </c>
      <c r="M5410" s="13">
        <v>6.7599999999999993E-2</v>
      </c>
      <c r="N5410" s="13">
        <v>0.18</v>
      </c>
      <c r="O5410" s="13">
        <v>0</v>
      </c>
      <c r="P5410" s="12" t="str">
        <f>LEFT(Tabela2[[#This Row],[Código]],2)</f>
        <v>44</v>
      </c>
    </row>
    <row r="5411" spans="2:16" ht="15" customHeight="1" x14ac:dyDescent="0.25">
      <c r="B5411" s="36" t="str">
        <f>LOOKUP(Tabela2[[#This Row],[RESUMO]],Tabela3[Grupo],Tabela3[Meus produtos])</f>
        <v>Não</v>
      </c>
      <c r="C5411" s="30" t="s">
        <v>5242</v>
      </c>
      <c r="D5411" t="s">
        <v>21238</v>
      </c>
      <c r="E5411" t="s">
        <v>11853</v>
      </c>
      <c r="F5411" s="30" t="s">
        <v>15989</v>
      </c>
      <c r="G5411">
        <v>6.76</v>
      </c>
      <c r="H5411">
        <v>4.2</v>
      </c>
      <c r="I5411">
        <v>18</v>
      </c>
      <c r="J5411">
        <v>0</v>
      </c>
      <c r="K5411" s="13">
        <v>0.28959999999999997</v>
      </c>
      <c r="L5411" s="13">
        <v>4.2000000000000003E-2</v>
      </c>
      <c r="M5411" s="13">
        <v>6.7599999999999993E-2</v>
      </c>
      <c r="N5411" s="13">
        <v>0.18</v>
      </c>
      <c r="O5411" s="13">
        <v>0</v>
      </c>
      <c r="P5411" s="12" t="str">
        <f>LEFT(Tabela2[[#This Row],[Código]],2)</f>
        <v>44</v>
      </c>
    </row>
    <row r="5412" spans="2:16" ht="15" customHeight="1" x14ac:dyDescent="0.25">
      <c r="B5412" s="36" t="str">
        <f>LOOKUP(Tabela2[[#This Row],[RESUMO]],Tabela3[Grupo],Tabela3[Meus produtos])</f>
        <v>Não</v>
      </c>
      <c r="C5412" s="30" t="s">
        <v>5243</v>
      </c>
      <c r="D5412" t="s">
        <v>21238</v>
      </c>
      <c r="E5412" t="s">
        <v>11853</v>
      </c>
      <c r="F5412" s="30" t="s">
        <v>15990</v>
      </c>
      <c r="G5412">
        <v>6.76</v>
      </c>
      <c r="H5412">
        <v>4.2</v>
      </c>
      <c r="I5412">
        <v>18</v>
      </c>
      <c r="J5412">
        <v>0</v>
      </c>
      <c r="K5412" s="13">
        <v>0.28959999999999997</v>
      </c>
      <c r="L5412" s="13">
        <v>4.2000000000000003E-2</v>
      </c>
      <c r="M5412" s="13">
        <v>6.7599999999999993E-2</v>
      </c>
      <c r="N5412" s="13">
        <v>0.18</v>
      </c>
      <c r="O5412" s="13">
        <v>0</v>
      </c>
      <c r="P5412" s="12" t="str">
        <f>LEFT(Tabela2[[#This Row],[Código]],2)</f>
        <v>44</v>
      </c>
    </row>
    <row r="5413" spans="2:16" ht="15" customHeight="1" x14ac:dyDescent="0.25">
      <c r="B5413" s="36" t="str">
        <f>LOOKUP(Tabela2[[#This Row],[RESUMO]],Tabela3[Grupo],Tabela3[Meus produtos])</f>
        <v>Não</v>
      </c>
      <c r="C5413" s="30" t="s">
        <v>22295</v>
      </c>
      <c r="D5413" t="s">
        <v>21238</v>
      </c>
      <c r="E5413" t="s">
        <v>11853</v>
      </c>
      <c r="F5413" s="30" t="s">
        <v>22296</v>
      </c>
      <c r="G5413">
        <v>6.76</v>
      </c>
      <c r="H5413">
        <v>4.2</v>
      </c>
      <c r="I5413">
        <v>18</v>
      </c>
      <c r="J5413">
        <v>0</v>
      </c>
      <c r="K5413" s="13">
        <v>0.28959999999999997</v>
      </c>
      <c r="L5413" s="13">
        <v>4.2000000000000003E-2</v>
      </c>
      <c r="M5413" s="13">
        <v>6.7599999999999993E-2</v>
      </c>
      <c r="N5413" s="13">
        <v>0.18</v>
      </c>
      <c r="O5413" s="13">
        <v>0</v>
      </c>
      <c r="P5413" s="12" t="str">
        <f>LEFT(Tabela2[[#This Row],[Código]],2)</f>
        <v>44</v>
      </c>
    </row>
    <row r="5414" spans="2:16" ht="15" customHeight="1" x14ac:dyDescent="0.25">
      <c r="B5414" s="36" t="str">
        <f>LOOKUP(Tabela2[[#This Row],[RESUMO]],Tabela3[Grupo],Tabela3[Meus produtos])</f>
        <v>Não</v>
      </c>
      <c r="C5414" s="30" t="s">
        <v>5244</v>
      </c>
      <c r="D5414" t="s">
        <v>21238</v>
      </c>
      <c r="E5414" t="s">
        <v>11853</v>
      </c>
      <c r="F5414" s="30" t="s">
        <v>15991</v>
      </c>
      <c r="G5414">
        <v>6.76</v>
      </c>
      <c r="H5414">
        <v>4.2</v>
      </c>
      <c r="I5414">
        <v>18</v>
      </c>
      <c r="J5414">
        <v>0</v>
      </c>
      <c r="K5414" s="13">
        <v>0.28959999999999997</v>
      </c>
      <c r="L5414" s="13">
        <v>4.2000000000000003E-2</v>
      </c>
      <c r="M5414" s="13">
        <v>6.7599999999999993E-2</v>
      </c>
      <c r="N5414" s="13">
        <v>0.18</v>
      </c>
      <c r="O5414" s="13">
        <v>0</v>
      </c>
      <c r="P5414" s="12" t="str">
        <f>LEFT(Tabela2[[#This Row],[Código]],2)</f>
        <v>44</v>
      </c>
    </row>
    <row r="5415" spans="2:16" ht="15" customHeight="1" x14ac:dyDescent="0.25">
      <c r="B5415" s="36" t="str">
        <f>LOOKUP(Tabela2[[#This Row],[RESUMO]],Tabela3[Grupo],Tabela3[Meus produtos])</f>
        <v>Não</v>
      </c>
      <c r="C5415" s="30" t="s">
        <v>5245</v>
      </c>
      <c r="D5415" t="s">
        <v>21238</v>
      </c>
      <c r="E5415" t="s">
        <v>11853</v>
      </c>
      <c r="F5415" s="30" t="s">
        <v>15992</v>
      </c>
      <c r="G5415">
        <v>6.76</v>
      </c>
      <c r="H5415">
        <v>4.2</v>
      </c>
      <c r="I5415">
        <v>18</v>
      </c>
      <c r="J5415">
        <v>0</v>
      </c>
      <c r="K5415" s="13">
        <v>0.28959999999999997</v>
      </c>
      <c r="L5415" s="13">
        <v>4.2000000000000003E-2</v>
      </c>
      <c r="M5415" s="13">
        <v>6.7599999999999993E-2</v>
      </c>
      <c r="N5415" s="13">
        <v>0.18</v>
      </c>
      <c r="O5415" s="13">
        <v>0</v>
      </c>
      <c r="P5415" s="12" t="str">
        <f>LEFT(Tabela2[[#This Row],[Código]],2)</f>
        <v>44</v>
      </c>
    </row>
    <row r="5416" spans="2:16" ht="15" customHeight="1" x14ac:dyDescent="0.25">
      <c r="B5416" s="36" t="str">
        <f>LOOKUP(Tabela2[[#This Row],[RESUMO]],Tabela3[Grupo],Tabela3[Meus produtos])</f>
        <v>Não</v>
      </c>
      <c r="C5416" s="30" t="s">
        <v>22297</v>
      </c>
      <c r="D5416" t="s">
        <v>21238</v>
      </c>
      <c r="E5416" t="s">
        <v>11853</v>
      </c>
      <c r="F5416" s="30" t="s">
        <v>22292</v>
      </c>
      <c r="G5416">
        <v>6.76</v>
      </c>
      <c r="H5416">
        <v>4.2</v>
      </c>
      <c r="I5416">
        <v>18</v>
      </c>
      <c r="J5416">
        <v>0</v>
      </c>
      <c r="K5416" s="13">
        <v>0.28959999999999997</v>
      </c>
      <c r="L5416" s="13">
        <v>4.2000000000000003E-2</v>
      </c>
      <c r="M5416" s="13">
        <v>6.7599999999999993E-2</v>
      </c>
      <c r="N5416" s="13">
        <v>0.18</v>
      </c>
      <c r="O5416" s="13">
        <v>0</v>
      </c>
      <c r="P5416" s="12" t="str">
        <f>LEFT(Tabela2[[#This Row],[Código]],2)</f>
        <v>44</v>
      </c>
    </row>
    <row r="5417" spans="2:16" ht="15" customHeight="1" x14ac:dyDescent="0.25">
      <c r="B5417" s="36" t="str">
        <f>LOOKUP(Tabela2[[#This Row],[RESUMO]],Tabela3[Grupo],Tabela3[Meus produtos])</f>
        <v>Não</v>
      </c>
      <c r="C5417" s="30" t="s">
        <v>22297</v>
      </c>
      <c r="D5417" t="s">
        <v>124</v>
      </c>
      <c r="E5417" t="s">
        <v>11853</v>
      </c>
      <c r="F5417" s="30" t="s">
        <v>22292</v>
      </c>
      <c r="G5417">
        <v>6.76</v>
      </c>
      <c r="H5417">
        <v>4.2</v>
      </c>
      <c r="I5417">
        <v>18</v>
      </c>
      <c r="J5417">
        <v>0</v>
      </c>
      <c r="K5417" s="13">
        <v>0.28959999999999997</v>
      </c>
      <c r="L5417" s="13">
        <v>4.2000000000000003E-2</v>
      </c>
      <c r="M5417" s="13">
        <v>6.7599999999999993E-2</v>
      </c>
      <c r="N5417" s="13">
        <v>0.18</v>
      </c>
      <c r="O5417" s="13">
        <v>0</v>
      </c>
      <c r="P5417" s="12" t="str">
        <f>LEFT(Tabela2[[#This Row],[Código]],2)</f>
        <v>44</v>
      </c>
    </row>
    <row r="5418" spans="2:16" ht="15" customHeight="1" x14ac:dyDescent="0.25">
      <c r="B5418" s="36" t="str">
        <f>LOOKUP(Tabela2[[#This Row],[RESUMO]],Tabela3[Grupo],Tabela3[Meus produtos])</f>
        <v>Não</v>
      </c>
      <c r="C5418" s="30" t="s">
        <v>22298</v>
      </c>
      <c r="D5418" t="s">
        <v>21238</v>
      </c>
      <c r="E5418" t="s">
        <v>11853</v>
      </c>
      <c r="F5418" s="30" t="s">
        <v>22294</v>
      </c>
      <c r="G5418">
        <v>6.76</v>
      </c>
      <c r="H5418">
        <v>4.2</v>
      </c>
      <c r="I5418">
        <v>18</v>
      </c>
      <c r="J5418">
        <v>0</v>
      </c>
      <c r="K5418" s="13">
        <v>0.28959999999999997</v>
      </c>
      <c r="L5418" s="13">
        <v>4.2000000000000003E-2</v>
      </c>
      <c r="M5418" s="13">
        <v>6.7599999999999993E-2</v>
      </c>
      <c r="N5418" s="13">
        <v>0.18</v>
      </c>
      <c r="O5418" s="13">
        <v>0</v>
      </c>
      <c r="P5418" s="12" t="str">
        <f>LEFT(Tabela2[[#This Row],[Código]],2)</f>
        <v>44</v>
      </c>
    </row>
    <row r="5419" spans="2:16" ht="15" customHeight="1" x14ac:dyDescent="0.25">
      <c r="B5419" s="36" t="str">
        <f>LOOKUP(Tabela2[[#This Row],[RESUMO]],Tabela3[Grupo],Tabela3[Meus produtos])</f>
        <v>Não</v>
      </c>
      <c r="C5419" s="30" t="s">
        <v>22298</v>
      </c>
      <c r="D5419" t="s">
        <v>124</v>
      </c>
      <c r="E5419" t="s">
        <v>11853</v>
      </c>
      <c r="F5419" s="30" t="s">
        <v>22294</v>
      </c>
      <c r="G5419">
        <v>6.76</v>
      </c>
      <c r="H5419">
        <v>4.2</v>
      </c>
      <c r="I5419">
        <v>18</v>
      </c>
      <c r="J5419">
        <v>0</v>
      </c>
      <c r="K5419" s="13">
        <v>0.28959999999999997</v>
      </c>
      <c r="L5419" s="13">
        <v>4.2000000000000003E-2</v>
      </c>
      <c r="M5419" s="13">
        <v>6.7599999999999993E-2</v>
      </c>
      <c r="N5419" s="13">
        <v>0.18</v>
      </c>
      <c r="O5419" s="13">
        <v>0</v>
      </c>
      <c r="P5419" s="12" t="str">
        <f>LEFT(Tabela2[[#This Row],[Código]],2)</f>
        <v>44</v>
      </c>
    </row>
    <row r="5420" spans="2:16" ht="15" customHeight="1" x14ac:dyDescent="0.25">
      <c r="B5420" s="36" t="str">
        <f>LOOKUP(Tabela2[[#This Row],[RESUMO]],Tabela3[Grupo],Tabela3[Meus produtos])</f>
        <v>Não</v>
      </c>
      <c r="C5420" s="30" t="s">
        <v>22299</v>
      </c>
      <c r="D5420" t="s">
        <v>21238</v>
      </c>
      <c r="E5420" t="s">
        <v>11853</v>
      </c>
      <c r="F5420" s="30" t="s">
        <v>22300</v>
      </c>
      <c r="G5420">
        <v>6.76</v>
      </c>
      <c r="H5420">
        <v>4.2</v>
      </c>
      <c r="I5420">
        <v>18</v>
      </c>
      <c r="J5420">
        <v>0</v>
      </c>
      <c r="K5420" s="13">
        <v>0.28959999999999997</v>
      </c>
      <c r="L5420" s="13">
        <v>4.2000000000000003E-2</v>
      </c>
      <c r="M5420" s="13">
        <v>6.7599999999999993E-2</v>
      </c>
      <c r="N5420" s="13">
        <v>0.18</v>
      </c>
      <c r="O5420" s="13">
        <v>0</v>
      </c>
      <c r="P5420" s="12" t="str">
        <f>LEFT(Tabela2[[#This Row],[Código]],2)</f>
        <v>44</v>
      </c>
    </row>
    <row r="5421" spans="2:16" ht="15" customHeight="1" x14ac:dyDescent="0.25">
      <c r="B5421" s="36" t="str">
        <f>LOOKUP(Tabela2[[#This Row],[RESUMO]],Tabela3[Grupo],Tabela3[Meus produtos])</f>
        <v>Não</v>
      </c>
      <c r="C5421" s="30" t="s">
        <v>22299</v>
      </c>
      <c r="D5421" t="s">
        <v>124</v>
      </c>
      <c r="E5421" t="s">
        <v>11853</v>
      </c>
      <c r="F5421" s="30" t="s">
        <v>22300</v>
      </c>
      <c r="G5421">
        <v>6.76</v>
      </c>
      <c r="H5421">
        <v>4.2</v>
      </c>
      <c r="I5421">
        <v>18</v>
      </c>
      <c r="J5421">
        <v>0</v>
      </c>
      <c r="K5421" s="13">
        <v>0.28959999999999997</v>
      </c>
      <c r="L5421" s="13">
        <v>4.2000000000000003E-2</v>
      </c>
      <c r="M5421" s="13">
        <v>6.7599999999999993E-2</v>
      </c>
      <c r="N5421" s="13">
        <v>0.18</v>
      </c>
      <c r="O5421" s="13">
        <v>0</v>
      </c>
      <c r="P5421" s="12" t="str">
        <f>LEFT(Tabela2[[#This Row],[Código]],2)</f>
        <v>44</v>
      </c>
    </row>
    <row r="5422" spans="2:16" ht="15" customHeight="1" x14ac:dyDescent="0.25">
      <c r="B5422" s="36" t="str">
        <f>LOOKUP(Tabela2[[#This Row],[RESUMO]],Tabela3[Grupo],Tabela3[Meus produtos])</f>
        <v>Não</v>
      </c>
      <c r="C5422" s="30" t="s">
        <v>22301</v>
      </c>
      <c r="D5422" t="s">
        <v>21238</v>
      </c>
      <c r="E5422" t="s">
        <v>11853</v>
      </c>
      <c r="F5422" s="30" t="s">
        <v>22302</v>
      </c>
      <c r="G5422">
        <v>6.76</v>
      </c>
      <c r="H5422">
        <v>4.2</v>
      </c>
      <c r="I5422">
        <v>18</v>
      </c>
      <c r="J5422">
        <v>0</v>
      </c>
      <c r="K5422" s="13">
        <v>0.28959999999999997</v>
      </c>
      <c r="L5422" s="13">
        <v>4.2000000000000003E-2</v>
      </c>
      <c r="M5422" s="13">
        <v>6.7599999999999993E-2</v>
      </c>
      <c r="N5422" s="13">
        <v>0.18</v>
      </c>
      <c r="O5422" s="13">
        <v>0</v>
      </c>
      <c r="P5422" s="12" t="str">
        <f>LEFT(Tabela2[[#This Row],[Código]],2)</f>
        <v>44</v>
      </c>
    </row>
    <row r="5423" spans="2:16" ht="15" customHeight="1" x14ac:dyDescent="0.25">
      <c r="B5423" s="36" t="str">
        <f>LOOKUP(Tabela2[[#This Row],[RESUMO]],Tabela3[Grupo],Tabela3[Meus produtos])</f>
        <v>Não</v>
      </c>
      <c r="C5423" s="30" t="s">
        <v>22301</v>
      </c>
      <c r="D5423" t="s">
        <v>124</v>
      </c>
      <c r="E5423" t="s">
        <v>11853</v>
      </c>
      <c r="F5423" s="30" t="s">
        <v>22302</v>
      </c>
      <c r="G5423">
        <v>6.76</v>
      </c>
      <c r="H5423">
        <v>4.2</v>
      </c>
      <c r="I5423">
        <v>18</v>
      </c>
      <c r="J5423">
        <v>0</v>
      </c>
      <c r="K5423" s="13">
        <v>0.28959999999999997</v>
      </c>
      <c r="L5423" s="13">
        <v>4.2000000000000003E-2</v>
      </c>
      <c r="M5423" s="13">
        <v>6.7599999999999993E-2</v>
      </c>
      <c r="N5423" s="13">
        <v>0.18</v>
      </c>
      <c r="O5423" s="13">
        <v>0</v>
      </c>
      <c r="P5423" s="12" t="str">
        <f>LEFT(Tabela2[[#This Row],[Código]],2)</f>
        <v>44</v>
      </c>
    </row>
    <row r="5424" spans="2:16" ht="15" customHeight="1" x14ac:dyDescent="0.25">
      <c r="B5424" s="36" t="str">
        <f>LOOKUP(Tabela2[[#This Row],[RESUMO]],Tabela3[Grupo],Tabela3[Meus produtos])</f>
        <v>Não</v>
      </c>
      <c r="C5424" s="30" t="s">
        <v>22303</v>
      </c>
      <c r="D5424" t="s">
        <v>21238</v>
      </c>
      <c r="E5424" t="s">
        <v>11853</v>
      </c>
      <c r="F5424" s="30" t="s">
        <v>22304</v>
      </c>
      <c r="G5424">
        <v>6.76</v>
      </c>
      <c r="H5424">
        <v>4.2</v>
      </c>
      <c r="I5424">
        <v>18</v>
      </c>
      <c r="J5424">
        <v>0</v>
      </c>
      <c r="K5424" s="13">
        <v>0.28959999999999997</v>
      </c>
      <c r="L5424" s="13">
        <v>4.2000000000000003E-2</v>
      </c>
      <c r="M5424" s="13">
        <v>6.7599999999999993E-2</v>
      </c>
      <c r="N5424" s="13">
        <v>0.18</v>
      </c>
      <c r="O5424" s="13">
        <v>0</v>
      </c>
      <c r="P5424" s="12" t="str">
        <f>LEFT(Tabela2[[#This Row],[Código]],2)</f>
        <v>44</v>
      </c>
    </row>
    <row r="5425" spans="2:16" ht="15" customHeight="1" x14ac:dyDescent="0.25">
      <c r="B5425" s="36" t="str">
        <f>LOOKUP(Tabela2[[#This Row],[RESUMO]],Tabela3[Grupo],Tabela3[Meus produtos])</f>
        <v>Não</v>
      </c>
      <c r="C5425" s="30" t="s">
        <v>22303</v>
      </c>
      <c r="D5425" t="s">
        <v>124</v>
      </c>
      <c r="E5425" t="s">
        <v>11853</v>
      </c>
      <c r="F5425" s="30" t="s">
        <v>22304</v>
      </c>
      <c r="G5425">
        <v>6.76</v>
      </c>
      <c r="H5425">
        <v>4.2</v>
      </c>
      <c r="I5425">
        <v>18</v>
      </c>
      <c r="J5425">
        <v>0</v>
      </c>
      <c r="K5425" s="13">
        <v>0.28959999999999997</v>
      </c>
      <c r="L5425" s="13">
        <v>4.2000000000000003E-2</v>
      </c>
      <c r="M5425" s="13">
        <v>6.7599999999999993E-2</v>
      </c>
      <c r="N5425" s="13">
        <v>0.18</v>
      </c>
      <c r="O5425" s="13">
        <v>0</v>
      </c>
      <c r="P5425" s="12" t="str">
        <f>LEFT(Tabela2[[#This Row],[Código]],2)</f>
        <v>44</v>
      </c>
    </row>
    <row r="5426" spans="2:16" ht="15" customHeight="1" x14ac:dyDescent="0.25">
      <c r="B5426" s="36" t="str">
        <f>LOOKUP(Tabela2[[#This Row],[RESUMO]],Tabela3[Grupo],Tabela3[Meus produtos])</f>
        <v>Não</v>
      </c>
      <c r="C5426" s="30" t="s">
        <v>22305</v>
      </c>
      <c r="D5426" t="s">
        <v>21238</v>
      </c>
      <c r="E5426" t="s">
        <v>11853</v>
      </c>
      <c r="F5426" s="30" t="s">
        <v>22306</v>
      </c>
      <c r="G5426">
        <v>6.76</v>
      </c>
      <c r="H5426">
        <v>4.2</v>
      </c>
      <c r="I5426">
        <v>18</v>
      </c>
      <c r="J5426">
        <v>0</v>
      </c>
      <c r="K5426" s="13">
        <v>0.28959999999999997</v>
      </c>
      <c r="L5426" s="13">
        <v>4.2000000000000003E-2</v>
      </c>
      <c r="M5426" s="13">
        <v>6.7599999999999993E-2</v>
      </c>
      <c r="N5426" s="13">
        <v>0.18</v>
      </c>
      <c r="O5426" s="13">
        <v>0</v>
      </c>
      <c r="P5426" s="12" t="str">
        <f>LEFT(Tabela2[[#This Row],[Código]],2)</f>
        <v>44</v>
      </c>
    </row>
    <row r="5427" spans="2:16" ht="15" customHeight="1" x14ac:dyDescent="0.25">
      <c r="B5427" s="36" t="str">
        <f>LOOKUP(Tabela2[[#This Row],[RESUMO]],Tabela3[Grupo],Tabela3[Meus produtos])</f>
        <v>Não</v>
      </c>
      <c r="C5427" s="30" t="s">
        <v>22305</v>
      </c>
      <c r="D5427" t="s">
        <v>124</v>
      </c>
      <c r="E5427" t="s">
        <v>11853</v>
      </c>
      <c r="F5427" s="30" t="s">
        <v>22306</v>
      </c>
      <c r="G5427">
        <v>6.76</v>
      </c>
      <c r="H5427">
        <v>4.2</v>
      </c>
      <c r="I5427">
        <v>18</v>
      </c>
      <c r="J5427">
        <v>0</v>
      </c>
      <c r="K5427" s="13">
        <v>0.28959999999999997</v>
      </c>
      <c r="L5427" s="13">
        <v>4.2000000000000003E-2</v>
      </c>
      <c r="M5427" s="13">
        <v>6.7599999999999993E-2</v>
      </c>
      <c r="N5427" s="13">
        <v>0.18</v>
      </c>
      <c r="O5427" s="13">
        <v>0</v>
      </c>
      <c r="P5427" s="12" t="str">
        <f>LEFT(Tabela2[[#This Row],[Código]],2)</f>
        <v>44</v>
      </c>
    </row>
    <row r="5428" spans="2:16" ht="15" customHeight="1" x14ac:dyDescent="0.25">
      <c r="B5428" s="36" t="str">
        <f>LOOKUP(Tabela2[[#This Row],[RESUMO]],Tabela3[Grupo],Tabela3[Meus produtos])</f>
        <v>Não</v>
      </c>
      <c r="C5428" s="30" t="s">
        <v>22307</v>
      </c>
      <c r="D5428" t="s">
        <v>21238</v>
      </c>
      <c r="E5428" t="s">
        <v>11853</v>
      </c>
      <c r="F5428" s="30" t="s">
        <v>22308</v>
      </c>
      <c r="G5428">
        <v>6.76</v>
      </c>
      <c r="H5428">
        <v>4.2</v>
      </c>
      <c r="I5428">
        <v>18</v>
      </c>
      <c r="J5428">
        <v>0</v>
      </c>
      <c r="K5428" s="13">
        <v>0.28959999999999997</v>
      </c>
      <c r="L5428" s="13">
        <v>4.2000000000000003E-2</v>
      </c>
      <c r="M5428" s="13">
        <v>6.7599999999999993E-2</v>
      </c>
      <c r="N5428" s="13">
        <v>0.18</v>
      </c>
      <c r="O5428" s="13">
        <v>0</v>
      </c>
      <c r="P5428" s="12" t="str">
        <f>LEFT(Tabela2[[#This Row],[Código]],2)</f>
        <v>44</v>
      </c>
    </row>
    <row r="5429" spans="2:16" ht="15" customHeight="1" x14ac:dyDescent="0.25">
      <c r="B5429" s="36" t="str">
        <f>LOOKUP(Tabela2[[#This Row],[RESUMO]],Tabela3[Grupo],Tabela3[Meus produtos])</f>
        <v>Não</v>
      </c>
      <c r="C5429" s="30" t="s">
        <v>22307</v>
      </c>
      <c r="D5429" t="s">
        <v>124</v>
      </c>
      <c r="E5429" t="s">
        <v>11853</v>
      </c>
      <c r="F5429" s="30" t="s">
        <v>22308</v>
      </c>
      <c r="G5429">
        <v>6.76</v>
      </c>
      <c r="H5429">
        <v>4.2</v>
      </c>
      <c r="I5429">
        <v>18</v>
      </c>
      <c r="J5429">
        <v>0</v>
      </c>
      <c r="K5429" s="13">
        <v>0.28959999999999997</v>
      </c>
      <c r="L5429" s="13">
        <v>4.2000000000000003E-2</v>
      </c>
      <c r="M5429" s="13">
        <v>6.7599999999999993E-2</v>
      </c>
      <c r="N5429" s="13">
        <v>0.18</v>
      </c>
      <c r="O5429" s="13">
        <v>0</v>
      </c>
      <c r="P5429" s="12" t="str">
        <f>LEFT(Tabela2[[#This Row],[Código]],2)</f>
        <v>44</v>
      </c>
    </row>
    <row r="5430" spans="2:16" ht="15" customHeight="1" x14ac:dyDescent="0.25">
      <c r="B5430" s="36" t="str">
        <f>LOOKUP(Tabela2[[#This Row],[RESUMO]],Tabela3[Grupo],Tabela3[Meus produtos])</f>
        <v>Não</v>
      </c>
      <c r="C5430" s="30" t="s">
        <v>22309</v>
      </c>
      <c r="D5430" t="s">
        <v>21238</v>
      </c>
      <c r="E5430" t="s">
        <v>11853</v>
      </c>
      <c r="F5430" s="30" t="s">
        <v>56</v>
      </c>
      <c r="G5430">
        <v>6.76</v>
      </c>
      <c r="H5430">
        <v>4.2</v>
      </c>
      <c r="I5430">
        <v>18</v>
      </c>
      <c r="J5430">
        <v>0</v>
      </c>
      <c r="K5430" s="13">
        <v>0.28959999999999997</v>
      </c>
      <c r="L5430" s="13">
        <v>4.2000000000000003E-2</v>
      </c>
      <c r="M5430" s="13">
        <v>6.7599999999999993E-2</v>
      </c>
      <c r="N5430" s="13">
        <v>0.18</v>
      </c>
      <c r="O5430" s="13">
        <v>0</v>
      </c>
      <c r="P5430" s="12" t="str">
        <f>LEFT(Tabela2[[#This Row],[Código]],2)</f>
        <v>44</v>
      </c>
    </row>
    <row r="5431" spans="2:16" ht="15" customHeight="1" x14ac:dyDescent="0.25">
      <c r="B5431" s="36" t="str">
        <f>LOOKUP(Tabela2[[#This Row],[RESUMO]],Tabela3[Grupo],Tabela3[Meus produtos])</f>
        <v>Não</v>
      </c>
      <c r="C5431" s="30" t="s">
        <v>22309</v>
      </c>
      <c r="D5431" t="s">
        <v>124</v>
      </c>
      <c r="E5431" t="s">
        <v>11853</v>
      </c>
      <c r="F5431" s="30" t="s">
        <v>56</v>
      </c>
      <c r="G5431">
        <v>6.76</v>
      </c>
      <c r="H5431">
        <v>4.2</v>
      </c>
      <c r="I5431">
        <v>18</v>
      </c>
      <c r="J5431">
        <v>0</v>
      </c>
      <c r="K5431" s="13">
        <v>0.28959999999999997</v>
      </c>
      <c r="L5431" s="13">
        <v>4.2000000000000003E-2</v>
      </c>
      <c r="M5431" s="13">
        <v>6.7599999999999993E-2</v>
      </c>
      <c r="N5431" s="13">
        <v>0.18</v>
      </c>
      <c r="O5431" s="13">
        <v>0</v>
      </c>
      <c r="P5431" s="12" t="str">
        <f>LEFT(Tabela2[[#This Row],[Código]],2)</f>
        <v>44</v>
      </c>
    </row>
    <row r="5432" spans="2:16" ht="15" customHeight="1" x14ac:dyDescent="0.25">
      <c r="B5432" s="36" t="str">
        <f>LOOKUP(Tabela2[[#This Row],[RESUMO]],Tabela3[Grupo],Tabela3[Meus produtos])</f>
        <v>Não</v>
      </c>
      <c r="C5432" s="30" t="s">
        <v>5246</v>
      </c>
      <c r="D5432" t="s">
        <v>21238</v>
      </c>
      <c r="E5432" t="s">
        <v>11853</v>
      </c>
      <c r="F5432" s="30" t="s">
        <v>15993</v>
      </c>
      <c r="G5432">
        <v>6.76</v>
      </c>
      <c r="H5432">
        <v>4.2</v>
      </c>
      <c r="I5432">
        <v>18</v>
      </c>
      <c r="J5432">
        <v>0</v>
      </c>
      <c r="K5432" s="13">
        <v>0.28959999999999997</v>
      </c>
      <c r="L5432" s="13">
        <v>4.2000000000000003E-2</v>
      </c>
      <c r="M5432" s="13">
        <v>6.7599999999999993E-2</v>
      </c>
      <c r="N5432" s="13">
        <v>0.18</v>
      </c>
      <c r="O5432" s="13">
        <v>0</v>
      </c>
      <c r="P5432" s="12" t="str">
        <f>LEFT(Tabela2[[#This Row],[Código]],2)</f>
        <v>44</v>
      </c>
    </row>
    <row r="5433" spans="2:16" ht="15" customHeight="1" x14ac:dyDescent="0.25">
      <c r="B5433" s="36" t="str">
        <f>LOOKUP(Tabela2[[#This Row],[RESUMO]],Tabela3[Grupo],Tabela3[Meus produtos])</f>
        <v>Não</v>
      </c>
      <c r="C5433" s="30" t="s">
        <v>5246</v>
      </c>
      <c r="D5433" t="s">
        <v>124</v>
      </c>
      <c r="E5433" t="s">
        <v>11853</v>
      </c>
      <c r="F5433" s="30" t="s">
        <v>21437</v>
      </c>
      <c r="G5433">
        <v>6.76</v>
      </c>
      <c r="H5433">
        <v>4.2</v>
      </c>
      <c r="I5433">
        <v>18</v>
      </c>
      <c r="J5433">
        <v>0</v>
      </c>
      <c r="K5433" s="13">
        <v>0.28959999999999997</v>
      </c>
      <c r="L5433" s="13">
        <v>4.2000000000000003E-2</v>
      </c>
      <c r="M5433" s="13">
        <v>6.7599999999999993E-2</v>
      </c>
      <c r="N5433" s="13">
        <v>0.18</v>
      </c>
      <c r="O5433" s="13">
        <v>0</v>
      </c>
      <c r="P5433" s="12" t="str">
        <f>LEFT(Tabela2[[#This Row],[Código]],2)</f>
        <v>44</v>
      </c>
    </row>
    <row r="5434" spans="2:16" ht="15" customHeight="1" x14ac:dyDescent="0.25">
      <c r="B5434" s="36" t="str">
        <f>LOOKUP(Tabela2[[#This Row],[RESUMO]],Tabela3[Grupo],Tabela3[Meus produtos])</f>
        <v>Não</v>
      </c>
      <c r="C5434" s="30" t="s">
        <v>5247</v>
      </c>
      <c r="D5434" t="s">
        <v>21238</v>
      </c>
      <c r="E5434" t="s">
        <v>11853</v>
      </c>
      <c r="F5434" s="30" t="s">
        <v>15994</v>
      </c>
      <c r="G5434">
        <v>6.76</v>
      </c>
      <c r="H5434">
        <v>4.2</v>
      </c>
      <c r="I5434">
        <v>18</v>
      </c>
      <c r="J5434">
        <v>0</v>
      </c>
      <c r="K5434" s="13">
        <v>0.28959999999999997</v>
      </c>
      <c r="L5434" s="13">
        <v>4.2000000000000003E-2</v>
      </c>
      <c r="M5434" s="13">
        <v>6.7599999999999993E-2</v>
      </c>
      <c r="N5434" s="13">
        <v>0.18</v>
      </c>
      <c r="O5434" s="13">
        <v>0</v>
      </c>
      <c r="P5434" s="12" t="str">
        <f>LEFT(Tabela2[[#This Row],[Código]],2)</f>
        <v>44</v>
      </c>
    </row>
    <row r="5435" spans="2:16" ht="15" customHeight="1" x14ac:dyDescent="0.25">
      <c r="B5435" s="36" t="str">
        <f>LOOKUP(Tabela2[[#This Row],[RESUMO]],Tabela3[Grupo],Tabela3[Meus produtos])</f>
        <v>Não</v>
      </c>
      <c r="C5435" s="30" t="s">
        <v>5247</v>
      </c>
      <c r="D5435" t="s">
        <v>124</v>
      </c>
      <c r="E5435" t="s">
        <v>11853</v>
      </c>
      <c r="F5435" s="30" t="s">
        <v>21437</v>
      </c>
      <c r="G5435">
        <v>6.76</v>
      </c>
      <c r="H5435">
        <v>4.2</v>
      </c>
      <c r="I5435">
        <v>18</v>
      </c>
      <c r="J5435">
        <v>0</v>
      </c>
      <c r="K5435" s="13">
        <v>0.28959999999999997</v>
      </c>
      <c r="L5435" s="13">
        <v>4.2000000000000003E-2</v>
      </c>
      <c r="M5435" s="13">
        <v>6.7599999999999993E-2</v>
      </c>
      <c r="N5435" s="13">
        <v>0.18</v>
      </c>
      <c r="O5435" s="13">
        <v>0</v>
      </c>
      <c r="P5435" s="12" t="str">
        <f>LEFT(Tabela2[[#This Row],[Código]],2)</f>
        <v>44</v>
      </c>
    </row>
    <row r="5436" spans="2:16" ht="15" customHeight="1" x14ac:dyDescent="0.25">
      <c r="B5436" s="36" t="str">
        <f>LOOKUP(Tabela2[[#This Row],[RESUMO]],Tabela3[Grupo],Tabela3[Meus produtos])</f>
        <v>Não</v>
      </c>
      <c r="C5436" s="30" t="s">
        <v>5248</v>
      </c>
      <c r="D5436" t="s">
        <v>21238</v>
      </c>
      <c r="E5436" t="s">
        <v>11853</v>
      </c>
      <c r="F5436" s="30" t="s">
        <v>15995</v>
      </c>
      <c r="G5436">
        <v>6.76</v>
      </c>
      <c r="H5436">
        <v>4.2</v>
      </c>
      <c r="I5436">
        <v>18</v>
      </c>
      <c r="J5436">
        <v>0</v>
      </c>
      <c r="K5436" s="13">
        <v>0.28959999999999997</v>
      </c>
      <c r="L5436" s="13">
        <v>4.2000000000000003E-2</v>
      </c>
      <c r="M5436" s="13">
        <v>6.7599999999999993E-2</v>
      </c>
      <c r="N5436" s="13">
        <v>0.18</v>
      </c>
      <c r="O5436" s="13">
        <v>0</v>
      </c>
      <c r="P5436" s="12" t="str">
        <f>LEFT(Tabela2[[#This Row],[Código]],2)</f>
        <v>44</v>
      </c>
    </row>
    <row r="5437" spans="2:16" ht="15" customHeight="1" x14ac:dyDescent="0.25">
      <c r="B5437" s="36" t="str">
        <f>LOOKUP(Tabela2[[#This Row],[RESUMO]],Tabela3[Grupo],Tabela3[Meus produtos])</f>
        <v>Não</v>
      </c>
      <c r="C5437" s="30" t="s">
        <v>5248</v>
      </c>
      <c r="D5437" t="s">
        <v>124</v>
      </c>
      <c r="E5437" t="s">
        <v>11853</v>
      </c>
      <c r="F5437" s="30" t="s">
        <v>21436</v>
      </c>
      <c r="G5437">
        <v>6.76</v>
      </c>
      <c r="H5437">
        <v>4.2</v>
      </c>
      <c r="I5437">
        <v>18</v>
      </c>
      <c r="J5437">
        <v>0</v>
      </c>
      <c r="K5437" s="13">
        <v>0.28959999999999997</v>
      </c>
      <c r="L5437" s="13">
        <v>4.2000000000000003E-2</v>
      </c>
      <c r="M5437" s="13">
        <v>6.7599999999999993E-2</v>
      </c>
      <c r="N5437" s="13">
        <v>0.18</v>
      </c>
      <c r="O5437" s="13">
        <v>0</v>
      </c>
      <c r="P5437" s="12" t="str">
        <f>LEFT(Tabela2[[#This Row],[Código]],2)</f>
        <v>44</v>
      </c>
    </row>
    <row r="5438" spans="2:16" ht="15" customHeight="1" x14ac:dyDescent="0.25">
      <c r="B5438" s="36" t="str">
        <f>LOOKUP(Tabela2[[#This Row],[RESUMO]],Tabela3[Grupo],Tabela3[Meus produtos])</f>
        <v>Não</v>
      </c>
      <c r="C5438" s="30" t="s">
        <v>22310</v>
      </c>
      <c r="D5438" t="s">
        <v>21238</v>
      </c>
      <c r="E5438" t="s">
        <v>11853</v>
      </c>
      <c r="F5438" s="30" t="s">
        <v>22311</v>
      </c>
      <c r="G5438">
        <v>6.76</v>
      </c>
      <c r="H5438">
        <v>4.2</v>
      </c>
      <c r="I5438">
        <v>18</v>
      </c>
      <c r="J5438">
        <v>0</v>
      </c>
      <c r="K5438" s="13">
        <v>0.28959999999999997</v>
      </c>
      <c r="L5438" s="13">
        <v>4.2000000000000003E-2</v>
      </c>
      <c r="M5438" s="13">
        <v>6.7599999999999993E-2</v>
      </c>
      <c r="N5438" s="13">
        <v>0.18</v>
      </c>
      <c r="O5438" s="13">
        <v>0</v>
      </c>
      <c r="P5438" s="12" t="str">
        <f>LEFT(Tabela2[[#This Row],[Código]],2)</f>
        <v>44</v>
      </c>
    </row>
    <row r="5439" spans="2:16" ht="15" customHeight="1" x14ac:dyDescent="0.25">
      <c r="B5439" s="36" t="str">
        <f>LOOKUP(Tabela2[[#This Row],[RESUMO]],Tabela3[Grupo],Tabela3[Meus produtos])</f>
        <v>Não</v>
      </c>
      <c r="C5439" s="30" t="s">
        <v>22310</v>
      </c>
      <c r="D5439" t="s">
        <v>124</v>
      </c>
      <c r="E5439" t="s">
        <v>11853</v>
      </c>
      <c r="F5439" s="30" t="s">
        <v>22311</v>
      </c>
      <c r="G5439">
        <v>6.76</v>
      </c>
      <c r="H5439">
        <v>4.2</v>
      </c>
      <c r="I5439">
        <v>18</v>
      </c>
      <c r="J5439">
        <v>0</v>
      </c>
      <c r="K5439" s="13">
        <v>0.28959999999999997</v>
      </c>
      <c r="L5439" s="13">
        <v>4.2000000000000003E-2</v>
      </c>
      <c r="M5439" s="13">
        <v>6.7599999999999993E-2</v>
      </c>
      <c r="N5439" s="13">
        <v>0.18</v>
      </c>
      <c r="O5439" s="13">
        <v>0</v>
      </c>
      <c r="P5439" s="12" t="str">
        <f>LEFT(Tabela2[[#This Row],[Código]],2)</f>
        <v>44</v>
      </c>
    </row>
    <row r="5440" spans="2:16" ht="15" customHeight="1" x14ac:dyDescent="0.25">
      <c r="B5440" s="36" t="str">
        <f>LOOKUP(Tabela2[[#This Row],[RESUMO]],Tabela3[Grupo],Tabela3[Meus produtos])</f>
        <v>Não</v>
      </c>
      <c r="C5440" s="30" t="s">
        <v>22312</v>
      </c>
      <c r="D5440" t="s">
        <v>21238</v>
      </c>
      <c r="E5440" t="s">
        <v>11853</v>
      </c>
      <c r="F5440" s="30" t="s">
        <v>22313</v>
      </c>
      <c r="G5440">
        <v>6.76</v>
      </c>
      <c r="H5440">
        <v>4.2</v>
      </c>
      <c r="I5440">
        <v>18</v>
      </c>
      <c r="J5440">
        <v>0</v>
      </c>
      <c r="K5440" s="13">
        <v>0.28959999999999997</v>
      </c>
      <c r="L5440" s="13">
        <v>4.2000000000000003E-2</v>
      </c>
      <c r="M5440" s="13">
        <v>6.7599999999999993E-2</v>
      </c>
      <c r="N5440" s="13">
        <v>0.18</v>
      </c>
      <c r="O5440" s="13">
        <v>0</v>
      </c>
      <c r="P5440" s="12" t="str">
        <f>LEFT(Tabela2[[#This Row],[Código]],2)</f>
        <v>44</v>
      </c>
    </row>
    <row r="5441" spans="2:16" ht="15" customHeight="1" x14ac:dyDescent="0.25">
      <c r="B5441" s="36" t="str">
        <f>LOOKUP(Tabela2[[#This Row],[RESUMO]],Tabela3[Grupo],Tabela3[Meus produtos])</f>
        <v>Não</v>
      </c>
      <c r="C5441" s="30" t="s">
        <v>22312</v>
      </c>
      <c r="D5441" t="s">
        <v>124</v>
      </c>
      <c r="E5441" t="s">
        <v>11853</v>
      </c>
      <c r="F5441" s="30" t="s">
        <v>22313</v>
      </c>
      <c r="G5441">
        <v>6.76</v>
      </c>
      <c r="H5441">
        <v>4.2</v>
      </c>
      <c r="I5441">
        <v>18</v>
      </c>
      <c r="J5441">
        <v>0</v>
      </c>
      <c r="K5441" s="13">
        <v>0.28959999999999997</v>
      </c>
      <c r="L5441" s="13">
        <v>4.2000000000000003E-2</v>
      </c>
      <c r="M5441" s="13">
        <v>6.7599999999999993E-2</v>
      </c>
      <c r="N5441" s="13">
        <v>0.18</v>
      </c>
      <c r="O5441" s="13">
        <v>0</v>
      </c>
      <c r="P5441" s="12" t="str">
        <f>LEFT(Tabela2[[#This Row],[Código]],2)</f>
        <v>44</v>
      </c>
    </row>
    <row r="5442" spans="2:16" ht="15" customHeight="1" x14ac:dyDescent="0.25">
      <c r="B5442" s="36" t="str">
        <f>LOOKUP(Tabela2[[#This Row],[RESUMO]],Tabela3[Grupo],Tabela3[Meus produtos])</f>
        <v>Não</v>
      </c>
      <c r="C5442" s="30" t="s">
        <v>22314</v>
      </c>
      <c r="D5442" t="s">
        <v>21238</v>
      </c>
      <c r="E5442" t="s">
        <v>11853</v>
      </c>
      <c r="F5442" s="30" t="s">
        <v>22315</v>
      </c>
      <c r="G5442">
        <v>6.76</v>
      </c>
      <c r="H5442">
        <v>4.2</v>
      </c>
      <c r="I5442">
        <v>18</v>
      </c>
      <c r="J5442">
        <v>0</v>
      </c>
      <c r="K5442" s="13">
        <v>0.28959999999999997</v>
      </c>
      <c r="L5442" s="13">
        <v>4.2000000000000003E-2</v>
      </c>
      <c r="M5442" s="13">
        <v>6.7599999999999993E-2</v>
      </c>
      <c r="N5442" s="13">
        <v>0.18</v>
      </c>
      <c r="O5442" s="13">
        <v>0</v>
      </c>
      <c r="P5442" s="12" t="str">
        <f>LEFT(Tabela2[[#This Row],[Código]],2)</f>
        <v>44</v>
      </c>
    </row>
    <row r="5443" spans="2:16" ht="15" customHeight="1" x14ac:dyDescent="0.25">
      <c r="B5443" s="36" t="str">
        <f>LOOKUP(Tabela2[[#This Row],[RESUMO]],Tabela3[Grupo],Tabela3[Meus produtos])</f>
        <v>Não</v>
      </c>
      <c r="C5443" s="30" t="s">
        <v>22314</v>
      </c>
      <c r="D5443" t="s">
        <v>124</v>
      </c>
      <c r="E5443" t="s">
        <v>11853</v>
      </c>
      <c r="F5443" s="30" t="s">
        <v>22315</v>
      </c>
      <c r="G5443">
        <v>6.76</v>
      </c>
      <c r="H5443">
        <v>4.2</v>
      </c>
      <c r="I5443">
        <v>18</v>
      </c>
      <c r="J5443">
        <v>0</v>
      </c>
      <c r="K5443" s="13">
        <v>0.28959999999999997</v>
      </c>
      <c r="L5443" s="13">
        <v>4.2000000000000003E-2</v>
      </c>
      <c r="M5443" s="13">
        <v>6.7599999999999993E-2</v>
      </c>
      <c r="N5443" s="13">
        <v>0.18</v>
      </c>
      <c r="O5443" s="13">
        <v>0</v>
      </c>
      <c r="P5443" s="12" t="str">
        <f>LEFT(Tabela2[[#This Row],[Código]],2)</f>
        <v>44</v>
      </c>
    </row>
    <row r="5444" spans="2:16" ht="15" customHeight="1" x14ac:dyDescent="0.25">
      <c r="B5444" s="36" t="str">
        <f>LOOKUP(Tabela2[[#This Row],[RESUMO]],Tabela3[Grupo],Tabela3[Meus produtos])</f>
        <v>Não</v>
      </c>
      <c r="C5444" s="30" t="s">
        <v>22316</v>
      </c>
      <c r="D5444" t="s">
        <v>21238</v>
      </c>
      <c r="E5444" t="s">
        <v>11853</v>
      </c>
      <c r="F5444" s="30" t="s">
        <v>22317</v>
      </c>
      <c r="G5444">
        <v>6.76</v>
      </c>
      <c r="H5444">
        <v>4.2</v>
      </c>
      <c r="I5444">
        <v>18</v>
      </c>
      <c r="J5444">
        <v>0</v>
      </c>
      <c r="K5444" s="13">
        <v>0.28959999999999997</v>
      </c>
      <c r="L5444" s="13">
        <v>4.2000000000000003E-2</v>
      </c>
      <c r="M5444" s="13">
        <v>6.7599999999999993E-2</v>
      </c>
      <c r="N5444" s="13">
        <v>0.18</v>
      </c>
      <c r="O5444" s="13">
        <v>0</v>
      </c>
      <c r="P5444" s="12" t="str">
        <f>LEFT(Tabela2[[#This Row],[Código]],2)</f>
        <v>44</v>
      </c>
    </row>
    <row r="5445" spans="2:16" ht="15" customHeight="1" x14ac:dyDescent="0.25">
      <c r="B5445" s="36" t="str">
        <f>LOOKUP(Tabela2[[#This Row],[RESUMO]],Tabela3[Grupo],Tabela3[Meus produtos])</f>
        <v>Não</v>
      </c>
      <c r="C5445" s="30" t="s">
        <v>22316</v>
      </c>
      <c r="D5445" t="s">
        <v>124</v>
      </c>
      <c r="E5445" t="s">
        <v>11853</v>
      </c>
      <c r="F5445" s="30" t="s">
        <v>22317</v>
      </c>
      <c r="G5445">
        <v>6.76</v>
      </c>
      <c r="H5445">
        <v>4.2</v>
      </c>
      <c r="I5445">
        <v>18</v>
      </c>
      <c r="J5445">
        <v>0</v>
      </c>
      <c r="K5445" s="13">
        <v>0.28959999999999997</v>
      </c>
      <c r="L5445" s="13">
        <v>4.2000000000000003E-2</v>
      </c>
      <c r="M5445" s="13">
        <v>6.7599999999999993E-2</v>
      </c>
      <c r="N5445" s="13">
        <v>0.18</v>
      </c>
      <c r="O5445" s="13">
        <v>0</v>
      </c>
      <c r="P5445" s="12" t="str">
        <f>LEFT(Tabela2[[#This Row],[Código]],2)</f>
        <v>44</v>
      </c>
    </row>
    <row r="5446" spans="2:16" ht="15" customHeight="1" x14ac:dyDescent="0.25">
      <c r="B5446" s="36" t="str">
        <f>LOOKUP(Tabela2[[#This Row],[RESUMO]],Tabela3[Grupo],Tabela3[Meus produtos])</f>
        <v>Não</v>
      </c>
      <c r="C5446" s="30" t="s">
        <v>22318</v>
      </c>
      <c r="D5446" t="s">
        <v>21238</v>
      </c>
      <c r="E5446" t="s">
        <v>11853</v>
      </c>
      <c r="F5446" s="30" t="s">
        <v>22319</v>
      </c>
      <c r="G5446">
        <v>6.76</v>
      </c>
      <c r="H5446">
        <v>4.2</v>
      </c>
      <c r="I5446">
        <v>18</v>
      </c>
      <c r="J5446">
        <v>0</v>
      </c>
      <c r="K5446" s="13">
        <v>0.28959999999999997</v>
      </c>
      <c r="L5446" s="13">
        <v>4.2000000000000003E-2</v>
      </c>
      <c r="M5446" s="13">
        <v>6.7599999999999993E-2</v>
      </c>
      <c r="N5446" s="13">
        <v>0.18</v>
      </c>
      <c r="O5446" s="13">
        <v>0</v>
      </c>
      <c r="P5446" s="12" t="str">
        <f>LEFT(Tabela2[[#This Row],[Código]],2)</f>
        <v>44</v>
      </c>
    </row>
    <row r="5447" spans="2:16" ht="15" customHeight="1" x14ac:dyDescent="0.25">
      <c r="B5447" s="36" t="str">
        <f>LOOKUP(Tabela2[[#This Row],[RESUMO]],Tabela3[Grupo],Tabela3[Meus produtos])</f>
        <v>Não</v>
      </c>
      <c r="C5447" s="30" t="s">
        <v>22318</v>
      </c>
      <c r="D5447" t="s">
        <v>124</v>
      </c>
      <c r="E5447" t="s">
        <v>11853</v>
      </c>
      <c r="F5447" s="30" t="s">
        <v>22319</v>
      </c>
      <c r="G5447">
        <v>6.76</v>
      </c>
      <c r="H5447">
        <v>4.2</v>
      </c>
      <c r="I5447">
        <v>18</v>
      </c>
      <c r="J5447">
        <v>0</v>
      </c>
      <c r="K5447" s="13">
        <v>0.28959999999999997</v>
      </c>
      <c r="L5447" s="13">
        <v>4.2000000000000003E-2</v>
      </c>
      <c r="M5447" s="13">
        <v>6.7599999999999993E-2</v>
      </c>
      <c r="N5447" s="13">
        <v>0.18</v>
      </c>
      <c r="O5447" s="13">
        <v>0</v>
      </c>
      <c r="P5447" s="12" t="str">
        <f>LEFT(Tabela2[[#This Row],[Código]],2)</f>
        <v>44</v>
      </c>
    </row>
    <row r="5448" spans="2:16" ht="15" customHeight="1" x14ac:dyDescent="0.25">
      <c r="B5448" s="36" t="str">
        <f>LOOKUP(Tabela2[[#This Row],[RESUMO]],Tabela3[Grupo],Tabela3[Meus produtos])</f>
        <v>Não</v>
      </c>
      <c r="C5448" s="30" t="s">
        <v>22320</v>
      </c>
      <c r="D5448" t="s">
        <v>21238</v>
      </c>
      <c r="E5448" t="s">
        <v>11853</v>
      </c>
      <c r="F5448" s="30" t="s">
        <v>22321</v>
      </c>
      <c r="G5448">
        <v>6.76</v>
      </c>
      <c r="H5448">
        <v>4.2</v>
      </c>
      <c r="I5448">
        <v>18</v>
      </c>
      <c r="J5448">
        <v>0</v>
      </c>
      <c r="K5448" s="13">
        <v>0.28959999999999997</v>
      </c>
      <c r="L5448" s="13">
        <v>4.2000000000000003E-2</v>
      </c>
      <c r="M5448" s="13">
        <v>6.7599999999999993E-2</v>
      </c>
      <c r="N5448" s="13">
        <v>0.18</v>
      </c>
      <c r="O5448" s="13">
        <v>0</v>
      </c>
      <c r="P5448" s="12" t="str">
        <f>LEFT(Tabela2[[#This Row],[Código]],2)</f>
        <v>44</v>
      </c>
    </row>
    <row r="5449" spans="2:16" ht="15" customHeight="1" x14ac:dyDescent="0.25">
      <c r="B5449" s="36" t="str">
        <f>LOOKUP(Tabela2[[#This Row],[RESUMO]],Tabela3[Grupo],Tabela3[Meus produtos])</f>
        <v>Não</v>
      </c>
      <c r="C5449" s="30" t="s">
        <v>22320</v>
      </c>
      <c r="D5449" t="s">
        <v>124</v>
      </c>
      <c r="E5449" t="s">
        <v>11853</v>
      </c>
      <c r="F5449" s="30" t="s">
        <v>22321</v>
      </c>
      <c r="G5449">
        <v>6.76</v>
      </c>
      <c r="H5449">
        <v>4.2</v>
      </c>
      <c r="I5449">
        <v>18</v>
      </c>
      <c r="J5449">
        <v>0</v>
      </c>
      <c r="K5449" s="13">
        <v>0.28959999999999997</v>
      </c>
      <c r="L5449" s="13">
        <v>4.2000000000000003E-2</v>
      </c>
      <c r="M5449" s="13">
        <v>6.7599999999999993E-2</v>
      </c>
      <c r="N5449" s="13">
        <v>0.18</v>
      </c>
      <c r="O5449" s="13">
        <v>0</v>
      </c>
      <c r="P5449" s="12" t="str">
        <f>LEFT(Tabela2[[#This Row],[Código]],2)</f>
        <v>44</v>
      </c>
    </row>
    <row r="5450" spans="2:16" ht="15" customHeight="1" x14ac:dyDescent="0.25">
      <c r="B5450" s="36" t="str">
        <f>LOOKUP(Tabela2[[#This Row],[RESUMO]],Tabela3[Grupo],Tabela3[Meus produtos])</f>
        <v>Não</v>
      </c>
      <c r="C5450" s="30" t="s">
        <v>5249</v>
      </c>
      <c r="D5450" t="s">
        <v>21238</v>
      </c>
      <c r="E5450" t="s">
        <v>11853</v>
      </c>
      <c r="F5450" s="30" t="s">
        <v>15996</v>
      </c>
      <c r="G5450">
        <v>6.76</v>
      </c>
      <c r="H5450">
        <v>4.2</v>
      </c>
      <c r="I5450">
        <v>18</v>
      </c>
      <c r="J5450">
        <v>0</v>
      </c>
      <c r="K5450" s="13">
        <v>0.28959999999999997</v>
      </c>
      <c r="L5450" s="13">
        <v>4.2000000000000003E-2</v>
      </c>
      <c r="M5450" s="13">
        <v>6.7599999999999993E-2</v>
      </c>
      <c r="N5450" s="13">
        <v>0.18</v>
      </c>
      <c r="O5450" s="13">
        <v>0</v>
      </c>
      <c r="P5450" s="12" t="str">
        <f>LEFT(Tabela2[[#This Row],[Código]],2)</f>
        <v>44</v>
      </c>
    </row>
    <row r="5451" spans="2:16" ht="15" customHeight="1" x14ac:dyDescent="0.25">
      <c r="B5451" s="36" t="str">
        <f>LOOKUP(Tabela2[[#This Row],[RESUMO]],Tabela3[Grupo],Tabela3[Meus produtos])</f>
        <v>Não</v>
      </c>
      <c r="C5451" s="30" t="s">
        <v>5249</v>
      </c>
      <c r="D5451" t="s">
        <v>124</v>
      </c>
      <c r="E5451" t="s">
        <v>11853</v>
      </c>
      <c r="F5451" s="30" t="s">
        <v>21437</v>
      </c>
      <c r="G5451">
        <v>6.76</v>
      </c>
      <c r="H5451">
        <v>4.2</v>
      </c>
      <c r="I5451">
        <v>18</v>
      </c>
      <c r="J5451">
        <v>0</v>
      </c>
      <c r="K5451" s="13">
        <v>0.28959999999999997</v>
      </c>
      <c r="L5451" s="13">
        <v>4.2000000000000003E-2</v>
      </c>
      <c r="M5451" s="13">
        <v>6.7599999999999993E-2</v>
      </c>
      <c r="N5451" s="13">
        <v>0.18</v>
      </c>
      <c r="O5451" s="13">
        <v>0</v>
      </c>
      <c r="P5451" s="12" t="str">
        <f>LEFT(Tabela2[[#This Row],[Código]],2)</f>
        <v>44</v>
      </c>
    </row>
    <row r="5452" spans="2:16" ht="15" customHeight="1" x14ac:dyDescent="0.25">
      <c r="B5452" s="36" t="str">
        <f>LOOKUP(Tabela2[[#This Row],[RESUMO]],Tabela3[Grupo],Tabela3[Meus produtos])</f>
        <v>Não</v>
      </c>
      <c r="C5452" s="30" t="s">
        <v>5250</v>
      </c>
      <c r="D5452" t="s">
        <v>21238</v>
      </c>
      <c r="E5452" t="s">
        <v>11853</v>
      </c>
      <c r="F5452" s="30" t="s">
        <v>15997</v>
      </c>
      <c r="G5452">
        <v>6.76</v>
      </c>
      <c r="H5452">
        <v>4.2</v>
      </c>
      <c r="I5452">
        <v>18</v>
      </c>
      <c r="J5452">
        <v>0</v>
      </c>
      <c r="K5452" s="13">
        <v>0.28959999999999997</v>
      </c>
      <c r="L5452" s="13">
        <v>4.2000000000000003E-2</v>
      </c>
      <c r="M5452" s="13">
        <v>6.7599999999999993E-2</v>
      </c>
      <c r="N5452" s="13">
        <v>0.18</v>
      </c>
      <c r="O5452" s="13">
        <v>0</v>
      </c>
      <c r="P5452" s="12" t="str">
        <f>LEFT(Tabela2[[#This Row],[Código]],2)</f>
        <v>44</v>
      </c>
    </row>
    <row r="5453" spans="2:16" ht="15" customHeight="1" x14ac:dyDescent="0.25">
      <c r="B5453" s="36" t="str">
        <f>LOOKUP(Tabela2[[#This Row],[RESUMO]],Tabela3[Grupo],Tabela3[Meus produtos])</f>
        <v>Não</v>
      </c>
      <c r="C5453" s="30" t="s">
        <v>5251</v>
      </c>
      <c r="D5453" t="s">
        <v>21238</v>
      </c>
      <c r="E5453" t="s">
        <v>11853</v>
      </c>
      <c r="F5453" s="30" t="s">
        <v>15998</v>
      </c>
      <c r="G5453">
        <v>6.76</v>
      </c>
      <c r="H5453">
        <v>4.2</v>
      </c>
      <c r="I5453">
        <v>18</v>
      </c>
      <c r="J5453">
        <v>0</v>
      </c>
      <c r="K5453" s="13">
        <v>0.28959999999999997</v>
      </c>
      <c r="L5453" s="13">
        <v>4.2000000000000003E-2</v>
      </c>
      <c r="M5453" s="13">
        <v>6.7599999999999993E-2</v>
      </c>
      <c r="N5453" s="13">
        <v>0.18</v>
      </c>
      <c r="O5453" s="13">
        <v>0</v>
      </c>
      <c r="P5453" s="12" t="str">
        <f>LEFT(Tabela2[[#This Row],[Código]],2)</f>
        <v>44</v>
      </c>
    </row>
    <row r="5454" spans="2:16" ht="15" customHeight="1" x14ac:dyDescent="0.25">
      <c r="B5454" s="36" t="str">
        <f>LOOKUP(Tabela2[[#This Row],[RESUMO]],Tabela3[Grupo],Tabela3[Meus produtos])</f>
        <v>Não</v>
      </c>
      <c r="C5454" s="30" t="s">
        <v>5252</v>
      </c>
      <c r="D5454" t="s">
        <v>21238</v>
      </c>
      <c r="E5454" t="s">
        <v>11853</v>
      </c>
      <c r="F5454" s="30" t="s">
        <v>15999</v>
      </c>
      <c r="G5454">
        <v>6.76</v>
      </c>
      <c r="H5454">
        <v>4.2</v>
      </c>
      <c r="I5454">
        <v>18</v>
      </c>
      <c r="J5454">
        <v>0</v>
      </c>
      <c r="K5454" s="13">
        <v>0.28959999999999997</v>
      </c>
      <c r="L5454" s="13">
        <v>4.2000000000000003E-2</v>
      </c>
      <c r="M5454" s="13">
        <v>6.7599999999999993E-2</v>
      </c>
      <c r="N5454" s="13">
        <v>0.18</v>
      </c>
      <c r="O5454" s="13">
        <v>0</v>
      </c>
      <c r="P5454" s="12" t="str">
        <f>LEFT(Tabela2[[#This Row],[Código]],2)</f>
        <v>44</v>
      </c>
    </row>
    <row r="5455" spans="2:16" ht="15" customHeight="1" x14ac:dyDescent="0.25">
      <c r="B5455" s="36" t="str">
        <f>LOOKUP(Tabela2[[#This Row],[RESUMO]],Tabela3[Grupo],Tabela3[Meus produtos])</f>
        <v>Não</v>
      </c>
      <c r="C5455" s="30" t="s">
        <v>22322</v>
      </c>
      <c r="D5455" t="s">
        <v>21238</v>
      </c>
      <c r="E5455" t="s">
        <v>11853</v>
      </c>
      <c r="F5455" s="30" t="s">
        <v>22292</v>
      </c>
      <c r="G5455">
        <v>7.3</v>
      </c>
      <c r="H5455">
        <v>4.2</v>
      </c>
      <c r="I5455">
        <v>18</v>
      </c>
      <c r="J5455">
        <v>0</v>
      </c>
      <c r="K5455" s="13">
        <v>0.29499999999999998</v>
      </c>
      <c r="L5455" s="13">
        <v>4.2000000000000003E-2</v>
      </c>
      <c r="M5455" s="13">
        <v>7.2999999999999995E-2</v>
      </c>
      <c r="N5455" s="13">
        <v>0.18</v>
      </c>
      <c r="O5455" s="13">
        <v>0</v>
      </c>
      <c r="P5455" s="12" t="str">
        <f>LEFT(Tabela2[[#This Row],[Código]],2)</f>
        <v>44</v>
      </c>
    </row>
    <row r="5456" spans="2:16" ht="15" customHeight="1" x14ac:dyDescent="0.25">
      <c r="B5456" s="36" t="str">
        <f>LOOKUP(Tabela2[[#This Row],[RESUMO]],Tabela3[Grupo],Tabela3[Meus produtos])</f>
        <v>Não</v>
      </c>
      <c r="C5456" s="30" t="s">
        <v>22323</v>
      </c>
      <c r="D5456" t="s">
        <v>21238</v>
      </c>
      <c r="E5456" t="s">
        <v>11853</v>
      </c>
      <c r="F5456" s="30" t="s">
        <v>22294</v>
      </c>
      <c r="G5456">
        <v>7.3</v>
      </c>
      <c r="H5456">
        <v>4.2</v>
      </c>
      <c r="I5456">
        <v>18</v>
      </c>
      <c r="J5456">
        <v>0</v>
      </c>
      <c r="K5456" s="13">
        <v>0.29499999999999998</v>
      </c>
      <c r="L5456" s="13">
        <v>4.2000000000000003E-2</v>
      </c>
      <c r="M5456" s="13">
        <v>7.2999999999999995E-2</v>
      </c>
      <c r="N5456" s="13">
        <v>0.18</v>
      </c>
      <c r="O5456" s="13">
        <v>0</v>
      </c>
      <c r="P5456" s="12" t="str">
        <f>LEFT(Tabela2[[#This Row],[Código]],2)</f>
        <v>44</v>
      </c>
    </row>
    <row r="5457" spans="2:16" ht="15" customHeight="1" x14ac:dyDescent="0.25">
      <c r="B5457" s="36" t="str">
        <f>LOOKUP(Tabela2[[#This Row],[RESUMO]],Tabela3[Grupo],Tabela3[Meus produtos])</f>
        <v>Não</v>
      </c>
      <c r="C5457" s="30" t="s">
        <v>22324</v>
      </c>
      <c r="D5457" t="s">
        <v>21238</v>
      </c>
      <c r="E5457" t="s">
        <v>11853</v>
      </c>
      <c r="F5457" s="30" t="s">
        <v>22292</v>
      </c>
      <c r="G5457">
        <v>7.3</v>
      </c>
      <c r="H5457">
        <v>4.2</v>
      </c>
      <c r="I5457">
        <v>18</v>
      </c>
      <c r="J5457">
        <v>0</v>
      </c>
      <c r="K5457" s="13">
        <v>0.29499999999999998</v>
      </c>
      <c r="L5457" s="13">
        <v>4.2000000000000003E-2</v>
      </c>
      <c r="M5457" s="13">
        <v>7.2999999999999995E-2</v>
      </c>
      <c r="N5457" s="13">
        <v>0.18</v>
      </c>
      <c r="O5457" s="13">
        <v>0</v>
      </c>
      <c r="P5457" s="12" t="str">
        <f>LEFT(Tabela2[[#This Row],[Código]],2)</f>
        <v>44</v>
      </c>
    </row>
    <row r="5458" spans="2:16" ht="15" customHeight="1" x14ac:dyDescent="0.25">
      <c r="B5458" s="36" t="str">
        <f>LOOKUP(Tabela2[[#This Row],[RESUMO]],Tabela3[Grupo],Tabela3[Meus produtos])</f>
        <v>Não</v>
      </c>
      <c r="C5458" s="30" t="s">
        <v>22325</v>
      </c>
      <c r="D5458" t="s">
        <v>21238</v>
      </c>
      <c r="E5458" t="s">
        <v>11853</v>
      </c>
      <c r="F5458" s="30" t="s">
        <v>22294</v>
      </c>
      <c r="G5458">
        <v>7.3</v>
      </c>
      <c r="H5458">
        <v>4.2</v>
      </c>
      <c r="I5458">
        <v>18</v>
      </c>
      <c r="J5458">
        <v>0</v>
      </c>
      <c r="K5458" s="13">
        <v>0.29499999999999998</v>
      </c>
      <c r="L5458" s="13">
        <v>4.2000000000000003E-2</v>
      </c>
      <c r="M5458" s="13">
        <v>7.2999999999999995E-2</v>
      </c>
      <c r="N5458" s="13">
        <v>0.18</v>
      </c>
      <c r="O5458" s="13">
        <v>0</v>
      </c>
      <c r="P5458" s="12" t="str">
        <f>LEFT(Tabela2[[#This Row],[Código]],2)</f>
        <v>44</v>
      </c>
    </row>
    <row r="5459" spans="2:16" ht="15" customHeight="1" x14ac:dyDescent="0.25">
      <c r="B5459" s="36" t="str">
        <f>LOOKUP(Tabela2[[#This Row],[RESUMO]],Tabela3[Grupo],Tabela3[Meus produtos])</f>
        <v>Não</v>
      </c>
      <c r="C5459" s="30" t="s">
        <v>22326</v>
      </c>
      <c r="D5459" t="s">
        <v>21238</v>
      </c>
      <c r="E5459" t="s">
        <v>11853</v>
      </c>
      <c r="F5459" s="30" t="s">
        <v>22327</v>
      </c>
      <c r="G5459">
        <v>7.81</v>
      </c>
      <c r="H5459">
        <v>4.2</v>
      </c>
      <c r="I5459">
        <v>18</v>
      </c>
      <c r="J5459">
        <v>0</v>
      </c>
      <c r="K5459" s="13">
        <v>0.30010000000000003</v>
      </c>
      <c r="L5459" s="13">
        <v>4.2000000000000003E-2</v>
      </c>
      <c r="M5459" s="13">
        <v>7.8100000000000003E-2</v>
      </c>
      <c r="N5459" s="13">
        <v>0.18</v>
      </c>
      <c r="O5459" s="13">
        <v>0</v>
      </c>
      <c r="P5459" s="12" t="str">
        <f>LEFT(Tabela2[[#This Row],[Código]],2)</f>
        <v>44</v>
      </c>
    </row>
    <row r="5460" spans="2:16" ht="15" customHeight="1" x14ac:dyDescent="0.25">
      <c r="B5460" s="36" t="str">
        <f>LOOKUP(Tabela2[[#This Row],[RESUMO]],Tabela3[Grupo],Tabela3[Meus produtos])</f>
        <v>Não</v>
      </c>
      <c r="C5460" s="30" t="s">
        <v>22328</v>
      </c>
      <c r="D5460" t="s">
        <v>21238</v>
      </c>
      <c r="E5460" t="s">
        <v>11853</v>
      </c>
      <c r="F5460" s="30" t="s">
        <v>22329</v>
      </c>
      <c r="G5460">
        <v>7.81</v>
      </c>
      <c r="H5460">
        <v>4.2</v>
      </c>
      <c r="I5460">
        <v>18</v>
      </c>
      <c r="J5460">
        <v>0</v>
      </c>
      <c r="K5460" s="13">
        <v>0.30010000000000003</v>
      </c>
      <c r="L5460" s="13">
        <v>4.2000000000000003E-2</v>
      </c>
      <c r="M5460" s="13">
        <v>7.8100000000000003E-2</v>
      </c>
      <c r="N5460" s="13">
        <v>0.18</v>
      </c>
      <c r="O5460" s="13">
        <v>0</v>
      </c>
      <c r="P5460" s="12" t="str">
        <f>LEFT(Tabela2[[#This Row],[Código]],2)</f>
        <v>44</v>
      </c>
    </row>
    <row r="5461" spans="2:16" ht="15" customHeight="1" x14ac:dyDescent="0.25">
      <c r="B5461" s="36" t="str">
        <f>LOOKUP(Tabela2[[#This Row],[RESUMO]],Tabela3[Grupo],Tabela3[Meus produtos])</f>
        <v>Não</v>
      </c>
      <c r="C5461" s="30" t="s">
        <v>22330</v>
      </c>
      <c r="D5461" t="s">
        <v>21238</v>
      </c>
      <c r="E5461" t="s">
        <v>11853</v>
      </c>
      <c r="F5461" s="30" t="s">
        <v>56</v>
      </c>
      <c r="G5461">
        <v>7.81</v>
      </c>
      <c r="H5461">
        <v>4.2</v>
      </c>
      <c r="I5461">
        <v>18</v>
      </c>
      <c r="J5461">
        <v>0</v>
      </c>
      <c r="K5461" s="13">
        <v>0.30010000000000003</v>
      </c>
      <c r="L5461" s="13">
        <v>4.2000000000000003E-2</v>
      </c>
      <c r="M5461" s="13">
        <v>7.8100000000000003E-2</v>
      </c>
      <c r="N5461" s="13">
        <v>0.18</v>
      </c>
      <c r="O5461" s="13">
        <v>0</v>
      </c>
      <c r="P5461" s="12" t="str">
        <f>LEFT(Tabela2[[#This Row],[Código]],2)</f>
        <v>44</v>
      </c>
    </row>
    <row r="5462" spans="2:16" ht="15" customHeight="1" x14ac:dyDescent="0.25">
      <c r="B5462" s="36" t="str">
        <f>LOOKUP(Tabela2[[#This Row],[RESUMO]],Tabela3[Grupo],Tabela3[Meus produtos])</f>
        <v>Não</v>
      </c>
      <c r="C5462" s="30" t="s">
        <v>5253</v>
      </c>
      <c r="D5462" t="s">
        <v>21238</v>
      </c>
      <c r="E5462" t="s">
        <v>11853</v>
      </c>
      <c r="F5462" s="30" t="s">
        <v>16000</v>
      </c>
      <c r="G5462">
        <v>7.81</v>
      </c>
      <c r="H5462">
        <v>4.2</v>
      </c>
      <c r="I5462">
        <v>18</v>
      </c>
      <c r="J5462">
        <v>0</v>
      </c>
      <c r="K5462" s="13">
        <v>0.30010000000000003</v>
      </c>
      <c r="L5462" s="13">
        <v>4.2000000000000003E-2</v>
      </c>
      <c r="M5462" s="13">
        <v>7.8100000000000003E-2</v>
      </c>
      <c r="N5462" s="13">
        <v>0.18</v>
      </c>
      <c r="O5462" s="13">
        <v>0</v>
      </c>
      <c r="P5462" s="12" t="str">
        <f>LEFT(Tabela2[[#This Row],[Código]],2)</f>
        <v>44</v>
      </c>
    </row>
    <row r="5463" spans="2:16" ht="15" customHeight="1" x14ac:dyDescent="0.25">
      <c r="B5463" s="36" t="str">
        <f>LOOKUP(Tabela2[[#This Row],[RESUMO]],Tabela3[Grupo],Tabela3[Meus produtos])</f>
        <v>Não</v>
      </c>
      <c r="C5463" s="30" t="s">
        <v>5254</v>
      </c>
      <c r="D5463" t="s">
        <v>21238</v>
      </c>
      <c r="E5463" t="s">
        <v>11853</v>
      </c>
      <c r="F5463" s="30" t="s">
        <v>16001</v>
      </c>
      <c r="G5463">
        <v>7.81</v>
      </c>
      <c r="H5463">
        <v>4.2</v>
      </c>
      <c r="I5463">
        <v>18</v>
      </c>
      <c r="J5463">
        <v>0</v>
      </c>
      <c r="K5463" s="13">
        <v>0.30010000000000003</v>
      </c>
      <c r="L5463" s="13">
        <v>4.2000000000000003E-2</v>
      </c>
      <c r="M5463" s="13">
        <v>7.8100000000000003E-2</v>
      </c>
      <c r="N5463" s="13">
        <v>0.18</v>
      </c>
      <c r="O5463" s="13">
        <v>0</v>
      </c>
      <c r="P5463" s="12" t="str">
        <f>LEFT(Tabela2[[#This Row],[Código]],2)</f>
        <v>44</v>
      </c>
    </row>
    <row r="5464" spans="2:16" ht="15" customHeight="1" x14ac:dyDescent="0.25">
      <c r="B5464" s="36" t="str">
        <f>LOOKUP(Tabela2[[#This Row],[RESUMO]],Tabela3[Grupo],Tabela3[Meus produtos])</f>
        <v>Não</v>
      </c>
      <c r="C5464" s="30" t="s">
        <v>5255</v>
      </c>
      <c r="D5464" t="s">
        <v>21238</v>
      </c>
      <c r="E5464" t="s">
        <v>11853</v>
      </c>
      <c r="F5464" s="30" t="s">
        <v>16002</v>
      </c>
      <c r="G5464">
        <v>7.81</v>
      </c>
      <c r="H5464">
        <v>4.2</v>
      </c>
      <c r="I5464">
        <v>18</v>
      </c>
      <c r="J5464">
        <v>0</v>
      </c>
      <c r="K5464" s="13">
        <v>0.30010000000000003</v>
      </c>
      <c r="L5464" s="13">
        <v>4.2000000000000003E-2</v>
      </c>
      <c r="M5464" s="13">
        <v>7.8100000000000003E-2</v>
      </c>
      <c r="N5464" s="13">
        <v>0.18</v>
      </c>
      <c r="O5464" s="13">
        <v>0</v>
      </c>
      <c r="P5464" s="12" t="str">
        <f>LEFT(Tabela2[[#This Row],[Código]],2)</f>
        <v>44</v>
      </c>
    </row>
    <row r="5465" spans="2:16" ht="15" customHeight="1" x14ac:dyDescent="0.25">
      <c r="B5465" s="36" t="str">
        <f>LOOKUP(Tabela2[[#This Row],[RESUMO]],Tabela3[Grupo],Tabela3[Meus produtos])</f>
        <v>Não</v>
      </c>
      <c r="C5465" s="30" t="s">
        <v>5256</v>
      </c>
      <c r="D5465" t="s">
        <v>21238</v>
      </c>
      <c r="E5465" t="s">
        <v>11853</v>
      </c>
      <c r="F5465" s="30" t="s">
        <v>16003</v>
      </c>
      <c r="G5465">
        <v>7.81</v>
      </c>
      <c r="H5465">
        <v>4.2</v>
      </c>
      <c r="I5465">
        <v>18</v>
      </c>
      <c r="J5465">
        <v>0</v>
      </c>
      <c r="K5465" s="13">
        <v>0.30010000000000003</v>
      </c>
      <c r="L5465" s="13">
        <v>4.2000000000000003E-2</v>
      </c>
      <c r="M5465" s="13">
        <v>7.8100000000000003E-2</v>
      </c>
      <c r="N5465" s="13">
        <v>0.18</v>
      </c>
      <c r="O5465" s="13">
        <v>0</v>
      </c>
      <c r="P5465" s="12" t="str">
        <f>LEFT(Tabela2[[#This Row],[Código]],2)</f>
        <v>44</v>
      </c>
    </row>
    <row r="5466" spans="2:16" ht="15" customHeight="1" x14ac:dyDescent="0.25">
      <c r="B5466" s="36" t="str">
        <f>LOOKUP(Tabela2[[#This Row],[RESUMO]],Tabela3[Grupo],Tabela3[Meus produtos])</f>
        <v>Não</v>
      </c>
      <c r="C5466" s="30" t="s">
        <v>5257</v>
      </c>
      <c r="D5466" t="s">
        <v>21238</v>
      </c>
      <c r="E5466" t="s">
        <v>11853</v>
      </c>
      <c r="F5466" s="30" t="s">
        <v>16004</v>
      </c>
      <c r="G5466">
        <v>7.81</v>
      </c>
      <c r="H5466">
        <v>4.2</v>
      </c>
      <c r="I5466">
        <v>18</v>
      </c>
      <c r="J5466">
        <v>0</v>
      </c>
      <c r="K5466" s="13">
        <v>0.30010000000000003</v>
      </c>
      <c r="L5466" s="13">
        <v>4.2000000000000003E-2</v>
      </c>
      <c r="M5466" s="13">
        <v>7.8100000000000003E-2</v>
      </c>
      <c r="N5466" s="13">
        <v>0.18</v>
      </c>
      <c r="O5466" s="13">
        <v>0</v>
      </c>
      <c r="P5466" s="12" t="str">
        <f>LEFT(Tabela2[[#This Row],[Código]],2)</f>
        <v>44</v>
      </c>
    </row>
    <row r="5467" spans="2:16" ht="15" customHeight="1" x14ac:dyDescent="0.25">
      <c r="B5467" s="36" t="str">
        <f>LOOKUP(Tabela2[[#This Row],[RESUMO]],Tabela3[Grupo],Tabela3[Meus produtos])</f>
        <v>Não</v>
      </c>
      <c r="C5467" s="30" t="s">
        <v>5258</v>
      </c>
      <c r="D5467" t="s">
        <v>21238</v>
      </c>
      <c r="E5467" t="s">
        <v>11853</v>
      </c>
      <c r="F5467" s="30" t="s">
        <v>16005</v>
      </c>
      <c r="G5467">
        <v>7.81</v>
      </c>
      <c r="H5467">
        <v>4.2</v>
      </c>
      <c r="I5467">
        <v>18</v>
      </c>
      <c r="J5467">
        <v>0</v>
      </c>
      <c r="K5467" s="13">
        <v>0.30010000000000003</v>
      </c>
      <c r="L5467" s="13">
        <v>4.2000000000000003E-2</v>
      </c>
      <c r="M5467" s="13">
        <v>7.8100000000000003E-2</v>
      </c>
      <c r="N5467" s="13">
        <v>0.18</v>
      </c>
      <c r="O5467" s="13">
        <v>0</v>
      </c>
      <c r="P5467" s="12" t="str">
        <f>LEFT(Tabela2[[#This Row],[Código]],2)</f>
        <v>44</v>
      </c>
    </row>
    <row r="5468" spans="2:16" ht="15" customHeight="1" x14ac:dyDescent="0.25">
      <c r="B5468" s="36" t="str">
        <f>LOOKUP(Tabela2[[#This Row],[RESUMO]],Tabela3[Grupo],Tabela3[Meus produtos])</f>
        <v>Não</v>
      </c>
      <c r="C5468" s="30" t="s">
        <v>5259</v>
      </c>
      <c r="D5468" t="s">
        <v>21238</v>
      </c>
      <c r="E5468" t="s">
        <v>11853</v>
      </c>
      <c r="F5468" s="30" t="s">
        <v>16006</v>
      </c>
      <c r="G5468">
        <v>7.81</v>
      </c>
      <c r="H5468">
        <v>4.2</v>
      </c>
      <c r="I5468">
        <v>18</v>
      </c>
      <c r="J5468">
        <v>0</v>
      </c>
      <c r="K5468" s="13">
        <v>0.30010000000000003</v>
      </c>
      <c r="L5468" s="13">
        <v>4.2000000000000003E-2</v>
      </c>
      <c r="M5468" s="13">
        <v>7.8100000000000003E-2</v>
      </c>
      <c r="N5468" s="13">
        <v>0.18</v>
      </c>
      <c r="O5468" s="13">
        <v>0</v>
      </c>
      <c r="P5468" s="12" t="str">
        <f>LEFT(Tabela2[[#This Row],[Código]],2)</f>
        <v>44</v>
      </c>
    </row>
    <row r="5469" spans="2:16" ht="15" customHeight="1" x14ac:dyDescent="0.25">
      <c r="B5469" s="36" t="str">
        <f>LOOKUP(Tabela2[[#This Row],[RESUMO]],Tabela3[Grupo],Tabela3[Meus produtos])</f>
        <v>Não</v>
      </c>
      <c r="C5469" s="30" t="s">
        <v>5260</v>
      </c>
      <c r="D5469" t="s">
        <v>21238</v>
      </c>
      <c r="E5469" t="s">
        <v>11853</v>
      </c>
      <c r="F5469" s="30" t="s">
        <v>16007</v>
      </c>
      <c r="G5469">
        <v>7.81</v>
      </c>
      <c r="H5469">
        <v>4.2</v>
      </c>
      <c r="I5469">
        <v>18</v>
      </c>
      <c r="J5469">
        <v>0</v>
      </c>
      <c r="K5469" s="13">
        <v>0.30010000000000003</v>
      </c>
      <c r="L5469" s="13">
        <v>4.2000000000000003E-2</v>
      </c>
      <c r="M5469" s="13">
        <v>7.8100000000000003E-2</v>
      </c>
      <c r="N5469" s="13">
        <v>0.18</v>
      </c>
      <c r="O5469" s="13">
        <v>0</v>
      </c>
      <c r="P5469" s="12" t="str">
        <f>LEFT(Tabela2[[#This Row],[Código]],2)</f>
        <v>44</v>
      </c>
    </row>
    <row r="5470" spans="2:16" ht="15" customHeight="1" x14ac:dyDescent="0.25">
      <c r="B5470" s="36" t="str">
        <f>LOOKUP(Tabela2[[#This Row],[RESUMO]],Tabela3[Grupo],Tabela3[Meus produtos])</f>
        <v>Não</v>
      </c>
      <c r="C5470" s="30" t="s">
        <v>5261</v>
      </c>
      <c r="D5470" t="s">
        <v>21238</v>
      </c>
      <c r="E5470" t="s">
        <v>11853</v>
      </c>
      <c r="F5470" s="30" t="s">
        <v>16008</v>
      </c>
      <c r="G5470">
        <v>7.81</v>
      </c>
      <c r="H5470">
        <v>4.2</v>
      </c>
      <c r="I5470">
        <v>18</v>
      </c>
      <c r="J5470">
        <v>0</v>
      </c>
      <c r="K5470" s="13">
        <v>0.30010000000000003</v>
      </c>
      <c r="L5470" s="13">
        <v>4.2000000000000003E-2</v>
      </c>
      <c r="M5470" s="13">
        <v>7.8100000000000003E-2</v>
      </c>
      <c r="N5470" s="13">
        <v>0.18</v>
      </c>
      <c r="O5470" s="13">
        <v>0</v>
      </c>
      <c r="P5470" s="12" t="str">
        <f>LEFT(Tabela2[[#This Row],[Código]],2)</f>
        <v>44</v>
      </c>
    </row>
    <row r="5471" spans="2:16" ht="15" customHeight="1" x14ac:dyDescent="0.25">
      <c r="B5471" s="36" t="str">
        <f>LOOKUP(Tabela2[[#This Row],[RESUMO]],Tabela3[Grupo],Tabela3[Meus produtos])</f>
        <v>Não</v>
      </c>
      <c r="C5471" s="30" t="s">
        <v>5262</v>
      </c>
      <c r="D5471" t="s">
        <v>21238</v>
      </c>
      <c r="E5471" t="s">
        <v>11853</v>
      </c>
      <c r="F5471" s="30" t="s">
        <v>16009</v>
      </c>
      <c r="G5471">
        <v>7.81</v>
      </c>
      <c r="H5471">
        <v>4.2</v>
      </c>
      <c r="I5471">
        <v>18</v>
      </c>
      <c r="J5471">
        <v>0</v>
      </c>
      <c r="K5471" s="13">
        <v>0.30010000000000003</v>
      </c>
      <c r="L5471" s="13">
        <v>4.2000000000000003E-2</v>
      </c>
      <c r="M5471" s="13">
        <v>7.8100000000000003E-2</v>
      </c>
      <c r="N5471" s="13">
        <v>0.18</v>
      </c>
      <c r="O5471" s="13">
        <v>0</v>
      </c>
      <c r="P5471" s="12" t="str">
        <f>LEFT(Tabela2[[#This Row],[Código]],2)</f>
        <v>44</v>
      </c>
    </row>
    <row r="5472" spans="2:16" ht="15" customHeight="1" x14ac:dyDescent="0.25">
      <c r="B5472" s="36" t="str">
        <f>LOOKUP(Tabela2[[#This Row],[RESUMO]],Tabela3[Grupo],Tabela3[Meus produtos])</f>
        <v>Não</v>
      </c>
      <c r="C5472" s="30" t="s">
        <v>22331</v>
      </c>
      <c r="D5472" t="s">
        <v>21238</v>
      </c>
      <c r="E5472" t="s">
        <v>11853</v>
      </c>
      <c r="F5472" s="30" t="s">
        <v>22332</v>
      </c>
      <c r="G5472">
        <v>7.81</v>
      </c>
      <c r="H5472">
        <v>4.2</v>
      </c>
      <c r="I5472">
        <v>18</v>
      </c>
      <c r="J5472">
        <v>0</v>
      </c>
      <c r="K5472" s="13">
        <v>0.30010000000000003</v>
      </c>
      <c r="L5472" s="13">
        <v>4.2000000000000003E-2</v>
      </c>
      <c r="M5472" s="13">
        <v>7.8100000000000003E-2</v>
      </c>
      <c r="N5472" s="13">
        <v>0.18</v>
      </c>
      <c r="O5472" s="13">
        <v>0</v>
      </c>
      <c r="P5472" s="12" t="str">
        <f>LEFT(Tabela2[[#This Row],[Código]],2)</f>
        <v>44</v>
      </c>
    </row>
    <row r="5473" spans="2:16" ht="15" customHeight="1" x14ac:dyDescent="0.25">
      <c r="B5473" s="36" t="str">
        <f>LOOKUP(Tabela2[[#This Row],[RESUMO]],Tabela3[Grupo],Tabela3[Meus produtos])</f>
        <v>Não</v>
      </c>
      <c r="C5473" s="30" t="s">
        <v>22333</v>
      </c>
      <c r="D5473" t="s">
        <v>21238</v>
      </c>
      <c r="E5473" t="s">
        <v>11853</v>
      </c>
      <c r="F5473" s="30" t="s">
        <v>22334</v>
      </c>
      <c r="G5473">
        <v>7.81</v>
      </c>
      <c r="H5473">
        <v>4.2</v>
      </c>
      <c r="I5473">
        <v>18</v>
      </c>
      <c r="J5473">
        <v>0</v>
      </c>
      <c r="K5473" s="13">
        <v>0.30010000000000003</v>
      </c>
      <c r="L5473" s="13">
        <v>4.2000000000000003E-2</v>
      </c>
      <c r="M5473" s="13">
        <v>7.8100000000000003E-2</v>
      </c>
      <c r="N5473" s="13">
        <v>0.18</v>
      </c>
      <c r="O5473" s="13">
        <v>0</v>
      </c>
      <c r="P5473" s="12" t="str">
        <f>LEFT(Tabela2[[#This Row],[Código]],2)</f>
        <v>44</v>
      </c>
    </row>
    <row r="5474" spans="2:16" ht="15" customHeight="1" x14ac:dyDescent="0.25">
      <c r="B5474" s="36" t="str">
        <f>LOOKUP(Tabela2[[#This Row],[RESUMO]],Tabela3[Grupo],Tabela3[Meus produtos])</f>
        <v>Não</v>
      </c>
      <c r="C5474" s="30" t="s">
        <v>22335</v>
      </c>
      <c r="D5474" t="s">
        <v>21238</v>
      </c>
      <c r="E5474" t="s">
        <v>11853</v>
      </c>
      <c r="F5474" s="30" t="s">
        <v>22336</v>
      </c>
      <c r="G5474">
        <v>7.81</v>
      </c>
      <c r="H5474">
        <v>4.2</v>
      </c>
      <c r="I5474">
        <v>18</v>
      </c>
      <c r="J5474">
        <v>0</v>
      </c>
      <c r="K5474" s="13">
        <v>0.30010000000000003</v>
      </c>
      <c r="L5474" s="13">
        <v>4.2000000000000003E-2</v>
      </c>
      <c r="M5474" s="13">
        <v>7.8100000000000003E-2</v>
      </c>
      <c r="N5474" s="13">
        <v>0.18</v>
      </c>
      <c r="O5474" s="13">
        <v>0</v>
      </c>
      <c r="P5474" s="12" t="str">
        <f>LEFT(Tabela2[[#This Row],[Código]],2)</f>
        <v>44</v>
      </c>
    </row>
    <row r="5475" spans="2:16" ht="15" customHeight="1" x14ac:dyDescent="0.25">
      <c r="B5475" s="36" t="str">
        <f>LOOKUP(Tabela2[[#This Row],[RESUMO]],Tabela3[Grupo],Tabela3[Meus produtos])</f>
        <v>Não</v>
      </c>
      <c r="C5475" s="30" t="s">
        <v>5263</v>
      </c>
      <c r="D5475" t="s">
        <v>21238</v>
      </c>
      <c r="E5475" t="s">
        <v>11853</v>
      </c>
      <c r="F5475" s="30" t="s">
        <v>16010</v>
      </c>
      <c r="G5475">
        <v>7.81</v>
      </c>
      <c r="H5475">
        <v>4.2</v>
      </c>
      <c r="I5475">
        <v>18</v>
      </c>
      <c r="J5475">
        <v>0</v>
      </c>
      <c r="K5475" s="13">
        <v>0.30010000000000003</v>
      </c>
      <c r="L5475" s="13">
        <v>4.2000000000000003E-2</v>
      </c>
      <c r="M5475" s="13">
        <v>7.8100000000000003E-2</v>
      </c>
      <c r="N5475" s="13">
        <v>0.18</v>
      </c>
      <c r="O5475" s="13">
        <v>0</v>
      </c>
      <c r="P5475" s="12" t="str">
        <f>LEFT(Tabela2[[#This Row],[Código]],2)</f>
        <v>44</v>
      </c>
    </row>
    <row r="5476" spans="2:16" ht="15" customHeight="1" x14ac:dyDescent="0.25">
      <c r="B5476" s="36" t="str">
        <f>LOOKUP(Tabela2[[#This Row],[RESUMO]],Tabela3[Grupo],Tabela3[Meus produtos])</f>
        <v>Não</v>
      </c>
      <c r="C5476" s="30" t="s">
        <v>5264</v>
      </c>
      <c r="D5476" t="s">
        <v>21238</v>
      </c>
      <c r="E5476" t="s">
        <v>11853</v>
      </c>
      <c r="F5476" s="30" t="s">
        <v>16011</v>
      </c>
      <c r="G5476">
        <v>7.81</v>
      </c>
      <c r="H5476">
        <v>4.2</v>
      </c>
      <c r="I5476">
        <v>18</v>
      </c>
      <c r="J5476">
        <v>0</v>
      </c>
      <c r="K5476" s="13">
        <v>0.30010000000000003</v>
      </c>
      <c r="L5476" s="13">
        <v>4.2000000000000003E-2</v>
      </c>
      <c r="M5476" s="13">
        <v>7.8100000000000003E-2</v>
      </c>
      <c r="N5476" s="13">
        <v>0.18</v>
      </c>
      <c r="O5476" s="13">
        <v>0</v>
      </c>
      <c r="P5476" s="12" t="str">
        <f>LEFT(Tabela2[[#This Row],[Código]],2)</f>
        <v>44</v>
      </c>
    </row>
    <row r="5477" spans="2:16" ht="15" customHeight="1" x14ac:dyDescent="0.25">
      <c r="B5477" s="36" t="str">
        <f>LOOKUP(Tabela2[[#This Row],[RESUMO]],Tabela3[Grupo],Tabela3[Meus produtos])</f>
        <v>Não</v>
      </c>
      <c r="C5477" s="30" t="s">
        <v>5265</v>
      </c>
      <c r="D5477" t="s">
        <v>21238</v>
      </c>
      <c r="E5477" t="s">
        <v>11853</v>
      </c>
      <c r="F5477" s="30" t="s">
        <v>16012</v>
      </c>
      <c r="G5477">
        <v>7.81</v>
      </c>
      <c r="H5477">
        <v>4.2</v>
      </c>
      <c r="I5477">
        <v>18</v>
      </c>
      <c r="J5477">
        <v>0</v>
      </c>
      <c r="K5477" s="13">
        <v>0.30010000000000003</v>
      </c>
      <c r="L5477" s="13">
        <v>4.2000000000000003E-2</v>
      </c>
      <c r="M5477" s="13">
        <v>7.8100000000000003E-2</v>
      </c>
      <c r="N5477" s="13">
        <v>0.18</v>
      </c>
      <c r="O5477" s="13">
        <v>0</v>
      </c>
      <c r="P5477" s="12" t="str">
        <f>LEFT(Tabela2[[#This Row],[Código]],2)</f>
        <v>44</v>
      </c>
    </row>
    <row r="5478" spans="2:16" ht="15" customHeight="1" x14ac:dyDescent="0.25">
      <c r="B5478" s="36" t="str">
        <f>LOOKUP(Tabela2[[#This Row],[RESUMO]],Tabela3[Grupo],Tabela3[Meus produtos])</f>
        <v>Não</v>
      </c>
      <c r="C5478" s="30" t="s">
        <v>5266</v>
      </c>
      <c r="D5478" t="s">
        <v>21238</v>
      </c>
      <c r="E5478" t="s">
        <v>11853</v>
      </c>
      <c r="F5478" s="30" t="s">
        <v>16013</v>
      </c>
      <c r="G5478">
        <v>7.81</v>
      </c>
      <c r="H5478">
        <v>4.2</v>
      </c>
      <c r="I5478">
        <v>18</v>
      </c>
      <c r="J5478">
        <v>0</v>
      </c>
      <c r="K5478" s="13">
        <v>0.30010000000000003</v>
      </c>
      <c r="L5478" s="13">
        <v>4.2000000000000003E-2</v>
      </c>
      <c r="M5478" s="13">
        <v>7.8100000000000003E-2</v>
      </c>
      <c r="N5478" s="13">
        <v>0.18</v>
      </c>
      <c r="O5478" s="13">
        <v>0</v>
      </c>
      <c r="P5478" s="12" t="str">
        <f>LEFT(Tabela2[[#This Row],[Código]],2)</f>
        <v>44</v>
      </c>
    </row>
    <row r="5479" spans="2:16" ht="15" customHeight="1" x14ac:dyDescent="0.25">
      <c r="B5479" s="36" t="str">
        <f>LOOKUP(Tabela2[[#This Row],[RESUMO]],Tabela3[Grupo],Tabela3[Meus produtos])</f>
        <v>Não</v>
      </c>
      <c r="C5479" s="30" t="s">
        <v>5267</v>
      </c>
      <c r="D5479" t="s">
        <v>21238</v>
      </c>
      <c r="E5479" t="s">
        <v>11853</v>
      </c>
      <c r="F5479" s="30" t="s">
        <v>16014</v>
      </c>
      <c r="G5479">
        <v>7.81</v>
      </c>
      <c r="H5479">
        <v>4.2</v>
      </c>
      <c r="I5479">
        <v>18</v>
      </c>
      <c r="J5479">
        <v>0</v>
      </c>
      <c r="K5479" s="13">
        <v>0.30010000000000003</v>
      </c>
      <c r="L5479" s="13">
        <v>4.2000000000000003E-2</v>
      </c>
      <c r="M5479" s="13">
        <v>7.8100000000000003E-2</v>
      </c>
      <c r="N5479" s="13">
        <v>0.18</v>
      </c>
      <c r="O5479" s="13">
        <v>0</v>
      </c>
      <c r="P5479" s="12" t="str">
        <f>LEFT(Tabela2[[#This Row],[Código]],2)</f>
        <v>44</v>
      </c>
    </row>
    <row r="5480" spans="2:16" ht="15" customHeight="1" x14ac:dyDescent="0.25">
      <c r="B5480" s="36" t="str">
        <f>LOOKUP(Tabela2[[#This Row],[RESUMO]],Tabela3[Grupo],Tabela3[Meus produtos])</f>
        <v>Não</v>
      </c>
      <c r="C5480" s="30" t="s">
        <v>5268</v>
      </c>
      <c r="D5480" t="s">
        <v>21238</v>
      </c>
      <c r="E5480" t="s">
        <v>11853</v>
      </c>
      <c r="F5480" s="30" t="s">
        <v>16015</v>
      </c>
      <c r="G5480">
        <v>7.81</v>
      </c>
      <c r="H5480">
        <v>4.2</v>
      </c>
      <c r="I5480">
        <v>18</v>
      </c>
      <c r="J5480">
        <v>0</v>
      </c>
      <c r="K5480" s="13">
        <v>0.30010000000000003</v>
      </c>
      <c r="L5480" s="13">
        <v>4.2000000000000003E-2</v>
      </c>
      <c r="M5480" s="13">
        <v>7.8100000000000003E-2</v>
      </c>
      <c r="N5480" s="13">
        <v>0.18</v>
      </c>
      <c r="O5480" s="13">
        <v>0</v>
      </c>
      <c r="P5480" s="12" t="str">
        <f>LEFT(Tabela2[[#This Row],[Código]],2)</f>
        <v>44</v>
      </c>
    </row>
    <row r="5481" spans="2:16" ht="15" customHeight="1" x14ac:dyDescent="0.25">
      <c r="B5481" s="36" t="str">
        <f>LOOKUP(Tabela2[[#This Row],[RESUMO]],Tabela3[Grupo],Tabela3[Meus produtos])</f>
        <v>Não</v>
      </c>
      <c r="C5481" s="30" t="s">
        <v>22337</v>
      </c>
      <c r="D5481" t="s">
        <v>21238</v>
      </c>
      <c r="E5481" t="s">
        <v>11853</v>
      </c>
      <c r="F5481" s="30" t="s">
        <v>22338</v>
      </c>
      <c r="G5481">
        <v>7.81</v>
      </c>
      <c r="H5481">
        <v>4.2</v>
      </c>
      <c r="I5481">
        <v>18</v>
      </c>
      <c r="J5481">
        <v>0</v>
      </c>
      <c r="K5481" s="13">
        <v>0.30010000000000003</v>
      </c>
      <c r="L5481" s="13">
        <v>4.2000000000000003E-2</v>
      </c>
      <c r="M5481" s="13">
        <v>7.8100000000000003E-2</v>
      </c>
      <c r="N5481" s="13">
        <v>0.18</v>
      </c>
      <c r="O5481" s="13">
        <v>0</v>
      </c>
      <c r="P5481" s="12" t="str">
        <f>LEFT(Tabela2[[#This Row],[Código]],2)</f>
        <v>44</v>
      </c>
    </row>
    <row r="5482" spans="2:16" ht="15" customHeight="1" x14ac:dyDescent="0.25">
      <c r="B5482" s="36" t="str">
        <f>LOOKUP(Tabela2[[#This Row],[RESUMO]],Tabela3[Grupo],Tabela3[Meus produtos])</f>
        <v>Não</v>
      </c>
      <c r="C5482" s="30" t="s">
        <v>22339</v>
      </c>
      <c r="D5482" t="s">
        <v>21238</v>
      </c>
      <c r="E5482" t="s">
        <v>11853</v>
      </c>
      <c r="F5482" s="30" t="s">
        <v>22319</v>
      </c>
      <c r="G5482">
        <v>7.81</v>
      </c>
      <c r="H5482">
        <v>4.2</v>
      </c>
      <c r="I5482">
        <v>18</v>
      </c>
      <c r="J5482">
        <v>0</v>
      </c>
      <c r="K5482" s="13">
        <v>0.30010000000000003</v>
      </c>
      <c r="L5482" s="13">
        <v>4.2000000000000003E-2</v>
      </c>
      <c r="M5482" s="13">
        <v>7.8100000000000003E-2</v>
      </c>
      <c r="N5482" s="13">
        <v>0.18</v>
      </c>
      <c r="O5482" s="13">
        <v>0</v>
      </c>
      <c r="P5482" s="12" t="str">
        <f>LEFT(Tabela2[[#This Row],[Código]],2)</f>
        <v>44</v>
      </c>
    </row>
    <row r="5483" spans="2:16" ht="15" customHeight="1" x14ac:dyDescent="0.25">
      <c r="B5483" s="36" t="str">
        <f>LOOKUP(Tabela2[[#This Row],[RESUMO]],Tabela3[Grupo],Tabela3[Meus produtos])</f>
        <v>Não</v>
      </c>
      <c r="C5483" s="30" t="s">
        <v>5269</v>
      </c>
      <c r="D5483" t="s">
        <v>21238</v>
      </c>
      <c r="E5483" t="s">
        <v>11853</v>
      </c>
      <c r="F5483" s="30" t="s">
        <v>16016</v>
      </c>
      <c r="G5483">
        <v>7.81</v>
      </c>
      <c r="H5483">
        <v>4.2</v>
      </c>
      <c r="I5483">
        <v>18</v>
      </c>
      <c r="J5483">
        <v>0</v>
      </c>
      <c r="K5483" s="13">
        <v>0.30010000000000003</v>
      </c>
      <c r="L5483" s="13">
        <v>4.2000000000000003E-2</v>
      </c>
      <c r="M5483" s="13">
        <v>7.8100000000000003E-2</v>
      </c>
      <c r="N5483" s="13">
        <v>0.18</v>
      </c>
      <c r="O5483" s="13">
        <v>0</v>
      </c>
      <c r="P5483" s="12" t="str">
        <f>LEFT(Tabela2[[#This Row],[Código]],2)</f>
        <v>44</v>
      </c>
    </row>
    <row r="5484" spans="2:16" ht="15" customHeight="1" x14ac:dyDescent="0.25">
      <c r="B5484" s="36" t="str">
        <f>LOOKUP(Tabela2[[#This Row],[RESUMO]],Tabela3[Grupo],Tabela3[Meus produtos])</f>
        <v>Não</v>
      </c>
      <c r="C5484" s="30" t="s">
        <v>5270</v>
      </c>
      <c r="D5484" t="s">
        <v>21238</v>
      </c>
      <c r="E5484" t="s">
        <v>11853</v>
      </c>
      <c r="F5484" s="30" t="s">
        <v>16017</v>
      </c>
      <c r="G5484">
        <v>7.81</v>
      </c>
      <c r="H5484">
        <v>4.2</v>
      </c>
      <c r="I5484">
        <v>18</v>
      </c>
      <c r="J5484">
        <v>0</v>
      </c>
      <c r="K5484" s="13">
        <v>0.30010000000000003</v>
      </c>
      <c r="L5484" s="13">
        <v>4.2000000000000003E-2</v>
      </c>
      <c r="M5484" s="13">
        <v>7.8100000000000003E-2</v>
      </c>
      <c r="N5484" s="13">
        <v>0.18</v>
      </c>
      <c r="O5484" s="13">
        <v>0</v>
      </c>
      <c r="P5484" s="12" t="str">
        <f>LEFT(Tabela2[[#This Row],[Código]],2)</f>
        <v>44</v>
      </c>
    </row>
    <row r="5485" spans="2:16" ht="15" customHeight="1" x14ac:dyDescent="0.25">
      <c r="B5485" s="36" t="str">
        <f>LOOKUP(Tabela2[[#This Row],[RESUMO]],Tabela3[Grupo],Tabela3[Meus produtos])</f>
        <v>Não</v>
      </c>
      <c r="C5485" s="30" t="s">
        <v>5271</v>
      </c>
      <c r="D5485" t="s">
        <v>21238</v>
      </c>
      <c r="E5485" t="s">
        <v>11853</v>
      </c>
      <c r="F5485" s="30" t="s">
        <v>16018</v>
      </c>
      <c r="G5485">
        <v>7.81</v>
      </c>
      <c r="H5485">
        <v>4.2</v>
      </c>
      <c r="I5485">
        <v>18</v>
      </c>
      <c r="J5485">
        <v>0</v>
      </c>
      <c r="K5485" s="13">
        <v>0.30010000000000003</v>
      </c>
      <c r="L5485" s="13">
        <v>4.2000000000000003E-2</v>
      </c>
      <c r="M5485" s="13">
        <v>7.8100000000000003E-2</v>
      </c>
      <c r="N5485" s="13">
        <v>0.18</v>
      </c>
      <c r="O5485" s="13">
        <v>0</v>
      </c>
      <c r="P5485" s="12" t="str">
        <f>LEFT(Tabela2[[#This Row],[Código]],2)</f>
        <v>44</v>
      </c>
    </row>
    <row r="5486" spans="2:16" ht="15" customHeight="1" x14ac:dyDescent="0.25">
      <c r="B5486" s="36" t="str">
        <f>LOOKUP(Tabela2[[#This Row],[RESUMO]],Tabela3[Grupo],Tabela3[Meus produtos])</f>
        <v>Não</v>
      </c>
      <c r="C5486" s="30" t="s">
        <v>5272</v>
      </c>
      <c r="D5486" t="s">
        <v>21238</v>
      </c>
      <c r="E5486" t="s">
        <v>11853</v>
      </c>
      <c r="F5486" s="30" t="s">
        <v>16019</v>
      </c>
      <c r="G5486">
        <v>7.81</v>
      </c>
      <c r="H5486">
        <v>4.2</v>
      </c>
      <c r="I5486">
        <v>18</v>
      </c>
      <c r="J5486">
        <v>0</v>
      </c>
      <c r="K5486" s="13">
        <v>0.30010000000000003</v>
      </c>
      <c r="L5486" s="13">
        <v>4.2000000000000003E-2</v>
      </c>
      <c r="M5486" s="13">
        <v>7.8100000000000003E-2</v>
      </c>
      <c r="N5486" s="13">
        <v>0.18</v>
      </c>
      <c r="O5486" s="13">
        <v>0</v>
      </c>
      <c r="P5486" s="12" t="str">
        <f>LEFT(Tabela2[[#This Row],[Código]],2)</f>
        <v>44</v>
      </c>
    </row>
    <row r="5487" spans="2:16" ht="15" customHeight="1" x14ac:dyDescent="0.25">
      <c r="B5487" s="36" t="str">
        <f>LOOKUP(Tabela2[[#This Row],[RESUMO]],Tabela3[Grupo],Tabela3[Meus produtos])</f>
        <v>Não</v>
      </c>
      <c r="C5487" s="30" t="s">
        <v>5273</v>
      </c>
      <c r="D5487" t="s">
        <v>21238</v>
      </c>
      <c r="E5487" t="s">
        <v>11853</v>
      </c>
      <c r="F5487" s="30" t="s">
        <v>16020</v>
      </c>
      <c r="G5487">
        <v>7.81</v>
      </c>
      <c r="H5487">
        <v>4.2</v>
      </c>
      <c r="I5487">
        <v>18</v>
      </c>
      <c r="J5487">
        <v>0</v>
      </c>
      <c r="K5487" s="13">
        <v>0.30010000000000003</v>
      </c>
      <c r="L5487" s="13">
        <v>4.2000000000000003E-2</v>
      </c>
      <c r="M5487" s="13">
        <v>7.8100000000000003E-2</v>
      </c>
      <c r="N5487" s="13">
        <v>0.18</v>
      </c>
      <c r="O5487" s="13">
        <v>0</v>
      </c>
      <c r="P5487" s="12" t="str">
        <f>LEFT(Tabela2[[#This Row],[Código]],2)</f>
        <v>44</v>
      </c>
    </row>
    <row r="5488" spans="2:16" ht="15" customHeight="1" x14ac:dyDescent="0.25">
      <c r="B5488" s="36" t="str">
        <f>LOOKUP(Tabela2[[#This Row],[RESUMO]],Tabela3[Grupo],Tabela3[Meus produtos])</f>
        <v>Não</v>
      </c>
      <c r="C5488" s="30" t="s">
        <v>5274</v>
      </c>
      <c r="D5488" t="s">
        <v>21238</v>
      </c>
      <c r="E5488" t="s">
        <v>11853</v>
      </c>
      <c r="F5488" s="30" t="s">
        <v>16021</v>
      </c>
      <c r="G5488">
        <v>11.38</v>
      </c>
      <c r="H5488">
        <v>6.79</v>
      </c>
      <c r="I5488">
        <v>18</v>
      </c>
      <c r="J5488">
        <v>0</v>
      </c>
      <c r="K5488" s="13">
        <v>0.36170000000000002</v>
      </c>
      <c r="L5488" s="13">
        <v>6.7900000000000002E-2</v>
      </c>
      <c r="M5488" s="13">
        <v>0.11380000000000001</v>
      </c>
      <c r="N5488" s="13">
        <v>0.18</v>
      </c>
      <c r="O5488" s="13">
        <v>0</v>
      </c>
      <c r="P5488" s="12" t="str">
        <f>LEFT(Tabela2[[#This Row],[Código]],2)</f>
        <v>44</v>
      </c>
    </row>
    <row r="5489" spans="2:16" ht="15" customHeight="1" x14ac:dyDescent="0.25">
      <c r="B5489" s="36" t="str">
        <f>LOOKUP(Tabela2[[#This Row],[RESUMO]],Tabela3[Grupo],Tabela3[Meus produtos])</f>
        <v>Não</v>
      </c>
      <c r="C5489" s="30" t="s">
        <v>5275</v>
      </c>
      <c r="D5489" t="s">
        <v>21238</v>
      </c>
      <c r="E5489" t="s">
        <v>11853</v>
      </c>
      <c r="F5489" s="30" t="s">
        <v>16022</v>
      </c>
      <c r="G5489">
        <v>9.17</v>
      </c>
      <c r="H5489">
        <v>5.56</v>
      </c>
      <c r="I5489">
        <v>18</v>
      </c>
      <c r="J5489">
        <v>0</v>
      </c>
      <c r="K5489" s="13">
        <v>0.32729999999999998</v>
      </c>
      <c r="L5489" s="13">
        <v>5.5599999999999997E-2</v>
      </c>
      <c r="M5489" s="13">
        <v>9.1700000000000004E-2</v>
      </c>
      <c r="N5489" s="13">
        <v>0.18</v>
      </c>
      <c r="O5489" s="13">
        <v>0</v>
      </c>
      <c r="P5489" s="12" t="str">
        <f>LEFT(Tabela2[[#This Row],[Código]],2)</f>
        <v>44</v>
      </c>
    </row>
    <row r="5490" spans="2:16" ht="15" customHeight="1" x14ac:dyDescent="0.25">
      <c r="B5490" s="36" t="str">
        <f>LOOKUP(Tabela2[[#This Row],[RESUMO]],Tabela3[Grupo],Tabela3[Meus produtos])</f>
        <v>Não</v>
      </c>
      <c r="C5490" s="30" t="s">
        <v>5276</v>
      </c>
      <c r="D5490" t="s">
        <v>21238</v>
      </c>
      <c r="E5490" t="s">
        <v>11853</v>
      </c>
      <c r="F5490" s="30" t="s">
        <v>16023</v>
      </c>
      <c r="G5490">
        <v>9.17</v>
      </c>
      <c r="H5490">
        <v>5.56</v>
      </c>
      <c r="I5490">
        <v>18</v>
      </c>
      <c r="J5490">
        <v>0</v>
      </c>
      <c r="K5490" s="13">
        <v>0.32729999999999998</v>
      </c>
      <c r="L5490" s="13">
        <v>5.5599999999999997E-2</v>
      </c>
      <c r="M5490" s="13">
        <v>9.1700000000000004E-2</v>
      </c>
      <c r="N5490" s="13">
        <v>0.18</v>
      </c>
      <c r="O5490" s="13">
        <v>0</v>
      </c>
      <c r="P5490" s="12" t="str">
        <f>LEFT(Tabela2[[#This Row],[Código]],2)</f>
        <v>44</v>
      </c>
    </row>
    <row r="5491" spans="2:16" ht="15" customHeight="1" x14ac:dyDescent="0.25">
      <c r="B5491" s="36" t="str">
        <f>LOOKUP(Tabela2[[#This Row],[RESUMO]],Tabela3[Grupo],Tabela3[Meus produtos])</f>
        <v>Não</v>
      </c>
      <c r="C5491" s="30" t="s">
        <v>5277</v>
      </c>
      <c r="D5491" t="s">
        <v>21238</v>
      </c>
      <c r="E5491" t="s">
        <v>11853</v>
      </c>
      <c r="F5491" s="30" t="s">
        <v>16024</v>
      </c>
      <c r="G5491">
        <v>11.38</v>
      </c>
      <c r="H5491">
        <v>6.79</v>
      </c>
      <c r="I5491">
        <v>18</v>
      </c>
      <c r="J5491">
        <v>0</v>
      </c>
      <c r="K5491" s="13">
        <v>0.36170000000000002</v>
      </c>
      <c r="L5491" s="13">
        <v>6.7900000000000002E-2</v>
      </c>
      <c r="M5491" s="13">
        <v>0.11380000000000001</v>
      </c>
      <c r="N5491" s="13">
        <v>0.18</v>
      </c>
      <c r="O5491" s="13">
        <v>0</v>
      </c>
      <c r="P5491" s="12" t="str">
        <f>LEFT(Tabela2[[#This Row],[Código]],2)</f>
        <v>44</v>
      </c>
    </row>
    <row r="5492" spans="2:16" ht="15" customHeight="1" x14ac:dyDescent="0.25">
      <c r="B5492" s="36" t="str">
        <f>LOOKUP(Tabela2[[#This Row],[RESUMO]],Tabela3[Grupo],Tabela3[Meus produtos])</f>
        <v>Não</v>
      </c>
      <c r="C5492" s="30" t="s">
        <v>5278</v>
      </c>
      <c r="D5492" t="s">
        <v>21238</v>
      </c>
      <c r="E5492" t="s">
        <v>11853</v>
      </c>
      <c r="F5492" s="30" t="s">
        <v>16025</v>
      </c>
      <c r="G5492">
        <v>9.17</v>
      </c>
      <c r="H5492">
        <v>5.56</v>
      </c>
      <c r="I5492">
        <v>18</v>
      </c>
      <c r="J5492">
        <v>0</v>
      </c>
      <c r="K5492" s="13">
        <v>0.32729999999999998</v>
      </c>
      <c r="L5492" s="13">
        <v>5.5599999999999997E-2</v>
      </c>
      <c r="M5492" s="13">
        <v>9.1700000000000004E-2</v>
      </c>
      <c r="N5492" s="13">
        <v>0.18</v>
      </c>
      <c r="O5492" s="13">
        <v>0</v>
      </c>
      <c r="P5492" s="12" t="str">
        <f>LEFT(Tabela2[[#This Row],[Código]],2)</f>
        <v>44</v>
      </c>
    </row>
    <row r="5493" spans="2:16" ht="15" customHeight="1" x14ac:dyDescent="0.25">
      <c r="B5493" s="36" t="str">
        <f>LOOKUP(Tabela2[[#This Row],[RESUMO]],Tabela3[Grupo],Tabela3[Meus produtos])</f>
        <v>Não</v>
      </c>
      <c r="C5493" s="30" t="s">
        <v>5279</v>
      </c>
      <c r="D5493" t="s">
        <v>21238</v>
      </c>
      <c r="E5493" t="s">
        <v>11853</v>
      </c>
      <c r="F5493" s="30" t="s">
        <v>16026</v>
      </c>
      <c r="G5493">
        <v>11.38</v>
      </c>
      <c r="H5493">
        <v>6.79</v>
      </c>
      <c r="I5493">
        <v>18</v>
      </c>
      <c r="J5493">
        <v>0</v>
      </c>
      <c r="K5493" s="13">
        <v>0.36170000000000002</v>
      </c>
      <c r="L5493" s="13">
        <v>6.7900000000000002E-2</v>
      </c>
      <c r="M5493" s="13">
        <v>0.11380000000000001</v>
      </c>
      <c r="N5493" s="13">
        <v>0.18</v>
      </c>
      <c r="O5493" s="13">
        <v>0</v>
      </c>
      <c r="P5493" s="12" t="str">
        <f>LEFT(Tabela2[[#This Row],[Código]],2)</f>
        <v>44</v>
      </c>
    </row>
    <row r="5494" spans="2:16" ht="15" customHeight="1" x14ac:dyDescent="0.25">
      <c r="B5494" s="36" t="str">
        <f>LOOKUP(Tabela2[[#This Row],[RESUMO]],Tabela3[Grupo],Tabela3[Meus produtos])</f>
        <v>Não</v>
      </c>
      <c r="C5494" s="30" t="s">
        <v>5280</v>
      </c>
      <c r="D5494" t="s">
        <v>21238</v>
      </c>
      <c r="E5494" t="s">
        <v>11853</v>
      </c>
      <c r="F5494" s="30" t="s">
        <v>16027</v>
      </c>
      <c r="G5494">
        <v>9.17</v>
      </c>
      <c r="H5494">
        <v>5.56</v>
      </c>
      <c r="I5494">
        <v>18</v>
      </c>
      <c r="J5494">
        <v>0</v>
      </c>
      <c r="K5494" s="13">
        <v>0.32729999999999998</v>
      </c>
      <c r="L5494" s="13">
        <v>5.5599999999999997E-2</v>
      </c>
      <c r="M5494" s="13">
        <v>9.1700000000000004E-2</v>
      </c>
      <c r="N5494" s="13">
        <v>0.18</v>
      </c>
      <c r="O5494" s="13">
        <v>0</v>
      </c>
      <c r="P5494" s="12" t="str">
        <f>LEFT(Tabela2[[#This Row],[Código]],2)</f>
        <v>44</v>
      </c>
    </row>
    <row r="5495" spans="2:16" ht="15" customHeight="1" x14ac:dyDescent="0.25">
      <c r="B5495" s="36" t="str">
        <f>LOOKUP(Tabela2[[#This Row],[RESUMO]],Tabela3[Grupo],Tabela3[Meus produtos])</f>
        <v>Não</v>
      </c>
      <c r="C5495" s="30" t="s">
        <v>5281</v>
      </c>
      <c r="D5495" t="s">
        <v>21238</v>
      </c>
      <c r="E5495" t="s">
        <v>11853</v>
      </c>
      <c r="F5495" s="30" t="s">
        <v>16028</v>
      </c>
      <c r="G5495">
        <v>9.17</v>
      </c>
      <c r="H5495">
        <v>5.56</v>
      </c>
      <c r="I5495">
        <v>18</v>
      </c>
      <c r="J5495">
        <v>0</v>
      </c>
      <c r="K5495" s="13">
        <v>0.32729999999999998</v>
      </c>
      <c r="L5495" s="13">
        <v>5.5599999999999997E-2</v>
      </c>
      <c r="M5495" s="13">
        <v>9.1700000000000004E-2</v>
      </c>
      <c r="N5495" s="13">
        <v>0.18</v>
      </c>
      <c r="O5495" s="13">
        <v>0</v>
      </c>
      <c r="P5495" s="12" t="str">
        <f>LEFT(Tabela2[[#This Row],[Código]],2)</f>
        <v>44</v>
      </c>
    </row>
    <row r="5496" spans="2:16" ht="15" customHeight="1" x14ac:dyDescent="0.25">
      <c r="B5496" s="36" t="str">
        <f>LOOKUP(Tabela2[[#This Row],[RESUMO]],Tabela3[Grupo],Tabela3[Meus produtos])</f>
        <v>Não</v>
      </c>
      <c r="C5496" s="30" t="s">
        <v>5282</v>
      </c>
      <c r="D5496" t="s">
        <v>21238</v>
      </c>
      <c r="E5496" t="s">
        <v>11853</v>
      </c>
      <c r="F5496" s="30" t="s">
        <v>16029</v>
      </c>
      <c r="G5496">
        <v>9.17</v>
      </c>
      <c r="H5496">
        <v>5.56</v>
      </c>
      <c r="I5496">
        <v>18</v>
      </c>
      <c r="J5496">
        <v>0</v>
      </c>
      <c r="K5496" s="13">
        <v>0.32729999999999998</v>
      </c>
      <c r="L5496" s="13">
        <v>5.5599999999999997E-2</v>
      </c>
      <c r="M5496" s="13">
        <v>9.1700000000000004E-2</v>
      </c>
      <c r="N5496" s="13">
        <v>0.18</v>
      </c>
      <c r="O5496" s="13">
        <v>0</v>
      </c>
      <c r="P5496" s="12" t="str">
        <f>LEFT(Tabela2[[#This Row],[Código]],2)</f>
        <v>44</v>
      </c>
    </row>
    <row r="5497" spans="2:16" ht="15" customHeight="1" x14ac:dyDescent="0.25">
      <c r="B5497" s="36" t="str">
        <f>LOOKUP(Tabela2[[#This Row],[RESUMO]],Tabela3[Grupo],Tabela3[Meus produtos])</f>
        <v>Não</v>
      </c>
      <c r="C5497" s="30" t="s">
        <v>5283</v>
      </c>
      <c r="D5497" t="s">
        <v>21238</v>
      </c>
      <c r="E5497" t="s">
        <v>11853</v>
      </c>
      <c r="F5497" s="30" t="s">
        <v>16030</v>
      </c>
      <c r="G5497">
        <v>11.38</v>
      </c>
      <c r="H5497">
        <v>6.79</v>
      </c>
      <c r="I5497">
        <v>18</v>
      </c>
      <c r="J5497">
        <v>0</v>
      </c>
      <c r="K5497" s="13">
        <v>0.36170000000000002</v>
      </c>
      <c r="L5497" s="13">
        <v>6.7900000000000002E-2</v>
      </c>
      <c r="M5497" s="13">
        <v>0.11380000000000001</v>
      </c>
      <c r="N5497" s="13">
        <v>0.18</v>
      </c>
      <c r="O5497" s="13">
        <v>0</v>
      </c>
      <c r="P5497" s="12" t="str">
        <f>LEFT(Tabela2[[#This Row],[Código]],2)</f>
        <v>44</v>
      </c>
    </row>
    <row r="5498" spans="2:16" ht="15" customHeight="1" x14ac:dyDescent="0.25">
      <c r="B5498" s="36" t="str">
        <f>LOOKUP(Tabela2[[#This Row],[RESUMO]],Tabela3[Grupo],Tabela3[Meus produtos])</f>
        <v>Não</v>
      </c>
      <c r="C5498" s="30" t="s">
        <v>5284</v>
      </c>
      <c r="D5498" t="s">
        <v>21238</v>
      </c>
      <c r="E5498" t="s">
        <v>11853</v>
      </c>
      <c r="F5498" s="30" t="s">
        <v>16031</v>
      </c>
      <c r="G5498">
        <v>9.17</v>
      </c>
      <c r="H5498">
        <v>5.56</v>
      </c>
      <c r="I5498">
        <v>18</v>
      </c>
      <c r="J5498">
        <v>0</v>
      </c>
      <c r="K5498" s="13">
        <v>0.32729999999999998</v>
      </c>
      <c r="L5498" s="13">
        <v>5.5599999999999997E-2</v>
      </c>
      <c r="M5498" s="13">
        <v>9.1700000000000004E-2</v>
      </c>
      <c r="N5498" s="13">
        <v>0.18</v>
      </c>
      <c r="O5498" s="13">
        <v>0</v>
      </c>
      <c r="P5498" s="12" t="str">
        <f>LEFT(Tabela2[[#This Row],[Código]],2)</f>
        <v>44</v>
      </c>
    </row>
    <row r="5499" spans="2:16" ht="15" customHeight="1" x14ac:dyDescent="0.25">
      <c r="B5499" s="36" t="str">
        <f>LOOKUP(Tabela2[[#This Row],[RESUMO]],Tabela3[Grupo],Tabela3[Meus produtos])</f>
        <v>Não</v>
      </c>
      <c r="C5499" s="30" t="s">
        <v>5285</v>
      </c>
      <c r="D5499" t="s">
        <v>21238</v>
      </c>
      <c r="E5499" t="s">
        <v>11853</v>
      </c>
      <c r="F5499" s="30" t="s">
        <v>16032</v>
      </c>
      <c r="G5499">
        <v>11.38</v>
      </c>
      <c r="H5499">
        <v>6.79</v>
      </c>
      <c r="I5499">
        <v>18</v>
      </c>
      <c r="J5499">
        <v>0</v>
      </c>
      <c r="K5499" s="13">
        <v>0.36170000000000002</v>
      </c>
      <c r="L5499" s="13">
        <v>6.7900000000000002E-2</v>
      </c>
      <c r="M5499" s="13">
        <v>0.11380000000000001</v>
      </c>
      <c r="N5499" s="13">
        <v>0.18</v>
      </c>
      <c r="O5499" s="13">
        <v>0</v>
      </c>
      <c r="P5499" s="12" t="str">
        <f>LEFT(Tabela2[[#This Row],[Código]],2)</f>
        <v>44</v>
      </c>
    </row>
    <row r="5500" spans="2:16" ht="15" customHeight="1" x14ac:dyDescent="0.25">
      <c r="B5500" s="36" t="str">
        <f>LOOKUP(Tabela2[[#This Row],[RESUMO]],Tabela3[Grupo],Tabela3[Meus produtos])</f>
        <v>Não</v>
      </c>
      <c r="C5500" s="30" t="s">
        <v>5286</v>
      </c>
      <c r="D5500" t="s">
        <v>21238</v>
      </c>
      <c r="E5500" t="s">
        <v>11853</v>
      </c>
      <c r="F5500" s="30" t="s">
        <v>16033</v>
      </c>
      <c r="G5500">
        <v>11.38</v>
      </c>
      <c r="H5500">
        <v>6.79</v>
      </c>
      <c r="I5500">
        <v>18</v>
      </c>
      <c r="J5500">
        <v>0</v>
      </c>
      <c r="K5500" s="13">
        <v>0.36170000000000002</v>
      </c>
      <c r="L5500" s="13">
        <v>6.7900000000000002E-2</v>
      </c>
      <c r="M5500" s="13">
        <v>0.11380000000000001</v>
      </c>
      <c r="N5500" s="13">
        <v>0.18</v>
      </c>
      <c r="O5500" s="13">
        <v>0</v>
      </c>
      <c r="P5500" s="12" t="str">
        <f>LEFT(Tabela2[[#This Row],[Código]],2)</f>
        <v>44</v>
      </c>
    </row>
    <row r="5501" spans="2:16" ht="15" customHeight="1" x14ac:dyDescent="0.25">
      <c r="B5501" s="36" t="str">
        <f>LOOKUP(Tabela2[[#This Row],[RESUMO]],Tabela3[Grupo],Tabela3[Meus produtos])</f>
        <v>Não</v>
      </c>
      <c r="C5501" s="30" t="s">
        <v>22340</v>
      </c>
      <c r="D5501" t="s">
        <v>21238</v>
      </c>
      <c r="E5501" t="s">
        <v>11853</v>
      </c>
      <c r="F5501" s="30" t="s">
        <v>22341</v>
      </c>
      <c r="G5501">
        <v>11.38</v>
      </c>
      <c r="H5501">
        <v>6.79</v>
      </c>
      <c r="I5501">
        <v>18</v>
      </c>
      <c r="J5501">
        <v>0</v>
      </c>
      <c r="K5501" s="13">
        <v>0.36170000000000002</v>
      </c>
      <c r="L5501" s="13">
        <v>6.7900000000000002E-2</v>
      </c>
      <c r="M5501" s="13">
        <v>0.11380000000000001</v>
      </c>
      <c r="N5501" s="13">
        <v>0.18</v>
      </c>
      <c r="O5501" s="13">
        <v>0</v>
      </c>
      <c r="P5501" s="12" t="str">
        <f>LEFT(Tabela2[[#This Row],[Código]],2)</f>
        <v>44</v>
      </c>
    </row>
    <row r="5502" spans="2:16" ht="15" customHeight="1" x14ac:dyDescent="0.25">
      <c r="B5502" s="36" t="str">
        <f>LOOKUP(Tabela2[[#This Row],[RESUMO]],Tabela3[Grupo],Tabela3[Meus produtos])</f>
        <v>Não</v>
      </c>
      <c r="C5502" s="30" t="s">
        <v>5287</v>
      </c>
      <c r="D5502" t="s">
        <v>21238</v>
      </c>
      <c r="E5502" t="s">
        <v>11853</v>
      </c>
      <c r="F5502" s="30" t="s">
        <v>16034</v>
      </c>
      <c r="G5502">
        <v>11.38</v>
      </c>
      <c r="H5502">
        <v>6.79</v>
      </c>
      <c r="I5502">
        <v>18</v>
      </c>
      <c r="J5502">
        <v>0</v>
      </c>
      <c r="K5502" s="13">
        <v>0.36170000000000002</v>
      </c>
      <c r="L5502" s="13">
        <v>6.7900000000000002E-2</v>
      </c>
      <c r="M5502" s="13">
        <v>0.11380000000000001</v>
      </c>
      <c r="N5502" s="13">
        <v>0.18</v>
      </c>
      <c r="O5502" s="13">
        <v>0</v>
      </c>
      <c r="P5502" s="12" t="str">
        <f>LEFT(Tabela2[[#This Row],[Código]],2)</f>
        <v>44</v>
      </c>
    </row>
    <row r="5503" spans="2:16" ht="15" customHeight="1" x14ac:dyDescent="0.25">
      <c r="B5503" s="36" t="str">
        <f>LOOKUP(Tabela2[[#This Row],[RESUMO]],Tabela3[Grupo],Tabela3[Meus produtos])</f>
        <v>Não</v>
      </c>
      <c r="C5503" s="30" t="s">
        <v>5288</v>
      </c>
      <c r="D5503" t="s">
        <v>21238</v>
      </c>
      <c r="E5503" t="s">
        <v>11853</v>
      </c>
      <c r="F5503" s="30" t="s">
        <v>16035</v>
      </c>
      <c r="G5503">
        <v>10.15</v>
      </c>
      <c r="H5503">
        <v>5.56</v>
      </c>
      <c r="I5503">
        <v>18</v>
      </c>
      <c r="J5503">
        <v>0</v>
      </c>
      <c r="K5503" s="13">
        <v>0.33710000000000001</v>
      </c>
      <c r="L5503" s="13">
        <v>5.5599999999999997E-2</v>
      </c>
      <c r="M5503" s="13">
        <v>0.10150000000000001</v>
      </c>
      <c r="N5503" s="13">
        <v>0.18</v>
      </c>
      <c r="O5503" s="13">
        <v>0</v>
      </c>
      <c r="P5503" s="12" t="str">
        <f>LEFT(Tabela2[[#This Row],[Código]],2)</f>
        <v>44</v>
      </c>
    </row>
    <row r="5504" spans="2:16" ht="15" customHeight="1" x14ac:dyDescent="0.25">
      <c r="B5504" s="36" t="str">
        <f>LOOKUP(Tabela2[[#This Row],[RESUMO]],Tabela3[Grupo],Tabela3[Meus produtos])</f>
        <v>Não</v>
      </c>
      <c r="C5504" s="30" t="s">
        <v>5289</v>
      </c>
      <c r="D5504" t="s">
        <v>21238</v>
      </c>
      <c r="E5504" t="s">
        <v>11853</v>
      </c>
      <c r="F5504" s="30" t="s">
        <v>16036</v>
      </c>
      <c r="G5504">
        <v>9.6999999999999993</v>
      </c>
      <c r="H5504">
        <v>4.2</v>
      </c>
      <c r="I5504">
        <v>18</v>
      </c>
      <c r="J5504">
        <v>0</v>
      </c>
      <c r="K5504" s="13">
        <v>0.31899999999999995</v>
      </c>
      <c r="L5504" s="13">
        <v>4.2000000000000003E-2</v>
      </c>
      <c r="M5504" s="13">
        <v>9.6999999999999989E-2</v>
      </c>
      <c r="N5504" s="13">
        <v>0.18</v>
      </c>
      <c r="O5504" s="13">
        <v>0</v>
      </c>
      <c r="P5504" s="12" t="str">
        <f>LEFT(Tabela2[[#This Row],[Código]],2)</f>
        <v>44</v>
      </c>
    </row>
    <row r="5505" spans="2:16" ht="15" customHeight="1" x14ac:dyDescent="0.25">
      <c r="B5505" s="36" t="str">
        <f>LOOKUP(Tabela2[[#This Row],[RESUMO]],Tabela3[Grupo],Tabela3[Meus produtos])</f>
        <v>Não</v>
      </c>
      <c r="C5505" s="30" t="s">
        <v>5290</v>
      </c>
      <c r="D5505" t="s">
        <v>21238</v>
      </c>
      <c r="E5505" t="s">
        <v>11853</v>
      </c>
      <c r="F5505" s="30" t="s">
        <v>16037</v>
      </c>
      <c r="G5505">
        <v>10.15</v>
      </c>
      <c r="H5505">
        <v>5.56</v>
      </c>
      <c r="I5505">
        <v>18</v>
      </c>
      <c r="J5505">
        <v>0</v>
      </c>
      <c r="K5505" s="13">
        <v>0.33710000000000001</v>
      </c>
      <c r="L5505" s="13">
        <v>5.5599999999999997E-2</v>
      </c>
      <c r="M5505" s="13">
        <v>0.10150000000000001</v>
      </c>
      <c r="N5505" s="13">
        <v>0.18</v>
      </c>
      <c r="O5505" s="13">
        <v>0</v>
      </c>
      <c r="P5505" s="12" t="str">
        <f>LEFT(Tabela2[[#This Row],[Código]],2)</f>
        <v>44</v>
      </c>
    </row>
    <row r="5506" spans="2:16" ht="15" customHeight="1" x14ac:dyDescent="0.25">
      <c r="B5506" s="36" t="str">
        <f>LOOKUP(Tabela2[[#This Row],[RESUMO]],Tabela3[Grupo],Tabela3[Meus produtos])</f>
        <v>Não</v>
      </c>
      <c r="C5506" s="30" t="s">
        <v>5291</v>
      </c>
      <c r="D5506" t="s">
        <v>21238</v>
      </c>
      <c r="E5506" t="s">
        <v>11853</v>
      </c>
      <c r="F5506" s="30" t="s">
        <v>16038</v>
      </c>
      <c r="G5506">
        <v>10.15</v>
      </c>
      <c r="H5506">
        <v>5.56</v>
      </c>
      <c r="I5506">
        <v>18</v>
      </c>
      <c r="J5506">
        <v>0</v>
      </c>
      <c r="K5506" s="13">
        <v>0.33710000000000001</v>
      </c>
      <c r="L5506" s="13">
        <v>5.5599999999999997E-2</v>
      </c>
      <c r="M5506" s="13">
        <v>0.10150000000000001</v>
      </c>
      <c r="N5506" s="13">
        <v>0.18</v>
      </c>
      <c r="O5506" s="13">
        <v>0</v>
      </c>
      <c r="P5506" s="12" t="str">
        <f>LEFT(Tabela2[[#This Row],[Código]],2)</f>
        <v>44</v>
      </c>
    </row>
    <row r="5507" spans="2:16" ht="15" customHeight="1" x14ac:dyDescent="0.25">
      <c r="B5507" s="36" t="str">
        <f>LOOKUP(Tabela2[[#This Row],[RESUMO]],Tabela3[Grupo],Tabela3[Meus produtos])</f>
        <v>Não</v>
      </c>
      <c r="C5507" s="30" t="s">
        <v>5292</v>
      </c>
      <c r="D5507" t="s">
        <v>21238</v>
      </c>
      <c r="E5507" t="s">
        <v>11853</v>
      </c>
      <c r="F5507" s="30" t="s">
        <v>16039</v>
      </c>
      <c r="G5507">
        <v>10.15</v>
      </c>
      <c r="H5507">
        <v>5.56</v>
      </c>
      <c r="I5507">
        <v>12</v>
      </c>
      <c r="J5507">
        <v>0</v>
      </c>
      <c r="K5507" s="13">
        <v>0.27710000000000001</v>
      </c>
      <c r="L5507" s="13">
        <v>5.5599999999999997E-2</v>
      </c>
      <c r="M5507" s="13">
        <v>0.10150000000000001</v>
      </c>
      <c r="N5507" s="13">
        <v>0.12</v>
      </c>
      <c r="O5507" s="13">
        <v>0</v>
      </c>
      <c r="P5507" s="12" t="str">
        <f>LEFT(Tabela2[[#This Row],[Código]],2)</f>
        <v>44</v>
      </c>
    </row>
    <row r="5508" spans="2:16" ht="15" customHeight="1" x14ac:dyDescent="0.25">
      <c r="B5508" s="36" t="str">
        <f>LOOKUP(Tabela2[[#This Row],[RESUMO]],Tabela3[Grupo],Tabela3[Meus produtos])</f>
        <v>Não</v>
      </c>
      <c r="C5508" s="30" t="s">
        <v>5293</v>
      </c>
      <c r="D5508" t="s">
        <v>21238</v>
      </c>
      <c r="E5508" t="s">
        <v>11853</v>
      </c>
      <c r="F5508" s="30" t="s">
        <v>16040</v>
      </c>
      <c r="G5508">
        <v>10.15</v>
      </c>
      <c r="H5508">
        <v>5.56</v>
      </c>
      <c r="I5508">
        <v>12</v>
      </c>
      <c r="J5508">
        <v>0</v>
      </c>
      <c r="K5508" s="13">
        <v>0.27710000000000001</v>
      </c>
      <c r="L5508" s="13">
        <v>5.5599999999999997E-2</v>
      </c>
      <c r="M5508" s="13">
        <v>0.10150000000000001</v>
      </c>
      <c r="N5508" s="13">
        <v>0.12</v>
      </c>
      <c r="O5508" s="13">
        <v>0</v>
      </c>
      <c r="P5508" s="12" t="str">
        <f>LEFT(Tabela2[[#This Row],[Código]],2)</f>
        <v>44</v>
      </c>
    </row>
    <row r="5509" spans="2:16" ht="15" customHeight="1" x14ac:dyDescent="0.25">
      <c r="B5509" s="36" t="str">
        <f>LOOKUP(Tabela2[[#This Row],[RESUMO]],Tabela3[Grupo],Tabela3[Meus produtos])</f>
        <v>Não</v>
      </c>
      <c r="C5509" s="30" t="s">
        <v>5294</v>
      </c>
      <c r="D5509" t="s">
        <v>21238</v>
      </c>
      <c r="E5509" t="s">
        <v>11853</v>
      </c>
      <c r="F5509" s="30" t="s">
        <v>16041</v>
      </c>
      <c r="G5509">
        <v>10.15</v>
      </c>
      <c r="H5509">
        <v>5.56</v>
      </c>
      <c r="I5509">
        <v>12</v>
      </c>
      <c r="J5509">
        <v>0</v>
      </c>
      <c r="K5509" s="13">
        <v>0.27710000000000001</v>
      </c>
      <c r="L5509" s="13">
        <v>5.5599999999999997E-2</v>
      </c>
      <c r="M5509" s="13">
        <v>0.10150000000000001</v>
      </c>
      <c r="N5509" s="13">
        <v>0.12</v>
      </c>
      <c r="O5509" s="13">
        <v>0</v>
      </c>
      <c r="P5509" s="12" t="str">
        <f>LEFT(Tabela2[[#This Row],[Código]],2)</f>
        <v>44</v>
      </c>
    </row>
    <row r="5510" spans="2:16" ht="15" customHeight="1" x14ac:dyDescent="0.25">
      <c r="B5510" s="36" t="str">
        <f>LOOKUP(Tabela2[[#This Row],[RESUMO]],Tabela3[Grupo],Tabela3[Meus produtos])</f>
        <v>Não</v>
      </c>
      <c r="C5510" s="30" t="s">
        <v>5295</v>
      </c>
      <c r="D5510" t="s">
        <v>21238</v>
      </c>
      <c r="E5510" t="s">
        <v>11853</v>
      </c>
      <c r="F5510" s="30" t="s">
        <v>16042</v>
      </c>
      <c r="G5510">
        <v>10.15</v>
      </c>
      <c r="H5510">
        <v>5.56</v>
      </c>
      <c r="I5510">
        <v>12</v>
      </c>
      <c r="J5510">
        <v>0</v>
      </c>
      <c r="K5510" s="13">
        <v>0.27710000000000001</v>
      </c>
      <c r="L5510" s="13">
        <v>5.5599999999999997E-2</v>
      </c>
      <c r="M5510" s="13">
        <v>0.10150000000000001</v>
      </c>
      <c r="N5510" s="13">
        <v>0.12</v>
      </c>
      <c r="O5510" s="13">
        <v>0</v>
      </c>
      <c r="P5510" s="12" t="str">
        <f>LEFT(Tabela2[[#This Row],[Código]],2)</f>
        <v>44</v>
      </c>
    </row>
    <row r="5511" spans="2:16" ht="15" customHeight="1" x14ac:dyDescent="0.25">
      <c r="B5511" s="36" t="str">
        <f>LOOKUP(Tabela2[[#This Row],[RESUMO]],Tabela3[Grupo],Tabela3[Meus produtos])</f>
        <v>Não</v>
      </c>
      <c r="C5511" s="30" t="s">
        <v>5296</v>
      </c>
      <c r="D5511" t="s">
        <v>21238</v>
      </c>
      <c r="E5511" t="s">
        <v>11853</v>
      </c>
      <c r="F5511" s="30" t="s">
        <v>16043</v>
      </c>
      <c r="G5511">
        <v>10.15</v>
      </c>
      <c r="H5511">
        <v>5.56</v>
      </c>
      <c r="I5511">
        <v>18</v>
      </c>
      <c r="J5511">
        <v>0</v>
      </c>
      <c r="K5511" s="13">
        <v>0.33710000000000001</v>
      </c>
      <c r="L5511" s="13">
        <v>5.5599999999999997E-2</v>
      </c>
      <c r="M5511" s="13">
        <v>0.10150000000000001</v>
      </c>
      <c r="N5511" s="13">
        <v>0.18</v>
      </c>
      <c r="O5511" s="13">
        <v>0</v>
      </c>
      <c r="P5511" s="12" t="str">
        <f>LEFT(Tabela2[[#This Row],[Código]],2)</f>
        <v>44</v>
      </c>
    </row>
    <row r="5512" spans="2:16" ht="15" customHeight="1" x14ac:dyDescent="0.25">
      <c r="B5512" s="36" t="str">
        <f>LOOKUP(Tabela2[[#This Row],[RESUMO]],Tabela3[Grupo],Tabela3[Meus produtos])</f>
        <v>Não</v>
      </c>
      <c r="C5512" s="30" t="s">
        <v>5297</v>
      </c>
      <c r="D5512" t="s">
        <v>21238</v>
      </c>
      <c r="E5512" t="s">
        <v>11853</v>
      </c>
      <c r="F5512" s="30" t="s">
        <v>16044</v>
      </c>
      <c r="G5512">
        <v>10.15</v>
      </c>
      <c r="H5512">
        <v>5.56</v>
      </c>
      <c r="I5512">
        <v>18</v>
      </c>
      <c r="J5512">
        <v>0</v>
      </c>
      <c r="K5512" s="13">
        <v>0.33710000000000001</v>
      </c>
      <c r="L5512" s="13">
        <v>5.5599999999999997E-2</v>
      </c>
      <c r="M5512" s="13">
        <v>0.10150000000000001</v>
      </c>
      <c r="N5512" s="13">
        <v>0.18</v>
      </c>
      <c r="O5512" s="13">
        <v>0</v>
      </c>
      <c r="P5512" s="12" t="str">
        <f>LEFT(Tabela2[[#This Row],[Código]],2)</f>
        <v>44</v>
      </c>
    </row>
    <row r="5513" spans="2:16" ht="15" customHeight="1" x14ac:dyDescent="0.25">
      <c r="B5513" s="36" t="str">
        <f>LOOKUP(Tabela2[[#This Row],[RESUMO]],Tabela3[Grupo],Tabela3[Meus produtos])</f>
        <v>Não</v>
      </c>
      <c r="C5513" s="30" t="s">
        <v>5298</v>
      </c>
      <c r="D5513" t="s">
        <v>21238</v>
      </c>
      <c r="E5513" t="s">
        <v>11853</v>
      </c>
      <c r="F5513" s="30" t="s">
        <v>16038</v>
      </c>
      <c r="G5513">
        <v>10.15</v>
      </c>
      <c r="H5513">
        <v>5.56</v>
      </c>
      <c r="I5513">
        <v>18</v>
      </c>
      <c r="J5513">
        <v>0</v>
      </c>
      <c r="K5513" s="13">
        <v>0.33710000000000001</v>
      </c>
      <c r="L5513" s="13">
        <v>5.5599999999999997E-2</v>
      </c>
      <c r="M5513" s="13">
        <v>0.10150000000000001</v>
      </c>
      <c r="N5513" s="13">
        <v>0.18</v>
      </c>
      <c r="O5513" s="13">
        <v>0</v>
      </c>
      <c r="P5513" s="12" t="str">
        <f>LEFT(Tabela2[[#This Row],[Código]],2)</f>
        <v>44</v>
      </c>
    </row>
    <row r="5514" spans="2:16" ht="15" customHeight="1" x14ac:dyDescent="0.25">
      <c r="B5514" s="36" t="str">
        <f>LOOKUP(Tabela2[[#This Row],[RESUMO]],Tabela3[Grupo],Tabela3[Meus produtos])</f>
        <v>Não</v>
      </c>
      <c r="C5514" s="30" t="s">
        <v>5299</v>
      </c>
      <c r="D5514" t="s">
        <v>21238</v>
      </c>
      <c r="E5514" t="s">
        <v>11853</v>
      </c>
      <c r="F5514" s="30" t="s">
        <v>16045</v>
      </c>
      <c r="G5514">
        <v>10.15</v>
      </c>
      <c r="H5514">
        <v>5.56</v>
      </c>
      <c r="I5514">
        <v>12</v>
      </c>
      <c r="J5514">
        <v>0</v>
      </c>
      <c r="K5514" s="13">
        <v>0.27710000000000001</v>
      </c>
      <c r="L5514" s="13">
        <v>5.5599999999999997E-2</v>
      </c>
      <c r="M5514" s="13">
        <v>0.10150000000000001</v>
      </c>
      <c r="N5514" s="13">
        <v>0.12</v>
      </c>
      <c r="O5514" s="13">
        <v>0</v>
      </c>
      <c r="P5514" s="12" t="str">
        <f>LEFT(Tabela2[[#This Row],[Código]],2)</f>
        <v>44</v>
      </c>
    </row>
    <row r="5515" spans="2:16" ht="15" customHeight="1" x14ac:dyDescent="0.25">
      <c r="B5515" s="36" t="str">
        <f>LOOKUP(Tabela2[[#This Row],[RESUMO]],Tabela3[Grupo],Tabela3[Meus produtos])</f>
        <v>Não</v>
      </c>
      <c r="C5515" s="30" t="s">
        <v>5300</v>
      </c>
      <c r="D5515" t="s">
        <v>21238</v>
      </c>
      <c r="E5515" t="s">
        <v>11853</v>
      </c>
      <c r="F5515" s="30" t="s">
        <v>16046</v>
      </c>
      <c r="G5515">
        <v>10.15</v>
      </c>
      <c r="H5515">
        <v>5.56</v>
      </c>
      <c r="I5515">
        <v>18</v>
      </c>
      <c r="J5515">
        <v>0</v>
      </c>
      <c r="K5515" s="13">
        <v>0.33710000000000001</v>
      </c>
      <c r="L5515" s="13">
        <v>5.5599999999999997E-2</v>
      </c>
      <c r="M5515" s="13">
        <v>0.10150000000000001</v>
      </c>
      <c r="N5515" s="13">
        <v>0.18</v>
      </c>
      <c r="O5515" s="13">
        <v>0</v>
      </c>
      <c r="P5515" s="12" t="str">
        <f>LEFT(Tabela2[[#This Row],[Código]],2)</f>
        <v>44</v>
      </c>
    </row>
    <row r="5516" spans="2:16" ht="15" customHeight="1" x14ac:dyDescent="0.25">
      <c r="B5516" s="36" t="str">
        <f>LOOKUP(Tabela2[[#This Row],[RESUMO]],Tabela3[Grupo],Tabela3[Meus produtos])</f>
        <v>Não</v>
      </c>
      <c r="C5516" s="30" t="s">
        <v>5301</v>
      </c>
      <c r="D5516" t="s">
        <v>21238</v>
      </c>
      <c r="E5516" t="s">
        <v>11853</v>
      </c>
      <c r="F5516" s="30" t="s">
        <v>16047</v>
      </c>
      <c r="G5516">
        <v>10.15</v>
      </c>
      <c r="H5516">
        <v>5.56</v>
      </c>
      <c r="I5516">
        <v>18</v>
      </c>
      <c r="J5516">
        <v>0</v>
      </c>
      <c r="K5516" s="13">
        <v>0.33710000000000001</v>
      </c>
      <c r="L5516" s="13">
        <v>5.5599999999999997E-2</v>
      </c>
      <c r="M5516" s="13">
        <v>0.10150000000000001</v>
      </c>
      <c r="N5516" s="13">
        <v>0.18</v>
      </c>
      <c r="O5516" s="13">
        <v>0</v>
      </c>
      <c r="P5516" s="12" t="str">
        <f>LEFT(Tabela2[[#This Row],[Código]],2)</f>
        <v>44</v>
      </c>
    </row>
    <row r="5517" spans="2:16" ht="15" customHeight="1" x14ac:dyDescent="0.25">
      <c r="B5517" s="36" t="str">
        <f>LOOKUP(Tabela2[[#This Row],[RESUMO]],Tabela3[Grupo],Tabela3[Meus produtos])</f>
        <v>Não</v>
      </c>
      <c r="C5517" s="30" t="s">
        <v>5302</v>
      </c>
      <c r="D5517" t="s">
        <v>21238</v>
      </c>
      <c r="E5517" t="s">
        <v>11853</v>
      </c>
      <c r="F5517" s="30" t="s">
        <v>16048</v>
      </c>
      <c r="G5517">
        <v>10.15</v>
      </c>
      <c r="H5517">
        <v>5.56</v>
      </c>
      <c r="I5517">
        <v>18</v>
      </c>
      <c r="J5517">
        <v>0</v>
      </c>
      <c r="K5517" s="13">
        <v>0.33710000000000001</v>
      </c>
      <c r="L5517" s="13">
        <v>5.5599999999999997E-2</v>
      </c>
      <c r="M5517" s="13">
        <v>0.10150000000000001</v>
      </c>
      <c r="N5517" s="13">
        <v>0.18</v>
      </c>
      <c r="O5517" s="13">
        <v>0</v>
      </c>
      <c r="P5517" s="12" t="str">
        <f>LEFT(Tabela2[[#This Row],[Código]],2)</f>
        <v>44</v>
      </c>
    </row>
    <row r="5518" spans="2:16" ht="15" customHeight="1" x14ac:dyDescent="0.25">
      <c r="B5518" s="36" t="str">
        <f>LOOKUP(Tabela2[[#This Row],[RESUMO]],Tabela3[Grupo],Tabela3[Meus produtos])</f>
        <v>Não</v>
      </c>
      <c r="C5518" s="30" t="s">
        <v>5303</v>
      </c>
      <c r="D5518" t="s">
        <v>21238</v>
      </c>
      <c r="E5518" t="s">
        <v>11853</v>
      </c>
      <c r="F5518" s="30" t="s">
        <v>16049</v>
      </c>
      <c r="G5518">
        <v>9.6999999999999993</v>
      </c>
      <c r="H5518">
        <v>4.2</v>
      </c>
      <c r="I5518">
        <v>18</v>
      </c>
      <c r="J5518">
        <v>0</v>
      </c>
      <c r="K5518" s="13">
        <v>0.31899999999999995</v>
      </c>
      <c r="L5518" s="13">
        <v>4.2000000000000003E-2</v>
      </c>
      <c r="M5518" s="13">
        <v>9.6999999999999989E-2</v>
      </c>
      <c r="N5518" s="13">
        <v>0.18</v>
      </c>
      <c r="O5518" s="13">
        <v>0</v>
      </c>
      <c r="P5518" s="12" t="str">
        <f>LEFT(Tabela2[[#This Row],[Código]],2)</f>
        <v>44</v>
      </c>
    </row>
    <row r="5519" spans="2:16" ht="15" customHeight="1" x14ac:dyDescent="0.25">
      <c r="B5519" s="36" t="str">
        <f>LOOKUP(Tabela2[[#This Row],[RESUMO]],Tabela3[Grupo],Tabela3[Meus produtos])</f>
        <v>Não</v>
      </c>
      <c r="C5519" s="30" t="s">
        <v>5304</v>
      </c>
      <c r="D5519" t="s">
        <v>21238</v>
      </c>
      <c r="E5519" t="s">
        <v>11853</v>
      </c>
      <c r="F5519" s="30" t="s">
        <v>16050</v>
      </c>
      <c r="G5519">
        <v>10.15</v>
      </c>
      <c r="H5519">
        <v>5.56</v>
      </c>
      <c r="I5519">
        <v>18</v>
      </c>
      <c r="J5519">
        <v>0</v>
      </c>
      <c r="K5519" s="13">
        <v>0.33710000000000001</v>
      </c>
      <c r="L5519" s="13">
        <v>5.5599999999999997E-2</v>
      </c>
      <c r="M5519" s="13">
        <v>0.10150000000000001</v>
      </c>
      <c r="N5519" s="13">
        <v>0.18</v>
      </c>
      <c r="O5519" s="13">
        <v>0</v>
      </c>
      <c r="P5519" s="12" t="str">
        <f>LEFT(Tabela2[[#This Row],[Código]],2)</f>
        <v>44</v>
      </c>
    </row>
    <row r="5520" spans="2:16" ht="15" customHeight="1" x14ac:dyDescent="0.25">
      <c r="B5520" s="36" t="str">
        <f>LOOKUP(Tabela2[[#This Row],[RESUMO]],Tabela3[Grupo],Tabela3[Meus produtos])</f>
        <v>Não</v>
      </c>
      <c r="C5520" s="30" t="s">
        <v>5305</v>
      </c>
      <c r="D5520" t="s">
        <v>21238</v>
      </c>
      <c r="E5520" t="s">
        <v>11853</v>
      </c>
      <c r="F5520" s="30" t="s">
        <v>16051</v>
      </c>
      <c r="G5520">
        <v>10.15</v>
      </c>
      <c r="H5520">
        <v>5.56</v>
      </c>
      <c r="I5520">
        <v>18</v>
      </c>
      <c r="J5520">
        <v>0</v>
      </c>
      <c r="K5520" s="13">
        <v>0.33710000000000001</v>
      </c>
      <c r="L5520" s="13">
        <v>5.5599999999999997E-2</v>
      </c>
      <c r="M5520" s="13">
        <v>0.10150000000000001</v>
      </c>
      <c r="N5520" s="13">
        <v>0.18</v>
      </c>
      <c r="O5520" s="13">
        <v>0</v>
      </c>
      <c r="P5520" s="12" t="str">
        <f>LEFT(Tabela2[[#This Row],[Código]],2)</f>
        <v>44</v>
      </c>
    </row>
    <row r="5521" spans="2:16" ht="15" customHeight="1" x14ac:dyDescent="0.25">
      <c r="B5521" s="36" t="str">
        <f>LOOKUP(Tabela2[[#This Row],[RESUMO]],Tabela3[Grupo],Tabela3[Meus produtos])</f>
        <v>Não</v>
      </c>
      <c r="C5521" s="30" t="s">
        <v>5306</v>
      </c>
      <c r="D5521" t="s">
        <v>21238</v>
      </c>
      <c r="E5521" t="s">
        <v>11853</v>
      </c>
      <c r="F5521" s="30" t="s">
        <v>16052</v>
      </c>
      <c r="G5521">
        <v>10.15</v>
      </c>
      <c r="H5521">
        <v>5.56</v>
      </c>
      <c r="I5521">
        <v>18</v>
      </c>
      <c r="J5521">
        <v>0</v>
      </c>
      <c r="K5521" s="13">
        <v>0.33710000000000001</v>
      </c>
      <c r="L5521" s="13">
        <v>5.5599999999999997E-2</v>
      </c>
      <c r="M5521" s="13">
        <v>0.10150000000000001</v>
      </c>
      <c r="N5521" s="13">
        <v>0.18</v>
      </c>
      <c r="O5521" s="13">
        <v>0</v>
      </c>
      <c r="P5521" s="12" t="str">
        <f>LEFT(Tabela2[[#This Row],[Código]],2)</f>
        <v>44</v>
      </c>
    </row>
    <row r="5522" spans="2:16" ht="15" customHeight="1" x14ac:dyDescent="0.25">
      <c r="B5522" s="36" t="str">
        <f>LOOKUP(Tabela2[[#This Row],[RESUMO]],Tabela3[Grupo],Tabela3[Meus produtos])</f>
        <v>Não</v>
      </c>
      <c r="C5522" s="30" t="s">
        <v>5307</v>
      </c>
      <c r="D5522" t="s">
        <v>21238</v>
      </c>
      <c r="E5522" t="s">
        <v>11853</v>
      </c>
      <c r="F5522" s="30" t="s">
        <v>16053</v>
      </c>
      <c r="G5522">
        <v>10.15</v>
      </c>
      <c r="H5522">
        <v>5.56</v>
      </c>
      <c r="I5522">
        <v>12</v>
      </c>
      <c r="J5522">
        <v>0</v>
      </c>
      <c r="K5522" s="13">
        <v>0.27710000000000001</v>
      </c>
      <c r="L5522" s="13">
        <v>5.5599999999999997E-2</v>
      </c>
      <c r="M5522" s="13">
        <v>0.10150000000000001</v>
      </c>
      <c r="N5522" s="13">
        <v>0.12</v>
      </c>
      <c r="O5522" s="13">
        <v>0</v>
      </c>
      <c r="P5522" s="12" t="str">
        <f>LEFT(Tabela2[[#This Row],[Código]],2)</f>
        <v>44</v>
      </c>
    </row>
    <row r="5523" spans="2:16" ht="15" customHeight="1" x14ac:dyDescent="0.25">
      <c r="B5523" s="36" t="str">
        <f>LOOKUP(Tabela2[[#This Row],[RESUMO]],Tabela3[Grupo],Tabela3[Meus produtos])</f>
        <v>Não</v>
      </c>
      <c r="C5523" s="30" t="s">
        <v>5308</v>
      </c>
      <c r="D5523" t="s">
        <v>21238</v>
      </c>
      <c r="E5523" t="s">
        <v>11853</v>
      </c>
      <c r="F5523" s="30" t="s">
        <v>16054</v>
      </c>
      <c r="G5523">
        <v>10.15</v>
      </c>
      <c r="H5523">
        <v>5.56</v>
      </c>
      <c r="I5523">
        <v>12</v>
      </c>
      <c r="J5523">
        <v>0</v>
      </c>
      <c r="K5523" s="13">
        <v>0.27710000000000001</v>
      </c>
      <c r="L5523" s="13">
        <v>5.5599999999999997E-2</v>
      </c>
      <c r="M5523" s="13">
        <v>0.10150000000000001</v>
      </c>
      <c r="N5523" s="13">
        <v>0.12</v>
      </c>
      <c r="O5523" s="13">
        <v>0</v>
      </c>
      <c r="P5523" s="12" t="str">
        <f>LEFT(Tabela2[[#This Row],[Código]],2)</f>
        <v>44</v>
      </c>
    </row>
    <row r="5524" spans="2:16" ht="15" customHeight="1" x14ac:dyDescent="0.25">
      <c r="B5524" s="36" t="str">
        <f>LOOKUP(Tabela2[[#This Row],[RESUMO]],Tabela3[Grupo],Tabela3[Meus produtos])</f>
        <v>Não</v>
      </c>
      <c r="C5524" s="30" t="s">
        <v>5309</v>
      </c>
      <c r="D5524" t="s">
        <v>21238</v>
      </c>
      <c r="E5524" t="s">
        <v>11853</v>
      </c>
      <c r="F5524" s="30" t="s">
        <v>16055</v>
      </c>
      <c r="G5524">
        <v>10.15</v>
      </c>
      <c r="H5524">
        <v>5.56</v>
      </c>
      <c r="I5524">
        <v>12</v>
      </c>
      <c r="J5524">
        <v>0</v>
      </c>
      <c r="K5524" s="13">
        <v>0.27710000000000001</v>
      </c>
      <c r="L5524" s="13">
        <v>5.5599999999999997E-2</v>
      </c>
      <c r="M5524" s="13">
        <v>0.10150000000000001</v>
      </c>
      <c r="N5524" s="13">
        <v>0.12</v>
      </c>
      <c r="O5524" s="13">
        <v>0</v>
      </c>
      <c r="P5524" s="12" t="str">
        <f>LEFT(Tabela2[[#This Row],[Código]],2)</f>
        <v>44</v>
      </c>
    </row>
    <row r="5525" spans="2:16" ht="15" customHeight="1" x14ac:dyDescent="0.25">
      <c r="B5525" s="36" t="str">
        <f>LOOKUP(Tabela2[[#This Row],[RESUMO]],Tabela3[Grupo],Tabela3[Meus produtos])</f>
        <v>Não</v>
      </c>
      <c r="C5525" s="30" t="s">
        <v>21438</v>
      </c>
      <c r="D5525" t="s">
        <v>21238</v>
      </c>
      <c r="E5525" t="s">
        <v>11853</v>
      </c>
      <c r="F5525" s="30" t="s">
        <v>21439</v>
      </c>
      <c r="G5525">
        <v>10.15</v>
      </c>
      <c r="H5525">
        <v>5.56</v>
      </c>
      <c r="I5525">
        <v>12</v>
      </c>
      <c r="J5525">
        <v>0</v>
      </c>
      <c r="K5525" s="13">
        <v>0.27710000000000001</v>
      </c>
      <c r="L5525" s="13">
        <v>5.5599999999999997E-2</v>
      </c>
      <c r="M5525" s="13">
        <v>0.10150000000000001</v>
      </c>
      <c r="N5525" s="13">
        <v>0.12</v>
      </c>
      <c r="O5525" s="13">
        <v>0</v>
      </c>
      <c r="P5525" s="12" t="str">
        <f>LEFT(Tabela2[[#This Row],[Código]],2)</f>
        <v>44</v>
      </c>
    </row>
    <row r="5526" spans="2:16" ht="15" customHeight="1" x14ac:dyDescent="0.25">
      <c r="B5526" s="36" t="str">
        <f>LOOKUP(Tabela2[[#This Row],[RESUMO]],Tabela3[Grupo],Tabela3[Meus produtos])</f>
        <v>Não</v>
      </c>
      <c r="C5526" s="30" t="s">
        <v>5310</v>
      </c>
      <c r="D5526" t="s">
        <v>21238</v>
      </c>
      <c r="E5526" t="s">
        <v>11853</v>
      </c>
      <c r="F5526" s="30" t="s">
        <v>16056</v>
      </c>
      <c r="G5526">
        <v>10.15</v>
      </c>
      <c r="H5526">
        <v>5.56</v>
      </c>
      <c r="I5526">
        <v>18</v>
      </c>
      <c r="J5526">
        <v>0</v>
      </c>
      <c r="K5526" s="13">
        <v>0.33710000000000001</v>
      </c>
      <c r="L5526" s="13">
        <v>5.5599999999999997E-2</v>
      </c>
      <c r="M5526" s="13">
        <v>0.10150000000000001</v>
      </c>
      <c r="N5526" s="13">
        <v>0.18</v>
      </c>
      <c r="O5526" s="13">
        <v>0</v>
      </c>
      <c r="P5526" s="12" t="str">
        <f>LEFT(Tabela2[[#This Row],[Código]],2)</f>
        <v>44</v>
      </c>
    </row>
    <row r="5527" spans="2:16" ht="15" customHeight="1" x14ac:dyDescent="0.25">
      <c r="B5527" s="36" t="str">
        <f>LOOKUP(Tabela2[[#This Row],[RESUMO]],Tabela3[Grupo],Tabela3[Meus produtos])</f>
        <v>Não</v>
      </c>
      <c r="C5527" s="30" t="s">
        <v>5311</v>
      </c>
      <c r="D5527" t="s">
        <v>21238</v>
      </c>
      <c r="E5527" t="s">
        <v>11853</v>
      </c>
      <c r="F5527" s="30" t="s">
        <v>16057</v>
      </c>
      <c r="G5527">
        <v>10.15</v>
      </c>
      <c r="H5527">
        <v>5.56</v>
      </c>
      <c r="I5527">
        <v>18</v>
      </c>
      <c r="J5527">
        <v>0</v>
      </c>
      <c r="K5527" s="13">
        <v>0.33710000000000001</v>
      </c>
      <c r="L5527" s="13">
        <v>5.5599999999999997E-2</v>
      </c>
      <c r="M5527" s="13">
        <v>0.10150000000000001</v>
      </c>
      <c r="N5527" s="13">
        <v>0.18</v>
      </c>
      <c r="O5527" s="13">
        <v>0</v>
      </c>
      <c r="P5527" s="12" t="str">
        <f>LEFT(Tabela2[[#This Row],[Código]],2)</f>
        <v>44</v>
      </c>
    </row>
    <row r="5528" spans="2:16" ht="15" customHeight="1" x14ac:dyDescent="0.25">
      <c r="B5528" s="36" t="str">
        <f>LOOKUP(Tabela2[[#This Row],[RESUMO]],Tabela3[Grupo],Tabela3[Meus produtos])</f>
        <v>Não</v>
      </c>
      <c r="C5528" s="30" t="s">
        <v>5312</v>
      </c>
      <c r="D5528" t="s">
        <v>21238</v>
      </c>
      <c r="E5528" t="s">
        <v>11853</v>
      </c>
      <c r="F5528" s="30" t="s">
        <v>16058</v>
      </c>
      <c r="G5528">
        <v>10.15</v>
      </c>
      <c r="H5528">
        <v>5.56</v>
      </c>
      <c r="I5528">
        <v>18</v>
      </c>
      <c r="J5528">
        <v>0</v>
      </c>
      <c r="K5528" s="13">
        <v>0.33710000000000001</v>
      </c>
      <c r="L5528" s="13">
        <v>5.5599999999999997E-2</v>
      </c>
      <c r="M5528" s="13">
        <v>0.10150000000000001</v>
      </c>
      <c r="N5528" s="13">
        <v>0.18</v>
      </c>
      <c r="O5528" s="13">
        <v>0</v>
      </c>
      <c r="P5528" s="12" t="str">
        <f>LEFT(Tabela2[[#This Row],[Código]],2)</f>
        <v>44</v>
      </c>
    </row>
    <row r="5529" spans="2:16" ht="15" customHeight="1" x14ac:dyDescent="0.25">
      <c r="B5529" s="36" t="str">
        <f>LOOKUP(Tabela2[[#This Row],[RESUMO]],Tabela3[Grupo],Tabela3[Meus produtos])</f>
        <v>Não</v>
      </c>
      <c r="C5529" s="30" t="s">
        <v>5313</v>
      </c>
      <c r="D5529" t="s">
        <v>21238</v>
      </c>
      <c r="E5529" t="s">
        <v>11853</v>
      </c>
      <c r="F5529" s="30" t="s">
        <v>16059</v>
      </c>
      <c r="G5529">
        <v>10.15</v>
      </c>
      <c r="H5529">
        <v>5.56</v>
      </c>
      <c r="I5529">
        <v>18</v>
      </c>
      <c r="J5529">
        <v>0</v>
      </c>
      <c r="K5529" s="13">
        <v>0.33710000000000001</v>
      </c>
      <c r="L5529" s="13">
        <v>5.5599999999999997E-2</v>
      </c>
      <c r="M5529" s="13">
        <v>0.10150000000000001</v>
      </c>
      <c r="N5529" s="13">
        <v>0.18</v>
      </c>
      <c r="O5529" s="13">
        <v>0</v>
      </c>
      <c r="P5529" s="12" t="str">
        <f>LEFT(Tabela2[[#This Row],[Código]],2)</f>
        <v>44</v>
      </c>
    </row>
    <row r="5530" spans="2:16" ht="15" customHeight="1" x14ac:dyDescent="0.25">
      <c r="B5530" s="36" t="str">
        <f>LOOKUP(Tabela2[[#This Row],[RESUMO]],Tabela3[Grupo],Tabela3[Meus produtos])</f>
        <v>Não</v>
      </c>
      <c r="C5530" s="30" t="s">
        <v>22342</v>
      </c>
      <c r="D5530" t="s">
        <v>21238</v>
      </c>
      <c r="E5530" t="s">
        <v>11853</v>
      </c>
      <c r="F5530" s="30" t="s">
        <v>22343</v>
      </c>
      <c r="G5530">
        <v>10.15</v>
      </c>
      <c r="H5530">
        <v>5.56</v>
      </c>
      <c r="I5530">
        <v>18</v>
      </c>
      <c r="J5530">
        <v>0</v>
      </c>
      <c r="K5530" s="13">
        <v>0.33710000000000001</v>
      </c>
      <c r="L5530" s="13">
        <v>5.5599999999999997E-2</v>
      </c>
      <c r="M5530" s="13">
        <v>0.10150000000000001</v>
      </c>
      <c r="N5530" s="13">
        <v>0.18</v>
      </c>
      <c r="O5530" s="13">
        <v>0</v>
      </c>
      <c r="P5530" s="12" t="str">
        <f>LEFT(Tabela2[[#This Row],[Código]],2)</f>
        <v>44</v>
      </c>
    </row>
    <row r="5531" spans="2:16" ht="15" customHeight="1" x14ac:dyDescent="0.25">
      <c r="B5531" s="36" t="str">
        <f>LOOKUP(Tabela2[[#This Row],[RESUMO]],Tabela3[Grupo],Tabela3[Meus produtos])</f>
        <v>Não</v>
      </c>
      <c r="C5531" s="30" t="s">
        <v>22344</v>
      </c>
      <c r="D5531" t="s">
        <v>21238</v>
      </c>
      <c r="E5531" t="s">
        <v>11853</v>
      </c>
      <c r="F5531" s="30" t="s">
        <v>22345</v>
      </c>
      <c r="G5531">
        <v>10.15</v>
      </c>
      <c r="H5531">
        <v>5.56</v>
      </c>
      <c r="I5531">
        <v>18</v>
      </c>
      <c r="J5531">
        <v>0</v>
      </c>
      <c r="K5531" s="13">
        <v>0.33710000000000001</v>
      </c>
      <c r="L5531" s="13">
        <v>5.5599999999999997E-2</v>
      </c>
      <c r="M5531" s="13">
        <v>0.10150000000000001</v>
      </c>
      <c r="N5531" s="13">
        <v>0.18</v>
      </c>
      <c r="O5531" s="13">
        <v>0</v>
      </c>
      <c r="P5531" s="12" t="str">
        <f>LEFT(Tabela2[[#This Row],[Código]],2)</f>
        <v>44</v>
      </c>
    </row>
    <row r="5532" spans="2:16" ht="15" customHeight="1" x14ac:dyDescent="0.25">
      <c r="B5532" s="36" t="str">
        <f>LOOKUP(Tabela2[[#This Row],[RESUMO]],Tabela3[Grupo],Tabela3[Meus produtos])</f>
        <v>Não</v>
      </c>
      <c r="C5532" s="30" t="s">
        <v>5314</v>
      </c>
      <c r="D5532" t="s">
        <v>21238</v>
      </c>
      <c r="E5532" t="s">
        <v>11853</v>
      </c>
      <c r="F5532" s="30" t="s">
        <v>16060</v>
      </c>
      <c r="G5532">
        <v>10.15</v>
      </c>
      <c r="H5532">
        <v>5.56</v>
      </c>
      <c r="I5532">
        <v>18</v>
      </c>
      <c r="J5532">
        <v>0</v>
      </c>
      <c r="K5532" s="13">
        <v>0.33710000000000001</v>
      </c>
      <c r="L5532" s="13">
        <v>5.5599999999999997E-2</v>
      </c>
      <c r="M5532" s="13">
        <v>0.10150000000000001</v>
      </c>
      <c r="N5532" s="13">
        <v>0.18</v>
      </c>
      <c r="O5532" s="13">
        <v>0</v>
      </c>
      <c r="P5532" s="12" t="str">
        <f>LEFT(Tabela2[[#This Row],[Código]],2)</f>
        <v>44</v>
      </c>
    </row>
    <row r="5533" spans="2:16" ht="15" customHeight="1" x14ac:dyDescent="0.25">
      <c r="B5533" s="36" t="str">
        <f>LOOKUP(Tabela2[[#This Row],[RESUMO]],Tabela3[Grupo],Tabela3[Meus produtos])</f>
        <v>Não</v>
      </c>
      <c r="C5533" s="30" t="s">
        <v>5315</v>
      </c>
      <c r="D5533" t="s">
        <v>21238</v>
      </c>
      <c r="E5533" t="s">
        <v>11853</v>
      </c>
      <c r="F5533" s="30" t="s">
        <v>16061</v>
      </c>
      <c r="G5533">
        <v>10.15</v>
      </c>
      <c r="H5533">
        <v>5.56</v>
      </c>
      <c r="I5533">
        <v>18</v>
      </c>
      <c r="J5533">
        <v>0</v>
      </c>
      <c r="K5533" s="13">
        <v>0.33710000000000001</v>
      </c>
      <c r="L5533" s="13">
        <v>5.5599999999999997E-2</v>
      </c>
      <c r="M5533" s="13">
        <v>0.10150000000000001</v>
      </c>
      <c r="N5533" s="13">
        <v>0.18</v>
      </c>
      <c r="O5533" s="13">
        <v>0</v>
      </c>
      <c r="P5533" s="12" t="str">
        <f>LEFT(Tabela2[[#This Row],[Código]],2)</f>
        <v>44</v>
      </c>
    </row>
    <row r="5534" spans="2:16" ht="15" customHeight="1" x14ac:dyDescent="0.25">
      <c r="B5534" s="36" t="str">
        <f>LOOKUP(Tabela2[[#This Row],[RESUMO]],Tabela3[Grupo],Tabela3[Meus produtos])</f>
        <v>Não</v>
      </c>
      <c r="C5534" s="30" t="s">
        <v>5316</v>
      </c>
      <c r="D5534" t="s">
        <v>21238</v>
      </c>
      <c r="E5534" t="s">
        <v>11853</v>
      </c>
      <c r="F5534" s="30" t="s">
        <v>16062</v>
      </c>
      <c r="G5534">
        <v>10.15</v>
      </c>
      <c r="H5534">
        <v>5.56</v>
      </c>
      <c r="I5534">
        <v>18</v>
      </c>
      <c r="J5534">
        <v>0</v>
      </c>
      <c r="K5534" s="13">
        <v>0.33710000000000001</v>
      </c>
      <c r="L5534" s="13">
        <v>5.5599999999999997E-2</v>
      </c>
      <c r="M5534" s="13">
        <v>0.10150000000000001</v>
      </c>
      <c r="N5534" s="13">
        <v>0.18</v>
      </c>
      <c r="O5534" s="13">
        <v>0</v>
      </c>
      <c r="P5534" s="12" t="str">
        <f>LEFT(Tabela2[[#This Row],[Código]],2)</f>
        <v>44</v>
      </c>
    </row>
    <row r="5535" spans="2:16" ht="15" customHeight="1" x14ac:dyDescent="0.25">
      <c r="B5535" s="36" t="str">
        <f>LOOKUP(Tabela2[[#This Row],[RESUMO]],Tabela3[Grupo],Tabela3[Meus produtos])</f>
        <v>Não</v>
      </c>
      <c r="C5535" s="30" t="s">
        <v>5317</v>
      </c>
      <c r="D5535" t="s">
        <v>21238</v>
      </c>
      <c r="E5535" t="s">
        <v>11853</v>
      </c>
      <c r="F5535" s="30" t="s">
        <v>16063</v>
      </c>
      <c r="G5535">
        <v>11.38</v>
      </c>
      <c r="H5535">
        <v>6.79</v>
      </c>
      <c r="I5535">
        <v>18</v>
      </c>
      <c r="J5535">
        <v>0</v>
      </c>
      <c r="K5535" s="13">
        <v>0.36170000000000002</v>
      </c>
      <c r="L5535" s="13">
        <v>6.7900000000000002E-2</v>
      </c>
      <c r="M5535" s="13">
        <v>0.11380000000000001</v>
      </c>
      <c r="N5535" s="13">
        <v>0.18</v>
      </c>
      <c r="O5535" s="13">
        <v>0</v>
      </c>
      <c r="P5535" s="12" t="str">
        <f>LEFT(Tabela2[[#This Row],[Código]],2)</f>
        <v>44</v>
      </c>
    </row>
    <row r="5536" spans="2:16" ht="15" customHeight="1" x14ac:dyDescent="0.25">
      <c r="B5536" s="36" t="str">
        <f>LOOKUP(Tabela2[[#This Row],[RESUMO]],Tabela3[Grupo],Tabela3[Meus produtos])</f>
        <v>Não</v>
      </c>
      <c r="C5536" s="30" t="s">
        <v>5318</v>
      </c>
      <c r="D5536" t="s">
        <v>21238</v>
      </c>
      <c r="E5536" t="s">
        <v>11853</v>
      </c>
      <c r="F5536" s="30" t="s">
        <v>16064</v>
      </c>
      <c r="G5536">
        <v>11.38</v>
      </c>
      <c r="H5536">
        <v>6.79</v>
      </c>
      <c r="I5536">
        <v>18</v>
      </c>
      <c r="J5536">
        <v>0</v>
      </c>
      <c r="K5536" s="13">
        <v>0.36170000000000002</v>
      </c>
      <c r="L5536" s="13">
        <v>6.7900000000000002E-2</v>
      </c>
      <c r="M5536" s="13">
        <v>0.11380000000000001</v>
      </c>
      <c r="N5536" s="13">
        <v>0.18</v>
      </c>
      <c r="O5536" s="13">
        <v>0</v>
      </c>
      <c r="P5536" s="12" t="str">
        <f>LEFT(Tabela2[[#This Row],[Código]],2)</f>
        <v>44</v>
      </c>
    </row>
    <row r="5537" spans="2:16" ht="15" customHeight="1" x14ac:dyDescent="0.25">
      <c r="B5537" s="36" t="str">
        <f>LOOKUP(Tabela2[[#This Row],[RESUMO]],Tabela3[Grupo],Tabela3[Meus produtos])</f>
        <v>Não</v>
      </c>
      <c r="C5537" s="30" t="s">
        <v>5319</v>
      </c>
      <c r="D5537" t="s">
        <v>21238</v>
      </c>
      <c r="E5537" t="s">
        <v>11853</v>
      </c>
      <c r="F5537" s="30" t="s">
        <v>16065</v>
      </c>
      <c r="G5537">
        <v>8.7899999999999991</v>
      </c>
      <c r="H5537">
        <v>4.2</v>
      </c>
      <c r="I5537">
        <v>18</v>
      </c>
      <c r="J5537">
        <v>0</v>
      </c>
      <c r="K5537" s="13">
        <v>0.30989999999999995</v>
      </c>
      <c r="L5537" s="13">
        <v>4.2000000000000003E-2</v>
      </c>
      <c r="M5537" s="13">
        <v>8.7899999999999992E-2</v>
      </c>
      <c r="N5537" s="13">
        <v>0.18</v>
      </c>
      <c r="O5537" s="13">
        <v>0</v>
      </c>
      <c r="P5537" s="12" t="str">
        <f>LEFT(Tabela2[[#This Row],[Código]],2)</f>
        <v>44</v>
      </c>
    </row>
    <row r="5538" spans="2:16" ht="15" customHeight="1" x14ac:dyDescent="0.25">
      <c r="B5538" s="36" t="str">
        <f>LOOKUP(Tabela2[[#This Row],[RESUMO]],Tabela3[Grupo],Tabela3[Meus produtos])</f>
        <v>Não</v>
      </c>
      <c r="C5538" s="30" t="s">
        <v>5320</v>
      </c>
      <c r="D5538" t="s">
        <v>21238</v>
      </c>
      <c r="E5538" t="s">
        <v>11853</v>
      </c>
      <c r="F5538" s="30" t="s">
        <v>16066</v>
      </c>
      <c r="G5538">
        <v>8.7899999999999991</v>
      </c>
      <c r="H5538">
        <v>4.2</v>
      </c>
      <c r="I5538">
        <v>18</v>
      </c>
      <c r="J5538">
        <v>0</v>
      </c>
      <c r="K5538" s="13">
        <v>0.30989999999999995</v>
      </c>
      <c r="L5538" s="13">
        <v>4.2000000000000003E-2</v>
      </c>
      <c r="M5538" s="13">
        <v>8.7899999999999992E-2</v>
      </c>
      <c r="N5538" s="13">
        <v>0.18</v>
      </c>
      <c r="O5538" s="13">
        <v>0</v>
      </c>
      <c r="P5538" s="12" t="str">
        <f>LEFT(Tabela2[[#This Row],[Código]],2)</f>
        <v>44</v>
      </c>
    </row>
    <row r="5539" spans="2:16" ht="15" customHeight="1" x14ac:dyDescent="0.25">
      <c r="B5539" s="36" t="str">
        <f>LOOKUP(Tabela2[[#This Row],[RESUMO]],Tabela3[Grupo],Tabela3[Meus produtos])</f>
        <v>Não</v>
      </c>
      <c r="C5539" s="30" t="s">
        <v>5321</v>
      </c>
      <c r="D5539" t="s">
        <v>21238</v>
      </c>
      <c r="E5539" t="s">
        <v>11853</v>
      </c>
      <c r="F5539" s="30" t="s">
        <v>16067</v>
      </c>
      <c r="G5539">
        <v>6.76</v>
      </c>
      <c r="H5539">
        <v>4.2</v>
      </c>
      <c r="I5539">
        <v>18</v>
      </c>
      <c r="J5539">
        <v>0</v>
      </c>
      <c r="K5539" s="13">
        <v>0.28959999999999997</v>
      </c>
      <c r="L5539" s="13">
        <v>4.2000000000000003E-2</v>
      </c>
      <c r="M5539" s="13">
        <v>6.7599999999999993E-2</v>
      </c>
      <c r="N5539" s="13">
        <v>0.18</v>
      </c>
      <c r="O5539" s="13">
        <v>0</v>
      </c>
      <c r="P5539" s="12" t="str">
        <f>LEFT(Tabela2[[#This Row],[Código]],2)</f>
        <v>44</v>
      </c>
    </row>
    <row r="5540" spans="2:16" ht="15" customHeight="1" x14ac:dyDescent="0.25">
      <c r="B5540" s="36" t="str">
        <f>LOOKUP(Tabela2[[#This Row],[RESUMO]],Tabela3[Grupo],Tabela3[Meus produtos])</f>
        <v>Não</v>
      </c>
      <c r="C5540" s="30" t="s">
        <v>5322</v>
      </c>
      <c r="D5540" t="s">
        <v>21238</v>
      </c>
      <c r="E5540" t="s">
        <v>11853</v>
      </c>
      <c r="F5540" s="30" t="s">
        <v>16068</v>
      </c>
      <c r="G5540">
        <v>8.7899999999999991</v>
      </c>
      <c r="H5540">
        <v>4.2</v>
      </c>
      <c r="I5540">
        <v>18</v>
      </c>
      <c r="J5540">
        <v>0</v>
      </c>
      <c r="K5540" s="13">
        <v>0.30989999999999995</v>
      </c>
      <c r="L5540" s="13">
        <v>4.2000000000000003E-2</v>
      </c>
      <c r="M5540" s="13">
        <v>8.7899999999999992E-2</v>
      </c>
      <c r="N5540" s="13">
        <v>0.18</v>
      </c>
      <c r="O5540" s="13">
        <v>0</v>
      </c>
      <c r="P5540" s="12" t="str">
        <f>LEFT(Tabela2[[#This Row],[Código]],2)</f>
        <v>44</v>
      </c>
    </row>
    <row r="5541" spans="2:16" ht="15" customHeight="1" x14ac:dyDescent="0.25">
      <c r="B5541" s="36" t="str">
        <f>LOOKUP(Tabela2[[#This Row],[RESUMO]],Tabela3[Grupo],Tabela3[Meus produtos])</f>
        <v>Não</v>
      </c>
      <c r="C5541" s="30" t="s">
        <v>5323</v>
      </c>
      <c r="D5541" t="s">
        <v>21238</v>
      </c>
      <c r="E5541" t="s">
        <v>11853</v>
      </c>
      <c r="F5541" s="30" t="s">
        <v>16069</v>
      </c>
      <c r="G5541">
        <v>9.02</v>
      </c>
      <c r="H5541">
        <v>4.2</v>
      </c>
      <c r="I5541">
        <v>18</v>
      </c>
      <c r="J5541">
        <v>0</v>
      </c>
      <c r="K5541" s="13">
        <v>0.31220000000000003</v>
      </c>
      <c r="L5541" s="13">
        <v>4.2000000000000003E-2</v>
      </c>
      <c r="M5541" s="13">
        <v>9.0200000000000002E-2</v>
      </c>
      <c r="N5541" s="13">
        <v>0.18</v>
      </c>
      <c r="O5541" s="13">
        <v>0</v>
      </c>
      <c r="P5541" s="12" t="str">
        <f>LEFT(Tabela2[[#This Row],[Código]],2)</f>
        <v>44</v>
      </c>
    </row>
    <row r="5542" spans="2:16" ht="15" customHeight="1" x14ac:dyDescent="0.25">
      <c r="B5542" s="36" t="str">
        <f>LOOKUP(Tabela2[[#This Row],[RESUMO]],Tabela3[Grupo],Tabela3[Meus produtos])</f>
        <v>Não</v>
      </c>
      <c r="C5542" s="30" t="s">
        <v>5324</v>
      </c>
      <c r="D5542" t="s">
        <v>21238</v>
      </c>
      <c r="E5542" t="s">
        <v>11853</v>
      </c>
      <c r="F5542" s="30" t="s">
        <v>16070</v>
      </c>
      <c r="G5542">
        <v>8.7899999999999991</v>
      </c>
      <c r="H5542">
        <v>4.2</v>
      </c>
      <c r="I5542">
        <v>18</v>
      </c>
      <c r="J5542">
        <v>0</v>
      </c>
      <c r="K5542" s="13">
        <v>0.30989999999999995</v>
      </c>
      <c r="L5542" s="13">
        <v>4.2000000000000003E-2</v>
      </c>
      <c r="M5542" s="13">
        <v>8.7899999999999992E-2</v>
      </c>
      <c r="N5542" s="13">
        <v>0.18</v>
      </c>
      <c r="O5542" s="13">
        <v>0</v>
      </c>
      <c r="P5542" s="12" t="str">
        <f>LEFT(Tabela2[[#This Row],[Código]],2)</f>
        <v>44</v>
      </c>
    </row>
    <row r="5543" spans="2:16" ht="15" customHeight="1" x14ac:dyDescent="0.25">
      <c r="B5543" s="36" t="str">
        <f>LOOKUP(Tabela2[[#This Row],[RESUMO]],Tabela3[Grupo],Tabela3[Meus produtos])</f>
        <v>Não</v>
      </c>
      <c r="C5543" s="30" t="s">
        <v>5325</v>
      </c>
      <c r="D5543" t="s">
        <v>21238</v>
      </c>
      <c r="E5543" t="s">
        <v>11853</v>
      </c>
      <c r="F5543" s="30" t="s">
        <v>16071</v>
      </c>
      <c r="G5543">
        <v>9.02</v>
      </c>
      <c r="H5543">
        <v>4.2</v>
      </c>
      <c r="I5543">
        <v>18</v>
      </c>
      <c r="J5543">
        <v>0</v>
      </c>
      <c r="K5543" s="13">
        <v>0.31220000000000003</v>
      </c>
      <c r="L5543" s="13">
        <v>4.2000000000000003E-2</v>
      </c>
      <c r="M5543" s="13">
        <v>9.0200000000000002E-2</v>
      </c>
      <c r="N5543" s="13">
        <v>0.18</v>
      </c>
      <c r="O5543" s="13">
        <v>0</v>
      </c>
      <c r="P5543" s="12" t="str">
        <f>LEFT(Tabela2[[#This Row],[Código]],2)</f>
        <v>44</v>
      </c>
    </row>
    <row r="5544" spans="2:16" ht="15" customHeight="1" x14ac:dyDescent="0.25">
      <c r="B5544" s="36" t="str">
        <f>LOOKUP(Tabela2[[#This Row],[RESUMO]],Tabela3[Grupo],Tabela3[Meus produtos])</f>
        <v>Não</v>
      </c>
      <c r="C5544" s="30" t="s">
        <v>5326</v>
      </c>
      <c r="D5544" t="s">
        <v>21238</v>
      </c>
      <c r="E5544" t="s">
        <v>11853</v>
      </c>
      <c r="F5544" s="30" t="s">
        <v>16072</v>
      </c>
      <c r="G5544">
        <v>9.6999999999999993</v>
      </c>
      <c r="H5544">
        <v>4.2</v>
      </c>
      <c r="I5544">
        <v>18</v>
      </c>
      <c r="J5544">
        <v>0</v>
      </c>
      <c r="K5544" s="13">
        <v>0.31899999999999995</v>
      </c>
      <c r="L5544" s="13">
        <v>4.2000000000000003E-2</v>
      </c>
      <c r="M5544" s="13">
        <v>9.6999999999999989E-2</v>
      </c>
      <c r="N5544" s="13">
        <v>0.18</v>
      </c>
      <c r="O5544" s="13">
        <v>0</v>
      </c>
      <c r="P5544" s="12" t="str">
        <f>LEFT(Tabela2[[#This Row],[Código]],2)</f>
        <v>44</v>
      </c>
    </row>
    <row r="5545" spans="2:16" ht="15" customHeight="1" x14ac:dyDescent="0.25">
      <c r="B5545" s="36" t="str">
        <f>LOOKUP(Tabela2[[#This Row],[RESUMO]],Tabela3[Grupo],Tabela3[Meus produtos])</f>
        <v>Não</v>
      </c>
      <c r="C5545" s="30" t="s">
        <v>5327</v>
      </c>
      <c r="D5545" t="s">
        <v>21238</v>
      </c>
      <c r="E5545" t="s">
        <v>11853</v>
      </c>
      <c r="F5545" s="30" t="s">
        <v>16073</v>
      </c>
      <c r="G5545">
        <v>9.6999999999999993</v>
      </c>
      <c r="H5545">
        <v>4.2</v>
      </c>
      <c r="I5545">
        <v>18</v>
      </c>
      <c r="J5545">
        <v>0</v>
      </c>
      <c r="K5545" s="13">
        <v>0.31899999999999995</v>
      </c>
      <c r="L5545" s="13">
        <v>4.2000000000000003E-2</v>
      </c>
      <c r="M5545" s="13">
        <v>9.6999999999999989E-2</v>
      </c>
      <c r="N5545" s="13">
        <v>0.18</v>
      </c>
      <c r="O5545" s="13">
        <v>0</v>
      </c>
      <c r="P5545" s="12" t="str">
        <f>LEFT(Tabela2[[#This Row],[Código]],2)</f>
        <v>44</v>
      </c>
    </row>
    <row r="5546" spans="2:16" ht="15" customHeight="1" x14ac:dyDescent="0.25">
      <c r="B5546" s="36" t="str">
        <f>LOOKUP(Tabela2[[#This Row],[RESUMO]],Tabela3[Grupo],Tabela3[Meus produtos])</f>
        <v>Não</v>
      </c>
      <c r="C5546" s="30" t="s">
        <v>5328</v>
      </c>
      <c r="D5546" t="s">
        <v>21238</v>
      </c>
      <c r="E5546" t="s">
        <v>11853</v>
      </c>
      <c r="F5546" s="30" t="s">
        <v>16074</v>
      </c>
      <c r="G5546">
        <v>11.06</v>
      </c>
      <c r="H5546">
        <v>5.56</v>
      </c>
      <c r="I5546">
        <v>18</v>
      </c>
      <c r="J5546">
        <v>0</v>
      </c>
      <c r="K5546" s="13">
        <v>0.34620000000000001</v>
      </c>
      <c r="L5546" s="13">
        <v>5.5599999999999997E-2</v>
      </c>
      <c r="M5546" s="13">
        <v>0.1106</v>
      </c>
      <c r="N5546" s="13">
        <v>0.18</v>
      </c>
      <c r="O5546" s="13">
        <v>0</v>
      </c>
      <c r="P5546" s="12" t="str">
        <f>LEFT(Tabela2[[#This Row],[Código]],2)</f>
        <v>44</v>
      </c>
    </row>
    <row r="5547" spans="2:16" ht="15" customHeight="1" x14ac:dyDescent="0.25">
      <c r="B5547" s="36" t="str">
        <f>LOOKUP(Tabela2[[#This Row],[RESUMO]],Tabela3[Grupo],Tabela3[Meus produtos])</f>
        <v>Não</v>
      </c>
      <c r="C5547" s="30" t="s">
        <v>5329</v>
      </c>
      <c r="D5547" t="s">
        <v>21238</v>
      </c>
      <c r="E5547" t="s">
        <v>11853</v>
      </c>
      <c r="F5547" s="30" t="s">
        <v>16075</v>
      </c>
      <c r="G5547">
        <v>11.06</v>
      </c>
      <c r="H5547">
        <v>5.56</v>
      </c>
      <c r="I5547">
        <v>18</v>
      </c>
      <c r="J5547">
        <v>0</v>
      </c>
      <c r="K5547" s="13">
        <v>0.34620000000000001</v>
      </c>
      <c r="L5547" s="13">
        <v>5.5599999999999997E-2</v>
      </c>
      <c r="M5547" s="13">
        <v>0.1106</v>
      </c>
      <c r="N5547" s="13">
        <v>0.18</v>
      </c>
      <c r="O5547" s="13">
        <v>0</v>
      </c>
      <c r="P5547" s="12" t="str">
        <f>LEFT(Tabela2[[#This Row],[Código]],2)</f>
        <v>44</v>
      </c>
    </row>
    <row r="5548" spans="2:16" ht="15" customHeight="1" x14ac:dyDescent="0.25">
      <c r="B5548" s="36" t="str">
        <f>LOOKUP(Tabela2[[#This Row],[RESUMO]],Tabela3[Grupo],Tabela3[Meus produtos])</f>
        <v>Não</v>
      </c>
      <c r="C5548" s="30" t="s">
        <v>5330</v>
      </c>
      <c r="D5548" t="s">
        <v>21238</v>
      </c>
      <c r="E5548" t="s">
        <v>11853</v>
      </c>
      <c r="F5548" s="30" t="s">
        <v>16076</v>
      </c>
      <c r="G5548">
        <v>11.06</v>
      </c>
      <c r="H5548">
        <v>5.56</v>
      </c>
      <c r="I5548">
        <v>18</v>
      </c>
      <c r="J5548">
        <v>0</v>
      </c>
      <c r="K5548" s="13">
        <v>0.34620000000000001</v>
      </c>
      <c r="L5548" s="13">
        <v>5.5599999999999997E-2</v>
      </c>
      <c r="M5548" s="13">
        <v>0.1106</v>
      </c>
      <c r="N5548" s="13">
        <v>0.18</v>
      </c>
      <c r="O5548" s="13">
        <v>0</v>
      </c>
      <c r="P5548" s="12" t="str">
        <f>LEFT(Tabela2[[#This Row],[Código]],2)</f>
        <v>44</v>
      </c>
    </row>
    <row r="5549" spans="2:16" ht="15" customHeight="1" x14ac:dyDescent="0.25">
      <c r="B5549" s="36" t="str">
        <f>LOOKUP(Tabela2[[#This Row],[RESUMO]],Tabela3[Grupo],Tabela3[Meus produtos])</f>
        <v>Não</v>
      </c>
      <c r="C5549" s="30" t="s">
        <v>22346</v>
      </c>
      <c r="D5549" t="s">
        <v>21238</v>
      </c>
      <c r="E5549" t="s">
        <v>11853</v>
      </c>
      <c r="F5549" s="30" t="s">
        <v>22347</v>
      </c>
      <c r="G5549">
        <v>9.6999999999999993</v>
      </c>
      <c r="H5549">
        <v>4.2</v>
      </c>
      <c r="I5549">
        <v>18</v>
      </c>
      <c r="J5549">
        <v>0</v>
      </c>
      <c r="K5549" s="13">
        <v>0.31899999999999995</v>
      </c>
      <c r="L5549" s="13">
        <v>4.2000000000000003E-2</v>
      </c>
      <c r="M5549" s="13">
        <v>9.6999999999999989E-2</v>
      </c>
      <c r="N5549" s="13">
        <v>0.18</v>
      </c>
      <c r="O5549" s="13">
        <v>0</v>
      </c>
      <c r="P5549" s="12" t="str">
        <f>LEFT(Tabela2[[#This Row],[Código]],2)</f>
        <v>44</v>
      </c>
    </row>
    <row r="5550" spans="2:16" ht="15" customHeight="1" x14ac:dyDescent="0.25">
      <c r="B5550" s="36" t="str">
        <f>LOOKUP(Tabela2[[#This Row],[RESUMO]],Tabela3[Grupo],Tabela3[Meus produtos])</f>
        <v>Não</v>
      </c>
      <c r="C5550" s="30" t="s">
        <v>22348</v>
      </c>
      <c r="D5550" t="s">
        <v>21238</v>
      </c>
      <c r="E5550" t="s">
        <v>11853</v>
      </c>
      <c r="F5550" s="30" t="s">
        <v>22349</v>
      </c>
      <c r="G5550">
        <v>9.6999999999999993</v>
      </c>
      <c r="H5550">
        <v>4.2</v>
      </c>
      <c r="I5550">
        <v>18</v>
      </c>
      <c r="J5550">
        <v>0</v>
      </c>
      <c r="K5550" s="13">
        <v>0.31899999999999995</v>
      </c>
      <c r="L5550" s="13">
        <v>4.2000000000000003E-2</v>
      </c>
      <c r="M5550" s="13">
        <v>9.6999999999999989E-2</v>
      </c>
      <c r="N5550" s="13">
        <v>0.18</v>
      </c>
      <c r="O5550" s="13">
        <v>0</v>
      </c>
      <c r="P5550" s="12" t="str">
        <f>LEFT(Tabela2[[#This Row],[Código]],2)</f>
        <v>44</v>
      </c>
    </row>
    <row r="5551" spans="2:16" ht="15" customHeight="1" x14ac:dyDescent="0.25">
      <c r="B5551" s="36" t="str">
        <f>LOOKUP(Tabela2[[#This Row],[RESUMO]],Tabela3[Grupo],Tabela3[Meus produtos])</f>
        <v>Não</v>
      </c>
      <c r="C5551" s="30" t="s">
        <v>22350</v>
      </c>
      <c r="D5551" t="s">
        <v>21238</v>
      </c>
      <c r="E5551" t="s">
        <v>11853</v>
      </c>
      <c r="F5551" s="30" t="s">
        <v>22351</v>
      </c>
      <c r="G5551">
        <v>9.6999999999999993</v>
      </c>
      <c r="H5551">
        <v>4.2</v>
      </c>
      <c r="I5551">
        <v>18</v>
      </c>
      <c r="J5551">
        <v>0</v>
      </c>
      <c r="K5551" s="13">
        <v>0.31899999999999995</v>
      </c>
      <c r="L5551" s="13">
        <v>4.2000000000000003E-2</v>
      </c>
      <c r="M5551" s="13">
        <v>9.6999999999999989E-2</v>
      </c>
      <c r="N5551" s="13">
        <v>0.18</v>
      </c>
      <c r="O5551" s="13">
        <v>0</v>
      </c>
      <c r="P5551" s="12" t="str">
        <f>LEFT(Tabela2[[#This Row],[Código]],2)</f>
        <v>44</v>
      </c>
    </row>
    <row r="5552" spans="2:16" ht="15" customHeight="1" x14ac:dyDescent="0.25">
      <c r="B5552" s="36" t="str">
        <f>LOOKUP(Tabela2[[#This Row],[RESUMO]],Tabela3[Grupo],Tabela3[Meus produtos])</f>
        <v>Não</v>
      </c>
      <c r="C5552" s="30" t="s">
        <v>5331</v>
      </c>
      <c r="D5552" t="s">
        <v>21238</v>
      </c>
      <c r="E5552" t="s">
        <v>11853</v>
      </c>
      <c r="F5552" s="30" t="s">
        <v>16077</v>
      </c>
      <c r="G5552">
        <v>9.6999999999999993</v>
      </c>
      <c r="H5552">
        <v>4.2</v>
      </c>
      <c r="I5552">
        <v>18</v>
      </c>
      <c r="J5552">
        <v>0</v>
      </c>
      <c r="K5552" s="13">
        <v>0.31899999999999995</v>
      </c>
      <c r="L5552" s="13">
        <v>4.2000000000000003E-2</v>
      </c>
      <c r="M5552" s="13">
        <v>9.6999999999999989E-2</v>
      </c>
      <c r="N5552" s="13">
        <v>0.18</v>
      </c>
      <c r="O5552" s="13">
        <v>0</v>
      </c>
      <c r="P5552" s="12" t="str">
        <f>LEFT(Tabela2[[#This Row],[Código]],2)</f>
        <v>44</v>
      </c>
    </row>
    <row r="5553" spans="2:16" ht="15" customHeight="1" x14ac:dyDescent="0.25">
      <c r="B5553" s="36" t="str">
        <f>LOOKUP(Tabela2[[#This Row],[RESUMO]],Tabela3[Grupo],Tabela3[Meus produtos])</f>
        <v>Não</v>
      </c>
      <c r="C5553" s="30" t="s">
        <v>22352</v>
      </c>
      <c r="D5553" t="s">
        <v>21238</v>
      </c>
      <c r="E5553" t="s">
        <v>11853</v>
      </c>
      <c r="F5553" s="30" t="s">
        <v>22353</v>
      </c>
      <c r="G5553">
        <v>11.06</v>
      </c>
      <c r="H5553">
        <v>5.56</v>
      </c>
      <c r="I5553">
        <v>18</v>
      </c>
      <c r="J5553">
        <v>0</v>
      </c>
      <c r="K5553" s="13">
        <v>0.34620000000000001</v>
      </c>
      <c r="L5553" s="13">
        <v>5.5599999999999997E-2</v>
      </c>
      <c r="M5553" s="13">
        <v>0.1106</v>
      </c>
      <c r="N5553" s="13">
        <v>0.18</v>
      </c>
      <c r="O5553" s="13">
        <v>0</v>
      </c>
      <c r="P5553" s="12" t="str">
        <f>LEFT(Tabela2[[#This Row],[Código]],2)</f>
        <v>44</v>
      </c>
    </row>
    <row r="5554" spans="2:16" ht="15" customHeight="1" x14ac:dyDescent="0.25">
      <c r="B5554" s="36" t="str">
        <f>LOOKUP(Tabela2[[#This Row],[RESUMO]],Tabela3[Grupo],Tabela3[Meus produtos])</f>
        <v>Não</v>
      </c>
      <c r="C5554" s="30" t="s">
        <v>22354</v>
      </c>
      <c r="D5554" t="s">
        <v>21238</v>
      </c>
      <c r="E5554" t="s">
        <v>11853</v>
      </c>
      <c r="F5554" s="30" t="s">
        <v>56</v>
      </c>
      <c r="G5554">
        <v>11.06</v>
      </c>
      <c r="H5554">
        <v>5.56</v>
      </c>
      <c r="I5554">
        <v>18</v>
      </c>
      <c r="J5554">
        <v>0</v>
      </c>
      <c r="K5554" s="13">
        <v>0.34620000000000001</v>
      </c>
      <c r="L5554" s="13">
        <v>5.5599999999999997E-2</v>
      </c>
      <c r="M5554" s="13">
        <v>0.1106</v>
      </c>
      <c r="N5554" s="13">
        <v>0.18</v>
      </c>
      <c r="O5554" s="13">
        <v>0</v>
      </c>
      <c r="P5554" s="12" t="str">
        <f>LEFT(Tabela2[[#This Row],[Código]],2)</f>
        <v>44</v>
      </c>
    </row>
    <row r="5555" spans="2:16" ht="15" customHeight="1" x14ac:dyDescent="0.25">
      <c r="B5555" s="36" t="str">
        <f>LOOKUP(Tabela2[[#This Row],[RESUMO]],Tabela3[Grupo],Tabela3[Meus produtos])</f>
        <v>Não</v>
      </c>
      <c r="C5555" s="30" t="s">
        <v>22355</v>
      </c>
      <c r="D5555" t="s">
        <v>21238</v>
      </c>
      <c r="E5555" t="s">
        <v>11853</v>
      </c>
      <c r="F5555" s="30" t="s">
        <v>22356</v>
      </c>
      <c r="G5555">
        <v>8.68</v>
      </c>
      <c r="H5555">
        <v>4.2</v>
      </c>
      <c r="I5555">
        <v>18</v>
      </c>
      <c r="J5555">
        <v>0</v>
      </c>
      <c r="K5555" s="13">
        <v>0.30879999999999996</v>
      </c>
      <c r="L5555" s="13">
        <v>4.2000000000000003E-2</v>
      </c>
      <c r="M5555" s="13">
        <v>8.6800000000000002E-2</v>
      </c>
      <c r="N5555" s="13">
        <v>0.18</v>
      </c>
      <c r="O5555" s="13">
        <v>0</v>
      </c>
      <c r="P5555" s="12" t="str">
        <f>LEFT(Tabela2[[#This Row],[Código]],2)</f>
        <v>44</v>
      </c>
    </row>
    <row r="5556" spans="2:16" ht="15" customHeight="1" x14ac:dyDescent="0.25">
      <c r="B5556" s="36" t="str">
        <f>LOOKUP(Tabela2[[#This Row],[RESUMO]],Tabela3[Grupo],Tabela3[Meus produtos])</f>
        <v>Não</v>
      </c>
      <c r="C5556" s="30" t="s">
        <v>22357</v>
      </c>
      <c r="D5556" t="s">
        <v>21238</v>
      </c>
      <c r="E5556" t="s">
        <v>11853</v>
      </c>
      <c r="F5556" s="30" t="s">
        <v>22358</v>
      </c>
      <c r="G5556">
        <v>8.68</v>
      </c>
      <c r="H5556">
        <v>4.2</v>
      </c>
      <c r="I5556">
        <v>18</v>
      </c>
      <c r="J5556">
        <v>0</v>
      </c>
      <c r="K5556" s="13">
        <v>0.30879999999999996</v>
      </c>
      <c r="L5556" s="13">
        <v>4.2000000000000003E-2</v>
      </c>
      <c r="M5556" s="13">
        <v>8.6800000000000002E-2</v>
      </c>
      <c r="N5556" s="13">
        <v>0.18</v>
      </c>
      <c r="O5556" s="13">
        <v>0</v>
      </c>
      <c r="P5556" s="12" t="str">
        <f>LEFT(Tabela2[[#This Row],[Código]],2)</f>
        <v>44</v>
      </c>
    </row>
    <row r="5557" spans="2:16" ht="15" customHeight="1" x14ac:dyDescent="0.25">
      <c r="B5557" s="36" t="str">
        <f>LOOKUP(Tabela2[[#This Row],[RESUMO]],Tabela3[Grupo],Tabela3[Meus produtos])</f>
        <v>Não</v>
      </c>
      <c r="C5557" s="30" t="s">
        <v>22359</v>
      </c>
      <c r="D5557" t="s">
        <v>21238</v>
      </c>
      <c r="E5557" t="s">
        <v>11853</v>
      </c>
      <c r="F5557" s="30" t="s">
        <v>12</v>
      </c>
      <c r="G5557">
        <v>8.68</v>
      </c>
      <c r="H5557">
        <v>4.2</v>
      </c>
      <c r="I5557">
        <v>18</v>
      </c>
      <c r="J5557">
        <v>0</v>
      </c>
      <c r="K5557" s="13">
        <v>0.30879999999999996</v>
      </c>
      <c r="L5557" s="13">
        <v>4.2000000000000003E-2</v>
      </c>
      <c r="M5557" s="13">
        <v>8.6800000000000002E-2</v>
      </c>
      <c r="N5557" s="13">
        <v>0.18</v>
      </c>
      <c r="O5557" s="13">
        <v>0</v>
      </c>
      <c r="P5557" s="12" t="str">
        <f>LEFT(Tabela2[[#This Row],[Código]],2)</f>
        <v>44</v>
      </c>
    </row>
    <row r="5558" spans="2:16" ht="15" customHeight="1" x14ac:dyDescent="0.25">
      <c r="B5558" s="36" t="str">
        <f>LOOKUP(Tabela2[[#This Row],[RESUMO]],Tabela3[Grupo],Tabela3[Meus produtos])</f>
        <v>Não</v>
      </c>
      <c r="C5558" s="30" t="s">
        <v>22360</v>
      </c>
      <c r="D5558" t="s">
        <v>21238</v>
      </c>
      <c r="E5558" t="s">
        <v>11853</v>
      </c>
      <c r="F5558" s="30" t="s">
        <v>12</v>
      </c>
      <c r="G5558">
        <v>8.68</v>
      </c>
      <c r="H5558">
        <v>4.2</v>
      </c>
      <c r="I5558">
        <v>18</v>
      </c>
      <c r="J5558">
        <v>0</v>
      </c>
      <c r="K5558" s="13">
        <v>0.30879999999999996</v>
      </c>
      <c r="L5558" s="13">
        <v>4.2000000000000003E-2</v>
      </c>
      <c r="M5558" s="13">
        <v>8.6800000000000002E-2</v>
      </c>
      <c r="N5558" s="13">
        <v>0.18</v>
      </c>
      <c r="O5558" s="13">
        <v>0</v>
      </c>
      <c r="P5558" s="12" t="str">
        <f>LEFT(Tabela2[[#This Row],[Código]],2)</f>
        <v>44</v>
      </c>
    </row>
    <row r="5559" spans="2:16" ht="15" customHeight="1" x14ac:dyDescent="0.25">
      <c r="B5559" s="36" t="str">
        <f>LOOKUP(Tabela2[[#This Row],[RESUMO]],Tabela3[Grupo],Tabela3[Meus produtos])</f>
        <v>Não</v>
      </c>
      <c r="C5559" s="30" t="s">
        <v>5332</v>
      </c>
      <c r="D5559" t="s">
        <v>21238</v>
      </c>
      <c r="E5559" t="s">
        <v>11853</v>
      </c>
      <c r="F5559" s="30" t="s">
        <v>16078</v>
      </c>
      <c r="G5559">
        <v>9.6999999999999993</v>
      </c>
      <c r="H5559">
        <v>4.2</v>
      </c>
      <c r="I5559">
        <v>18</v>
      </c>
      <c r="J5559">
        <v>0</v>
      </c>
      <c r="K5559" s="13">
        <v>0.31899999999999995</v>
      </c>
      <c r="L5559" s="13">
        <v>4.2000000000000003E-2</v>
      </c>
      <c r="M5559" s="13">
        <v>9.6999999999999989E-2</v>
      </c>
      <c r="N5559" s="13">
        <v>0.18</v>
      </c>
      <c r="O5559" s="13">
        <v>0</v>
      </c>
      <c r="P5559" s="12" t="str">
        <f>LEFT(Tabela2[[#This Row],[Código]],2)</f>
        <v>44</v>
      </c>
    </row>
    <row r="5560" spans="2:16" ht="15" customHeight="1" x14ac:dyDescent="0.25">
      <c r="B5560" s="36" t="str">
        <f>LOOKUP(Tabela2[[#This Row],[RESUMO]],Tabela3[Grupo],Tabela3[Meus produtos])</f>
        <v>Não</v>
      </c>
      <c r="C5560" s="30" t="s">
        <v>5333</v>
      </c>
      <c r="D5560" t="s">
        <v>21238</v>
      </c>
      <c r="E5560" t="s">
        <v>11853</v>
      </c>
      <c r="F5560" s="30" t="s">
        <v>16079</v>
      </c>
      <c r="G5560">
        <v>9.6999999999999993</v>
      </c>
      <c r="H5560">
        <v>4.2</v>
      </c>
      <c r="I5560">
        <v>18</v>
      </c>
      <c r="J5560">
        <v>0</v>
      </c>
      <c r="K5560" s="13">
        <v>0.31899999999999995</v>
      </c>
      <c r="L5560" s="13">
        <v>4.2000000000000003E-2</v>
      </c>
      <c r="M5560" s="13">
        <v>9.6999999999999989E-2</v>
      </c>
      <c r="N5560" s="13">
        <v>0.18</v>
      </c>
      <c r="O5560" s="13">
        <v>0</v>
      </c>
      <c r="P5560" s="12" t="str">
        <f>LEFT(Tabela2[[#This Row],[Código]],2)</f>
        <v>44</v>
      </c>
    </row>
    <row r="5561" spans="2:16" ht="15" customHeight="1" x14ac:dyDescent="0.25">
      <c r="B5561" s="36" t="str">
        <f>LOOKUP(Tabela2[[#This Row],[RESUMO]],Tabela3[Grupo],Tabela3[Meus produtos])</f>
        <v>Não</v>
      </c>
      <c r="C5561" s="30" t="s">
        <v>5334</v>
      </c>
      <c r="D5561" t="s">
        <v>21238</v>
      </c>
      <c r="E5561" t="s">
        <v>11853</v>
      </c>
      <c r="F5561" s="30" t="s">
        <v>16080</v>
      </c>
      <c r="G5561">
        <v>9.6999999999999993</v>
      </c>
      <c r="H5561">
        <v>4.2</v>
      </c>
      <c r="I5561">
        <v>18</v>
      </c>
      <c r="J5561">
        <v>0</v>
      </c>
      <c r="K5561" s="13">
        <v>0.31899999999999995</v>
      </c>
      <c r="L5561" s="13">
        <v>4.2000000000000003E-2</v>
      </c>
      <c r="M5561" s="13">
        <v>9.6999999999999989E-2</v>
      </c>
      <c r="N5561" s="13">
        <v>0.18</v>
      </c>
      <c r="O5561" s="13">
        <v>0</v>
      </c>
      <c r="P5561" s="12" t="str">
        <f>LEFT(Tabela2[[#This Row],[Código]],2)</f>
        <v>44</v>
      </c>
    </row>
    <row r="5562" spans="2:16" ht="15" customHeight="1" x14ac:dyDescent="0.25">
      <c r="B5562" s="36" t="str">
        <f>LOOKUP(Tabela2[[#This Row],[RESUMO]],Tabela3[Grupo],Tabela3[Meus produtos])</f>
        <v>Não</v>
      </c>
      <c r="C5562" s="30" t="s">
        <v>22361</v>
      </c>
      <c r="D5562" t="s">
        <v>21238</v>
      </c>
      <c r="E5562" t="s">
        <v>11853</v>
      </c>
      <c r="F5562" s="30" t="s">
        <v>22353</v>
      </c>
      <c r="G5562">
        <v>9.6999999999999993</v>
      </c>
      <c r="H5562">
        <v>4.2</v>
      </c>
      <c r="I5562">
        <v>12</v>
      </c>
      <c r="J5562">
        <v>0</v>
      </c>
      <c r="K5562" s="13">
        <v>0.25900000000000001</v>
      </c>
      <c r="L5562" s="13">
        <v>4.2000000000000003E-2</v>
      </c>
      <c r="M5562" s="13">
        <v>9.6999999999999989E-2</v>
      </c>
      <c r="N5562" s="13">
        <v>0.12</v>
      </c>
      <c r="O5562" s="13">
        <v>0</v>
      </c>
      <c r="P5562" s="12" t="str">
        <f>LEFT(Tabela2[[#This Row],[Código]],2)</f>
        <v>44</v>
      </c>
    </row>
    <row r="5563" spans="2:16" ht="15" customHeight="1" x14ac:dyDescent="0.25">
      <c r="B5563" s="36" t="str">
        <f>LOOKUP(Tabela2[[#This Row],[RESUMO]],Tabela3[Grupo],Tabela3[Meus produtos])</f>
        <v>Não</v>
      </c>
      <c r="C5563" s="30" t="s">
        <v>22362</v>
      </c>
      <c r="D5563" t="s">
        <v>21238</v>
      </c>
      <c r="E5563" t="s">
        <v>11853</v>
      </c>
      <c r="F5563" s="30" t="s">
        <v>56</v>
      </c>
      <c r="G5563">
        <v>9.6999999999999993</v>
      </c>
      <c r="H5563">
        <v>4.2</v>
      </c>
      <c r="I5563">
        <v>12</v>
      </c>
      <c r="J5563">
        <v>0</v>
      </c>
      <c r="K5563" s="13">
        <v>0.25900000000000001</v>
      </c>
      <c r="L5563" s="13">
        <v>4.2000000000000003E-2</v>
      </c>
      <c r="M5563" s="13">
        <v>9.6999999999999989E-2</v>
      </c>
      <c r="N5563" s="13">
        <v>0.12</v>
      </c>
      <c r="O5563" s="13">
        <v>0</v>
      </c>
      <c r="P5563" s="12" t="str">
        <f>LEFT(Tabela2[[#This Row],[Código]],2)</f>
        <v>44</v>
      </c>
    </row>
    <row r="5564" spans="2:16" ht="15" customHeight="1" x14ac:dyDescent="0.25">
      <c r="B5564" s="36" t="str">
        <f>LOOKUP(Tabela2[[#This Row],[RESUMO]],Tabela3[Grupo],Tabela3[Meus produtos])</f>
        <v>Não</v>
      </c>
      <c r="C5564" s="30" t="s">
        <v>5335</v>
      </c>
      <c r="D5564" t="s">
        <v>21238</v>
      </c>
      <c r="E5564" t="s">
        <v>11853</v>
      </c>
      <c r="F5564" s="30" t="s">
        <v>16081</v>
      </c>
      <c r="G5564">
        <v>6.76</v>
      </c>
      <c r="H5564">
        <v>4.2</v>
      </c>
      <c r="I5564">
        <v>18</v>
      </c>
      <c r="J5564">
        <v>0</v>
      </c>
      <c r="K5564" s="13">
        <v>0.28959999999999997</v>
      </c>
      <c r="L5564" s="13">
        <v>4.2000000000000003E-2</v>
      </c>
      <c r="M5564" s="13">
        <v>6.7599999999999993E-2</v>
      </c>
      <c r="N5564" s="13">
        <v>0.18</v>
      </c>
      <c r="O5564" s="13">
        <v>0</v>
      </c>
      <c r="P5564" s="12" t="str">
        <f>LEFT(Tabela2[[#This Row],[Código]],2)</f>
        <v>45</v>
      </c>
    </row>
    <row r="5565" spans="2:16" ht="15" customHeight="1" x14ac:dyDescent="0.25">
      <c r="B5565" s="36" t="str">
        <f>LOOKUP(Tabela2[[#This Row],[RESUMO]],Tabela3[Grupo],Tabela3[Meus produtos])</f>
        <v>Não</v>
      </c>
      <c r="C5565" s="30" t="s">
        <v>5336</v>
      </c>
      <c r="D5565" t="s">
        <v>21238</v>
      </c>
      <c r="E5565" t="s">
        <v>11853</v>
      </c>
      <c r="F5565" s="30" t="s">
        <v>16082</v>
      </c>
      <c r="G5565">
        <v>6.76</v>
      </c>
      <c r="H5565">
        <v>4.2</v>
      </c>
      <c r="I5565">
        <v>18</v>
      </c>
      <c r="J5565">
        <v>0</v>
      </c>
      <c r="K5565" s="13">
        <v>0.28959999999999997</v>
      </c>
      <c r="L5565" s="13">
        <v>4.2000000000000003E-2</v>
      </c>
      <c r="M5565" s="13">
        <v>6.7599999999999993E-2</v>
      </c>
      <c r="N5565" s="13">
        <v>0.18</v>
      </c>
      <c r="O5565" s="13">
        <v>0</v>
      </c>
      <c r="P5565" s="12" t="str">
        <f>LEFT(Tabela2[[#This Row],[Código]],2)</f>
        <v>45</v>
      </c>
    </row>
    <row r="5566" spans="2:16" ht="15" customHeight="1" x14ac:dyDescent="0.25">
      <c r="B5566" s="36" t="str">
        <f>LOOKUP(Tabela2[[#This Row],[RESUMO]],Tabela3[Grupo],Tabela3[Meus produtos])</f>
        <v>Não</v>
      </c>
      <c r="C5566" s="30" t="s">
        <v>5336</v>
      </c>
      <c r="D5566" t="s">
        <v>124</v>
      </c>
      <c r="E5566" t="s">
        <v>11853</v>
      </c>
      <c r="F5566" s="30" t="s">
        <v>21440</v>
      </c>
      <c r="G5566">
        <v>6.76</v>
      </c>
      <c r="H5566">
        <v>4.2</v>
      </c>
      <c r="I5566">
        <v>18</v>
      </c>
      <c r="J5566">
        <v>0</v>
      </c>
      <c r="K5566" s="13">
        <v>0.28959999999999997</v>
      </c>
      <c r="L5566" s="13">
        <v>4.2000000000000003E-2</v>
      </c>
      <c r="M5566" s="13">
        <v>6.7599999999999993E-2</v>
      </c>
      <c r="N5566" s="13">
        <v>0.18</v>
      </c>
      <c r="O5566" s="13">
        <v>0</v>
      </c>
      <c r="P5566" s="12" t="str">
        <f>LEFT(Tabela2[[#This Row],[Código]],2)</f>
        <v>45</v>
      </c>
    </row>
    <row r="5567" spans="2:16" ht="15" customHeight="1" x14ac:dyDescent="0.25">
      <c r="B5567" s="36" t="str">
        <f>LOOKUP(Tabela2[[#This Row],[RESUMO]],Tabela3[Grupo],Tabela3[Meus produtos])</f>
        <v>Não</v>
      </c>
      <c r="C5567" s="30" t="s">
        <v>5337</v>
      </c>
      <c r="D5567" t="s">
        <v>21238</v>
      </c>
      <c r="E5567" t="s">
        <v>11853</v>
      </c>
      <c r="F5567" s="30" t="s">
        <v>16083</v>
      </c>
      <c r="G5567">
        <v>7.3</v>
      </c>
      <c r="H5567">
        <v>4.2</v>
      </c>
      <c r="I5567">
        <v>18</v>
      </c>
      <c r="J5567">
        <v>0</v>
      </c>
      <c r="K5567" s="13">
        <v>0.29499999999999998</v>
      </c>
      <c r="L5567" s="13">
        <v>4.2000000000000003E-2</v>
      </c>
      <c r="M5567" s="13">
        <v>7.2999999999999995E-2</v>
      </c>
      <c r="N5567" s="13">
        <v>0.18</v>
      </c>
      <c r="O5567" s="13">
        <v>0</v>
      </c>
      <c r="P5567" s="12" t="str">
        <f>LEFT(Tabela2[[#This Row],[Código]],2)</f>
        <v>45</v>
      </c>
    </row>
    <row r="5568" spans="2:16" ht="15" customHeight="1" x14ac:dyDescent="0.25">
      <c r="B5568" s="36" t="str">
        <f>LOOKUP(Tabela2[[#This Row],[RESUMO]],Tabela3[Grupo],Tabela3[Meus produtos])</f>
        <v>Não</v>
      </c>
      <c r="C5568" s="30" t="s">
        <v>5338</v>
      </c>
      <c r="D5568" t="s">
        <v>21238</v>
      </c>
      <c r="E5568" t="s">
        <v>11853</v>
      </c>
      <c r="F5568" s="30" t="s">
        <v>16084</v>
      </c>
      <c r="G5568">
        <v>8.7899999999999991</v>
      </c>
      <c r="H5568">
        <v>4.2</v>
      </c>
      <c r="I5568">
        <v>18</v>
      </c>
      <c r="J5568">
        <v>0</v>
      </c>
      <c r="K5568" s="13">
        <v>0.30989999999999995</v>
      </c>
      <c r="L5568" s="13">
        <v>4.2000000000000003E-2</v>
      </c>
      <c r="M5568" s="13">
        <v>8.7899999999999992E-2</v>
      </c>
      <c r="N5568" s="13">
        <v>0.18</v>
      </c>
      <c r="O5568" s="13">
        <v>0</v>
      </c>
      <c r="P5568" s="12" t="str">
        <f>LEFT(Tabela2[[#This Row],[Código]],2)</f>
        <v>45</v>
      </c>
    </row>
    <row r="5569" spans="2:16" ht="15" customHeight="1" x14ac:dyDescent="0.25">
      <c r="B5569" s="36" t="str">
        <f>LOOKUP(Tabela2[[#This Row],[RESUMO]],Tabela3[Grupo],Tabela3[Meus produtos])</f>
        <v>Não</v>
      </c>
      <c r="C5569" s="30" t="s">
        <v>5339</v>
      </c>
      <c r="D5569" t="s">
        <v>21238</v>
      </c>
      <c r="E5569" t="s">
        <v>11853</v>
      </c>
      <c r="F5569" s="30" t="s">
        <v>16085</v>
      </c>
      <c r="G5569">
        <v>8.7899999999999991</v>
      </c>
      <c r="H5569">
        <v>4.2</v>
      </c>
      <c r="I5569">
        <v>18</v>
      </c>
      <c r="J5569">
        <v>0</v>
      </c>
      <c r="K5569" s="13">
        <v>0.30989999999999995</v>
      </c>
      <c r="L5569" s="13">
        <v>4.2000000000000003E-2</v>
      </c>
      <c r="M5569" s="13">
        <v>8.7899999999999992E-2</v>
      </c>
      <c r="N5569" s="13">
        <v>0.18</v>
      </c>
      <c r="O5569" s="13">
        <v>0</v>
      </c>
      <c r="P5569" s="12" t="str">
        <f>LEFT(Tabela2[[#This Row],[Código]],2)</f>
        <v>45</v>
      </c>
    </row>
    <row r="5570" spans="2:16" ht="15" customHeight="1" x14ac:dyDescent="0.25">
      <c r="B5570" s="36" t="str">
        <f>LOOKUP(Tabela2[[#This Row],[RESUMO]],Tabela3[Grupo],Tabela3[Meus produtos])</f>
        <v>Não</v>
      </c>
      <c r="C5570" s="30" t="s">
        <v>5340</v>
      </c>
      <c r="D5570" t="s">
        <v>21238</v>
      </c>
      <c r="E5570" t="s">
        <v>11853</v>
      </c>
      <c r="F5570" s="30" t="s">
        <v>16086</v>
      </c>
      <c r="G5570">
        <v>8.7899999999999991</v>
      </c>
      <c r="H5570">
        <v>4.2</v>
      </c>
      <c r="I5570">
        <v>18</v>
      </c>
      <c r="J5570">
        <v>0</v>
      </c>
      <c r="K5570" s="13">
        <v>0.30989999999999995</v>
      </c>
      <c r="L5570" s="13">
        <v>4.2000000000000003E-2</v>
      </c>
      <c r="M5570" s="13">
        <v>8.7899999999999992E-2</v>
      </c>
      <c r="N5570" s="13">
        <v>0.18</v>
      </c>
      <c r="O5570" s="13">
        <v>0</v>
      </c>
      <c r="P5570" s="12" t="str">
        <f>LEFT(Tabela2[[#This Row],[Código]],2)</f>
        <v>45</v>
      </c>
    </row>
    <row r="5571" spans="2:16" ht="15" customHeight="1" x14ac:dyDescent="0.25">
      <c r="B5571" s="36" t="str">
        <f>LOOKUP(Tabela2[[#This Row],[RESUMO]],Tabela3[Grupo],Tabela3[Meus produtos])</f>
        <v>Não</v>
      </c>
      <c r="C5571" s="30" t="s">
        <v>5341</v>
      </c>
      <c r="D5571" t="s">
        <v>21238</v>
      </c>
      <c r="E5571" t="s">
        <v>11853</v>
      </c>
      <c r="F5571" s="30" t="s">
        <v>16087</v>
      </c>
      <c r="G5571">
        <v>8.7899999999999991</v>
      </c>
      <c r="H5571">
        <v>4.2</v>
      </c>
      <c r="I5571">
        <v>18</v>
      </c>
      <c r="J5571">
        <v>0</v>
      </c>
      <c r="K5571" s="13">
        <v>0.30989999999999995</v>
      </c>
      <c r="L5571" s="13">
        <v>4.2000000000000003E-2</v>
      </c>
      <c r="M5571" s="13">
        <v>8.7899999999999992E-2</v>
      </c>
      <c r="N5571" s="13">
        <v>0.18</v>
      </c>
      <c r="O5571" s="13">
        <v>0</v>
      </c>
      <c r="P5571" s="12" t="str">
        <f>LEFT(Tabela2[[#This Row],[Código]],2)</f>
        <v>45</v>
      </c>
    </row>
    <row r="5572" spans="2:16" ht="15" customHeight="1" x14ac:dyDescent="0.25">
      <c r="B5572" s="36" t="str">
        <f>LOOKUP(Tabela2[[#This Row],[RESUMO]],Tabela3[Grupo],Tabela3[Meus produtos])</f>
        <v>Não</v>
      </c>
      <c r="C5572" s="30" t="s">
        <v>5342</v>
      </c>
      <c r="D5572" t="s">
        <v>21238</v>
      </c>
      <c r="E5572" t="s">
        <v>11853</v>
      </c>
      <c r="F5572" s="30" t="s">
        <v>16088</v>
      </c>
      <c r="G5572">
        <v>6.37</v>
      </c>
      <c r="H5572">
        <v>4.2</v>
      </c>
      <c r="I5572">
        <v>18</v>
      </c>
      <c r="J5572">
        <v>0</v>
      </c>
      <c r="K5572" s="13">
        <v>0.28570000000000001</v>
      </c>
      <c r="L5572" s="13">
        <v>4.2000000000000003E-2</v>
      </c>
      <c r="M5572" s="13">
        <v>6.3700000000000007E-2</v>
      </c>
      <c r="N5572" s="13">
        <v>0.18</v>
      </c>
      <c r="O5572" s="13">
        <v>0</v>
      </c>
      <c r="P5572" s="12" t="str">
        <f>LEFT(Tabela2[[#This Row],[Código]],2)</f>
        <v>46</v>
      </c>
    </row>
    <row r="5573" spans="2:16" ht="15" customHeight="1" x14ac:dyDescent="0.25">
      <c r="B5573" s="36" t="str">
        <f>LOOKUP(Tabela2[[#This Row],[RESUMO]],Tabela3[Grupo],Tabela3[Meus produtos])</f>
        <v>Não</v>
      </c>
      <c r="C5573" s="30" t="s">
        <v>5343</v>
      </c>
      <c r="D5573" t="s">
        <v>21238</v>
      </c>
      <c r="E5573" t="s">
        <v>11853</v>
      </c>
      <c r="F5573" s="30" t="s">
        <v>16089</v>
      </c>
      <c r="G5573">
        <v>6.37</v>
      </c>
      <c r="H5573">
        <v>4.2</v>
      </c>
      <c r="I5573">
        <v>18</v>
      </c>
      <c r="J5573">
        <v>0</v>
      </c>
      <c r="K5573" s="13">
        <v>0.28570000000000001</v>
      </c>
      <c r="L5573" s="13">
        <v>4.2000000000000003E-2</v>
      </c>
      <c r="M5573" s="13">
        <v>6.3700000000000007E-2</v>
      </c>
      <c r="N5573" s="13">
        <v>0.18</v>
      </c>
      <c r="O5573" s="13">
        <v>0</v>
      </c>
      <c r="P5573" s="12" t="str">
        <f>LEFT(Tabela2[[#This Row],[Código]],2)</f>
        <v>46</v>
      </c>
    </row>
    <row r="5574" spans="2:16" ht="15" customHeight="1" x14ac:dyDescent="0.25">
      <c r="B5574" s="36" t="str">
        <f>LOOKUP(Tabela2[[#This Row],[RESUMO]],Tabela3[Grupo],Tabela3[Meus produtos])</f>
        <v>Não</v>
      </c>
      <c r="C5574" s="30" t="s">
        <v>5344</v>
      </c>
      <c r="D5574" t="s">
        <v>21238</v>
      </c>
      <c r="E5574" t="s">
        <v>11853</v>
      </c>
      <c r="F5574" s="30" t="s">
        <v>16090</v>
      </c>
      <c r="G5574">
        <v>6.37</v>
      </c>
      <c r="H5574">
        <v>4.2</v>
      </c>
      <c r="I5574">
        <v>18</v>
      </c>
      <c r="J5574">
        <v>0</v>
      </c>
      <c r="K5574" s="13">
        <v>0.28570000000000001</v>
      </c>
      <c r="L5574" s="13">
        <v>4.2000000000000003E-2</v>
      </c>
      <c r="M5574" s="13">
        <v>6.3700000000000007E-2</v>
      </c>
      <c r="N5574" s="13">
        <v>0.18</v>
      </c>
      <c r="O5574" s="13">
        <v>0</v>
      </c>
      <c r="P5574" s="12" t="str">
        <f>LEFT(Tabela2[[#This Row],[Código]],2)</f>
        <v>46</v>
      </c>
    </row>
    <row r="5575" spans="2:16" ht="15" customHeight="1" x14ac:dyDescent="0.25">
      <c r="B5575" s="36" t="str">
        <f>LOOKUP(Tabela2[[#This Row],[RESUMO]],Tabela3[Grupo],Tabela3[Meus produtos])</f>
        <v>Não</v>
      </c>
      <c r="C5575" s="30" t="s">
        <v>5345</v>
      </c>
      <c r="D5575" t="s">
        <v>21238</v>
      </c>
      <c r="E5575" t="s">
        <v>11853</v>
      </c>
      <c r="F5575" s="30" t="s">
        <v>16091</v>
      </c>
      <c r="G5575">
        <v>6.37</v>
      </c>
      <c r="H5575">
        <v>4.2</v>
      </c>
      <c r="I5575">
        <v>18</v>
      </c>
      <c r="J5575">
        <v>0</v>
      </c>
      <c r="K5575" s="13">
        <v>0.28570000000000001</v>
      </c>
      <c r="L5575" s="13">
        <v>4.2000000000000003E-2</v>
      </c>
      <c r="M5575" s="13">
        <v>6.3700000000000007E-2</v>
      </c>
      <c r="N5575" s="13">
        <v>0.18</v>
      </c>
      <c r="O5575" s="13">
        <v>0</v>
      </c>
      <c r="P5575" s="12" t="str">
        <f>LEFT(Tabela2[[#This Row],[Código]],2)</f>
        <v>46</v>
      </c>
    </row>
    <row r="5576" spans="2:16" ht="15" customHeight="1" x14ac:dyDescent="0.25">
      <c r="B5576" s="36" t="str">
        <f>LOOKUP(Tabela2[[#This Row],[RESUMO]],Tabela3[Grupo],Tabela3[Meus produtos])</f>
        <v>Não</v>
      </c>
      <c r="C5576" s="30" t="s">
        <v>5346</v>
      </c>
      <c r="D5576" t="s">
        <v>21238</v>
      </c>
      <c r="E5576" t="s">
        <v>11853</v>
      </c>
      <c r="F5576" s="30" t="s">
        <v>16092</v>
      </c>
      <c r="G5576">
        <v>6.37</v>
      </c>
      <c r="H5576">
        <v>4.2</v>
      </c>
      <c r="I5576">
        <v>18</v>
      </c>
      <c r="J5576">
        <v>0</v>
      </c>
      <c r="K5576" s="13">
        <v>0.28570000000000001</v>
      </c>
      <c r="L5576" s="13">
        <v>4.2000000000000003E-2</v>
      </c>
      <c r="M5576" s="13">
        <v>6.3700000000000007E-2</v>
      </c>
      <c r="N5576" s="13">
        <v>0.18</v>
      </c>
      <c r="O5576" s="13">
        <v>0</v>
      </c>
      <c r="P5576" s="12" t="str">
        <f>LEFT(Tabela2[[#This Row],[Código]],2)</f>
        <v>46</v>
      </c>
    </row>
    <row r="5577" spans="2:16" ht="15" customHeight="1" x14ac:dyDescent="0.25">
      <c r="B5577" s="36" t="str">
        <f>LOOKUP(Tabela2[[#This Row],[RESUMO]],Tabela3[Grupo],Tabela3[Meus produtos])</f>
        <v>Não</v>
      </c>
      <c r="C5577" s="30" t="s">
        <v>5347</v>
      </c>
      <c r="D5577" t="s">
        <v>21238</v>
      </c>
      <c r="E5577" t="s">
        <v>11853</v>
      </c>
      <c r="F5577" s="30" t="s">
        <v>16093</v>
      </c>
      <c r="G5577">
        <v>6.37</v>
      </c>
      <c r="H5577">
        <v>4.2</v>
      </c>
      <c r="I5577">
        <v>18</v>
      </c>
      <c r="J5577">
        <v>0</v>
      </c>
      <c r="K5577" s="13">
        <v>0.28570000000000001</v>
      </c>
      <c r="L5577" s="13">
        <v>4.2000000000000003E-2</v>
      </c>
      <c r="M5577" s="13">
        <v>6.3700000000000007E-2</v>
      </c>
      <c r="N5577" s="13">
        <v>0.18</v>
      </c>
      <c r="O5577" s="13">
        <v>0</v>
      </c>
      <c r="P5577" s="12" t="str">
        <f>LEFT(Tabela2[[#This Row],[Código]],2)</f>
        <v>46</v>
      </c>
    </row>
    <row r="5578" spans="2:16" ht="15" customHeight="1" x14ac:dyDescent="0.25">
      <c r="B5578" s="36" t="str">
        <f>LOOKUP(Tabela2[[#This Row],[RESUMO]],Tabela3[Grupo],Tabela3[Meus produtos])</f>
        <v>Não</v>
      </c>
      <c r="C5578" s="30" t="s">
        <v>5348</v>
      </c>
      <c r="D5578" t="s">
        <v>21238</v>
      </c>
      <c r="E5578" t="s">
        <v>11853</v>
      </c>
      <c r="F5578" s="30" t="s">
        <v>16094</v>
      </c>
      <c r="G5578">
        <v>6.37</v>
      </c>
      <c r="H5578">
        <v>4.2</v>
      </c>
      <c r="I5578">
        <v>18</v>
      </c>
      <c r="J5578">
        <v>0</v>
      </c>
      <c r="K5578" s="13">
        <v>0.28570000000000001</v>
      </c>
      <c r="L5578" s="13">
        <v>4.2000000000000003E-2</v>
      </c>
      <c r="M5578" s="13">
        <v>6.3700000000000007E-2</v>
      </c>
      <c r="N5578" s="13">
        <v>0.18</v>
      </c>
      <c r="O5578" s="13">
        <v>0</v>
      </c>
      <c r="P5578" s="12" t="str">
        <f>LEFT(Tabela2[[#This Row],[Código]],2)</f>
        <v>46</v>
      </c>
    </row>
    <row r="5579" spans="2:16" ht="15" customHeight="1" x14ac:dyDescent="0.25">
      <c r="B5579" s="36" t="str">
        <f>LOOKUP(Tabela2[[#This Row],[RESUMO]],Tabela3[Grupo],Tabela3[Meus produtos])</f>
        <v>Não</v>
      </c>
      <c r="C5579" s="30" t="s">
        <v>5349</v>
      </c>
      <c r="D5579" t="s">
        <v>21238</v>
      </c>
      <c r="E5579" t="s">
        <v>11853</v>
      </c>
      <c r="F5579" s="30" t="s">
        <v>16095</v>
      </c>
      <c r="G5579">
        <v>6.37</v>
      </c>
      <c r="H5579">
        <v>4.2</v>
      </c>
      <c r="I5579">
        <v>18</v>
      </c>
      <c r="J5579">
        <v>0</v>
      </c>
      <c r="K5579" s="13">
        <v>0.28570000000000001</v>
      </c>
      <c r="L5579" s="13">
        <v>4.2000000000000003E-2</v>
      </c>
      <c r="M5579" s="13">
        <v>6.3700000000000007E-2</v>
      </c>
      <c r="N5579" s="13">
        <v>0.18</v>
      </c>
      <c r="O5579" s="13">
        <v>0</v>
      </c>
      <c r="P5579" s="12" t="str">
        <f>LEFT(Tabela2[[#This Row],[Código]],2)</f>
        <v>46</v>
      </c>
    </row>
    <row r="5580" spans="2:16" ht="15" customHeight="1" x14ac:dyDescent="0.25">
      <c r="B5580" s="36" t="str">
        <f>LOOKUP(Tabela2[[#This Row],[RESUMO]],Tabela3[Grupo],Tabela3[Meus produtos])</f>
        <v>Não</v>
      </c>
      <c r="C5580" s="30" t="s">
        <v>5350</v>
      </c>
      <c r="D5580" t="s">
        <v>21238</v>
      </c>
      <c r="E5580" t="s">
        <v>11853</v>
      </c>
      <c r="F5580" s="30" t="s">
        <v>16096</v>
      </c>
      <c r="G5580">
        <v>6.37</v>
      </c>
      <c r="H5580">
        <v>4.2</v>
      </c>
      <c r="I5580">
        <v>18</v>
      </c>
      <c r="J5580">
        <v>0</v>
      </c>
      <c r="K5580" s="13">
        <v>0.28570000000000001</v>
      </c>
      <c r="L5580" s="13">
        <v>4.2000000000000003E-2</v>
      </c>
      <c r="M5580" s="13">
        <v>6.3700000000000007E-2</v>
      </c>
      <c r="N5580" s="13">
        <v>0.18</v>
      </c>
      <c r="O5580" s="13">
        <v>0</v>
      </c>
      <c r="P5580" s="12" t="str">
        <f>LEFT(Tabela2[[#This Row],[Código]],2)</f>
        <v>46</v>
      </c>
    </row>
    <row r="5581" spans="2:16" ht="15" customHeight="1" x14ac:dyDescent="0.25">
      <c r="B5581" s="36" t="str">
        <f>LOOKUP(Tabela2[[#This Row],[RESUMO]],Tabela3[Grupo],Tabela3[Meus produtos])</f>
        <v>Não</v>
      </c>
      <c r="C5581" s="30" t="s">
        <v>5351</v>
      </c>
      <c r="D5581" t="s">
        <v>21238</v>
      </c>
      <c r="E5581" t="s">
        <v>11853</v>
      </c>
      <c r="F5581" s="30" t="s">
        <v>16097</v>
      </c>
      <c r="G5581">
        <v>6.37</v>
      </c>
      <c r="H5581">
        <v>4.2</v>
      </c>
      <c r="I5581">
        <v>18</v>
      </c>
      <c r="J5581">
        <v>0</v>
      </c>
      <c r="K5581" s="13">
        <v>0.28570000000000001</v>
      </c>
      <c r="L5581" s="13">
        <v>4.2000000000000003E-2</v>
      </c>
      <c r="M5581" s="13">
        <v>6.3700000000000007E-2</v>
      </c>
      <c r="N5581" s="13">
        <v>0.18</v>
      </c>
      <c r="O5581" s="13">
        <v>0</v>
      </c>
      <c r="P5581" s="12" t="str">
        <f>LEFT(Tabela2[[#This Row],[Código]],2)</f>
        <v>46</v>
      </c>
    </row>
    <row r="5582" spans="2:16" ht="15" customHeight="1" x14ac:dyDescent="0.25">
      <c r="B5582" s="36" t="str">
        <f>LOOKUP(Tabela2[[#This Row],[RESUMO]],Tabela3[Grupo],Tabela3[Meus produtos])</f>
        <v>Não</v>
      </c>
      <c r="C5582" s="30" t="s">
        <v>5352</v>
      </c>
      <c r="D5582" t="s">
        <v>21238</v>
      </c>
      <c r="E5582" t="s">
        <v>11853</v>
      </c>
      <c r="F5582" s="30" t="s">
        <v>16098</v>
      </c>
      <c r="G5582">
        <v>6.37</v>
      </c>
      <c r="H5582">
        <v>4.2</v>
      </c>
      <c r="I5582">
        <v>18</v>
      </c>
      <c r="J5582">
        <v>0</v>
      </c>
      <c r="K5582" s="13">
        <v>0.28570000000000001</v>
      </c>
      <c r="L5582" s="13">
        <v>4.2000000000000003E-2</v>
      </c>
      <c r="M5582" s="13">
        <v>6.3700000000000007E-2</v>
      </c>
      <c r="N5582" s="13">
        <v>0.18</v>
      </c>
      <c r="O5582" s="13">
        <v>0</v>
      </c>
      <c r="P5582" s="12" t="str">
        <f>LEFT(Tabela2[[#This Row],[Código]],2)</f>
        <v>46</v>
      </c>
    </row>
    <row r="5583" spans="2:16" ht="15" customHeight="1" x14ac:dyDescent="0.25">
      <c r="B5583" s="36" t="str">
        <f>LOOKUP(Tabela2[[#This Row],[RESUMO]],Tabela3[Grupo],Tabela3[Meus produtos])</f>
        <v>Não</v>
      </c>
      <c r="C5583" s="30" t="s">
        <v>5353</v>
      </c>
      <c r="D5583" t="s">
        <v>21238</v>
      </c>
      <c r="E5583" t="s">
        <v>11853</v>
      </c>
      <c r="F5583" s="30" t="s">
        <v>16099</v>
      </c>
      <c r="G5583">
        <v>6.26</v>
      </c>
      <c r="H5583">
        <v>4.2</v>
      </c>
      <c r="I5583">
        <v>18</v>
      </c>
      <c r="J5583">
        <v>0</v>
      </c>
      <c r="K5583" s="13">
        <v>0.28459999999999996</v>
      </c>
      <c r="L5583" s="13">
        <v>4.2000000000000003E-2</v>
      </c>
      <c r="M5583" s="13">
        <v>6.2600000000000003E-2</v>
      </c>
      <c r="N5583" s="13">
        <v>0.18</v>
      </c>
      <c r="O5583" s="13">
        <v>0</v>
      </c>
      <c r="P5583" s="12" t="str">
        <f>LEFT(Tabela2[[#This Row],[Código]],2)</f>
        <v>47</v>
      </c>
    </row>
    <row r="5584" spans="2:16" ht="15" customHeight="1" x14ac:dyDescent="0.25">
      <c r="B5584" s="36" t="str">
        <f>LOOKUP(Tabela2[[#This Row],[RESUMO]],Tabela3[Grupo],Tabela3[Meus produtos])</f>
        <v>Não</v>
      </c>
      <c r="C5584" s="30" t="s">
        <v>5354</v>
      </c>
      <c r="D5584" t="s">
        <v>21238</v>
      </c>
      <c r="E5584" t="s">
        <v>11853</v>
      </c>
      <c r="F5584" s="30" t="s">
        <v>16100</v>
      </c>
      <c r="G5584">
        <v>6.26</v>
      </c>
      <c r="H5584">
        <v>4.2</v>
      </c>
      <c r="I5584">
        <v>18</v>
      </c>
      <c r="J5584">
        <v>0</v>
      </c>
      <c r="K5584" s="13">
        <v>0.28459999999999996</v>
      </c>
      <c r="L5584" s="13">
        <v>4.2000000000000003E-2</v>
      </c>
      <c r="M5584" s="13">
        <v>6.2600000000000003E-2</v>
      </c>
      <c r="N5584" s="13">
        <v>0.18</v>
      </c>
      <c r="O5584" s="13">
        <v>0</v>
      </c>
      <c r="P5584" s="12" t="str">
        <f>LEFT(Tabela2[[#This Row],[Código]],2)</f>
        <v>47</v>
      </c>
    </row>
    <row r="5585" spans="2:16" ht="15" customHeight="1" x14ac:dyDescent="0.25">
      <c r="B5585" s="36" t="str">
        <f>LOOKUP(Tabela2[[#This Row],[RESUMO]],Tabela3[Grupo],Tabela3[Meus produtos])</f>
        <v>Não</v>
      </c>
      <c r="C5585" s="30" t="s">
        <v>5355</v>
      </c>
      <c r="D5585" t="s">
        <v>21238</v>
      </c>
      <c r="E5585" t="s">
        <v>11853</v>
      </c>
      <c r="F5585" s="30" t="s">
        <v>16101</v>
      </c>
      <c r="G5585">
        <v>6.26</v>
      </c>
      <c r="H5585">
        <v>4.2</v>
      </c>
      <c r="I5585">
        <v>18</v>
      </c>
      <c r="J5585">
        <v>0</v>
      </c>
      <c r="K5585" s="13">
        <v>0.28459999999999996</v>
      </c>
      <c r="L5585" s="13">
        <v>4.2000000000000003E-2</v>
      </c>
      <c r="M5585" s="13">
        <v>6.2600000000000003E-2</v>
      </c>
      <c r="N5585" s="13">
        <v>0.18</v>
      </c>
      <c r="O5585" s="13">
        <v>0</v>
      </c>
      <c r="P5585" s="12" t="str">
        <f>LEFT(Tabela2[[#This Row],[Código]],2)</f>
        <v>47</v>
      </c>
    </row>
    <row r="5586" spans="2:16" ht="15" customHeight="1" x14ac:dyDescent="0.25">
      <c r="B5586" s="36" t="str">
        <f>LOOKUP(Tabela2[[#This Row],[RESUMO]],Tabela3[Grupo],Tabela3[Meus produtos])</f>
        <v>Não</v>
      </c>
      <c r="C5586" s="30" t="s">
        <v>5356</v>
      </c>
      <c r="D5586" t="s">
        <v>21238</v>
      </c>
      <c r="E5586" t="s">
        <v>11853</v>
      </c>
      <c r="F5586" s="30" t="s">
        <v>16102</v>
      </c>
      <c r="G5586">
        <v>6.26</v>
      </c>
      <c r="H5586">
        <v>4.2</v>
      </c>
      <c r="I5586">
        <v>18</v>
      </c>
      <c r="J5586">
        <v>0</v>
      </c>
      <c r="K5586" s="13">
        <v>0.28459999999999996</v>
      </c>
      <c r="L5586" s="13">
        <v>4.2000000000000003E-2</v>
      </c>
      <c r="M5586" s="13">
        <v>6.2600000000000003E-2</v>
      </c>
      <c r="N5586" s="13">
        <v>0.18</v>
      </c>
      <c r="O5586" s="13">
        <v>0</v>
      </c>
      <c r="P5586" s="12" t="str">
        <f>LEFT(Tabela2[[#This Row],[Código]],2)</f>
        <v>47</v>
      </c>
    </row>
    <row r="5587" spans="2:16" ht="15" customHeight="1" x14ac:dyDescent="0.25">
      <c r="B5587" s="36" t="str">
        <f>LOOKUP(Tabela2[[#This Row],[RESUMO]],Tabela3[Grupo],Tabela3[Meus produtos])</f>
        <v>Não</v>
      </c>
      <c r="C5587" s="30" t="s">
        <v>5357</v>
      </c>
      <c r="D5587" t="s">
        <v>21238</v>
      </c>
      <c r="E5587" t="s">
        <v>11853</v>
      </c>
      <c r="F5587" s="30" t="s">
        <v>16103</v>
      </c>
      <c r="G5587">
        <v>6.26</v>
      </c>
      <c r="H5587">
        <v>4.2</v>
      </c>
      <c r="I5587">
        <v>18</v>
      </c>
      <c r="J5587">
        <v>0</v>
      </c>
      <c r="K5587" s="13">
        <v>0.28459999999999996</v>
      </c>
      <c r="L5587" s="13">
        <v>4.2000000000000003E-2</v>
      </c>
      <c r="M5587" s="13">
        <v>6.2600000000000003E-2</v>
      </c>
      <c r="N5587" s="13">
        <v>0.18</v>
      </c>
      <c r="O5587" s="13">
        <v>0</v>
      </c>
      <c r="P5587" s="12" t="str">
        <f>LEFT(Tabela2[[#This Row],[Código]],2)</f>
        <v>47</v>
      </c>
    </row>
    <row r="5588" spans="2:16" ht="15" customHeight="1" x14ac:dyDescent="0.25">
      <c r="B5588" s="36" t="str">
        <f>LOOKUP(Tabela2[[#This Row],[RESUMO]],Tabela3[Grupo],Tabela3[Meus produtos])</f>
        <v>Não</v>
      </c>
      <c r="C5588" s="30" t="s">
        <v>5358</v>
      </c>
      <c r="D5588" t="s">
        <v>21238</v>
      </c>
      <c r="E5588" t="s">
        <v>11853</v>
      </c>
      <c r="F5588" s="30" t="s">
        <v>16104</v>
      </c>
      <c r="G5588">
        <v>6.26</v>
      </c>
      <c r="H5588">
        <v>4.2</v>
      </c>
      <c r="I5588">
        <v>18</v>
      </c>
      <c r="J5588">
        <v>0</v>
      </c>
      <c r="K5588" s="13">
        <v>0.28459999999999996</v>
      </c>
      <c r="L5588" s="13">
        <v>4.2000000000000003E-2</v>
      </c>
      <c r="M5588" s="13">
        <v>6.2600000000000003E-2</v>
      </c>
      <c r="N5588" s="13">
        <v>0.18</v>
      </c>
      <c r="O5588" s="13">
        <v>0</v>
      </c>
      <c r="P5588" s="12" t="str">
        <f>LEFT(Tabela2[[#This Row],[Código]],2)</f>
        <v>47</v>
      </c>
    </row>
    <row r="5589" spans="2:16" ht="15" customHeight="1" x14ac:dyDescent="0.25">
      <c r="B5589" s="36" t="str">
        <f>LOOKUP(Tabela2[[#This Row],[RESUMO]],Tabela3[Grupo],Tabela3[Meus produtos])</f>
        <v>Não</v>
      </c>
      <c r="C5589" s="30" t="s">
        <v>5359</v>
      </c>
      <c r="D5589" t="s">
        <v>21238</v>
      </c>
      <c r="E5589" t="s">
        <v>11853</v>
      </c>
      <c r="F5589" s="30" t="s">
        <v>16105</v>
      </c>
      <c r="G5589">
        <v>6.26</v>
      </c>
      <c r="H5589">
        <v>4.2</v>
      </c>
      <c r="I5589">
        <v>18</v>
      </c>
      <c r="J5589">
        <v>0</v>
      </c>
      <c r="K5589" s="13">
        <v>0.28459999999999996</v>
      </c>
      <c r="L5589" s="13">
        <v>4.2000000000000003E-2</v>
      </c>
      <c r="M5589" s="13">
        <v>6.2600000000000003E-2</v>
      </c>
      <c r="N5589" s="13">
        <v>0.18</v>
      </c>
      <c r="O5589" s="13">
        <v>0</v>
      </c>
      <c r="P5589" s="12" t="str">
        <f>LEFT(Tabela2[[#This Row],[Código]],2)</f>
        <v>47</v>
      </c>
    </row>
    <row r="5590" spans="2:16" ht="15" customHeight="1" x14ac:dyDescent="0.25">
      <c r="B5590" s="36" t="str">
        <f>LOOKUP(Tabela2[[#This Row],[RESUMO]],Tabela3[Grupo],Tabela3[Meus produtos])</f>
        <v>Não</v>
      </c>
      <c r="C5590" s="30" t="s">
        <v>5360</v>
      </c>
      <c r="D5590" t="s">
        <v>21238</v>
      </c>
      <c r="E5590" t="s">
        <v>11853</v>
      </c>
      <c r="F5590" s="30" t="s">
        <v>16106</v>
      </c>
      <c r="G5590">
        <v>6.26</v>
      </c>
      <c r="H5590">
        <v>4.2</v>
      </c>
      <c r="I5590">
        <v>18</v>
      </c>
      <c r="J5590">
        <v>0</v>
      </c>
      <c r="K5590" s="13">
        <v>0.28459999999999996</v>
      </c>
      <c r="L5590" s="13">
        <v>4.2000000000000003E-2</v>
      </c>
      <c r="M5590" s="13">
        <v>6.2600000000000003E-2</v>
      </c>
      <c r="N5590" s="13">
        <v>0.18</v>
      </c>
      <c r="O5590" s="13">
        <v>0</v>
      </c>
      <c r="P5590" s="12" t="str">
        <f>LEFT(Tabela2[[#This Row],[Código]],2)</f>
        <v>47</v>
      </c>
    </row>
    <row r="5591" spans="2:16" ht="15" customHeight="1" x14ac:dyDescent="0.25">
      <c r="B5591" s="36" t="str">
        <f>LOOKUP(Tabela2[[#This Row],[RESUMO]],Tabela3[Grupo],Tabela3[Meus produtos])</f>
        <v>Não</v>
      </c>
      <c r="C5591" s="30" t="s">
        <v>5361</v>
      </c>
      <c r="D5591" t="s">
        <v>21238</v>
      </c>
      <c r="E5591" t="s">
        <v>11853</v>
      </c>
      <c r="F5591" s="30" t="s">
        <v>16107</v>
      </c>
      <c r="G5591">
        <v>6.26</v>
      </c>
      <c r="H5591">
        <v>4.2</v>
      </c>
      <c r="I5591">
        <v>18</v>
      </c>
      <c r="J5591">
        <v>0</v>
      </c>
      <c r="K5591" s="13">
        <v>0.28459999999999996</v>
      </c>
      <c r="L5591" s="13">
        <v>4.2000000000000003E-2</v>
      </c>
      <c r="M5591" s="13">
        <v>6.2600000000000003E-2</v>
      </c>
      <c r="N5591" s="13">
        <v>0.18</v>
      </c>
      <c r="O5591" s="13">
        <v>0</v>
      </c>
      <c r="P5591" s="12" t="str">
        <f>LEFT(Tabela2[[#This Row],[Código]],2)</f>
        <v>47</v>
      </c>
    </row>
    <row r="5592" spans="2:16" ht="15" customHeight="1" x14ac:dyDescent="0.25">
      <c r="B5592" s="36" t="str">
        <f>LOOKUP(Tabela2[[#This Row],[RESUMO]],Tabela3[Grupo],Tabela3[Meus produtos])</f>
        <v>Não</v>
      </c>
      <c r="C5592" s="30" t="s">
        <v>5362</v>
      </c>
      <c r="D5592" t="s">
        <v>21238</v>
      </c>
      <c r="E5592" t="s">
        <v>11853</v>
      </c>
      <c r="F5592" s="30" t="s">
        <v>16108</v>
      </c>
      <c r="G5592">
        <v>6.26</v>
      </c>
      <c r="H5592">
        <v>4.2</v>
      </c>
      <c r="I5592">
        <v>18</v>
      </c>
      <c r="J5592">
        <v>0</v>
      </c>
      <c r="K5592" s="13">
        <v>0.28459999999999996</v>
      </c>
      <c r="L5592" s="13">
        <v>4.2000000000000003E-2</v>
      </c>
      <c r="M5592" s="13">
        <v>6.2600000000000003E-2</v>
      </c>
      <c r="N5592" s="13">
        <v>0.18</v>
      </c>
      <c r="O5592" s="13">
        <v>0</v>
      </c>
      <c r="P5592" s="12" t="str">
        <f>LEFT(Tabela2[[#This Row],[Código]],2)</f>
        <v>47</v>
      </c>
    </row>
    <row r="5593" spans="2:16" ht="15" customHeight="1" x14ac:dyDescent="0.25">
      <c r="B5593" s="36" t="str">
        <f>LOOKUP(Tabela2[[#This Row],[RESUMO]],Tabela3[Grupo],Tabela3[Meus produtos])</f>
        <v>Não</v>
      </c>
      <c r="C5593" s="30" t="s">
        <v>5363</v>
      </c>
      <c r="D5593" t="s">
        <v>21238</v>
      </c>
      <c r="E5593" t="s">
        <v>11853</v>
      </c>
      <c r="F5593" s="30" t="s">
        <v>16109</v>
      </c>
      <c r="G5593">
        <v>6.26</v>
      </c>
      <c r="H5593">
        <v>4.2</v>
      </c>
      <c r="I5593">
        <v>18</v>
      </c>
      <c r="J5593">
        <v>0</v>
      </c>
      <c r="K5593" s="13">
        <v>0.28459999999999996</v>
      </c>
      <c r="L5593" s="13">
        <v>4.2000000000000003E-2</v>
      </c>
      <c r="M5593" s="13">
        <v>6.2600000000000003E-2</v>
      </c>
      <c r="N5593" s="13">
        <v>0.18</v>
      </c>
      <c r="O5593" s="13">
        <v>0</v>
      </c>
      <c r="P5593" s="12" t="str">
        <f>LEFT(Tabela2[[#This Row],[Código]],2)</f>
        <v>47</v>
      </c>
    </row>
    <row r="5594" spans="2:16" ht="15" customHeight="1" x14ac:dyDescent="0.25">
      <c r="B5594" s="36" t="str">
        <f>LOOKUP(Tabela2[[#This Row],[RESUMO]],Tabela3[Grupo],Tabela3[Meus produtos])</f>
        <v>Não</v>
      </c>
      <c r="C5594" s="30" t="s">
        <v>5364</v>
      </c>
      <c r="D5594" t="s">
        <v>21238</v>
      </c>
      <c r="E5594" t="s">
        <v>11853</v>
      </c>
      <c r="F5594" s="30" t="s">
        <v>16110</v>
      </c>
      <c r="G5594">
        <v>6.26</v>
      </c>
      <c r="H5594">
        <v>4.2</v>
      </c>
      <c r="I5594">
        <v>18</v>
      </c>
      <c r="J5594">
        <v>0</v>
      </c>
      <c r="K5594" s="13">
        <v>0.28459999999999996</v>
      </c>
      <c r="L5594" s="13">
        <v>4.2000000000000003E-2</v>
      </c>
      <c r="M5594" s="13">
        <v>6.2600000000000003E-2</v>
      </c>
      <c r="N5594" s="13">
        <v>0.18</v>
      </c>
      <c r="O5594" s="13">
        <v>0</v>
      </c>
      <c r="P5594" s="12" t="str">
        <f>LEFT(Tabela2[[#This Row],[Código]],2)</f>
        <v>47</v>
      </c>
    </row>
    <row r="5595" spans="2:16" ht="15" customHeight="1" x14ac:dyDescent="0.25">
      <c r="B5595" s="36" t="str">
        <f>LOOKUP(Tabela2[[#This Row],[RESUMO]],Tabela3[Grupo],Tabela3[Meus produtos])</f>
        <v>Não</v>
      </c>
      <c r="C5595" s="30" t="s">
        <v>5365</v>
      </c>
      <c r="D5595" t="s">
        <v>21238</v>
      </c>
      <c r="E5595" t="s">
        <v>11853</v>
      </c>
      <c r="F5595" s="30" t="s">
        <v>16111</v>
      </c>
      <c r="G5595">
        <v>6.26</v>
      </c>
      <c r="H5595">
        <v>4.2</v>
      </c>
      <c r="I5595">
        <v>18</v>
      </c>
      <c r="J5595">
        <v>0</v>
      </c>
      <c r="K5595" s="13">
        <v>0.28459999999999996</v>
      </c>
      <c r="L5595" s="13">
        <v>4.2000000000000003E-2</v>
      </c>
      <c r="M5595" s="13">
        <v>6.2600000000000003E-2</v>
      </c>
      <c r="N5595" s="13">
        <v>0.18</v>
      </c>
      <c r="O5595" s="13">
        <v>0</v>
      </c>
      <c r="P5595" s="12" t="str">
        <f>LEFT(Tabela2[[#This Row],[Código]],2)</f>
        <v>47</v>
      </c>
    </row>
    <row r="5596" spans="2:16" ht="15" customHeight="1" x14ac:dyDescent="0.25">
      <c r="B5596" s="36" t="str">
        <f>LOOKUP(Tabela2[[#This Row],[RESUMO]],Tabela3[Grupo],Tabela3[Meus produtos])</f>
        <v>Não</v>
      </c>
      <c r="C5596" s="30" t="s">
        <v>5366</v>
      </c>
      <c r="D5596" t="s">
        <v>21238</v>
      </c>
      <c r="E5596" t="s">
        <v>11853</v>
      </c>
      <c r="F5596" s="30" t="s">
        <v>16112</v>
      </c>
      <c r="G5596">
        <v>6.26</v>
      </c>
      <c r="H5596">
        <v>4.2</v>
      </c>
      <c r="I5596">
        <v>18</v>
      </c>
      <c r="J5596">
        <v>0</v>
      </c>
      <c r="K5596" s="13">
        <v>0.28459999999999996</v>
      </c>
      <c r="L5596" s="13">
        <v>4.2000000000000003E-2</v>
      </c>
      <c r="M5596" s="13">
        <v>6.2600000000000003E-2</v>
      </c>
      <c r="N5596" s="13">
        <v>0.18</v>
      </c>
      <c r="O5596" s="13">
        <v>0</v>
      </c>
      <c r="P5596" s="12" t="str">
        <f>LEFT(Tabela2[[#This Row],[Código]],2)</f>
        <v>47</v>
      </c>
    </row>
    <row r="5597" spans="2:16" ht="15" customHeight="1" x14ac:dyDescent="0.25">
      <c r="B5597" s="36" t="str">
        <f>LOOKUP(Tabela2[[#This Row],[RESUMO]],Tabela3[Grupo],Tabela3[Meus produtos])</f>
        <v>Não</v>
      </c>
      <c r="C5597" s="30" t="s">
        <v>5367</v>
      </c>
      <c r="D5597" t="s">
        <v>21238</v>
      </c>
      <c r="E5597" t="s">
        <v>11853</v>
      </c>
      <c r="F5597" s="30" t="s">
        <v>16113</v>
      </c>
      <c r="G5597">
        <v>6.26</v>
      </c>
      <c r="H5597">
        <v>4.2</v>
      </c>
      <c r="I5597">
        <v>18</v>
      </c>
      <c r="J5597">
        <v>0</v>
      </c>
      <c r="K5597" s="13">
        <v>0.28459999999999996</v>
      </c>
      <c r="L5597" s="13">
        <v>4.2000000000000003E-2</v>
      </c>
      <c r="M5597" s="13">
        <v>6.2600000000000003E-2</v>
      </c>
      <c r="N5597" s="13">
        <v>0.18</v>
      </c>
      <c r="O5597" s="13">
        <v>0</v>
      </c>
      <c r="P5597" s="12" t="str">
        <f>LEFT(Tabela2[[#This Row],[Código]],2)</f>
        <v>47</v>
      </c>
    </row>
    <row r="5598" spans="2:16" ht="15" customHeight="1" x14ac:dyDescent="0.25">
      <c r="B5598" s="36" t="str">
        <f>LOOKUP(Tabela2[[#This Row],[RESUMO]],Tabela3[Grupo],Tabela3[Meus produtos])</f>
        <v>Não</v>
      </c>
      <c r="C5598" s="30" t="s">
        <v>5368</v>
      </c>
      <c r="D5598" t="s">
        <v>21238</v>
      </c>
      <c r="E5598" t="s">
        <v>11853</v>
      </c>
      <c r="F5598" s="30" t="s">
        <v>16114</v>
      </c>
      <c r="G5598">
        <v>6.26</v>
      </c>
      <c r="H5598">
        <v>4.2</v>
      </c>
      <c r="I5598">
        <v>18</v>
      </c>
      <c r="J5598">
        <v>0</v>
      </c>
      <c r="K5598" s="13">
        <v>0.28459999999999996</v>
      </c>
      <c r="L5598" s="13">
        <v>4.2000000000000003E-2</v>
      </c>
      <c r="M5598" s="13">
        <v>6.2600000000000003E-2</v>
      </c>
      <c r="N5598" s="13">
        <v>0.18</v>
      </c>
      <c r="O5598" s="13">
        <v>0</v>
      </c>
      <c r="P5598" s="12" t="str">
        <f>LEFT(Tabela2[[#This Row],[Código]],2)</f>
        <v>47</v>
      </c>
    </row>
    <row r="5599" spans="2:16" ht="15" customHeight="1" x14ac:dyDescent="0.25">
      <c r="B5599" s="36" t="str">
        <f>LOOKUP(Tabela2[[#This Row],[RESUMO]],Tabela3[Grupo],Tabela3[Meus produtos])</f>
        <v>Não</v>
      </c>
      <c r="C5599" s="30" t="s">
        <v>5369</v>
      </c>
      <c r="D5599" t="s">
        <v>21238</v>
      </c>
      <c r="E5599" t="s">
        <v>11853</v>
      </c>
      <c r="F5599" s="30" t="s">
        <v>16115</v>
      </c>
      <c r="G5599">
        <v>6.26</v>
      </c>
      <c r="H5599">
        <v>4.2</v>
      </c>
      <c r="I5599">
        <v>18</v>
      </c>
      <c r="J5599">
        <v>0</v>
      </c>
      <c r="K5599" s="13">
        <v>0.28459999999999996</v>
      </c>
      <c r="L5599" s="13">
        <v>4.2000000000000003E-2</v>
      </c>
      <c r="M5599" s="13">
        <v>6.2600000000000003E-2</v>
      </c>
      <c r="N5599" s="13">
        <v>0.18</v>
      </c>
      <c r="O5599" s="13">
        <v>0</v>
      </c>
      <c r="P5599" s="12" t="str">
        <f>LEFT(Tabela2[[#This Row],[Código]],2)</f>
        <v>47</v>
      </c>
    </row>
    <row r="5600" spans="2:16" ht="15" customHeight="1" x14ac:dyDescent="0.25">
      <c r="B5600" s="36" t="str">
        <f>LOOKUP(Tabela2[[#This Row],[RESUMO]],Tabela3[Grupo],Tabela3[Meus produtos])</f>
        <v>Não</v>
      </c>
      <c r="C5600" s="30" t="s">
        <v>5370</v>
      </c>
      <c r="D5600" t="s">
        <v>21238</v>
      </c>
      <c r="E5600" t="s">
        <v>11853</v>
      </c>
      <c r="F5600" s="30" t="s">
        <v>16116</v>
      </c>
      <c r="G5600">
        <v>6.23</v>
      </c>
      <c r="H5600">
        <v>4.2</v>
      </c>
      <c r="I5600">
        <v>18</v>
      </c>
      <c r="J5600">
        <v>0</v>
      </c>
      <c r="K5600" s="13">
        <v>0.2843</v>
      </c>
      <c r="L5600" s="13">
        <v>4.2000000000000003E-2</v>
      </c>
      <c r="M5600" s="13">
        <v>6.2300000000000001E-2</v>
      </c>
      <c r="N5600" s="13">
        <v>0.18</v>
      </c>
      <c r="O5600" s="13">
        <v>0</v>
      </c>
      <c r="P5600" s="12" t="str">
        <f>LEFT(Tabela2[[#This Row],[Código]],2)</f>
        <v>47</v>
      </c>
    </row>
    <row r="5601" spans="2:16" ht="15" customHeight="1" x14ac:dyDescent="0.25">
      <c r="B5601" s="36" t="str">
        <f>LOOKUP(Tabela2[[#This Row],[RESUMO]],Tabela3[Grupo],Tabela3[Meus produtos])</f>
        <v>Não</v>
      </c>
      <c r="C5601" s="30" t="s">
        <v>5371</v>
      </c>
      <c r="D5601" t="s">
        <v>21238</v>
      </c>
      <c r="E5601" t="s">
        <v>11853</v>
      </c>
      <c r="F5601" s="30" t="s">
        <v>16117</v>
      </c>
      <c r="G5601">
        <v>6.23</v>
      </c>
      <c r="H5601">
        <v>4.2</v>
      </c>
      <c r="I5601">
        <v>18</v>
      </c>
      <c r="J5601">
        <v>0</v>
      </c>
      <c r="K5601" s="13">
        <v>0.2843</v>
      </c>
      <c r="L5601" s="13">
        <v>4.2000000000000003E-2</v>
      </c>
      <c r="M5601" s="13">
        <v>6.2300000000000001E-2</v>
      </c>
      <c r="N5601" s="13">
        <v>0.18</v>
      </c>
      <c r="O5601" s="13">
        <v>0</v>
      </c>
      <c r="P5601" s="12" t="str">
        <f>LEFT(Tabela2[[#This Row],[Código]],2)</f>
        <v>47</v>
      </c>
    </row>
    <row r="5602" spans="2:16" ht="15" customHeight="1" x14ac:dyDescent="0.25">
      <c r="B5602" s="36" t="str">
        <f>LOOKUP(Tabela2[[#This Row],[RESUMO]],Tabela3[Grupo],Tabela3[Meus produtos])</f>
        <v>Não</v>
      </c>
      <c r="C5602" s="30" t="s">
        <v>5372</v>
      </c>
      <c r="D5602" t="s">
        <v>21238</v>
      </c>
      <c r="E5602" t="s">
        <v>11853</v>
      </c>
      <c r="F5602" s="30" t="s">
        <v>16118</v>
      </c>
      <c r="G5602">
        <v>6.23</v>
      </c>
      <c r="H5602">
        <v>4.2</v>
      </c>
      <c r="I5602">
        <v>18</v>
      </c>
      <c r="J5602">
        <v>0</v>
      </c>
      <c r="K5602" s="13">
        <v>0.2843</v>
      </c>
      <c r="L5602" s="13">
        <v>4.2000000000000003E-2</v>
      </c>
      <c r="M5602" s="13">
        <v>6.2300000000000001E-2</v>
      </c>
      <c r="N5602" s="13">
        <v>0.18</v>
      </c>
      <c r="O5602" s="13">
        <v>0</v>
      </c>
      <c r="P5602" s="12" t="str">
        <f>LEFT(Tabela2[[#This Row],[Código]],2)</f>
        <v>47</v>
      </c>
    </row>
    <row r="5603" spans="2:16" ht="15" customHeight="1" x14ac:dyDescent="0.25">
      <c r="B5603" s="36" t="str">
        <f>LOOKUP(Tabela2[[#This Row],[RESUMO]],Tabela3[Grupo],Tabela3[Meus produtos])</f>
        <v>Não</v>
      </c>
      <c r="C5603" s="30" t="s">
        <v>5373</v>
      </c>
      <c r="D5603" t="s">
        <v>21238</v>
      </c>
      <c r="E5603" t="s">
        <v>11853</v>
      </c>
      <c r="F5603" s="30" t="s">
        <v>16119</v>
      </c>
      <c r="G5603">
        <v>6.23</v>
      </c>
      <c r="H5603">
        <v>4.2</v>
      </c>
      <c r="I5603">
        <v>18</v>
      </c>
      <c r="J5603">
        <v>0</v>
      </c>
      <c r="K5603" s="13">
        <v>0.2843</v>
      </c>
      <c r="L5603" s="13">
        <v>4.2000000000000003E-2</v>
      </c>
      <c r="M5603" s="13">
        <v>6.2300000000000001E-2</v>
      </c>
      <c r="N5603" s="13">
        <v>0.18</v>
      </c>
      <c r="O5603" s="13">
        <v>0</v>
      </c>
      <c r="P5603" s="12" t="str">
        <f>LEFT(Tabela2[[#This Row],[Código]],2)</f>
        <v>47</v>
      </c>
    </row>
    <row r="5604" spans="2:16" ht="15" customHeight="1" x14ac:dyDescent="0.25">
      <c r="B5604" s="36" t="str">
        <f>LOOKUP(Tabela2[[#This Row],[RESUMO]],Tabela3[Grupo],Tabela3[Meus produtos])</f>
        <v>Não</v>
      </c>
      <c r="C5604" s="30" t="s">
        <v>22363</v>
      </c>
      <c r="D5604" t="s">
        <v>21238</v>
      </c>
      <c r="E5604" t="s">
        <v>11853</v>
      </c>
      <c r="F5604" s="30" t="s">
        <v>22364</v>
      </c>
      <c r="G5604">
        <v>10.5</v>
      </c>
      <c r="H5604">
        <v>8.2799999999999994</v>
      </c>
      <c r="I5604">
        <v>0</v>
      </c>
      <c r="J5604">
        <v>0</v>
      </c>
      <c r="K5604" s="13">
        <v>0.18779999999999999</v>
      </c>
      <c r="L5604" s="13">
        <v>8.2799999999999999E-2</v>
      </c>
      <c r="M5604" s="13">
        <v>0.105</v>
      </c>
      <c r="N5604" s="13">
        <v>0</v>
      </c>
      <c r="O5604" s="13">
        <v>0</v>
      </c>
      <c r="P5604" s="12" t="str">
        <f>LEFT(Tabela2[[#This Row],[Código]],2)</f>
        <v>48</v>
      </c>
    </row>
    <row r="5605" spans="2:16" ht="15" customHeight="1" x14ac:dyDescent="0.25">
      <c r="B5605" s="36" t="str">
        <f>LOOKUP(Tabela2[[#This Row],[RESUMO]],Tabela3[Grupo],Tabela3[Meus produtos])</f>
        <v>Não</v>
      </c>
      <c r="C5605" s="30" t="s">
        <v>22365</v>
      </c>
      <c r="D5605" t="s">
        <v>21238</v>
      </c>
      <c r="E5605" t="s">
        <v>11853</v>
      </c>
      <c r="F5605" s="30" t="s">
        <v>22366</v>
      </c>
      <c r="G5605">
        <v>10.5</v>
      </c>
      <c r="H5605">
        <v>8.41</v>
      </c>
      <c r="I5605">
        <v>0</v>
      </c>
      <c r="J5605">
        <v>0</v>
      </c>
      <c r="K5605" s="13">
        <v>0.18909999999999999</v>
      </c>
      <c r="L5605" s="13">
        <v>8.4100000000000008E-2</v>
      </c>
      <c r="M5605" s="13">
        <v>0.105</v>
      </c>
      <c r="N5605" s="13">
        <v>0</v>
      </c>
      <c r="O5605" s="13">
        <v>0</v>
      </c>
      <c r="P5605" s="12" t="str">
        <f>LEFT(Tabela2[[#This Row],[Código]],2)</f>
        <v>48</v>
      </c>
    </row>
    <row r="5606" spans="2:16" ht="15" customHeight="1" x14ac:dyDescent="0.25">
      <c r="B5606" s="36" t="str">
        <f>LOOKUP(Tabela2[[#This Row],[RESUMO]],Tabela3[Grupo],Tabela3[Meus produtos])</f>
        <v>Não</v>
      </c>
      <c r="C5606" s="30" t="s">
        <v>22365</v>
      </c>
      <c r="D5606" t="s">
        <v>124</v>
      </c>
      <c r="E5606" t="s">
        <v>11853</v>
      </c>
      <c r="F5606" s="30" t="s">
        <v>22366</v>
      </c>
      <c r="G5606">
        <v>10.37</v>
      </c>
      <c r="H5606">
        <v>8.2799999999999994</v>
      </c>
      <c r="I5606">
        <v>0</v>
      </c>
      <c r="J5606">
        <v>0</v>
      </c>
      <c r="K5606" s="13">
        <v>0.1865</v>
      </c>
      <c r="L5606" s="13">
        <v>8.2799999999999999E-2</v>
      </c>
      <c r="M5606" s="13">
        <v>0.10369999999999999</v>
      </c>
      <c r="N5606" s="13">
        <v>0</v>
      </c>
      <c r="O5606" s="13">
        <v>0</v>
      </c>
      <c r="P5606" s="12" t="str">
        <f>LEFT(Tabela2[[#This Row],[Código]],2)</f>
        <v>48</v>
      </c>
    </row>
    <row r="5607" spans="2:16" ht="15" customHeight="1" x14ac:dyDescent="0.25">
      <c r="B5607" s="36" t="str">
        <f>LOOKUP(Tabela2[[#This Row],[RESUMO]],Tabela3[Grupo],Tabela3[Meus produtos])</f>
        <v>Não</v>
      </c>
      <c r="C5607" s="30" t="s">
        <v>5374</v>
      </c>
      <c r="D5607" t="s">
        <v>21238</v>
      </c>
      <c r="E5607" t="s">
        <v>11853</v>
      </c>
      <c r="F5607" s="30" t="s">
        <v>16120</v>
      </c>
      <c r="G5607">
        <v>10.58</v>
      </c>
      <c r="H5607">
        <v>8.41</v>
      </c>
      <c r="I5607">
        <v>0</v>
      </c>
      <c r="J5607">
        <v>0</v>
      </c>
      <c r="K5607" s="13">
        <v>0.18990000000000001</v>
      </c>
      <c r="L5607" s="13">
        <v>8.4100000000000008E-2</v>
      </c>
      <c r="M5607" s="13">
        <v>0.10580000000000001</v>
      </c>
      <c r="N5607" s="13">
        <v>0</v>
      </c>
      <c r="O5607" s="13">
        <v>0</v>
      </c>
      <c r="P5607" s="12" t="str">
        <f>LEFT(Tabela2[[#This Row],[Código]],2)</f>
        <v>48</v>
      </c>
    </row>
    <row r="5608" spans="2:16" ht="15" customHeight="1" x14ac:dyDescent="0.25">
      <c r="B5608" s="36" t="str">
        <f>LOOKUP(Tabela2[[#This Row],[RESUMO]],Tabela3[Grupo],Tabela3[Meus produtos])</f>
        <v>Não</v>
      </c>
      <c r="C5608" s="30" t="s">
        <v>5374</v>
      </c>
      <c r="D5608" t="s">
        <v>124</v>
      </c>
      <c r="E5608" t="s">
        <v>11853</v>
      </c>
      <c r="F5608" s="30" t="s">
        <v>16120</v>
      </c>
      <c r="G5608">
        <v>10.45</v>
      </c>
      <c r="H5608">
        <v>8.2799999999999994</v>
      </c>
      <c r="I5608">
        <v>0</v>
      </c>
      <c r="J5608">
        <v>0</v>
      </c>
      <c r="K5608" s="13">
        <v>0.18729999999999999</v>
      </c>
      <c r="L5608" s="13">
        <v>8.2799999999999999E-2</v>
      </c>
      <c r="M5608" s="13">
        <v>0.1045</v>
      </c>
      <c r="N5608" s="13">
        <v>0</v>
      </c>
      <c r="O5608" s="13">
        <v>0</v>
      </c>
      <c r="P5608" s="12" t="str">
        <f>LEFT(Tabela2[[#This Row],[Código]],2)</f>
        <v>48</v>
      </c>
    </row>
    <row r="5609" spans="2:16" ht="15" customHeight="1" x14ac:dyDescent="0.25">
      <c r="B5609" s="36" t="str">
        <f>LOOKUP(Tabela2[[#This Row],[RESUMO]],Tabela3[Grupo],Tabela3[Meus produtos])</f>
        <v>Não</v>
      </c>
      <c r="C5609" s="30" t="s">
        <v>5375</v>
      </c>
      <c r="D5609" t="s">
        <v>21238</v>
      </c>
      <c r="E5609" t="s">
        <v>11853</v>
      </c>
      <c r="F5609" s="30" t="s">
        <v>16121</v>
      </c>
      <c r="G5609">
        <v>10.45</v>
      </c>
      <c r="H5609">
        <v>8.2799999999999994</v>
      </c>
      <c r="I5609">
        <v>0</v>
      </c>
      <c r="J5609">
        <v>0</v>
      </c>
      <c r="K5609" s="13">
        <v>0.18729999999999999</v>
      </c>
      <c r="L5609" s="13">
        <v>8.2799999999999999E-2</v>
      </c>
      <c r="M5609" s="13">
        <v>0.1045</v>
      </c>
      <c r="N5609" s="13">
        <v>0</v>
      </c>
      <c r="O5609" s="13">
        <v>0</v>
      </c>
      <c r="P5609" s="12" t="str">
        <f>LEFT(Tabela2[[#This Row],[Código]],2)</f>
        <v>48</v>
      </c>
    </row>
    <row r="5610" spans="2:16" ht="15" customHeight="1" x14ac:dyDescent="0.25">
      <c r="B5610" s="36" t="str">
        <f>LOOKUP(Tabela2[[#This Row],[RESUMO]],Tabela3[Grupo],Tabela3[Meus produtos])</f>
        <v>Não</v>
      </c>
      <c r="C5610" s="30" t="s">
        <v>5376</v>
      </c>
      <c r="D5610" t="s">
        <v>21238</v>
      </c>
      <c r="E5610" t="s">
        <v>11853</v>
      </c>
      <c r="F5610" s="30" t="s">
        <v>16122</v>
      </c>
      <c r="G5610">
        <v>10.5</v>
      </c>
      <c r="H5610">
        <v>8.2799999999999994</v>
      </c>
      <c r="I5610">
        <v>0</v>
      </c>
      <c r="J5610">
        <v>0</v>
      </c>
      <c r="K5610" s="13">
        <v>0.18779999999999999</v>
      </c>
      <c r="L5610" s="13">
        <v>8.2799999999999999E-2</v>
      </c>
      <c r="M5610" s="13">
        <v>0.105</v>
      </c>
      <c r="N5610" s="13">
        <v>0</v>
      </c>
      <c r="O5610" s="13">
        <v>0</v>
      </c>
      <c r="P5610" s="12" t="str">
        <f>LEFT(Tabela2[[#This Row],[Código]],2)</f>
        <v>48</v>
      </c>
    </row>
    <row r="5611" spans="2:16" ht="15" customHeight="1" x14ac:dyDescent="0.25">
      <c r="B5611" s="36" t="str">
        <f>LOOKUP(Tabela2[[#This Row],[RESUMO]],Tabela3[Grupo],Tabela3[Meus produtos])</f>
        <v>Não</v>
      </c>
      <c r="C5611" s="30" t="s">
        <v>5377</v>
      </c>
      <c r="D5611" t="s">
        <v>21238</v>
      </c>
      <c r="E5611" t="s">
        <v>11853</v>
      </c>
      <c r="F5611" s="30" t="s">
        <v>16123</v>
      </c>
      <c r="G5611">
        <v>10.45</v>
      </c>
      <c r="H5611">
        <v>8.2799999999999994</v>
      </c>
      <c r="I5611">
        <v>0</v>
      </c>
      <c r="J5611">
        <v>0</v>
      </c>
      <c r="K5611" s="13">
        <v>0.18729999999999999</v>
      </c>
      <c r="L5611" s="13">
        <v>8.2799999999999999E-2</v>
      </c>
      <c r="M5611" s="13">
        <v>0.1045</v>
      </c>
      <c r="N5611" s="13">
        <v>0</v>
      </c>
      <c r="O5611" s="13">
        <v>0</v>
      </c>
      <c r="P5611" s="12" t="str">
        <f>LEFT(Tabela2[[#This Row],[Código]],2)</f>
        <v>48</v>
      </c>
    </row>
    <row r="5612" spans="2:16" ht="15" customHeight="1" x14ac:dyDescent="0.25">
      <c r="B5612" s="36" t="str">
        <f>LOOKUP(Tabela2[[#This Row],[RESUMO]],Tabela3[Grupo],Tabela3[Meus produtos])</f>
        <v>Não</v>
      </c>
      <c r="C5612" s="30" t="s">
        <v>5378</v>
      </c>
      <c r="D5612" t="s">
        <v>21238</v>
      </c>
      <c r="E5612" t="s">
        <v>11853</v>
      </c>
      <c r="F5612" s="30" t="s">
        <v>16124</v>
      </c>
      <c r="G5612">
        <v>10.5</v>
      </c>
      <c r="H5612">
        <v>8.2799999999999994</v>
      </c>
      <c r="I5612">
        <v>0</v>
      </c>
      <c r="J5612">
        <v>0</v>
      </c>
      <c r="K5612" s="13">
        <v>0.18779999999999999</v>
      </c>
      <c r="L5612" s="13">
        <v>8.2799999999999999E-2</v>
      </c>
      <c r="M5612" s="13">
        <v>0.105</v>
      </c>
      <c r="N5612" s="13">
        <v>0</v>
      </c>
      <c r="O5612" s="13">
        <v>0</v>
      </c>
      <c r="P5612" s="12" t="str">
        <f>LEFT(Tabela2[[#This Row],[Código]],2)</f>
        <v>48</v>
      </c>
    </row>
    <row r="5613" spans="2:16" ht="15" customHeight="1" x14ac:dyDescent="0.25">
      <c r="B5613" s="36" t="str">
        <f>LOOKUP(Tabela2[[#This Row],[RESUMO]],Tabela3[Grupo],Tabela3[Meus produtos])</f>
        <v>Não</v>
      </c>
      <c r="C5613" s="30" t="s">
        <v>5379</v>
      </c>
      <c r="D5613" t="s">
        <v>21238</v>
      </c>
      <c r="E5613" t="s">
        <v>11853</v>
      </c>
      <c r="F5613" s="30" t="s">
        <v>16125</v>
      </c>
      <c r="G5613">
        <v>10.45</v>
      </c>
      <c r="H5613">
        <v>8.2799999999999994</v>
      </c>
      <c r="I5613">
        <v>0</v>
      </c>
      <c r="J5613">
        <v>0</v>
      </c>
      <c r="K5613" s="13">
        <v>0.18729999999999999</v>
      </c>
      <c r="L5613" s="13">
        <v>8.2799999999999999E-2</v>
      </c>
      <c r="M5613" s="13">
        <v>0.1045</v>
      </c>
      <c r="N5613" s="13">
        <v>0</v>
      </c>
      <c r="O5613" s="13">
        <v>0</v>
      </c>
      <c r="P5613" s="12" t="str">
        <f>LEFT(Tabela2[[#This Row],[Código]],2)</f>
        <v>48</v>
      </c>
    </row>
    <row r="5614" spans="2:16" ht="15" customHeight="1" x14ac:dyDescent="0.25">
      <c r="B5614" s="36" t="str">
        <f>LOOKUP(Tabela2[[#This Row],[RESUMO]],Tabela3[Grupo],Tabela3[Meus produtos])</f>
        <v>Não</v>
      </c>
      <c r="C5614" s="30" t="s">
        <v>5380</v>
      </c>
      <c r="D5614" t="s">
        <v>21238</v>
      </c>
      <c r="E5614" t="s">
        <v>11853</v>
      </c>
      <c r="F5614" s="30" t="s">
        <v>16126</v>
      </c>
      <c r="G5614">
        <v>10.5</v>
      </c>
      <c r="H5614">
        <v>8.2799999999999994</v>
      </c>
      <c r="I5614">
        <v>0</v>
      </c>
      <c r="J5614">
        <v>0</v>
      </c>
      <c r="K5614" s="13">
        <v>0.18779999999999999</v>
      </c>
      <c r="L5614" s="13">
        <v>8.2799999999999999E-2</v>
      </c>
      <c r="M5614" s="13">
        <v>0.105</v>
      </c>
      <c r="N5614" s="13">
        <v>0</v>
      </c>
      <c r="O5614" s="13">
        <v>0</v>
      </c>
      <c r="P5614" s="12" t="str">
        <f>LEFT(Tabela2[[#This Row],[Código]],2)</f>
        <v>48</v>
      </c>
    </row>
    <row r="5615" spans="2:16" ht="15" customHeight="1" x14ac:dyDescent="0.25">
      <c r="B5615" s="36" t="str">
        <f>LOOKUP(Tabela2[[#This Row],[RESUMO]],Tabela3[Grupo],Tabela3[Meus produtos])</f>
        <v>Não</v>
      </c>
      <c r="C5615" s="30" t="s">
        <v>5381</v>
      </c>
      <c r="D5615" t="s">
        <v>21238</v>
      </c>
      <c r="E5615" t="s">
        <v>11853</v>
      </c>
      <c r="F5615" s="30" t="s">
        <v>16127</v>
      </c>
      <c r="G5615">
        <v>10.31</v>
      </c>
      <c r="H5615">
        <v>8.2799999999999994</v>
      </c>
      <c r="I5615">
        <v>0</v>
      </c>
      <c r="J5615">
        <v>0</v>
      </c>
      <c r="K5615" s="13">
        <v>0.18590000000000001</v>
      </c>
      <c r="L5615" s="13">
        <v>8.2799999999999999E-2</v>
      </c>
      <c r="M5615" s="13">
        <v>0.10310000000000001</v>
      </c>
      <c r="N5615" s="13">
        <v>0</v>
      </c>
      <c r="O5615" s="13">
        <v>0</v>
      </c>
      <c r="P5615" s="12" t="str">
        <f>LEFT(Tabela2[[#This Row],[Código]],2)</f>
        <v>48</v>
      </c>
    </row>
    <row r="5616" spans="2:16" ht="15" customHeight="1" x14ac:dyDescent="0.25">
      <c r="B5616" s="36" t="str">
        <f>LOOKUP(Tabela2[[#This Row],[RESUMO]],Tabela3[Grupo],Tabela3[Meus produtos])</f>
        <v>Não</v>
      </c>
      <c r="C5616" s="30" t="s">
        <v>5382</v>
      </c>
      <c r="D5616" t="s">
        <v>21238</v>
      </c>
      <c r="E5616" t="s">
        <v>11853</v>
      </c>
      <c r="F5616" s="30" t="s">
        <v>16128</v>
      </c>
      <c r="G5616">
        <v>10.45</v>
      </c>
      <c r="H5616">
        <v>8.2799999999999994</v>
      </c>
      <c r="I5616">
        <v>0</v>
      </c>
      <c r="J5616">
        <v>0</v>
      </c>
      <c r="K5616" s="13">
        <v>0.18729999999999999</v>
      </c>
      <c r="L5616" s="13">
        <v>8.2799999999999999E-2</v>
      </c>
      <c r="M5616" s="13">
        <v>0.1045</v>
      </c>
      <c r="N5616" s="13">
        <v>0</v>
      </c>
      <c r="O5616" s="13">
        <v>0</v>
      </c>
      <c r="P5616" s="12" t="str">
        <f>LEFT(Tabela2[[#This Row],[Código]],2)</f>
        <v>48</v>
      </c>
    </row>
    <row r="5617" spans="2:16" ht="15" customHeight="1" x14ac:dyDescent="0.25">
      <c r="B5617" s="36" t="str">
        <f>LOOKUP(Tabela2[[#This Row],[RESUMO]],Tabela3[Grupo],Tabela3[Meus produtos])</f>
        <v>Não</v>
      </c>
      <c r="C5617" s="30" t="s">
        <v>5383</v>
      </c>
      <c r="D5617" t="s">
        <v>21238</v>
      </c>
      <c r="E5617" t="s">
        <v>11853</v>
      </c>
      <c r="F5617" s="30" t="s">
        <v>16129</v>
      </c>
      <c r="G5617">
        <v>10.5</v>
      </c>
      <c r="H5617">
        <v>8.2799999999999994</v>
      </c>
      <c r="I5617">
        <v>0</v>
      </c>
      <c r="J5617">
        <v>0</v>
      </c>
      <c r="K5617" s="13">
        <v>0.18779999999999999</v>
      </c>
      <c r="L5617" s="13">
        <v>8.2799999999999999E-2</v>
      </c>
      <c r="M5617" s="13">
        <v>0.105</v>
      </c>
      <c r="N5617" s="13">
        <v>0</v>
      </c>
      <c r="O5617" s="13">
        <v>0</v>
      </c>
      <c r="P5617" s="12" t="str">
        <f>LEFT(Tabela2[[#This Row],[Código]],2)</f>
        <v>48</v>
      </c>
    </row>
    <row r="5618" spans="2:16" ht="15" customHeight="1" x14ac:dyDescent="0.25">
      <c r="B5618" s="36" t="str">
        <f>LOOKUP(Tabela2[[#This Row],[RESUMO]],Tabela3[Grupo],Tabela3[Meus produtos])</f>
        <v>Não</v>
      </c>
      <c r="C5618" s="30" t="s">
        <v>5384</v>
      </c>
      <c r="D5618" t="s">
        <v>21238</v>
      </c>
      <c r="E5618" t="s">
        <v>11853</v>
      </c>
      <c r="F5618" s="30" t="s">
        <v>16130</v>
      </c>
      <c r="G5618">
        <v>10.45</v>
      </c>
      <c r="H5618">
        <v>8.2799999999999994</v>
      </c>
      <c r="I5618">
        <v>0</v>
      </c>
      <c r="J5618">
        <v>0</v>
      </c>
      <c r="K5618" s="13">
        <v>0.18729999999999999</v>
      </c>
      <c r="L5618" s="13">
        <v>8.2799999999999999E-2</v>
      </c>
      <c r="M5618" s="13">
        <v>0.1045</v>
      </c>
      <c r="N5618" s="13">
        <v>0</v>
      </c>
      <c r="O5618" s="13">
        <v>0</v>
      </c>
      <c r="P5618" s="12" t="str">
        <f>LEFT(Tabela2[[#This Row],[Código]],2)</f>
        <v>48</v>
      </c>
    </row>
    <row r="5619" spans="2:16" ht="15" customHeight="1" x14ac:dyDescent="0.25">
      <c r="B5619" s="36" t="str">
        <f>LOOKUP(Tabela2[[#This Row],[RESUMO]],Tabela3[Grupo],Tabela3[Meus produtos])</f>
        <v>Não</v>
      </c>
      <c r="C5619" s="30" t="s">
        <v>5385</v>
      </c>
      <c r="D5619" t="s">
        <v>21238</v>
      </c>
      <c r="E5619" t="s">
        <v>11853</v>
      </c>
      <c r="F5619" s="30" t="s">
        <v>16131</v>
      </c>
      <c r="G5619">
        <v>10.45</v>
      </c>
      <c r="H5619">
        <v>8.2799999999999994</v>
      </c>
      <c r="I5619">
        <v>0</v>
      </c>
      <c r="J5619">
        <v>0</v>
      </c>
      <c r="K5619" s="13">
        <v>0.18729999999999999</v>
      </c>
      <c r="L5619" s="13">
        <v>8.2799999999999999E-2</v>
      </c>
      <c r="M5619" s="13">
        <v>0.1045</v>
      </c>
      <c r="N5619" s="13">
        <v>0</v>
      </c>
      <c r="O5619" s="13">
        <v>0</v>
      </c>
      <c r="P5619" s="12" t="str">
        <f>LEFT(Tabela2[[#This Row],[Código]],2)</f>
        <v>48</v>
      </c>
    </row>
    <row r="5620" spans="2:16" ht="15" customHeight="1" x14ac:dyDescent="0.25">
      <c r="B5620" s="36" t="str">
        <f>LOOKUP(Tabela2[[#This Row],[RESUMO]],Tabela3[Grupo],Tabela3[Meus produtos])</f>
        <v>Não</v>
      </c>
      <c r="C5620" s="30" t="s">
        <v>5386</v>
      </c>
      <c r="D5620" t="s">
        <v>21238</v>
      </c>
      <c r="E5620" t="s">
        <v>11853</v>
      </c>
      <c r="F5620" s="30" t="s">
        <v>16132</v>
      </c>
      <c r="G5620">
        <v>10.45</v>
      </c>
      <c r="H5620">
        <v>8.2799999999999994</v>
      </c>
      <c r="I5620">
        <v>0</v>
      </c>
      <c r="J5620">
        <v>0</v>
      </c>
      <c r="K5620" s="13">
        <v>0.18729999999999999</v>
      </c>
      <c r="L5620" s="13">
        <v>8.2799999999999999E-2</v>
      </c>
      <c r="M5620" s="13">
        <v>0.1045</v>
      </c>
      <c r="N5620" s="13">
        <v>0</v>
      </c>
      <c r="O5620" s="13">
        <v>0</v>
      </c>
      <c r="P5620" s="12" t="str">
        <f>LEFT(Tabela2[[#This Row],[Código]],2)</f>
        <v>48</v>
      </c>
    </row>
    <row r="5621" spans="2:16" ht="15" customHeight="1" x14ac:dyDescent="0.25">
      <c r="B5621" s="36" t="str">
        <f>LOOKUP(Tabela2[[#This Row],[RESUMO]],Tabela3[Grupo],Tabela3[Meus produtos])</f>
        <v>Não</v>
      </c>
      <c r="C5621" s="30" t="s">
        <v>5387</v>
      </c>
      <c r="D5621" t="s">
        <v>21238</v>
      </c>
      <c r="E5621" t="s">
        <v>11853</v>
      </c>
      <c r="F5621" s="30" t="s">
        <v>16133</v>
      </c>
      <c r="G5621">
        <v>10.5</v>
      </c>
      <c r="H5621">
        <v>8.2799999999999994</v>
      </c>
      <c r="I5621">
        <v>0</v>
      </c>
      <c r="J5621">
        <v>0</v>
      </c>
      <c r="K5621" s="13">
        <v>0.18779999999999999</v>
      </c>
      <c r="L5621" s="13">
        <v>8.2799999999999999E-2</v>
      </c>
      <c r="M5621" s="13">
        <v>0.105</v>
      </c>
      <c r="N5621" s="13">
        <v>0</v>
      </c>
      <c r="O5621" s="13">
        <v>0</v>
      </c>
      <c r="P5621" s="12" t="str">
        <f>LEFT(Tabela2[[#This Row],[Código]],2)</f>
        <v>48</v>
      </c>
    </row>
    <row r="5622" spans="2:16" ht="15" customHeight="1" x14ac:dyDescent="0.25">
      <c r="B5622" s="36" t="str">
        <f>LOOKUP(Tabela2[[#This Row],[RESUMO]],Tabela3[Grupo],Tabela3[Meus produtos])</f>
        <v>Não</v>
      </c>
      <c r="C5622" s="30" t="s">
        <v>5388</v>
      </c>
      <c r="D5622" t="s">
        <v>21238</v>
      </c>
      <c r="E5622" t="s">
        <v>11853</v>
      </c>
      <c r="F5622" s="30" t="s">
        <v>16134</v>
      </c>
      <c r="G5622">
        <v>10.29</v>
      </c>
      <c r="H5622">
        <v>8.1999999999999993</v>
      </c>
      <c r="I5622">
        <v>0</v>
      </c>
      <c r="J5622">
        <v>0</v>
      </c>
      <c r="K5622" s="13">
        <v>0.18489999999999998</v>
      </c>
      <c r="L5622" s="13">
        <v>8.199999999999999E-2</v>
      </c>
      <c r="M5622" s="13">
        <v>0.10289999999999999</v>
      </c>
      <c r="N5622" s="13">
        <v>0</v>
      </c>
      <c r="O5622" s="13">
        <v>0</v>
      </c>
      <c r="P5622" s="12" t="str">
        <f>LEFT(Tabela2[[#This Row],[Código]],2)</f>
        <v>48</v>
      </c>
    </row>
    <row r="5623" spans="2:16" ht="15" customHeight="1" x14ac:dyDescent="0.25">
      <c r="B5623" s="36" t="str">
        <f>LOOKUP(Tabela2[[#This Row],[RESUMO]],Tabela3[Grupo],Tabela3[Meus produtos])</f>
        <v>Não</v>
      </c>
      <c r="C5623" s="30" t="s">
        <v>5389</v>
      </c>
      <c r="D5623" t="s">
        <v>21238</v>
      </c>
      <c r="E5623" t="s">
        <v>11853</v>
      </c>
      <c r="F5623" s="30" t="s">
        <v>16135</v>
      </c>
      <c r="G5623">
        <v>10.45</v>
      </c>
      <c r="H5623">
        <v>8.2799999999999994</v>
      </c>
      <c r="I5623">
        <v>0</v>
      </c>
      <c r="J5623">
        <v>0</v>
      </c>
      <c r="K5623" s="13">
        <v>0.18729999999999999</v>
      </c>
      <c r="L5623" s="13">
        <v>8.2799999999999999E-2</v>
      </c>
      <c r="M5623" s="13">
        <v>0.1045</v>
      </c>
      <c r="N5623" s="13">
        <v>0</v>
      </c>
      <c r="O5623" s="13">
        <v>0</v>
      </c>
      <c r="P5623" s="12" t="str">
        <f>LEFT(Tabela2[[#This Row],[Código]],2)</f>
        <v>48</v>
      </c>
    </row>
    <row r="5624" spans="2:16" ht="15" customHeight="1" x14ac:dyDescent="0.25">
      <c r="B5624" s="36" t="str">
        <f>LOOKUP(Tabela2[[#This Row],[RESUMO]],Tabela3[Grupo],Tabela3[Meus produtos])</f>
        <v>Não</v>
      </c>
      <c r="C5624" s="30" t="s">
        <v>5390</v>
      </c>
      <c r="D5624" t="s">
        <v>21238</v>
      </c>
      <c r="E5624" t="s">
        <v>11853</v>
      </c>
      <c r="F5624" s="30" t="s">
        <v>16136</v>
      </c>
      <c r="G5624">
        <v>10.45</v>
      </c>
      <c r="H5624">
        <v>8.2799999999999994</v>
      </c>
      <c r="I5624">
        <v>0</v>
      </c>
      <c r="J5624">
        <v>0</v>
      </c>
      <c r="K5624" s="13">
        <v>0.18729999999999999</v>
      </c>
      <c r="L5624" s="13">
        <v>8.2799999999999999E-2</v>
      </c>
      <c r="M5624" s="13">
        <v>0.1045</v>
      </c>
      <c r="N5624" s="13">
        <v>0</v>
      </c>
      <c r="O5624" s="13">
        <v>0</v>
      </c>
      <c r="P5624" s="12" t="str">
        <f>LEFT(Tabela2[[#This Row],[Código]],2)</f>
        <v>48</v>
      </c>
    </row>
    <row r="5625" spans="2:16" ht="15" customHeight="1" x14ac:dyDescent="0.25">
      <c r="B5625" s="36" t="str">
        <f>LOOKUP(Tabela2[[#This Row],[RESUMO]],Tabela3[Grupo],Tabela3[Meus produtos])</f>
        <v>Não</v>
      </c>
      <c r="C5625" s="30" t="s">
        <v>5391</v>
      </c>
      <c r="D5625" t="s">
        <v>21238</v>
      </c>
      <c r="E5625" t="s">
        <v>11853</v>
      </c>
      <c r="F5625" s="30" t="s">
        <v>16133</v>
      </c>
      <c r="G5625">
        <v>10.45</v>
      </c>
      <c r="H5625">
        <v>8.2799999999999994</v>
      </c>
      <c r="I5625">
        <v>0</v>
      </c>
      <c r="J5625">
        <v>0</v>
      </c>
      <c r="K5625" s="13">
        <v>0.18729999999999999</v>
      </c>
      <c r="L5625" s="13">
        <v>8.2799999999999999E-2</v>
      </c>
      <c r="M5625" s="13">
        <v>0.1045</v>
      </c>
      <c r="N5625" s="13">
        <v>0</v>
      </c>
      <c r="O5625" s="13">
        <v>0</v>
      </c>
      <c r="P5625" s="12" t="str">
        <f>LEFT(Tabela2[[#This Row],[Código]],2)</f>
        <v>48</v>
      </c>
    </row>
    <row r="5626" spans="2:16" ht="15" customHeight="1" x14ac:dyDescent="0.25">
      <c r="B5626" s="36" t="str">
        <f>LOOKUP(Tabela2[[#This Row],[RESUMO]],Tabela3[Grupo],Tabela3[Meus produtos])</f>
        <v>Não</v>
      </c>
      <c r="C5626" s="30" t="s">
        <v>5392</v>
      </c>
      <c r="D5626" t="s">
        <v>21238</v>
      </c>
      <c r="E5626" t="s">
        <v>11853</v>
      </c>
      <c r="F5626" s="30" t="s">
        <v>16137</v>
      </c>
      <c r="G5626">
        <v>10.5</v>
      </c>
      <c r="H5626">
        <v>8.2799999999999994</v>
      </c>
      <c r="I5626">
        <v>0</v>
      </c>
      <c r="J5626">
        <v>0</v>
      </c>
      <c r="K5626" s="13">
        <v>0.18779999999999999</v>
      </c>
      <c r="L5626" s="13">
        <v>8.2799999999999999E-2</v>
      </c>
      <c r="M5626" s="13">
        <v>0.105</v>
      </c>
      <c r="N5626" s="13">
        <v>0</v>
      </c>
      <c r="O5626" s="13">
        <v>0</v>
      </c>
      <c r="P5626" s="12" t="str">
        <f>LEFT(Tabela2[[#This Row],[Código]],2)</f>
        <v>48</v>
      </c>
    </row>
    <row r="5627" spans="2:16" ht="15" customHeight="1" x14ac:dyDescent="0.25">
      <c r="B5627" s="36" t="str">
        <f>LOOKUP(Tabela2[[#This Row],[RESUMO]],Tabela3[Grupo],Tabela3[Meus produtos])</f>
        <v>Não</v>
      </c>
      <c r="C5627" s="30" t="s">
        <v>5393</v>
      </c>
      <c r="D5627" t="s">
        <v>21238</v>
      </c>
      <c r="E5627" t="s">
        <v>11853</v>
      </c>
      <c r="F5627" s="30" t="s">
        <v>16138</v>
      </c>
      <c r="G5627">
        <v>10.29</v>
      </c>
      <c r="H5627">
        <v>8.1999999999999993</v>
      </c>
      <c r="I5627">
        <v>0</v>
      </c>
      <c r="J5627">
        <v>0</v>
      </c>
      <c r="K5627" s="13">
        <v>0.18489999999999998</v>
      </c>
      <c r="L5627" s="13">
        <v>8.199999999999999E-2</v>
      </c>
      <c r="M5627" s="13">
        <v>0.10289999999999999</v>
      </c>
      <c r="N5627" s="13">
        <v>0</v>
      </c>
      <c r="O5627" s="13">
        <v>0</v>
      </c>
      <c r="P5627" s="12" t="str">
        <f>LEFT(Tabela2[[#This Row],[Código]],2)</f>
        <v>48</v>
      </c>
    </row>
    <row r="5628" spans="2:16" ht="15" customHeight="1" x14ac:dyDescent="0.25">
      <c r="B5628" s="36" t="str">
        <f>LOOKUP(Tabela2[[#This Row],[RESUMO]],Tabela3[Grupo],Tabela3[Meus produtos])</f>
        <v>Não</v>
      </c>
      <c r="C5628" s="30" t="s">
        <v>5394</v>
      </c>
      <c r="D5628" t="s">
        <v>21238</v>
      </c>
      <c r="E5628" t="s">
        <v>11853</v>
      </c>
      <c r="F5628" s="30" t="s">
        <v>16139</v>
      </c>
      <c r="G5628">
        <v>10.45</v>
      </c>
      <c r="H5628">
        <v>8.2799999999999994</v>
      </c>
      <c r="I5628">
        <v>0</v>
      </c>
      <c r="J5628">
        <v>0</v>
      </c>
      <c r="K5628" s="13">
        <v>0.18729999999999999</v>
      </c>
      <c r="L5628" s="13">
        <v>8.2799999999999999E-2</v>
      </c>
      <c r="M5628" s="13">
        <v>0.1045</v>
      </c>
      <c r="N5628" s="13">
        <v>0</v>
      </c>
      <c r="O5628" s="13">
        <v>0</v>
      </c>
      <c r="P5628" s="12" t="str">
        <f>LEFT(Tabela2[[#This Row],[Código]],2)</f>
        <v>48</v>
      </c>
    </row>
    <row r="5629" spans="2:16" ht="15" customHeight="1" x14ac:dyDescent="0.25">
      <c r="B5629" s="36" t="str">
        <f>LOOKUP(Tabela2[[#This Row],[RESUMO]],Tabela3[Grupo],Tabela3[Meus produtos])</f>
        <v>Não</v>
      </c>
      <c r="C5629" s="30" t="s">
        <v>5395</v>
      </c>
      <c r="D5629" t="s">
        <v>21238</v>
      </c>
      <c r="E5629" t="s">
        <v>11853</v>
      </c>
      <c r="F5629" s="30" t="s">
        <v>16140</v>
      </c>
      <c r="G5629">
        <v>10.45</v>
      </c>
      <c r="H5629">
        <v>8.2799999999999994</v>
      </c>
      <c r="I5629">
        <v>0</v>
      </c>
      <c r="J5629">
        <v>0</v>
      </c>
      <c r="K5629" s="13">
        <v>0.18729999999999999</v>
      </c>
      <c r="L5629" s="13">
        <v>8.2799999999999999E-2</v>
      </c>
      <c r="M5629" s="13">
        <v>0.1045</v>
      </c>
      <c r="N5629" s="13">
        <v>0</v>
      </c>
      <c r="O5629" s="13">
        <v>0</v>
      </c>
      <c r="P5629" s="12" t="str">
        <f>LEFT(Tabela2[[#This Row],[Código]],2)</f>
        <v>48</v>
      </c>
    </row>
    <row r="5630" spans="2:16" ht="15" customHeight="1" x14ac:dyDescent="0.25">
      <c r="B5630" s="36" t="str">
        <f>LOOKUP(Tabela2[[#This Row],[RESUMO]],Tabela3[Grupo],Tabela3[Meus produtos])</f>
        <v>Não</v>
      </c>
      <c r="C5630" s="30" t="s">
        <v>5396</v>
      </c>
      <c r="D5630" t="s">
        <v>21238</v>
      </c>
      <c r="E5630" t="s">
        <v>11853</v>
      </c>
      <c r="F5630" s="30" t="s">
        <v>16141</v>
      </c>
      <c r="G5630">
        <v>10.45</v>
      </c>
      <c r="H5630">
        <v>8.2799999999999994</v>
      </c>
      <c r="I5630">
        <v>0</v>
      </c>
      <c r="J5630">
        <v>0</v>
      </c>
      <c r="K5630" s="13">
        <v>0.18729999999999999</v>
      </c>
      <c r="L5630" s="13">
        <v>8.2799999999999999E-2</v>
      </c>
      <c r="M5630" s="13">
        <v>0.1045</v>
      </c>
      <c r="N5630" s="13">
        <v>0</v>
      </c>
      <c r="O5630" s="13">
        <v>0</v>
      </c>
      <c r="P5630" s="12" t="str">
        <f>LEFT(Tabela2[[#This Row],[Código]],2)</f>
        <v>48</v>
      </c>
    </row>
    <row r="5631" spans="2:16" ht="15" customHeight="1" x14ac:dyDescent="0.25">
      <c r="B5631" s="36" t="str">
        <f>LOOKUP(Tabela2[[#This Row],[RESUMO]],Tabela3[Grupo],Tabela3[Meus produtos])</f>
        <v>Não</v>
      </c>
      <c r="C5631" s="30" t="s">
        <v>5397</v>
      </c>
      <c r="D5631" t="s">
        <v>21238</v>
      </c>
      <c r="E5631" t="s">
        <v>11853</v>
      </c>
      <c r="F5631" s="30" t="s">
        <v>16142</v>
      </c>
      <c r="G5631">
        <v>10.5</v>
      </c>
      <c r="H5631">
        <v>8.2799999999999994</v>
      </c>
      <c r="I5631">
        <v>0</v>
      </c>
      <c r="J5631">
        <v>0</v>
      </c>
      <c r="K5631" s="13">
        <v>0.18779999999999999</v>
      </c>
      <c r="L5631" s="13">
        <v>8.2799999999999999E-2</v>
      </c>
      <c r="M5631" s="13">
        <v>0.105</v>
      </c>
      <c r="N5631" s="13">
        <v>0</v>
      </c>
      <c r="O5631" s="13">
        <v>0</v>
      </c>
      <c r="P5631" s="12" t="str">
        <f>LEFT(Tabela2[[#This Row],[Código]],2)</f>
        <v>48</v>
      </c>
    </row>
    <row r="5632" spans="2:16" ht="15" customHeight="1" x14ac:dyDescent="0.25">
      <c r="B5632" s="36" t="str">
        <f>LOOKUP(Tabela2[[#This Row],[RESUMO]],Tabela3[Grupo],Tabela3[Meus produtos])</f>
        <v>Não</v>
      </c>
      <c r="C5632" s="30" t="s">
        <v>5398</v>
      </c>
      <c r="D5632" t="s">
        <v>21238</v>
      </c>
      <c r="E5632" t="s">
        <v>11853</v>
      </c>
      <c r="F5632" s="30" t="s">
        <v>16143</v>
      </c>
      <c r="G5632">
        <v>10.45</v>
      </c>
      <c r="H5632">
        <v>8.2799999999999994</v>
      </c>
      <c r="I5632">
        <v>0</v>
      </c>
      <c r="J5632">
        <v>0</v>
      </c>
      <c r="K5632" s="13">
        <v>0.18729999999999999</v>
      </c>
      <c r="L5632" s="13">
        <v>8.2799999999999999E-2</v>
      </c>
      <c r="M5632" s="13">
        <v>0.1045</v>
      </c>
      <c r="N5632" s="13">
        <v>0</v>
      </c>
      <c r="O5632" s="13">
        <v>0</v>
      </c>
      <c r="P5632" s="12" t="str">
        <f>LEFT(Tabela2[[#This Row],[Código]],2)</f>
        <v>48</v>
      </c>
    </row>
    <row r="5633" spans="2:16" ht="15" customHeight="1" x14ac:dyDescent="0.25">
      <c r="B5633" s="36" t="str">
        <f>LOOKUP(Tabela2[[#This Row],[RESUMO]],Tabela3[Grupo],Tabela3[Meus produtos])</f>
        <v>Não</v>
      </c>
      <c r="C5633" s="30" t="s">
        <v>5399</v>
      </c>
      <c r="D5633" t="s">
        <v>21238</v>
      </c>
      <c r="E5633" t="s">
        <v>11853</v>
      </c>
      <c r="F5633" s="30" t="s">
        <v>16144</v>
      </c>
      <c r="G5633">
        <v>10.45</v>
      </c>
      <c r="H5633">
        <v>8.2799999999999994</v>
      </c>
      <c r="I5633">
        <v>0</v>
      </c>
      <c r="J5633">
        <v>0</v>
      </c>
      <c r="K5633" s="13">
        <v>0.18729999999999999</v>
      </c>
      <c r="L5633" s="13">
        <v>8.2799999999999999E-2</v>
      </c>
      <c r="M5633" s="13">
        <v>0.1045</v>
      </c>
      <c r="N5633" s="13">
        <v>0</v>
      </c>
      <c r="O5633" s="13">
        <v>0</v>
      </c>
      <c r="P5633" s="12" t="str">
        <f>LEFT(Tabela2[[#This Row],[Código]],2)</f>
        <v>48</v>
      </c>
    </row>
    <row r="5634" spans="2:16" ht="15" customHeight="1" x14ac:dyDescent="0.25">
      <c r="B5634" s="36" t="str">
        <f>LOOKUP(Tabela2[[#This Row],[RESUMO]],Tabela3[Grupo],Tabela3[Meus produtos])</f>
        <v>Não</v>
      </c>
      <c r="C5634" s="30" t="s">
        <v>5400</v>
      </c>
      <c r="D5634" t="s">
        <v>21238</v>
      </c>
      <c r="E5634" t="s">
        <v>11853</v>
      </c>
      <c r="F5634" s="30" t="s">
        <v>16142</v>
      </c>
      <c r="G5634">
        <v>10.45</v>
      </c>
      <c r="H5634">
        <v>8.2799999999999994</v>
      </c>
      <c r="I5634">
        <v>0</v>
      </c>
      <c r="J5634">
        <v>0</v>
      </c>
      <c r="K5634" s="13">
        <v>0.18729999999999999</v>
      </c>
      <c r="L5634" s="13">
        <v>8.2799999999999999E-2</v>
      </c>
      <c r="M5634" s="13">
        <v>0.1045</v>
      </c>
      <c r="N5634" s="13">
        <v>0</v>
      </c>
      <c r="O5634" s="13">
        <v>0</v>
      </c>
      <c r="P5634" s="12" t="str">
        <f>LEFT(Tabela2[[#This Row],[Código]],2)</f>
        <v>48</v>
      </c>
    </row>
    <row r="5635" spans="2:16" ht="15" customHeight="1" x14ac:dyDescent="0.25">
      <c r="B5635" s="36" t="str">
        <f>LOOKUP(Tabela2[[#This Row],[RESUMO]],Tabela3[Grupo],Tabela3[Meus produtos])</f>
        <v>Não</v>
      </c>
      <c r="C5635" s="30" t="s">
        <v>5401</v>
      </c>
      <c r="D5635" t="s">
        <v>21238</v>
      </c>
      <c r="E5635" t="s">
        <v>11853</v>
      </c>
      <c r="F5635" s="30" t="s">
        <v>16145</v>
      </c>
      <c r="G5635">
        <v>10.5</v>
      </c>
      <c r="H5635">
        <v>8.2799999999999994</v>
      </c>
      <c r="I5635">
        <v>0</v>
      </c>
      <c r="J5635">
        <v>0</v>
      </c>
      <c r="K5635" s="13">
        <v>0.18779999999999999</v>
      </c>
      <c r="L5635" s="13">
        <v>8.2799999999999999E-2</v>
      </c>
      <c r="M5635" s="13">
        <v>0.105</v>
      </c>
      <c r="N5635" s="13">
        <v>0</v>
      </c>
      <c r="O5635" s="13">
        <v>0</v>
      </c>
      <c r="P5635" s="12" t="str">
        <f>LEFT(Tabela2[[#This Row],[Código]],2)</f>
        <v>48</v>
      </c>
    </row>
    <row r="5636" spans="2:16" ht="15" customHeight="1" x14ac:dyDescent="0.25">
      <c r="B5636" s="36" t="str">
        <f>LOOKUP(Tabela2[[#This Row],[RESUMO]],Tabela3[Grupo],Tabela3[Meus produtos])</f>
        <v>Não</v>
      </c>
      <c r="C5636" s="30" t="s">
        <v>5402</v>
      </c>
      <c r="D5636" t="s">
        <v>21238</v>
      </c>
      <c r="E5636" t="s">
        <v>11853</v>
      </c>
      <c r="F5636" s="30" t="s">
        <v>16146</v>
      </c>
      <c r="G5636">
        <v>10.37</v>
      </c>
      <c r="H5636">
        <v>8.2799999999999994</v>
      </c>
      <c r="I5636">
        <v>0</v>
      </c>
      <c r="J5636">
        <v>0</v>
      </c>
      <c r="K5636" s="13">
        <v>0.1865</v>
      </c>
      <c r="L5636" s="13">
        <v>8.2799999999999999E-2</v>
      </c>
      <c r="M5636" s="13">
        <v>0.10369999999999999</v>
      </c>
      <c r="N5636" s="13">
        <v>0</v>
      </c>
      <c r="O5636" s="13">
        <v>0</v>
      </c>
      <c r="P5636" s="12" t="str">
        <f>LEFT(Tabela2[[#This Row],[Código]],2)</f>
        <v>48</v>
      </c>
    </row>
    <row r="5637" spans="2:16" ht="15" customHeight="1" x14ac:dyDescent="0.25">
      <c r="B5637" s="36" t="str">
        <f>LOOKUP(Tabela2[[#This Row],[RESUMO]],Tabela3[Grupo],Tabela3[Meus produtos])</f>
        <v>Não</v>
      </c>
      <c r="C5637" s="30" t="s">
        <v>5403</v>
      </c>
      <c r="D5637" t="s">
        <v>21238</v>
      </c>
      <c r="E5637" t="s">
        <v>11853</v>
      </c>
      <c r="F5637" s="30" t="s">
        <v>16147</v>
      </c>
      <c r="G5637">
        <v>10.45</v>
      </c>
      <c r="H5637">
        <v>8.2799999999999994</v>
      </c>
      <c r="I5637">
        <v>0</v>
      </c>
      <c r="J5637">
        <v>0</v>
      </c>
      <c r="K5637" s="13">
        <v>0.18729999999999999</v>
      </c>
      <c r="L5637" s="13">
        <v>8.2799999999999999E-2</v>
      </c>
      <c r="M5637" s="13">
        <v>0.1045</v>
      </c>
      <c r="N5637" s="13">
        <v>0</v>
      </c>
      <c r="O5637" s="13">
        <v>0</v>
      </c>
      <c r="P5637" s="12" t="str">
        <f>LEFT(Tabela2[[#This Row],[Código]],2)</f>
        <v>48</v>
      </c>
    </row>
    <row r="5638" spans="2:16" ht="15" customHeight="1" x14ac:dyDescent="0.25">
      <c r="B5638" s="36" t="str">
        <f>LOOKUP(Tabela2[[#This Row],[RESUMO]],Tabela3[Grupo],Tabela3[Meus produtos])</f>
        <v>Não</v>
      </c>
      <c r="C5638" s="30" t="s">
        <v>5404</v>
      </c>
      <c r="D5638" t="s">
        <v>21238</v>
      </c>
      <c r="E5638" t="s">
        <v>11853</v>
      </c>
      <c r="F5638" s="30" t="s">
        <v>16148</v>
      </c>
      <c r="G5638">
        <v>10.45</v>
      </c>
      <c r="H5638">
        <v>8.2799999999999994</v>
      </c>
      <c r="I5638">
        <v>0</v>
      </c>
      <c r="J5638">
        <v>0</v>
      </c>
      <c r="K5638" s="13">
        <v>0.18729999999999999</v>
      </c>
      <c r="L5638" s="13">
        <v>8.2799999999999999E-2</v>
      </c>
      <c r="M5638" s="13">
        <v>0.1045</v>
      </c>
      <c r="N5638" s="13">
        <v>0</v>
      </c>
      <c r="O5638" s="13">
        <v>0</v>
      </c>
      <c r="P5638" s="12" t="str">
        <f>LEFT(Tabela2[[#This Row],[Código]],2)</f>
        <v>48</v>
      </c>
    </row>
    <row r="5639" spans="2:16" ht="15" customHeight="1" x14ac:dyDescent="0.25">
      <c r="B5639" s="36" t="str">
        <f>LOOKUP(Tabela2[[#This Row],[RESUMO]],Tabela3[Grupo],Tabela3[Meus produtos])</f>
        <v>Não</v>
      </c>
      <c r="C5639" s="30" t="s">
        <v>5405</v>
      </c>
      <c r="D5639" t="s">
        <v>21238</v>
      </c>
      <c r="E5639" t="s">
        <v>11853</v>
      </c>
      <c r="F5639" s="30" t="s">
        <v>16149</v>
      </c>
      <c r="G5639">
        <v>10.5</v>
      </c>
      <c r="H5639">
        <v>8.2799999999999994</v>
      </c>
      <c r="I5639">
        <v>0</v>
      </c>
      <c r="J5639">
        <v>0</v>
      </c>
      <c r="K5639" s="13">
        <v>0.18779999999999999</v>
      </c>
      <c r="L5639" s="13">
        <v>8.2799999999999999E-2</v>
      </c>
      <c r="M5639" s="13">
        <v>0.105</v>
      </c>
      <c r="N5639" s="13">
        <v>0</v>
      </c>
      <c r="O5639" s="13">
        <v>0</v>
      </c>
      <c r="P5639" s="12" t="str">
        <f>LEFT(Tabela2[[#This Row],[Código]],2)</f>
        <v>48</v>
      </c>
    </row>
    <row r="5640" spans="2:16" ht="15" customHeight="1" x14ac:dyDescent="0.25">
      <c r="B5640" s="36" t="str">
        <f>LOOKUP(Tabela2[[#This Row],[RESUMO]],Tabela3[Grupo],Tabela3[Meus produtos])</f>
        <v>Não</v>
      </c>
      <c r="C5640" s="30" t="s">
        <v>5406</v>
      </c>
      <c r="D5640" t="s">
        <v>21238</v>
      </c>
      <c r="E5640" t="s">
        <v>11853</v>
      </c>
      <c r="F5640" s="30" t="s">
        <v>16150</v>
      </c>
      <c r="G5640">
        <v>10.37</v>
      </c>
      <c r="H5640">
        <v>8.2799999999999994</v>
      </c>
      <c r="I5640">
        <v>0</v>
      </c>
      <c r="J5640">
        <v>0</v>
      </c>
      <c r="K5640" s="13">
        <v>0.1865</v>
      </c>
      <c r="L5640" s="13">
        <v>8.2799999999999999E-2</v>
      </c>
      <c r="M5640" s="13">
        <v>0.10369999999999999</v>
      </c>
      <c r="N5640" s="13">
        <v>0</v>
      </c>
      <c r="O5640" s="13">
        <v>0</v>
      </c>
      <c r="P5640" s="12" t="str">
        <f>LEFT(Tabela2[[#This Row],[Código]],2)</f>
        <v>48</v>
      </c>
    </row>
    <row r="5641" spans="2:16" ht="15" customHeight="1" x14ac:dyDescent="0.25">
      <c r="B5641" s="36" t="str">
        <f>LOOKUP(Tabela2[[#This Row],[RESUMO]],Tabela3[Grupo],Tabela3[Meus produtos])</f>
        <v>Não</v>
      </c>
      <c r="C5641" s="30" t="s">
        <v>5407</v>
      </c>
      <c r="D5641" t="s">
        <v>21238</v>
      </c>
      <c r="E5641" t="s">
        <v>11853</v>
      </c>
      <c r="F5641" s="30" t="s">
        <v>16151</v>
      </c>
      <c r="G5641">
        <v>10.45</v>
      </c>
      <c r="H5641">
        <v>8.2799999999999994</v>
      </c>
      <c r="I5641">
        <v>0</v>
      </c>
      <c r="J5641">
        <v>0</v>
      </c>
      <c r="K5641" s="13">
        <v>0.18729999999999999</v>
      </c>
      <c r="L5641" s="13">
        <v>8.2799999999999999E-2</v>
      </c>
      <c r="M5641" s="13">
        <v>0.1045</v>
      </c>
      <c r="N5641" s="13">
        <v>0</v>
      </c>
      <c r="O5641" s="13">
        <v>0</v>
      </c>
      <c r="P5641" s="12" t="str">
        <f>LEFT(Tabela2[[#This Row],[Código]],2)</f>
        <v>48</v>
      </c>
    </row>
    <row r="5642" spans="2:16" ht="15" customHeight="1" x14ac:dyDescent="0.25">
      <c r="B5642" s="36" t="str">
        <f>LOOKUP(Tabela2[[#This Row],[RESUMO]],Tabela3[Grupo],Tabela3[Meus produtos])</f>
        <v>Não</v>
      </c>
      <c r="C5642" s="30" t="s">
        <v>5408</v>
      </c>
      <c r="D5642" t="s">
        <v>21238</v>
      </c>
      <c r="E5642" t="s">
        <v>11853</v>
      </c>
      <c r="F5642" s="30" t="s">
        <v>16152</v>
      </c>
      <c r="G5642">
        <v>10.45</v>
      </c>
      <c r="H5642">
        <v>8.2799999999999994</v>
      </c>
      <c r="I5642">
        <v>0</v>
      </c>
      <c r="J5642">
        <v>0</v>
      </c>
      <c r="K5642" s="13">
        <v>0.18729999999999999</v>
      </c>
      <c r="L5642" s="13">
        <v>8.2799999999999999E-2</v>
      </c>
      <c r="M5642" s="13">
        <v>0.1045</v>
      </c>
      <c r="N5642" s="13">
        <v>0</v>
      </c>
      <c r="O5642" s="13">
        <v>0</v>
      </c>
      <c r="P5642" s="12" t="str">
        <f>LEFT(Tabela2[[#This Row],[Código]],2)</f>
        <v>48</v>
      </c>
    </row>
    <row r="5643" spans="2:16" ht="15" customHeight="1" x14ac:dyDescent="0.25">
      <c r="B5643" s="36" t="str">
        <f>LOOKUP(Tabela2[[#This Row],[RESUMO]],Tabela3[Grupo],Tabela3[Meus produtos])</f>
        <v>Não</v>
      </c>
      <c r="C5643" s="30" t="s">
        <v>5409</v>
      </c>
      <c r="D5643" t="s">
        <v>21238</v>
      </c>
      <c r="E5643" t="s">
        <v>11853</v>
      </c>
      <c r="F5643" s="30" t="s">
        <v>16153</v>
      </c>
      <c r="G5643">
        <v>10.5</v>
      </c>
      <c r="H5643">
        <v>8.2799999999999994</v>
      </c>
      <c r="I5643">
        <v>0</v>
      </c>
      <c r="J5643">
        <v>0</v>
      </c>
      <c r="K5643" s="13">
        <v>0.18779999999999999</v>
      </c>
      <c r="L5643" s="13">
        <v>8.2799999999999999E-2</v>
      </c>
      <c r="M5643" s="13">
        <v>0.105</v>
      </c>
      <c r="N5643" s="13">
        <v>0</v>
      </c>
      <c r="O5643" s="13">
        <v>0</v>
      </c>
      <c r="P5643" s="12" t="str">
        <f>LEFT(Tabela2[[#This Row],[Código]],2)</f>
        <v>48</v>
      </c>
    </row>
    <row r="5644" spans="2:16" ht="15" customHeight="1" x14ac:dyDescent="0.25">
      <c r="B5644" s="36" t="str">
        <f>LOOKUP(Tabela2[[#This Row],[RESUMO]],Tabela3[Grupo],Tabela3[Meus produtos])</f>
        <v>Não</v>
      </c>
      <c r="C5644" s="30" t="s">
        <v>5410</v>
      </c>
      <c r="D5644" t="s">
        <v>21238</v>
      </c>
      <c r="E5644" t="s">
        <v>11853</v>
      </c>
      <c r="F5644" s="30" t="s">
        <v>16154</v>
      </c>
      <c r="G5644">
        <v>10.37</v>
      </c>
      <c r="H5644">
        <v>8.2799999999999994</v>
      </c>
      <c r="I5644">
        <v>0</v>
      </c>
      <c r="J5644">
        <v>0</v>
      </c>
      <c r="K5644" s="13">
        <v>0.1865</v>
      </c>
      <c r="L5644" s="13">
        <v>8.2799999999999999E-2</v>
      </c>
      <c r="M5644" s="13">
        <v>0.10369999999999999</v>
      </c>
      <c r="N5644" s="13">
        <v>0</v>
      </c>
      <c r="O5644" s="13">
        <v>0</v>
      </c>
      <c r="P5644" s="12" t="str">
        <f>LEFT(Tabela2[[#This Row],[Código]],2)</f>
        <v>48</v>
      </c>
    </row>
    <row r="5645" spans="2:16" ht="15" customHeight="1" x14ac:dyDescent="0.25">
      <c r="B5645" s="36" t="str">
        <f>LOOKUP(Tabela2[[#This Row],[RESUMO]],Tabela3[Grupo],Tabela3[Meus produtos])</f>
        <v>Não</v>
      </c>
      <c r="C5645" s="30" t="s">
        <v>5411</v>
      </c>
      <c r="D5645" t="s">
        <v>21238</v>
      </c>
      <c r="E5645" t="s">
        <v>11853</v>
      </c>
      <c r="F5645" s="30" t="s">
        <v>16155</v>
      </c>
      <c r="G5645">
        <v>10.45</v>
      </c>
      <c r="H5645">
        <v>8.2799999999999994</v>
      </c>
      <c r="I5645">
        <v>0</v>
      </c>
      <c r="J5645">
        <v>0</v>
      </c>
      <c r="K5645" s="13">
        <v>0.18729999999999999</v>
      </c>
      <c r="L5645" s="13">
        <v>8.2799999999999999E-2</v>
      </c>
      <c r="M5645" s="13">
        <v>0.1045</v>
      </c>
      <c r="N5645" s="13">
        <v>0</v>
      </c>
      <c r="O5645" s="13">
        <v>0</v>
      </c>
      <c r="P5645" s="12" t="str">
        <f>LEFT(Tabela2[[#This Row],[Código]],2)</f>
        <v>48</v>
      </c>
    </row>
    <row r="5646" spans="2:16" ht="15" customHeight="1" x14ac:dyDescent="0.25">
      <c r="B5646" s="36" t="str">
        <f>LOOKUP(Tabela2[[#This Row],[RESUMO]],Tabela3[Grupo],Tabela3[Meus produtos])</f>
        <v>Não</v>
      </c>
      <c r="C5646" s="30" t="s">
        <v>5412</v>
      </c>
      <c r="D5646" t="s">
        <v>21238</v>
      </c>
      <c r="E5646" t="s">
        <v>11853</v>
      </c>
      <c r="F5646" s="30" t="s">
        <v>16154</v>
      </c>
      <c r="G5646">
        <v>10.45</v>
      </c>
      <c r="H5646">
        <v>8.2799999999999994</v>
      </c>
      <c r="I5646">
        <v>0</v>
      </c>
      <c r="J5646">
        <v>0</v>
      </c>
      <c r="K5646" s="13">
        <v>0.18729999999999999</v>
      </c>
      <c r="L5646" s="13">
        <v>8.2799999999999999E-2</v>
      </c>
      <c r="M5646" s="13">
        <v>0.1045</v>
      </c>
      <c r="N5646" s="13">
        <v>0</v>
      </c>
      <c r="O5646" s="13">
        <v>0</v>
      </c>
      <c r="P5646" s="12" t="str">
        <f>LEFT(Tabela2[[#This Row],[Código]],2)</f>
        <v>48</v>
      </c>
    </row>
    <row r="5647" spans="2:16" ht="15" customHeight="1" x14ac:dyDescent="0.25">
      <c r="B5647" s="36" t="str">
        <f>LOOKUP(Tabela2[[#This Row],[RESUMO]],Tabela3[Grupo],Tabela3[Meus produtos])</f>
        <v>Não</v>
      </c>
      <c r="C5647" s="30" t="s">
        <v>5413</v>
      </c>
      <c r="D5647" t="s">
        <v>21238</v>
      </c>
      <c r="E5647" t="s">
        <v>11853</v>
      </c>
      <c r="F5647" s="30" t="s">
        <v>16156</v>
      </c>
      <c r="G5647">
        <v>10.45</v>
      </c>
      <c r="H5647">
        <v>8.2799999999999994</v>
      </c>
      <c r="I5647">
        <v>0</v>
      </c>
      <c r="J5647">
        <v>0</v>
      </c>
      <c r="K5647" s="13">
        <v>0.18729999999999999</v>
      </c>
      <c r="L5647" s="13">
        <v>8.2799999999999999E-2</v>
      </c>
      <c r="M5647" s="13">
        <v>0.1045</v>
      </c>
      <c r="N5647" s="13">
        <v>0</v>
      </c>
      <c r="O5647" s="13">
        <v>0</v>
      </c>
      <c r="P5647" s="12" t="str">
        <f>LEFT(Tabela2[[#This Row],[Código]],2)</f>
        <v>48</v>
      </c>
    </row>
    <row r="5648" spans="2:16" ht="15" customHeight="1" x14ac:dyDescent="0.25">
      <c r="B5648" s="36" t="str">
        <f>LOOKUP(Tabela2[[#This Row],[RESUMO]],Tabela3[Grupo],Tabela3[Meus produtos])</f>
        <v>Não</v>
      </c>
      <c r="C5648" s="30" t="s">
        <v>5414</v>
      </c>
      <c r="D5648" t="s">
        <v>21238</v>
      </c>
      <c r="E5648" t="s">
        <v>11853</v>
      </c>
      <c r="F5648" s="30" t="s">
        <v>16157</v>
      </c>
      <c r="G5648">
        <v>10.45</v>
      </c>
      <c r="H5648">
        <v>8.2799999999999994</v>
      </c>
      <c r="I5648">
        <v>0</v>
      </c>
      <c r="J5648">
        <v>0</v>
      </c>
      <c r="K5648" s="13">
        <v>0.18729999999999999</v>
      </c>
      <c r="L5648" s="13">
        <v>8.2799999999999999E-2</v>
      </c>
      <c r="M5648" s="13">
        <v>0.1045</v>
      </c>
      <c r="N5648" s="13">
        <v>0</v>
      </c>
      <c r="O5648" s="13">
        <v>0</v>
      </c>
      <c r="P5648" s="12" t="str">
        <f>LEFT(Tabela2[[#This Row],[Código]],2)</f>
        <v>48</v>
      </c>
    </row>
    <row r="5649" spans="2:16" ht="15" customHeight="1" x14ac:dyDescent="0.25">
      <c r="B5649" s="36" t="str">
        <f>LOOKUP(Tabela2[[#This Row],[RESUMO]],Tabela3[Grupo],Tabela3[Meus produtos])</f>
        <v>Não</v>
      </c>
      <c r="C5649" s="30" t="s">
        <v>5415</v>
      </c>
      <c r="D5649" t="s">
        <v>21238</v>
      </c>
      <c r="E5649" t="s">
        <v>11853</v>
      </c>
      <c r="F5649" s="30" t="s">
        <v>16158</v>
      </c>
      <c r="G5649">
        <v>10.45</v>
      </c>
      <c r="H5649">
        <v>8.2799999999999994</v>
      </c>
      <c r="I5649">
        <v>0</v>
      </c>
      <c r="J5649">
        <v>0</v>
      </c>
      <c r="K5649" s="13">
        <v>0.18729999999999999</v>
      </c>
      <c r="L5649" s="13">
        <v>8.2799999999999999E-2</v>
      </c>
      <c r="M5649" s="13">
        <v>0.1045</v>
      </c>
      <c r="N5649" s="13">
        <v>0</v>
      </c>
      <c r="O5649" s="13">
        <v>0</v>
      </c>
      <c r="P5649" s="12" t="str">
        <f>LEFT(Tabela2[[#This Row],[Código]],2)</f>
        <v>48</v>
      </c>
    </row>
    <row r="5650" spans="2:16" ht="15" customHeight="1" x14ac:dyDescent="0.25">
      <c r="B5650" s="36" t="str">
        <f>LOOKUP(Tabela2[[#This Row],[RESUMO]],Tabela3[Grupo],Tabela3[Meus produtos])</f>
        <v>Não</v>
      </c>
      <c r="C5650" s="30" t="s">
        <v>5416</v>
      </c>
      <c r="D5650" t="s">
        <v>21238</v>
      </c>
      <c r="E5650" t="s">
        <v>11853</v>
      </c>
      <c r="F5650" s="30" t="s">
        <v>16159</v>
      </c>
      <c r="G5650">
        <v>10.45</v>
      </c>
      <c r="H5650">
        <v>8.2799999999999994</v>
      </c>
      <c r="I5650">
        <v>0</v>
      </c>
      <c r="J5650">
        <v>0</v>
      </c>
      <c r="K5650" s="13">
        <v>0.18729999999999999</v>
      </c>
      <c r="L5650" s="13">
        <v>8.2799999999999999E-2</v>
      </c>
      <c r="M5650" s="13">
        <v>0.1045</v>
      </c>
      <c r="N5650" s="13">
        <v>0</v>
      </c>
      <c r="O5650" s="13">
        <v>0</v>
      </c>
      <c r="P5650" s="12" t="str">
        <f>LEFT(Tabela2[[#This Row],[Código]],2)</f>
        <v>48</v>
      </c>
    </row>
    <row r="5651" spans="2:16" ht="15" customHeight="1" x14ac:dyDescent="0.25">
      <c r="B5651" s="36" t="str">
        <f>LOOKUP(Tabela2[[#This Row],[RESUMO]],Tabela3[Grupo],Tabela3[Meus produtos])</f>
        <v>Não</v>
      </c>
      <c r="C5651" s="30" t="s">
        <v>5417</v>
      </c>
      <c r="D5651" t="s">
        <v>21238</v>
      </c>
      <c r="E5651" t="s">
        <v>11853</v>
      </c>
      <c r="F5651" s="30" t="s">
        <v>16160</v>
      </c>
      <c r="G5651">
        <v>10.45</v>
      </c>
      <c r="H5651">
        <v>8.2799999999999994</v>
      </c>
      <c r="I5651">
        <v>0</v>
      </c>
      <c r="J5651">
        <v>0</v>
      </c>
      <c r="K5651" s="13">
        <v>0.18729999999999999</v>
      </c>
      <c r="L5651" s="13">
        <v>8.2799999999999999E-2</v>
      </c>
      <c r="M5651" s="13">
        <v>0.1045</v>
      </c>
      <c r="N5651" s="13">
        <v>0</v>
      </c>
      <c r="O5651" s="13">
        <v>0</v>
      </c>
      <c r="P5651" s="12" t="str">
        <f>LEFT(Tabela2[[#This Row],[Código]],2)</f>
        <v>48</v>
      </c>
    </row>
    <row r="5652" spans="2:16" ht="15" customHeight="1" x14ac:dyDescent="0.25">
      <c r="B5652" s="36" t="str">
        <f>LOOKUP(Tabela2[[#This Row],[RESUMO]],Tabela3[Grupo],Tabela3[Meus produtos])</f>
        <v>Não</v>
      </c>
      <c r="C5652" s="30" t="s">
        <v>5418</v>
      </c>
      <c r="D5652" t="s">
        <v>21238</v>
      </c>
      <c r="E5652" t="s">
        <v>11853</v>
      </c>
      <c r="F5652" s="30" t="s">
        <v>16161</v>
      </c>
      <c r="G5652">
        <v>10.45</v>
      </c>
      <c r="H5652">
        <v>8.2799999999999994</v>
      </c>
      <c r="I5652">
        <v>0</v>
      </c>
      <c r="J5652">
        <v>0</v>
      </c>
      <c r="K5652" s="13">
        <v>0.18729999999999999</v>
      </c>
      <c r="L5652" s="13">
        <v>8.2799999999999999E-2</v>
      </c>
      <c r="M5652" s="13">
        <v>0.1045</v>
      </c>
      <c r="N5652" s="13">
        <v>0</v>
      </c>
      <c r="O5652" s="13">
        <v>0</v>
      </c>
      <c r="P5652" s="12" t="str">
        <f>LEFT(Tabela2[[#This Row],[Código]],2)</f>
        <v>48</v>
      </c>
    </row>
    <row r="5653" spans="2:16" ht="15" customHeight="1" x14ac:dyDescent="0.25">
      <c r="B5653" s="36" t="str">
        <f>LOOKUP(Tabela2[[#This Row],[RESUMO]],Tabela3[Grupo],Tabela3[Meus produtos])</f>
        <v>Não</v>
      </c>
      <c r="C5653" s="30" t="s">
        <v>5419</v>
      </c>
      <c r="D5653" t="s">
        <v>21238</v>
      </c>
      <c r="E5653" t="s">
        <v>11853</v>
      </c>
      <c r="F5653" s="30" t="s">
        <v>16162</v>
      </c>
      <c r="G5653">
        <v>10.31</v>
      </c>
      <c r="H5653">
        <v>8.2799999999999994</v>
      </c>
      <c r="I5653">
        <v>0</v>
      </c>
      <c r="J5653">
        <v>0</v>
      </c>
      <c r="K5653" s="13">
        <v>0.18590000000000001</v>
      </c>
      <c r="L5653" s="13">
        <v>8.2799999999999999E-2</v>
      </c>
      <c r="M5653" s="13">
        <v>0.10310000000000001</v>
      </c>
      <c r="N5653" s="13">
        <v>0</v>
      </c>
      <c r="O5653" s="13">
        <v>0</v>
      </c>
      <c r="P5653" s="12" t="str">
        <f>LEFT(Tabela2[[#This Row],[Código]],2)</f>
        <v>48</v>
      </c>
    </row>
    <row r="5654" spans="2:16" ht="15" customHeight="1" x14ac:dyDescent="0.25">
      <c r="B5654" s="36" t="str">
        <f>LOOKUP(Tabela2[[#This Row],[RESUMO]],Tabela3[Grupo],Tabela3[Meus produtos])</f>
        <v>Não</v>
      </c>
      <c r="C5654" s="30" t="s">
        <v>5420</v>
      </c>
      <c r="D5654" t="s">
        <v>21238</v>
      </c>
      <c r="E5654" t="s">
        <v>11853</v>
      </c>
      <c r="F5654" s="30" t="s">
        <v>16163</v>
      </c>
      <c r="G5654">
        <v>10.45</v>
      </c>
      <c r="H5654">
        <v>8.2799999999999994</v>
      </c>
      <c r="I5654">
        <v>0</v>
      </c>
      <c r="J5654">
        <v>0</v>
      </c>
      <c r="K5654" s="13">
        <v>0.18729999999999999</v>
      </c>
      <c r="L5654" s="13">
        <v>8.2799999999999999E-2</v>
      </c>
      <c r="M5654" s="13">
        <v>0.1045</v>
      </c>
      <c r="N5654" s="13">
        <v>0</v>
      </c>
      <c r="O5654" s="13">
        <v>0</v>
      </c>
      <c r="P5654" s="12" t="str">
        <f>LEFT(Tabela2[[#This Row],[Código]],2)</f>
        <v>48</v>
      </c>
    </row>
    <row r="5655" spans="2:16" ht="15" customHeight="1" x14ac:dyDescent="0.25">
      <c r="B5655" s="36" t="str">
        <f>LOOKUP(Tabela2[[#This Row],[RESUMO]],Tabela3[Grupo],Tabela3[Meus produtos])</f>
        <v>Não</v>
      </c>
      <c r="C5655" s="30" t="s">
        <v>5421</v>
      </c>
      <c r="D5655" t="s">
        <v>21238</v>
      </c>
      <c r="E5655" t="s">
        <v>11853</v>
      </c>
      <c r="F5655" s="30" t="s">
        <v>16164</v>
      </c>
      <c r="G5655">
        <v>10.31</v>
      </c>
      <c r="H5655">
        <v>8.2799999999999994</v>
      </c>
      <c r="I5655">
        <v>0</v>
      </c>
      <c r="J5655">
        <v>0</v>
      </c>
      <c r="K5655" s="13">
        <v>0.18590000000000001</v>
      </c>
      <c r="L5655" s="13">
        <v>8.2799999999999999E-2</v>
      </c>
      <c r="M5655" s="13">
        <v>0.10310000000000001</v>
      </c>
      <c r="N5655" s="13">
        <v>0</v>
      </c>
      <c r="O5655" s="13">
        <v>0</v>
      </c>
      <c r="P5655" s="12" t="str">
        <f>LEFT(Tabela2[[#This Row],[Código]],2)</f>
        <v>48</v>
      </c>
    </row>
    <row r="5656" spans="2:16" ht="15" customHeight="1" x14ac:dyDescent="0.25">
      <c r="B5656" s="36" t="str">
        <f>LOOKUP(Tabela2[[#This Row],[RESUMO]],Tabela3[Grupo],Tabela3[Meus produtos])</f>
        <v>Não</v>
      </c>
      <c r="C5656" s="30" t="s">
        <v>5422</v>
      </c>
      <c r="D5656" t="s">
        <v>21238</v>
      </c>
      <c r="E5656" t="s">
        <v>11853</v>
      </c>
      <c r="F5656" s="30" t="s">
        <v>16165</v>
      </c>
      <c r="G5656">
        <v>10.45</v>
      </c>
      <c r="H5656">
        <v>8.2799999999999994</v>
      </c>
      <c r="I5656">
        <v>0</v>
      </c>
      <c r="J5656">
        <v>0</v>
      </c>
      <c r="K5656" s="13">
        <v>0.18729999999999999</v>
      </c>
      <c r="L5656" s="13">
        <v>8.2799999999999999E-2</v>
      </c>
      <c r="M5656" s="13">
        <v>0.1045</v>
      </c>
      <c r="N5656" s="13">
        <v>0</v>
      </c>
      <c r="O5656" s="13">
        <v>0</v>
      </c>
      <c r="P5656" s="12" t="str">
        <f>LEFT(Tabela2[[#This Row],[Código]],2)</f>
        <v>48</v>
      </c>
    </row>
    <row r="5657" spans="2:16" ht="15" customHeight="1" x14ac:dyDescent="0.25">
      <c r="B5657" s="36" t="str">
        <f>LOOKUP(Tabela2[[#This Row],[RESUMO]],Tabela3[Grupo],Tabela3[Meus produtos])</f>
        <v>Não</v>
      </c>
      <c r="C5657" s="30" t="s">
        <v>5423</v>
      </c>
      <c r="D5657" t="s">
        <v>21238</v>
      </c>
      <c r="E5657" t="s">
        <v>11853</v>
      </c>
      <c r="F5657" s="30" t="s">
        <v>16166</v>
      </c>
      <c r="G5657">
        <v>10.45</v>
      </c>
      <c r="H5657">
        <v>8.2799999999999994</v>
      </c>
      <c r="I5657">
        <v>0</v>
      </c>
      <c r="J5657">
        <v>0</v>
      </c>
      <c r="K5657" s="13">
        <v>0.18729999999999999</v>
      </c>
      <c r="L5657" s="13">
        <v>8.2799999999999999E-2</v>
      </c>
      <c r="M5657" s="13">
        <v>0.1045</v>
      </c>
      <c r="N5657" s="13">
        <v>0</v>
      </c>
      <c r="O5657" s="13">
        <v>0</v>
      </c>
      <c r="P5657" s="12" t="str">
        <f>LEFT(Tabela2[[#This Row],[Código]],2)</f>
        <v>48</v>
      </c>
    </row>
    <row r="5658" spans="2:16" ht="15" customHeight="1" x14ac:dyDescent="0.25">
      <c r="B5658" s="36" t="str">
        <f>LOOKUP(Tabela2[[#This Row],[RESUMO]],Tabela3[Grupo],Tabela3[Meus produtos])</f>
        <v>Não</v>
      </c>
      <c r="C5658" s="30" t="s">
        <v>5424</v>
      </c>
      <c r="D5658" t="s">
        <v>21238</v>
      </c>
      <c r="E5658" t="s">
        <v>11853</v>
      </c>
      <c r="F5658" s="30" t="s">
        <v>16167</v>
      </c>
      <c r="G5658">
        <v>10.45</v>
      </c>
      <c r="H5658">
        <v>8.2799999999999994</v>
      </c>
      <c r="I5658">
        <v>0</v>
      </c>
      <c r="J5658">
        <v>0</v>
      </c>
      <c r="K5658" s="13">
        <v>0.18729999999999999</v>
      </c>
      <c r="L5658" s="13">
        <v>8.2799999999999999E-2</v>
      </c>
      <c r="M5658" s="13">
        <v>0.1045</v>
      </c>
      <c r="N5658" s="13">
        <v>0</v>
      </c>
      <c r="O5658" s="13">
        <v>0</v>
      </c>
      <c r="P5658" s="12" t="str">
        <f>LEFT(Tabela2[[#This Row],[Código]],2)</f>
        <v>48</v>
      </c>
    </row>
    <row r="5659" spans="2:16" ht="15" customHeight="1" x14ac:dyDescent="0.25">
      <c r="B5659" s="36" t="str">
        <f>LOOKUP(Tabela2[[#This Row],[RESUMO]],Tabela3[Grupo],Tabela3[Meus produtos])</f>
        <v>Não</v>
      </c>
      <c r="C5659" s="30" t="s">
        <v>5425</v>
      </c>
      <c r="D5659" t="s">
        <v>21238</v>
      </c>
      <c r="E5659" t="s">
        <v>11853</v>
      </c>
      <c r="F5659" s="30" t="s">
        <v>16168</v>
      </c>
      <c r="G5659">
        <v>10.45</v>
      </c>
      <c r="H5659">
        <v>8.2799999999999994</v>
      </c>
      <c r="I5659">
        <v>0</v>
      </c>
      <c r="J5659">
        <v>0</v>
      </c>
      <c r="K5659" s="13">
        <v>0.18729999999999999</v>
      </c>
      <c r="L5659" s="13">
        <v>8.2799999999999999E-2</v>
      </c>
      <c r="M5659" s="13">
        <v>0.1045</v>
      </c>
      <c r="N5659" s="13">
        <v>0</v>
      </c>
      <c r="O5659" s="13">
        <v>0</v>
      </c>
      <c r="P5659" s="12" t="str">
        <f>LEFT(Tabela2[[#This Row],[Código]],2)</f>
        <v>48</v>
      </c>
    </row>
    <row r="5660" spans="2:16" ht="15" customHeight="1" x14ac:dyDescent="0.25">
      <c r="B5660" s="36" t="str">
        <f>LOOKUP(Tabela2[[#This Row],[RESUMO]],Tabela3[Grupo],Tabela3[Meus produtos])</f>
        <v>Não</v>
      </c>
      <c r="C5660" s="30" t="s">
        <v>5426</v>
      </c>
      <c r="D5660" t="s">
        <v>21238</v>
      </c>
      <c r="E5660" t="s">
        <v>11853</v>
      </c>
      <c r="F5660" s="30" t="s">
        <v>16169</v>
      </c>
      <c r="G5660">
        <v>10.45</v>
      </c>
      <c r="H5660">
        <v>8.2799999999999994</v>
      </c>
      <c r="I5660">
        <v>0</v>
      </c>
      <c r="J5660">
        <v>0</v>
      </c>
      <c r="K5660" s="13">
        <v>0.18729999999999999</v>
      </c>
      <c r="L5660" s="13">
        <v>8.2799999999999999E-2</v>
      </c>
      <c r="M5660" s="13">
        <v>0.1045</v>
      </c>
      <c r="N5660" s="13">
        <v>0</v>
      </c>
      <c r="O5660" s="13">
        <v>0</v>
      </c>
      <c r="P5660" s="12" t="str">
        <f>LEFT(Tabela2[[#This Row],[Código]],2)</f>
        <v>48</v>
      </c>
    </row>
    <row r="5661" spans="2:16" ht="15" customHeight="1" x14ac:dyDescent="0.25">
      <c r="B5661" s="36" t="str">
        <f>LOOKUP(Tabela2[[#This Row],[RESUMO]],Tabela3[Grupo],Tabela3[Meus produtos])</f>
        <v>Não</v>
      </c>
      <c r="C5661" s="30" t="s">
        <v>5427</v>
      </c>
      <c r="D5661" t="s">
        <v>21238</v>
      </c>
      <c r="E5661" t="s">
        <v>11853</v>
      </c>
      <c r="F5661" s="30" t="s">
        <v>16170</v>
      </c>
      <c r="G5661">
        <v>10.45</v>
      </c>
      <c r="H5661">
        <v>8.2799999999999994</v>
      </c>
      <c r="I5661">
        <v>0</v>
      </c>
      <c r="J5661">
        <v>0</v>
      </c>
      <c r="K5661" s="13">
        <v>0.18729999999999999</v>
      </c>
      <c r="L5661" s="13">
        <v>8.2799999999999999E-2</v>
      </c>
      <c r="M5661" s="13">
        <v>0.1045</v>
      </c>
      <c r="N5661" s="13">
        <v>0</v>
      </c>
      <c r="O5661" s="13">
        <v>0</v>
      </c>
      <c r="P5661" s="12" t="str">
        <f>LEFT(Tabela2[[#This Row],[Código]],2)</f>
        <v>48</v>
      </c>
    </row>
    <row r="5662" spans="2:16" ht="15" customHeight="1" x14ac:dyDescent="0.25">
      <c r="B5662" s="36" t="str">
        <f>LOOKUP(Tabela2[[#This Row],[RESUMO]],Tabela3[Grupo],Tabela3[Meus produtos])</f>
        <v>Não</v>
      </c>
      <c r="C5662" s="30" t="s">
        <v>5428</v>
      </c>
      <c r="D5662" t="s">
        <v>21238</v>
      </c>
      <c r="E5662" t="s">
        <v>11853</v>
      </c>
      <c r="F5662" s="30" t="s">
        <v>5429</v>
      </c>
      <c r="G5662">
        <v>10.31</v>
      </c>
      <c r="H5662">
        <v>8.2799999999999994</v>
      </c>
      <c r="I5662">
        <v>0</v>
      </c>
      <c r="J5662">
        <v>0</v>
      </c>
      <c r="K5662" s="13">
        <v>0.18590000000000001</v>
      </c>
      <c r="L5662" s="13">
        <v>8.2799999999999999E-2</v>
      </c>
      <c r="M5662" s="13">
        <v>0.10310000000000001</v>
      </c>
      <c r="N5662" s="13">
        <v>0</v>
      </c>
      <c r="O5662" s="13">
        <v>0</v>
      </c>
      <c r="P5662" s="12" t="str">
        <f>LEFT(Tabela2[[#This Row],[Código]],2)</f>
        <v>48</v>
      </c>
    </row>
    <row r="5663" spans="2:16" ht="15" customHeight="1" x14ac:dyDescent="0.25">
      <c r="B5663" s="36" t="str">
        <f>LOOKUP(Tabela2[[#This Row],[RESUMO]],Tabela3[Grupo],Tabela3[Meus produtos])</f>
        <v>Não</v>
      </c>
      <c r="C5663" s="30" t="s">
        <v>5430</v>
      </c>
      <c r="D5663" t="s">
        <v>21238</v>
      </c>
      <c r="E5663" t="s">
        <v>11853</v>
      </c>
      <c r="F5663" s="30" t="s">
        <v>16171</v>
      </c>
      <c r="G5663">
        <v>10.45</v>
      </c>
      <c r="H5663">
        <v>8.2799999999999994</v>
      </c>
      <c r="I5663">
        <v>0</v>
      </c>
      <c r="J5663">
        <v>0</v>
      </c>
      <c r="K5663" s="13">
        <v>0.18729999999999999</v>
      </c>
      <c r="L5663" s="13">
        <v>8.2799999999999999E-2</v>
      </c>
      <c r="M5663" s="13">
        <v>0.1045</v>
      </c>
      <c r="N5663" s="13">
        <v>0</v>
      </c>
      <c r="O5663" s="13">
        <v>0</v>
      </c>
      <c r="P5663" s="12" t="str">
        <f>LEFT(Tabela2[[#This Row],[Código]],2)</f>
        <v>48</v>
      </c>
    </row>
    <row r="5664" spans="2:16" ht="15" customHeight="1" x14ac:dyDescent="0.25">
      <c r="B5664" s="36" t="str">
        <f>LOOKUP(Tabela2[[#This Row],[RESUMO]],Tabela3[Grupo],Tabela3[Meus produtos])</f>
        <v>Não</v>
      </c>
      <c r="C5664" s="30" t="s">
        <v>5431</v>
      </c>
      <c r="D5664" t="s">
        <v>21238</v>
      </c>
      <c r="E5664" t="s">
        <v>11853</v>
      </c>
      <c r="F5664" s="30" t="s">
        <v>16172</v>
      </c>
      <c r="G5664">
        <v>10.45</v>
      </c>
      <c r="H5664">
        <v>8.2799999999999994</v>
      </c>
      <c r="I5664">
        <v>0</v>
      </c>
      <c r="J5664">
        <v>0</v>
      </c>
      <c r="K5664" s="13">
        <v>0.18729999999999999</v>
      </c>
      <c r="L5664" s="13">
        <v>8.2799999999999999E-2</v>
      </c>
      <c r="M5664" s="13">
        <v>0.1045</v>
      </c>
      <c r="N5664" s="13">
        <v>0</v>
      </c>
      <c r="O5664" s="13">
        <v>0</v>
      </c>
      <c r="P5664" s="12" t="str">
        <f>LEFT(Tabela2[[#This Row],[Código]],2)</f>
        <v>48</v>
      </c>
    </row>
    <row r="5665" spans="2:16" ht="15" customHeight="1" x14ac:dyDescent="0.25">
      <c r="B5665" s="36" t="str">
        <f>LOOKUP(Tabela2[[#This Row],[RESUMO]],Tabela3[Grupo],Tabela3[Meus produtos])</f>
        <v>Não</v>
      </c>
      <c r="C5665" s="30" t="s">
        <v>5432</v>
      </c>
      <c r="D5665" t="s">
        <v>21238</v>
      </c>
      <c r="E5665" t="s">
        <v>11853</v>
      </c>
      <c r="F5665" s="30" t="s">
        <v>16173</v>
      </c>
      <c r="G5665">
        <v>10.45</v>
      </c>
      <c r="H5665">
        <v>8.2799999999999994</v>
      </c>
      <c r="I5665">
        <v>0</v>
      </c>
      <c r="J5665">
        <v>0</v>
      </c>
      <c r="K5665" s="13">
        <v>0.18729999999999999</v>
      </c>
      <c r="L5665" s="13">
        <v>8.2799999999999999E-2</v>
      </c>
      <c r="M5665" s="13">
        <v>0.1045</v>
      </c>
      <c r="N5665" s="13">
        <v>0</v>
      </c>
      <c r="O5665" s="13">
        <v>0</v>
      </c>
      <c r="P5665" s="12" t="str">
        <f>LEFT(Tabela2[[#This Row],[Código]],2)</f>
        <v>48</v>
      </c>
    </row>
    <row r="5666" spans="2:16" ht="15" customHeight="1" x14ac:dyDescent="0.25">
      <c r="B5666" s="36" t="str">
        <f>LOOKUP(Tabela2[[#This Row],[RESUMO]],Tabela3[Grupo],Tabela3[Meus produtos])</f>
        <v>Não</v>
      </c>
      <c r="C5666" s="30" t="s">
        <v>5433</v>
      </c>
      <c r="D5666" t="s">
        <v>21238</v>
      </c>
      <c r="E5666" t="s">
        <v>11853</v>
      </c>
      <c r="F5666" s="30" t="s">
        <v>16174</v>
      </c>
      <c r="G5666">
        <v>10.45</v>
      </c>
      <c r="H5666">
        <v>8.2799999999999994</v>
      </c>
      <c r="I5666">
        <v>0</v>
      </c>
      <c r="J5666">
        <v>0</v>
      </c>
      <c r="K5666" s="13">
        <v>0.18729999999999999</v>
      </c>
      <c r="L5666" s="13">
        <v>8.2799999999999999E-2</v>
      </c>
      <c r="M5666" s="13">
        <v>0.1045</v>
      </c>
      <c r="N5666" s="13">
        <v>0</v>
      </c>
      <c r="O5666" s="13">
        <v>0</v>
      </c>
      <c r="P5666" s="12" t="str">
        <f>LEFT(Tabela2[[#This Row],[Código]],2)</f>
        <v>48</v>
      </c>
    </row>
    <row r="5667" spans="2:16" ht="15" customHeight="1" x14ac:dyDescent="0.25">
      <c r="B5667" s="36" t="str">
        <f>LOOKUP(Tabela2[[#This Row],[RESUMO]],Tabela3[Grupo],Tabela3[Meus produtos])</f>
        <v>Não</v>
      </c>
      <c r="C5667" s="30" t="s">
        <v>5434</v>
      </c>
      <c r="D5667" t="s">
        <v>21238</v>
      </c>
      <c r="E5667" t="s">
        <v>11853</v>
      </c>
      <c r="F5667" s="30" t="s">
        <v>16175</v>
      </c>
      <c r="G5667">
        <v>10.45</v>
      </c>
      <c r="H5667">
        <v>8.2799999999999994</v>
      </c>
      <c r="I5667">
        <v>0</v>
      </c>
      <c r="J5667">
        <v>0</v>
      </c>
      <c r="K5667" s="13">
        <v>0.18729999999999999</v>
      </c>
      <c r="L5667" s="13">
        <v>8.2799999999999999E-2</v>
      </c>
      <c r="M5667" s="13">
        <v>0.1045</v>
      </c>
      <c r="N5667" s="13">
        <v>0</v>
      </c>
      <c r="O5667" s="13">
        <v>0</v>
      </c>
      <c r="P5667" s="12" t="str">
        <f>LEFT(Tabela2[[#This Row],[Código]],2)</f>
        <v>48</v>
      </c>
    </row>
    <row r="5668" spans="2:16" ht="15" customHeight="1" x14ac:dyDescent="0.25">
      <c r="B5668" s="36" t="str">
        <f>LOOKUP(Tabela2[[#This Row],[RESUMO]],Tabela3[Grupo],Tabela3[Meus produtos])</f>
        <v>Não</v>
      </c>
      <c r="C5668" s="30" t="s">
        <v>5435</v>
      </c>
      <c r="D5668" t="s">
        <v>21238</v>
      </c>
      <c r="E5668" t="s">
        <v>11853</v>
      </c>
      <c r="F5668" s="30" t="s">
        <v>16176</v>
      </c>
      <c r="G5668">
        <v>10.45</v>
      </c>
      <c r="H5668">
        <v>8.2799999999999994</v>
      </c>
      <c r="I5668">
        <v>0</v>
      </c>
      <c r="J5668">
        <v>0</v>
      </c>
      <c r="K5668" s="13">
        <v>0.18729999999999999</v>
      </c>
      <c r="L5668" s="13">
        <v>8.2799999999999999E-2</v>
      </c>
      <c r="M5668" s="13">
        <v>0.1045</v>
      </c>
      <c r="N5668" s="13">
        <v>0</v>
      </c>
      <c r="O5668" s="13">
        <v>0</v>
      </c>
      <c r="P5668" s="12" t="str">
        <f>LEFT(Tabela2[[#This Row],[Código]],2)</f>
        <v>48</v>
      </c>
    </row>
    <row r="5669" spans="2:16" ht="15" customHeight="1" x14ac:dyDescent="0.25">
      <c r="B5669" s="36" t="str">
        <f>LOOKUP(Tabela2[[#This Row],[RESUMO]],Tabela3[Grupo],Tabela3[Meus produtos])</f>
        <v>Não</v>
      </c>
      <c r="C5669" s="30" t="s">
        <v>5436</v>
      </c>
      <c r="D5669" t="s">
        <v>21238</v>
      </c>
      <c r="E5669" t="s">
        <v>11853</v>
      </c>
      <c r="F5669" s="30" t="s">
        <v>16177</v>
      </c>
      <c r="G5669">
        <v>10.45</v>
      </c>
      <c r="H5669">
        <v>8.2799999999999994</v>
      </c>
      <c r="I5669">
        <v>0</v>
      </c>
      <c r="J5669">
        <v>0</v>
      </c>
      <c r="K5669" s="13">
        <v>0.18729999999999999</v>
      </c>
      <c r="L5669" s="13">
        <v>8.2799999999999999E-2</v>
      </c>
      <c r="M5669" s="13">
        <v>0.1045</v>
      </c>
      <c r="N5669" s="13">
        <v>0</v>
      </c>
      <c r="O5669" s="13">
        <v>0</v>
      </c>
      <c r="P5669" s="12" t="str">
        <f>LEFT(Tabela2[[#This Row],[Código]],2)</f>
        <v>48</v>
      </c>
    </row>
    <row r="5670" spans="2:16" ht="15" customHeight="1" x14ac:dyDescent="0.25">
      <c r="B5670" s="36" t="str">
        <f>LOOKUP(Tabela2[[#This Row],[RESUMO]],Tabela3[Grupo],Tabela3[Meus produtos])</f>
        <v>Não</v>
      </c>
      <c r="C5670" s="30" t="s">
        <v>5437</v>
      </c>
      <c r="D5670" t="s">
        <v>21238</v>
      </c>
      <c r="E5670" t="s">
        <v>11853</v>
      </c>
      <c r="F5670" s="30" t="s">
        <v>16178</v>
      </c>
      <c r="G5670">
        <v>10.31</v>
      </c>
      <c r="H5670">
        <v>8.2799999999999994</v>
      </c>
      <c r="I5670">
        <v>0</v>
      </c>
      <c r="J5670">
        <v>0</v>
      </c>
      <c r="K5670" s="13">
        <v>0.18590000000000001</v>
      </c>
      <c r="L5670" s="13">
        <v>8.2799999999999999E-2</v>
      </c>
      <c r="M5670" s="13">
        <v>0.10310000000000001</v>
      </c>
      <c r="N5670" s="13">
        <v>0</v>
      </c>
      <c r="O5670" s="13">
        <v>0</v>
      </c>
      <c r="P5670" s="12" t="str">
        <f>LEFT(Tabela2[[#This Row],[Código]],2)</f>
        <v>48</v>
      </c>
    </row>
    <row r="5671" spans="2:16" ht="15" customHeight="1" x14ac:dyDescent="0.25">
      <c r="B5671" s="36" t="str">
        <f>LOOKUP(Tabela2[[#This Row],[RESUMO]],Tabela3[Grupo],Tabela3[Meus produtos])</f>
        <v>Não</v>
      </c>
      <c r="C5671" s="30" t="s">
        <v>5438</v>
      </c>
      <c r="D5671" t="s">
        <v>21238</v>
      </c>
      <c r="E5671" t="s">
        <v>11853</v>
      </c>
      <c r="F5671" s="30" t="s">
        <v>16179</v>
      </c>
      <c r="G5671">
        <v>10.45</v>
      </c>
      <c r="H5671">
        <v>8.2799999999999994</v>
      </c>
      <c r="I5671">
        <v>0</v>
      </c>
      <c r="J5671">
        <v>0</v>
      </c>
      <c r="K5671" s="13">
        <v>0.18729999999999999</v>
      </c>
      <c r="L5671" s="13">
        <v>8.2799999999999999E-2</v>
      </c>
      <c r="M5671" s="13">
        <v>0.1045</v>
      </c>
      <c r="N5671" s="13">
        <v>0</v>
      </c>
      <c r="O5671" s="13">
        <v>0</v>
      </c>
      <c r="P5671" s="12" t="str">
        <f>LEFT(Tabela2[[#This Row],[Código]],2)</f>
        <v>48</v>
      </c>
    </row>
    <row r="5672" spans="2:16" ht="15" customHeight="1" x14ac:dyDescent="0.25">
      <c r="B5672" s="36" t="str">
        <f>LOOKUP(Tabela2[[#This Row],[RESUMO]],Tabela3[Grupo],Tabela3[Meus produtos])</f>
        <v>Não</v>
      </c>
      <c r="C5672" s="30" t="s">
        <v>5439</v>
      </c>
      <c r="D5672" t="s">
        <v>21238</v>
      </c>
      <c r="E5672" t="s">
        <v>11853</v>
      </c>
      <c r="F5672" s="30" t="s">
        <v>16180</v>
      </c>
      <c r="G5672">
        <v>10.45</v>
      </c>
      <c r="H5672">
        <v>8.2799999999999994</v>
      </c>
      <c r="I5672">
        <v>0</v>
      </c>
      <c r="J5672">
        <v>0</v>
      </c>
      <c r="K5672" s="13">
        <v>0.18729999999999999</v>
      </c>
      <c r="L5672" s="13">
        <v>8.2799999999999999E-2</v>
      </c>
      <c r="M5672" s="13">
        <v>0.1045</v>
      </c>
      <c r="N5672" s="13">
        <v>0</v>
      </c>
      <c r="O5672" s="13">
        <v>0</v>
      </c>
      <c r="P5672" s="12" t="str">
        <f>LEFT(Tabela2[[#This Row],[Código]],2)</f>
        <v>48</v>
      </c>
    </row>
    <row r="5673" spans="2:16" ht="15" customHeight="1" x14ac:dyDescent="0.25">
      <c r="B5673" s="36" t="str">
        <f>LOOKUP(Tabela2[[#This Row],[RESUMO]],Tabela3[Grupo],Tabela3[Meus produtos])</f>
        <v>Não</v>
      </c>
      <c r="C5673" s="30" t="s">
        <v>5440</v>
      </c>
      <c r="D5673" t="s">
        <v>21238</v>
      </c>
      <c r="E5673" t="s">
        <v>11853</v>
      </c>
      <c r="F5673" s="30" t="s">
        <v>16181</v>
      </c>
      <c r="G5673">
        <v>10.45</v>
      </c>
      <c r="H5673">
        <v>8.2799999999999994</v>
      </c>
      <c r="I5673">
        <v>0</v>
      </c>
      <c r="J5673">
        <v>0</v>
      </c>
      <c r="K5673" s="13">
        <v>0.18729999999999999</v>
      </c>
      <c r="L5673" s="13">
        <v>8.2799999999999999E-2</v>
      </c>
      <c r="M5673" s="13">
        <v>0.1045</v>
      </c>
      <c r="N5673" s="13">
        <v>0</v>
      </c>
      <c r="O5673" s="13">
        <v>0</v>
      </c>
      <c r="P5673" s="12" t="str">
        <f>LEFT(Tabela2[[#This Row],[Código]],2)</f>
        <v>48</v>
      </c>
    </row>
    <row r="5674" spans="2:16" ht="15" customHeight="1" x14ac:dyDescent="0.25">
      <c r="B5674" s="36" t="str">
        <f>LOOKUP(Tabela2[[#This Row],[RESUMO]],Tabela3[Grupo],Tabela3[Meus produtos])</f>
        <v>Não</v>
      </c>
      <c r="C5674" s="30" t="s">
        <v>5441</v>
      </c>
      <c r="D5674" t="s">
        <v>21238</v>
      </c>
      <c r="E5674" t="s">
        <v>11853</v>
      </c>
      <c r="F5674" s="30" t="s">
        <v>16182</v>
      </c>
      <c r="G5674">
        <v>10.45</v>
      </c>
      <c r="H5674">
        <v>8.2799999999999994</v>
      </c>
      <c r="I5674">
        <v>0</v>
      </c>
      <c r="J5674">
        <v>0</v>
      </c>
      <c r="K5674" s="13">
        <v>0.18729999999999999</v>
      </c>
      <c r="L5674" s="13">
        <v>8.2799999999999999E-2</v>
      </c>
      <c r="M5674" s="13">
        <v>0.1045</v>
      </c>
      <c r="N5674" s="13">
        <v>0</v>
      </c>
      <c r="O5674" s="13">
        <v>0</v>
      </c>
      <c r="P5674" s="12" t="str">
        <f>LEFT(Tabela2[[#This Row],[Código]],2)</f>
        <v>48</v>
      </c>
    </row>
    <row r="5675" spans="2:16" ht="15" customHeight="1" x14ac:dyDescent="0.25">
      <c r="B5675" s="36" t="str">
        <f>LOOKUP(Tabela2[[#This Row],[RESUMO]],Tabela3[Grupo],Tabela3[Meus produtos])</f>
        <v>Não</v>
      </c>
      <c r="C5675" s="30" t="s">
        <v>5442</v>
      </c>
      <c r="D5675" t="s">
        <v>21238</v>
      </c>
      <c r="E5675" t="s">
        <v>11853</v>
      </c>
      <c r="F5675" s="30" t="s">
        <v>16183</v>
      </c>
      <c r="G5675">
        <v>10.45</v>
      </c>
      <c r="H5675">
        <v>8.2799999999999994</v>
      </c>
      <c r="I5675">
        <v>0</v>
      </c>
      <c r="J5675">
        <v>0</v>
      </c>
      <c r="K5675" s="13">
        <v>0.18729999999999999</v>
      </c>
      <c r="L5675" s="13">
        <v>8.2799999999999999E-2</v>
      </c>
      <c r="M5675" s="13">
        <v>0.1045</v>
      </c>
      <c r="N5675" s="13">
        <v>0</v>
      </c>
      <c r="O5675" s="13">
        <v>0</v>
      </c>
      <c r="P5675" s="12" t="str">
        <f>LEFT(Tabela2[[#This Row],[Código]],2)</f>
        <v>48</v>
      </c>
    </row>
    <row r="5676" spans="2:16" ht="15" customHeight="1" x14ac:dyDescent="0.25">
      <c r="B5676" s="36" t="str">
        <f>LOOKUP(Tabela2[[#This Row],[RESUMO]],Tabela3[Grupo],Tabela3[Meus produtos])</f>
        <v>Não</v>
      </c>
      <c r="C5676" s="30" t="s">
        <v>5443</v>
      </c>
      <c r="D5676" t="s">
        <v>21238</v>
      </c>
      <c r="E5676" t="s">
        <v>11853</v>
      </c>
      <c r="F5676" s="30" t="s">
        <v>16184</v>
      </c>
      <c r="G5676">
        <v>10.45</v>
      </c>
      <c r="H5676">
        <v>8.2799999999999994</v>
      </c>
      <c r="I5676">
        <v>0</v>
      </c>
      <c r="J5676">
        <v>0</v>
      </c>
      <c r="K5676" s="13">
        <v>0.18729999999999999</v>
      </c>
      <c r="L5676" s="13">
        <v>8.2799999999999999E-2</v>
      </c>
      <c r="M5676" s="13">
        <v>0.1045</v>
      </c>
      <c r="N5676" s="13">
        <v>0</v>
      </c>
      <c r="O5676" s="13">
        <v>0</v>
      </c>
      <c r="P5676" s="12" t="str">
        <f>LEFT(Tabela2[[#This Row],[Código]],2)</f>
        <v>48</v>
      </c>
    </row>
    <row r="5677" spans="2:16" ht="15" customHeight="1" x14ac:dyDescent="0.25">
      <c r="B5677" s="36" t="str">
        <f>LOOKUP(Tabela2[[#This Row],[RESUMO]],Tabela3[Grupo],Tabela3[Meus produtos])</f>
        <v>Não</v>
      </c>
      <c r="C5677" s="30" t="s">
        <v>5444</v>
      </c>
      <c r="D5677" t="s">
        <v>21238</v>
      </c>
      <c r="E5677" t="s">
        <v>11853</v>
      </c>
      <c r="F5677" s="30" t="s">
        <v>16185</v>
      </c>
      <c r="G5677">
        <v>10.45</v>
      </c>
      <c r="H5677">
        <v>8.2799999999999994</v>
      </c>
      <c r="I5677">
        <v>0</v>
      </c>
      <c r="J5677">
        <v>0</v>
      </c>
      <c r="K5677" s="13">
        <v>0.18729999999999999</v>
      </c>
      <c r="L5677" s="13">
        <v>8.2799999999999999E-2</v>
      </c>
      <c r="M5677" s="13">
        <v>0.1045</v>
      </c>
      <c r="N5677" s="13">
        <v>0</v>
      </c>
      <c r="O5677" s="13">
        <v>0</v>
      </c>
      <c r="P5677" s="12" t="str">
        <f>LEFT(Tabela2[[#This Row],[Código]],2)</f>
        <v>48</v>
      </c>
    </row>
    <row r="5678" spans="2:16" ht="15" customHeight="1" x14ac:dyDescent="0.25">
      <c r="B5678" s="36" t="str">
        <f>LOOKUP(Tabela2[[#This Row],[RESUMO]],Tabela3[Grupo],Tabela3[Meus produtos])</f>
        <v>Não</v>
      </c>
      <c r="C5678" s="30" t="s">
        <v>5445</v>
      </c>
      <c r="D5678" t="s">
        <v>21238</v>
      </c>
      <c r="E5678" t="s">
        <v>11853</v>
      </c>
      <c r="F5678" s="30" t="s">
        <v>16186</v>
      </c>
      <c r="G5678">
        <v>10.45</v>
      </c>
      <c r="H5678">
        <v>8.2799999999999994</v>
      </c>
      <c r="I5678">
        <v>0</v>
      </c>
      <c r="J5678">
        <v>0</v>
      </c>
      <c r="K5678" s="13">
        <v>0.18729999999999999</v>
      </c>
      <c r="L5678" s="13">
        <v>8.2799999999999999E-2</v>
      </c>
      <c r="M5678" s="13">
        <v>0.1045</v>
      </c>
      <c r="N5678" s="13">
        <v>0</v>
      </c>
      <c r="O5678" s="13">
        <v>0</v>
      </c>
      <c r="P5678" s="12" t="str">
        <f>LEFT(Tabela2[[#This Row],[Código]],2)</f>
        <v>48</v>
      </c>
    </row>
    <row r="5679" spans="2:16" ht="15" customHeight="1" x14ac:dyDescent="0.25">
      <c r="B5679" s="36" t="str">
        <f>LOOKUP(Tabela2[[#This Row],[RESUMO]],Tabela3[Grupo],Tabela3[Meus produtos])</f>
        <v>Não</v>
      </c>
      <c r="C5679" s="30" t="s">
        <v>5446</v>
      </c>
      <c r="D5679" t="s">
        <v>21238</v>
      </c>
      <c r="E5679" t="s">
        <v>11853</v>
      </c>
      <c r="F5679" s="30" t="s">
        <v>16187</v>
      </c>
      <c r="G5679">
        <v>10.45</v>
      </c>
      <c r="H5679">
        <v>8.2799999999999994</v>
      </c>
      <c r="I5679">
        <v>0</v>
      </c>
      <c r="J5679">
        <v>0</v>
      </c>
      <c r="K5679" s="13">
        <v>0.18729999999999999</v>
      </c>
      <c r="L5679" s="13">
        <v>8.2799999999999999E-2</v>
      </c>
      <c r="M5679" s="13">
        <v>0.1045</v>
      </c>
      <c r="N5679" s="13">
        <v>0</v>
      </c>
      <c r="O5679" s="13">
        <v>0</v>
      </c>
      <c r="P5679" s="12" t="str">
        <f>LEFT(Tabela2[[#This Row],[Código]],2)</f>
        <v>48</v>
      </c>
    </row>
    <row r="5680" spans="2:16" ht="15" customHeight="1" x14ac:dyDescent="0.25">
      <c r="B5680" s="36" t="str">
        <f>LOOKUP(Tabela2[[#This Row],[RESUMO]],Tabela3[Grupo],Tabela3[Meus produtos])</f>
        <v>Não</v>
      </c>
      <c r="C5680" s="30" t="s">
        <v>5447</v>
      </c>
      <c r="D5680" t="s">
        <v>21238</v>
      </c>
      <c r="E5680" t="s">
        <v>11853</v>
      </c>
      <c r="F5680" s="30" t="s">
        <v>16188</v>
      </c>
      <c r="G5680">
        <v>10.45</v>
      </c>
      <c r="H5680">
        <v>8.2799999999999994</v>
      </c>
      <c r="I5680">
        <v>0</v>
      </c>
      <c r="J5680">
        <v>0</v>
      </c>
      <c r="K5680" s="13">
        <v>0.18729999999999999</v>
      </c>
      <c r="L5680" s="13">
        <v>8.2799999999999999E-2</v>
      </c>
      <c r="M5680" s="13">
        <v>0.1045</v>
      </c>
      <c r="N5680" s="13">
        <v>0</v>
      </c>
      <c r="O5680" s="13">
        <v>0</v>
      </c>
      <c r="P5680" s="12" t="str">
        <f>LEFT(Tabela2[[#This Row],[Código]],2)</f>
        <v>48</v>
      </c>
    </row>
    <row r="5681" spans="2:16" ht="15" customHeight="1" x14ac:dyDescent="0.25">
      <c r="B5681" s="36" t="str">
        <f>LOOKUP(Tabela2[[#This Row],[RESUMO]],Tabela3[Grupo],Tabela3[Meus produtos])</f>
        <v>Não</v>
      </c>
      <c r="C5681" s="30" t="s">
        <v>5448</v>
      </c>
      <c r="D5681" t="s">
        <v>21238</v>
      </c>
      <c r="E5681" t="s">
        <v>11853</v>
      </c>
      <c r="F5681" s="30" t="s">
        <v>16189</v>
      </c>
      <c r="G5681">
        <v>10.45</v>
      </c>
      <c r="H5681">
        <v>8.2799999999999994</v>
      </c>
      <c r="I5681">
        <v>0</v>
      </c>
      <c r="J5681">
        <v>0</v>
      </c>
      <c r="K5681" s="13">
        <v>0.18729999999999999</v>
      </c>
      <c r="L5681" s="13">
        <v>8.2799999999999999E-2</v>
      </c>
      <c r="M5681" s="13">
        <v>0.1045</v>
      </c>
      <c r="N5681" s="13">
        <v>0</v>
      </c>
      <c r="O5681" s="13">
        <v>0</v>
      </c>
      <c r="P5681" s="12" t="str">
        <f>LEFT(Tabela2[[#This Row],[Código]],2)</f>
        <v>48</v>
      </c>
    </row>
    <row r="5682" spans="2:16" ht="15" customHeight="1" x14ac:dyDescent="0.25">
      <c r="B5682" s="36" t="str">
        <f>LOOKUP(Tabela2[[#This Row],[RESUMO]],Tabela3[Grupo],Tabela3[Meus produtos])</f>
        <v>Não</v>
      </c>
      <c r="C5682" s="30" t="s">
        <v>5449</v>
      </c>
      <c r="D5682" t="s">
        <v>21238</v>
      </c>
      <c r="E5682" t="s">
        <v>11853</v>
      </c>
      <c r="F5682" s="30" t="s">
        <v>16190</v>
      </c>
      <c r="G5682">
        <v>10.45</v>
      </c>
      <c r="H5682">
        <v>8.2799999999999994</v>
      </c>
      <c r="I5682">
        <v>0</v>
      </c>
      <c r="J5682">
        <v>0</v>
      </c>
      <c r="K5682" s="13">
        <v>0.18729999999999999</v>
      </c>
      <c r="L5682" s="13">
        <v>8.2799999999999999E-2</v>
      </c>
      <c r="M5682" s="13">
        <v>0.1045</v>
      </c>
      <c r="N5682" s="13">
        <v>0</v>
      </c>
      <c r="O5682" s="13">
        <v>0</v>
      </c>
      <c r="P5682" s="12" t="str">
        <f>LEFT(Tabela2[[#This Row],[Código]],2)</f>
        <v>48</v>
      </c>
    </row>
    <row r="5683" spans="2:16" ht="15" customHeight="1" x14ac:dyDescent="0.25">
      <c r="B5683" s="36" t="str">
        <f>LOOKUP(Tabela2[[#This Row],[RESUMO]],Tabela3[Grupo],Tabela3[Meus produtos])</f>
        <v>Não</v>
      </c>
      <c r="C5683" s="30" t="s">
        <v>5450</v>
      </c>
      <c r="D5683" t="s">
        <v>21238</v>
      </c>
      <c r="E5683" t="s">
        <v>11853</v>
      </c>
      <c r="F5683" s="30" t="s">
        <v>16191</v>
      </c>
      <c r="G5683">
        <v>10.45</v>
      </c>
      <c r="H5683">
        <v>8.2799999999999994</v>
      </c>
      <c r="I5683">
        <v>0</v>
      </c>
      <c r="J5683">
        <v>0</v>
      </c>
      <c r="K5683" s="13">
        <v>0.18729999999999999</v>
      </c>
      <c r="L5683" s="13">
        <v>8.2799999999999999E-2</v>
      </c>
      <c r="M5683" s="13">
        <v>0.1045</v>
      </c>
      <c r="N5683" s="13">
        <v>0</v>
      </c>
      <c r="O5683" s="13">
        <v>0</v>
      </c>
      <c r="P5683" s="12" t="str">
        <f>LEFT(Tabela2[[#This Row],[Código]],2)</f>
        <v>48</v>
      </c>
    </row>
    <row r="5684" spans="2:16" ht="15" customHeight="1" x14ac:dyDescent="0.25">
      <c r="B5684" s="36" t="str">
        <f>LOOKUP(Tabela2[[#This Row],[RESUMO]],Tabela3[Grupo],Tabela3[Meus produtos])</f>
        <v>Não</v>
      </c>
      <c r="C5684" s="30" t="s">
        <v>5451</v>
      </c>
      <c r="D5684" t="s">
        <v>21238</v>
      </c>
      <c r="E5684" t="s">
        <v>11853</v>
      </c>
      <c r="F5684" s="30" t="s">
        <v>16192</v>
      </c>
      <c r="G5684">
        <v>10.45</v>
      </c>
      <c r="H5684">
        <v>8.2799999999999994</v>
      </c>
      <c r="I5684">
        <v>0</v>
      </c>
      <c r="J5684">
        <v>0</v>
      </c>
      <c r="K5684" s="13">
        <v>0.18729999999999999</v>
      </c>
      <c r="L5684" s="13">
        <v>8.2799999999999999E-2</v>
      </c>
      <c r="M5684" s="13">
        <v>0.1045</v>
      </c>
      <c r="N5684" s="13">
        <v>0</v>
      </c>
      <c r="O5684" s="13">
        <v>0</v>
      </c>
      <c r="P5684" s="12" t="str">
        <f>LEFT(Tabela2[[#This Row],[Código]],2)</f>
        <v>48</v>
      </c>
    </row>
    <row r="5685" spans="2:16" ht="15" customHeight="1" x14ac:dyDescent="0.25">
      <c r="B5685" s="36" t="str">
        <f>LOOKUP(Tabela2[[#This Row],[RESUMO]],Tabela3[Grupo],Tabela3[Meus produtos])</f>
        <v>Não</v>
      </c>
      <c r="C5685" s="30" t="s">
        <v>5452</v>
      </c>
      <c r="D5685" t="s">
        <v>21238</v>
      </c>
      <c r="E5685" t="s">
        <v>11853</v>
      </c>
      <c r="F5685" s="30" t="s">
        <v>16193</v>
      </c>
      <c r="G5685">
        <v>10.48</v>
      </c>
      <c r="H5685">
        <v>8.2799999999999994</v>
      </c>
      <c r="I5685">
        <v>0</v>
      </c>
      <c r="J5685">
        <v>0</v>
      </c>
      <c r="K5685" s="13">
        <v>0.18759999999999999</v>
      </c>
      <c r="L5685" s="13">
        <v>8.2799999999999999E-2</v>
      </c>
      <c r="M5685" s="13">
        <v>0.1048</v>
      </c>
      <c r="N5685" s="13">
        <v>0</v>
      </c>
      <c r="O5685" s="13">
        <v>0</v>
      </c>
      <c r="P5685" s="12" t="str">
        <f>LEFT(Tabela2[[#This Row],[Código]],2)</f>
        <v>48</v>
      </c>
    </row>
    <row r="5686" spans="2:16" ht="15" customHeight="1" x14ac:dyDescent="0.25">
      <c r="B5686" s="36" t="str">
        <f>LOOKUP(Tabela2[[#This Row],[RESUMO]],Tabela3[Grupo],Tabela3[Meus produtos])</f>
        <v>Não</v>
      </c>
      <c r="C5686" s="30" t="s">
        <v>5453</v>
      </c>
      <c r="D5686" t="s">
        <v>21238</v>
      </c>
      <c r="E5686" t="s">
        <v>11853</v>
      </c>
      <c r="F5686" s="30" t="s">
        <v>16194</v>
      </c>
      <c r="G5686">
        <v>10.48</v>
      </c>
      <c r="H5686">
        <v>8.2799999999999994</v>
      </c>
      <c r="I5686">
        <v>0</v>
      </c>
      <c r="J5686">
        <v>0</v>
      </c>
      <c r="K5686" s="13">
        <v>0.18759999999999999</v>
      </c>
      <c r="L5686" s="13">
        <v>8.2799999999999999E-2</v>
      </c>
      <c r="M5686" s="13">
        <v>0.1048</v>
      </c>
      <c r="N5686" s="13">
        <v>0</v>
      </c>
      <c r="O5686" s="13">
        <v>0</v>
      </c>
      <c r="P5686" s="12" t="str">
        <f>LEFT(Tabela2[[#This Row],[Código]],2)</f>
        <v>48</v>
      </c>
    </row>
    <row r="5687" spans="2:16" ht="15" customHeight="1" x14ac:dyDescent="0.25">
      <c r="B5687" s="36" t="str">
        <f>LOOKUP(Tabela2[[#This Row],[RESUMO]],Tabela3[Grupo],Tabela3[Meus produtos])</f>
        <v>Não</v>
      </c>
      <c r="C5687" s="30" t="s">
        <v>5454</v>
      </c>
      <c r="D5687" t="s">
        <v>21238</v>
      </c>
      <c r="E5687" t="s">
        <v>11853</v>
      </c>
      <c r="F5687" s="30" t="s">
        <v>16195</v>
      </c>
      <c r="G5687">
        <v>10.5</v>
      </c>
      <c r="H5687">
        <v>8.2799999999999994</v>
      </c>
      <c r="I5687">
        <v>0</v>
      </c>
      <c r="J5687">
        <v>0</v>
      </c>
      <c r="K5687" s="13">
        <v>0.18779999999999999</v>
      </c>
      <c r="L5687" s="13">
        <v>8.2799999999999999E-2</v>
      </c>
      <c r="M5687" s="13">
        <v>0.105</v>
      </c>
      <c r="N5687" s="13">
        <v>0</v>
      </c>
      <c r="O5687" s="13">
        <v>0</v>
      </c>
      <c r="P5687" s="12" t="str">
        <f>LEFT(Tabela2[[#This Row],[Código]],2)</f>
        <v>48</v>
      </c>
    </row>
    <row r="5688" spans="2:16" ht="15" customHeight="1" x14ac:dyDescent="0.25">
      <c r="B5688" s="36" t="str">
        <f>LOOKUP(Tabela2[[#This Row],[RESUMO]],Tabela3[Grupo],Tabela3[Meus produtos])</f>
        <v>Não</v>
      </c>
      <c r="C5688" s="30" t="s">
        <v>5455</v>
      </c>
      <c r="D5688" t="s">
        <v>21238</v>
      </c>
      <c r="E5688" t="s">
        <v>11853</v>
      </c>
      <c r="F5688" s="30" t="s">
        <v>16196</v>
      </c>
      <c r="G5688">
        <v>10.48</v>
      </c>
      <c r="H5688">
        <v>8.2799999999999994</v>
      </c>
      <c r="I5688">
        <v>0</v>
      </c>
      <c r="J5688">
        <v>0</v>
      </c>
      <c r="K5688" s="13">
        <v>0.18759999999999999</v>
      </c>
      <c r="L5688" s="13">
        <v>8.2799999999999999E-2</v>
      </c>
      <c r="M5688" s="13">
        <v>0.1048</v>
      </c>
      <c r="N5688" s="13">
        <v>0</v>
      </c>
      <c r="O5688" s="13">
        <v>0</v>
      </c>
      <c r="P5688" s="12" t="str">
        <f>LEFT(Tabela2[[#This Row],[Código]],2)</f>
        <v>48</v>
      </c>
    </row>
    <row r="5689" spans="2:16" ht="15" customHeight="1" x14ac:dyDescent="0.25">
      <c r="B5689" s="36" t="str">
        <f>LOOKUP(Tabela2[[#This Row],[RESUMO]],Tabela3[Grupo],Tabela3[Meus produtos])</f>
        <v>Não</v>
      </c>
      <c r="C5689" s="30" t="s">
        <v>5456</v>
      </c>
      <c r="D5689" t="s">
        <v>21238</v>
      </c>
      <c r="E5689" t="s">
        <v>11853</v>
      </c>
      <c r="F5689" s="30" t="s">
        <v>16197</v>
      </c>
      <c r="G5689">
        <v>10.31</v>
      </c>
      <c r="H5689">
        <v>8.2799999999999994</v>
      </c>
      <c r="I5689">
        <v>0</v>
      </c>
      <c r="J5689">
        <v>0</v>
      </c>
      <c r="K5689" s="13">
        <v>0.18590000000000001</v>
      </c>
      <c r="L5689" s="13">
        <v>8.2799999999999999E-2</v>
      </c>
      <c r="M5689" s="13">
        <v>0.10310000000000001</v>
      </c>
      <c r="N5689" s="13">
        <v>0</v>
      </c>
      <c r="O5689" s="13">
        <v>0</v>
      </c>
      <c r="P5689" s="12" t="str">
        <f>LEFT(Tabela2[[#This Row],[Código]],2)</f>
        <v>48</v>
      </c>
    </row>
    <row r="5690" spans="2:16" ht="15" customHeight="1" x14ac:dyDescent="0.25">
      <c r="B5690" s="36" t="str">
        <f>LOOKUP(Tabela2[[#This Row],[RESUMO]],Tabela3[Grupo],Tabela3[Meus produtos])</f>
        <v>Não</v>
      </c>
      <c r="C5690" s="30" t="s">
        <v>5457</v>
      </c>
      <c r="D5690" t="s">
        <v>21238</v>
      </c>
      <c r="E5690" t="s">
        <v>11853</v>
      </c>
      <c r="F5690" s="30" t="s">
        <v>16198</v>
      </c>
      <c r="G5690">
        <v>10.48</v>
      </c>
      <c r="H5690">
        <v>8.2799999999999994</v>
      </c>
      <c r="I5690">
        <v>0</v>
      </c>
      <c r="J5690">
        <v>0</v>
      </c>
      <c r="K5690" s="13">
        <v>0.18759999999999999</v>
      </c>
      <c r="L5690" s="13">
        <v>8.2799999999999999E-2</v>
      </c>
      <c r="M5690" s="13">
        <v>0.1048</v>
      </c>
      <c r="N5690" s="13">
        <v>0</v>
      </c>
      <c r="O5690" s="13">
        <v>0</v>
      </c>
      <c r="P5690" s="12" t="str">
        <f>LEFT(Tabela2[[#This Row],[Código]],2)</f>
        <v>48</v>
      </c>
    </row>
    <row r="5691" spans="2:16" ht="15" customHeight="1" x14ac:dyDescent="0.25">
      <c r="B5691" s="36" t="str">
        <f>LOOKUP(Tabela2[[#This Row],[RESUMO]],Tabela3[Grupo],Tabela3[Meus produtos])</f>
        <v>Não</v>
      </c>
      <c r="C5691" s="30" t="s">
        <v>5458</v>
      </c>
      <c r="D5691" t="s">
        <v>21238</v>
      </c>
      <c r="E5691" t="s">
        <v>11853</v>
      </c>
      <c r="F5691" s="30" t="s">
        <v>16199</v>
      </c>
      <c r="G5691">
        <v>10.48</v>
      </c>
      <c r="H5691">
        <v>8.2799999999999994</v>
      </c>
      <c r="I5691">
        <v>0</v>
      </c>
      <c r="J5691">
        <v>0</v>
      </c>
      <c r="K5691" s="13">
        <v>0.18759999999999999</v>
      </c>
      <c r="L5691" s="13">
        <v>8.2799999999999999E-2</v>
      </c>
      <c r="M5691" s="13">
        <v>0.1048</v>
      </c>
      <c r="N5691" s="13">
        <v>0</v>
      </c>
      <c r="O5691" s="13">
        <v>0</v>
      </c>
      <c r="P5691" s="12" t="str">
        <f>LEFT(Tabela2[[#This Row],[Código]],2)</f>
        <v>48</v>
      </c>
    </row>
    <row r="5692" spans="2:16" ht="15" customHeight="1" x14ac:dyDescent="0.25">
      <c r="B5692" s="36" t="str">
        <f>LOOKUP(Tabela2[[#This Row],[RESUMO]],Tabela3[Grupo],Tabela3[Meus produtos])</f>
        <v>Não</v>
      </c>
      <c r="C5692" s="30" t="s">
        <v>5459</v>
      </c>
      <c r="D5692" t="s">
        <v>21238</v>
      </c>
      <c r="E5692" t="s">
        <v>11853</v>
      </c>
      <c r="F5692" s="30" t="s">
        <v>16200</v>
      </c>
      <c r="G5692">
        <v>10.5</v>
      </c>
      <c r="H5692">
        <v>8.2799999999999994</v>
      </c>
      <c r="I5692">
        <v>0</v>
      </c>
      <c r="J5692">
        <v>0</v>
      </c>
      <c r="K5692" s="13">
        <v>0.18779999999999999</v>
      </c>
      <c r="L5692" s="13">
        <v>8.2799999999999999E-2</v>
      </c>
      <c r="M5692" s="13">
        <v>0.105</v>
      </c>
      <c r="N5692" s="13">
        <v>0</v>
      </c>
      <c r="O5692" s="13">
        <v>0</v>
      </c>
      <c r="P5692" s="12" t="str">
        <f>LEFT(Tabela2[[#This Row],[Código]],2)</f>
        <v>48</v>
      </c>
    </row>
    <row r="5693" spans="2:16" ht="15" customHeight="1" x14ac:dyDescent="0.25">
      <c r="B5693" s="36" t="str">
        <f>LOOKUP(Tabela2[[#This Row],[RESUMO]],Tabela3[Grupo],Tabela3[Meus produtos])</f>
        <v>Não</v>
      </c>
      <c r="C5693" s="30" t="s">
        <v>5460</v>
      </c>
      <c r="D5693" t="s">
        <v>21238</v>
      </c>
      <c r="E5693" t="s">
        <v>11853</v>
      </c>
      <c r="F5693" s="30" t="s">
        <v>16201</v>
      </c>
      <c r="G5693">
        <v>10.48</v>
      </c>
      <c r="H5693">
        <v>8.2799999999999994</v>
      </c>
      <c r="I5693">
        <v>0</v>
      </c>
      <c r="J5693">
        <v>0</v>
      </c>
      <c r="K5693" s="13">
        <v>0.18759999999999999</v>
      </c>
      <c r="L5693" s="13">
        <v>8.2799999999999999E-2</v>
      </c>
      <c r="M5693" s="13">
        <v>0.1048</v>
      </c>
      <c r="N5693" s="13">
        <v>0</v>
      </c>
      <c r="O5693" s="13">
        <v>0</v>
      </c>
      <c r="P5693" s="12" t="str">
        <f>LEFT(Tabela2[[#This Row],[Código]],2)</f>
        <v>48</v>
      </c>
    </row>
    <row r="5694" spans="2:16" ht="15" customHeight="1" x14ac:dyDescent="0.25">
      <c r="B5694" s="36" t="str">
        <f>LOOKUP(Tabela2[[#This Row],[RESUMO]],Tabela3[Grupo],Tabela3[Meus produtos])</f>
        <v>Não</v>
      </c>
      <c r="C5694" s="30" t="s">
        <v>5461</v>
      </c>
      <c r="D5694" t="s">
        <v>21238</v>
      </c>
      <c r="E5694" t="s">
        <v>11853</v>
      </c>
      <c r="F5694" s="30" t="s">
        <v>16202</v>
      </c>
      <c r="G5694">
        <v>10.31</v>
      </c>
      <c r="H5694">
        <v>8.2799999999999994</v>
      </c>
      <c r="I5694">
        <v>0</v>
      </c>
      <c r="J5694">
        <v>0</v>
      </c>
      <c r="K5694" s="13">
        <v>0.18590000000000001</v>
      </c>
      <c r="L5694" s="13">
        <v>8.2799999999999999E-2</v>
      </c>
      <c r="M5694" s="13">
        <v>0.10310000000000001</v>
      </c>
      <c r="N5694" s="13">
        <v>0</v>
      </c>
      <c r="O5694" s="13">
        <v>0</v>
      </c>
      <c r="P5694" s="12" t="str">
        <f>LEFT(Tabela2[[#This Row],[Código]],2)</f>
        <v>48</v>
      </c>
    </row>
    <row r="5695" spans="2:16" ht="15" customHeight="1" x14ac:dyDescent="0.25">
      <c r="B5695" s="36" t="str">
        <f>LOOKUP(Tabela2[[#This Row],[RESUMO]],Tabela3[Grupo],Tabela3[Meus produtos])</f>
        <v>Não</v>
      </c>
      <c r="C5695" s="30" t="s">
        <v>5462</v>
      </c>
      <c r="D5695" t="s">
        <v>21238</v>
      </c>
      <c r="E5695" t="s">
        <v>11853</v>
      </c>
      <c r="F5695" s="30" t="s">
        <v>16203</v>
      </c>
      <c r="G5695">
        <v>10.48</v>
      </c>
      <c r="H5695">
        <v>8.2799999999999994</v>
      </c>
      <c r="I5695">
        <v>0</v>
      </c>
      <c r="J5695">
        <v>0</v>
      </c>
      <c r="K5695" s="13">
        <v>0.18759999999999999</v>
      </c>
      <c r="L5695" s="13">
        <v>8.2799999999999999E-2</v>
      </c>
      <c r="M5695" s="13">
        <v>0.1048</v>
      </c>
      <c r="N5695" s="13">
        <v>0</v>
      </c>
      <c r="O5695" s="13">
        <v>0</v>
      </c>
      <c r="P5695" s="12" t="str">
        <f>LEFT(Tabela2[[#This Row],[Código]],2)</f>
        <v>48</v>
      </c>
    </row>
    <row r="5696" spans="2:16" ht="15" customHeight="1" x14ac:dyDescent="0.25">
      <c r="B5696" s="36" t="str">
        <f>LOOKUP(Tabela2[[#This Row],[RESUMO]],Tabela3[Grupo],Tabela3[Meus produtos])</f>
        <v>Não</v>
      </c>
      <c r="C5696" s="30" t="s">
        <v>5463</v>
      </c>
      <c r="D5696" t="s">
        <v>21238</v>
      </c>
      <c r="E5696" t="s">
        <v>11853</v>
      </c>
      <c r="F5696" s="30" t="s">
        <v>16204</v>
      </c>
      <c r="G5696">
        <v>10.48</v>
      </c>
      <c r="H5696">
        <v>8.2799999999999994</v>
      </c>
      <c r="I5696">
        <v>0</v>
      </c>
      <c r="J5696">
        <v>0</v>
      </c>
      <c r="K5696" s="13">
        <v>0.18759999999999999</v>
      </c>
      <c r="L5696" s="13">
        <v>8.2799999999999999E-2</v>
      </c>
      <c r="M5696" s="13">
        <v>0.1048</v>
      </c>
      <c r="N5696" s="13">
        <v>0</v>
      </c>
      <c r="O5696" s="13">
        <v>0</v>
      </c>
      <c r="P5696" s="12" t="str">
        <f>LEFT(Tabela2[[#This Row],[Código]],2)</f>
        <v>48</v>
      </c>
    </row>
    <row r="5697" spans="2:16" ht="15" customHeight="1" x14ac:dyDescent="0.25">
      <c r="B5697" s="36" t="str">
        <f>LOOKUP(Tabela2[[#This Row],[RESUMO]],Tabela3[Grupo],Tabela3[Meus produtos])</f>
        <v>Não</v>
      </c>
      <c r="C5697" s="30" t="s">
        <v>5464</v>
      </c>
      <c r="D5697" t="s">
        <v>21238</v>
      </c>
      <c r="E5697" t="s">
        <v>11853</v>
      </c>
      <c r="F5697" s="30" t="s">
        <v>16205</v>
      </c>
      <c r="G5697">
        <v>10.5</v>
      </c>
      <c r="H5697">
        <v>8.2799999999999994</v>
      </c>
      <c r="I5697">
        <v>0</v>
      </c>
      <c r="J5697">
        <v>0</v>
      </c>
      <c r="K5697" s="13">
        <v>0.18779999999999999</v>
      </c>
      <c r="L5697" s="13">
        <v>8.2799999999999999E-2</v>
      </c>
      <c r="M5697" s="13">
        <v>0.105</v>
      </c>
      <c r="N5697" s="13">
        <v>0</v>
      </c>
      <c r="O5697" s="13">
        <v>0</v>
      </c>
      <c r="P5697" s="12" t="str">
        <f>LEFT(Tabela2[[#This Row],[Código]],2)</f>
        <v>48</v>
      </c>
    </row>
    <row r="5698" spans="2:16" ht="15" customHeight="1" x14ac:dyDescent="0.25">
      <c r="B5698" s="36" t="str">
        <f>LOOKUP(Tabela2[[#This Row],[RESUMO]],Tabela3[Grupo],Tabela3[Meus produtos])</f>
        <v>Não</v>
      </c>
      <c r="C5698" s="30" t="s">
        <v>5465</v>
      </c>
      <c r="D5698" t="s">
        <v>21238</v>
      </c>
      <c r="E5698" t="s">
        <v>11853</v>
      </c>
      <c r="F5698" s="30" t="s">
        <v>16206</v>
      </c>
      <c r="G5698">
        <v>10.48</v>
      </c>
      <c r="H5698">
        <v>8.2799999999999994</v>
      </c>
      <c r="I5698">
        <v>0</v>
      </c>
      <c r="J5698">
        <v>0</v>
      </c>
      <c r="K5698" s="13">
        <v>0.18759999999999999</v>
      </c>
      <c r="L5698" s="13">
        <v>8.2799999999999999E-2</v>
      </c>
      <c r="M5698" s="13">
        <v>0.1048</v>
      </c>
      <c r="N5698" s="13">
        <v>0</v>
      </c>
      <c r="O5698" s="13">
        <v>0</v>
      </c>
      <c r="P5698" s="12" t="str">
        <f>LEFT(Tabela2[[#This Row],[Código]],2)</f>
        <v>48</v>
      </c>
    </row>
    <row r="5699" spans="2:16" ht="15" customHeight="1" x14ac:dyDescent="0.25">
      <c r="B5699" s="36" t="str">
        <f>LOOKUP(Tabela2[[#This Row],[RESUMO]],Tabela3[Grupo],Tabela3[Meus produtos])</f>
        <v>Não</v>
      </c>
      <c r="C5699" s="30" t="s">
        <v>5466</v>
      </c>
      <c r="D5699" t="s">
        <v>21238</v>
      </c>
      <c r="E5699" t="s">
        <v>11853</v>
      </c>
      <c r="F5699" s="30" t="s">
        <v>16207</v>
      </c>
      <c r="G5699">
        <v>10.31</v>
      </c>
      <c r="H5699">
        <v>8.2799999999999994</v>
      </c>
      <c r="I5699">
        <v>0</v>
      </c>
      <c r="J5699">
        <v>0</v>
      </c>
      <c r="K5699" s="13">
        <v>0.18590000000000001</v>
      </c>
      <c r="L5699" s="13">
        <v>8.2799999999999999E-2</v>
      </c>
      <c r="M5699" s="13">
        <v>0.10310000000000001</v>
      </c>
      <c r="N5699" s="13">
        <v>0</v>
      </c>
      <c r="O5699" s="13">
        <v>0</v>
      </c>
      <c r="P5699" s="12" t="str">
        <f>LEFT(Tabela2[[#This Row],[Código]],2)</f>
        <v>48</v>
      </c>
    </row>
    <row r="5700" spans="2:16" ht="15" customHeight="1" x14ac:dyDescent="0.25">
      <c r="B5700" s="36" t="str">
        <f>LOOKUP(Tabela2[[#This Row],[RESUMO]],Tabela3[Grupo],Tabela3[Meus produtos])</f>
        <v>Não</v>
      </c>
      <c r="C5700" s="30" t="s">
        <v>5467</v>
      </c>
      <c r="D5700" t="s">
        <v>21238</v>
      </c>
      <c r="E5700" t="s">
        <v>11853</v>
      </c>
      <c r="F5700" s="30" t="s">
        <v>16204</v>
      </c>
      <c r="G5700">
        <v>10.48</v>
      </c>
      <c r="H5700">
        <v>8.2799999999999994</v>
      </c>
      <c r="I5700">
        <v>0</v>
      </c>
      <c r="J5700">
        <v>0</v>
      </c>
      <c r="K5700" s="13">
        <v>0.18759999999999999</v>
      </c>
      <c r="L5700" s="13">
        <v>8.2799999999999999E-2</v>
      </c>
      <c r="M5700" s="13">
        <v>0.1048</v>
      </c>
      <c r="N5700" s="13">
        <v>0</v>
      </c>
      <c r="O5700" s="13">
        <v>0</v>
      </c>
      <c r="P5700" s="12" t="str">
        <f>LEFT(Tabela2[[#This Row],[Código]],2)</f>
        <v>48</v>
      </c>
    </row>
    <row r="5701" spans="2:16" ht="15" customHeight="1" x14ac:dyDescent="0.25">
      <c r="B5701" s="36" t="str">
        <f>LOOKUP(Tabela2[[#This Row],[RESUMO]],Tabela3[Grupo],Tabela3[Meus produtos])</f>
        <v>Não</v>
      </c>
      <c r="C5701" s="30" t="s">
        <v>5468</v>
      </c>
      <c r="D5701" t="s">
        <v>21238</v>
      </c>
      <c r="E5701" t="s">
        <v>11853</v>
      </c>
      <c r="F5701" s="30" t="s">
        <v>16208</v>
      </c>
      <c r="G5701">
        <v>10.48</v>
      </c>
      <c r="H5701">
        <v>8.2799999999999994</v>
      </c>
      <c r="I5701">
        <v>0</v>
      </c>
      <c r="J5701">
        <v>0</v>
      </c>
      <c r="K5701" s="13">
        <v>0.18759999999999999</v>
      </c>
      <c r="L5701" s="13">
        <v>8.2799999999999999E-2</v>
      </c>
      <c r="M5701" s="13">
        <v>0.1048</v>
      </c>
      <c r="N5701" s="13">
        <v>0</v>
      </c>
      <c r="O5701" s="13">
        <v>0</v>
      </c>
      <c r="P5701" s="12" t="str">
        <f>LEFT(Tabela2[[#This Row],[Código]],2)</f>
        <v>48</v>
      </c>
    </row>
    <row r="5702" spans="2:16" ht="15" customHeight="1" x14ac:dyDescent="0.25">
      <c r="B5702" s="36" t="str">
        <f>LOOKUP(Tabela2[[#This Row],[RESUMO]],Tabela3[Grupo],Tabela3[Meus produtos])</f>
        <v>Não</v>
      </c>
      <c r="C5702" s="30" t="s">
        <v>5469</v>
      </c>
      <c r="D5702" t="s">
        <v>21238</v>
      </c>
      <c r="E5702" t="s">
        <v>11853</v>
      </c>
      <c r="F5702" s="30" t="s">
        <v>16209</v>
      </c>
      <c r="G5702">
        <v>10.5</v>
      </c>
      <c r="H5702">
        <v>8.2799999999999994</v>
      </c>
      <c r="I5702">
        <v>0</v>
      </c>
      <c r="J5702">
        <v>0</v>
      </c>
      <c r="K5702" s="13">
        <v>0.18779999999999999</v>
      </c>
      <c r="L5702" s="13">
        <v>8.2799999999999999E-2</v>
      </c>
      <c r="M5702" s="13">
        <v>0.105</v>
      </c>
      <c r="N5702" s="13">
        <v>0</v>
      </c>
      <c r="O5702" s="13">
        <v>0</v>
      </c>
      <c r="P5702" s="12" t="str">
        <f>LEFT(Tabela2[[#This Row],[Código]],2)</f>
        <v>48</v>
      </c>
    </row>
    <row r="5703" spans="2:16" ht="15" customHeight="1" x14ac:dyDescent="0.25">
      <c r="B5703" s="36" t="str">
        <f>LOOKUP(Tabela2[[#This Row],[RESUMO]],Tabela3[Grupo],Tabela3[Meus produtos])</f>
        <v>Não</v>
      </c>
      <c r="C5703" s="30" t="s">
        <v>5470</v>
      </c>
      <c r="D5703" t="s">
        <v>21238</v>
      </c>
      <c r="E5703" t="s">
        <v>11853</v>
      </c>
      <c r="F5703" s="30" t="s">
        <v>16210</v>
      </c>
      <c r="G5703">
        <v>10.48</v>
      </c>
      <c r="H5703">
        <v>8.2799999999999994</v>
      </c>
      <c r="I5703">
        <v>0</v>
      </c>
      <c r="J5703">
        <v>0</v>
      </c>
      <c r="K5703" s="13">
        <v>0.18759999999999999</v>
      </c>
      <c r="L5703" s="13">
        <v>8.2799999999999999E-2</v>
      </c>
      <c r="M5703" s="13">
        <v>0.1048</v>
      </c>
      <c r="N5703" s="13">
        <v>0</v>
      </c>
      <c r="O5703" s="13">
        <v>0</v>
      </c>
      <c r="P5703" s="12" t="str">
        <f>LEFT(Tabela2[[#This Row],[Código]],2)</f>
        <v>48</v>
      </c>
    </row>
    <row r="5704" spans="2:16" ht="15" customHeight="1" x14ac:dyDescent="0.25">
      <c r="B5704" s="36" t="str">
        <f>LOOKUP(Tabela2[[#This Row],[RESUMO]],Tabela3[Grupo],Tabela3[Meus produtos])</f>
        <v>Não</v>
      </c>
      <c r="C5704" s="30" t="s">
        <v>5471</v>
      </c>
      <c r="D5704" t="s">
        <v>21238</v>
      </c>
      <c r="E5704" t="s">
        <v>11853</v>
      </c>
      <c r="F5704" s="30" t="s">
        <v>16211</v>
      </c>
      <c r="G5704">
        <v>10.5</v>
      </c>
      <c r="H5704">
        <v>8.2799999999999994</v>
      </c>
      <c r="I5704">
        <v>0</v>
      </c>
      <c r="J5704">
        <v>0</v>
      </c>
      <c r="K5704" s="13">
        <v>0.18779999999999999</v>
      </c>
      <c r="L5704" s="13">
        <v>8.2799999999999999E-2</v>
      </c>
      <c r="M5704" s="13">
        <v>0.105</v>
      </c>
      <c r="N5704" s="13">
        <v>0</v>
      </c>
      <c r="O5704" s="13">
        <v>0</v>
      </c>
      <c r="P5704" s="12" t="str">
        <f>LEFT(Tabela2[[#This Row],[Código]],2)</f>
        <v>48</v>
      </c>
    </row>
    <row r="5705" spans="2:16" ht="15" customHeight="1" x14ac:dyDescent="0.25">
      <c r="B5705" s="36" t="str">
        <f>LOOKUP(Tabela2[[#This Row],[RESUMO]],Tabela3[Grupo],Tabela3[Meus produtos])</f>
        <v>Não</v>
      </c>
      <c r="C5705" s="30" t="s">
        <v>5472</v>
      </c>
      <c r="D5705" t="s">
        <v>21238</v>
      </c>
      <c r="E5705" t="s">
        <v>11853</v>
      </c>
      <c r="F5705" s="30" t="s">
        <v>16212</v>
      </c>
      <c r="G5705">
        <v>10.48</v>
      </c>
      <c r="H5705">
        <v>8.2799999999999994</v>
      </c>
      <c r="I5705">
        <v>0</v>
      </c>
      <c r="J5705">
        <v>0</v>
      </c>
      <c r="K5705" s="13">
        <v>0.18759999999999999</v>
      </c>
      <c r="L5705" s="13">
        <v>8.2799999999999999E-2</v>
      </c>
      <c r="M5705" s="13">
        <v>0.1048</v>
      </c>
      <c r="N5705" s="13">
        <v>0</v>
      </c>
      <c r="O5705" s="13">
        <v>0</v>
      </c>
      <c r="P5705" s="12" t="str">
        <f>LEFT(Tabela2[[#This Row],[Código]],2)</f>
        <v>48</v>
      </c>
    </row>
    <row r="5706" spans="2:16" ht="15" customHeight="1" x14ac:dyDescent="0.25">
      <c r="B5706" s="36" t="str">
        <f>LOOKUP(Tabela2[[#This Row],[RESUMO]],Tabela3[Grupo],Tabela3[Meus produtos])</f>
        <v>Não</v>
      </c>
      <c r="C5706" s="30" t="s">
        <v>5473</v>
      </c>
      <c r="D5706" t="s">
        <v>21238</v>
      </c>
      <c r="E5706" t="s">
        <v>11853</v>
      </c>
      <c r="F5706" s="30" t="s">
        <v>16213</v>
      </c>
      <c r="G5706">
        <v>10.5</v>
      </c>
      <c r="H5706">
        <v>8.2799999999999994</v>
      </c>
      <c r="I5706">
        <v>0</v>
      </c>
      <c r="J5706">
        <v>0</v>
      </c>
      <c r="K5706" s="13">
        <v>0.18779999999999999</v>
      </c>
      <c r="L5706" s="13">
        <v>8.2799999999999999E-2</v>
      </c>
      <c r="M5706" s="13">
        <v>0.105</v>
      </c>
      <c r="N5706" s="13">
        <v>0</v>
      </c>
      <c r="O5706" s="13">
        <v>0</v>
      </c>
      <c r="P5706" s="12" t="str">
        <f>LEFT(Tabela2[[#This Row],[Código]],2)</f>
        <v>48</v>
      </c>
    </row>
    <row r="5707" spans="2:16" ht="15" customHeight="1" x14ac:dyDescent="0.25">
      <c r="B5707" s="36" t="str">
        <f>LOOKUP(Tabela2[[#This Row],[RESUMO]],Tabela3[Grupo],Tabela3[Meus produtos])</f>
        <v>Não</v>
      </c>
      <c r="C5707" s="30" t="s">
        <v>5474</v>
      </c>
      <c r="D5707" t="s">
        <v>21238</v>
      </c>
      <c r="E5707" t="s">
        <v>11853</v>
      </c>
      <c r="F5707" s="30" t="s">
        <v>16214</v>
      </c>
      <c r="G5707">
        <v>10.48</v>
      </c>
      <c r="H5707">
        <v>8.2799999999999994</v>
      </c>
      <c r="I5707">
        <v>0</v>
      </c>
      <c r="J5707">
        <v>0</v>
      </c>
      <c r="K5707" s="13">
        <v>0.18759999999999999</v>
      </c>
      <c r="L5707" s="13">
        <v>8.2799999999999999E-2</v>
      </c>
      <c r="M5707" s="13">
        <v>0.1048</v>
      </c>
      <c r="N5707" s="13">
        <v>0</v>
      </c>
      <c r="O5707" s="13">
        <v>0</v>
      </c>
      <c r="P5707" s="12" t="str">
        <f>LEFT(Tabela2[[#This Row],[Código]],2)</f>
        <v>48</v>
      </c>
    </row>
    <row r="5708" spans="2:16" ht="15" customHeight="1" x14ac:dyDescent="0.25">
      <c r="B5708" s="36" t="str">
        <f>LOOKUP(Tabela2[[#This Row],[RESUMO]],Tabela3[Grupo],Tabela3[Meus produtos])</f>
        <v>Não</v>
      </c>
      <c r="C5708" s="30" t="s">
        <v>5475</v>
      </c>
      <c r="D5708" t="s">
        <v>21238</v>
      </c>
      <c r="E5708" t="s">
        <v>11853</v>
      </c>
      <c r="F5708" s="30" t="s">
        <v>16215</v>
      </c>
      <c r="G5708">
        <v>10.5</v>
      </c>
      <c r="H5708">
        <v>8.2799999999999994</v>
      </c>
      <c r="I5708">
        <v>0</v>
      </c>
      <c r="J5708">
        <v>0</v>
      </c>
      <c r="K5708" s="13">
        <v>0.18779999999999999</v>
      </c>
      <c r="L5708" s="13">
        <v>8.2799999999999999E-2</v>
      </c>
      <c r="M5708" s="13">
        <v>0.105</v>
      </c>
      <c r="N5708" s="13">
        <v>0</v>
      </c>
      <c r="O5708" s="13">
        <v>0</v>
      </c>
      <c r="P5708" s="12" t="str">
        <f>LEFT(Tabela2[[#This Row],[Código]],2)</f>
        <v>48</v>
      </c>
    </row>
    <row r="5709" spans="2:16" ht="15" customHeight="1" x14ac:dyDescent="0.25">
      <c r="B5709" s="36" t="str">
        <f>LOOKUP(Tabela2[[#This Row],[RESUMO]],Tabela3[Grupo],Tabela3[Meus produtos])</f>
        <v>Não</v>
      </c>
      <c r="C5709" s="30" t="s">
        <v>5476</v>
      </c>
      <c r="D5709" t="s">
        <v>21238</v>
      </c>
      <c r="E5709" t="s">
        <v>11853</v>
      </c>
      <c r="F5709" s="30" t="s">
        <v>16216</v>
      </c>
      <c r="G5709">
        <v>10.48</v>
      </c>
      <c r="H5709">
        <v>8.2799999999999994</v>
      </c>
      <c r="I5709">
        <v>0</v>
      </c>
      <c r="J5709">
        <v>0</v>
      </c>
      <c r="K5709" s="13">
        <v>0.18759999999999999</v>
      </c>
      <c r="L5709" s="13">
        <v>8.2799999999999999E-2</v>
      </c>
      <c r="M5709" s="13">
        <v>0.1048</v>
      </c>
      <c r="N5709" s="13">
        <v>0</v>
      </c>
      <c r="O5709" s="13">
        <v>0</v>
      </c>
      <c r="P5709" s="12" t="str">
        <f>LEFT(Tabela2[[#This Row],[Código]],2)</f>
        <v>48</v>
      </c>
    </row>
    <row r="5710" spans="2:16" ht="15" customHeight="1" x14ac:dyDescent="0.25">
      <c r="B5710" s="36" t="str">
        <f>LOOKUP(Tabela2[[#This Row],[RESUMO]],Tabela3[Grupo],Tabela3[Meus produtos])</f>
        <v>Não</v>
      </c>
      <c r="C5710" s="30" t="s">
        <v>5477</v>
      </c>
      <c r="D5710" t="s">
        <v>21238</v>
      </c>
      <c r="E5710" t="s">
        <v>11853</v>
      </c>
      <c r="F5710" s="30" t="s">
        <v>16217</v>
      </c>
      <c r="G5710">
        <v>10.5</v>
      </c>
      <c r="H5710">
        <v>8.2799999999999994</v>
      </c>
      <c r="I5710">
        <v>0</v>
      </c>
      <c r="J5710">
        <v>0</v>
      </c>
      <c r="K5710" s="13">
        <v>0.18779999999999999</v>
      </c>
      <c r="L5710" s="13">
        <v>8.2799999999999999E-2</v>
      </c>
      <c r="M5710" s="13">
        <v>0.105</v>
      </c>
      <c r="N5710" s="13">
        <v>0</v>
      </c>
      <c r="O5710" s="13">
        <v>0</v>
      </c>
      <c r="P5710" s="12" t="str">
        <f>LEFT(Tabela2[[#This Row],[Código]],2)</f>
        <v>48</v>
      </c>
    </row>
    <row r="5711" spans="2:16" ht="15" customHeight="1" x14ac:dyDescent="0.25">
      <c r="B5711" s="36" t="str">
        <f>LOOKUP(Tabela2[[#This Row],[RESUMO]],Tabela3[Grupo],Tabela3[Meus produtos])</f>
        <v>Não</v>
      </c>
      <c r="C5711" s="30" t="s">
        <v>5478</v>
      </c>
      <c r="D5711" t="s">
        <v>21238</v>
      </c>
      <c r="E5711" t="s">
        <v>11853</v>
      </c>
      <c r="F5711" s="30" t="s">
        <v>16218</v>
      </c>
      <c r="G5711">
        <v>10.48</v>
      </c>
      <c r="H5711">
        <v>8.2799999999999994</v>
      </c>
      <c r="I5711">
        <v>0</v>
      </c>
      <c r="J5711">
        <v>0</v>
      </c>
      <c r="K5711" s="13">
        <v>0.18759999999999999</v>
      </c>
      <c r="L5711" s="13">
        <v>8.2799999999999999E-2</v>
      </c>
      <c r="M5711" s="13">
        <v>0.1048</v>
      </c>
      <c r="N5711" s="13">
        <v>0</v>
      </c>
      <c r="O5711" s="13">
        <v>0</v>
      </c>
      <c r="P5711" s="12" t="str">
        <f>LEFT(Tabela2[[#This Row],[Código]],2)</f>
        <v>48</v>
      </c>
    </row>
    <row r="5712" spans="2:16" ht="15" customHeight="1" x14ac:dyDescent="0.25">
      <c r="B5712" s="36" t="str">
        <f>LOOKUP(Tabela2[[#This Row],[RESUMO]],Tabela3[Grupo],Tabela3[Meus produtos])</f>
        <v>Não</v>
      </c>
      <c r="C5712" s="30" t="s">
        <v>5479</v>
      </c>
      <c r="D5712" t="s">
        <v>21238</v>
      </c>
      <c r="E5712" t="s">
        <v>11853</v>
      </c>
      <c r="F5712" s="30" t="s">
        <v>16219</v>
      </c>
      <c r="G5712">
        <v>10.5</v>
      </c>
      <c r="H5712">
        <v>8.2799999999999994</v>
      </c>
      <c r="I5712">
        <v>0</v>
      </c>
      <c r="J5712">
        <v>0</v>
      </c>
      <c r="K5712" s="13">
        <v>0.18779999999999999</v>
      </c>
      <c r="L5712" s="13">
        <v>8.2799999999999999E-2</v>
      </c>
      <c r="M5712" s="13">
        <v>0.105</v>
      </c>
      <c r="N5712" s="13">
        <v>0</v>
      </c>
      <c r="O5712" s="13">
        <v>0</v>
      </c>
      <c r="P5712" s="12" t="str">
        <f>LEFT(Tabela2[[#This Row],[Código]],2)</f>
        <v>48</v>
      </c>
    </row>
    <row r="5713" spans="2:16" ht="15" customHeight="1" x14ac:dyDescent="0.25">
      <c r="B5713" s="36" t="str">
        <f>LOOKUP(Tabela2[[#This Row],[RESUMO]],Tabela3[Grupo],Tabela3[Meus produtos])</f>
        <v>Não</v>
      </c>
      <c r="C5713" s="30" t="s">
        <v>5480</v>
      </c>
      <c r="D5713" t="s">
        <v>21238</v>
      </c>
      <c r="E5713" t="s">
        <v>11853</v>
      </c>
      <c r="F5713" s="30" t="s">
        <v>16220</v>
      </c>
      <c r="G5713">
        <v>10.48</v>
      </c>
      <c r="H5713">
        <v>8.2799999999999994</v>
      </c>
      <c r="I5713">
        <v>0</v>
      </c>
      <c r="J5713">
        <v>0</v>
      </c>
      <c r="K5713" s="13">
        <v>0.18759999999999999</v>
      </c>
      <c r="L5713" s="13">
        <v>8.2799999999999999E-2</v>
      </c>
      <c r="M5713" s="13">
        <v>0.1048</v>
      </c>
      <c r="N5713" s="13">
        <v>0</v>
      </c>
      <c r="O5713" s="13">
        <v>0</v>
      </c>
      <c r="P5713" s="12" t="str">
        <f>LEFT(Tabela2[[#This Row],[Código]],2)</f>
        <v>48</v>
      </c>
    </row>
    <row r="5714" spans="2:16" ht="15" customHeight="1" x14ac:dyDescent="0.25">
      <c r="B5714" s="36" t="str">
        <f>LOOKUP(Tabela2[[#This Row],[RESUMO]],Tabela3[Grupo],Tabela3[Meus produtos])</f>
        <v>Não</v>
      </c>
      <c r="C5714" s="30" t="s">
        <v>5481</v>
      </c>
      <c r="D5714" t="s">
        <v>21238</v>
      </c>
      <c r="E5714" t="s">
        <v>11853</v>
      </c>
      <c r="F5714" s="30" t="s">
        <v>16221</v>
      </c>
      <c r="G5714">
        <v>10.5</v>
      </c>
      <c r="H5714">
        <v>8.2799999999999994</v>
      </c>
      <c r="I5714">
        <v>0</v>
      </c>
      <c r="J5714">
        <v>0</v>
      </c>
      <c r="K5714" s="13">
        <v>0.18779999999999999</v>
      </c>
      <c r="L5714" s="13">
        <v>8.2799999999999999E-2</v>
      </c>
      <c r="M5714" s="13">
        <v>0.105</v>
      </c>
      <c r="N5714" s="13">
        <v>0</v>
      </c>
      <c r="O5714" s="13">
        <v>0</v>
      </c>
      <c r="P5714" s="12" t="str">
        <f>LEFT(Tabela2[[#This Row],[Código]],2)</f>
        <v>48</v>
      </c>
    </row>
    <row r="5715" spans="2:16" ht="15" customHeight="1" x14ac:dyDescent="0.25">
      <c r="B5715" s="36" t="str">
        <f>LOOKUP(Tabela2[[#This Row],[RESUMO]],Tabela3[Grupo],Tabela3[Meus produtos])</f>
        <v>Não</v>
      </c>
      <c r="C5715" s="30" t="s">
        <v>5482</v>
      </c>
      <c r="D5715" t="s">
        <v>21238</v>
      </c>
      <c r="E5715" t="s">
        <v>11853</v>
      </c>
      <c r="F5715" s="30" t="s">
        <v>16222</v>
      </c>
      <c r="G5715">
        <v>10.48</v>
      </c>
      <c r="H5715">
        <v>8.2799999999999994</v>
      </c>
      <c r="I5715">
        <v>0</v>
      </c>
      <c r="J5715">
        <v>0</v>
      </c>
      <c r="K5715" s="13">
        <v>0.18759999999999999</v>
      </c>
      <c r="L5715" s="13">
        <v>8.2799999999999999E-2</v>
      </c>
      <c r="M5715" s="13">
        <v>0.1048</v>
      </c>
      <c r="N5715" s="13">
        <v>0</v>
      </c>
      <c r="O5715" s="13">
        <v>0</v>
      </c>
      <c r="P5715" s="12" t="str">
        <f>LEFT(Tabela2[[#This Row],[Código]],2)</f>
        <v>48</v>
      </c>
    </row>
    <row r="5716" spans="2:16" ht="15" customHeight="1" x14ac:dyDescent="0.25">
      <c r="B5716" s="36" t="str">
        <f>LOOKUP(Tabela2[[#This Row],[RESUMO]],Tabela3[Grupo],Tabela3[Meus produtos])</f>
        <v>Não</v>
      </c>
      <c r="C5716" s="30" t="s">
        <v>5483</v>
      </c>
      <c r="D5716" t="s">
        <v>21238</v>
      </c>
      <c r="E5716" t="s">
        <v>11853</v>
      </c>
      <c r="F5716" s="30" t="s">
        <v>16223</v>
      </c>
      <c r="G5716">
        <v>10.5</v>
      </c>
      <c r="H5716">
        <v>8.2799999999999994</v>
      </c>
      <c r="I5716">
        <v>0</v>
      </c>
      <c r="J5716">
        <v>0</v>
      </c>
      <c r="K5716" s="13">
        <v>0.18779999999999999</v>
      </c>
      <c r="L5716" s="13">
        <v>8.2799999999999999E-2</v>
      </c>
      <c r="M5716" s="13">
        <v>0.105</v>
      </c>
      <c r="N5716" s="13">
        <v>0</v>
      </c>
      <c r="O5716" s="13">
        <v>0</v>
      </c>
      <c r="P5716" s="12" t="str">
        <f>LEFT(Tabela2[[#This Row],[Código]],2)</f>
        <v>48</v>
      </c>
    </row>
    <row r="5717" spans="2:16" ht="15" customHeight="1" x14ac:dyDescent="0.25">
      <c r="B5717" s="36" t="str">
        <f>LOOKUP(Tabela2[[#This Row],[RESUMO]],Tabela3[Grupo],Tabela3[Meus produtos])</f>
        <v>Não</v>
      </c>
      <c r="C5717" s="30" t="s">
        <v>5484</v>
      </c>
      <c r="D5717" t="s">
        <v>21238</v>
      </c>
      <c r="E5717" t="s">
        <v>11853</v>
      </c>
      <c r="F5717" s="30" t="s">
        <v>16224</v>
      </c>
      <c r="G5717">
        <v>10.45</v>
      </c>
      <c r="H5717">
        <v>8.2799999999999994</v>
      </c>
      <c r="I5717">
        <v>0</v>
      </c>
      <c r="J5717">
        <v>0</v>
      </c>
      <c r="K5717" s="13">
        <v>0.18729999999999999</v>
      </c>
      <c r="L5717" s="13">
        <v>8.2799999999999999E-2</v>
      </c>
      <c r="M5717" s="13">
        <v>0.1045</v>
      </c>
      <c r="N5717" s="13">
        <v>0</v>
      </c>
      <c r="O5717" s="13">
        <v>0</v>
      </c>
      <c r="P5717" s="12" t="str">
        <f>LEFT(Tabela2[[#This Row],[Código]],2)</f>
        <v>48</v>
      </c>
    </row>
    <row r="5718" spans="2:16" ht="15" customHeight="1" x14ac:dyDescent="0.25">
      <c r="B5718" s="36" t="str">
        <f>LOOKUP(Tabela2[[#This Row],[RESUMO]],Tabela3[Grupo],Tabela3[Meus produtos])</f>
        <v>Não</v>
      </c>
      <c r="C5718" s="30" t="s">
        <v>5485</v>
      </c>
      <c r="D5718" t="s">
        <v>21238</v>
      </c>
      <c r="E5718" t="s">
        <v>11853</v>
      </c>
      <c r="F5718" s="30" t="s">
        <v>16225</v>
      </c>
      <c r="G5718">
        <v>10.5</v>
      </c>
      <c r="H5718">
        <v>8.2799999999999994</v>
      </c>
      <c r="I5718">
        <v>0</v>
      </c>
      <c r="J5718">
        <v>0</v>
      </c>
      <c r="K5718" s="13">
        <v>0.18779999999999999</v>
      </c>
      <c r="L5718" s="13">
        <v>8.2799999999999999E-2</v>
      </c>
      <c r="M5718" s="13">
        <v>0.105</v>
      </c>
      <c r="N5718" s="13">
        <v>0</v>
      </c>
      <c r="O5718" s="13">
        <v>0</v>
      </c>
      <c r="P5718" s="12" t="str">
        <f>LEFT(Tabela2[[#This Row],[Código]],2)</f>
        <v>48</v>
      </c>
    </row>
    <row r="5719" spans="2:16" ht="15" customHeight="1" x14ac:dyDescent="0.25">
      <c r="B5719" s="36" t="str">
        <f>LOOKUP(Tabela2[[#This Row],[RESUMO]],Tabela3[Grupo],Tabela3[Meus produtos])</f>
        <v>Não</v>
      </c>
      <c r="C5719" s="30" t="s">
        <v>5486</v>
      </c>
      <c r="D5719" t="s">
        <v>21238</v>
      </c>
      <c r="E5719" t="s">
        <v>11853</v>
      </c>
      <c r="F5719" s="30" t="s">
        <v>16226</v>
      </c>
      <c r="G5719">
        <v>10.45</v>
      </c>
      <c r="H5719">
        <v>8.2799999999999994</v>
      </c>
      <c r="I5719">
        <v>0</v>
      </c>
      <c r="J5719">
        <v>0</v>
      </c>
      <c r="K5719" s="13">
        <v>0.18729999999999999</v>
      </c>
      <c r="L5719" s="13">
        <v>8.2799999999999999E-2</v>
      </c>
      <c r="M5719" s="13">
        <v>0.1045</v>
      </c>
      <c r="N5719" s="13">
        <v>0</v>
      </c>
      <c r="O5719" s="13">
        <v>0</v>
      </c>
      <c r="P5719" s="12" t="str">
        <f>LEFT(Tabela2[[#This Row],[Código]],2)</f>
        <v>48</v>
      </c>
    </row>
    <row r="5720" spans="2:16" ht="15" customHeight="1" x14ac:dyDescent="0.25">
      <c r="B5720" s="36" t="str">
        <f>LOOKUP(Tabela2[[#This Row],[RESUMO]],Tabela3[Grupo],Tabela3[Meus produtos])</f>
        <v>Não</v>
      </c>
      <c r="C5720" s="30" t="s">
        <v>5487</v>
      </c>
      <c r="D5720" t="s">
        <v>21238</v>
      </c>
      <c r="E5720" t="s">
        <v>11853</v>
      </c>
      <c r="F5720" s="30" t="s">
        <v>16227</v>
      </c>
      <c r="G5720">
        <v>10.5</v>
      </c>
      <c r="H5720">
        <v>8.2799999999999994</v>
      </c>
      <c r="I5720">
        <v>0</v>
      </c>
      <c r="J5720">
        <v>0</v>
      </c>
      <c r="K5720" s="13">
        <v>0.18779999999999999</v>
      </c>
      <c r="L5720" s="13">
        <v>8.2799999999999999E-2</v>
      </c>
      <c r="M5720" s="13">
        <v>0.105</v>
      </c>
      <c r="N5720" s="13">
        <v>0</v>
      </c>
      <c r="O5720" s="13">
        <v>0</v>
      </c>
      <c r="P5720" s="12" t="str">
        <f>LEFT(Tabela2[[#This Row],[Código]],2)</f>
        <v>48</v>
      </c>
    </row>
    <row r="5721" spans="2:16" ht="15" customHeight="1" x14ac:dyDescent="0.25">
      <c r="B5721" s="36" t="str">
        <f>LOOKUP(Tabela2[[#This Row],[RESUMO]],Tabela3[Grupo],Tabela3[Meus produtos])</f>
        <v>Não</v>
      </c>
      <c r="C5721" s="30" t="s">
        <v>5488</v>
      </c>
      <c r="D5721" t="s">
        <v>21238</v>
      </c>
      <c r="E5721" t="s">
        <v>11853</v>
      </c>
      <c r="F5721" s="30" t="s">
        <v>16228</v>
      </c>
      <c r="G5721">
        <v>10.45</v>
      </c>
      <c r="H5721">
        <v>8.2799999999999994</v>
      </c>
      <c r="I5721">
        <v>0</v>
      </c>
      <c r="J5721">
        <v>0</v>
      </c>
      <c r="K5721" s="13">
        <v>0.18729999999999999</v>
      </c>
      <c r="L5721" s="13">
        <v>8.2799999999999999E-2</v>
      </c>
      <c r="M5721" s="13">
        <v>0.1045</v>
      </c>
      <c r="N5721" s="13">
        <v>0</v>
      </c>
      <c r="O5721" s="13">
        <v>0</v>
      </c>
      <c r="P5721" s="12" t="str">
        <f>LEFT(Tabela2[[#This Row],[Código]],2)</f>
        <v>48</v>
      </c>
    </row>
    <row r="5722" spans="2:16" ht="15" customHeight="1" x14ac:dyDescent="0.25">
      <c r="B5722" s="36" t="str">
        <f>LOOKUP(Tabela2[[#This Row],[RESUMO]],Tabela3[Grupo],Tabela3[Meus produtos])</f>
        <v>Não</v>
      </c>
      <c r="C5722" s="30" t="s">
        <v>5489</v>
      </c>
      <c r="D5722" t="s">
        <v>21238</v>
      </c>
      <c r="E5722" t="s">
        <v>11853</v>
      </c>
      <c r="F5722" s="30" t="s">
        <v>16229</v>
      </c>
      <c r="G5722">
        <v>10.5</v>
      </c>
      <c r="H5722">
        <v>8.2799999999999994</v>
      </c>
      <c r="I5722">
        <v>0</v>
      </c>
      <c r="J5722">
        <v>0</v>
      </c>
      <c r="K5722" s="13">
        <v>0.18779999999999999</v>
      </c>
      <c r="L5722" s="13">
        <v>8.2799999999999999E-2</v>
      </c>
      <c r="M5722" s="13">
        <v>0.105</v>
      </c>
      <c r="N5722" s="13">
        <v>0</v>
      </c>
      <c r="O5722" s="13">
        <v>0</v>
      </c>
      <c r="P5722" s="12" t="str">
        <f>LEFT(Tabela2[[#This Row],[Código]],2)</f>
        <v>48</v>
      </c>
    </row>
    <row r="5723" spans="2:16" ht="15" customHeight="1" x14ac:dyDescent="0.25">
      <c r="B5723" s="36" t="str">
        <f>LOOKUP(Tabela2[[#This Row],[RESUMO]],Tabela3[Grupo],Tabela3[Meus produtos])</f>
        <v>Não</v>
      </c>
      <c r="C5723" s="30" t="s">
        <v>5490</v>
      </c>
      <c r="D5723" t="s">
        <v>21238</v>
      </c>
      <c r="E5723" t="s">
        <v>11853</v>
      </c>
      <c r="F5723" s="30" t="s">
        <v>16230</v>
      </c>
      <c r="G5723">
        <v>10.45</v>
      </c>
      <c r="H5723">
        <v>8.2799999999999994</v>
      </c>
      <c r="I5723">
        <v>0</v>
      </c>
      <c r="J5723">
        <v>0</v>
      </c>
      <c r="K5723" s="13">
        <v>0.18729999999999999</v>
      </c>
      <c r="L5723" s="13">
        <v>8.2799999999999999E-2</v>
      </c>
      <c r="M5723" s="13">
        <v>0.1045</v>
      </c>
      <c r="N5723" s="13">
        <v>0</v>
      </c>
      <c r="O5723" s="13">
        <v>0</v>
      </c>
      <c r="P5723" s="12" t="str">
        <f>LEFT(Tabela2[[#This Row],[Código]],2)</f>
        <v>48</v>
      </c>
    </row>
    <row r="5724" spans="2:16" ht="15" customHeight="1" x14ac:dyDescent="0.25">
      <c r="B5724" s="36" t="str">
        <f>LOOKUP(Tabela2[[#This Row],[RESUMO]],Tabela3[Grupo],Tabela3[Meus produtos])</f>
        <v>Não</v>
      </c>
      <c r="C5724" s="30" t="s">
        <v>5491</v>
      </c>
      <c r="D5724" t="s">
        <v>21238</v>
      </c>
      <c r="E5724" t="s">
        <v>11853</v>
      </c>
      <c r="F5724" s="30" t="s">
        <v>16231</v>
      </c>
      <c r="G5724">
        <v>10.45</v>
      </c>
      <c r="H5724">
        <v>8.2799999999999994</v>
      </c>
      <c r="I5724">
        <v>0</v>
      </c>
      <c r="J5724">
        <v>0</v>
      </c>
      <c r="K5724" s="13">
        <v>0.18729999999999999</v>
      </c>
      <c r="L5724" s="13">
        <v>8.2799999999999999E-2</v>
      </c>
      <c r="M5724" s="13">
        <v>0.1045</v>
      </c>
      <c r="N5724" s="13">
        <v>0</v>
      </c>
      <c r="O5724" s="13">
        <v>0</v>
      </c>
      <c r="P5724" s="12" t="str">
        <f>LEFT(Tabela2[[#This Row],[Código]],2)</f>
        <v>48</v>
      </c>
    </row>
    <row r="5725" spans="2:16" ht="15" customHeight="1" x14ac:dyDescent="0.25">
      <c r="B5725" s="36" t="str">
        <f>LOOKUP(Tabela2[[#This Row],[RESUMO]],Tabela3[Grupo],Tabela3[Meus produtos])</f>
        <v>Não</v>
      </c>
      <c r="C5725" s="30" t="s">
        <v>5492</v>
      </c>
      <c r="D5725" t="s">
        <v>21238</v>
      </c>
      <c r="E5725" t="s">
        <v>11853</v>
      </c>
      <c r="F5725" s="30" t="s">
        <v>16232</v>
      </c>
      <c r="G5725">
        <v>10.31</v>
      </c>
      <c r="H5725">
        <v>8.2799999999999994</v>
      </c>
      <c r="I5725">
        <v>0</v>
      </c>
      <c r="J5725">
        <v>0</v>
      </c>
      <c r="K5725" s="13">
        <v>0.18590000000000001</v>
      </c>
      <c r="L5725" s="13">
        <v>8.2799999999999999E-2</v>
      </c>
      <c r="M5725" s="13">
        <v>0.10310000000000001</v>
      </c>
      <c r="N5725" s="13">
        <v>0</v>
      </c>
      <c r="O5725" s="13">
        <v>0</v>
      </c>
      <c r="P5725" s="12" t="str">
        <f>LEFT(Tabela2[[#This Row],[Código]],2)</f>
        <v>48</v>
      </c>
    </row>
    <row r="5726" spans="2:16" ht="15" customHeight="1" x14ac:dyDescent="0.25">
      <c r="B5726" s="36" t="str">
        <f>LOOKUP(Tabela2[[#This Row],[RESUMO]],Tabela3[Grupo],Tabela3[Meus produtos])</f>
        <v>Não</v>
      </c>
      <c r="C5726" s="30" t="s">
        <v>5493</v>
      </c>
      <c r="D5726" t="s">
        <v>21238</v>
      </c>
      <c r="E5726" t="s">
        <v>11853</v>
      </c>
      <c r="F5726" s="30" t="s">
        <v>16233</v>
      </c>
      <c r="G5726">
        <v>10.31</v>
      </c>
      <c r="H5726">
        <v>8.2799999999999994</v>
      </c>
      <c r="I5726">
        <v>0</v>
      </c>
      <c r="J5726">
        <v>0</v>
      </c>
      <c r="K5726" s="13">
        <v>0.18590000000000001</v>
      </c>
      <c r="L5726" s="13">
        <v>8.2799999999999999E-2</v>
      </c>
      <c r="M5726" s="13">
        <v>0.10310000000000001</v>
      </c>
      <c r="N5726" s="13">
        <v>0</v>
      </c>
      <c r="O5726" s="13">
        <v>0</v>
      </c>
      <c r="P5726" s="12" t="str">
        <f>LEFT(Tabela2[[#This Row],[Código]],2)</f>
        <v>48</v>
      </c>
    </row>
    <row r="5727" spans="2:16" ht="15" customHeight="1" x14ac:dyDescent="0.25">
      <c r="B5727" s="36" t="str">
        <f>LOOKUP(Tabela2[[#This Row],[RESUMO]],Tabela3[Grupo],Tabela3[Meus produtos])</f>
        <v>Não</v>
      </c>
      <c r="C5727" s="30" t="s">
        <v>5494</v>
      </c>
      <c r="D5727" t="s">
        <v>21238</v>
      </c>
      <c r="E5727" t="s">
        <v>11853</v>
      </c>
      <c r="F5727" s="30" t="s">
        <v>16234</v>
      </c>
      <c r="G5727">
        <v>10.45</v>
      </c>
      <c r="H5727">
        <v>8.2799999999999994</v>
      </c>
      <c r="I5727">
        <v>0</v>
      </c>
      <c r="J5727">
        <v>0</v>
      </c>
      <c r="K5727" s="13">
        <v>0.18729999999999999</v>
      </c>
      <c r="L5727" s="13">
        <v>8.2799999999999999E-2</v>
      </c>
      <c r="M5727" s="13">
        <v>0.1045</v>
      </c>
      <c r="N5727" s="13">
        <v>0</v>
      </c>
      <c r="O5727" s="13">
        <v>0</v>
      </c>
      <c r="P5727" s="12" t="str">
        <f>LEFT(Tabela2[[#This Row],[Código]],2)</f>
        <v>48</v>
      </c>
    </row>
    <row r="5728" spans="2:16" ht="15" customHeight="1" x14ac:dyDescent="0.25">
      <c r="B5728" s="36" t="str">
        <f>LOOKUP(Tabela2[[#This Row],[RESUMO]],Tabela3[Grupo],Tabela3[Meus produtos])</f>
        <v>Não</v>
      </c>
      <c r="C5728" s="30" t="s">
        <v>5495</v>
      </c>
      <c r="D5728" t="s">
        <v>21238</v>
      </c>
      <c r="E5728" t="s">
        <v>11853</v>
      </c>
      <c r="F5728" s="30" t="s">
        <v>16235</v>
      </c>
      <c r="G5728">
        <v>10.45</v>
      </c>
      <c r="H5728">
        <v>8.2799999999999994</v>
      </c>
      <c r="I5728">
        <v>0</v>
      </c>
      <c r="J5728">
        <v>0</v>
      </c>
      <c r="K5728" s="13">
        <v>0.18729999999999999</v>
      </c>
      <c r="L5728" s="13">
        <v>8.2799999999999999E-2</v>
      </c>
      <c r="M5728" s="13">
        <v>0.1045</v>
      </c>
      <c r="N5728" s="13">
        <v>0</v>
      </c>
      <c r="O5728" s="13">
        <v>0</v>
      </c>
      <c r="P5728" s="12" t="str">
        <f>LEFT(Tabela2[[#This Row],[Código]],2)</f>
        <v>48</v>
      </c>
    </row>
    <row r="5729" spans="2:16" ht="15" customHeight="1" x14ac:dyDescent="0.25">
      <c r="B5729" s="36" t="str">
        <f>LOOKUP(Tabela2[[#This Row],[RESUMO]],Tabela3[Grupo],Tabela3[Meus produtos])</f>
        <v>Não</v>
      </c>
      <c r="C5729" s="30" t="s">
        <v>5496</v>
      </c>
      <c r="D5729" t="s">
        <v>21238</v>
      </c>
      <c r="E5729" t="s">
        <v>11853</v>
      </c>
      <c r="F5729" s="30" t="s">
        <v>16236</v>
      </c>
      <c r="G5729">
        <v>10.5</v>
      </c>
      <c r="H5729">
        <v>8.2799999999999994</v>
      </c>
      <c r="I5729">
        <v>0</v>
      </c>
      <c r="J5729">
        <v>0</v>
      </c>
      <c r="K5729" s="13">
        <v>0.18779999999999999</v>
      </c>
      <c r="L5729" s="13">
        <v>8.2799999999999999E-2</v>
      </c>
      <c r="M5729" s="13">
        <v>0.105</v>
      </c>
      <c r="N5729" s="13">
        <v>0</v>
      </c>
      <c r="O5729" s="13">
        <v>0</v>
      </c>
      <c r="P5729" s="12" t="str">
        <f>LEFT(Tabela2[[#This Row],[Código]],2)</f>
        <v>48</v>
      </c>
    </row>
    <row r="5730" spans="2:16" ht="15" customHeight="1" x14ac:dyDescent="0.25">
      <c r="B5730" s="36" t="str">
        <f>LOOKUP(Tabela2[[#This Row],[RESUMO]],Tabela3[Grupo],Tabela3[Meus produtos])</f>
        <v>Não</v>
      </c>
      <c r="C5730" s="30" t="s">
        <v>5497</v>
      </c>
      <c r="D5730" t="s">
        <v>21238</v>
      </c>
      <c r="E5730" t="s">
        <v>11853</v>
      </c>
      <c r="F5730" s="30" t="s">
        <v>16237</v>
      </c>
      <c r="G5730">
        <v>10.45</v>
      </c>
      <c r="H5730">
        <v>8.2799999999999994</v>
      </c>
      <c r="I5730">
        <v>0</v>
      </c>
      <c r="J5730">
        <v>0</v>
      </c>
      <c r="K5730" s="13">
        <v>0.18729999999999999</v>
      </c>
      <c r="L5730" s="13">
        <v>8.2799999999999999E-2</v>
      </c>
      <c r="M5730" s="13">
        <v>0.1045</v>
      </c>
      <c r="N5730" s="13">
        <v>0</v>
      </c>
      <c r="O5730" s="13">
        <v>0</v>
      </c>
      <c r="P5730" s="12" t="str">
        <f>LEFT(Tabela2[[#This Row],[Código]],2)</f>
        <v>48</v>
      </c>
    </row>
    <row r="5731" spans="2:16" ht="15" customHeight="1" x14ac:dyDescent="0.25">
      <c r="B5731" s="36" t="str">
        <f>LOOKUP(Tabela2[[#This Row],[RESUMO]],Tabela3[Grupo],Tabela3[Meus produtos])</f>
        <v>Não</v>
      </c>
      <c r="C5731" s="30" t="s">
        <v>5498</v>
      </c>
      <c r="D5731" t="s">
        <v>21238</v>
      </c>
      <c r="E5731" t="s">
        <v>11853</v>
      </c>
      <c r="F5731" s="30" t="s">
        <v>16238</v>
      </c>
      <c r="G5731">
        <v>10.45</v>
      </c>
      <c r="H5731">
        <v>8.2799999999999994</v>
      </c>
      <c r="I5731">
        <v>0</v>
      </c>
      <c r="J5731">
        <v>0</v>
      </c>
      <c r="K5731" s="13">
        <v>0.18729999999999999</v>
      </c>
      <c r="L5731" s="13">
        <v>8.2799999999999999E-2</v>
      </c>
      <c r="M5731" s="13">
        <v>0.1045</v>
      </c>
      <c r="N5731" s="13">
        <v>0</v>
      </c>
      <c r="O5731" s="13">
        <v>0</v>
      </c>
      <c r="P5731" s="12" t="str">
        <f>LEFT(Tabela2[[#This Row],[Código]],2)</f>
        <v>48</v>
      </c>
    </row>
    <row r="5732" spans="2:16" ht="15" customHeight="1" x14ac:dyDescent="0.25">
      <c r="B5732" s="36" t="str">
        <f>LOOKUP(Tabela2[[#This Row],[RESUMO]],Tabela3[Grupo],Tabela3[Meus produtos])</f>
        <v>Não</v>
      </c>
      <c r="C5732" s="30" t="s">
        <v>5499</v>
      </c>
      <c r="D5732" t="s">
        <v>21238</v>
      </c>
      <c r="E5732" t="s">
        <v>11853</v>
      </c>
      <c r="F5732" s="30" t="s">
        <v>16239</v>
      </c>
      <c r="G5732">
        <v>10.45</v>
      </c>
      <c r="H5732">
        <v>8.2799999999999994</v>
      </c>
      <c r="I5732">
        <v>0</v>
      </c>
      <c r="J5732">
        <v>0</v>
      </c>
      <c r="K5732" s="13">
        <v>0.18729999999999999</v>
      </c>
      <c r="L5732" s="13">
        <v>8.2799999999999999E-2</v>
      </c>
      <c r="M5732" s="13">
        <v>0.1045</v>
      </c>
      <c r="N5732" s="13">
        <v>0</v>
      </c>
      <c r="O5732" s="13">
        <v>0</v>
      </c>
      <c r="P5732" s="12" t="str">
        <f>LEFT(Tabela2[[#This Row],[Código]],2)</f>
        <v>48</v>
      </c>
    </row>
    <row r="5733" spans="2:16" ht="15" customHeight="1" x14ac:dyDescent="0.25">
      <c r="B5733" s="36" t="str">
        <f>LOOKUP(Tabela2[[#This Row],[RESUMO]],Tabela3[Grupo],Tabela3[Meus produtos])</f>
        <v>Não</v>
      </c>
      <c r="C5733" s="30" t="s">
        <v>5500</v>
      </c>
      <c r="D5733" t="s">
        <v>21238</v>
      </c>
      <c r="E5733" t="s">
        <v>11853</v>
      </c>
      <c r="F5733" s="30" t="s">
        <v>16240</v>
      </c>
      <c r="G5733">
        <v>10.45</v>
      </c>
      <c r="H5733">
        <v>8.2799999999999994</v>
      </c>
      <c r="I5733">
        <v>0</v>
      </c>
      <c r="J5733">
        <v>0</v>
      </c>
      <c r="K5733" s="13">
        <v>0.18729999999999999</v>
      </c>
      <c r="L5733" s="13">
        <v>8.2799999999999999E-2</v>
      </c>
      <c r="M5733" s="13">
        <v>0.1045</v>
      </c>
      <c r="N5733" s="13">
        <v>0</v>
      </c>
      <c r="O5733" s="13">
        <v>0</v>
      </c>
      <c r="P5733" s="12" t="str">
        <f>LEFT(Tabela2[[#This Row],[Código]],2)</f>
        <v>48</v>
      </c>
    </row>
    <row r="5734" spans="2:16" ht="15" customHeight="1" x14ac:dyDescent="0.25">
      <c r="B5734" s="36" t="str">
        <f>LOOKUP(Tabela2[[#This Row],[RESUMO]],Tabela3[Grupo],Tabela3[Meus produtos])</f>
        <v>Não</v>
      </c>
      <c r="C5734" s="30" t="s">
        <v>5501</v>
      </c>
      <c r="D5734" t="s">
        <v>21238</v>
      </c>
      <c r="E5734" t="s">
        <v>11853</v>
      </c>
      <c r="F5734" s="30" t="s">
        <v>16241</v>
      </c>
      <c r="G5734">
        <v>10.45</v>
      </c>
      <c r="H5734">
        <v>8.2799999999999994</v>
      </c>
      <c r="I5734">
        <v>0</v>
      </c>
      <c r="J5734">
        <v>0</v>
      </c>
      <c r="K5734" s="13">
        <v>0.18729999999999999</v>
      </c>
      <c r="L5734" s="13">
        <v>8.2799999999999999E-2</v>
      </c>
      <c r="M5734" s="13">
        <v>0.1045</v>
      </c>
      <c r="N5734" s="13">
        <v>0</v>
      </c>
      <c r="O5734" s="13">
        <v>0</v>
      </c>
      <c r="P5734" s="12" t="str">
        <f>LEFT(Tabela2[[#This Row],[Código]],2)</f>
        <v>48</v>
      </c>
    </row>
    <row r="5735" spans="2:16" ht="15" customHeight="1" x14ac:dyDescent="0.25">
      <c r="B5735" s="36" t="str">
        <f>LOOKUP(Tabela2[[#This Row],[RESUMO]],Tabela3[Grupo],Tabela3[Meus produtos])</f>
        <v>Não</v>
      </c>
      <c r="C5735" s="30" t="s">
        <v>5502</v>
      </c>
      <c r="D5735" t="s">
        <v>21238</v>
      </c>
      <c r="E5735" t="s">
        <v>11853</v>
      </c>
      <c r="F5735" s="30" t="s">
        <v>16242</v>
      </c>
      <c r="G5735">
        <v>10.5</v>
      </c>
      <c r="H5735">
        <v>8.2799999999999994</v>
      </c>
      <c r="I5735">
        <v>0</v>
      </c>
      <c r="J5735">
        <v>0</v>
      </c>
      <c r="K5735" s="13">
        <v>0.18779999999999999</v>
      </c>
      <c r="L5735" s="13">
        <v>8.2799999999999999E-2</v>
      </c>
      <c r="M5735" s="13">
        <v>0.105</v>
      </c>
      <c r="N5735" s="13">
        <v>0</v>
      </c>
      <c r="O5735" s="13">
        <v>0</v>
      </c>
      <c r="P5735" s="12" t="str">
        <f>LEFT(Tabela2[[#This Row],[Código]],2)</f>
        <v>48</v>
      </c>
    </row>
    <row r="5736" spans="2:16" ht="15" customHeight="1" x14ac:dyDescent="0.25">
      <c r="B5736" s="36" t="str">
        <f>LOOKUP(Tabela2[[#This Row],[RESUMO]],Tabela3[Grupo],Tabela3[Meus produtos])</f>
        <v>Não</v>
      </c>
      <c r="C5736" s="30" t="s">
        <v>5503</v>
      </c>
      <c r="D5736" t="s">
        <v>21238</v>
      </c>
      <c r="E5736" t="s">
        <v>11853</v>
      </c>
      <c r="F5736" s="30" t="s">
        <v>16243</v>
      </c>
      <c r="G5736">
        <v>10.45</v>
      </c>
      <c r="H5736">
        <v>8.2799999999999994</v>
      </c>
      <c r="I5736">
        <v>0</v>
      </c>
      <c r="J5736">
        <v>0</v>
      </c>
      <c r="K5736" s="13">
        <v>0.18729999999999999</v>
      </c>
      <c r="L5736" s="13">
        <v>8.2799999999999999E-2</v>
      </c>
      <c r="M5736" s="13">
        <v>0.1045</v>
      </c>
      <c r="N5736" s="13">
        <v>0</v>
      </c>
      <c r="O5736" s="13">
        <v>0</v>
      </c>
      <c r="P5736" s="12" t="str">
        <f>LEFT(Tabela2[[#This Row],[Código]],2)</f>
        <v>48</v>
      </c>
    </row>
    <row r="5737" spans="2:16" ht="15" customHeight="1" x14ac:dyDescent="0.25">
      <c r="B5737" s="36" t="str">
        <f>LOOKUP(Tabela2[[#This Row],[RESUMO]],Tabela3[Grupo],Tabela3[Meus produtos])</f>
        <v>Não</v>
      </c>
      <c r="C5737" s="30" t="s">
        <v>5504</v>
      </c>
      <c r="D5737" t="s">
        <v>21238</v>
      </c>
      <c r="E5737" t="s">
        <v>11853</v>
      </c>
      <c r="F5737" s="30" t="s">
        <v>16244</v>
      </c>
      <c r="G5737">
        <v>10.5</v>
      </c>
      <c r="H5737">
        <v>8.2799999999999994</v>
      </c>
      <c r="I5737">
        <v>0</v>
      </c>
      <c r="J5737">
        <v>0</v>
      </c>
      <c r="K5737" s="13">
        <v>0.18779999999999999</v>
      </c>
      <c r="L5737" s="13">
        <v>8.2799999999999999E-2</v>
      </c>
      <c r="M5737" s="13">
        <v>0.105</v>
      </c>
      <c r="N5737" s="13">
        <v>0</v>
      </c>
      <c r="O5737" s="13">
        <v>0</v>
      </c>
      <c r="P5737" s="12" t="str">
        <f>LEFT(Tabela2[[#This Row],[Código]],2)</f>
        <v>48</v>
      </c>
    </row>
    <row r="5738" spans="2:16" ht="15" customHeight="1" x14ac:dyDescent="0.25">
      <c r="B5738" s="36" t="str">
        <f>LOOKUP(Tabela2[[#This Row],[RESUMO]],Tabela3[Grupo],Tabela3[Meus produtos])</f>
        <v>Não</v>
      </c>
      <c r="C5738" s="30" t="s">
        <v>5505</v>
      </c>
      <c r="D5738" t="s">
        <v>21238</v>
      </c>
      <c r="E5738" t="s">
        <v>11853</v>
      </c>
      <c r="F5738" s="30" t="s">
        <v>16245</v>
      </c>
      <c r="G5738">
        <v>10.45</v>
      </c>
      <c r="H5738">
        <v>8.2799999999999994</v>
      </c>
      <c r="I5738">
        <v>0</v>
      </c>
      <c r="J5738">
        <v>0</v>
      </c>
      <c r="K5738" s="13">
        <v>0.18729999999999999</v>
      </c>
      <c r="L5738" s="13">
        <v>8.2799999999999999E-2</v>
      </c>
      <c r="M5738" s="13">
        <v>0.1045</v>
      </c>
      <c r="N5738" s="13">
        <v>0</v>
      </c>
      <c r="O5738" s="13">
        <v>0</v>
      </c>
      <c r="P5738" s="12" t="str">
        <f>LEFT(Tabela2[[#This Row],[Código]],2)</f>
        <v>48</v>
      </c>
    </row>
    <row r="5739" spans="2:16" ht="15" customHeight="1" x14ac:dyDescent="0.25">
      <c r="B5739" s="36" t="str">
        <f>LOOKUP(Tabela2[[#This Row],[RESUMO]],Tabela3[Grupo],Tabela3[Meus produtos])</f>
        <v>Não</v>
      </c>
      <c r="C5739" s="30" t="s">
        <v>5506</v>
      </c>
      <c r="D5739" t="s">
        <v>21238</v>
      </c>
      <c r="E5739" t="s">
        <v>11853</v>
      </c>
      <c r="F5739" s="30" t="s">
        <v>16246</v>
      </c>
      <c r="G5739">
        <v>10.37</v>
      </c>
      <c r="H5739">
        <v>8.1999999999999993</v>
      </c>
      <c r="I5739">
        <v>0</v>
      </c>
      <c r="J5739">
        <v>0</v>
      </c>
      <c r="K5739" s="13">
        <v>0.18569999999999998</v>
      </c>
      <c r="L5739" s="13">
        <v>8.199999999999999E-2</v>
      </c>
      <c r="M5739" s="13">
        <v>0.10369999999999999</v>
      </c>
      <c r="N5739" s="13">
        <v>0</v>
      </c>
      <c r="O5739" s="13">
        <v>0</v>
      </c>
      <c r="P5739" s="12" t="str">
        <f>LEFT(Tabela2[[#This Row],[Código]],2)</f>
        <v>48</v>
      </c>
    </row>
    <row r="5740" spans="2:16" ht="15" customHeight="1" x14ac:dyDescent="0.25">
      <c r="B5740" s="36" t="str">
        <f>LOOKUP(Tabela2[[#This Row],[RESUMO]],Tabela3[Grupo],Tabela3[Meus produtos])</f>
        <v>Não</v>
      </c>
      <c r="C5740" s="30" t="s">
        <v>5507</v>
      </c>
      <c r="D5740" t="s">
        <v>21238</v>
      </c>
      <c r="E5740" t="s">
        <v>11853</v>
      </c>
      <c r="F5740" s="30" t="s">
        <v>16247</v>
      </c>
      <c r="G5740">
        <v>10.87</v>
      </c>
      <c r="H5740">
        <v>8.6999999999999993</v>
      </c>
      <c r="I5740">
        <v>0</v>
      </c>
      <c r="J5740">
        <v>0</v>
      </c>
      <c r="K5740" s="13">
        <v>0.19569999999999999</v>
      </c>
      <c r="L5740" s="13">
        <v>8.6999999999999994E-2</v>
      </c>
      <c r="M5740" s="13">
        <v>0.10869999999999999</v>
      </c>
      <c r="N5740" s="13">
        <v>0</v>
      </c>
      <c r="O5740" s="13">
        <v>0</v>
      </c>
      <c r="P5740" s="12" t="str">
        <f>LEFT(Tabela2[[#This Row],[Código]],2)</f>
        <v>48</v>
      </c>
    </row>
    <row r="5741" spans="2:16" ht="15" customHeight="1" x14ac:dyDescent="0.25">
      <c r="B5741" s="36" t="str">
        <f>LOOKUP(Tabela2[[#This Row],[RESUMO]],Tabela3[Grupo],Tabela3[Meus produtos])</f>
        <v>Não</v>
      </c>
      <c r="C5741" s="30" t="s">
        <v>5508</v>
      </c>
      <c r="D5741" t="s">
        <v>21238</v>
      </c>
      <c r="E5741" t="s">
        <v>11853</v>
      </c>
      <c r="F5741" s="30" t="s">
        <v>16248</v>
      </c>
      <c r="G5741">
        <v>10.87</v>
      </c>
      <c r="H5741">
        <v>8.6999999999999993</v>
      </c>
      <c r="I5741">
        <v>0</v>
      </c>
      <c r="J5741">
        <v>0</v>
      </c>
      <c r="K5741" s="13">
        <v>0.19569999999999999</v>
      </c>
      <c r="L5741" s="13">
        <v>8.6999999999999994E-2</v>
      </c>
      <c r="M5741" s="13">
        <v>0.10869999999999999</v>
      </c>
      <c r="N5741" s="13">
        <v>0</v>
      </c>
      <c r="O5741" s="13">
        <v>0</v>
      </c>
      <c r="P5741" s="12" t="str">
        <f>LEFT(Tabela2[[#This Row],[Código]],2)</f>
        <v>48</v>
      </c>
    </row>
    <row r="5742" spans="2:16" ht="15" customHeight="1" x14ac:dyDescent="0.25">
      <c r="B5742" s="36" t="str">
        <f>LOOKUP(Tabela2[[#This Row],[RESUMO]],Tabela3[Grupo],Tabela3[Meus produtos])</f>
        <v>Não</v>
      </c>
      <c r="C5742" s="30" t="s">
        <v>5509</v>
      </c>
      <c r="D5742" t="s">
        <v>21238</v>
      </c>
      <c r="E5742" t="s">
        <v>11853</v>
      </c>
      <c r="F5742" s="30" t="s">
        <v>16249</v>
      </c>
      <c r="G5742">
        <v>10.87</v>
      </c>
      <c r="H5742">
        <v>8.6999999999999993</v>
      </c>
      <c r="I5742">
        <v>0</v>
      </c>
      <c r="J5742">
        <v>0</v>
      </c>
      <c r="K5742" s="13">
        <v>0.19569999999999999</v>
      </c>
      <c r="L5742" s="13">
        <v>8.6999999999999994E-2</v>
      </c>
      <c r="M5742" s="13">
        <v>0.10869999999999999</v>
      </c>
      <c r="N5742" s="13">
        <v>0</v>
      </c>
      <c r="O5742" s="13">
        <v>0</v>
      </c>
      <c r="P5742" s="12" t="str">
        <f>LEFT(Tabela2[[#This Row],[Código]],2)</f>
        <v>48</v>
      </c>
    </row>
    <row r="5743" spans="2:16" ht="15" customHeight="1" x14ac:dyDescent="0.25">
      <c r="B5743" s="36" t="str">
        <f>LOOKUP(Tabela2[[#This Row],[RESUMO]],Tabela3[Grupo],Tabela3[Meus produtos])</f>
        <v>Não</v>
      </c>
      <c r="C5743" s="30" t="s">
        <v>5510</v>
      </c>
      <c r="D5743" t="s">
        <v>21238</v>
      </c>
      <c r="E5743" t="s">
        <v>11853</v>
      </c>
      <c r="F5743" s="30" t="s">
        <v>16250</v>
      </c>
      <c r="G5743">
        <v>10.61</v>
      </c>
      <c r="H5743">
        <v>8.41</v>
      </c>
      <c r="I5743">
        <v>0</v>
      </c>
      <c r="J5743">
        <v>0</v>
      </c>
      <c r="K5743" s="13">
        <v>0.19020000000000001</v>
      </c>
      <c r="L5743" s="13">
        <v>8.4100000000000008E-2</v>
      </c>
      <c r="M5743" s="13">
        <v>0.1061</v>
      </c>
      <c r="N5743" s="13">
        <v>0</v>
      </c>
      <c r="O5743" s="13">
        <v>0</v>
      </c>
      <c r="P5743" s="12" t="str">
        <f>LEFT(Tabela2[[#This Row],[Código]],2)</f>
        <v>48</v>
      </c>
    </row>
    <row r="5744" spans="2:16" ht="15" customHeight="1" x14ac:dyDescent="0.25">
      <c r="B5744" s="36" t="str">
        <f>LOOKUP(Tabela2[[#This Row],[RESUMO]],Tabela3[Grupo],Tabela3[Meus produtos])</f>
        <v>Não</v>
      </c>
      <c r="C5744" s="30" t="s">
        <v>5511</v>
      </c>
      <c r="D5744" t="s">
        <v>21238</v>
      </c>
      <c r="E5744" t="s">
        <v>11853</v>
      </c>
      <c r="F5744" s="30" t="s">
        <v>16251</v>
      </c>
      <c r="G5744">
        <v>10.67</v>
      </c>
      <c r="H5744">
        <v>8.4700000000000006</v>
      </c>
      <c r="I5744">
        <v>0</v>
      </c>
      <c r="J5744">
        <v>0</v>
      </c>
      <c r="K5744" s="13">
        <v>0.19140000000000001</v>
      </c>
      <c r="L5744" s="13">
        <v>8.4700000000000011E-2</v>
      </c>
      <c r="M5744" s="13">
        <v>0.1067</v>
      </c>
      <c r="N5744" s="13">
        <v>0</v>
      </c>
      <c r="O5744" s="13">
        <v>0</v>
      </c>
      <c r="P5744" s="12" t="str">
        <f>LEFT(Tabela2[[#This Row],[Código]],2)</f>
        <v>48</v>
      </c>
    </row>
    <row r="5745" spans="2:16" ht="15" customHeight="1" x14ac:dyDescent="0.25">
      <c r="B5745" s="36" t="str">
        <f>LOOKUP(Tabela2[[#This Row],[RESUMO]],Tabela3[Grupo],Tabela3[Meus produtos])</f>
        <v>Não</v>
      </c>
      <c r="C5745" s="30" t="s">
        <v>5512</v>
      </c>
      <c r="D5745" t="s">
        <v>21238</v>
      </c>
      <c r="E5745" t="s">
        <v>11853</v>
      </c>
      <c r="F5745" s="30" t="s">
        <v>16252</v>
      </c>
      <c r="G5745">
        <v>10.5</v>
      </c>
      <c r="H5745">
        <v>8.2799999999999994</v>
      </c>
      <c r="I5745">
        <v>0</v>
      </c>
      <c r="J5745">
        <v>0</v>
      </c>
      <c r="K5745" s="13">
        <v>0.18779999999999999</v>
      </c>
      <c r="L5745" s="13">
        <v>8.2799999999999999E-2</v>
      </c>
      <c r="M5745" s="13">
        <v>0.105</v>
      </c>
      <c r="N5745" s="13">
        <v>0</v>
      </c>
      <c r="O5745" s="13">
        <v>0</v>
      </c>
      <c r="P5745" s="12" t="str">
        <f>LEFT(Tabela2[[#This Row],[Código]],2)</f>
        <v>48</v>
      </c>
    </row>
    <row r="5746" spans="2:16" ht="15" customHeight="1" x14ac:dyDescent="0.25">
      <c r="B5746" s="36" t="str">
        <f>LOOKUP(Tabela2[[#This Row],[RESUMO]],Tabela3[Grupo],Tabela3[Meus produtos])</f>
        <v>Não</v>
      </c>
      <c r="C5746" s="30" t="s">
        <v>5513</v>
      </c>
      <c r="D5746" t="s">
        <v>21238</v>
      </c>
      <c r="E5746" t="s">
        <v>11853</v>
      </c>
      <c r="F5746" s="30" t="s">
        <v>16253</v>
      </c>
      <c r="G5746">
        <v>10.63</v>
      </c>
      <c r="H5746">
        <v>8.41</v>
      </c>
      <c r="I5746">
        <v>0</v>
      </c>
      <c r="J5746">
        <v>0</v>
      </c>
      <c r="K5746" s="13">
        <v>0.19040000000000001</v>
      </c>
      <c r="L5746" s="13">
        <v>8.4100000000000008E-2</v>
      </c>
      <c r="M5746" s="13">
        <v>0.10630000000000001</v>
      </c>
      <c r="N5746" s="13">
        <v>0</v>
      </c>
      <c r="O5746" s="13">
        <v>0</v>
      </c>
      <c r="P5746" s="12" t="str">
        <f>LEFT(Tabela2[[#This Row],[Código]],2)</f>
        <v>48</v>
      </c>
    </row>
    <row r="5747" spans="2:16" ht="15" customHeight="1" x14ac:dyDescent="0.25">
      <c r="B5747" s="36" t="str">
        <f>LOOKUP(Tabela2[[#This Row],[RESUMO]],Tabela3[Grupo],Tabela3[Meus produtos])</f>
        <v>Não</v>
      </c>
      <c r="C5747" s="30" t="s">
        <v>5514</v>
      </c>
      <c r="D5747" t="s">
        <v>21238</v>
      </c>
      <c r="E5747" t="s">
        <v>11853</v>
      </c>
      <c r="F5747" s="30" t="s">
        <v>16254</v>
      </c>
      <c r="G5747">
        <v>10.61</v>
      </c>
      <c r="H5747">
        <v>8.41</v>
      </c>
      <c r="I5747">
        <v>0</v>
      </c>
      <c r="J5747">
        <v>0</v>
      </c>
      <c r="K5747" s="13">
        <v>0.19020000000000001</v>
      </c>
      <c r="L5747" s="13">
        <v>8.4100000000000008E-2</v>
      </c>
      <c r="M5747" s="13">
        <v>0.1061</v>
      </c>
      <c r="N5747" s="13">
        <v>0</v>
      </c>
      <c r="O5747" s="13">
        <v>0</v>
      </c>
      <c r="P5747" s="12" t="str">
        <f>LEFT(Tabela2[[#This Row],[Código]],2)</f>
        <v>48</v>
      </c>
    </row>
    <row r="5748" spans="2:16" ht="15" customHeight="1" x14ac:dyDescent="0.25">
      <c r="B5748" s="36" t="str">
        <f>LOOKUP(Tabela2[[#This Row],[RESUMO]],Tabela3[Grupo],Tabela3[Meus produtos])</f>
        <v>Não</v>
      </c>
      <c r="C5748" s="30" t="s">
        <v>5515</v>
      </c>
      <c r="D5748" t="s">
        <v>21238</v>
      </c>
      <c r="E5748" t="s">
        <v>11853</v>
      </c>
      <c r="F5748" s="30" t="s">
        <v>16255</v>
      </c>
      <c r="G5748">
        <v>10.5</v>
      </c>
      <c r="H5748">
        <v>8.2799999999999994</v>
      </c>
      <c r="I5748">
        <v>0</v>
      </c>
      <c r="J5748">
        <v>0</v>
      </c>
      <c r="K5748" s="13">
        <v>0.18779999999999999</v>
      </c>
      <c r="L5748" s="13">
        <v>8.2799999999999999E-2</v>
      </c>
      <c r="M5748" s="13">
        <v>0.105</v>
      </c>
      <c r="N5748" s="13">
        <v>0</v>
      </c>
      <c r="O5748" s="13">
        <v>0</v>
      </c>
      <c r="P5748" s="12" t="str">
        <f>LEFT(Tabela2[[#This Row],[Código]],2)</f>
        <v>48</v>
      </c>
    </row>
    <row r="5749" spans="2:16" ht="15" customHeight="1" x14ac:dyDescent="0.25">
      <c r="B5749" s="36" t="str">
        <f>LOOKUP(Tabela2[[#This Row],[RESUMO]],Tabela3[Grupo],Tabela3[Meus produtos])</f>
        <v>Não</v>
      </c>
      <c r="C5749" s="30" t="s">
        <v>5516</v>
      </c>
      <c r="D5749" t="s">
        <v>21238</v>
      </c>
      <c r="E5749" t="s">
        <v>11853</v>
      </c>
      <c r="F5749" s="30" t="s">
        <v>16256</v>
      </c>
      <c r="G5749">
        <v>10.5</v>
      </c>
      <c r="H5749">
        <v>8.2799999999999994</v>
      </c>
      <c r="I5749">
        <v>0</v>
      </c>
      <c r="J5749">
        <v>0</v>
      </c>
      <c r="K5749" s="13">
        <v>0.18779999999999999</v>
      </c>
      <c r="L5749" s="13">
        <v>8.2799999999999999E-2</v>
      </c>
      <c r="M5749" s="13">
        <v>0.105</v>
      </c>
      <c r="N5749" s="13">
        <v>0</v>
      </c>
      <c r="O5749" s="13">
        <v>0</v>
      </c>
      <c r="P5749" s="12" t="str">
        <f>LEFT(Tabela2[[#This Row],[Código]],2)</f>
        <v>48</v>
      </c>
    </row>
    <row r="5750" spans="2:16" ht="15" customHeight="1" x14ac:dyDescent="0.25">
      <c r="B5750" s="36" t="str">
        <f>LOOKUP(Tabela2[[#This Row],[RESUMO]],Tabela3[Grupo],Tabela3[Meus produtos])</f>
        <v>Não</v>
      </c>
      <c r="C5750" s="30" t="s">
        <v>5517</v>
      </c>
      <c r="D5750" t="s">
        <v>21238</v>
      </c>
      <c r="E5750" t="s">
        <v>11853</v>
      </c>
      <c r="F5750" s="30" t="s">
        <v>16257</v>
      </c>
      <c r="G5750">
        <v>10.5</v>
      </c>
      <c r="H5750">
        <v>8.2799999999999994</v>
      </c>
      <c r="I5750">
        <v>0</v>
      </c>
      <c r="J5750">
        <v>0</v>
      </c>
      <c r="K5750" s="13">
        <v>0.18779999999999999</v>
      </c>
      <c r="L5750" s="13">
        <v>8.2799999999999999E-2</v>
      </c>
      <c r="M5750" s="13">
        <v>0.105</v>
      </c>
      <c r="N5750" s="13">
        <v>0</v>
      </c>
      <c r="O5750" s="13">
        <v>0</v>
      </c>
      <c r="P5750" s="12" t="str">
        <f>LEFT(Tabela2[[#This Row],[Código]],2)</f>
        <v>48</v>
      </c>
    </row>
    <row r="5751" spans="2:16" ht="15" customHeight="1" x14ac:dyDescent="0.25">
      <c r="B5751" s="36" t="str">
        <f>LOOKUP(Tabela2[[#This Row],[RESUMO]],Tabela3[Grupo],Tabela3[Meus produtos])</f>
        <v>Não</v>
      </c>
      <c r="C5751" s="30" t="s">
        <v>5518</v>
      </c>
      <c r="D5751" t="s">
        <v>21238</v>
      </c>
      <c r="E5751" t="s">
        <v>11853</v>
      </c>
      <c r="F5751" s="30" t="s">
        <v>16258</v>
      </c>
      <c r="G5751">
        <v>10.42</v>
      </c>
      <c r="H5751">
        <v>8.1999999999999993</v>
      </c>
      <c r="I5751">
        <v>0</v>
      </c>
      <c r="J5751">
        <v>0</v>
      </c>
      <c r="K5751" s="13">
        <v>0.18619999999999998</v>
      </c>
      <c r="L5751" s="13">
        <v>8.199999999999999E-2</v>
      </c>
      <c r="M5751" s="13">
        <v>0.1042</v>
      </c>
      <c r="N5751" s="13">
        <v>0</v>
      </c>
      <c r="O5751" s="13">
        <v>0</v>
      </c>
      <c r="P5751" s="12" t="str">
        <f>LEFT(Tabela2[[#This Row],[Código]],2)</f>
        <v>48</v>
      </c>
    </row>
    <row r="5752" spans="2:16" ht="15" customHeight="1" x14ac:dyDescent="0.25">
      <c r="B5752" s="36" t="str">
        <f>LOOKUP(Tabela2[[#This Row],[RESUMO]],Tabela3[Grupo],Tabela3[Meus produtos])</f>
        <v>Não</v>
      </c>
      <c r="C5752" s="30" t="s">
        <v>5519</v>
      </c>
      <c r="D5752" t="s">
        <v>21238</v>
      </c>
      <c r="E5752" t="s">
        <v>11853</v>
      </c>
      <c r="F5752" s="30" t="s">
        <v>16259</v>
      </c>
      <c r="G5752">
        <v>10.5</v>
      </c>
      <c r="H5752">
        <v>8.2799999999999994</v>
      </c>
      <c r="I5752">
        <v>0</v>
      </c>
      <c r="J5752">
        <v>0</v>
      </c>
      <c r="K5752" s="13">
        <v>0.18779999999999999</v>
      </c>
      <c r="L5752" s="13">
        <v>8.2799999999999999E-2</v>
      </c>
      <c r="M5752" s="13">
        <v>0.105</v>
      </c>
      <c r="N5752" s="13">
        <v>0</v>
      </c>
      <c r="O5752" s="13">
        <v>0</v>
      </c>
      <c r="P5752" s="12" t="str">
        <f>LEFT(Tabela2[[#This Row],[Código]],2)</f>
        <v>48</v>
      </c>
    </row>
    <row r="5753" spans="2:16" ht="15" customHeight="1" x14ac:dyDescent="0.25">
      <c r="B5753" s="36" t="str">
        <f>LOOKUP(Tabela2[[#This Row],[RESUMO]],Tabela3[Grupo],Tabela3[Meus produtos])</f>
        <v>Não</v>
      </c>
      <c r="C5753" s="30" t="s">
        <v>5520</v>
      </c>
      <c r="D5753" t="s">
        <v>21238</v>
      </c>
      <c r="E5753" t="s">
        <v>11853</v>
      </c>
      <c r="F5753" s="30" t="s">
        <v>16260</v>
      </c>
      <c r="G5753">
        <v>10.5</v>
      </c>
      <c r="H5753">
        <v>8.2799999999999994</v>
      </c>
      <c r="I5753">
        <v>0</v>
      </c>
      <c r="J5753">
        <v>0</v>
      </c>
      <c r="K5753" s="13">
        <v>0.18779999999999999</v>
      </c>
      <c r="L5753" s="13">
        <v>8.2799999999999999E-2</v>
      </c>
      <c r="M5753" s="13">
        <v>0.105</v>
      </c>
      <c r="N5753" s="13">
        <v>0</v>
      </c>
      <c r="O5753" s="13">
        <v>0</v>
      </c>
      <c r="P5753" s="12" t="str">
        <f>LEFT(Tabela2[[#This Row],[Código]],2)</f>
        <v>48</v>
      </c>
    </row>
    <row r="5754" spans="2:16" ht="15" customHeight="1" x14ac:dyDescent="0.25">
      <c r="B5754" s="36" t="str">
        <f>LOOKUP(Tabela2[[#This Row],[RESUMO]],Tabela3[Grupo],Tabela3[Meus produtos])</f>
        <v>Não</v>
      </c>
      <c r="C5754" s="30" t="s">
        <v>5521</v>
      </c>
      <c r="D5754" t="s">
        <v>21238</v>
      </c>
      <c r="E5754" t="s">
        <v>11853</v>
      </c>
      <c r="F5754" s="30" t="s">
        <v>16261</v>
      </c>
      <c r="G5754">
        <v>10.5</v>
      </c>
      <c r="H5754">
        <v>8.2799999999999994</v>
      </c>
      <c r="I5754">
        <v>0</v>
      </c>
      <c r="J5754">
        <v>0</v>
      </c>
      <c r="K5754" s="13">
        <v>0.18779999999999999</v>
      </c>
      <c r="L5754" s="13">
        <v>8.2799999999999999E-2</v>
      </c>
      <c r="M5754" s="13">
        <v>0.105</v>
      </c>
      <c r="N5754" s="13">
        <v>0</v>
      </c>
      <c r="O5754" s="13">
        <v>0</v>
      </c>
      <c r="P5754" s="12" t="str">
        <f>LEFT(Tabela2[[#This Row],[Código]],2)</f>
        <v>48</v>
      </c>
    </row>
    <row r="5755" spans="2:16" ht="15" customHeight="1" x14ac:dyDescent="0.25">
      <c r="B5755" s="36" t="str">
        <f>LOOKUP(Tabela2[[#This Row],[RESUMO]],Tabela3[Grupo],Tabela3[Meus produtos])</f>
        <v>Não</v>
      </c>
      <c r="C5755" s="30" t="s">
        <v>5522</v>
      </c>
      <c r="D5755" t="s">
        <v>21238</v>
      </c>
      <c r="E5755" t="s">
        <v>11853</v>
      </c>
      <c r="F5755" s="30" t="s">
        <v>16262</v>
      </c>
      <c r="G5755">
        <v>10.5</v>
      </c>
      <c r="H5755">
        <v>8.2799999999999994</v>
      </c>
      <c r="I5755">
        <v>0</v>
      </c>
      <c r="J5755">
        <v>0</v>
      </c>
      <c r="K5755" s="13">
        <v>0.18779999999999999</v>
      </c>
      <c r="L5755" s="13">
        <v>8.2799999999999999E-2</v>
      </c>
      <c r="M5755" s="13">
        <v>0.105</v>
      </c>
      <c r="N5755" s="13">
        <v>0</v>
      </c>
      <c r="O5755" s="13">
        <v>0</v>
      </c>
      <c r="P5755" s="12" t="str">
        <f>LEFT(Tabela2[[#This Row],[Código]],2)</f>
        <v>48</v>
      </c>
    </row>
    <row r="5756" spans="2:16" ht="15" customHeight="1" x14ac:dyDescent="0.25">
      <c r="B5756" s="36" t="str">
        <f>LOOKUP(Tabela2[[#This Row],[RESUMO]],Tabela3[Grupo],Tabela3[Meus produtos])</f>
        <v>Não</v>
      </c>
      <c r="C5756" s="30" t="s">
        <v>5523</v>
      </c>
      <c r="D5756" t="s">
        <v>21238</v>
      </c>
      <c r="E5756" t="s">
        <v>11853</v>
      </c>
      <c r="F5756" s="30" t="s">
        <v>16263</v>
      </c>
      <c r="G5756">
        <v>10.5</v>
      </c>
      <c r="H5756">
        <v>8.2799999999999994</v>
      </c>
      <c r="I5756">
        <v>0</v>
      </c>
      <c r="J5756">
        <v>0</v>
      </c>
      <c r="K5756" s="13">
        <v>0.18779999999999999</v>
      </c>
      <c r="L5756" s="13">
        <v>8.2799999999999999E-2</v>
      </c>
      <c r="M5756" s="13">
        <v>0.105</v>
      </c>
      <c r="N5756" s="13">
        <v>0</v>
      </c>
      <c r="O5756" s="13">
        <v>0</v>
      </c>
      <c r="P5756" s="12" t="str">
        <f>LEFT(Tabela2[[#This Row],[Código]],2)</f>
        <v>48</v>
      </c>
    </row>
    <row r="5757" spans="2:16" ht="15" customHeight="1" x14ac:dyDescent="0.25">
      <c r="B5757" s="36" t="str">
        <f>LOOKUP(Tabela2[[#This Row],[RESUMO]],Tabela3[Grupo],Tabela3[Meus produtos])</f>
        <v>Não</v>
      </c>
      <c r="C5757" s="30" t="s">
        <v>5524</v>
      </c>
      <c r="D5757" t="s">
        <v>21238</v>
      </c>
      <c r="E5757" t="s">
        <v>11853</v>
      </c>
      <c r="F5757" s="30" t="s">
        <v>16264</v>
      </c>
      <c r="G5757">
        <v>10.63</v>
      </c>
      <c r="H5757">
        <v>8.41</v>
      </c>
      <c r="I5757">
        <v>0</v>
      </c>
      <c r="J5757">
        <v>0</v>
      </c>
      <c r="K5757" s="13">
        <v>0.19040000000000001</v>
      </c>
      <c r="L5757" s="13">
        <v>8.4100000000000008E-2</v>
      </c>
      <c r="M5757" s="13">
        <v>0.10630000000000001</v>
      </c>
      <c r="N5757" s="13">
        <v>0</v>
      </c>
      <c r="O5757" s="13">
        <v>0</v>
      </c>
      <c r="P5757" s="12" t="str">
        <f>LEFT(Tabela2[[#This Row],[Código]],2)</f>
        <v>48</v>
      </c>
    </row>
    <row r="5758" spans="2:16" ht="15" customHeight="1" x14ac:dyDescent="0.25">
      <c r="B5758" s="36" t="str">
        <f>LOOKUP(Tabela2[[#This Row],[RESUMO]],Tabela3[Grupo],Tabela3[Meus produtos])</f>
        <v>Não</v>
      </c>
      <c r="C5758" s="30" t="s">
        <v>5525</v>
      </c>
      <c r="D5758" t="s">
        <v>21238</v>
      </c>
      <c r="E5758" t="s">
        <v>11853</v>
      </c>
      <c r="F5758" s="30" t="s">
        <v>16265</v>
      </c>
      <c r="G5758">
        <v>10.63</v>
      </c>
      <c r="H5758">
        <v>8.41</v>
      </c>
      <c r="I5758">
        <v>0</v>
      </c>
      <c r="J5758">
        <v>0</v>
      </c>
      <c r="K5758" s="13">
        <v>0.19040000000000001</v>
      </c>
      <c r="L5758" s="13">
        <v>8.4100000000000008E-2</v>
      </c>
      <c r="M5758" s="13">
        <v>0.10630000000000001</v>
      </c>
      <c r="N5758" s="13">
        <v>0</v>
      </c>
      <c r="O5758" s="13">
        <v>0</v>
      </c>
      <c r="P5758" s="12" t="str">
        <f>LEFT(Tabela2[[#This Row],[Código]],2)</f>
        <v>48</v>
      </c>
    </row>
    <row r="5759" spans="2:16" ht="15" customHeight="1" x14ac:dyDescent="0.25">
      <c r="B5759" s="36" t="str">
        <f>LOOKUP(Tabela2[[#This Row],[RESUMO]],Tabela3[Grupo],Tabela3[Meus produtos])</f>
        <v>Não</v>
      </c>
      <c r="C5759" s="30" t="s">
        <v>5526</v>
      </c>
      <c r="D5759" t="s">
        <v>21238</v>
      </c>
      <c r="E5759" t="s">
        <v>11853</v>
      </c>
      <c r="F5759" s="30" t="s">
        <v>16266</v>
      </c>
      <c r="G5759">
        <v>10.63</v>
      </c>
      <c r="H5759">
        <v>8.41</v>
      </c>
      <c r="I5759">
        <v>0</v>
      </c>
      <c r="J5759">
        <v>0</v>
      </c>
      <c r="K5759" s="13">
        <v>0.19040000000000001</v>
      </c>
      <c r="L5759" s="13">
        <v>8.4100000000000008E-2</v>
      </c>
      <c r="M5759" s="13">
        <v>0.10630000000000001</v>
      </c>
      <c r="N5759" s="13">
        <v>0</v>
      </c>
      <c r="O5759" s="13">
        <v>0</v>
      </c>
      <c r="P5759" s="12" t="str">
        <f>LEFT(Tabela2[[#This Row],[Código]],2)</f>
        <v>48</v>
      </c>
    </row>
    <row r="5760" spans="2:16" ht="15" customHeight="1" x14ac:dyDescent="0.25">
      <c r="B5760" s="36" t="str">
        <f>LOOKUP(Tabela2[[#This Row],[RESUMO]],Tabela3[Grupo],Tabela3[Meus produtos])</f>
        <v>Não</v>
      </c>
      <c r="C5760" s="30" t="s">
        <v>5527</v>
      </c>
      <c r="D5760" t="s">
        <v>21238</v>
      </c>
      <c r="E5760" t="s">
        <v>11853</v>
      </c>
      <c r="F5760" s="30" t="s">
        <v>16267</v>
      </c>
      <c r="G5760">
        <v>10.63</v>
      </c>
      <c r="H5760">
        <v>8.41</v>
      </c>
      <c r="I5760">
        <v>0</v>
      </c>
      <c r="J5760">
        <v>0</v>
      </c>
      <c r="K5760" s="13">
        <v>0.19040000000000001</v>
      </c>
      <c r="L5760" s="13">
        <v>8.4100000000000008E-2</v>
      </c>
      <c r="M5760" s="13">
        <v>0.10630000000000001</v>
      </c>
      <c r="N5760" s="13">
        <v>0</v>
      </c>
      <c r="O5760" s="13">
        <v>0</v>
      </c>
      <c r="P5760" s="12" t="str">
        <f>LEFT(Tabela2[[#This Row],[Código]],2)</f>
        <v>48</v>
      </c>
    </row>
    <row r="5761" spans="2:16" ht="15" customHeight="1" x14ac:dyDescent="0.25">
      <c r="B5761" s="36" t="str">
        <f>LOOKUP(Tabela2[[#This Row],[RESUMO]],Tabela3[Grupo],Tabela3[Meus produtos])</f>
        <v>Não</v>
      </c>
      <c r="C5761" s="30" t="s">
        <v>5528</v>
      </c>
      <c r="D5761" t="s">
        <v>21238</v>
      </c>
      <c r="E5761" t="s">
        <v>11853</v>
      </c>
      <c r="F5761" s="30" t="s">
        <v>16268</v>
      </c>
      <c r="G5761">
        <v>10.63</v>
      </c>
      <c r="H5761">
        <v>8.41</v>
      </c>
      <c r="I5761">
        <v>0</v>
      </c>
      <c r="J5761">
        <v>0</v>
      </c>
      <c r="K5761" s="13">
        <v>0.19040000000000001</v>
      </c>
      <c r="L5761" s="13">
        <v>8.4100000000000008E-2</v>
      </c>
      <c r="M5761" s="13">
        <v>0.10630000000000001</v>
      </c>
      <c r="N5761" s="13">
        <v>0</v>
      </c>
      <c r="O5761" s="13">
        <v>0</v>
      </c>
      <c r="P5761" s="12" t="str">
        <f>LEFT(Tabela2[[#This Row],[Código]],2)</f>
        <v>48</v>
      </c>
    </row>
    <row r="5762" spans="2:16" ht="15" customHeight="1" x14ac:dyDescent="0.25">
      <c r="B5762" s="36" t="str">
        <f>LOOKUP(Tabela2[[#This Row],[RESUMO]],Tabela3[Grupo],Tabela3[Meus produtos])</f>
        <v>Não</v>
      </c>
      <c r="C5762" s="30" t="s">
        <v>5529</v>
      </c>
      <c r="D5762" t="s">
        <v>21238</v>
      </c>
      <c r="E5762" t="s">
        <v>11853</v>
      </c>
      <c r="F5762" s="30" t="s">
        <v>16269</v>
      </c>
      <c r="G5762">
        <v>10.63</v>
      </c>
      <c r="H5762">
        <v>8.41</v>
      </c>
      <c r="I5762">
        <v>0</v>
      </c>
      <c r="J5762">
        <v>0</v>
      </c>
      <c r="K5762" s="13">
        <v>0.19040000000000001</v>
      </c>
      <c r="L5762" s="13">
        <v>8.4100000000000008E-2</v>
      </c>
      <c r="M5762" s="13">
        <v>0.10630000000000001</v>
      </c>
      <c r="N5762" s="13">
        <v>0</v>
      </c>
      <c r="O5762" s="13">
        <v>0</v>
      </c>
      <c r="P5762" s="12" t="str">
        <f>LEFT(Tabela2[[#This Row],[Código]],2)</f>
        <v>48</v>
      </c>
    </row>
    <row r="5763" spans="2:16" ht="15" customHeight="1" x14ac:dyDescent="0.25">
      <c r="B5763" s="36" t="str">
        <f>LOOKUP(Tabela2[[#This Row],[RESUMO]],Tabela3[Grupo],Tabela3[Meus produtos])</f>
        <v>Não</v>
      </c>
      <c r="C5763" s="30" t="s">
        <v>5530</v>
      </c>
      <c r="D5763" t="s">
        <v>21238</v>
      </c>
      <c r="E5763" t="s">
        <v>11853</v>
      </c>
      <c r="F5763" s="30" t="s">
        <v>16270</v>
      </c>
      <c r="G5763">
        <v>10.63</v>
      </c>
      <c r="H5763">
        <v>8.41</v>
      </c>
      <c r="I5763">
        <v>0</v>
      </c>
      <c r="J5763">
        <v>0</v>
      </c>
      <c r="K5763" s="13">
        <v>0.19040000000000001</v>
      </c>
      <c r="L5763" s="13">
        <v>8.4100000000000008E-2</v>
      </c>
      <c r="M5763" s="13">
        <v>0.10630000000000001</v>
      </c>
      <c r="N5763" s="13">
        <v>0</v>
      </c>
      <c r="O5763" s="13">
        <v>0</v>
      </c>
      <c r="P5763" s="12" t="str">
        <f>LEFT(Tabela2[[#This Row],[Código]],2)</f>
        <v>48</v>
      </c>
    </row>
    <row r="5764" spans="2:16" ht="15" customHeight="1" x14ac:dyDescent="0.25">
      <c r="B5764" s="36" t="str">
        <f>LOOKUP(Tabela2[[#This Row],[RESUMO]],Tabela3[Grupo],Tabela3[Meus produtos])</f>
        <v>Não</v>
      </c>
      <c r="C5764" s="30" t="s">
        <v>5531</v>
      </c>
      <c r="D5764" t="s">
        <v>21238</v>
      </c>
      <c r="E5764" t="s">
        <v>11853</v>
      </c>
      <c r="F5764" s="30" t="s">
        <v>16271</v>
      </c>
      <c r="G5764">
        <v>10.42</v>
      </c>
      <c r="H5764">
        <v>8.1999999999999993</v>
      </c>
      <c r="I5764">
        <v>0</v>
      </c>
      <c r="J5764">
        <v>0</v>
      </c>
      <c r="K5764" s="13">
        <v>0.18619999999999998</v>
      </c>
      <c r="L5764" s="13">
        <v>8.199999999999999E-2</v>
      </c>
      <c r="M5764" s="13">
        <v>0.1042</v>
      </c>
      <c r="N5764" s="13">
        <v>0</v>
      </c>
      <c r="O5764" s="13">
        <v>0</v>
      </c>
      <c r="P5764" s="12" t="str">
        <f>LEFT(Tabela2[[#This Row],[Código]],2)</f>
        <v>48</v>
      </c>
    </row>
    <row r="5765" spans="2:16" ht="15" customHeight="1" x14ac:dyDescent="0.25">
      <c r="B5765" s="36" t="str">
        <f>LOOKUP(Tabela2[[#This Row],[RESUMO]],Tabela3[Grupo],Tabela3[Meus produtos])</f>
        <v>Não</v>
      </c>
      <c r="C5765" s="30" t="s">
        <v>5532</v>
      </c>
      <c r="D5765" t="s">
        <v>21238</v>
      </c>
      <c r="E5765" t="s">
        <v>11853</v>
      </c>
      <c r="F5765" s="30" t="s">
        <v>16272</v>
      </c>
      <c r="G5765">
        <v>10.63</v>
      </c>
      <c r="H5765">
        <v>8.41</v>
      </c>
      <c r="I5765">
        <v>0</v>
      </c>
      <c r="J5765">
        <v>0</v>
      </c>
      <c r="K5765" s="13">
        <v>0.19040000000000001</v>
      </c>
      <c r="L5765" s="13">
        <v>8.4100000000000008E-2</v>
      </c>
      <c r="M5765" s="13">
        <v>0.10630000000000001</v>
      </c>
      <c r="N5765" s="13">
        <v>0</v>
      </c>
      <c r="O5765" s="13">
        <v>0</v>
      </c>
      <c r="P5765" s="12" t="str">
        <f>LEFT(Tabela2[[#This Row],[Código]],2)</f>
        <v>48</v>
      </c>
    </row>
    <row r="5766" spans="2:16" ht="15" customHeight="1" x14ac:dyDescent="0.25">
      <c r="B5766" s="36" t="str">
        <f>LOOKUP(Tabela2[[#This Row],[RESUMO]],Tabela3[Grupo],Tabela3[Meus produtos])</f>
        <v>Não</v>
      </c>
      <c r="C5766" s="30" t="s">
        <v>5533</v>
      </c>
      <c r="D5766" t="s">
        <v>21238</v>
      </c>
      <c r="E5766" t="s">
        <v>11853</v>
      </c>
      <c r="F5766" s="30" t="s">
        <v>16273</v>
      </c>
      <c r="G5766">
        <v>10.5</v>
      </c>
      <c r="H5766">
        <v>8.2799999999999994</v>
      </c>
      <c r="I5766">
        <v>0</v>
      </c>
      <c r="J5766">
        <v>0</v>
      </c>
      <c r="K5766" s="13">
        <v>0.18779999999999999</v>
      </c>
      <c r="L5766" s="13">
        <v>8.2799999999999999E-2</v>
      </c>
      <c r="M5766" s="13">
        <v>0.105</v>
      </c>
      <c r="N5766" s="13">
        <v>0</v>
      </c>
      <c r="O5766" s="13">
        <v>0</v>
      </c>
      <c r="P5766" s="12" t="str">
        <f>LEFT(Tabela2[[#This Row],[Código]],2)</f>
        <v>48</v>
      </c>
    </row>
    <row r="5767" spans="2:16" ht="15" customHeight="1" x14ac:dyDescent="0.25">
      <c r="B5767" s="36" t="str">
        <f>LOOKUP(Tabela2[[#This Row],[RESUMO]],Tabela3[Grupo],Tabela3[Meus produtos])</f>
        <v>Não</v>
      </c>
      <c r="C5767" s="30" t="s">
        <v>5534</v>
      </c>
      <c r="D5767" t="s">
        <v>21238</v>
      </c>
      <c r="E5767" t="s">
        <v>11853</v>
      </c>
      <c r="F5767" s="30" t="s">
        <v>16274</v>
      </c>
      <c r="G5767">
        <v>10.63</v>
      </c>
      <c r="H5767">
        <v>8.41</v>
      </c>
      <c r="I5767">
        <v>0</v>
      </c>
      <c r="J5767">
        <v>0</v>
      </c>
      <c r="K5767" s="13">
        <v>0.19040000000000001</v>
      </c>
      <c r="L5767" s="13">
        <v>8.4100000000000008E-2</v>
      </c>
      <c r="M5767" s="13">
        <v>0.10630000000000001</v>
      </c>
      <c r="N5767" s="13">
        <v>0</v>
      </c>
      <c r="O5767" s="13">
        <v>0</v>
      </c>
      <c r="P5767" s="12" t="str">
        <f>LEFT(Tabela2[[#This Row],[Código]],2)</f>
        <v>48</v>
      </c>
    </row>
    <row r="5768" spans="2:16" ht="15" customHeight="1" x14ac:dyDescent="0.25">
      <c r="B5768" s="36" t="str">
        <f>LOOKUP(Tabela2[[#This Row],[RESUMO]],Tabela3[Grupo],Tabela3[Meus produtos])</f>
        <v>Não</v>
      </c>
      <c r="C5768" s="30" t="s">
        <v>5535</v>
      </c>
      <c r="D5768" t="s">
        <v>21238</v>
      </c>
      <c r="E5768" t="s">
        <v>11853</v>
      </c>
      <c r="F5768" s="30" t="s">
        <v>16275</v>
      </c>
      <c r="G5768">
        <v>10.63</v>
      </c>
      <c r="H5768">
        <v>8.41</v>
      </c>
      <c r="I5768">
        <v>0</v>
      </c>
      <c r="J5768">
        <v>0</v>
      </c>
      <c r="K5768" s="13">
        <v>0.19040000000000001</v>
      </c>
      <c r="L5768" s="13">
        <v>8.4100000000000008E-2</v>
      </c>
      <c r="M5768" s="13">
        <v>0.10630000000000001</v>
      </c>
      <c r="N5768" s="13">
        <v>0</v>
      </c>
      <c r="O5768" s="13">
        <v>0</v>
      </c>
      <c r="P5768" s="12" t="str">
        <f>LEFT(Tabela2[[#This Row],[Código]],2)</f>
        <v>48</v>
      </c>
    </row>
    <row r="5769" spans="2:16" ht="15" customHeight="1" x14ac:dyDescent="0.25">
      <c r="B5769" s="36" t="str">
        <f>LOOKUP(Tabela2[[#This Row],[RESUMO]],Tabela3[Grupo],Tabela3[Meus produtos])</f>
        <v>Não</v>
      </c>
      <c r="C5769" s="30" t="s">
        <v>5536</v>
      </c>
      <c r="D5769" t="s">
        <v>21238</v>
      </c>
      <c r="E5769" t="s">
        <v>11853</v>
      </c>
      <c r="F5769" s="30" t="s">
        <v>16276</v>
      </c>
      <c r="G5769">
        <v>10.42</v>
      </c>
      <c r="H5769">
        <v>8.1999999999999993</v>
      </c>
      <c r="I5769">
        <v>0</v>
      </c>
      <c r="J5769">
        <v>0</v>
      </c>
      <c r="K5769" s="13">
        <v>0.18619999999999998</v>
      </c>
      <c r="L5769" s="13">
        <v>8.199999999999999E-2</v>
      </c>
      <c r="M5769" s="13">
        <v>0.1042</v>
      </c>
      <c r="N5769" s="13">
        <v>0</v>
      </c>
      <c r="O5769" s="13">
        <v>0</v>
      </c>
      <c r="P5769" s="12" t="str">
        <f>LEFT(Tabela2[[#This Row],[Código]],2)</f>
        <v>48</v>
      </c>
    </row>
    <row r="5770" spans="2:16" ht="15" customHeight="1" x14ac:dyDescent="0.25">
      <c r="B5770" s="36" t="str">
        <f>LOOKUP(Tabela2[[#This Row],[RESUMO]],Tabela3[Grupo],Tabela3[Meus produtos])</f>
        <v>Não</v>
      </c>
      <c r="C5770" s="30" t="s">
        <v>5537</v>
      </c>
      <c r="D5770" t="s">
        <v>21238</v>
      </c>
      <c r="E5770" t="s">
        <v>11853</v>
      </c>
      <c r="F5770" s="30" t="s">
        <v>16277</v>
      </c>
      <c r="G5770">
        <v>10.42</v>
      </c>
      <c r="H5770">
        <v>8.1999999999999993</v>
      </c>
      <c r="I5770">
        <v>0</v>
      </c>
      <c r="J5770">
        <v>0</v>
      </c>
      <c r="K5770" s="13">
        <v>0.18619999999999998</v>
      </c>
      <c r="L5770" s="13">
        <v>8.199999999999999E-2</v>
      </c>
      <c r="M5770" s="13">
        <v>0.1042</v>
      </c>
      <c r="N5770" s="13">
        <v>0</v>
      </c>
      <c r="O5770" s="13">
        <v>0</v>
      </c>
      <c r="P5770" s="12" t="str">
        <f>LEFT(Tabela2[[#This Row],[Código]],2)</f>
        <v>48</v>
      </c>
    </row>
    <row r="5771" spans="2:16" ht="15" customHeight="1" x14ac:dyDescent="0.25">
      <c r="B5771" s="36" t="str">
        <f>LOOKUP(Tabela2[[#This Row],[RESUMO]],Tabela3[Grupo],Tabela3[Meus produtos])</f>
        <v>Não</v>
      </c>
      <c r="C5771" s="30" t="s">
        <v>5538</v>
      </c>
      <c r="D5771" t="s">
        <v>21238</v>
      </c>
      <c r="E5771" t="s">
        <v>11853</v>
      </c>
      <c r="F5771" s="30" t="s">
        <v>16278</v>
      </c>
      <c r="G5771">
        <v>10.57</v>
      </c>
      <c r="H5771">
        <v>8.35</v>
      </c>
      <c r="I5771">
        <v>0</v>
      </c>
      <c r="J5771">
        <v>0</v>
      </c>
      <c r="K5771" s="13">
        <v>0.18919999999999998</v>
      </c>
      <c r="L5771" s="13">
        <v>8.3499999999999991E-2</v>
      </c>
      <c r="M5771" s="13">
        <v>0.1057</v>
      </c>
      <c r="N5771" s="13">
        <v>0</v>
      </c>
      <c r="O5771" s="13">
        <v>0</v>
      </c>
      <c r="P5771" s="12" t="str">
        <f>LEFT(Tabela2[[#This Row],[Código]],2)</f>
        <v>48</v>
      </c>
    </row>
    <row r="5772" spans="2:16" ht="15" customHeight="1" x14ac:dyDescent="0.25">
      <c r="B5772" s="36" t="str">
        <f>LOOKUP(Tabela2[[#This Row],[RESUMO]],Tabela3[Grupo],Tabela3[Meus produtos])</f>
        <v>Não</v>
      </c>
      <c r="C5772" s="30" t="s">
        <v>5539</v>
      </c>
      <c r="D5772" t="s">
        <v>21238</v>
      </c>
      <c r="E5772" t="s">
        <v>11853</v>
      </c>
      <c r="F5772" s="30" t="s">
        <v>16279</v>
      </c>
      <c r="G5772">
        <v>10.57</v>
      </c>
      <c r="H5772">
        <v>8.35</v>
      </c>
      <c r="I5772">
        <v>0</v>
      </c>
      <c r="J5772">
        <v>0</v>
      </c>
      <c r="K5772" s="13">
        <v>0.18919999999999998</v>
      </c>
      <c r="L5772" s="13">
        <v>8.3499999999999991E-2</v>
      </c>
      <c r="M5772" s="13">
        <v>0.1057</v>
      </c>
      <c r="N5772" s="13">
        <v>0</v>
      </c>
      <c r="O5772" s="13">
        <v>0</v>
      </c>
      <c r="P5772" s="12" t="str">
        <f>LEFT(Tabela2[[#This Row],[Código]],2)</f>
        <v>48</v>
      </c>
    </row>
    <row r="5773" spans="2:16" ht="15" customHeight="1" x14ac:dyDescent="0.25">
      <c r="B5773" s="36" t="str">
        <f>LOOKUP(Tabela2[[#This Row],[RESUMO]],Tabela3[Grupo],Tabela3[Meus produtos])</f>
        <v>Não</v>
      </c>
      <c r="C5773" s="30" t="s">
        <v>5540</v>
      </c>
      <c r="D5773" t="s">
        <v>21238</v>
      </c>
      <c r="E5773" t="s">
        <v>11853</v>
      </c>
      <c r="F5773" s="30" t="s">
        <v>16280</v>
      </c>
      <c r="G5773">
        <v>10.44</v>
      </c>
      <c r="H5773">
        <v>8.41</v>
      </c>
      <c r="I5773">
        <v>0</v>
      </c>
      <c r="J5773">
        <v>0</v>
      </c>
      <c r="K5773" s="13">
        <v>0.1885</v>
      </c>
      <c r="L5773" s="13">
        <v>8.4100000000000008E-2</v>
      </c>
      <c r="M5773" s="13">
        <v>0.10439999999999999</v>
      </c>
      <c r="N5773" s="13">
        <v>0</v>
      </c>
      <c r="O5773" s="13">
        <v>0</v>
      </c>
      <c r="P5773" s="12" t="str">
        <f>LEFT(Tabela2[[#This Row],[Código]],2)</f>
        <v>48</v>
      </c>
    </row>
    <row r="5774" spans="2:16" ht="15" customHeight="1" x14ac:dyDescent="0.25">
      <c r="B5774" s="36" t="str">
        <f>LOOKUP(Tabela2[[#This Row],[RESUMO]],Tabela3[Grupo],Tabela3[Meus produtos])</f>
        <v>Não</v>
      </c>
      <c r="C5774" s="30" t="s">
        <v>5541</v>
      </c>
      <c r="D5774" t="s">
        <v>21238</v>
      </c>
      <c r="E5774" t="s">
        <v>11853</v>
      </c>
      <c r="F5774" s="30" t="s">
        <v>16281</v>
      </c>
      <c r="G5774">
        <v>10.58</v>
      </c>
      <c r="H5774">
        <v>8.41</v>
      </c>
      <c r="I5774">
        <v>0</v>
      </c>
      <c r="J5774">
        <v>0</v>
      </c>
      <c r="K5774" s="13">
        <v>0.18990000000000001</v>
      </c>
      <c r="L5774" s="13">
        <v>8.4100000000000008E-2</v>
      </c>
      <c r="M5774" s="13">
        <v>0.10580000000000001</v>
      </c>
      <c r="N5774" s="13">
        <v>0</v>
      </c>
      <c r="O5774" s="13">
        <v>0</v>
      </c>
      <c r="P5774" s="12" t="str">
        <f>LEFT(Tabela2[[#This Row],[Código]],2)</f>
        <v>48</v>
      </c>
    </row>
    <row r="5775" spans="2:16" ht="15" customHeight="1" x14ac:dyDescent="0.25">
      <c r="B5775" s="36" t="str">
        <f>LOOKUP(Tabela2[[#This Row],[RESUMO]],Tabela3[Grupo],Tabela3[Meus produtos])</f>
        <v>Não</v>
      </c>
      <c r="C5775" s="30" t="s">
        <v>5542</v>
      </c>
      <c r="D5775" t="s">
        <v>21238</v>
      </c>
      <c r="E5775" t="s">
        <v>11853</v>
      </c>
      <c r="F5775" s="30" t="s">
        <v>16282</v>
      </c>
      <c r="G5775">
        <v>10.63</v>
      </c>
      <c r="H5775">
        <v>8.41</v>
      </c>
      <c r="I5775">
        <v>0</v>
      </c>
      <c r="J5775">
        <v>0</v>
      </c>
      <c r="K5775" s="13">
        <v>0.19040000000000001</v>
      </c>
      <c r="L5775" s="13">
        <v>8.4100000000000008E-2</v>
      </c>
      <c r="M5775" s="13">
        <v>0.10630000000000001</v>
      </c>
      <c r="N5775" s="13">
        <v>0</v>
      </c>
      <c r="O5775" s="13">
        <v>0</v>
      </c>
      <c r="P5775" s="12" t="str">
        <f>LEFT(Tabela2[[#This Row],[Código]],2)</f>
        <v>48</v>
      </c>
    </row>
    <row r="5776" spans="2:16" ht="15" customHeight="1" x14ac:dyDescent="0.25">
      <c r="B5776" s="36" t="str">
        <f>LOOKUP(Tabela2[[#This Row],[RESUMO]],Tabela3[Grupo],Tabela3[Meus produtos])</f>
        <v>Não</v>
      </c>
      <c r="C5776" s="30" t="s">
        <v>5543</v>
      </c>
      <c r="D5776" t="s">
        <v>21238</v>
      </c>
      <c r="E5776" t="s">
        <v>11853</v>
      </c>
      <c r="F5776" s="30" t="s">
        <v>16283</v>
      </c>
      <c r="G5776">
        <v>10.63</v>
      </c>
      <c r="H5776">
        <v>8.41</v>
      </c>
      <c r="I5776">
        <v>0</v>
      </c>
      <c r="J5776">
        <v>0</v>
      </c>
      <c r="K5776" s="13">
        <v>0.19040000000000001</v>
      </c>
      <c r="L5776" s="13">
        <v>8.4100000000000008E-2</v>
      </c>
      <c r="M5776" s="13">
        <v>0.10630000000000001</v>
      </c>
      <c r="N5776" s="13">
        <v>0</v>
      </c>
      <c r="O5776" s="13">
        <v>0</v>
      </c>
      <c r="P5776" s="12" t="str">
        <f>LEFT(Tabela2[[#This Row],[Código]],2)</f>
        <v>48</v>
      </c>
    </row>
    <row r="5777" spans="2:16" ht="15" customHeight="1" x14ac:dyDescent="0.25">
      <c r="B5777" s="36" t="str">
        <f>LOOKUP(Tabela2[[#This Row],[RESUMO]],Tabela3[Grupo],Tabela3[Meus produtos])</f>
        <v>Não</v>
      </c>
      <c r="C5777" s="30" t="s">
        <v>5544</v>
      </c>
      <c r="D5777" t="s">
        <v>21238</v>
      </c>
      <c r="E5777" t="s">
        <v>11853</v>
      </c>
      <c r="F5777" s="30" t="s">
        <v>16284</v>
      </c>
      <c r="G5777">
        <v>10.63</v>
      </c>
      <c r="H5777">
        <v>8.41</v>
      </c>
      <c r="I5777">
        <v>0</v>
      </c>
      <c r="J5777">
        <v>0</v>
      </c>
      <c r="K5777" s="13">
        <v>0.19040000000000001</v>
      </c>
      <c r="L5777" s="13">
        <v>8.4100000000000008E-2</v>
      </c>
      <c r="M5777" s="13">
        <v>0.10630000000000001</v>
      </c>
      <c r="N5777" s="13">
        <v>0</v>
      </c>
      <c r="O5777" s="13">
        <v>0</v>
      </c>
      <c r="P5777" s="12" t="str">
        <f>LEFT(Tabela2[[#This Row],[Código]],2)</f>
        <v>48</v>
      </c>
    </row>
    <row r="5778" spans="2:16" ht="15" customHeight="1" x14ac:dyDescent="0.25">
      <c r="B5778" s="36" t="str">
        <f>LOOKUP(Tabela2[[#This Row],[RESUMO]],Tabela3[Grupo],Tabela3[Meus produtos])</f>
        <v>Não</v>
      </c>
      <c r="C5778" s="30" t="s">
        <v>5545</v>
      </c>
      <c r="D5778" t="s">
        <v>21238</v>
      </c>
      <c r="E5778" t="s">
        <v>11853</v>
      </c>
      <c r="F5778" s="30" t="s">
        <v>16285</v>
      </c>
      <c r="G5778">
        <v>10.63</v>
      </c>
      <c r="H5778">
        <v>8.41</v>
      </c>
      <c r="I5778">
        <v>0</v>
      </c>
      <c r="J5778">
        <v>0</v>
      </c>
      <c r="K5778" s="13">
        <v>0.19040000000000001</v>
      </c>
      <c r="L5778" s="13">
        <v>8.4100000000000008E-2</v>
      </c>
      <c r="M5778" s="13">
        <v>0.10630000000000001</v>
      </c>
      <c r="N5778" s="13">
        <v>0</v>
      </c>
      <c r="O5778" s="13">
        <v>0</v>
      </c>
      <c r="P5778" s="12" t="str">
        <f>LEFT(Tabela2[[#This Row],[Código]],2)</f>
        <v>48</v>
      </c>
    </row>
    <row r="5779" spans="2:16" ht="15" customHeight="1" x14ac:dyDescent="0.25">
      <c r="B5779" s="36" t="str">
        <f>LOOKUP(Tabela2[[#This Row],[RESUMO]],Tabela3[Grupo],Tabela3[Meus produtos])</f>
        <v>Não</v>
      </c>
      <c r="C5779" s="30" t="s">
        <v>5546</v>
      </c>
      <c r="D5779" t="s">
        <v>21238</v>
      </c>
      <c r="E5779" t="s">
        <v>11853</v>
      </c>
      <c r="F5779" s="30" t="s">
        <v>16286</v>
      </c>
      <c r="G5779">
        <v>10.63</v>
      </c>
      <c r="H5779">
        <v>8.41</v>
      </c>
      <c r="I5779">
        <v>0</v>
      </c>
      <c r="J5779">
        <v>0</v>
      </c>
      <c r="K5779" s="13">
        <v>0.19040000000000001</v>
      </c>
      <c r="L5779" s="13">
        <v>8.4100000000000008E-2</v>
      </c>
      <c r="M5779" s="13">
        <v>0.10630000000000001</v>
      </c>
      <c r="N5779" s="13">
        <v>0</v>
      </c>
      <c r="O5779" s="13">
        <v>0</v>
      </c>
      <c r="P5779" s="12" t="str">
        <f>LEFT(Tabela2[[#This Row],[Código]],2)</f>
        <v>48</v>
      </c>
    </row>
    <row r="5780" spans="2:16" ht="15" customHeight="1" x14ac:dyDescent="0.25">
      <c r="B5780" s="36" t="str">
        <f>LOOKUP(Tabela2[[#This Row],[RESUMO]],Tabela3[Grupo],Tabela3[Meus produtos])</f>
        <v>Não</v>
      </c>
      <c r="C5780" s="30" t="s">
        <v>5547</v>
      </c>
      <c r="D5780" t="s">
        <v>21238</v>
      </c>
      <c r="E5780" t="s">
        <v>11853</v>
      </c>
      <c r="F5780" s="30" t="s">
        <v>16287</v>
      </c>
      <c r="G5780">
        <v>10.44</v>
      </c>
      <c r="H5780">
        <v>8.41</v>
      </c>
      <c r="I5780">
        <v>0</v>
      </c>
      <c r="J5780">
        <v>0</v>
      </c>
      <c r="K5780" s="13">
        <v>0.1885</v>
      </c>
      <c r="L5780" s="13">
        <v>8.4100000000000008E-2</v>
      </c>
      <c r="M5780" s="13">
        <v>0.10439999999999999</v>
      </c>
      <c r="N5780" s="13">
        <v>0</v>
      </c>
      <c r="O5780" s="13">
        <v>0</v>
      </c>
      <c r="P5780" s="12" t="str">
        <f>LEFT(Tabela2[[#This Row],[Código]],2)</f>
        <v>48</v>
      </c>
    </row>
    <row r="5781" spans="2:16" ht="15" customHeight="1" x14ac:dyDescent="0.25">
      <c r="B5781" s="36" t="str">
        <f>LOOKUP(Tabela2[[#This Row],[RESUMO]],Tabela3[Grupo],Tabela3[Meus produtos])</f>
        <v>Não</v>
      </c>
      <c r="C5781" s="30" t="s">
        <v>5548</v>
      </c>
      <c r="D5781" t="s">
        <v>21238</v>
      </c>
      <c r="E5781" t="s">
        <v>11853</v>
      </c>
      <c r="F5781" s="30" t="s">
        <v>16288</v>
      </c>
      <c r="G5781">
        <v>10.44</v>
      </c>
      <c r="H5781">
        <v>8.41</v>
      </c>
      <c r="I5781">
        <v>0</v>
      </c>
      <c r="J5781">
        <v>0</v>
      </c>
      <c r="K5781" s="13">
        <v>0.1885</v>
      </c>
      <c r="L5781" s="13">
        <v>8.4100000000000008E-2</v>
      </c>
      <c r="M5781" s="13">
        <v>0.10439999999999999</v>
      </c>
      <c r="N5781" s="13">
        <v>0</v>
      </c>
      <c r="O5781" s="13">
        <v>0</v>
      </c>
      <c r="P5781" s="12" t="str">
        <f>LEFT(Tabela2[[#This Row],[Código]],2)</f>
        <v>48</v>
      </c>
    </row>
    <row r="5782" spans="2:16" ht="15" customHeight="1" x14ac:dyDescent="0.25">
      <c r="B5782" s="36" t="str">
        <f>LOOKUP(Tabela2[[#This Row],[RESUMO]],Tabela3[Grupo],Tabela3[Meus produtos])</f>
        <v>Não</v>
      </c>
      <c r="C5782" s="30" t="s">
        <v>5549</v>
      </c>
      <c r="D5782" t="s">
        <v>21238</v>
      </c>
      <c r="E5782" t="s">
        <v>11853</v>
      </c>
      <c r="F5782" s="30" t="s">
        <v>16289</v>
      </c>
      <c r="G5782">
        <v>10.58</v>
      </c>
      <c r="H5782">
        <v>8.41</v>
      </c>
      <c r="I5782">
        <v>0</v>
      </c>
      <c r="J5782">
        <v>0</v>
      </c>
      <c r="K5782" s="13">
        <v>0.18990000000000001</v>
      </c>
      <c r="L5782" s="13">
        <v>8.4100000000000008E-2</v>
      </c>
      <c r="M5782" s="13">
        <v>0.10580000000000001</v>
      </c>
      <c r="N5782" s="13">
        <v>0</v>
      </c>
      <c r="O5782" s="13">
        <v>0</v>
      </c>
      <c r="P5782" s="12" t="str">
        <f>LEFT(Tabela2[[#This Row],[Código]],2)</f>
        <v>48</v>
      </c>
    </row>
    <row r="5783" spans="2:16" ht="15" customHeight="1" x14ac:dyDescent="0.25">
      <c r="B5783" s="36" t="str">
        <f>LOOKUP(Tabela2[[#This Row],[RESUMO]],Tabela3[Grupo],Tabela3[Meus produtos])</f>
        <v>Não</v>
      </c>
      <c r="C5783" s="30" t="s">
        <v>5550</v>
      </c>
      <c r="D5783" t="s">
        <v>21238</v>
      </c>
      <c r="E5783" t="s">
        <v>11853</v>
      </c>
      <c r="F5783" s="30" t="s">
        <v>16290</v>
      </c>
      <c r="G5783">
        <v>10.63</v>
      </c>
      <c r="H5783">
        <v>8.41</v>
      </c>
      <c r="I5783">
        <v>0</v>
      </c>
      <c r="J5783">
        <v>0</v>
      </c>
      <c r="K5783" s="13">
        <v>0.19040000000000001</v>
      </c>
      <c r="L5783" s="13">
        <v>8.4100000000000008E-2</v>
      </c>
      <c r="M5783" s="13">
        <v>0.10630000000000001</v>
      </c>
      <c r="N5783" s="13">
        <v>0</v>
      </c>
      <c r="O5783" s="13">
        <v>0</v>
      </c>
      <c r="P5783" s="12" t="str">
        <f>LEFT(Tabela2[[#This Row],[Código]],2)</f>
        <v>48</v>
      </c>
    </row>
    <row r="5784" spans="2:16" ht="15" customHeight="1" x14ac:dyDescent="0.25">
      <c r="B5784" s="36" t="str">
        <f>LOOKUP(Tabela2[[#This Row],[RESUMO]],Tabela3[Grupo],Tabela3[Meus produtos])</f>
        <v>Não</v>
      </c>
      <c r="C5784" s="30" t="s">
        <v>5551</v>
      </c>
      <c r="D5784" t="s">
        <v>21238</v>
      </c>
      <c r="E5784" t="s">
        <v>11853</v>
      </c>
      <c r="F5784" s="30" t="s">
        <v>16291</v>
      </c>
      <c r="G5784">
        <v>6.2</v>
      </c>
      <c r="H5784">
        <v>4.2</v>
      </c>
      <c r="I5784">
        <v>0</v>
      </c>
      <c r="J5784">
        <v>0</v>
      </c>
      <c r="K5784" s="13">
        <v>0.10400000000000001</v>
      </c>
      <c r="L5784" s="13">
        <v>4.2000000000000003E-2</v>
      </c>
      <c r="M5784" s="13">
        <v>6.2E-2</v>
      </c>
      <c r="N5784" s="13">
        <v>0</v>
      </c>
      <c r="O5784" s="13">
        <v>0</v>
      </c>
      <c r="P5784" s="12" t="str">
        <f>LEFT(Tabela2[[#This Row],[Código]],2)</f>
        <v>49</v>
      </c>
    </row>
    <row r="5785" spans="2:16" ht="15" customHeight="1" x14ac:dyDescent="0.25">
      <c r="B5785" s="36" t="str">
        <f>LOOKUP(Tabela2[[#This Row],[RESUMO]],Tabela3[Grupo],Tabela3[Meus produtos])</f>
        <v>Não</v>
      </c>
      <c r="C5785" s="30" t="s">
        <v>5552</v>
      </c>
      <c r="D5785" t="s">
        <v>21238</v>
      </c>
      <c r="E5785" t="s">
        <v>11853</v>
      </c>
      <c r="F5785" s="30" t="s">
        <v>16292</v>
      </c>
      <c r="G5785">
        <v>6.2</v>
      </c>
      <c r="H5785">
        <v>4.2</v>
      </c>
      <c r="I5785">
        <v>0</v>
      </c>
      <c r="J5785">
        <v>0</v>
      </c>
      <c r="K5785" s="13">
        <v>0.10400000000000001</v>
      </c>
      <c r="L5785" s="13">
        <v>4.2000000000000003E-2</v>
      </c>
      <c r="M5785" s="13">
        <v>6.2E-2</v>
      </c>
      <c r="N5785" s="13">
        <v>0</v>
      </c>
      <c r="O5785" s="13">
        <v>0</v>
      </c>
      <c r="P5785" s="12" t="str">
        <f>LEFT(Tabela2[[#This Row],[Código]],2)</f>
        <v>49</v>
      </c>
    </row>
    <row r="5786" spans="2:16" ht="15" customHeight="1" x14ac:dyDescent="0.25">
      <c r="B5786" s="36" t="str">
        <f>LOOKUP(Tabela2[[#This Row],[RESUMO]],Tabela3[Grupo],Tabela3[Meus produtos])</f>
        <v>Não</v>
      </c>
      <c r="C5786" s="30" t="s">
        <v>5553</v>
      </c>
      <c r="D5786" t="s">
        <v>21238</v>
      </c>
      <c r="E5786" t="s">
        <v>11853</v>
      </c>
      <c r="F5786" s="30" t="s">
        <v>16293</v>
      </c>
      <c r="G5786">
        <v>6.2</v>
      </c>
      <c r="H5786">
        <v>4.2</v>
      </c>
      <c r="I5786">
        <v>0</v>
      </c>
      <c r="J5786">
        <v>0</v>
      </c>
      <c r="K5786" s="13">
        <v>0.10400000000000001</v>
      </c>
      <c r="L5786" s="13">
        <v>4.2000000000000003E-2</v>
      </c>
      <c r="M5786" s="13">
        <v>6.2E-2</v>
      </c>
      <c r="N5786" s="13">
        <v>0</v>
      </c>
      <c r="O5786" s="13">
        <v>0</v>
      </c>
      <c r="P5786" s="12" t="str">
        <f>LEFT(Tabela2[[#This Row],[Código]],2)</f>
        <v>49</v>
      </c>
    </row>
    <row r="5787" spans="2:16" ht="15" customHeight="1" x14ac:dyDescent="0.25">
      <c r="B5787" s="36" t="str">
        <f>LOOKUP(Tabela2[[#This Row],[RESUMO]],Tabela3[Grupo],Tabela3[Meus produtos])</f>
        <v>Não</v>
      </c>
      <c r="C5787" s="30" t="s">
        <v>5554</v>
      </c>
      <c r="D5787" t="s">
        <v>21238</v>
      </c>
      <c r="E5787" t="s">
        <v>11853</v>
      </c>
      <c r="F5787" s="30" t="s">
        <v>16294</v>
      </c>
      <c r="G5787">
        <v>6.2</v>
      </c>
      <c r="H5787">
        <v>4.2</v>
      </c>
      <c r="I5787">
        <v>0</v>
      </c>
      <c r="J5787">
        <v>0</v>
      </c>
      <c r="K5787" s="13">
        <v>0.10400000000000001</v>
      </c>
      <c r="L5787" s="13">
        <v>4.2000000000000003E-2</v>
      </c>
      <c r="M5787" s="13">
        <v>6.2E-2</v>
      </c>
      <c r="N5787" s="13">
        <v>0</v>
      </c>
      <c r="O5787" s="13">
        <v>0</v>
      </c>
      <c r="P5787" s="12" t="str">
        <f>LEFT(Tabela2[[#This Row],[Código]],2)</f>
        <v>49</v>
      </c>
    </row>
    <row r="5788" spans="2:16" ht="15" customHeight="1" x14ac:dyDescent="0.25">
      <c r="B5788" s="36" t="str">
        <f>LOOKUP(Tabela2[[#This Row],[RESUMO]],Tabela3[Grupo],Tabela3[Meus produtos])</f>
        <v>Não</v>
      </c>
      <c r="C5788" s="30" t="s">
        <v>5554</v>
      </c>
      <c r="D5788" t="s">
        <v>124</v>
      </c>
      <c r="E5788" t="s">
        <v>11853</v>
      </c>
      <c r="F5788" s="30" t="s">
        <v>21441</v>
      </c>
      <c r="G5788">
        <v>6.2</v>
      </c>
      <c r="H5788">
        <v>4.2</v>
      </c>
      <c r="I5788">
        <v>0</v>
      </c>
      <c r="J5788">
        <v>0</v>
      </c>
      <c r="K5788" s="13">
        <v>0.10400000000000001</v>
      </c>
      <c r="L5788" s="13">
        <v>4.2000000000000003E-2</v>
      </c>
      <c r="M5788" s="13">
        <v>6.2E-2</v>
      </c>
      <c r="N5788" s="13">
        <v>0</v>
      </c>
      <c r="O5788" s="13">
        <v>0</v>
      </c>
      <c r="P5788" s="12" t="str">
        <f>LEFT(Tabela2[[#This Row],[Código]],2)</f>
        <v>49</v>
      </c>
    </row>
    <row r="5789" spans="2:16" ht="15" customHeight="1" x14ac:dyDescent="0.25">
      <c r="B5789" s="36" t="str">
        <f>LOOKUP(Tabela2[[#This Row],[RESUMO]],Tabela3[Grupo],Tabela3[Meus produtos])</f>
        <v>Não</v>
      </c>
      <c r="C5789" s="30" t="s">
        <v>5555</v>
      </c>
      <c r="D5789" t="s">
        <v>21238</v>
      </c>
      <c r="E5789" t="s">
        <v>11853</v>
      </c>
      <c r="F5789" s="30" t="s">
        <v>16295</v>
      </c>
      <c r="G5789">
        <v>6.2</v>
      </c>
      <c r="H5789">
        <v>4.2</v>
      </c>
      <c r="I5789">
        <v>0</v>
      </c>
      <c r="J5789">
        <v>0</v>
      </c>
      <c r="K5789" s="13">
        <v>0.10400000000000001</v>
      </c>
      <c r="L5789" s="13">
        <v>4.2000000000000003E-2</v>
      </c>
      <c r="M5789" s="13">
        <v>6.2E-2</v>
      </c>
      <c r="N5789" s="13">
        <v>0</v>
      </c>
      <c r="O5789" s="13">
        <v>0</v>
      </c>
      <c r="P5789" s="12" t="str">
        <f>LEFT(Tabela2[[#This Row],[Código]],2)</f>
        <v>49</v>
      </c>
    </row>
    <row r="5790" spans="2:16" ht="15" customHeight="1" x14ac:dyDescent="0.25">
      <c r="B5790" s="36" t="str">
        <f>LOOKUP(Tabela2[[#This Row],[RESUMO]],Tabela3[Grupo],Tabela3[Meus produtos])</f>
        <v>Não</v>
      </c>
      <c r="C5790" s="30" t="s">
        <v>5555</v>
      </c>
      <c r="D5790" t="s">
        <v>124</v>
      </c>
      <c r="E5790" t="s">
        <v>11853</v>
      </c>
      <c r="F5790" s="30" t="s">
        <v>21441</v>
      </c>
      <c r="G5790">
        <v>6.2</v>
      </c>
      <c r="H5790">
        <v>4.2</v>
      </c>
      <c r="I5790">
        <v>0</v>
      </c>
      <c r="J5790">
        <v>0</v>
      </c>
      <c r="K5790" s="13">
        <v>0.10400000000000001</v>
      </c>
      <c r="L5790" s="13">
        <v>4.2000000000000003E-2</v>
      </c>
      <c r="M5790" s="13">
        <v>6.2E-2</v>
      </c>
      <c r="N5790" s="13">
        <v>0</v>
      </c>
      <c r="O5790" s="13">
        <v>0</v>
      </c>
      <c r="P5790" s="12" t="str">
        <f>LEFT(Tabela2[[#This Row],[Código]],2)</f>
        <v>49</v>
      </c>
    </row>
    <row r="5791" spans="2:16" ht="15" customHeight="1" x14ac:dyDescent="0.25">
      <c r="B5791" s="36" t="str">
        <f>LOOKUP(Tabela2[[#This Row],[RESUMO]],Tabela3[Grupo],Tabela3[Meus produtos])</f>
        <v>Não</v>
      </c>
      <c r="C5791" s="30" t="s">
        <v>5556</v>
      </c>
      <c r="D5791" t="s">
        <v>21238</v>
      </c>
      <c r="E5791" t="s">
        <v>11853</v>
      </c>
      <c r="F5791" s="30" t="s">
        <v>16296</v>
      </c>
      <c r="G5791">
        <v>6.42</v>
      </c>
      <c r="H5791">
        <v>4.2</v>
      </c>
      <c r="I5791">
        <v>0</v>
      </c>
      <c r="J5791">
        <v>0</v>
      </c>
      <c r="K5791" s="13">
        <v>0.10619999999999999</v>
      </c>
      <c r="L5791" s="13">
        <v>4.2000000000000003E-2</v>
      </c>
      <c r="M5791" s="13">
        <v>6.4199999999999993E-2</v>
      </c>
      <c r="N5791" s="13">
        <v>0</v>
      </c>
      <c r="O5791" s="13">
        <v>0</v>
      </c>
      <c r="P5791" s="12" t="str">
        <f>LEFT(Tabela2[[#This Row],[Código]],2)</f>
        <v>49</v>
      </c>
    </row>
    <row r="5792" spans="2:16" ht="15" customHeight="1" x14ac:dyDescent="0.25">
      <c r="B5792" s="36" t="str">
        <f>LOOKUP(Tabela2[[#This Row],[RESUMO]],Tabela3[Grupo],Tabela3[Meus produtos])</f>
        <v>Não</v>
      </c>
      <c r="C5792" s="30" t="s">
        <v>5557</v>
      </c>
      <c r="D5792" t="s">
        <v>21238</v>
      </c>
      <c r="E5792" t="s">
        <v>11853</v>
      </c>
      <c r="F5792" s="30" t="s">
        <v>16297</v>
      </c>
      <c r="G5792">
        <v>6.2</v>
      </c>
      <c r="H5792">
        <v>4.2</v>
      </c>
      <c r="I5792">
        <v>18</v>
      </c>
      <c r="J5792">
        <v>0</v>
      </c>
      <c r="K5792" s="13">
        <v>0.28400000000000003</v>
      </c>
      <c r="L5792" s="13">
        <v>4.2000000000000003E-2</v>
      </c>
      <c r="M5792" s="13">
        <v>6.2E-2</v>
      </c>
      <c r="N5792" s="13">
        <v>0.18</v>
      </c>
      <c r="O5792" s="13">
        <v>0</v>
      </c>
      <c r="P5792" s="12" t="str">
        <f>LEFT(Tabela2[[#This Row],[Código]],2)</f>
        <v>49</v>
      </c>
    </row>
    <row r="5793" spans="2:16" ht="15" customHeight="1" x14ac:dyDescent="0.25">
      <c r="B5793" s="36" t="str">
        <f>LOOKUP(Tabela2[[#This Row],[RESUMO]],Tabela3[Grupo],Tabela3[Meus produtos])</f>
        <v>Não</v>
      </c>
      <c r="C5793" s="30" t="s">
        <v>5558</v>
      </c>
      <c r="D5793" t="s">
        <v>21238</v>
      </c>
      <c r="E5793" t="s">
        <v>11853</v>
      </c>
      <c r="F5793" s="30" t="s">
        <v>16298</v>
      </c>
      <c r="G5793">
        <v>6.26</v>
      </c>
      <c r="H5793">
        <v>4.2</v>
      </c>
      <c r="I5793">
        <v>18</v>
      </c>
      <c r="J5793">
        <v>0</v>
      </c>
      <c r="K5793" s="13">
        <v>0.28459999999999996</v>
      </c>
      <c r="L5793" s="13">
        <v>4.2000000000000003E-2</v>
      </c>
      <c r="M5793" s="13">
        <v>6.2600000000000003E-2</v>
      </c>
      <c r="N5793" s="13">
        <v>0.18</v>
      </c>
      <c r="O5793" s="13">
        <v>0</v>
      </c>
      <c r="P5793" s="12" t="str">
        <f>LEFT(Tabela2[[#This Row],[Código]],2)</f>
        <v>49</v>
      </c>
    </row>
    <row r="5794" spans="2:16" ht="15" customHeight="1" x14ac:dyDescent="0.25">
      <c r="B5794" s="36" t="str">
        <f>LOOKUP(Tabela2[[#This Row],[RESUMO]],Tabela3[Grupo],Tabela3[Meus produtos])</f>
        <v>Não</v>
      </c>
      <c r="C5794" s="30" t="s">
        <v>5559</v>
      </c>
      <c r="D5794" t="s">
        <v>21238</v>
      </c>
      <c r="E5794" t="s">
        <v>11853</v>
      </c>
      <c r="F5794" s="30" t="s">
        <v>16299</v>
      </c>
      <c r="G5794">
        <v>6.23</v>
      </c>
      <c r="H5794">
        <v>4.2</v>
      </c>
      <c r="I5794">
        <v>0</v>
      </c>
      <c r="J5794">
        <v>0</v>
      </c>
      <c r="K5794" s="13">
        <v>0.1043</v>
      </c>
      <c r="L5794" s="13">
        <v>4.2000000000000003E-2</v>
      </c>
      <c r="M5794" s="13">
        <v>6.2300000000000001E-2</v>
      </c>
      <c r="N5794" s="13">
        <v>0</v>
      </c>
      <c r="O5794" s="13">
        <v>0</v>
      </c>
      <c r="P5794" s="12" t="str">
        <f>LEFT(Tabela2[[#This Row],[Código]],2)</f>
        <v>49</v>
      </c>
    </row>
    <row r="5795" spans="2:16" ht="15" customHeight="1" x14ac:dyDescent="0.25">
      <c r="B5795" s="36" t="str">
        <f>LOOKUP(Tabela2[[#This Row],[RESUMO]],Tabela3[Grupo],Tabela3[Meus produtos])</f>
        <v>Não</v>
      </c>
      <c r="C5795" s="30" t="s">
        <v>5560</v>
      </c>
      <c r="D5795" t="s">
        <v>21238</v>
      </c>
      <c r="E5795" t="s">
        <v>11853</v>
      </c>
      <c r="F5795" s="30" t="s">
        <v>16300</v>
      </c>
      <c r="G5795">
        <v>6.26</v>
      </c>
      <c r="H5795">
        <v>4.2</v>
      </c>
      <c r="I5795">
        <v>18</v>
      </c>
      <c r="J5795">
        <v>0</v>
      </c>
      <c r="K5795" s="13">
        <v>0.28459999999999996</v>
      </c>
      <c r="L5795" s="13">
        <v>4.2000000000000003E-2</v>
      </c>
      <c r="M5795" s="13">
        <v>6.2600000000000003E-2</v>
      </c>
      <c r="N5795" s="13">
        <v>0.18</v>
      </c>
      <c r="O5795" s="13">
        <v>0</v>
      </c>
      <c r="P5795" s="12" t="str">
        <f>LEFT(Tabela2[[#This Row],[Código]],2)</f>
        <v>49</v>
      </c>
    </row>
    <row r="5796" spans="2:16" ht="15" customHeight="1" x14ac:dyDescent="0.25">
      <c r="B5796" s="36" t="str">
        <f>LOOKUP(Tabela2[[#This Row],[RESUMO]],Tabela3[Grupo],Tabela3[Meus produtos])</f>
        <v>Não</v>
      </c>
      <c r="C5796" s="30" t="s">
        <v>5561</v>
      </c>
      <c r="D5796" t="s">
        <v>21238</v>
      </c>
      <c r="E5796" t="s">
        <v>11853</v>
      </c>
      <c r="F5796" s="30" t="s">
        <v>16301</v>
      </c>
      <c r="G5796">
        <v>6.26</v>
      </c>
      <c r="H5796">
        <v>4.2</v>
      </c>
      <c r="I5796">
        <v>0</v>
      </c>
      <c r="J5796">
        <v>0</v>
      </c>
      <c r="K5796" s="13">
        <v>0.1046</v>
      </c>
      <c r="L5796" s="13">
        <v>4.2000000000000003E-2</v>
      </c>
      <c r="M5796" s="13">
        <v>6.2600000000000003E-2</v>
      </c>
      <c r="N5796" s="13">
        <v>0</v>
      </c>
      <c r="O5796" s="13">
        <v>0</v>
      </c>
      <c r="P5796" s="12" t="str">
        <f>LEFT(Tabela2[[#This Row],[Código]],2)</f>
        <v>49</v>
      </c>
    </row>
    <row r="5797" spans="2:16" ht="15" customHeight="1" x14ac:dyDescent="0.25">
      <c r="B5797" s="36" t="str">
        <f>LOOKUP(Tabela2[[#This Row],[RESUMO]],Tabela3[Grupo],Tabela3[Meus produtos])</f>
        <v>Não</v>
      </c>
      <c r="C5797" s="30" t="s">
        <v>5562</v>
      </c>
      <c r="D5797" t="s">
        <v>21238</v>
      </c>
      <c r="E5797" t="s">
        <v>11853</v>
      </c>
      <c r="F5797" s="30" t="s">
        <v>16302</v>
      </c>
      <c r="G5797">
        <v>6.2</v>
      </c>
      <c r="H5797">
        <v>4.2</v>
      </c>
      <c r="I5797">
        <v>0</v>
      </c>
      <c r="J5797">
        <v>0</v>
      </c>
      <c r="K5797" s="13">
        <v>0.10400000000000001</v>
      </c>
      <c r="L5797" s="13">
        <v>4.2000000000000003E-2</v>
      </c>
      <c r="M5797" s="13">
        <v>6.2E-2</v>
      </c>
      <c r="N5797" s="13">
        <v>0</v>
      </c>
      <c r="O5797" s="13">
        <v>0</v>
      </c>
      <c r="P5797" s="12" t="str">
        <f>LEFT(Tabela2[[#This Row],[Código]],2)</f>
        <v>49</v>
      </c>
    </row>
    <row r="5798" spans="2:16" ht="15" customHeight="1" x14ac:dyDescent="0.25">
      <c r="B5798" s="36" t="str">
        <f>LOOKUP(Tabela2[[#This Row],[RESUMO]],Tabela3[Grupo],Tabela3[Meus produtos])</f>
        <v>Não</v>
      </c>
      <c r="C5798" s="30" t="s">
        <v>5563</v>
      </c>
      <c r="D5798" t="s">
        <v>21238</v>
      </c>
      <c r="E5798" t="s">
        <v>11853</v>
      </c>
      <c r="F5798" s="30" t="s">
        <v>5564</v>
      </c>
      <c r="G5798">
        <v>6.2</v>
      </c>
      <c r="H5798">
        <v>4.2</v>
      </c>
      <c r="I5798">
        <v>0</v>
      </c>
      <c r="J5798">
        <v>0</v>
      </c>
      <c r="K5798" s="13">
        <v>0.10400000000000001</v>
      </c>
      <c r="L5798" s="13">
        <v>4.2000000000000003E-2</v>
      </c>
      <c r="M5798" s="13">
        <v>6.2E-2</v>
      </c>
      <c r="N5798" s="13">
        <v>0</v>
      </c>
      <c r="O5798" s="13">
        <v>0</v>
      </c>
      <c r="P5798" s="12" t="str">
        <f>LEFT(Tabela2[[#This Row],[Código]],2)</f>
        <v>49</v>
      </c>
    </row>
    <row r="5799" spans="2:16" ht="15" customHeight="1" x14ac:dyDescent="0.25">
      <c r="B5799" s="36" t="str">
        <f>LOOKUP(Tabela2[[#This Row],[RESUMO]],Tabela3[Grupo],Tabela3[Meus produtos])</f>
        <v>Não</v>
      </c>
      <c r="C5799" s="30" t="s">
        <v>5565</v>
      </c>
      <c r="D5799" t="s">
        <v>21238</v>
      </c>
      <c r="E5799" t="s">
        <v>11853</v>
      </c>
      <c r="F5799" s="30" t="s">
        <v>16303</v>
      </c>
      <c r="G5799">
        <v>6.2</v>
      </c>
      <c r="H5799">
        <v>4.2</v>
      </c>
      <c r="I5799">
        <v>0</v>
      </c>
      <c r="J5799">
        <v>0</v>
      </c>
      <c r="K5799" s="13">
        <v>0.10400000000000001</v>
      </c>
      <c r="L5799" s="13">
        <v>4.2000000000000003E-2</v>
      </c>
      <c r="M5799" s="13">
        <v>6.2E-2</v>
      </c>
      <c r="N5799" s="13">
        <v>0</v>
      </c>
      <c r="O5799" s="13">
        <v>0</v>
      </c>
      <c r="P5799" s="12" t="str">
        <f>LEFT(Tabela2[[#This Row],[Código]],2)</f>
        <v>49</v>
      </c>
    </row>
    <row r="5800" spans="2:16" ht="15" customHeight="1" x14ac:dyDescent="0.25">
      <c r="B5800" s="36" t="str">
        <f>LOOKUP(Tabela2[[#This Row],[RESUMO]],Tabela3[Grupo],Tabela3[Meus produtos])</f>
        <v>Não</v>
      </c>
      <c r="C5800" s="30" t="s">
        <v>5566</v>
      </c>
      <c r="D5800" t="s">
        <v>21238</v>
      </c>
      <c r="E5800" t="s">
        <v>11853</v>
      </c>
      <c r="F5800" s="30" t="s">
        <v>16304</v>
      </c>
      <c r="G5800">
        <v>6.42</v>
      </c>
      <c r="H5800">
        <v>4.2</v>
      </c>
      <c r="I5800">
        <v>0</v>
      </c>
      <c r="J5800">
        <v>0</v>
      </c>
      <c r="K5800" s="13">
        <v>0.10619999999999999</v>
      </c>
      <c r="L5800" s="13">
        <v>4.2000000000000003E-2</v>
      </c>
      <c r="M5800" s="13">
        <v>6.4199999999999993E-2</v>
      </c>
      <c r="N5800" s="13">
        <v>0</v>
      </c>
      <c r="O5800" s="13">
        <v>0</v>
      </c>
      <c r="P5800" s="12" t="str">
        <f>LEFT(Tabela2[[#This Row],[Código]],2)</f>
        <v>49</v>
      </c>
    </row>
    <row r="5801" spans="2:16" ht="15" customHeight="1" x14ac:dyDescent="0.25">
      <c r="B5801" s="36" t="str">
        <f>LOOKUP(Tabela2[[#This Row],[RESUMO]],Tabela3[Grupo],Tabela3[Meus produtos])</f>
        <v>Não</v>
      </c>
      <c r="C5801" s="30" t="s">
        <v>5567</v>
      </c>
      <c r="D5801" t="s">
        <v>21238</v>
      </c>
      <c r="E5801" t="s">
        <v>11853</v>
      </c>
      <c r="F5801" s="30" t="s">
        <v>16305</v>
      </c>
      <c r="G5801">
        <v>6.42</v>
      </c>
      <c r="H5801">
        <v>4.2</v>
      </c>
      <c r="I5801">
        <v>18</v>
      </c>
      <c r="J5801">
        <v>0</v>
      </c>
      <c r="K5801" s="13">
        <v>0.28620000000000001</v>
      </c>
      <c r="L5801" s="13">
        <v>4.2000000000000003E-2</v>
      </c>
      <c r="M5801" s="13">
        <v>6.4199999999999993E-2</v>
      </c>
      <c r="N5801" s="13">
        <v>0.18</v>
      </c>
      <c r="O5801" s="13">
        <v>0</v>
      </c>
      <c r="P5801" s="12" t="str">
        <f>LEFT(Tabela2[[#This Row],[Código]],2)</f>
        <v>49</v>
      </c>
    </row>
    <row r="5802" spans="2:16" ht="15" customHeight="1" x14ac:dyDescent="0.25">
      <c r="B5802" s="36" t="str">
        <f>LOOKUP(Tabela2[[#This Row],[RESUMO]],Tabela3[Grupo],Tabela3[Meus produtos])</f>
        <v>Não</v>
      </c>
      <c r="C5802" s="30" t="s">
        <v>5568</v>
      </c>
      <c r="D5802" t="s">
        <v>21238</v>
      </c>
      <c r="E5802" t="s">
        <v>11853</v>
      </c>
      <c r="F5802" s="30" t="s">
        <v>16306</v>
      </c>
      <c r="G5802">
        <v>6.42</v>
      </c>
      <c r="H5802">
        <v>4.2</v>
      </c>
      <c r="I5802">
        <v>18</v>
      </c>
      <c r="J5802">
        <v>0</v>
      </c>
      <c r="K5802" s="13">
        <v>0.28620000000000001</v>
      </c>
      <c r="L5802" s="13">
        <v>4.2000000000000003E-2</v>
      </c>
      <c r="M5802" s="13">
        <v>6.4199999999999993E-2</v>
      </c>
      <c r="N5802" s="13">
        <v>0.18</v>
      </c>
      <c r="O5802" s="13">
        <v>0</v>
      </c>
      <c r="P5802" s="12" t="str">
        <f>LEFT(Tabela2[[#This Row],[Código]],2)</f>
        <v>49</v>
      </c>
    </row>
    <row r="5803" spans="2:16" ht="15" customHeight="1" x14ac:dyDescent="0.25">
      <c r="B5803" s="36" t="str">
        <f>LOOKUP(Tabela2[[#This Row],[RESUMO]],Tabela3[Grupo],Tabela3[Meus produtos])</f>
        <v>Não</v>
      </c>
      <c r="C5803" s="30" t="s">
        <v>5569</v>
      </c>
      <c r="D5803" t="s">
        <v>21238</v>
      </c>
      <c r="E5803" t="s">
        <v>11853</v>
      </c>
      <c r="F5803" s="30" t="s">
        <v>16307</v>
      </c>
      <c r="G5803">
        <v>6.42</v>
      </c>
      <c r="H5803">
        <v>4.2</v>
      </c>
      <c r="I5803">
        <v>0</v>
      </c>
      <c r="J5803">
        <v>0</v>
      </c>
      <c r="K5803" s="13">
        <v>0.10619999999999999</v>
      </c>
      <c r="L5803" s="13">
        <v>4.2000000000000003E-2</v>
      </c>
      <c r="M5803" s="13">
        <v>6.4199999999999993E-2</v>
      </c>
      <c r="N5803" s="13">
        <v>0</v>
      </c>
      <c r="O5803" s="13">
        <v>0</v>
      </c>
      <c r="P5803" s="12" t="str">
        <f>LEFT(Tabela2[[#This Row],[Código]],2)</f>
        <v>49</v>
      </c>
    </row>
    <row r="5804" spans="2:16" ht="15" customHeight="1" x14ac:dyDescent="0.25">
      <c r="B5804" s="36" t="str">
        <f>LOOKUP(Tabela2[[#This Row],[RESUMO]],Tabela3[Grupo],Tabela3[Meus produtos])</f>
        <v>Não</v>
      </c>
      <c r="C5804" s="30" t="s">
        <v>5570</v>
      </c>
      <c r="D5804" t="s">
        <v>21238</v>
      </c>
      <c r="E5804" t="s">
        <v>11853</v>
      </c>
      <c r="F5804" s="30" t="s">
        <v>16308</v>
      </c>
      <c r="G5804">
        <v>6.57</v>
      </c>
      <c r="H5804">
        <v>4.3499999999999996</v>
      </c>
      <c r="I5804">
        <v>0</v>
      </c>
      <c r="J5804">
        <v>0</v>
      </c>
      <c r="K5804" s="13">
        <v>0.10920000000000001</v>
      </c>
      <c r="L5804" s="13">
        <v>4.3499999999999997E-2</v>
      </c>
      <c r="M5804" s="13">
        <v>6.5700000000000008E-2</v>
      </c>
      <c r="N5804" s="13">
        <v>0</v>
      </c>
      <c r="O5804" s="13">
        <v>0</v>
      </c>
      <c r="P5804" s="12" t="str">
        <f>LEFT(Tabela2[[#This Row],[Código]],2)</f>
        <v>49</v>
      </c>
    </row>
    <row r="5805" spans="2:16" ht="15" customHeight="1" x14ac:dyDescent="0.25">
      <c r="B5805" s="36" t="str">
        <f>LOOKUP(Tabela2[[#This Row],[RESUMO]],Tabela3[Grupo],Tabela3[Meus produtos])</f>
        <v>Não</v>
      </c>
      <c r="C5805" s="30" t="s">
        <v>5571</v>
      </c>
      <c r="D5805" t="s">
        <v>21238</v>
      </c>
      <c r="E5805" t="s">
        <v>11853</v>
      </c>
      <c r="F5805" s="30" t="s">
        <v>16309</v>
      </c>
      <c r="G5805">
        <v>6.2</v>
      </c>
      <c r="H5805">
        <v>4.2</v>
      </c>
      <c r="I5805">
        <v>0</v>
      </c>
      <c r="J5805">
        <v>0</v>
      </c>
      <c r="K5805" s="13">
        <v>0.10400000000000001</v>
      </c>
      <c r="L5805" s="13">
        <v>4.2000000000000003E-2</v>
      </c>
      <c r="M5805" s="13">
        <v>6.2E-2</v>
      </c>
      <c r="N5805" s="13">
        <v>0</v>
      </c>
      <c r="O5805" s="13">
        <v>0</v>
      </c>
      <c r="P5805" s="12" t="str">
        <f>LEFT(Tabela2[[#This Row],[Código]],2)</f>
        <v>49</v>
      </c>
    </row>
    <row r="5806" spans="2:16" ht="15" customHeight="1" x14ac:dyDescent="0.25">
      <c r="B5806" s="36" t="str">
        <f>LOOKUP(Tabela2[[#This Row],[RESUMO]],Tabela3[Grupo],Tabela3[Meus produtos])</f>
        <v>Não</v>
      </c>
      <c r="C5806" s="30" t="s">
        <v>5572</v>
      </c>
      <c r="D5806" t="s">
        <v>21238</v>
      </c>
      <c r="E5806" t="s">
        <v>11853</v>
      </c>
      <c r="F5806" s="30" t="s">
        <v>16310</v>
      </c>
      <c r="G5806">
        <v>6.42</v>
      </c>
      <c r="H5806">
        <v>4.2</v>
      </c>
      <c r="I5806">
        <v>0</v>
      </c>
      <c r="J5806">
        <v>0</v>
      </c>
      <c r="K5806" s="13">
        <v>0.10619999999999999</v>
      </c>
      <c r="L5806" s="13">
        <v>4.2000000000000003E-2</v>
      </c>
      <c r="M5806" s="13">
        <v>6.4199999999999993E-2</v>
      </c>
      <c r="N5806" s="13">
        <v>0</v>
      </c>
      <c r="O5806" s="13">
        <v>0</v>
      </c>
      <c r="P5806" s="12" t="str">
        <f>LEFT(Tabela2[[#This Row],[Código]],2)</f>
        <v>49</v>
      </c>
    </row>
    <row r="5807" spans="2:16" ht="15" customHeight="1" x14ac:dyDescent="0.25">
      <c r="B5807" s="36" t="str">
        <f>LOOKUP(Tabela2[[#This Row],[RESUMO]],Tabela3[Grupo],Tabela3[Meus produtos])</f>
        <v>Não</v>
      </c>
      <c r="C5807" s="30" t="s">
        <v>5573</v>
      </c>
      <c r="D5807" t="s">
        <v>21238</v>
      </c>
      <c r="E5807" t="s">
        <v>11853</v>
      </c>
      <c r="F5807" s="30" t="s">
        <v>16311</v>
      </c>
      <c r="G5807">
        <v>6.42</v>
      </c>
      <c r="H5807">
        <v>4.2</v>
      </c>
      <c r="I5807">
        <v>0</v>
      </c>
      <c r="J5807">
        <v>0</v>
      </c>
      <c r="K5807" s="13">
        <v>0.10619999999999999</v>
      </c>
      <c r="L5807" s="13">
        <v>4.2000000000000003E-2</v>
      </c>
      <c r="M5807" s="13">
        <v>6.4199999999999993E-2</v>
      </c>
      <c r="N5807" s="13">
        <v>0</v>
      </c>
      <c r="O5807" s="13">
        <v>0</v>
      </c>
      <c r="P5807" s="12" t="str">
        <f>LEFT(Tabela2[[#This Row],[Código]],2)</f>
        <v>49</v>
      </c>
    </row>
    <row r="5808" spans="2:16" ht="15" customHeight="1" x14ac:dyDescent="0.25">
      <c r="B5808" s="36" t="str">
        <f>LOOKUP(Tabela2[[#This Row],[RESUMO]],Tabela3[Grupo],Tabela3[Meus produtos])</f>
        <v>Não</v>
      </c>
      <c r="C5808" s="30" t="s">
        <v>5573</v>
      </c>
      <c r="D5808" t="s">
        <v>124</v>
      </c>
      <c r="E5808" t="s">
        <v>11853</v>
      </c>
      <c r="F5808" s="30" t="s">
        <v>21442</v>
      </c>
      <c r="G5808">
        <v>6.42</v>
      </c>
      <c r="H5808">
        <v>4.2</v>
      </c>
      <c r="I5808">
        <v>0</v>
      </c>
      <c r="J5808">
        <v>0</v>
      </c>
      <c r="K5808" s="13">
        <v>0.10619999999999999</v>
      </c>
      <c r="L5808" s="13">
        <v>4.2000000000000003E-2</v>
      </c>
      <c r="M5808" s="13">
        <v>6.4199999999999993E-2</v>
      </c>
      <c r="N5808" s="13">
        <v>0</v>
      </c>
      <c r="O5808" s="13">
        <v>0</v>
      </c>
      <c r="P5808" s="12" t="str">
        <f>LEFT(Tabela2[[#This Row],[Código]],2)</f>
        <v>49</v>
      </c>
    </row>
    <row r="5809" spans="2:16" ht="15" customHeight="1" x14ac:dyDescent="0.25">
      <c r="B5809" s="36" t="str">
        <f>LOOKUP(Tabela2[[#This Row],[RESUMO]],Tabela3[Grupo],Tabela3[Meus produtos])</f>
        <v>Não</v>
      </c>
      <c r="C5809" s="30" t="s">
        <v>5574</v>
      </c>
      <c r="D5809" t="s">
        <v>21238</v>
      </c>
      <c r="E5809" t="s">
        <v>11853</v>
      </c>
      <c r="F5809" s="30" t="s">
        <v>16312</v>
      </c>
      <c r="G5809">
        <v>6.42</v>
      </c>
      <c r="H5809">
        <v>4.2</v>
      </c>
      <c r="I5809">
        <v>0</v>
      </c>
      <c r="J5809">
        <v>0</v>
      </c>
      <c r="K5809" s="13">
        <v>0.10619999999999999</v>
      </c>
      <c r="L5809" s="13">
        <v>4.2000000000000003E-2</v>
      </c>
      <c r="M5809" s="13">
        <v>6.4199999999999993E-2</v>
      </c>
      <c r="N5809" s="13">
        <v>0</v>
      </c>
      <c r="O5809" s="13">
        <v>0</v>
      </c>
      <c r="P5809" s="12" t="str">
        <f>LEFT(Tabela2[[#This Row],[Código]],2)</f>
        <v>49</v>
      </c>
    </row>
    <row r="5810" spans="2:16" ht="15" customHeight="1" x14ac:dyDescent="0.25">
      <c r="B5810" s="36" t="str">
        <f>LOOKUP(Tabela2[[#This Row],[RESUMO]],Tabela3[Grupo],Tabela3[Meus produtos])</f>
        <v>Não</v>
      </c>
      <c r="C5810" s="30" t="s">
        <v>5574</v>
      </c>
      <c r="D5810" t="s">
        <v>124</v>
      </c>
      <c r="E5810" t="s">
        <v>11853</v>
      </c>
      <c r="F5810" s="30" t="s">
        <v>21443</v>
      </c>
      <c r="G5810">
        <v>6.42</v>
      </c>
      <c r="H5810">
        <v>4.2</v>
      </c>
      <c r="I5810">
        <v>0</v>
      </c>
      <c r="J5810">
        <v>0</v>
      </c>
      <c r="K5810" s="13">
        <v>0.10619999999999999</v>
      </c>
      <c r="L5810" s="13">
        <v>4.2000000000000003E-2</v>
      </c>
      <c r="M5810" s="13">
        <v>6.4199999999999993E-2</v>
      </c>
      <c r="N5810" s="13">
        <v>0</v>
      </c>
      <c r="O5810" s="13">
        <v>0</v>
      </c>
      <c r="P5810" s="12" t="str">
        <f>LEFT(Tabela2[[#This Row],[Código]],2)</f>
        <v>49</v>
      </c>
    </row>
    <row r="5811" spans="2:16" ht="15" customHeight="1" x14ac:dyDescent="0.25">
      <c r="B5811" s="36" t="str">
        <f>LOOKUP(Tabela2[[#This Row],[RESUMO]],Tabela3[Grupo],Tabela3[Meus produtos])</f>
        <v>Não</v>
      </c>
      <c r="C5811" s="30" t="s">
        <v>5575</v>
      </c>
      <c r="D5811" t="s">
        <v>21238</v>
      </c>
      <c r="E5811" t="s">
        <v>11853</v>
      </c>
      <c r="F5811" s="30" t="s">
        <v>16313</v>
      </c>
      <c r="G5811">
        <v>6.26</v>
      </c>
      <c r="H5811">
        <v>4.2</v>
      </c>
      <c r="I5811">
        <v>18</v>
      </c>
      <c r="J5811">
        <v>0</v>
      </c>
      <c r="K5811" s="13">
        <v>0.28459999999999996</v>
      </c>
      <c r="L5811" s="13">
        <v>4.2000000000000003E-2</v>
      </c>
      <c r="M5811" s="13">
        <v>6.2600000000000003E-2</v>
      </c>
      <c r="N5811" s="13">
        <v>0.18</v>
      </c>
      <c r="O5811" s="13">
        <v>0</v>
      </c>
      <c r="P5811" s="12" t="str">
        <f>LEFT(Tabela2[[#This Row],[Código]],2)</f>
        <v>50</v>
      </c>
    </row>
    <row r="5812" spans="2:16" ht="15" customHeight="1" x14ac:dyDescent="0.25">
      <c r="B5812" s="36" t="str">
        <f>LOOKUP(Tabela2[[#This Row],[RESUMO]],Tabela3[Grupo],Tabela3[Meus produtos])</f>
        <v>Não</v>
      </c>
      <c r="C5812" s="30" t="s">
        <v>5576</v>
      </c>
      <c r="D5812" t="s">
        <v>21238</v>
      </c>
      <c r="E5812" t="s">
        <v>11853</v>
      </c>
      <c r="F5812" s="30" t="s">
        <v>16314</v>
      </c>
      <c r="G5812">
        <v>6.26</v>
      </c>
      <c r="H5812">
        <v>4.2</v>
      </c>
      <c r="I5812">
        <v>18</v>
      </c>
      <c r="J5812">
        <v>0</v>
      </c>
      <c r="K5812" s="13">
        <v>0.28459999999999996</v>
      </c>
      <c r="L5812" s="13">
        <v>4.2000000000000003E-2</v>
      </c>
      <c r="M5812" s="13">
        <v>6.2600000000000003E-2</v>
      </c>
      <c r="N5812" s="13">
        <v>0.18</v>
      </c>
      <c r="O5812" s="13">
        <v>0</v>
      </c>
      <c r="P5812" s="12" t="str">
        <f>LEFT(Tabela2[[#This Row],[Código]],2)</f>
        <v>50</v>
      </c>
    </row>
    <row r="5813" spans="2:16" ht="15" customHeight="1" x14ac:dyDescent="0.25">
      <c r="B5813" s="36" t="str">
        <f>LOOKUP(Tabela2[[#This Row],[RESUMO]],Tabela3[Grupo],Tabela3[Meus produtos])</f>
        <v>Não</v>
      </c>
      <c r="C5813" s="30" t="s">
        <v>5577</v>
      </c>
      <c r="D5813" t="s">
        <v>21238</v>
      </c>
      <c r="E5813" t="s">
        <v>11853</v>
      </c>
      <c r="F5813" s="30" t="s">
        <v>16315</v>
      </c>
      <c r="G5813">
        <v>6.26</v>
      </c>
      <c r="H5813">
        <v>4.2</v>
      </c>
      <c r="I5813">
        <v>18</v>
      </c>
      <c r="J5813">
        <v>0</v>
      </c>
      <c r="K5813" s="13">
        <v>0.28459999999999996</v>
      </c>
      <c r="L5813" s="13">
        <v>4.2000000000000003E-2</v>
      </c>
      <c r="M5813" s="13">
        <v>6.2600000000000003E-2</v>
      </c>
      <c r="N5813" s="13">
        <v>0.18</v>
      </c>
      <c r="O5813" s="13">
        <v>0</v>
      </c>
      <c r="P5813" s="12" t="str">
        <f>LEFT(Tabela2[[#This Row],[Código]],2)</f>
        <v>50</v>
      </c>
    </row>
    <row r="5814" spans="2:16" ht="15" customHeight="1" x14ac:dyDescent="0.25">
      <c r="B5814" s="36" t="str">
        <f>LOOKUP(Tabela2[[#This Row],[RESUMO]],Tabela3[Grupo],Tabela3[Meus produtos])</f>
        <v>Não</v>
      </c>
      <c r="C5814" s="30" t="s">
        <v>5578</v>
      </c>
      <c r="D5814" t="s">
        <v>21238</v>
      </c>
      <c r="E5814" t="s">
        <v>11853</v>
      </c>
      <c r="F5814" s="30" t="s">
        <v>16316</v>
      </c>
      <c r="G5814">
        <v>6.26</v>
      </c>
      <c r="H5814">
        <v>4.2</v>
      </c>
      <c r="I5814">
        <v>18</v>
      </c>
      <c r="J5814">
        <v>0</v>
      </c>
      <c r="K5814" s="13">
        <v>0.28459999999999996</v>
      </c>
      <c r="L5814" s="13">
        <v>4.2000000000000003E-2</v>
      </c>
      <c r="M5814" s="13">
        <v>6.2600000000000003E-2</v>
      </c>
      <c r="N5814" s="13">
        <v>0.18</v>
      </c>
      <c r="O5814" s="13">
        <v>0</v>
      </c>
      <c r="P5814" s="12" t="str">
        <f>LEFT(Tabela2[[#This Row],[Código]],2)</f>
        <v>50</v>
      </c>
    </row>
    <row r="5815" spans="2:16" ht="15" customHeight="1" x14ac:dyDescent="0.25">
      <c r="B5815" s="36" t="str">
        <f>LOOKUP(Tabela2[[#This Row],[RESUMO]],Tabela3[Grupo],Tabela3[Meus produtos])</f>
        <v>Não</v>
      </c>
      <c r="C5815" s="30" t="s">
        <v>5579</v>
      </c>
      <c r="D5815" t="s">
        <v>21238</v>
      </c>
      <c r="E5815" t="s">
        <v>11853</v>
      </c>
      <c r="F5815" s="30" t="s">
        <v>16317</v>
      </c>
      <c r="G5815">
        <v>6.45</v>
      </c>
      <c r="H5815">
        <v>4.2</v>
      </c>
      <c r="I5815">
        <v>18</v>
      </c>
      <c r="J5815">
        <v>0</v>
      </c>
      <c r="K5815" s="13">
        <v>0.28649999999999998</v>
      </c>
      <c r="L5815" s="13">
        <v>4.2000000000000003E-2</v>
      </c>
      <c r="M5815" s="13">
        <v>6.4500000000000002E-2</v>
      </c>
      <c r="N5815" s="13">
        <v>0.18</v>
      </c>
      <c r="O5815" s="13">
        <v>0</v>
      </c>
      <c r="P5815" s="12" t="str">
        <f>LEFT(Tabela2[[#This Row],[Código]],2)</f>
        <v>50</v>
      </c>
    </row>
    <row r="5816" spans="2:16" ht="15" customHeight="1" x14ac:dyDescent="0.25">
      <c r="B5816" s="36" t="str">
        <f>LOOKUP(Tabela2[[#This Row],[RESUMO]],Tabela3[Grupo],Tabela3[Meus produtos])</f>
        <v>Não</v>
      </c>
      <c r="C5816" s="30" t="s">
        <v>5580</v>
      </c>
      <c r="D5816" t="s">
        <v>21238</v>
      </c>
      <c r="E5816" t="s">
        <v>11853</v>
      </c>
      <c r="F5816" s="30" t="s">
        <v>16318</v>
      </c>
      <c r="G5816">
        <v>6.45</v>
      </c>
      <c r="H5816">
        <v>4.2</v>
      </c>
      <c r="I5816">
        <v>18</v>
      </c>
      <c r="J5816">
        <v>0</v>
      </c>
      <c r="K5816" s="13">
        <v>0.28649999999999998</v>
      </c>
      <c r="L5816" s="13">
        <v>4.2000000000000003E-2</v>
      </c>
      <c r="M5816" s="13">
        <v>6.4500000000000002E-2</v>
      </c>
      <c r="N5816" s="13">
        <v>0.18</v>
      </c>
      <c r="O5816" s="13">
        <v>0</v>
      </c>
      <c r="P5816" s="12" t="str">
        <f>LEFT(Tabela2[[#This Row],[Código]],2)</f>
        <v>50</v>
      </c>
    </row>
    <row r="5817" spans="2:16" ht="15" customHeight="1" x14ac:dyDescent="0.25">
      <c r="B5817" s="36" t="str">
        <f>LOOKUP(Tabela2[[#This Row],[RESUMO]],Tabela3[Grupo],Tabela3[Meus produtos])</f>
        <v>Não</v>
      </c>
      <c r="C5817" s="30" t="s">
        <v>5581</v>
      </c>
      <c r="D5817" t="s">
        <v>21238</v>
      </c>
      <c r="E5817" t="s">
        <v>11853</v>
      </c>
      <c r="F5817" s="30" t="s">
        <v>16319</v>
      </c>
      <c r="G5817">
        <v>6.45</v>
      </c>
      <c r="H5817">
        <v>4.2</v>
      </c>
      <c r="I5817">
        <v>18</v>
      </c>
      <c r="J5817">
        <v>0</v>
      </c>
      <c r="K5817" s="13">
        <v>0.28649999999999998</v>
      </c>
      <c r="L5817" s="13">
        <v>4.2000000000000003E-2</v>
      </c>
      <c r="M5817" s="13">
        <v>6.4500000000000002E-2</v>
      </c>
      <c r="N5817" s="13">
        <v>0.18</v>
      </c>
      <c r="O5817" s="13">
        <v>0</v>
      </c>
      <c r="P5817" s="12" t="str">
        <f>LEFT(Tabela2[[#This Row],[Código]],2)</f>
        <v>50</v>
      </c>
    </row>
    <row r="5818" spans="2:16" ht="15" customHeight="1" x14ac:dyDescent="0.25">
      <c r="B5818" s="36" t="str">
        <f>LOOKUP(Tabela2[[#This Row],[RESUMO]],Tabela3[Grupo],Tabela3[Meus produtos])</f>
        <v>Não</v>
      </c>
      <c r="C5818" s="30" t="s">
        <v>5582</v>
      </c>
      <c r="D5818" t="s">
        <v>21238</v>
      </c>
      <c r="E5818" t="s">
        <v>11853</v>
      </c>
      <c r="F5818" s="30" t="s">
        <v>16320</v>
      </c>
      <c r="G5818">
        <v>6.53</v>
      </c>
      <c r="H5818">
        <v>4.2</v>
      </c>
      <c r="I5818">
        <v>18</v>
      </c>
      <c r="J5818">
        <v>0</v>
      </c>
      <c r="K5818" s="13">
        <v>0.2873</v>
      </c>
      <c r="L5818" s="13">
        <v>4.2000000000000003E-2</v>
      </c>
      <c r="M5818" s="13">
        <v>6.5299999999999997E-2</v>
      </c>
      <c r="N5818" s="13">
        <v>0.18</v>
      </c>
      <c r="O5818" s="13">
        <v>0</v>
      </c>
      <c r="P5818" s="12" t="str">
        <f>LEFT(Tabela2[[#This Row],[Código]],2)</f>
        <v>50</v>
      </c>
    </row>
    <row r="5819" spans="2:16" ht="15" customHeight="1" x14ac:dyDescent="0.25">
      <c r="B5819" s="36" t="str">
        <f>LOOKUP(Tabela2[[#This Row],[RESUMO]],Tabela3[Grupo],Tabela3[Meus produtos])</f>
        <v>Não</v>
      </c>
      <c r="C5819" s="30" t="s">
        <v>5583</v>
      </c>
      <c r="D5819" t="s">
        <v>21238</v>
      </c>
      <c r="E5819" t="s">
        <v>11853</v>
      </c>
      <c r="F5819" s="30" t="s">
        <v>16321</v>
      </c>
      <c r="G5819">
        <v>6.53</v>
      </c>
      <c r="H5819">
        <v>4.2</v>
      </c>
      <c r="I5819">
        <v>18</v>
      </c>
      <c r="J5819">
        <v>0</v>
      </c>
      <c r="K5819" s="13">
        <v>0.2873</v>
      </c>
      <c r="L5819" s="13">
        <v>4.2000000000000003E-2</v>
      </c>
      <c r="M5819" s="13">
        <v>6.5299999999999997E-2</v>
      </c>
      <c r="N5819" s="13">
        <v>0.18</v>
      </c>
      <c r="O5819" s="13">
        <v>0</v>
      </c>
      <c r="P5819" s="12" t="str">
        <f>LEFT(Tabela2[[#This Row],[Código]],2)</f>
        <v>50</v>
      </c>
    </row>
    <row r="5820" spans="2:16" ht="15" customHeight="1" x14ac:dyDescent="0.25">
      <c r="B5820" s="36" t="str">
        <f>LOOKUP(Tabela2[[#This Row],[RESUMO]],Tabela3[Grupo],Tabela3[Meus produtos])</f>
        <v>Não</v>
      </c>
      <c r="C5820" s="30" t="s">
        <v>5584</v>
      </c>
      <c r="D5820" t="s">
        <v>21238</v>
      </c>
      <c r="E5820" t="s">
        <v>11853</v>
      </c>
      <c r="F5820" s="30" t="s">
        <v>16322</v>
      </c>
      <c r="G5820">
        <v>6.53</v>
      </c>
      <c r="H5820">
        <v>4.2</v>
      </c>
      <c r="I5820">
        <v>18</v>
      </c>
      <c r="J5820">
        <v>0</v>
      </c>
      <c r="K5820" s="13">
        <v>0.2873</v>
      </c>
      <c r="L5820" s="13">
        <v>4.2000000000000003E-2</v>
      </c>
      <c r="M5820" s="13">
        <v>6.5299999999999997E-2</v>
      </c>
      <c r="N5820" s="13">
        <v>0.18</v>
      </c>
      <c r="O5820" s="13">
        <v>0</v>
      </c>
      <c r="P5820" s="12" t="str">
        <f>LEFT(Tabela2[[#This Row],[Código]],2)</f>
        <v>50</v>
      </c>
    </row>
    <row r="5821" spans="2:16" ht="15" customHeight="1" x14ac:dyDescent="0.25">
      <c r="B5821" s="36" t="str">
        <f>LOOKUP(Tabela2[[#This Row],[RESUMO]],Tabela3[Grupo],Tabela3[Meus produtos])</f>
        <v>Não</v>
      </c>
      <c r="C5821" s="30" t="s">
        <v>5585</v>
      </c>
      <c r="D5821" t="s">
        <v>21238</v>
      </c>
      <c r="E5821" t="s">
        <v>11853</v>
      </c>
      <c r="F5821" s="30" t="s">
        <v>16323</v>
      </c>
      <c r="G5821">
        <v>6.53</v>
      </c>
      <c r="H5821">
        <v>4.2</v>
      </c>
      <c r="I5821">
        <v>18</v>
      </c>
      <c r="J5821">
        <v>0</v>
      </c>
      <c r="K5821" s="13">
        <v>0.2873</v>
      </c>
      <c r="L5821" s="13">
        <v>4.2000000000000003E-2</v>
      </c>
      <c r="M5821" s="13">
        <v>6.5299999999999997E-2</v>
      </c>
      <c r="N5821" s="13">
        <v>0.18</v>
      </c>
      <c r="O5821" s="13">
        <v>0</v>
      </c>
      <c r="P5821" s="12" t="str">
        <f>LEFT(Tabela2[[#This Row],[Código]],2)</f>
        <v>50</v>
      </c>
    </row>
    <row r="5822" spans="2:16" ht="15" customHeight="1" x14ac:dyDescent="0.25">
      <c r="B5822" s="36" t="str">
        <f>LOOKUP(Tabela2[[#This Row],[RESUMO]],Tabela3[Grupo],Tabela3[Meus produtos])</f>
        <v>Não</v>
      </c>
      <c r="C5822" s="30" t="s">
        <v>5586</v>
      </c>
      <c r="D5822" t="s">
        <v>21238</v>
      </c>
      <c r="E5822" t="s">
        <v>11853</v>
      </c>
      <c r="F5822" s="30" t="s">
        <v>16324</v>
      </c>
      <c r="G5822">
        <v>6.53</v>
      </c>
      <c r="H5822">
        <v>4.2</v>
      </c>
      <c r="I5822">
        <v>18</v>
      </c>
      <c r="J5822">
        <v>0</v>
      </c>
      <c r="K5822" s="13">
        <v>0.2873</v>
      </c>
      <c r="L5822" s="13">
        <v>4.2000000000000003E-2</v>
      </c>
      <c r="M5822" s="13">
        <v>6.5299999999999997E-2</v>
      </c>
      <c r="N5822" s="13">
        <v>0.18</v>
      </c>
      <c r="O5822" s="13">
        <v>0</v>
      </c>
      <c r="P5822" s="12" t="str">
        <f>LEFT(Tabela2[[#This Row],[Código]],2)</f>
        <v>50</v>
      </c>
    </row>
    <row r="5823" spans="2:16" ht="15" customHeight="1" x14ac:dyDescent="0.25">
      <c r="B5823" s="36" t="str">
        <f>LOOKUP(Tabela2[[#This Row],[RESUMO]],Tabela3[Grupo],Tabela3[Meus produtos])</f>
        <v>Não</v>
      </c>
      <c r="C5823" s="30" t="s">
        <v>5587</v>
      </c>
      <c r="D5823" t="s">
        <v>21238</v>
      </c>
      <c r="E5823" t="s">
        <v>11853</v>
      </c>
      <c r="F5823" s="30" t="s">
        <v>16325</v>
      </c>
      <c r="G5823">
        <v>6.32</v>
      </c>
      <c r="H5823">
        <v>4.2</v>
      </c>
      <c r="I5823">
        <v>18</v>
      </c>
      <c r="J5823">
        <v>0</v>
      </c>
      <c r="K5823" s="13">
        <v>0.28520000000000001</v>
      </c>
      <c r="L5823" s="13">
        <v>4.2000000000000003E-2</v>
      </c>
      <c r="M5823" s="13">
        <v>6.3200000000000006E-2</v>
      </c>
      <c r="N5823" s="13">
        <v>0.18</v>
      </c>
      <c r="O5823" s="13">
        <v>0</v>
      </c>
      <c r="P5823" s="12" t="str">
        <f>LEFT(Tabela2[[#This Row],[Código]],2)</f>
        <v>51</v>
      </c>
    </row>
    <row r="5824" spans="2:16" ht="15" customHeight="1" x14ac:dyDescent="0.25">
      <c r="B5824" s="36" t="str">
        <f>LOOKUP(Tabela2[[#This Row],[RESUMO]],Tabela3[Grupo],Tabela3[Meus produtos])</f>
        <v>Não</v>
      </c>
      <c r="C5824" s="30" t="s">
        <v>5588</v>
      </c>
      <c r="D5824" t="s">
        <v>21238</v>
      </c>
      <c r="E5824" t="s">
        <v>11853</v>
      </c>
      <c r="F5824" s="30" t="s">
        <v>16326</v>
      </c>
      <c r="G5824">
        <v>6.32</v>
      </c>
      <c r="H5824">
        <v>4.2</v>
      </c>
      <c r="I5824">
        <v>18</v>
      </c>
      <c r="J5824">
        <v>0</v>
      </c>
      <c r="K5824" s="13">
        <v>0.28520000000000001</v>
      </c>
      <c r="L5824" s="13">
        <v>4.2000000000000003E-2</v>
      </c>
      <c r="M5824" s="13">
        <v>6.3200000000000006E-2</v>
      </c>
      <c r="N5824" s="13">
        <v>0.18</v>
      </c>
      <c r="O5824" s="13">
        <v>0</v>
      </c>
      <c r="P5824" s="12" t="str">
        <f>LEFT(Tabela2[[#This Row],[Código]],2)</f>
        <v>51</v>
      </c>
    </row>
    <row r="5825" spans="2:16" ht="15" customHeight="1" x14ac:dyDescent="0.25">
      <c r="B5825" s="36" t="str">
        <f>LOOKUP(Tabela2[[#This Row],[RESUMO]],Tabela3[Grupo],Tabela3[Meus produtos])</f>
        <v>Não</v>
      </c>
      <c r="C5825" s="30" t="s">
        <v>5589</v>
      </c>
      <c r="D5825" t="s">
        <v>21238</v>
      </c>
      <c r="E5825" t="s">
        <v>11853</v>
      </c>
      <c r="F5825" s="30" t="s">
        <v>16327</v>
      </c>
      <c r="G5825">
        <v>6.32</v>
      </c>
      <c r="H5825">
        <v>4.2</v>
      </c>
      <c r="I5825">
        <v>18</v>
      </c>
      <c r="J5825">
        <v>0</v>
      </c>
      <c r="K5825" s="13">
        <v>0.28520000000000001</v>
      </c>
      <c r="L5825" s="13">
        <v>4.2000000000000003E-2</v>
      </c>
      <c r="M5825" s="13">
        <v>6.3200000000000006E-2</v>
      </c>
      <c r="N5825" s="13">
        <v>0.18</v>
      </c>
      <c r="O5825" s="13">
        <v>0</v>
      </c>
      <c r="P5825" s="12" t="str">
        <f>LEFT(Tabela2[[#This Row],[Código]],2)</f>
        <v>51</v>
      </c>
    </row>
    <row r="5826" spans="2:16" ht="15" customHeight="1" x14ac:dyDescent="0.25">
      <c r="B5826" s="36" t="str">
        <f>LOOKUP(Tabela2[[#This Row],[RESUMO]],Tabela3[Grupo],Tabela3[Meus produtos])</f>
        <v>Não</v>
      </c>
      <c r="C5826" s="30" t="s">
        <v>5590</v>
      </c>
      <c r="D5826" t="s">
        <v>21238</v>
      </c>
      <c r="E5826" t="s">
        <v>11853</v>
      </c>
      <c r="F5826" s="30" t="s">
        <v>16328</v>
      </c>
      <c r="G5826">
        <v>6.32</v>
      </c>
      <c r="H5826">
        <v>4.2</v>
      </c>
      <c r="I5826">
        <v>18</v>
      </c>
      <c r="J5826">
        <v>0</v>
      </c>
      <c r="K5826" s="13">
        <v>0.28520000000000001</v>
      </c>
      <c r="L5826" s="13">
        <v>4.2000000000000003E-2</v>
      </c>
      <c r="M5826" s="13">
        <v>6.3200000000000006E-2</v>
      </c>
      <c r="N5826" s="13">
        <v>0.18</v>
      </c>
      <c r="O5826" s="13">
        <v>0</v>
      </c>
      <c r="P5826" s="12" t="str">
        <f>LEFT(Tabela2[[#This Row],[Código]],2)</f>
        <v>51</v>
      </c>
    </row>
    <row r="5827" spans="2:16" ht="15" customHeight="1" x14ac:dyDescent="0.25">
      <c r="B5827" s="36" t="str">
        <f>LOOKUP(Tabela2[[#This Row],[RESUMO]],Tabela3[Grupo],Tabela3[Meus produtos])</f>
        <v>Não</v>
      </c>
      <c r="C5827" s="30" t="s">
        <v>5591</v>
      </c>
      <c r="D5827" t="s">
        <v>21238</v>
      </c>
      <c r="E5827" t="s">
        <v>11853</v>
      </c>
      <c r="F5827" s="30" t="s">
        <v>16329</v>
      </c>
      <c r="G5827">
        <v>6.32</v>
      </c>
      <c r="H5827">
        <v>4.2</v>
      </c>
      <c r="I5827">
        <v>18</v>
      </c>
      <c r="J5827">
        <v>0</v>
      </c>
      <c r="K5827" s="13">
        <v>0.28520000000000001</v>
      </c>
      <c r="L5827" s="13">
        <v>4.2000000000000003E-2</v>
      </c>
      <c r="M5827" s="13">
        <v>6.3200000000000006E-2</v>
      </c>
      <c r="N5827" s="13">
        <v>0.18</v>
      </c>
      <c r="O5827" s="13">
        <v>0</v>
      </c>
      <c r="P5827" s="12" t="str">
        <f>LEFT(Tabela2[[#This Row],[Código]],2)</f>
        <v>51</v>
      </c>
    </row>
    <row r="5828" spans="2:16" ht="15" customHeight="1" x14ac:dyDescent="0.25">
      <c r="B5828" s="36" t="str">
        <f>LOOKUP(Tabela2[[#This Row],[RESUMO]],Tabela3[Grupo],Tabela3[Meus produtos])</f>
        <v>Não</v>
      </c>
      <c r="C5828" s="30" t="s">
        <v>5592</v>
      </c>
      <c r="D5828" t="s">
        <v>21238</v>
      </c>
      <c r="E5828" t="s">
        <v>11853</v>
      </c>
      <c r="F5828" s="30" t="s">
        <v>16330</v>
      </c>
      <c r="G5828">
        <v>6.32</v>
      </c>
      <c r="H5828">
        <v>4.2</v>
      </c>
      <c r="I5828">
        <v>18</v>
      </c>
      <c r="J5828">
        <v>0</v>
      </c>
      <c r="K5828" s="13">
        <v>0.28520000000000001</v>
      </c>
      <c r="L5828" s="13">
        <v>4.2000000000000003E-2</v>
      </c>
      <c r="M5828" s="13">
        <v>6.3200000000000006E-2</v>
      </c>
      <c r="N5828" s="13">
        <v>0.18</v>
      </c>
      <c r="O5828" s="13">
        <v>0</v>
      </c>
      <c r="P5828" s="12" t="str">
        <f>LEFT(Tabela2[[#This Row],[Código]],2)</f>
        <v>51</v>
      </c>
    </row>
    <row r="5829" spans="2:16" ht="15" customHeight="1" x14ac:dyDescent="0.25">
      <c r="B5829" s="36" t="str">
        <f>LOOKUP(Tabela2[[#This Row],[RESUMO]],Tabela3[Grupo],Tabela3[Meus produtos])</f>
        <v>Não</v>
      </c>
      <c r="C5829" s="30" t="s">
        <v>5593</v>
      </c>
      <c r="D5829" t="s">
        <v>21238</v>
      </c>
      <c r="E5829" t="s">
        <v>11853</v>
      </c>
      <c r="F5829" s="30" t="s">
        <v>16331</v>
      </c>
      <c r="G5829">
        <v>6.32</v>
      </c>
      <c r="H5829">
        <v>4.2</v>
      </c>
      <c r="I5829">
        <v>18</v>
      </c>
      <c r="J5829">
        <v>0</v>
      </c>
      <c r="K5829" s="13">
        <v>0.28520000000000001</v>
      </c>
      <c r="L5829" s="13">
        <v>4.2000000000000003E-2</v>
      </c>
      <c r="M5829" s="13">
        <v>6.3200000000000006E-2</v>
      </c>
      <c r="N5829" s="13">
        <v>0.18</v>
      </c>
      <c r="O5829" s="13">
        <v>0</v>
      </c>
      <c r="P5829" s="12" t="str">
        <f>LEFT(Tabela2[[#This Row],[Código]],2)</f>
        <v>51</v>
      </c>
    </row>
    <row r="5830" spans="2:16" ht="15" customHeight="1" x14ac:dyDescent="0.25">
      <c r="B5830" s="36" t="str">
        <f>LOOKUP(Tabela2[[#This Row],[RESUMO]],Tabela3[Grupo],Tabela3[Meus produtos])</f>
        <v>Não</v>
      </c>
      <c r="C5830" s="30" t="s">
        <v>5594</v>
      </c>
      <c r="D5830" t="s">
        <v>21238</v>
      </c>
      <c r="E5830" t="s">
        <v>11853</v>
      </c>
      <c r="F5830" s="30" t="s">
        <v>16332</v>
      </c>
      <c r="G5830">
        <v>6.32</v>
      </c>
      <c r="H5830">
        <v>4.2</v>
      </c>
      <c r="I5830">
        <v>18</v>
      </c>
      <c r="J5830">
        <v>0</v>
      </c>
      <c r="K5830" s="13">
        <v>0.28520000000000001</v>
      </c>
      <c r="L5830" s="13">
        <v>4.2000000000000003E-2</v>
      </c>
      <c r="M5830" s="13">
        <v>6.3200000000000006E-2</v>
      </c>
      <c r="N5830" s="13">
        <v>0.18</v>
      </c>
      <c r="O5830" s="13">
        <v>0</v>
      </c>
      <c r="P5830" s="12" t="str">
        <f>LEFT(Tabela2[[#This Row],[Código]],2)</f>
        <v>51</v>
      </c>
    </row>
    <row r="5831" spans="2:16" ht="15" customHeight="1" x14ac:dyDescent="0.25">
      <c r="B5831" s="36" t="str">
        <f>LOOKUP(Tabela2[[#This Row],[RESUMO]],Tabela3[Grupo],Tabela3[Meus produtos])</f>
        <v>Não</v>
      </c>
      <c r="C5831" s="30" t="s">
        <v>5595</v>
      </c>
      <c r="D5831" t="s">
        <v>21238</v>
      </c>
      <c r="E5831" t="s">
        <v>11853</v>
      </c>
      <c r="F5831" s="30" t="s">
        <v>16333</v>
      </c>
      <c r="G5831">
        <v>6.32</v>
      </c>
      <c r="H5831">
        <v>4.2</v>
      </c>
      <c r="I5831">
        <v>18</v>
      </c>
      <c r="J5831">
        <v>0</v>
      </c>
      <c r="K5831" s="13">
        <v>0.28520000000000001</v>
      </c>
      <c r="L5831" s="13">
        <v>4.2000000000000003E-2</v>
      </c>
      <c r="M5831" s="13">
        <v>6.3200000000000006E-2</v>
      </c>
      <c r="N5831" s="13">
        <v>0.18</v>
      </c>
      <c r="O5831" s="13">
        <v>0</v>
      </c>
      <c r="P5831" s="12" t="str">
        <f>LEFT(Tabela2[[#This Row],[Código]],2)</f>
        <v>51</v>
      </c>
    </row>
    <row r="5832" spans="2:16" ht="15" customHeight="1" x14ac:dyDescent="0.25">
      <c r="B5832" s="36" t="str">
        <f>LOOKUP(Tabela2[[#This Row],[RESUMO]],Tabela3[Grupo],Tabela3[Meus produtos])</f>
        <v>Não</v>
      </c>
      <c r="C5832" s="30" t="s">
        <v>5596</v>
      </c>
      <c r="D5832" t="s">
        <v>21238</v>
      </c>
      <c r="E5832" t="s">
        <v>11853</v>
      </c>
      <c r="F5832" s="30" t="s">
        <v>16334</v>
      </c>
      <c r="G5832">
        <v>6.29</v>
      </c>
      <c r="H5832">
        <v>4.2</v>
      </c>
      <c r="I5832">
        <v>18</v>
      </c>
      <c r="J5832">
        <v>0</v>
      </c>
      <c r="K5832" s="13">
        <v>0.28489999999999999</v>
      </c>
      <c r="L5832" s="13">
        <v>4.2000000000000003E-2</v>
      </c>
      <c r="M5832" s="13">
        <v>6.2899999999999998E-2</v>
      </c>
      <c r="N5832" s="13">
        <v>0.18</v>
      </c>
      <c r="O5832" s="13">
        <v>0</v>
      </c>
      <c r="P5832" s="12" t="str">
        <f>LEFT(Tabela2[[#This Row],[Código]],2)</f>
        <v>51</v>
      </c>
    </row>
    <row r="5833" spans="2:16" ht="15" customHeight="1" x14ac:dyDescent="0.25">
      <c r="B5833" s="36" t="str">
        <f>LOOKUP(Tabela2[[#This Row],[RESUMO]],Tabela3[Grupo],Tabela3[Meus produtos])</f>
        <v>Não</v>
      </c>
      <c r="C5833" s="30" t="s">
        <v>5597</v>
      </c>
      <c r="D5833" t="s">
        <v>21238</v>
      </c>
      <c r="E5833" t="s">
        <v>11853</v>
      </c>
      <c r="F5833" s="30" t="s">
        <v>16335</v>
      </c>
      <c r="G5833">
        <v>6.29</v>
      </c>
      <c r="H5833">
        <v>4.2</v>
      </c>
      <c r="I5833">
        <v>18</v>
      </c>
      <c r="J5833">
        <v>0</v>
      </c>
      <c r="K5833" s="13">
        <v>0.28489999999999999</v>
      </c>
      <c r="L5833" s="13">
        <v>4.2000000000000003E-2</v>
      </c>
      <c r="M5833" s="13">
        <v>6.2899999999999998E-2</v>
      </c>
      <c r="N5833" s="13">
        <v>0.18</v>
      </c>
      <c r="O5833" s="13">
        <v>0</v>
      </c>
      <c r="P5833" s="12" t="str">
        <f>LEFT(Tabela2[[#This Row],[Código]],2)</f>
        <v>51</v>
      </c>
    </row>
    <row r="5834" spans="2:16" ht="15" customHeight="1" x14ac:dyDescent="0.25">
      <c r="B5834" s="36" t="str">
        <f>LOOKUP(Tabela2[[#This Row],[RESUMO]],Tabela3[Grupo],Tabela3[Meus produtos])</f>
        <v>Não</v>
      </c>
      <c r="C5834" s="30" t="s">
        <v>5598</v>
      </c>
      <c r="D5834" t="s">
        <v>21238</v>
      </c>
      <c r="E5834" t="s">
        <v>11853</v>
      </c>
      <c r="F5834" s="30" t="s">
        <v>16336</v>
      </c>
      <c r="G5834">
        <v>6.29</v>
      </c>
      <c r="H5834">
        <v>4.2</v>
      </c>
      <c r="I5834">
        <v>18</v>
      </c>
      <c r="J5834">
        <v>0</v>
      </c>
      <c r="K5834" s="13">
        <v>0.28489999999999999</v>
      </c>
      <c r="L5834" s="13">
        <v>4.2000000000000003E-2</v>
      </c>
      <c r="M5834" s="13">
        <v>6.2899999999999998E-2</v>
      </c>
      <c r="N5834" s="13">
        <v>0.18</v>
      </c>
      <c r="O5834" s="13">
        <v>0</v>
      </c>
      <c r="P5834" s="12" t="str">
        <f>LEFT(Tabela2[[#This Row],[Código]],2)</f>
        <v>51</v>
      </c>
    </row>
    <row r="5835" spans="2:16" ht="15" customHeight="1" x14ac:dyDescent="0.25">
      <c r="B5835" s="36" t="str">
        <f>LOOKUP(Tabela2[[#This Row],[RESUMO]],Tabela3[Grupo],Tabela3[Meus produtos])</f>
        <v>Não</v>
      </c>
      <c r="C5835" s="30" t="s">
        <v>5599</v>
      </c>
      <c r="D5835" t="s">
        <v>21238</v>
      </c>
      <c r="E5835" t="s">
        <v>11853</v>
      </c>
      <c r="F5835" s="30" t="s">
        <v>16337</v>
      </c>
      <c r="G5835">
        <v>6.29</v>
      </c>
      <c r="H5835">
        <v>4.2</v>
      </c>
      <c r="I5835">
        <v>18</v>
      </c>
      <c r="J5835">
        <v>0</v>
      </c>
      <c r="K5835" s="13">
        <v>0.28489999999999999</v>
      </c>
      <c r="L5835" s="13">
        <v>4.2000000000000003E-2</v>
      </c>
      <c r="M5835" s="13">
        <v>6.2899999999999998E-2</v>
      </c>
      <c r="N5835" s="13">
        <v>0.18</v>
      </c>
      <c r="O5835" s="13">
        <v>0</v>
      </c>
      <c r="P5835" s="12" t="str">
        <f>LEFT(Tabela2[[#This Row],[Código]],2)</f>
        <v>51</v>
      </c>
    </row>
    <row r="5836" spans="2:16" ht="15" customHeight="1" x14ac:dyDescent="0.25">
      <c r="B5836" s="36" t="str">
        <f>LOOKUP(Tabela2[[#This Row],[RESUMO]],Tabela3[Grupo],Tabela3[Meus produtos])</f>
        <v>Não</v>
      </c>
      <c r="C5836" s="30" t="s">
        <v>5600</v>
      </c>
      <c r="D5836" t="s">
        <v>21238</v>
      </c>
      <c r="E5836" t="s">
        <v>11853</v>
      </c>
      <c r="F5836" s="30" t="s">
        <v>16338</v>
      </c>
      <c r="G5836">
        <v>6.35</v>
      </c>
      <c r="H5836">
        <v>4.2</v>
      </c>
      <c r="I5836">
        <v>18</v>
      </c>
      <c r="J5836">
        <v>0</v>
      </c>
      <c r="K5836" s="13">
        <v>0.28549999999999998</v>
      </c>
      <c r="L5836" s="13">
        <v>4.2000000000000003E-2</v>
      </c>
      <c r="M5836" s="13">
        <v>6.3500000000000001E-2</v>
      </c>
      <c r="N5836" s="13">
        <v>0.18</v>
      </c>
      <c r="O5836" s="13">
        <v>0</v>
      </c>
      <c r="P5836" s="12" t="str">
        <f>LEFT(Tabela2[[#This Row],[Código]],2)</f>
        <v>51</v>
      </c>
    </row>
    <row r="5837" spans="2:16" ht="15" customHeight="1" x14ac:dyDescent="0.25">
      <c r="B5837" s="36" t="str">
        <f>LOOKUP(Tabela2[[#This Row],[RESUMO]],Tabela3[Grupo],Tabela3[Meus produtos])</f>
        <v>Não</v>
      </c>
      <c r="C5837" s="30" t="s">
        <v>5601</v>
      </c>
      <c r="D5837" t="s">
        <v>21238</v>
      </c>
      <c r="E5837" t="s">
        <v>11853</v>
      </c>
      <c r="F5837" s="30" t="s">
        <v>16339</v>
      </c>
      <c r="G5837">
        <v>6.35</v>
      </c>
      <c r="H5837">
        <v>4.2</v>
      </c>
      <c r="I5837">
        <v>18</v>
      </c>
      <c r="J5837">
        <v>0</v>
      </c>
      <c r="K5837" s="13">
        <v>0.28549999999999998</v>
      </c>
      <c r="L5837" s="13">
        <v>4.2000000000000003E-2</v>
      </c>
      <c r="M5837" s="13">
        <v>6.3500000000000001E-2</v>
      </c>
      <c r="N5837" s="13">
        <v>0.18</v>
      </c>
      <c r="O5837" s="13">
        <v>0</v>
      </c>
      <c r="P5837" s="12" t="str">
        <f>LEFT(Tabela2[[#This Row],[Código]],2)</f>
        <v>51</v>
      </c>
    </row>
    <row r="5838" spans="2:16" ht="15" customHeight="1" x14ac:dyDescent="0.25">
      <c r="B5838" s="36" t="str">
        <f>LOOKUP(Tabela2[[#This Row],[RESUMO]],Tabela3[Grupo],Tabela3[Meus produtos])</f>
        <v>Não</v>
      </c>
      <c r="C5838" s="30" t="s">
        <v>5602</v>
      </c>
      <c r="D5838" t="s">
        <v>21238</v>
      </c>
      <c r="E5838" t="s">
        <v>11853</v>
      </c>
      <c r="F5838" s="30" t="s">
        <v>16340</v>
      </c>
      <c r="G5838">
        <v>6.35</v>
      </c>
      <c r="H5838">
        <v>4.2</v>
      </c>
      <c r="I5838">
        <v>18</v>
      </c>
      <c r="J5838">
        <v>0</v>
      </c>
      <c r="K5838" s="13">
        <v>0.28549999999999998</v>
      </c>
      <c r="L5838" s="13">
        <v>4.2000000000000003E-2</v>
      </c>
      <c r="M5838" s="13">
        <v>6.3500000000000001E-2</v>
      </c>
      <c r="N5838" s="13">
        <v>0.18</v>
      </c>
      <c r="O5838" s="13">
        <v>0</v>
      </c>
      <c r="P5838" s="12" t="str">
        <f>LEFT(Tabela2[[#This Row],[Código]],2)</f>
        <v>51</v>
      </c>
    </row>
    <row r="5839" spans="2:16" ht="15" customHeight="1" x14ac:dyDescent="0.25">
      <c r="B5839" s="36" t="str">
        <f>LOOKUP(Tabela2[[#This Row],[RESUMO]],Tabela3[Grupo],Tabela3[Meus produtos])</f>
        <v>Não</v>
      </c>
      <c r="C5839" s="30" t="s">
        <v>5603</v>
      </c>
      <c r="D5839" t="s">
        <v>21238</v>
      </c>
      <c r="E5839" t="s">
        <v>11853</v>
      </c>
      <c r="F5839" s="30" t="s">
        <v>16341</v>
      </c>
      <c r="G5839">
        <v>6.35</v>
      </c>
      <c r="H5839">
        <v>4.2</v>
      </c>
      <c r="I5839">
        <v>18</v>
      </c>
      <c r="J5839">
        <v>0</v>
      </c>
      <c r="K5839" s="13">
        <v>0.28549999999999998</v>
      </c>
      <c r="L5839" s="13">
        <v>4.2000000000000003E-2</v>
      </c>
      <c r="M5839" s="13">
        <v>6.3500000000000001E-2</v>
      </c>
      <c r="N5839" s="13">
        <v>0.18</v>
      </c>
      <c r="O5839" s="13">
        <v>0</v>
      </c>
      <c r="P5839" s="12" t="str">
        <f>LEFT(Tabela2[[#This Row],[Código]],2)</f>
        <v>51</v>
      </c>
    </row>
    <row r="5840" spans="2:16" ht="15" customHeight="1" x14ac:dyDescent="0.25">
      <c r="B5840" s="36" t="str">
        <f>LOOKUP(Tabela2[[#This Row],[RESUMO]],Tabela3[Grupo],Tabela3[Meus produtos])</f>
        <v>Não</v>
      </c>
      <c r="C5840" s="30" t="s">
        <v>5604</v>
      </c>
      <c r="D5840" t="s">
        <v>21238</v>
      </c>
      <c r="E5840" t="s">
        <v>11853</v>
      </c>
      <c r="F5840" s="30" t="s">
        <v>16342</v>
      </c>
      <c r="G5840">
        <v>6.35</v>
      </c>
      <c r="H5840">
        <v>4.2</v>
      </c>
      <c r="I5840">
        <v>18</v>
      </c>
      <c r="J5840">
        <v>0</v>
      </c>
      <c r="K5840" s="13">
        <v>0.28549999999999998</v>
      </c>
      <c r="L5840" s="13">
        <v>4.2000000000000003E-2</v>
      </c>
      <c r="M5840" s="13">
        <v>6.3500000000000001E-2</v>
      </c>
      <c r="N5840" s="13">
        <v>0.18</v>
      </c>
      <c r="O5840" s="13">
        <v>0</v>
      </c>
      <c r="P5840" s="12" t="str">
        <f>LEFT(Tabela2[[#This Row],[Código]],2)</f>
        <v>51</v>
      </c>
    </row>
    <row r="5841" spans="2:16" ht="15" customHeight="1" x14ac:dyDescent="0.25">
      <c r="B5841" s="36" t="str">
        <f>LOOKUP(Tabela2[[#This Row],[RESUMO]],Tabela3[Grupo],Tabela3[Meus produtos])</f>
        <v>Não</v>
      </c>
      <c r="C5841" s="30" t="s">
        <v>5605</v>
      </c>
      <c r="D5841" t="s">
        <v>21238</v>
      </c>
      <c r="E5841" t="s">
        <v>11853</v>
      </c>
      <c r="F5841" s="30" t="s">
        <v>16343</v>
      </c>
      <c r="G5841">
        <v>6.35</v>
      </c>
      <c r="H5841">
        <v>4.2</v>
      </c>
      <c r="I5841">
        <v>18</v>
      </c>
      <c r="J5841">
        <v>0</v>
      </c>
      <c r="K5841" s="13">
        <v>0.28549999999999998</v>
      </c>
      <c r="L5841" s="13">
        <v>4.2000000000000003E-2</v>
      </c>
      <c r="M5841" s="13">
        <v>6.3500000000000001E-2</v>
      </c>
      <c r="N5841" s="13">
        <v>0.18</v>
      </c>
      <c r="O5841" s="13">
        <v>0</v>
      </c>
      <c r="P5841" s="12" t="str">
        <f>LEFT(Tabela2[[#This Row],[Código]],2)</f>
        <v>51</v>
      </c>
    </row>
    <row r="5842" spans="2:16" ht="15" customHeight="1" x14ac:dyDescent="0.25">
      <c r="B5842" s="36" t="str">
        <f>LOOKUP(Tabela2[[#This Row],[RESUMO]],Tabela3[Grupo],Tabela3[Meus produtos])</f>
        <v>Não</v>
      </c>
      <c r="C5842" s="30" t="s">
        <v>5606</v>
      </c>
      <c r="D5842" t="s">
        <v>21238</v>
      </c>
      <c r="E5842" t="s">
        <v>11853</v>
      </c>
      <c r="F5842" s="30" t="s">
        <v>16344</v>
      </c>
      <c r="G5842">
        <v>6.35</v>
      </c>
      <c r="H5842">
        <v>4.2</v>
      </c>
      <c r="I5842">
        <v>18</v>
      </c>
      <c r="J5842">
        <v>0</v>
      </c>
      <c r="K5842" s="13">
        <v>0.28549999999999998</v>
      </c>
      <c r="L5842" s="13">
        <v>4.2000000000000003E-2</v>
      </c>
      <c r="M5842" s="13">
        <v>6.3500000000000001E-2</v>
      </c>
      <c r="N5842" s="13">
        <v>0.18</v>
      </c>
      <c r="O5842" s="13">
        <v>0</v>
      </c>
      <c r="P5842" s="12" t="str">
        <f>LEFT(Tabela2[[#This Row],[Código]],2)</f>
        <v>51</v>
      </c>
    </row>
    <row r="5843" spans="2:16" ht="15" customHeight="1" x14ac:dyDescent="0.25">
      <c r="B5843" s="36" t="str">
        <f>LOOKUP(Tabela2[[#This Row],[RESUMO]],Tabela3[Grupo],Tabela3[Meus produtos])</f>
        <v>Não</v>
      </c>
      <c r="C5843" s="30" t="s">
        <v>5607</v>
      </c>
      <c r="D5843" t="s">
        <v>21238</v>
      </c>
      <c r="E5843" t="s">
        <v>11853</v>
      </c>
      <c r="F5843" s="30" t="s">
        <v>16345</v>
      </c>
      <c r="G5843">
        <v>6.35</v>
      </c>
      <c r="H5843">
        <v>4.2</v>
      </c>
      <c r="I5843">
        <v>18</v>
      </c>
      <c r="J5843">
        <v>0</v>
      </c>
      <c r="K5843" s="13">
        <v>0.28549999999999998</v>
      </c>
      <c r="L5843" s="13">
        <v>4.2000000000000003E-2</v>
      </c>
      <c r="M5843" s="13">
        <v>6.3500000000000001E-2</v>
      </c>
      <c r="N5843" s="13">
        <v>0.18</v>
      </c>
      <c r="O5843" s="13">
        <v>0</v>
      </c>
      <c r="P5843" s="12" t="str">
        <f>LEFT(Tabela2[[#This Row],[Código]],2)</f>
        <v>51</v>
      </c>
    </row>
    <row r="5844" spans="2:16" ht="15" customHeight="1" x14ac:dyDescent="0.25">
      <c r="B5844" s="36" t="str">
        <f>LOOKUP(Tabela2[[#This Row],[RESUMO]],Tabela3[Grupo],Tabela3[Meus produtos])</f>
        <v>Não</v>
      </c>
      <c r="C5844" s="30" t="s">
        <v>5608</v>
      </c>
      <c r="D5844" t="s">
        <v>21238</v>
      </c>
      <c r="E5844" t="s">
        <v>11853</v>
      </c>
      <c r="F5844" s="30" t="s">
        <v>16346</v>
      </c>
      <c r="G5844">
        <v>6.45</v>
      </c>
      <c r="H5844">
        <v>4.2</v>
      </c>
      <c r="I5844">
        <v>18</v>
      </c>
      <c r="J5844">
        <v>0</v>
      </c>
      <c r="K5844" s="13">
        <v>0.28649999999999998</v>
      </c>
      <c r="L5844" s="13">
        <v>4.2000000000000003E-2</v>
      </c>
      <c r="M5844" s="13">
        <v>6.4500000000000002E-2</v>
      </c>
      <c r="N5844" s="13">
        <v>0.18</v>
      </c>
      <c r="O5844" s="13">
        <v>0</v>
      </c>
      <c r="P5844" s="12" t="str">
        <f>LEFT(Tabela2[[#This Row],[Código]],2)</f>
        <v>51</v>
      </c>
    </row>
    <row r="5845" spans="2:16" ht="15" customHeight="1" x14ac:dyDescent="0.25">
      <c r="B5845" s="36" t="str">
        <f>LOOKUP(Tabela2[[#This Row],[RESUMO]],Tabela3[Grupo],Tabela3[Meus produtos])</f>
        <v>Não</v>
      </c>
      <c r="C5845" s="30" t="s">
        <v>5609</v>
      </c>
      <c r="D5845" t="s">
        <v>21238</v>
      </c>
      <c r="E5845" t="s">
        <v>11853</v>
      </c>
      <c r="F5845" s="30" t="s">
        <v>16347</v>
      </c>
      <c r="G5845">
        <v>6.45</v>
      </c>
      <c r="H5845">
        <v>4.2</v>
      </c>
      <c r="I5845">
        <v>18</v>
      </c>
      <c r="J5845">
        <v>0</v>
      </c>
      <c r="K5845" s="13">
        <v>0.28649999999999998</v>
      </c>
      <c r="L5845" s="13">
        <v>4.2000000000000003E-2</v>
      </c>
      <c r="M5845" s="13">
        <v>6.4500000000000002E-2</v>
      </c>
      <c r="N5845" s="13">
        <v>0.18</v>
      </c>
      <c r="O5845" s="13">
        <v>0</v>
      </c>
      <c r="P5845" s="12" t="str">
        <f>LEFT(Tabela2[[#This Row],[Código]],2)</f>
        <v>51</v>
      </c>
    </row>
    <row r="5846" spans="2:16" ht="15" customHeight="1" x14ac:dyDescent="0.25">
      <c r="B5846" s="36" t="str">
        <f>LOOKUP(Tabela2[[#This Row],[RESUMO]],Tabela3[Grupo],Tabela3[Meus produtos])</f>
        <v>Não</v>
      </c>
      <c r="C5846" s="30" t="s">
        <v>5610</v>
      </c>
      <c r="D5846" t="s">
        <v>21238</v>
      </c>
      <c r="E5846" t="s">
        <v>11853</v>
      </c>
      <c r="F5846" s="30" t="s">
        <v>16348</v>
      </c>
      <c r="G5846">
        <v>6.45</v>
      </c>
      <c r="H5846">
        <v>4.2</v>
      </c>
      <c r="I5846">
        <v>18</v>
      </c>
      <c r="J5846">
        <v>0</v>
      </c>
      <c r="K5846" s="13">
        <v>0.28649999999999998</v>
      </c>
      <c r="L5846" s="13">
        <v>4.2000000000000003E-2</v>
      </c>
      <c r="M5846" s="13">
        <v>6.4500000000000002E-2</v>
      </c>
      <c r="N5846" s="13">
        <v>0.18</v>
      </c>
      <c r="O5846" s="13">
        <v>0</v>
      </c>
      <c r="P5846" s="12" t="str">
        <f>LEFT(Tabela2[[#This Row],[Código]],2)</f>
        <v>51</v>
      </c>
    </row>
    <row r="5847" spans="2:16" ht="15" customHeight="1" x14ac:dyDescent="0.25">
      <c r="B5847" s="36" t="str">
        <f>LOOKUP(Tabela2[[#This Row],[RESUMO]],Tabela3[Grupo],Tabela3[Meus produtos])</f>
        <v>Não</v>
      </c>
      <c r="C5847" s="30" t="s">
        <v>5611</v>
      </c>
      <c r="D5847" t="s">
        <v>21238</v>
      </c>
      <c r="E5847" t="s">
        <v>11853</v>
      </c>
      <c r="F5847" s="30" t="s">
        <v>16349</v>
      </c>
      <c r="G5847">
        <v>6.45</v>
      </c>
      <c r="H5847">
        <v>4.2</v>
      </c>
      <c r="I5847">
        <v>18</v>
      </c>
      <c r="J5847">
        <v>0</v>
      </c>
      <c r="K5847" s="13">
        <v>0.28649999999999998</v>
      </c>
      <c r="L5847" s="13">
        <v>4.2000000000000003E-2</v>
      </c>
      <c r="M5847" s="13">
        <v>6.4500000000000002E-2</v>
      </c>
      <c r="N5847" s="13">
        <v>0.18</v>
      </c>
      <c r="O5847" s="13">
        <v>0</v>
      </c>
      <c r="P5847" s="12" t="str">
        <f>LEFT(Tabela2[[#This Row],[Código]],2)</f>
        <v>51</v>
      </c>
    </row>
    <row r="5848" spans="2:16" ht="15" customHeight="1" x14ac:dyDescent="0.25">
      <c r="B5848" s="36" t="str">
        <f>LOOKUP(Tabela2[[#This Row],[RESUMO]],Tabela3[Grupo],Tabela3[Meus produtos])</f>
        <v>Não</v>
      </c>
      <c r="C5848" s="30" t="s">
        <v>5612</v>
      </c>
      <c r="D5848" t="s">
        <v>21238</v>
      </c>
      <c r="E5848" t="s">
        <v>11853</v>
      </c>
      <c r="F5848" s="30" t="s">
        <v>16350</v>
      </c>
      <c r="G5848">
        <v>6.45</v>
      </c>
      <c r="H5848">
        <v>4.2</v>
      </c>
      <c r="I5848">
        <v>18</v>
      </c>
      <c r="J5848">
        <v>0</v>
      </c>
      <c r="K5848" s="13">
        <v>0.28649999999999998</v>
      </c>
      <c r="L5848" s="13">
        <v>4.2000000000000003E-2</v>
      </c>
      <c r="M5848" s="13">
        <v>6.4500000000000002E-2</v>
      </c>
      <c r="N5848" s="13">
        <v>0.18</v>
      </c>
      <c r="O5848" s="13">
        <v>0</v>
      </c>
      <c r="P5848" s="12" t="str">
        <f>LEFT(Tabela2[[#This Row],[Código]],2)</f>
        <v>51</v>
      </c>
    </row>
    <row r="5849" spans="2:16" ht="15" customHeight="1" x14ac:dyDescent="0.25">
      <c r="B5849" s="36" t="str">
        <f>LOOKUP(Tabela2[[#This Row],[RESUMO]],Tabela3[Grupo],Tabela3[Meus produtos])</f>
        <v>Não</v>
      </c>
      <c r="C5849" s="30" t="s">
        <v>5613</v>
      </c>
      <c r="D5849" t="s">
        <v>21238</v>
      </c>
      <c r="E5849" t="s">
        <v>11853</v>
      </c>
      <c r="F5849" s="30" t="s">
        <v>16351</v>
      </c>
      <c r="G5849">
        <v>6.45</v>
      </c>
      <c r="H5849">
        <v>4.2</v>
      </c>
      <c r="I5849">
        <v>18</v>
      </c>
      <c r="J5849">
        <v>0</v>
      </c>
      <c r="K5849" s="13">
        <v>0.28649999999999998</v>
      </c>
      <c r="L5849" s="13">
        <v>4.2000000000000003E-2</v>
      </c>
      <c r="M5849" s="13">
        <v>6.4500000000000002E-2</v>
      </c>
      <c r="N5849" s="13">
        <v>0.18</v>
      </c>
      <c r="O5849" s="13">
        <v>0</v>
      </c>
      <c r="P5849" s="12" t="str">
        <f>LEFT(Tabela2[[#This Row],[Código]],2)</f>
        <v>51</v>
      </c>
    </row>
    <row r="5850" spans="2:16" ht="15" customHeight="1" x14ac:dyDescent="0.25">
      <c r="B5850" s="36" t="str">
        <f>LOOKUP(Tabela2[[#This Row],[RESUMO]],Tabela3[Grupo],Tabela3[Meus produtos])</f>
        <v>Não</v>
      </c>
      <c r="C5850" s="30" t="s">
        <v>5614</v>
      </c>
      <c r="D5850" t="s">
        <v>21238</v>
      </c>
      <c r="E5850" t="s">
        <v>11853</v>
      </c>
      <c r="F5850" s="30" t="s">
        <v>16352</v>
      </c>
      <c r="G5850">
        <v>6.45</v>
      </c>
      <c r="H5850">
        <v>4.2</v>
      </c>
      <c r="I5850">
        <v>18</v>
      </c>
      <c r="J5850">
        <v>0</v>
      </c>
      <c r="K5850" s="13">
        <v>0.28649999999999998</v>
      </c>
      <c r="L5850" s="13">
        <v>4.2000000000000003E-2</v>
      </c>
      <c r="M5850" s="13">
        <v>6.4500000000000002E-2</v>
      </c>
      <c r="N5850" s="13">
        <v>0.18</v>
      </c>
      <c r="O5850" s="13">
        <v>0</v>
      </c>
      <c r="P5850" s="12" t="str">
        <f>LEFT(Tabela2[[#This Row],[Código]],2)</f>
        <v>51</v>
      </c>
    </row>
    <row r="5851" spans="2:16" ht="15" customHeight="1" x14ac:dyDescent="0.25">
      <c r="B5851" s="36" t="str">
        <f>LOOKUP(Tabela2[[#This Row],[RESUMO]],Tabela3[Grupo],Tabela3[Meus produtos])</f>
        <v>Não</v>
      </c>
      <c r="C5851" s="30" t="s">
        <v>5615</v>
      </c>
      <c r="D5851" t="s">
        <v>21238</v>
      </c>
      <c r="E5851" t="s">
        <v>11853</v>
      </c>
      <c r="F5851" s="30" t="s">
        <v>16353</v>
      </c>
      <c r="G5851">
        <v>6.45</v>
      </c>
      <c r="H5851">
        <v>4.2</v>
      </c>
      <c r="I5851">
        <v>18</v>
      </c>
      <c r="J5851">
        <v>0</v>
      </c>
      <c r="K5851" s="13">
        <v>0.28649999999999998</v>
      </c>
      <c r="L5851" s="13">
        <v>4.2000000000000003E-2</v>
      </c>
      <c r="M5851" s="13">
        <v>6.4500000000000002E-2</v>
      </c>
      <c r="N5851" s="13">
        <v>0.18</v>
      </c>
      <c r="O5851" s="13">
        <v>0</v>
      </c>
      <c r="P5851" s="12" t="str">
        <f>LEFT(Tabela2[[#This Row],[Código]],2)</f>
        <v>51</v>
      </c>
    </row>
    <row r="5852" spans="2:16" ht="15" customHeight="1" x14ac:dyDescent="0.25">
      <c r="B5852" s="36" t="str">
        <f>LOOKUP(Tabela2[[#This Row],[RESUMO]],Tabela3[Grupo],Tabela3[Meus produtos])</f>
        <v>Não</v>
      </c>
      <c r="C5852" s="30" t="s">
        <v>5616</v>
      </c>
      <c r="D5852" t="s">
        <v>21238</v>
      </c>
      <c r="E5852" t="s">
        <v>11853</v>
      </c>
      <c r="F5852" s="30" t="s">
        <v>16354</v>
      </c>
      <c r="G5852">
        <v>6.45</v>
      </c>
      <c r="H5852">
        <v>4.2</v>
      </c>
      <c r="I5852">
        <v>18</v>
      </c>
      <c r="J5852">
        <v>0</v>
      </c>
      <c r="K5852" s="13">
        <v>0.28649999999999998</v>
      </c>
      <c r="L5852" s="13">
        <v>4.2000000000000003E-2</v>
      </c>
      <c r="M5852" s="13">
        <v>6.4500000000000002E-2</v>
      </c>
      <c r="N5852" s="13">
        <v>0.18</v>
      </c>
      <c r="O5852" s="13">
        <v>0</v>
      </c>
      <c r="P5852" s="12" t="str">
        <f>LEFT(Tabela2[[#This Row],[Código]],2)</f>
        <v>51</v>
      </c>
    </row>
    <row r="5853" spans="2:16" ht="15" customHeight="1" x14ac:dyDescent="0.25">
      <c r="B5853" s="36" t="str">
        <f>LOOKUP(Tabela2[[#This Row],[RESUMO]],Tabela3[Grupo],Tabela3[Meus produtos])</f>
        <v>Não</v>
      </c>
      <c r="C5853" s="30" t="s">
        <v>5617</v>
      </c>
      <c r="D5853" t="s">
        <v>21238</v>
      </c>
      <c r="E5853" t="s">
        <v>11853</v>
      </c>
      <c r="F5853" s="30" t="s">
        <v>16355</v>
      </c>
      <c r="G5853">
        <v>6.45</v>
      </c>
      <c r="H5853">
        <v>4.2</v>
      </c>
      <c r="I5853">
        <v>18</v>
      </c>
      <c r="J5853">
        <v>0</v>
      </c>
      <c r="K5853" s="13">
        <v>0.28649999999999998</v>
      </c>
      <c r="L5853" s="13">
        <v>4.2000000000000003E-2</v>
      </c>
      <c r="M5853" s="13">
        <v>6.4500000000000002E-2</v>
      </c>
      <c r="N5853" s="13">
        <v>0.18</v>
      </c>
      <c r="O5853" s="13">
        <v>0</v>
      </c>
      <c r="P5853" s="12" t="str">
        <f>LEFT(Tabela2[[#This Row],[Código]],2)</f>
        <v>51</v>
      </c>
    </row>
    <row r="5854" spans="2:16" ht="15" customHeight="1" x14ac:dyDescent="0.25">
      <c r="B5854" s="36" t="str">
        <f>LOOKUP(Tabela2[[#This Row],[RESUMO]],Tabela3[Grupo],Tabela3[Meus produtos])</f>
        <v>Não</v>
      </c>
      <c r="C5854" s="30" t="s">
        <v>5618</v>
      </c>
      <c r="D5854" t="s">
        <v>21238</v>
      </c>
      <c r="E5854" t="s">
        <v>11853</v>
      </c>
      <c r="F5854" s="30" t="s">
        <v>16356</v>
      </c>
      <c r="G5854">
        <v>6.45</v>
      </c>
      <c r="H5854">
        <v>4.2</v>
      </c>
      <c r="I5854">
        <v>18</v>
      </c>
      <c r="J5854">
        <v>0</v>
      </c>
      <c r="K5854" s="13">
        <v>0.28649999999999998</v>
      </c>
      <c r="L5854" s="13">
        <v>4.2000000000000003E-2</v>
      </c>
      <c r="M5854" s="13">
        <v>6.4500000000000002E-2</v>
      </c>
      <c r="N5854" s="13">
        <v>0.18</v>
      </c>
      <c r="O5854" s="13">
        <v>0</v>
      </c>
      <c r="P5854" s="12" t="str">
        <f>LEFT(Tabela2[[#This Row],[Código]],2)</f>
        <v>51</v>
      </c>
    </row>
    <row r="5855" spans="2:16" ht="15" customHeight="1" x14ac:dyDescent="0.25">
      <c r="B5855" s="36" t="str">
        <f>LOOKUP(Tabela2[[#This Row],[RESUMO]],Tabela3[Grupo],Tabela3[Meus produtos])</f>
        <v>Não</v>
      </c>
      <c r="C5855" s="30" t="s">
        <v>5619</v>
      </c>
      <c r="D5855" t="s">
        <v>21238</v>
      </c>
      <c r="E5855" t="s">
        <v>11853</v>
      </c>
      <c r="F5855" s="30" t="s">
        <v>16357</v>
      </c>
      <c r="G5855">
        <v>6.53</v>
      </c>
      <c r="H5855">
        <v>4.2</v>
      </c>
      <c r="I5855">
        <v>18</v>
      </c>
      <c r="J5855">
        <v>0</v>
      </c>
      <c r="K5855" s="13">
        <v>0.2873</v>
      </c>
      <c r="L5855" s="13">
        <v>4.2000000000000003E-2</v>
      </c>
      <c r="M5855" s="13">
        <v>6.5299999999999997E-2</v>
      </c>
      <c r="N5855" s="13">
        <v>0.18</v>
      </c>
      <c r="O5855" s="13">
        <v>0</v>
      </c>
      <c r="P5855" s="12" t="str">
        <f>LEFT(Tabela2[[#This Row],[Código]],2)</f>
        <v>51</v>
      </c>
    </row>
    <row r="5856" spans="2:16" ht="15" customHeight="1" x14ac:dyDescent="0.25">
      <c r="B5856" s="36" t="str">
        <f>LOOKUP(Tabela2[[#This Row],[RESUMO]],Tabela3[Grupo],Tabela3[Meus produtos])</f>
        <v>Não</v>
      </c>
      <c r="C5856" s="30" t="s">
        <v>5620</v>
      </c>
      <c r="D5856" t="s">
        <v>21238</v>
      </c>
      <c r="E5856" t="s">
        <v>11853</v>
      </c>
      <c r="F5856" s="30" t="s">
        <v>16358</v>
      </c>
      <c r="G5856">
        <v>6.53</v>
      </c>
      <c r="H5856">
        <v>4.2</v>
      </c>
      <c r="I5856">
        <v>18</v>
      </c>
      <c r="J5856">
        <v>0</v>
      </c>
      <c r="K5856" s="13">
        <v>0.2873</v>
      </c>
      <c r="L5856" s="13">
        <v>4.2000000000000003E-2</v>
      </c>
      <c r="M5856" s="13">
        <v>6.5299999999999997E-2</v>
      </c>
      <c r="N5856" s="13">
        <v>0.18</v>
      </c>
      <c r="O5856" s="13">
        <v>0</v>
      </c>
      <c r="P5856" s="12" t="str">
        <f>LEFT(Tabela2[[#This Row],[Código]],2)</f>
        <v>51</v>
      </c>
    </row>
    <row r="5857" spans="2:16" ht="15" customHeight="1" x14ac:dyDescent="0.25">
      <c r="B5857" s="36" t="str">
        <f>LOOKUP(Tabela2[[#This Row],[RESUMO]],Tabela3[Grupo],Tabela3[Meus produtos])</f>
        <v>Não</v>
      </c>
      <c r="C5857" s="30" t="s">
        <v>5621</v>
      </c>
      <c r="D5857" t="s">
        <v>21238</v>
      </c>
      <c r="E5857" t="s">
        <v>11853</v>
      </c>
      <c r="F5857" s="30" t="s">
        <v>16359</v>
      </c>
      <c r="G5857">
        <v>6.53</v>
      </c>
      <c r="H5857">
        <v>4.2</v>
      </c>
      <c r="I5857">
        <v>18</v>
      </c>
      <c r="J5857">
        <v>0</v>
      </c>
      <c r="K5857" s="13">
        <v>0.2873</v>
      </c>
      <c r="L5857" s="13">
        <v>4.2000000000000003E-2</v>
      </c>
      <c r="M5857" s="13">
        <v>6.5299999999999997E-2</v>
      </c>
      <c r="N5857" s="13">
        <v>0.18</v>
      </c>
      <c r="O5857" s="13">
        <v>0</v>
      </c>
      <c r="P5857" s="12" t="str">
        <f>LEFT(Tabela2[[#This Row],[Código]],2)</f>
        <v>51</v>
      </c>
    </row>
    <row r="5858" spans="2:16" ht="15" customHeight="1" x14ac:dyDescent="0.25">
      <c r="B5858" s="36" t="str">
        <f>LOOKUP(Tabela2[[#This Row],[RESUMO]],Tabela3[Grupo],Tabela3[Meus produtos])</f>
        <v>Não</v>
      </c>
      <c r="C5858" s="30" t="s">
        <v>5622</v>
      </c>
      <c r="D5858" t="s">
        <v>21238</v>
      </c>
      <c r="E5858" t="s">
        <v>11853</v>
      </c>
      <c r="F5858" s="30" t="s">
        <v>16360</v>
      </c>
      <c r="G5858">
        <v>6.53</v>
      </c>
      <c r="H5858">
        <v>4.2</v>
      </c>
      <c r="I5858">
        <v>18</v>
      </c>
      <c r="J5858">
        <v>0</v>
      </c>
      <c r="K5858" s="13">
        <v>0.2873</v>
      </c>
      <c r="L5858" s="13">
        <v>4.2000000000000003E-2</v>
      </c>
      <c r="M5858" s="13">
        <v>6.5299999999999997E-2</v>
      </c>
      <c r="N5858" s="13">
        <v>0.18</v>
      </c>
      <c r="O5858" s="13">
        <v>0</v>
      </c>
      <c r="P5858" s="12" t="str">
        <f>LEFT(Tabela2[[#This Row],[Código]],2)</f>
        <v>51</v>
      </c>
    </row>
    <row r="5859" spans="2:16" ht="15" customHeight="1" x14ac:dyDescent="0.25">
      <c r="B5859" s="36" t="str">
        <f>LOOKUP(Tabela2[[#This Row],[RESUMO]],Tabela3[Grupo],Tabela3[Meus produtos])</f>
        <v>Não</v>
      </c>
      <c r="C5859" s="30" t="s">
        <v>5623</v>
      </c>
      <c r="D5859" t="s">
        <v>21238</v>
      </c>
      <c r="E5859" t="s">
        <v>11853</v>
      </c>
      <c r="F5859" s="30" t="s">
        <v>16361</v>
      </c>
      <c r="G5859">
        <v>6.23</v>
      </c>
      <c r="H5859">
        <v>4.2</v>
      </c>
      <c r="I5859">
        <v>18</v>
      </c>
      <c r="J5859">
        <v>0</v>
      </c>
      <c r="K5859" s="13">
        <v>0.2843</v>
      </c>
      <c r="L5859" s="13">
        <v>4.2000000000000003E-2</v>
      </c>
      <c r="M5859" s="13">
        <v>6.2300000000000001E-2</v>
      </c>
      <c r="N5859" s="13">
        <v>0.18</v>
      </c>
      <c r="O5859" s="13">
        <v>0</v>
      </c>
      <c r="P5859" s="12" t="str">
        <f>LEFT(Tabela2[[#This Row],[Código]],2)</f>
        <v>51</v>
      </c>
    </row>
    <row r="5860" spans="2:16" ht="15" customHeight="1" x14ac:dyDescent="0.25">
      <c r="B5860" s="36" t="str">
        <f>LOOKUP(Tabela2[[#This Row],[RESUMO]],Tabela3[Grupo],Tabela3[Meus produtos])</f>
        <v>Não</v>
      </c>
      <c r="C5860" s="30" t="s">
        <v>5624</v>
      </c>
      <c r="D5860" t="s">
        <v>21238</v>
      </c>
      <c r="E5860" t="s">
        <v>11853</v>
      </c>
      <c r="F5860" s="30" t="s">
        <v>16362</v>
      </c>
      <c r="G5860">
        <v>6.53</v>
      </c>
      <c r="H5860">
        <v>4.2</v>
      </c>
      <c r="I5860">
        <v>18</v>
      </c>
      <c r="J5860">
        <v>0</v>
      </c>
      <c r="K5860" s="13">
        <v>0.2873</v>
      </c>
      <c r="L5860" s="13">
        <v>4.2000000000000003E-2</v>
      </c>
      <c r="M5860" s="13">
        <v>6.5299999999999997E-2</v>
      </c>
      <c r="N5860" s="13">
        <v>0.18</v>
      </c>
      <c r="O5860" s="13">
        <v>0</v>
      </c>
      <c r="P5860" s="12" t="str">
        <f>LEFT(Tabela2[[#This Row],[Código]],2)</f>
        <v>51</v>
      </c>
    </row>
    <row r="5861" spans="2:16" ht="15" customHeight="1" x14ac:dyDescent="0.25">
      <c r="B5861" s="36" t="str">
        <f>LOOKUP(Tabela2[[#This Row],[RESUMO]],Tabela3[Grupo],Tabela3[Meus produtos])</f>
        <v>Não</v>
      </c>
      <c r="C5861" s="30" t="s">
        <v>5625</v>
      </c>
      <c r="D5861" t="s">
        <v>21238</v>
      </c>
      <c r="E5861" t="s">
        <v>11853</v>
      </c>
      <c r="F5861" s="30" t="s">
        <v>16363</v>
      </c>
      <c r="G5861">
        <v>6.53</v>
      </c>
      <c r="H5861">
        <v>4.2</v>
      </c>
      <c r="I5861">
        <v>18</v>
      </c>
      <c r="J5861">
        <v>0</v>
      </c>
      <c r="K5861" s="13">
        <v>0.2873</v>
      </c>
      <c r="L5861" s="13">
        <v>4.2000000000000003E-2</v>
      </c>
      <c r="M5861" s="13">
        <v>6.5299999999999997E-2</v>
      </c>
      <c r="N5861" s="13">
        <v>0.18</v>
      </c>
      <c r="O5861" s="13">
        <v>0</v>
      </c>
      <c r="P5861" s="12" t="str">
        <f>LEFT(Tabela2[[#This Row],[Código]],2)</f>
        <v>51</v>
      </c>
    </row>
    <row r="5862" spans="2:16" ht="15" customHeight="1" x14ac:dyDescent="0.25">
      <c r="B5862" s="36" t="str">
        <f>LOOKUP(Tabela2[[#This Row],[RESUMO]],Tabela3[Grupo],Tabela3[Meus produtos])</f>
        <v>Não</v>
      </c>
      <c r="C5862" s="30" t="s">
        <v>5626</v>
      </c>
      <c r="D5862" t="s">
        <v>21238</v>
      </c>
      <c r="E5862" t="s">
        <v>11853</v>
      </c>
      <c r="F5862" s="30" t="s">
        <v>16364</v>
      </c>
      <c r="G5862">
        <v>6.53</v>
      </c>
      <c r="H5862">
        <v>4.2</v>
      </c>
      <c r="I5862">
        <v>18</v>
      </c>
      <c r="J5862">
        <v>0</v>
      </c>
      <c r="K5862" s="13">
        <v>0.2873</v>
      </c>
      <c r="L5862" s="13">
        <v>4.2000000000000003E-2</v>
      </c>
      <c r="M5862" s="13">
        <v>6.5299999999999997E-2</v>
      </c>
      <c r="N5862" s="13">
        <v>0.18</v>
      </c>
      <c r="O5862" s="13">
        <v>0</v>
      </c>
      <c r="P5862" s="12" t="str">
        <f>LEFT(Tabela2[[#This Row],[Código]],2)</f>
        <v>51</v>
      </c>
    </row>
    <row r="5863" spans="2:16" ht="15" customHeight="1" x14ac:dyDescent="0.25">
      <c r="B5863" s="36" t="str">
        <f>LOOKUP(Tabela2[[#This Row],[RESUMO]],Tabela3[Grupo],Tabela3[Meus produtos])</f>
        <v>Não</v>
      </c>
      <c r="C5863" s="30" t="s">
        <v>5627</v>
      </c>
      <c r="D5863" t="s">
        <v>21238</v>
      </c>
      <c r="E5863" t="s">
        <v>11853</v>
      </c>
      <c r="F5863" s="30" t="s">
        <v>16365</v>
      </c>
      <c r="G5863">
        <v>6.53</v>
      </c>
      <c r="H5863">
        <v>4.2</v>
      </c>
      <c r="I5863">
        <v>18</v>
      </c>
      <c r="J5863">
        <v>0</v>
      </c>
      <c r="K5863" s="13">
        <v>0.2873</v>
      </c>
      <c r="L5863" s="13">
        <v>4.2000000000000003E-2</v>
      </c>
      <c r="M5863" s="13">
        <v>6.5299999999999997E-2</v>
      </c>
      <c r="N5863" s="13">
        <v>0.18</v>
      </c>
      <c r="O5863" s="13">
        <v>0</v>
      </c>
      <c r="P5863" s="12" t="str">
        <f>LEFT(Tabela2[[#This Row],[Código]],2)</f>
        <v>51</v>
      </c>
    </row>
    <row r="5864" spans="2:16" ht="15" customHeight="1" x14ac:dyDescent="0.25">
      <c r="B5864" s="36" t="str">
        <f>LOOKUP(Tabela2[[#This Row],[RESUMO]],Tabela3[Grupo],Tabela3[Meus produtos])</f>
        <v>Não</v>
      </c>
      <c r="C5864" s="30" t="s">
        <v>5628</v>
      </c>
      <c r="D5864" t="s">
        <v>21238</v>
      </c>
      <c r="E5864" t="s">
        <v>11853</v>
      </c>
      <c r="F5864" s="30" t="s">
        <v>16366</v>
      </c>
      <c r="G5864">
        <v>6.53</v>
      </c>
      <c r="H5864">
        <v>4.2</v>
      </c>
      <c r="I5864">
        <v>18</v>
      </c>
      <c r="J5864">
        <v>0</v>
      </c>
      <c r="K5864" s="13">
        <v>0.2873</v>
      </c>
      <c r="L5864" s="13">
        <v>4.2000000000000003E-2</v>
      </c>
      <c r="M5864" s="13">
        <v>6.5299999999999997E-2</v>
      </c>
      <c r="N5864" s="13">
        <v>0.18</v>
      </c>
      <c r="O5864" s="13">
        <v>0</v>
      </c>
      <c r="P5864" s="12" t="str">
        <f>LEFT(Tabela2[[#This Row],[Código]],2)</f>
        <v>51</v>
      </c>
    </row>
    <row r="5865" spans="2:16" ht="15" customHeight="1" x14ac:dyDescent="0.25">
      <c r="B5865" s="36" t="str">
        <f>LOOKUP(Tabela2[[#This Row],[RESUMO]],Tabela3[Grupo],Tabela3[Meus produtos])</f>
        <v>Não</v>
      </c>
      <c r="C5865" s="30" t="s">
        <v>5629</v>
      </c>
      <c r="D5865" t="s">
        <v>21238</v>
      </c>
      <c r="E5865" t="s">
        <v>11853</v>
      </c>
      <c r="F5865" s="30" t="s">
        <v>16367</v>
      </c>
      <c r="G5865">
        <v>6.53</v>
      </c>
      <c r="H5865">
        <v>4.2</v>
      </c>
      <c r="I5865">
        <v>18</v>
      </c>
      <c r="J5865">
        <v>0</v>
      </c>
      <c r="K5865" s="13">
        <v>0.2873</v>
      </c>
      <c r="L5865" s="13">
        <v>4.2000000000000003E-2</v>
      </c>
      <c r="M5865" s="13">
        <v>6.5299999999999997E-2</v>
      </c>
      <c r="N5865" s="13">
        <v>0.18</v>
      </c>
      <c r="O5865" s="13">
        <v>0</v>
      </c>
      <c r="P5865" s="12" t="str">
        <f>LEFT(Tabela2[[#This Row],[Código]],2)</f>
        <v>51</v>
      </c>
    </row>
    <row r="5866" spans="2:16" ht="15" customHeight="1" x14ac:dyDescent="0.25">
      <c r="B5866" s="36" t="str">
        <f>LOOKUP(Tabela2[[#This Row],[RESUMO]],Tabela3[Grupo],Tabela3[Meus produtos])</f>
        <v>Não</v>
      </c>
      <c r="C5866" s="30" t="s">
        <v>5630</v>
      </c>
      <c r="D5866" t="s">
        <v>21238</v>
      </c>
      <c r="E5866" t="s">
        <v>11853</v>
      </c>
      <c r="F5866" s="30" t="s">
        <v>16368</v>
      </c>
      <c r="G5866">
        <v>6.53</v>
      </c>
      <c r="H5866">
        <v>4.2</v>
      </c>
      <c r="I5866">
        <v>18</v>
      </c>
      <c r="J5866">
        <v>0</v>
      </c>
      <c r="K5866" s="13">
        <v>0.2873</v>
      </c>
      <c r="L5866" s="13">
        <v>4.2000000000000003E-2</v>
      </c>
      <c r="M5866" s="13">
        <v>6.5299999999999997E-2</v>
      </c>
      <c r="N5866" s="13">
        <v>0.18</v>
      </c>
      <c r="O5866" s="13">
        <v>0</v>
      </c>
      <c r="P5866" s="12" t="str">
        <f>LEFT(Tabela2[[#This Row],[Código]],2)</f>
        <v>51</v>
      </c>
    </row>
    <row r="5867" spans="2:16" ht="15" customHeight="1" x14ac:dyDescent="0.25">
      <c r="B5867" s="36" t="str">
        <f>LOOKUP(Tabela2[[#This Row],[RESUMO]],Tabela3[Grupo],Tabela3[Meus produtos])</f>
        <v>Não</v>
      </c>
      <c r="C5867" s="30" t="s">
        <v>5631</v>
      </c>
      <c r="D5867" t="s">
        <v>21238</v>
      </c>
      <c r="E5867" t="s">
        <v>11853</v>
      </c>
      <c r="F5867" s="30" t="s">
        <v>16369</v>
      </c>
      <c r="G5867">
        <v>6.53</v>
      </c>
      <c r="H5867">
        <v>4.2</v>
      </c>
      <c r="I5867">
        <v>18</v>
      </c>
      <c r="J5867">
        <v>0</v>
      </c>
      <c r="K5867" s="13">
        <v>0.2873</v>
      </c>
      <c r="L5867" s="13">
        <v>4.2000000000000003E-2</v>
      </c>
      <c r="M5867" s="13">
        <v>6.5299999999999997E-2</v>
      </c>
      <c r="N5867" s="13">
        <v>0.18</v>
      </c>
      <c r="O5867" s="13">
        <v>0</v>
      </c>
      <c r="P5867" s="12" t="str">
        <f>LEFT(Tabela2[[#This Row],[Código]],2)</f>
        <v>51</v>
      </c>
    </row>
    <row r="5868" spans="2:16" ht="15" customHeight="1" x14ac:dyDescent="0.25">
      <c r="B5868" s="36" t="str">
        <f>LOOKUP(Tabela2[[#This Row],[RESUMO]],Tabela3[Grupo],Tabela3[Meus produtos])</f>
        <v>Não</v>
      </c>
      <c r="C5868" s="30" t="s">
        <v>5632</v>
      </c>
      <c r="D5868" t="s">
        <v>21238</v>
      </c>
      <c r="E5868" t="s">
        <v>11853</v>
      </c>
      <c r="F5868" s="30" t="s">
        <v>16370</v>
      </c>
      <c r="G5868">
        <v>6.53</v>
      </c>
      <c r="H5868">
        <v>4.2</v>
      </c>
      <c r="I5868">
        <v>18</v>
      </c>
      <c r="J5868">
        <v>0</v>
      </c>
      <c r="K5868" s="13">
        <v>0.2873</v>
      </c>
      <c r="L5868" s="13">
        <v>4.2000000000000003E-2</v>
      </c>
      <c r="M5868" s="13">
        <v>6.5299999999999997E-2</v>
      </c>
      <c r="N5868" s="13">
        <v>0.18</v>
      </c>
      <c r="O5868" s="13">
        <v>0</v>
      </c>
      <c r="P5868" s="12" t="str">
        <f>LEFT(Tabela2[[#This Row],[Código]],2)</f>
        <v>51</v>
      </c>
    </row>
    <row r="5869" spans="2:16" ht="15" customHeight="1" x14ac:dyDescent="0.25">
      <c r="B5869" s="36" t="str">
        <f>LOOKUP(Tabela2[[#This Row],[RESUMO]],Tabela3[Grupo],Tabela3[Meus produtos])</f>
        <v>Não</v>
      </c>
      <c r="C5869" s="30" t="s">
        <v>5633</v>
      </c>
      <c r="D5869" t="s">
        <v>21238</v>
      </c>
      <c r="E5869" t="s">
        <v>11853</v>
      </c>
      <c r="F5869" s="30" t="s">
        <v>16371</v>
      </c>
      <c r="G5869">
        <v>6.53</v>
      </c>
      <c r="H5869">
        <v>4.2</v>
      </c>
      <c r="I5869">
        <v>18</v>
      </c>
      <c r="J5869">
        <v>0</v>
      </c>
      <c r="K5869" s="13">
        <v>0.2873</v>
      </c>
      <c r="L5869" s="13">
        <v>4.2000000000000003E-2</v>
      </c>
      <c r="M5869" s="13">
        <v>6.5299999999999997E-2</v>
      </c>
      <c r="N5869" s="13">
        <v>0.18</v>
      </c>
      <c r="O5869" s="13">
        <v>0</v>
      </c>
      <c r="P5869" s="12" t="str">
        <f>LEFT(Tabela2[[#This Row],[Código]],2)</f>
        <v>51</v>
      </c>
    </row>
    <row r="5870" spans="2:16" ht="15" customHeight="1" x14ac:dyDescent="0.25">
      <c r="B5870" s="36" t="str">
        <f>LOOKUP(Tabela2[[#This Row],[RESUMO]],Tabela3[Grupo],Tabela3[Meus produtos])</f>
        <v>Não</v>
      </c>
      <c r="C5870" s="30" t="s">
        <v>5634</v>
      </c>
      <c r="D5870" t="s">
        <v>21238</v>
      </c>
      <c r="E5870" t="s">
        <v>11853</v>
      </c>
      <c r="F5870" s="30" t="s">
        <v>16372</v>
      </c>
      <c r="G5870">
        <v>6.53</v>
      </c>
      <c r="H5870">
        <v>4.2</v>
      </c>
      <c r="I5870">
        <v>18</v>
      </c>
      <c r="J5870">
        <v>0</v>
      </c>
      <c r="K5870" s="13">
        <v>0.2873</v>
      </c>
      <c r="L5870" s="13">
        <v>4.2000000000000003E-2</v>
      </c>
      <c r="M5870" s="13">
        <v>6.5299999999999997E-2</v>
      </c>
      <c r="N5870" s="13">
        <v>0.18</v>
      </c>
      <c r="O5870" s="13">
        <v>0</v>
      </c>
      <c r="P5870" s="12" t="str">
        <f>LEFT(Tabela2[[#This Row],[Código]],2)</f>
        <v>51</v>
      </c>
    </row>
    <row r="5871" spans="2:16" ht="15" customHeight="1" x14ac:dyDescent="0.25">
      <c r="B5871" s="36" t="str">
        <f>LOOKUP(Tabela2[[#This Row],[RESUMO]],Tabela3[Grupo],Tabela3[Meus produtos])</f>
        <v>Não</v>
      </c>
      <c r="C5871" s="30" t="s">
        <v>5635</v>
      </c>
      <c r="D5871" t="s">
        <v>21238</v>
      </c>
      <c r="E5871" t="s">
        <v>11853</v>
      </c>
      <c r="F5871" s="30" t="s">
        <v>16373</v>
      </c>
      <c r="G5871">
        <v>6.53</v>
      </c>
      <c r="H5871">
        <v>4.2</v>
      </c>
      <c r="I5871">
        <v>18</v>
      </c>
      <c r="J5871">
        <v>0</v>
      </c>
      <c r="K5871" s="13">
        <v>0.2873</v>
      </c>
      <c r="L5871" s="13">
        <v>4.2000000000000003E-2</v>
      </c>
      <c r="M5871" s="13">
        <v>6.5299999999999997E-2</v>
      </c>
      <c r="N5871" s="13">
        <v>0.18</v>
      </c>
      <c r="O5871" s="13">
        <v>0</v>
      </c>
      <c r="P5871" s="12" t="str">
        <f>LEFT(Tabela2[[#This Row],[Código]],2)</f>
        <v>51</v>
      </c>
    </row>
    <row r="5872" spans="2:16" ht="15" customHeight="1" x14ac:dyDescent="0.25">
      <c r="B5872" s="36" t="str">
        <f>LOOKUP(Tabela2[[#This Row],[RESUMO]],Tabela3[Grupo],Tabela3[Meus produtos])</f>
        <v>Não</v>
      </c>
      <c r="C5872" s="30" t="s">
        <v>5636</v>
      </c>
      <c r="D5872" t="s">
        <v>21238</v>
      </c>
      <c r="E5872" t="s">
        <v>11853</v>
      </c>
      <c r="F5872" s="30" t="s">
        <v>16374</v>
      </c>
      <c r="G5872">
        <v>6.53</v>
      </c>
      <c r="H5872">
        <v>4.2</v>
      </c>
      <c r="I5872">
        <v>18</v>
      </c>
      <c r="J5872">
        <v>0</v>
      </c>
      <c r="K5872" s="13">
        <v>0.2873</v>
      </c>
      <c r="L5872" s="13">
        <v>4.2000000000000003E-2</v>
      </c>
      <c r="M5872" s="13">
        <v>6.5299999999999997E-2</v>
      </c>
      <c r="N5872" s="13">
        <v>0.18</v>
      </c>
      <c r="O5872" s="13">
        <v>0</v>
      </c>
      <c r="P5872" s="12" t="str">
        <f>LEFT(Tabela2[[#This Row],[Código]],2)</f>
        <v>51</v>
      </c>
    </row>
    <row r="5873" spans="2:16" ht="15" customHeight="1" x14ac:dyDescent="0.25">
      <c r="B5873" s="36" t="str">
        <f>LOOKUP(Tabela2[[#This Row],[RESUMO]],Tabela3[Grupo],Tabela3[Meus produtos])</f>
        <v>Não</v>
      </c>
      <c r="C5873" s="30" t="s">
        <v>5637</v>
      </c>
      <c r="D5873" t="s">
        <v>21238</v>
      </c>
      <c r="E5873" t="s">
        <v>11853</v>
      </c>
      <c r="F5873" s="30" t="s">
        <v>16375</v>
      </c>
      <c r="G5873">
        <v>6.53</v>
      </c>
      <c r="H5873">
        <v>4.2</v>
      </c>
      <c r="I5873">
        <v>18</v>
      </c>
      <c r="J5873">
        <v>0</v>
      </c>
      <c r="K5873" s="13">
        <v>0.2873</v>
      </c>
      <c r="L5873" s="13">
        <v>4.2000000000000003E-2</v>
      </c>
      <c r="M5873" s="13">
        <v>6.5299999999999997E-2</v>
      </c>
      <c r="N5873" s="13">
        <v>0.18</v>
      </c>
      <c r="O5873" s="13">
        <v>0</v>
      </c>
      <c r="P5873" s="12" t="str">
        <f>LEFT(Tabela2[[#This Row],[Código]],2)</f>
        <v>51</v>
      </c>
    </row>
    <row r="5874" spans="2:16" ht="15" customHeight="1" x14ac:dyDescent="0.25">
      <c r="B5874" s="36" t="str">
        <f>LOOKUP(Tabela2[[#This Row],[RESUMO]],Tabela3[Grupo],Tabela3[Meus produtos])</f>
        <v>Não</v>
      </c>
      <c r="C5874" s="30" t="s">
        <v>5638</v>
      </c>
      <c r="D5874" t="s">
        <v>21238</v>
      </c>
      <c r="E5874" t="s">
        <v>11853</v>
      </c>
      <c r="F5874" s="30" t="s">
        <v>16376</v>
      </c>
      <c r="G5874">
        <v>11.86</v>
      </c>
      <c r="H5874">
        <v>4.2</v>
      </c>
      <c r="I5874">
        <v>18</v>
      </c>
      <c r="J5874">
        <v>0</v>
      </c>
      <c r="K5874" s="13">
        <v>0.34060000000000001</v>
      </c>
      <c r="L5874" s="13">
        <v>4.2000000000000003E-2</v>
      </c>
      <c r="M5874" s="13">
        <v>0.1186</v>
      </c>
      <c r="N5874" s="13">
        <v>0.18</v>
      </c>
      <c r="O5874" s="13">
        <v>0</v>
      </c>
      <c r="P5874" s="12" t="str">
        <f>LEFT(Tabela2[[#This Row],[Código]],2)</f>
        <v>52</v>
      </c>
    </row>
    <row r="5875" spans="2:16" ht="15" customHeight="1" x14ac:dyDescent="0.25">
      <c r="B5875" s="36" t="str">
        <f>LOOKUP(Tabela2[[#This Row],[RESUMO]],Tabela3[Grupo],Tabela3[Meus produtos])</f>
        <v>Não</v>
      </c>
      <c r="C5875" s="30" t="s">
        <v>5639</v>
      </c>
      <c r="D5875" t="s">
        <v>21238</v>
      </c>
      <c r="E5875" t="s">
        <v>11853</v>
      </c>
      <c r="F5875" s="30" t="s">
        <v>16377</v>
      </c>
      <c r="G5875">
        <v>11.86</v>
      </c>
      <c r="H5875">
        <v>4.2</v>
      </c>
      <c r="I5875">
        <v>18</v>
      </c>
      <c r="J5875">
        <v>0</v>
      </c>
      <c r="K5875" s="13">
        <v>0.34060000000000001</v>
      </c>
      <c r="L5875" s="13">
        <v>4.2000000000000003E-2</v>
      </c>
      <c r="M5875" s="13">
        <v>0.1186</v>
      </c>
      <c r="N5875" s="13">
        <v>0.18</v>
      </c>
      <c r="O5875" s="13">
        <v>0</v>
      </c>
      <c r="P5875" s="12" t="str">
        <f>LEFT(Tabela2[[#This Row],[Código]],2)</f>
        <v>52</v>
      </c>
    </row>
    <row r="5876" spans="2:16" ht="15" customHeight="1" x14ac:dyDescent="0.25">
      <c r="B5876" s="36" t="str">
        <f>LOOKUP(Tabela2[[#This Row],[RESUMO]],Tabela3[Grupo],Tabela3[Meus produtos])</f>
        <v>Não</v>
      </c>
      <c r="C5876" s="30" t="s">
        <v>5640</v>
      </c>
      <c r="D5876" t="s">
        <v>21238</v>
      </c>
      <c r="E5876" t="s">
        <v>11853</v>
      </c>
      <c r="F5876" s="30" t="s">
        <v>16378</v>
      </c>
      <c r="G5876">
        <v>11.86</v>
      </c>
      <c r="H5876">
        <v>4.2</v>
      </c>
      <c r="I5876">
        <v>18</v>
      </c>
      <c r="J5876">
        <v>0</v>
      </c>
      <c r="K5876" s="13">
        <v>0.34060000000000001</v>
      </c>
      <c r="L5876" s="13">
        <v>4.2000000000000003E-2</v>
      </c>
      <c r="M5876" s="13">
        <v>0.1186</v>
      </c>
      <c r="N5876" s="13">
        <v>0.18</v>
      </c>
      <c r="O5876" s="13">
        <v>0</v>
      </c>
      <c r="P5876" s="12" t="str">
        <f>LEFT(Tabela2[[#This Row],[Código]],2)</f>
        <v>52</v>
      </c>
    </row>
    <row r="5877" spans="2:16" ht="15" customHeight="1" x14ac:dyDescent="0.25">
      <c r="B5877" s="36" t="str">
        <f>LOOKUP(Tabela2[[#This Row],[RESUMO]],Tabela3[Grupo],Tabela3[Meus produtos])</f>
        <v>Não</v>
      </c>
      <c r="C5877" s="30" t="s">
        <v>5641</v>
      </c>
      <c r="D5877" t="s">
        <v>21238</v>
      </c>
      <c r="E5877" t="s">
        <v>11853</v>
      </c>
      <c r="F5877" s="30" t="s">
        <v>16379</v>
      </c>
      <c r="G5877">
        <v>11.86</v>
      </c>
      <c r="H5877">
        <v>4.2</v>
      </c>
      <c r="I5877">
        <v>18</v>
      </c>
      <c r="J5877">
        <v>0</v>
      </c>
      <c r="K5877" s="13">
        <v>0.34060000000000001</v>
      </c>
      <c r="L5877" s="13">
        <v>4.2000000000000003E-2</v>
      </c>
      <c r="M5877" s="13">
        <v>0.1186</v>
      </c>
      <c r="N5877" s="13">
        <v>0.18</v>
      </c>
      <c r="O5877" s="13">
        <v>0</v>
      </c>
      <c r="P5877" s="12" t="str">
        <f>LEFT(Tabela2[[#This Row],[Código]],2)</f>
        <v>52</v>
      </c>
    </row>
    <row r="5878" spans="2:16" ht="15" customHeight="1" x14ac:dyDescent="0.25">
      <c r="B5878" s="36" t="str">
        <f>LOOKUP(Tabela2[[#This Row],[RESUMO]],Tabela3[Grupo],Tabela3[Meus produtos])</f>
        <v>Não</v>
      </c>
      <c r="C5878" s="30" t="s">
        <v>5642</v>
      </c>
      <c r="D5878" t="s">
        <v>21238</v>
      </c>
      <c r="E5878" t="s">
        <v>11853</v>
      </c>
      <c r="F5878" s="30" t="s">
        <v>16380</v>
      </c>
      <c r="G5878">
        <v>11.86</v>
      </c>
      <c r="H5878">
        <v>4.2</v>
      </c>
      <c r="I5878">
        <v>18</v>
      </c>
      <c r="J5878">
        <v>0</v>
      </c>
      <c r="K5878" s="13">
        <v>0.34060000000000001</v>
      </c>
      <c r="L5878" s="13">
        <v>4.2000000000000003E-2</v>
      </c>
      <c r="M5878" s="13">
        <v>0.1186</v>
      </c>
      <c r="N5878" s="13">
        <v>0.18</v>
      </c>
      <c r="O5878" s="13">
        <v>0</v>
      </c>
      <c r="P5878" s="12" t="str">
        <f>LEFT(Tabela2[[#This Row],[Código]],2)</f>
        <v>52</v>
      </c>
    </row>
    <row r="5879" spans="2:16" ht="15" customHeight="1" x14ac:dyDescent="0.25">
      <c r="B5879" s="36" t="str">
        <f>LOOKUP(Tabela2[[#This Row],[RESUMO]],Tabela3[Grupo],Tabela3[Meus produtos])</f>
        <v>Não</v>
      </c>
      <c r="C5879" s="30" t="s">
        <v>5643</v>
      </c>
      <c r="D5879" t="s">
        <v>21238</v>
      </c>
      <c r="E5879" t="s">
        <v>11853</v>
      </c>
      <c r="F5879" s="30" t="s">
        <v>16381</v>
      </c>
      <c r="G5879">
        <v>11.86</v>
      </c>
      <c r="H5879">
        <v>4.2</v>
      </c>
      <c r="I5879">
        <v>18</v>
      </c>
      <c r="J5879">
        <v>0</v>
      </c>
      <c r="K5879" s="13">
        <v>0.34060000000000001</v>
      </c>
      <c r="L5879" s="13">
        <v>4.2000000000000003E-2</v>
      </c>
      <c r="M5879" s="13">
        <v>0.1186</v>
      </c>
      <c r="N5879" s="13">
        <v>0.18</v>
      </c>
      <c r="O5879" s="13">
        <v>0</v>
      </c>
      <c r="P5879" s="12" t="str">
        <f>LEFT(Tabela2[[#This Row],[Código]],2)</f>
        <v>52</v>
      </c>
    </row>
    <row r="5880" spans="2:16" ht="15" customHeight="1" x14ac:dyDescent="0.25">
      <c r="B5880" s="36" t="str">
        <f>LOOKUP(Tabela2[[#This Row],[RESUMO]],Tabela3[Grupo],Tabela3[Meus produtos])</f>
        <v>Não</v>
      </c>
      <c r="C5880" s="30" t="s">
        <v>5644</v>
      </c>
      <c r="D5880" t="s">
        <v>21238</v>
      </c>
      <c r="E5880" t="s">
        <v>11853</v>
      </c>
      <c r="F5880" s="30" t="s">
        <v>16382</v>
      </c>
      <c r="G5880">
        <v>13.61</v>
      </c>
      <c r="H5880">
        <v>4.2</v>
      </c>
      <c r="I5880">
        <v>18</v>
      </c>
      <c r="J5880">
        <v>0</v>
      </c>
      <c r="K5880" s="13">
        <v>0.35809999999999997</v>
      </c>
      <c r="L5880" s="13">
        <v>4.2000000000000003E-2</v>
      </c>
      <c r="M5880" s="13">
        <v>0.1361</v>
      </c>
      <c r="N5880" s="13">
        <v>0.18</v>
      </c>
      <c r="O5880" s="13">
        <v>0</v>
      </c>
      <c r="P5880" s="12" t="str">
        <f>LEFT(Tabela2[[#This Row],[Código]],2)</f>
        <v>52</v>
      </c>
    </row>
    <row r="5881" spans="2:16" ht="15" customHeight="1" x14ac:dyDescent="0.25">
      <c r="B5881" s="36" t="str">
        <f>LOOKUP(Tabela2[[#This Row],[RESUMO]],Tabela3[Grupo],Tabela3[Meus produtos])</f>
        <v>Não</v>
      </c>
      <c r="C5881" s="30" t="s">
        <v>5645</v>
      </c>
      <c r="D5881" t="s">
        <v>21238</v>
      </c>
      <c r="E5881" t="s">
        <v>11853</v>
      </c>
      <c r="F5881" s="30" t="s">
        <v>16383</v>
      </c>
      <c r="G5881">
        <v>21.45</v>
      </c>
      <c r="H5881">
        <v>4.2</v>
      </c>
      <c r="I5881">
        <v>18</v>
      </c>
      <c r="J5881">
        <v>0</v>
      </c>
      <c r="K5881" s="13">
        <v>0.4365</v>
      </c>
      <c r="L5881" s="13">
        <v>4.2000000000000003E-2</v>
      </c>
      <c r="M5881" s="13">
        <v>0.2145</v>
      </c>
      <c r="N5881" s="13">
        <v>0.18</v>
      </c>
      <c r="O5881" s="13">
        <v>0</v>
      </c>
      <c r="P5881" s="12" t="str">
        <f>LEFT(Tabela2[[#This Row],[Código]],2)</f>
        <v>52</v>
      </c>
    </row>
    <row r="5882" spans="2:16" ht="15" customHeight="1" x14ac:dyDescent="0.25">
      <c r="B5882" s="36" t="str">
        <f>LOOKUP(Tabela2[[#This Row],[RESUMO]],Tabela3[Grupo],Tabela3[Meus produtos])</f>
        <v>Não</v>
      </c>
      <c r="C5882" s="30" t="s">
        <v>5646</v>
      </c>
      <c r="D5882" t="s">
        <v>21238</v>
      </c>
      <c r="E5882" t="s">
        <v>11853</v>
      </c>
      <c r="F5882" s="30" t="s">
        <v>16384</v>
      </c>
      <c r="G5882">
        <v>21.45</v>
      </c>
      <c r="H5882">
        <v>4.2</v>
      </c>
      <c r="I5882">
        <v>18</v>
      </c>
      <c r="J5882">
        <v>0</v>
      </c>
      <c r="K5882" s="13">
        <v>0.4365</v>
      </c>
      <c r="L5882" s="13">
        <v>4.2000000000000003E-2</v>
      </c>
      <c r="M5882" s="13">
        <v>0.2145</v>
      </c>
      <c r="N5882" s="13">
        <v>0.18</v>
      </c>
      <c r="O5882" s="13">
        <v>0</v>
      </c>
      <c r="P5882" s="12" t="str">
        <f>LEFT(Tabela2[[#This Row],[Código]],2)</f>
        <v>52</v>
      </c>
    </row>
    <row r="5883" spans="2:16" ht="15" customHeight="1" x14ac:dyDescent="0.25">
      <c r="B5883" s="36" t="str">
        <f>LOOKUP(Tabela2[[#This Row],[RESUMO]],Tabela3[Grupo],Tabela3[Meus produtos])</f>
        <v>Não</v>
      </c>
      <c r="C5883" s="30" t="s">
        <v>5647</v>
      </c>
      <c r="D5883" t="s">
        <v>21238</v>
      </c>
      <c r="E5883" t="s">
        <v>11853</v>
      </c>
      <c r="F5883" s="30" t="s">
        <v>16385</v>
      </c>
      <c r="G5883">
        <v>21.45</v>
      </c>
      <c r="H5883">
        <v>4.2</v>
      </c>
      <c r="I5883">
        <v>18</v>
      </c>
      <c r="J5883">
        <v>0</v>
      </c>
      <c r="K5883" s="13">
        <v>0.4365</v>
      </c>
      <c r="L5883" s="13">
        <v>4.2000000000000003E-2</v>
      </c>
      <c r="M5883" s="13">
        <v>0.2145</v>
      </c>
      <c r="N5883" s="13">
        <v>0.18</v>
      </c>
      <c r="O5883" s="13">
        <v>0</v>
      </c>
      <c r="P5883" s="12" t="str">
        <f>LEFT(Tabela2[[#This Row],[Código]],2)</f>
        <v>52</v>
      </c>
    </row>
    <row r="5884" spans="2:16" ht="15" customHeight="1" x14ac:dyDescent="0.25">
      <c r="B5884" s="36" t="str">
        <f>LOOKUP(Tabela2[[#This Row],[RESUMO]],Tabela3[Grupo],Tabela3[Meus produtos])</f>
        <v>Não</v>
      </c>
      <c r="C5884" s="30" t="s">
        <v>5648</v>
      </c>
      <c r="D5884" t="s">
        <v>21238</v>
      </c>
      <c r="E5884" t="s">
        <v>11853</v>
      </c>
      <c r="F5884" s="30" t="s">
        <v>16386</v>
      </c>
      <c r="G5884">
        <v>21.45</v>
      </c>
      <c r="H5884">
        <v>4.2</v>
      </c>
      <c r="I5884">
        <v>18</v>
      </c>
      <c r="J5884">
        <v>0</v>
      </c>
      <c r="K5884" s="13">
        <v>0.4365</v>
      </c>
      <c r="L5884" s="13">
        <v>4.2000000000000003E-2</v>
      </c>
      <c r="M5884" s="13">
        <v>0.2145</v>
      </c>
      <c r="N5884" s="13">
        <v>0.18</v>
      </c>
      <c r="O5884" s="13">
        <v>0</v>
      </c>
      <c r="P5884" s="12" t="str">
        <f>LEFT(Tabela2[[#This Row],[Código]],2)</f>
        <v>52</v>
      </c>
    </row>
    <row r="5885" spans="2:16" ht="15" customHeight="1" x14ac:dyDescent="0.25">
      <c r="B5885" s="36" t="str">
        <f>LOOKUP(Tabela2[[#This Row],[RESUMO]],Tabela3[Grupo],Tabela3[Meus produtos])</f>
        <v>Não</v>
      </c>
      <c r="C5885" s="30" t="s">
        <v>5649</v>
      </c>
      <c r="D5885" t="s">
        <v>21238</v>
      </c>
      <c r="E5885" t="s">
        <v>11853</v>
      </c>
      <c r="F5885" s="30" t="s">
        <v>16387</v>
      </c>
      <c r="G5885">
        <v>21.45</v>
      </c>
      <c r="H5885">
        <v>4.2</v>
      </c>
      <c r="I5885">
        <v>18</v>
      </c>
      <c r="J5885">
        <v>0</v>
      </c>
      <c r="K5885" s="13">
        <v>0.4365</v>
      </c>
      <c r="L5885" s="13">
        <v>4.2000000000000003E-2</v>
      </c>
      <c r="M5885" s="13">
        <v>0.2145</v>
      </c>
      <c r="N5885" s="13">
        <v>0.18</v>
      </c>
      <c r="O5885" s="13">
        <v>0</v>
      </c>
      <c r="P5885" s="12" t="str">
        <f>LEFT(Tabela2[[#This Row],[Código]],2)</f>
        <v>52</v>
      </c>
    </row>
    <row r="5886" spans="2:16" ht="15" customHeight="1" x14ac:dyDescent="0.25">
      <c r="B5886" s="36" t="str">
        <f>LOOKUP(Tabela2[[#This Row],[RESUMO]],Tabela3[Grupo],Tabela3[Meus produtos])</f>
        <v>Não</v>
      </c>
      <c r="C5886" s="30" t="s">
        <v>5650</v>
      </c>
      <c r="D5886" t="s">
        <v>21238</v>
      </c>
      <c r="E5886" t="s">
        <v>11853</v>
      </c>
      <c r="F5886" s="30" t="s">
        <v>16388</v>
      </c>
      <c r="G5886">
        <v>21.45</v>
      </c>
      <c r="H5886">
        <v>4.2</v>
      </c>
      <c r="I5886">
        <v>18</v>
      </c>
      <c r="J5886">
        <v>0</v>
      </c>
      <c r="K5886" s="13">
        <v>0.4365</v>
      </c>
      <c r="L5886" s="13">
        <v>4.2000000000000003E-2</v>
      </c>
      <c r="M5886" s="13">
        <v>0.2145</v>
      </c>
      <c r="N5886" s="13">
        <v>0.18</v>
      </c>
      <c r="O5886" s="13">
        <v>0</v>
      </c>
      <c r="P5886" s="12" t="str">
        <f>LEFT(Tabela2[[#This Row],[Código]],2)</f>
        <v>52</v>
      </c>
    </row>
    <row r="5887" spans="2:16" ht="15" customHeight="1" x14ac:dyDescent="0.25">
      <c r="B5887" s="36" t="str">
        <f>LOOKUP(Tabela2[[#This Row],[RESUMO]],Tabela3[Grupo],Tabela3[Meus produtos])</f>
        <v>Não</v>
      </c>
      <c r="C5887" s="30" t="s">
        <v>5651</v>
      </c>
      <c r="D5887" t="s">
        <v>21238</v>
      </c>
      <c r="E5887" t="s">
        <v>11853</v>
      </c>
      <c r="F5887" s="30" t="s">
        <v>16389</v>
      </c>
      <c r="G5887">
        <v>21.45</v>
      </c>
      <c r="H5887">
        <v>4.2</v>
      </c>
      <c r="I5887">
        <v>18</v>
      </c>
      <c r="J5887">
        <v>0</v>
      </c>
      <c r="K5887" s="13">
        <v>0.4365</v>
      </c>
      <c r="L5887" s="13">
        <v>4.2000000000000003E-2</v>
      </c>
      <c r="M5887" s="13">
        <v>0.2145</v>
      </c>
      <c r="N5887" s="13">
        <v>0.18</v>
      </c>
      <c r="O5887" s="13">
        <v>0</v>
      </c>
      <c r="P5887" s="12" t="str">
        <f>LEFT(Tabela2[[#This Row],[Código]],2)</f>
        <v>52</v>
      </c>
    </row>
    <row r="5888" spans="2:16" ht="15" customHeight="1" x14ac:dyDescent="0.25">
      <c r="B5888" s="36" t="str">
        <f>LOOKUP(Tabela2[[#This Row],[RESUMO]],Tabela3[Grupo],Tabela3[Meus produtos])</f>
        <v>Não</v>
      </c>
      <c r="C5888" s="30" t="s">
        <v>5652</v>
      </c>
      <c r="D5888" t="s">
        <v>21238</v>
      </c>
      <c r="E5888" t="s">
        <v>11853</v>
      </c>
      <c r="F5888" s="30" t="s">
        <v>16390</v>
      </c>
      <c r="G5888">
        <v>21.45</v>
      </c>
      <c r="H5888">
        <v>4.2</v>
      </c>
      <c r="I5888">
        <v>18</v>
      </c>
      <c r="J5888">
        <v>0</v>
      </c>
      <c r="K5888" s="13">
        <v>0.4365</v>
      </c>
      <c r="L5888" s="13">
        <v>4.2000000000000003E-2</v>
      </c>
      <c r="M5888" s="13">
        <v>0.2145</v>
      </c>
      <c r="N5888" s="13">
        <v>0.18</v>
      </c>
      <c r="O5888" s="13">
        <v>0</v>
      </c>
      <c r="P5888" s="12" t="str">
        <f>LEFT(Tabela2[[#This Row],[Código]],2)</f>
        <v>52</v>
      </c>
    </row>
    <row r="5889" spans="2:16" ht="15" customHeight="1" x14ac:dyDescent="0.25">
      <c r="B5889" s="36" t="str">
        <f>LOOKUP(Tabela2[[#This Row],[RESUMO]],Tabela3[Grupo],Tabela3[Meus produtos])</f>
        <v>Não</v>
      </c>
      <c r="C5889" s="30" t="s">
        <v>5653</v>
      </c>
      <c r="D5889" t="s">
        <v>21238</v>
      </c>
      <c r="E5889" t="s">
        <v>11853</v>
      </c>
      <c r="F5889" s="30" t="s">
        <v>16391</v>
      </c>
      <c r="G5889">
        <v>21.45</v>
      </c>
      <c r="H5889">
        <v>4.2</v>
      </c>
      <c r="I5889">
        <v>18</v>
      </c>
      <c r="J5889">
        <v>0</v>
      </c>
      <c r="K5889" s="13">
        <v>0.4365</v>
      </c>
      <c r="L5889" s="13">
        <v>4.2000000000000003E-2</v>
      </c>
      <c r="M5889" s="13">
        <v>0.2145</v>
      </c>
      <c r="N5889" s="13">
        <v>0.18</v>
      </c>
      <c r="O5889" s="13">
        <v>0</v>
      </c>
      <c r="P5889" s="12" t="str">
        <f>LEFT(Tabela2[[#This Row],[Código]],2)</f>
        <v>52</v>
      </c>
    </row>
    <row r="5890" spans="2:16" ht="15" customHeight="1" x14ac:dyDescent="0.25">
      <c r="B5890" s="36" t="str">
        <f>LOOKUP(Tabela2[[#This Row],[RESUMO]],Tabela3[Grupo],Tabela3[Meus produtos])</f>
        <v>Não</v>
      </c>
      <c r="C5890" s="30" t="s">
        <v>5654</v>
      </c>
      <c r="D5890" t="s">
        <v>21238</v>
      </c>
      <c r="E5890" t="s">
        <v>11853</v>
      </c>
      <c r="F5890" s="30" t="s">
        <v>16392</v>
      </c>
      <c r="G5890">
        <v>21.45</v>
      </c>
      <c r="H5890">
        <v>4.2</v>
      </c>
      <c r="I5890">
        <v>18</v>
      </c>
      <c r="J5890">
        <v>0</v>
      </c>
      <c r="K5890" s="13">
        <v>0.4365</v>
      </c>
      <c r="L5890" s="13">
        <v>4.2000000000000003E-2</v>
      </c>
      <c r="M5890" s="13">
        <v>0.2145</v>
      </c>
      <c r="N5890" s="13">
        <v>0.18</v>
      </c>
      <c r="O5890" s="13">
        <v>0</v>
      </c>
      <c r="P5890" s="12" t="str">
        <f>LEFT(Tabela2[[#This Row],[Código]],2)</f>
        <v>52</v>
      </c>
    </row>
    <row r="5891" spans="2:16" ht="15" customHeight="1" x14ac:dyDescent="0.25">
      <c r="B5891" s="36" t="str">
        <f>LOOKUP(Tabela2[[#This Row],[RESUMO]],Tabela3[Grupo],Tabela3[Meus produtos])</f>
        <v>Não</v>
      </c>
      <c r="C5891" s="30" t="s">
        <v>5655</v>
      </c>
      <c r="D5891" t="s">
        <v>21238</v>
      </c>
      <c r="E5891" t="s">
        <v>11853</v>
      </c>
      <c r="F5891" s="30" t="s">
        <v>16393</v>
      </c>
      <c r="G5891">
        <v>21.45</v>
      </c>
      <c r="H5891">
        <v>4.2</v>
      </c>
      <c r="I5891">
        <v>18</v>
      </c>
      <c r="J5891">
        <v>0</v>
      </c>
      <c r="K5891" s="13">
        <v>0.4365</v>
      </c>
      <c r="L5891" s="13">
        <v>4.2000000000000003E-2</v>
      </c>
      <c r="M5891" s="13">
        <v>0.2145</v>
      </c>
      <c r="N5891" s="13">
        <v>0.18</v>
      </c>
      <c r="O5891" s="13">
        <v>0</v>
      </c>
      <c r="P5891" s="12" t="str">
        <f>LEFT(Tabela2[[#This Row],[Código]],2)</f>
        <v>52</v>
      </c>
    </row>
    <row r="5892" spans="2:16" ht="15" customHeight="1" x14ac:dyDescent="0.25">
      <c r="B5892" s="36" t="str">
        <f>LOOKUP(Tabela2[[#This Row],[RESUMO]],Tabela3[Grupo],Tabela3[Meus produtos])</f>
        <v>Não</v>
      </c>
      <c r="C5892" s="30" t="s">
        <v>5656</v>
      </c>
      <c r="D5892" t="s">
        <v>21238</v>
      </c>
      <c r="E5892" t="s">
        <v>11853</v>
      </c>
      <c r="F5892" s="30" t="s">
        <v>16394</v>
      </c>
      <c r="G5892">
        <v>21.45</v>
      </c>
      <c r="H5892">
        <v>4.2</v>
      </c>
      <c r="I5892">
        <v>18</v>
      </c>
      <c r="J5892">
        <v>0</v>
      </c>
      <c r="K5892" s="13">
        <v>0.4365</v>
      </c>
      <c r="L5892" s="13">
        <v>4.2000000000000003E-2</v>
      </c>
      <c r="M5892" s="13">
        <v>0.2145</v>
      </c>
      <c r="N5892" s="13">
        <v>0.18</v>
      </c>
      <c r="O5892" s="13">
        <v>0</v>
      </c>
      <c r="P5892" s="12" t="str">
        <f>LEFT(Tabela2[[#This Row],[Código]],2)</f>
        <v>52</v>
      </c>
    </row>
    <row r="5893" spans="2:16" ht="15" customHeight="1" x14ac:dyDescent="0.25">
      <c r="B5893" s="36" t="str">
        <f>LOOKUP(Tabela2[[#This Row],[RESUMO]],Tabela3[Grupo],Tabela3[Meus produtos])</f>
        <v>Não</v>
      </c>
      <c r="C5893" s="30" t="s">
        <v>5657</v>
      </c>
      <c r="D5893" t="s">
        <v>21238</v>
      </c>
      <c r="E5893" t="s">
        <v>11853</v>
      </c>
      <c r="F5893" s="30" t="s">
        <v>16395</v>
      </c>
      <c r="G5893">
        <v>21.45</v>
      </c>
      <c r="H5893">
        <v>4.2</v>
      </c>
      <c r="I5893">
        <v>18</v>
      </c>
      <c r="J5893">
        <v>0</v>
      </c>
      <c r="K5893" s="13">
        <v>0.4365</v>
      </c>
      <c r="L5893" s="13">
        <v>4.2000000000000003E-2</v>
      </c>
      <c r="M5893" s="13">
        <v>0.2145</v>
      </c>
      <c r="N5893" s="13">
        <v>0.18</v>
      </c>
      <c r="O5893" s="13">
        <v>0</v>
      </c>
      <c r="P5893" s="12" t="str">
        <f>LEFT(Tabela2[[#This Row],[Código]],2)</f>
        <v>52</v>
      </c>
    </row>
    <row r="5894" spans="2:16" ht="15" customHeight="1" x14ac:dyDescent="0.25">
      <c r="B5894" s="36" t="str">
        <f>LOOKUP(Tabela2[[#This Row],[RESUMO]],Tabela3[Grupo],Tabela3[Meus produtos])</f>
        <v>Não</v>
      </c>
      <c r="C5894" s="30" t="s">
        <v>5658</v>
      </c>
      <c r="D5894" t="s">
        <v>21238</v>
      </c>
      <c r="E5894" t="s">
        <v>11853</v>
      </c>
      <c r="F5894" s="30" t="s">
        <v>16396</v>
      </c>
      <c r="G5894">
        <v>21.45</v>
      </c>
      <c r="H5894">
        <v>4.2</v>
      </c>
      <c r="I5894">
        <v>18</v>
      </c>
      <c r="J5894">
        <v>0</v>
      </c>
      <c r="K5894" s="13">
        <v>0.4365</v>
      </c>
      <c r="L5894" s="13">
        <v>4.2000000000000003E-2</v>
      </c>
      <c r="M5894" s="13">
        <v>0.2145</v>
      </c>
      <c r="N5894" s="13">
        <v>0.18</v>
      </c>
      <c r="O5894" s="13">
        <v>0</v>
      </c>
      <c r="P5894" s="12" t="str">
        <f>LEFT(Tabela2[[#This Row],[Código]],2)</f>
        <v>52</v>
      </c>
    </row>
    <row r="5895" spans="2:16" ht="15" customHeight="1" x14ac:dyDescent="0.25">
      <c r="B5895" s="36" t="str">
        <f>LOOKUP(Tabela2[[#This Row],[RESUMO]],Tabela3[Grupo],Tabela3[Meus produtos])</f>
        <v>Não</v>
      </c>
      <c r="C5895" s="30" t="s">
        <v>5659</v>
      </c>
      <c r="D5895" t="s">
        <v>21238</v>
      </c>
      <c r="E5895" t="s">
        <v>11853</v>
      </c>
      <c r="F5895" s="30" t="s">
        <v>16397</v>
      </c>
      <c r="G5895">
        <v>21.45</v>
      </c>
      <c r="H5895">
        <v>4.2</v>
      </c>
      <c r="I5895">
        <v>18</v>
      </c>
      <c r="J5895">
        <v>0</v>
      </c>
      <c r="K5895" s="13">
        <v>0.4365</v>
      </c>
      <c r="L5895" s="13">
        <v>4.2000000000000003E-2</v>
      </c>
      <c r="M5895" s="13">
        <v>0.2145</v>
      </c>
      <c r="N5895" s="13">
        <v>0.18</v>
      </c>
      <c r="O5895" s="13">
        <v>0</v>
      </c>
      <c r="P5895" s="12" t="str">
        <f>LEFT(Tabela2[[#This Row],[Código]],2)</f>
        <v>52</v>
      </c>
    </row>
    <row r="5896" spans="2:16" ht="15" customHeight="1" x14ac:dyDescent="0.25">
      <c r="B5896" s="36" t="str">
        <f>LOOKUP(Tabela2[[#This Row],[RESUMO]],Tabela3[Grupo],Tabela3[Meus produtos])</f>
        <v>Não</v>
      </c>
      <c r="C5896" s="30" t="s">
        <v>5660</v>
      </c>
      <c r="D5896" t="s">
        <v>21238</v>
      </c>
      <c r="E5896" t="s">
        <v>11853</v>
      </c>
      <c r="F5896" s="30" t="s">
        <v>16398</v>
      </c>
      <c r="G5896">
        <v>21.45</v>
      </c>
      <c r="H5896">
        <v>4.2</v>
      </c>
      <c r="I5896">
        <v>18</v>
      </c>
      <c r="J5896">
        <v>0</v>
      </c>
      <c r="K5896" s="13">
        <v>0.4365</v>
      </c>
      <c r="L5896" s="13">
        <v>4.2000000000000003E-2</v>
      </c>
      <c r="M5896" s="13">
        <v>0.2145</v>
      </c>
      <c r="N5896" s="13">
        <v>0.18</v>
      </c>
      <c r="O5896" s="13">
        <v>0</v>
      </c>
      <c r="P5896" s="12" t="str">
        <f>LEFT(Tabela2[[#This Row],[Código]],2)</f>
        <v>52</v>
      </c>
    </row>
    <row r="5897" spans="2:16" ht="15" customHeight="1" x14ac:dyDescent="0.25">
      <c r="B5897" s="36" t="str">
        <f>LOOKUP(Tabela2[[#This Row],[RESUMO]],Tabela3[Grupo],Tabela3[Meus produtos])</f>
        <v>Não</v>
      </c>
      <c r="C5897" s="30" t="s">
        <v>5661</v>
      </c>
      <c r="D5897" t="s">
        <v>21238</v>
      </c>
      <c r="E5897" t="s">
        <v>11853</v>
      </c>
      <c r="F5897" s="30" t="s">
        <v>16399</v>
      </c>
      <c r="G5897">
        <v>21.45</v>
      </c>
      <c r="H5897">
        <v>4.2</v>
      </c>
      <c r="I5897">
        <v>18</v>
      </c>
      <c r="J5897">
        <v>0</v>
      </c>
      <c r="K5897" s="13">
        <v>0.4365</v>
      </c>
      <c r="L5897" s="13">
        <v>4.2000000000000003E-2</v>
      </c>
      <c r="M5897" s="13">
        <v>0.2145</v>
      </c>
      <c r="N5897" s="13">
        <v>0.18</v>
      </c>
      <c r="O5897" s="13">
        <v>0</v>
      </c>
      <c r="P5897" s="12" t="str">
        <f>LEFT(Tabela2[[#This Row],[Código]],2)</f>
        <v>52</v>
      </c>
    </row>
    <row r="5898" spans="2:16" ht="15" customHeight="1" x14ac:dyDescent="0.25">
      <c r="B5898" s="36" t="str">
        <f>LOOKUP(Tabela2[[#This Row],[RESUMO]],Tabela3[Grupo],Tabela3[Meus produtos])</f>
        <v>Não</v>
      </c>
      <c r="C5898" s="30" t="s">
        <v>5662</v>
      </c>
      <c r="D5898" t="s">
        <v>21238</v>
      </c>
      <c r="E5898" t="s">
        <v>11853</v>
      </c>
      <c r="F5898" s="30" t="s">
        <v>16400</v>
      </c>
      <c r="G5898">
        <v>21.45</v>
      </c>
      <c r="H5898">
        <v>4.2</v>
      </c>
      <c r="I5898">
        <v>18</v>
      </c>
      <c r="J5898">
        <v>0</v>
      </c>
      <c r="K5898" s="13">
        <v>0.4365</v>
      </c>
      <c r="L5898" s="13">
        <v>4.2000000000000003E-2</v>
      </c>
      <c r="M5898" s="13">
        <v>0.2145</v>
      </c>
      <c r="N5898" s="13">
        <v>0.18</v>
      </c>
      <c r="O5898" s="13">
        <v>0</v>
      </c>
      <c r="P5898" s="12" t="str">
        <f>LEFT(Tabela2[[#This Row],[Código]],2)</f>
        <v>52</v>
      </c>
    </row>
    <row r="5899" spans="2:16" ht="15" customHeight="1" x14ac:dyDescent="0.25">
      <c r="B5899" s="36" t="str">
        <f>LOOKUP(Tabela2[[#This Row],[RESUMO]],Tabela3[Grupo],Tabela3[Meus produtos])</f>
        <v>Não</v>
      </c>
      <c r="C5899" s="30" t="s">
        <v>5663</v>
      </c>
      <c r="D5899" t="s">
        <v>21238</v>
      </c>
      <c r="E5899" t="s">
        <v>11853</v>
      </c>
      <c r="F5899" s="30" t="s">
        <v>16401</v>
      </c>
      <c r="G5899">
        <v>21.45</v>
      </c>
      <c r="H5899">
        <v>4.2</v>
      </c>
      <c r="I5899">
        <v>18</v>
      </c>
      <c r="J5899">
        <v>0</v>
      </c>
      <c r="K5899" s="13">
        <v>0.4365</v>
      </c>
      <c r="L5899" s="13">
        <v>4.2000000000000003E-2</v>
      </c>
      <c r="M5899" s="13">
        <v>0.2145</v>
      </c>
      <c r="N5899" s="13">
        <v>0.18</v>
      </c>
      <c r="O5899" s="13">
        <v>0</v>
      </c>
      <c r="P5899" s="12" t="str">
        <f>LEFT(Tabela2[[#This Row],[Código]],2)</f>
        <v>52</v>
      </c>
    </row>
    <row r="5900" spans="2:16" ht="15" customHeight="1" x14ac:dyDescent="0.25">
      <c r="B5900" s="36" t="str">
        <f>LOOKUP(Tabela2[[#This Row],[RESUMO]],Tabela3[Grupo],Tabela3[Meus produtos])</f>
        <v>Não</v>
      </c>
      <c r="C5900" s="30" t="s">
        <v>5664</v>
      </c>
      <c r="D5900" t="s">
        <v>21238</v>
      </c>
      <c r="E5900" t="s">
        <v>11853</v>
      </c>
      <c r="F5900" s="30" t="s">
        <v>16402</v>
      </c>
      <c r="G5900">
        <v>21.45</v>
      </c>
      <c r="H5900">
        <v>4.2</v>
      </c>
      <c r="I5900">
        <v>18</v>
      </c>
      <c r="J5900">
        <v>0</v>
      </c>
      <c r="K5900" s="13">
        <v>0.4365</v>
      </c>
      <c r="L5900" s="13">
        <v>4.2000000000000003E-2</v>
      </c>
      <c r="M5900" s="13">
        <v>0.2145</v>
      </c>
      <c r="N5900" s="13">
        <v>0.18</v>
      </c>
      <c r="O5900" s="13">
        <v>0</v>
      </c>
      <c r="P5900" s="12" t="str">
        <f>LEFT(Tabela2[[#This Row],[Código]],2)</f>
        <v>52</v>
      </c>
    </row>
    <row r="5901" spans="2:16" ht="15" customHeight="1" x14ac:dyDescent="0.25">
      <c r="B5901" s="36" t="str">
        <f>LOOKUP(Tabela2[[#This Row],[RESUMO]],Tabela3[Grupo],Tabela3[Meus produtos])</f>
        <v>Não</v>
      </c>
      <c r="C5901" s="30" t="s">
        <v>5665</v>
      </c>
      <c r="D5901" t="s">
        <v>21238</v>
      </c>
      <c r="E5901" t="s">
        <v>11853</v>
      </c>
      <c r="F5901" s="30" t="s">
        <v>16403</v>
      </c>
      <c r="G5901">
        <v>21.45</v>
      </c>
      <c r="H5901">
        <v>4.2</v>
      </c>
      <c r="I5901">
        <v>18</v>
      </c>
      <c r="J5901">
        <v>0</v>
      </c>
      <c r="K5901" s="13">
        <v>0.4365</v>
      </c>
      <c r="L5901" s="13">
        <v>4.2000000000000003E-2</v>
      </c>
      <c r="M5901" s="13">
        <v>0.2145</v>
      </c>
      <c r="N5901" s="13">
        <v>0.18</v>
      </c>
      <c r="O5901" s="13">
        <v>0</v>
      </c>
      <c r="P5901" s="12" t="str">
        <f>LEFT(Tabela2[[#This Row],[Código]],2)</f>
        <v>52</v>
      </c>
    </row>
    <row r="5902" spans="2:16" ht="15" customHeight="1" x14ac:dyDescent="0.25">
      <c r="B5902" s="36" t="str">
        <f>LOOKUP(Tabela2[[#This Row],[RESUMO]],Tabela3[Grupo],Tabela3[Meus produtos])</f>
        <v>Não</v>
      </c>
      <c r="C5902" s="30" t="s">
        <v>5666</v>
      </c>
      <c r="D5902" t="s">
        <v>21238</v>
      </c>
      <c r="E5902" t="s">
        <v>11853</v>
      </c>
      <c r="F5902" s="30" t="s">
        <v>16404</v>
      </c>
      <c r="G5902">
        <v>21.45</v>
      </c>
      <c r="H5902">
        <v>4.2</v>
      </c>
      <c r="I5902">
        <v>18</v>
      </c>
      <c r="J5902">
        <v>0</v>
      </c>
      <c r="K5902" s="13">
        <v>0.4365</v>
      </c>
      <c r="L5902" s="13">
        <v>4.2000000000000003E-2</v>
      </c>
      <c r="M5902" s="13">
        <v>0.2145</v>
      </c>
      <c r="N5902" s="13">
        <v>0.18</v>
      </c>
      <c r="O5902" s="13">
        <v>0</v>
      </c>
      <c r="P5902" s="12" t="str">
        <f>LEFT(Tabela2[[#This Row],[Código]],2)</f>
        <v>52</v>
      </c>
    </row>
    <row r="5903" spans="2:16" ht="15" customHeight="1" x14ac:dyDescent="0.25">
      <c r="B5903" s="36" t="str">
        <f>LOOKUP(Tabela2[[#This Row],[RESUMO]],Tabela3[Grupo],Tabela3[Meus produtos])</f>
        <v>Não</v>
      </c>
      <c r="C5903" s="30" t="s">
        <v>5667</v>
      </c>
      <c r="D5903" t="s">
        <v>21238</v>
      </c>
      <c r="E5903" t="s">
        <v>11853</v>
      </c>
      <c r="F5903" s="30" t="s">
        <v>16405</v>
      </c>
      <c r="G5903">
        <v>21.45</v>
      </c>
      <c r="H5903">
        <v>4.2</v>
      </c>
      <c r="I5903">
        <v>18</v>
      </c>
      <c r="J5903">
        <v>0</v>
      </c>
      <c r="K5903" s="13">
        <v>0.4365</v>
      </c>
      <c r="L5903" s="13">
        <v>4.2000000000000003E-2</v>
      </c>
      <c r="M5903" s="13">
        <v>0.2145</v>
      </c>
      <c r="N5903" s="13">
        <v>0.18</v>
      </c>
      <c r="O5903" s="13">
        <v>0</v>
      </c>
      <c r="P5903" s="12" t="str">
        <f>LEFT(Tabela2[[#This Row],[Código]],2)</f>
        <v>52</v>
      </c>
    </row>
    <row r="5904" spans="2:16" ht="15" customHeight="1" x14ac:dyDescent="0.25">
      <c r="B5904" s="36" t="str">
        <f>LOOKUP(Tabela2[[#This Row],[RESUMO]],Tabela3[Grupo],Tabela3[Meus produtos])</f>
        <v>Não</v>
      </c>
      <c r="C5904" s="30" t="s">
        <v>5668</v>
      </c>
      <c r="D5904" t="s">
        <v>21238</v>
      </c>
      <c r="E5904" t="s">
        <v>11853</v>
      </c>
      <c r="F5904" s="30" t="s">
        <v>16406</v>
      </c>
      <c r="G5904">
        <v>21.45</v>
      </c>
      <c r="H5904">
        <v>4.2</v>
      </c>
      <c r="I5904">
        <v>18</v>
      </c>
      <c r="J5904">
        <v>0</v>
      </c>
      <c r="K5904" s="13">
        <v>0.4365</v>
      </c>
      <c r="L5904" s="13">
        <v>4.2000000000000003E-2</v>
      </c>
      <c r="M5904" s="13">
        <v>0.2145</v>
      </c>
      <c r="N5904" s="13">
        <v>0.18</v>
      </c>
      <c r="O5904" s="13">
        <v>0</v>
      </c>
      <c r="P5904" s="12" t="str">
        <f>LEFT(Tabela2[[#This Row],[Código]],2)</f>
        <v>52</v>
      </c>
    </row>
    <row r="5905" spans="2:16" ht="15" customHeight="1" x14ac:dyDescent="0.25">
      <c r="B5905" s="36" t="str">
        <f>LOOKUP(Tabela2[[#This Row],[RESUMO]],Tabela3[Grupo],Tabela3[Meus produtos])</f>
        <v>Não</v>
      </c>
      <c r="C5905" s="30" t="s">
        <v>5669</v>
      </c>
      <c r="D5905" t="s">
        <v>21238</v>
      </c>
      <c r="E5905" t="s">
        <v>11853</v>
      </c>
      <c r="F5905" s="30" t="s">
        <v>16407</v>
      </c>
      <c r="G5905">
        <v>21.45</v>
      </c>
      <c r="H5905">
        <v>4.2</v>
      </c>
      <c r="I5905">
        <v>18</v>
      </c>
      <c r="J5905">
        <v>0</v>
      </c>
      <c r="K5905" s="13">
        <v>0.4365</v>
      </c>
      <c r="L5905" s="13">
        <v>4.2000000000000003E-2</v>
      </c>
      <c r="M5905" s="13">
        <v>0.2145</v>
      </c>
      <c r="N5905" s="13">
        <v>0.18</v>
      </c>
      <c r="O5905" s="13">
        <v>0</v>
      </c>
      <c r="P5905" s="12" t="str">
        <f>LEFT(Tabela2[[#This Row],[Código]],2)</f>
        <v>52</v>
      </c>
    </row>
    <row r="5906" spans="2:16" ht="15" customHeight="1" x14ac:dyDescent="0.25">
      <c r="B5906" s="36" t="str">
        <f>LOOKUP(Tabela2[[#This Row],[RESUMO]],Tabela3[Grupo],Tabela3[Meus produtos])</f>
        <v>Não</v>
      </c>
      <c r="C5906" s="30" t="s">
        <v>5670</v>
      </c>
      <c r="D5906" t="s">
        <v>21238</v>
      </c>
      <c r="E5906" t="s">
        <v>11853</v>
      </c>
      <c r="F5906" s="30" t="s">
        <v>16408</v>
      </c>
      <c r="G5906">
        <v>21.45</v>
      </c>
      <c r="H5906">
        <v>4.2</v>
      </c>
      <c r="I5906">
        <v>18</v>
      </c>
      <c r="J5906">
        <v>0</v>
      </c>
      <c r="K5906" s="13">
        <v>0.4365</v>
      </c>
      <c r="L5906" s="13">
        <v>4.2000000000000003E-2</v>
      </c>
      <c r="M5906" s="13">
        <v>0.2145</v>
      </c>
      <c r="N5906" s="13">
        <v>0.18</v>
      </c>
      <c r="O5906" s="13">
        <v>0</v>
      </c>
      <c r="P5906" s="12" t="str">
        <f>LEFT(Tabela2[[#This Row],[Código]],2)</f>
        <v>52</v>
      </c>
    </row>
    <row r="5907" spans="2:16" ht="15" customHeight="1" x14ac:dyDescent="0.25">
      <c r="B5907" s="36" t="str">
        <f>LOOKUP(Tabela2[[#This Row],[RESUMO]],Tabela3[Grupo],Tabela3[Meus produtos])</f>
        <v>Não</v>
      </c>
      <c r="C5907" s="30" t="s">
        <v>5671</v>
      </c>
      <c r="D5907" t="s">
        <v>21238</v>
      </c>
      <c r="E5907" t="s">
        <v>11853</v>
      </c>
      <c r="F5907" s="30" t="s">
        <v>16409</v>
      </c>
      <c r="G5907">
        <v>21.45</v>
      </c>
      <c r="H5907">
        <v>4.2</v>
      </c>
      <c r="I5907">
        <v>18</v>
      </c>
      <c r="J5907">
        <v>0</v>
      </c>
      <c r="K5907" s="13">
        <v>0.4365</v>
      </c>
      <c r="L5907" s="13">
        <v>4.2000000000000003E-2</v>
      </c>
      <c r="M5907" s="13">
        <v>0.2145</v>
      </c>
      <c r="N5907" s="13">
        <v>0.18</v>
      </c>
      <c r="O5907" s="13">
        <v>0</v>
      </c>
      <c r="P5907" s="12" t="str">
        <f>LEFT(Tabela2[[#This Row],[Código]],2)</f>
        <v>52</v>
      </c>
    </row>
    <row r="5908" spans="2:16" ht="15" customHeight="1" x14ac:dyDescent="0.25">
      <c r="B5908" s="36" t="str">
        <f>LOOKUP(Tabela2[[#This Row],[RESUMO]],Tabela3[Grupo],Tabela3[Meus produtos])</f>
        <v>Não</v>
      </c>
      <c r="C5908" s="30" t="s">
        <v>5672</v>
      </c>
      <c r="D5908" t="s">
        <v>21238</v>
      </c>
      <c r="E5908" t="s">
        <v>11853</v>
      </c>
      <c r="F5908" s="30" t="s">
        <v>16410</v>
      </c>
      <c r="G5908">
        <v>21.45</v>
      </c>
      <c r="H5908">
        <v>4.2</v>
      </c>
      <c r="I5908">
        <v>18</v>
      </c>
      <c r="J5908">
        <v>0</v>
      </c>
      <c r="K5908" s="13">
        <v>0.4365</v>
      </c>
      <c r="L5908" s="13">
        <v>4.2000000000000003E-2</v>
      </c>
      <c r="M5908" s="13">
        <v>0.2145</v>
      </c>
      <c r="N5908" s="13">
        <v>0.18</v>
      </c>
      <c r="O5908" s="13">
        <v>0</v>
      </c>
      <c r="P5908" s="12" t="str">
        <f>LEFT(Tabela2[[#This Row],[Código]],2)</f>
        <v>52</v>
      </c>
    </row>
    <row r="5909" spans="2:16" ht="15" customHeight="1" x14ac:dyDescent="0.25">
      <c r="B5909" s="36" t="str">
        <f>LOOKUP(Tabela2[[#This Row],[RESUMO]],Tabela3[Grupo],Tabela3[Meus produtos])</f>
        <v>Não</v>
      </c>
      <c r="C5909" s="30" t="s">
        <v>5673</v>
      </c>
      <c r="D5909" t="s">
        <v>21238</v>
      </c>
      <c r="E5909" t="s">
        <v>11853</v>
      </c>
      <c r="F5909" s="30" t="s">
        <v>16411</v>
      </c>
      <c r="G5909">
        <v>21.45</v>
      </c>
      <c r="H5909">
        <v>4.2</v>
      </c>
      <c r="I5909">
        <v>18</v>
      </c>
      <c r="J5909">
        <v>0</v>
      </c>
      <c r="K5909" s="13">
        <v>0.4365</v>
      </c>
      <c r="L5909" s="13">
        <v>4.2000000000000003E-2</v>
      </c>
      <c r="M5909" s="13">
        <v>0.2145</v>
      </c>
      <c r="N5909" s="13">
        <v>0.18</v>
      </c>
      <c r="O5909" s="13">
        <v>0</v>
      </c>
      <c r="P5909" s="12" t="str">
        <f>LEFT(Tabela2[[#This Row],[Código]],2)</f>
        <v>52</v>
      </c>
    </row>
    <row r="5910" spans="2:16" ht="15" customHeight="1" x14ac:dyDescent="0.25">
      <c r="B5910" s="36" t="str">
        <f>LOOKUP(Tabela2[[#This Row],[RESUMO]],Tabela3[Grupo],Tabela3[Meus produtos])</f>
        <v>Não</v>
      </c>
      <c r="C5910" s="30" t="s">
        <v>5674</v>
      </c>
      <c r="D5910" t="s">
        <v>21238</v>
      </c>
      <c r="E5910" t="s">
        <v>11853</v>
      </c>
      <c r="F5910" s="30" t="s">
        <v>16412</v>
      </c>
      <c r="G5910">
        <v>21.45</v>
      </c>
      <c r="H5910">
        <v>4.2</v>
      </c>
      <c r="I5910">
        <v>18</v>
      </c>
      <c r="J5910">
        <v>0</v>
      </c>
      <c r="K5910" s="13">
        <v>0.4365</v>
      </c>
      <c r="L5910" s="13">
        <v>4.2000000000000003E-2</v>
      </c>
      <c r="M5910" s="13">
        <v>0.2145</v>
      </c>
      <c r="N5910" s="13">
        <v>0.18</v>
      </c>
      <c r="O5910" s="13">
        <v>0</v>
      </c>
      <c r="P5910" s="12" t="str">
        <f>LEFT(Tabela2[[#This Row],[Código]],2)</f>
        <v>52</v>
      </c>
    </row>
    <row r="5911" spans="2:16" ht="15" customHeight="1" x14ac:dyDescent="0.25">
      <c r="B5911" s="36" t="str">
        <f>LOOKUP(Tabela2[[#This Row],[RESUMO]],Tabela3[Grupo],Tabela3[Meus produtos])</f>
        <v>Não</v>
      </c>
      <c r="C5911" s="30" t="s">
        <v>5675</v>
      </c>
      <c r="D5911" t="s">
        <v>21238</v>
      </c>
      <c r="E5911" t="s">
        <v>11853</v>
      </c>
      <c r="F5911" s="30" t="s">
        <v>16413</v>
      </c>
      <c r="G5911">
        <v>21.45</v>
      </c>
      <c r="H5911">
        <v>4.2</v>
      </c>
      <c r="I5911">
        <v>18</v>
      </c>
      <c r="J5911">
        <v>0</v>
      </c>
      <c r="K5911" s="13">
        <v>0.4365</v>
      </c>
      <c r="L5911" s="13">
        <v>4.2000000000000003E-2</v>
      </c>
      <c r="M5911" s="13">
        <v>0.2145</v>
      </c>
      <c r="N5911" s="13">
        <v>0.18</v>
      </c>
      <c r="O5911" s="13">
        <v>0</v>
      </c>
      <c r="P5911" s="12" t="str">
        <f>LEFT(Tabela2[[#This Row],[Código]],2)</f>
        <v>52</v>
      </c>
    </row>
    <row r="5912" spans="2:16" ht="15" customHeight="1" x14ac:dyDescent="0.25">
      <c r="B5912" s="36" t="str">
        <f>LOOKUP(Tabela2[[#This Row],[RESUMO]],Tabela3[Grupo],Tabela3[Meus produtos])</f>
        <v>Não</v>
      </c>
      <c r="C5912" s="30" t="s">
        <v>5676</v>
      </c>
      <c r="D5912" t="s">
        <v>21238</v>
      </c>
      <c r="E5912" t="s">
        <v>11853</v>
      </c>
      <c r="F5912" s="30" t="s">
        <v>16414</v>
      </c>
      <c r="G5912">
        <v>21.45</v>
      </c>
      <c r="H5912">
        <v>4.2</v>
      </c>
      <c r="I5912">
        <v>18</v>
      </c>
      <c r="J5912">
        <v>0</v>
      </c>
      <c r="K5912" s="13">
        <v>0.4365</v>
      </c>
      <c r="L5912" s="13">
        <v>4.2000000000000003E-2</v>
      </c>
      <c r="M5912" s="13">
        <v>0.2145</v>
      </c>
      <c r="N5912" s="13">
        <v>0.18</v>
      </c>
      <c r="O5912" s="13">
        <v>0</v>
      </c>
      <c r="P5912" s="12" t="str">
        <f>LEFT(Tabela2[[#This Row],[Código]],2)</f>
        <v>52</v>
      </c>
    </row>
    <row r="5913" spans="2:16" ht="15" customHeight="1" x14ac:dyDescent="0.25">
      <c r="B5913" s="36" t="str">
        <f>LOOKUP(Tabela2[[#This Row],[RESUMO]],Tabela3[Grupo],Tabela3[Meus produtos])</f>
        <v>Não</v>
      </c>
      <c r="C5913" s="30" t="s">
        <v>5677</v>
      </c>
      <c r="D5913" t="s">
        <v>21238</v>
      </c>
      <c r="E5913" t="s">
        <v>11853</v>
      </c>
      <c r="F5913" s="30" t="s">
        <v>16415</v>
      </c>
      <c r="G5913">
        <v>21.45</v>
      </c>
      <c r="H5913">
        <v>4.2</v>
      </c>
      <c r="I5913">
        <v>18</v>
      </c>
      <c r="J5913">
        <v>0</v>
      </c>
      <c r="K5913" s="13">
        <v>0.4365</v>
      </c>
      <c r="L5913" s="13">
        <v>4.2000000000000003E-2</v>
      </c>
      <c r="M5913" s="13">
        <v>0.2145</v>
      </c>
      <c r="N5913" s="13">
        <v>0.18</v>
      </c>
      <c r="O5913" s="13">
        <v>0</v>
      </c>
      <c r="P5913" s="12" t="str">
        <f>LEFT(Tabela2[[#This Row],[Código]],2)</f>
        <v>52</v>
      </c>
    </row>
    <row r="5914" spans="2:16" ht="15" customHeight="1" x14ac:dyDescent="0.25">
      <c r="B5914" s="36" t="str">
        <f>LOOKUP(Tabela2[[#This Row],[RESUMO]],Tabela3[Grupo],Tabela3[Meus produtos])</f>
        <v>Não</v>
      </c>
      <c r="C5914" s="30" t="s">
        <v>5678</v>
      </c>
      <c r="D5914" t="s">
        <v>21238</v>
      </c>
      <c r="E5914" t="s">
        <v>11853</v>
      </c>
      <c r="F5914" s="30" t="s">
        <v>16416</v>
      </c>
      <c r="G5914">
        <v>21.45</v>
      </c>
      <c r="H5914">
        <v>4.2</v>
      </c>
      <c r="I5914">
        <v>18</v>
      </c>
      <c r="J5914">
        <v>0</v>
      </c>
      <c r="K5914" s="13">
        <v>0.4365</v>
      </c>
      <c r="L5914" s="13">
        <v>4.2000000000000003E-2</v>
      </c>
      <c r="M5914" s="13">
        <v>0.2145</v>
      </c>
      <c r="N5914" s="13">
        <v>0.18</v>
      </c>
      <c r="O5914" s="13">
        <v>0</v>
      </c>
      <c r="P5914" s="12" t="str">
        <f>LEFT(Tabela2[[#This Row],[Código]],2)</f>
        <v>52</v>
      </c>
    </row>
    <row r="5915" spans="2:16" ht="15" customHeight="1" x14ac:dyDescent="0.25">
      <c r="B5915" s="36" t="str">
        <f>LOOKUP(Tabela2[[#This Row],[RESUMO]],Tabela3[Grupo],Tabela3[Meus produtos])</f>
        <v>Não</v>
      </c>
      <c r="C5915" s="30" t="s">
        <v>5679</v>
      </c>
      <c r="D5915" t="s">
        <v>21238</v>
      </c>
      <c r="E5915" t="s">
        <v>11853</v>
      </c>
      <c r="F5915" s="30" t="s">
        <v>16417</v>
      </c>
      <c r="G5915">
        <v>21.45</v>
      </c>
      <c r="H5915">
        <v>4.2</v>
      </c>
      <c r="I5915">
        <v>18</v>
      </c>
      <c r="J5915">
        <v>0</v>
      </c>
      <c r="K5915" s="13">
        <v>0.4365</v>
      </c>
      <c r="L5915" s="13">
        <v>4.2000000000000003E-2</v>
      </c>
      <c r="M5915" s="13">
        <v>0.2145</v>
      </c>
      <c r="N5915" s="13">
        <v>0.18</v>
      </c>
      <c r="O5915" s="13">
        <v>0</v>
      </c>
      <c r="P5915" s="12" t="str">
        <f>LEFT(Tabela2[[#This Row],[Código]],2)</f>
        <v>52</v>
      </c>
    </row>
    <row r="5916" spans="2:16" ht="15" customHeight="1" x14ac:dyDescent="0.25">
      <c r="B5916" s="36" t="str">
        <f>LOOKUP(Tabela2[[#This Row],[RESUMO]],Tabela3[Grupo],Tabela3[Meus produtos])</f>
        <v>Não</v>
      </c>
      <c r="C5916" s="30" t="s">
        <v>5680</v>
      </c>
      <c r="D5916" t="s">
        <v>21238</v>
      </c>
      <c r="E5916" t="s">
        <v>11853</v>
      </c>
      <c r="F5916" s="30" t="s">
        <v>16418</v>
      </c>
      <c r="G5916">
        <v>21.45</v>
      </c>
      <c r="H5916">
        <v>4.2</v>
      </c>
      <c r="I5916">
        <v>18</v>
      </c>
      <c r="J5916">
        <v>0</v>
      </c>
      <c r="K5916" s="13">
        <v>0.4365</v>
      </c>
      <c r="L5916" s="13">
        <v>4.2000000000000003E-2</v>
      </c>
      <c r="M5916" s="13">
        <v>0.2145</v>
      </c>
      <c r="N5916" s="13">
        <v>0.18</v>
      </c>
      <c r="O5916" s="13">
        <v>0</v>
      </c>
      <c r="P5916" s="12" t="str">
        <f>LEFT(Tabela2[[#This Row],[Código]],2)</f>
        <v>52</v>
      </c>
    </row>
    <row r="5917" spans="2:16" ht="15" customHeight="1" x14ac:dyDescent="0.25">
      <c r="B5917" s="36" t="str">
        <f>LOOKUP(Tabela2[[#This Row],[RESUMO]],Tabela3[Grupo],Tabela3[Meus produtos])</f>
        <v>Não</v>
      </c>
      <c r="C5917" s="30" t="s">
        <v>5681</v>
      </c>
      <c r="D5917" t="s">
        <v>21238</v>
      </c>
      <c r="E5917" t="s">
        <v>11853</v>
      </c>
      <c r="F5917" s="30" t="s">
        <v>16419</v>
      </c>
      <c r="G5917">
        <v>21.45</v>
      </c>
      <c r="H5917">
        <v>4.2</v>
      </c>
      <c r="I5917">
        <v>18</v>
      </c>
      <c r="J5917">
        <v>0</v>
      </c>
      <c r="K5917" s="13">
        <v>0.4365</v>
      </c>
      <c r="L5917" s="13">
        <v>4.2000000000000003E-2</v>
      </c>
      <c r="M5917" s="13">
        <v>0.2145</v>
      </c>
      <c r="N5917" s="13">
        <v>0.18</v>
      </c>
      <c r="O5917" s="13">
        <v>0</v>
      </c>
      <c r="P5917" s="12" t="str">
        <f>LEFT(Tabela2[[#This Row],[Código]],2)</f>
        <v>52</v>
      </c>
    </row>
    <row r="5918" spans="2:16" ht="15" customHeight="1" x14ac:dyDescent="0.25">
      <c r="B5918" s="36" t="str">
        <f>LOOKUP(Tabela2[[#This Row],[RESUMO]],Tabela3[Grupo],Tabela3[Meus produtos])</f>
        <v>Não</v>
      </c>
      <c r="C5918" s="30" t="s">
        <v>5682</v>
      </c>
      <c r="D5918" t="s">
        <v>21238</v>
      </c>
      <c r="E5918" t="s">
        <v>11853</v>
      </c>
      <c r="F5918" s="30" t="s">
        <v>16420</v>
      </c>
      <c r="G5918">
        <v>21.45</v>
      </c>
      <c r="H5918">
        <v>4.2</v>
      </c>
      <c r="I5918">
        <v>18</v>
      </c>
      <c r="J5918">
        <v>0</v>
      </c>
      <c r="K5918" s="13">
        <v>0.4365</v>
      </c>
      <c r="L5918" s="13">
        <v>4.2000000000000003E-2</v>
      </c>
      <c r="M5918" s="13">
        <v>0.2145</v>
      </c>
      <c r="N5918" s="13">
        <v>0.18</v>
      </c>
      <c r="O5918" s="13">
        <v>0</v>
      </c>
      <c r="P5918" s="12" t="str">
        <f>LEFT(Tabela2[[#This Row],[Código]],2)</f>
        <v>52</v>
      </c>
    </row>
    <row r="5919" spans="2:16" ht="15" customHeight="1" x14ac:dyDescent="0.25">
      <c r="B5919" s="36" t="str">
        <f>LOOKUP(Tabela2[[#This Row],[RESUMO]],Tabela3[Grupo],Tabela3[Meus produtos])</f>
        <v>Não</v>
      </c>
      <c r="C5919" s="30" t="s">
        <v>5683</v>
      </c>
      <c r="D5919" t="s">
        <v>21238</v>
      </c>
      <c r="E5919" t="s">
        <v>11853</v>
      </c>
      <c r="F5919" s="30" t="s">
        <v>16420</v>
      </c>
      <c r="G5919">
        <v>21.45</v>
      </c>
      <c r="H5919">
        <v>4.2</v>
      </c>
      <c r="I5919">
        <v>18</v>
      </c>
      <c r="J5919">
        <v>0</v>
      </c>
      <c r="K5919" s="13">
        <v>0.4365</v>
      </c>
      <c r="L5919" s="13">
        <v>4.2000000000000003E-2</v>
      </c>
      <c r="M5919" s="13">
        <v>0.2145</v>
      </c>
      <c r="N5919" s="13">
        <v>0.18</v>
      </c>
      <c r="O5919" s="13">
        <v>0</v>
      </c>
      <c r="P5919" s="12" t="str">
        <f>LEFT(Tabela2[[#This Row],[Código]],2)</f>
        <v>52</v>
      </c>
    </row>
    <row r="5920" spans="2:16" ht="15" customHeight="1" x14ac:dyDescent="0.25">
      <c r="B5920" s="36" t="str">
        <f>LOOKUP(Tabela2[[#This Row],[RESUMO]],Tabela3[Grupo],Tabela3[Meus produtos])</f>
        <v>Não</v>
      </c>
      <c r="C5920" s="30" t="s">
        <v>5684</v>
      </c>
      <c r="D5920" t="s">
        <v>21238</v>
      </c>
      <c r="E5920" t="s">
        <v>11853</v>
      </c>
      <c r="F5920" s="30" t="s">
        <v>16421</v>
      </c>
      <c r="G5920">
        <v>21.45</v>
      </c>
      <c r="H5920">
        <v>4.2</v>
      </c>
      <c r="I5920">
        <v>18</v>
      </c>
      <c r="J5920">
        <v>0</v>
      </c>
      <c r="K5920" s="13">
        <v>0.4365</v>
      </c>
      <c r="L5920" s="13">
        <v>4.2000000000000003E-2</v>
      </c>
      <c r="M5920" s="13">
        <v>0.2145</v>
      </c>
      <c r="N5920" s="13">
        <v>0.18</v>
      </c>
      <c r="O5920" s="13">
        <v>0</v>
      </c>
      <c r="P5920" s="12" t="str">
        <f>LEFT(Tabela2[[#This Row],[Código]],2)</f>
        <v>52</v>
      </c>
    </row>
    <row r="5921" spans="2:16" ht="15" customHeight="1" x14ac:dyDescent="0.25">
      <c r="B5921" s="36" t="str">
        <f>LOOKUP(Tabela2[[#This Row],[RESUMO]],Tabela3[Grupo],Tabela3[Meus produtos])</f>
        <v>Não</v>
      </c>
      <c r="C5921" s="30" t="s">
        <v>5685</v>
      </c>
      <c r="D5921" t="s">
        <v>21238</v>
      </c>
      <c r="E5921" t="s">
        <v>11853</v>
      </c>
      <c r="F5921" s="30" t="s">
        <v>16422</v>
      </c>
      <c r="G5921">
        <v>21.45</v>
      </c>
      <c r="H5921">
        <v>4.2</v>
      </c>
      <c r="I5921">
        <v>18</v>
      </c>
      <c r="J5921">
        <v>0</v>
      </c>
      <c r="K5921" s="13">
        <v>0.4365</v>
      </c>
      <c r="L5921" s="13">
        <v>4.2000000000000003E-2</v>
      </c>
      <c r="M5921" s="13">
        <v>0.2145</v>
      </c>
      <c r="N5921" s="13">
        <v>0.18</v>
      </c>
      <c r="O5921" s="13">
        <v>0</v>
      </c>
      <c r="P5921" s="12" t="str">
        <f>LEFT(Tabela2[[#This Row],[Código]],2)</f>
        <v>52</v>
      </c>
    </row>
    <row r="5922" spans="2:16" ht="15" customHeight="1" x14ac:dyDescent="0.25">
      <c r="B5922" s="36" t="str">
        <f>LOOKUP(Tabela2[[#This Row],[RESUMO]],Tabela3[Grupo],Tabela3[Meus produtos])</f>
        <v>Não</v>
      </c>
      <c r="C5922" s="30" t="s">
        <v>5686</v>
      </c>
      <c r="D5922" t="s">
        <v>21238</v>
      </c>
      <c r="E5922" t="s">
        <v>11853</v>
      </c>
      <c r="F5922" s="30" t="s">
        <v>16423</v>
      </c>
      <c r="G5922">
        <v>21.45</v>
      </c>
      <c r="H5922">
        <v>4.2</v>
      </c>
      <c r="I5922">
        <v>18</v>
      </c>
      <c r="J5922">
        <v>0</v>
      </c>
      <c r="K5922" s="13">
        <v>0.4365</v>
      </c>
      <c r="L5922" s="13">
        <v>4.2000000000000003E-2</v>
      </c>
      <c r="M5922" s="13">
        <v>0.2145</v>
      </c>
      <c r="N5922" s="13">
        <v>0.18</v>
      </c>
      <c r="O5922" s="13">
        <v>0</v>
      </c>
      <c r="P5922" s="12" t="str">
        <f>LEFT(Tabela2[[#This Row],[Código]],2)</f>
        <v>52</v>
      </c>
    </row>
    <row r="5923" spans="2:16" ht="15" customHeight="1" x14ac:dyDescent="0.25">
      <c r="B5923" s="36" t="str">
        <f>LOOKUP(Tabela2[[#This Row],[RESUMO]],Tabela3[Grupo],Tabela3[Meus produtos])</f>
        <v>Não</v>
      </c>
      <c r="C5923" s="30" t="s">
        <v>5687</v>
      </c>
      <c r="D5923" t="s">
        <v>21238</v>
      </c>
      <c r="E5923" t="s">
        <v>11853</v>
      </c>
      <c r="F5923" s="30" t="s">
        <v>16424</v>
      </c>
      <c r="G5923">
        <v>21.45</v>
      </c>
      <c r="H5923">
        <v>4.2</v>
      </c>
      <c r="I5923">
        <v>18</v>
      </c>
      <c r="J5923">
        <v>0</v>
      </c>
      <c r="K5923" s="13">
        <v>0.4365</v>
      </c>
      <c r="L5923" s="13">
        <v>4.2000000000000003E-2</v>
      </c>
      <c r="M5923" s="13">
        <v>0.2145</v>
      </c>
      <c r="N5923" s="13">
        <v>0.18</v>
      </c>
      <c r="O5923" s="13">
        <v>0</v>
      </c>
      <c r="P5923" s="12" t="str">
        <f>LEFT(Tabela2[[#This Row],[Código]],2)</f>
        <v>52</v>
      </c>
    </row>
    <row r="5924" spans="2:16" ht="15" customHeight="1" x14ac:dyDescent="0.25">
      <c r="B5924" s="36" t="str">
        <f>LOOKUP(Tabela2[[#This Row],[RESUMO]],Tabela3[Grupo],Tabela3[Meus produtos])</f>
        <v>Não</v>
      </c>
      <c r="C5924" s="30" t="s">
        <v>5688</v>
      </c>
      <c r="D5924" t="s">
        <v>21238</v>
      </c>
      <c r="E5924" t="s">
        <v>11853</v>
      </c>
      <c r="F5924" s="30" t="s">
        <v>16425</v>
      </c>
      <c r="G5924">
        <v>21.45</v>
      </c>
      <c r="H5924">
        <v>4.2</v>
      </c>
      <c r="I5924">
        <v>18</v>
      </c>
      <c r="J5924">
        <v>0</v>
      </c>
      <c r="K5924" s="13">
        <v>0.4365</v>
      </c>
      <c r="L5924" s="13">
        <v>4.2000000000000003E-2</v>
      </c>
      <c r="M5924" s="13">
        <v>0.2145</v>
      </c>
      <c r="N5924" s="13">
        <v>0.18</v>
      </c>
      <c r="O5924" s="13">
        <v>0</v>
      </c>
      <c r="P5924" s="12" t="str">
        <f>LEFT(Tabela2[[#This Row],[Código]],2)</f>
        <v>52</v>
      </c>
    </row>
    <row r="5925" spans="2:16" ht="15" customHeight="1" x14ac:dyDescent="0.25">
      <c r="B5925" s="36" t="str">
        <f>LOOKUP(Tabela2[[#This Row],[RESUMO]],Tabela3[Grupo],Tabela3[Meus produtos])</f>
        <v>Não</v>
      </c>
      <c r="C5925" s="30" t="s">
        <v>5689</v>
      </c>
      <c r="D5925" t="s">
        <v>21238</v>
      </c>
      <c r="E5925" t="s">
        <v>11853</v>
      </c>
      <c r="F5925" s="30" t="s">
        <v>16426</v>
      </c>
      <c r="G5925">
        <v>21.45</v>
      </c>
      <c r="H5925">
        <v>4.2</v>
      </c>
      <c r="I5925">
        <v>18</v>
      </c>
      <c r="J5925">
        <v>0</v>
      </c>
      <c r="K5925" s="13">
        <v>0.4365</v>
      </c>
      <c r="L5925" s="13">
        <v>4.2000000000000003E-2</v>
      </c>
      <c r="M5925" s="13">
        <v>0.2145</v>
      </c>
      <c r="N5925" s="13">
        <v>0.18</v>
      </c>
      <c r="O5925" s="13">
        <v>0</v>
      </c>
      <c r="P5925" s="12" t="str">
        <f>LEFT(Tabela2[[#This Row],[Código]],2)</f>
        <v>52</v>
      </c>
    </row>
    <row r="5926" spans="2:16" ht="15" customHeight="1" x14ac:dyDescent="0.25">
      <c r="B5926" s="36" t="str">
        <f>LOOKUP(Tabela2[[#This Row],[RESUMO]],Tabela3[Grupo],Tabela3[Meus produtos])</f>
        <v>Não</v>
      </c>
      <c r="C5926" s="30" t="s">
        <v>5690</v>
      </c>
      <c r="D5926" t="s">
        <v>21238</v>
      </c>
      <c r="E5926" t="s">
        <v>11853</v>
      </c>
      <c r="F5926" s="30" t="s">
        <v>16427</v>
      </c>
      <c r="G5926">
        <v>21.45</v>
      </c>
      <c r="H5926">
        <v>4.2</v>
      </c>
      <c r="I5926">
        <v>18</v>
      </c>
      <c r="J5926">
        <v>0</v>
      </c>
      <c r="K5926" s="13">
        <v>0.4365</v>
      </c>
      <c r="L5926" s="13">
        <v>4.2000000000000003E-2</v>
      </c>
      <c r="M5926" s="13">
        <v>0.2145</v>
      </c>
      <c r="N5926" s="13">
        <v>0.18</v>
      </c>
      <c r="O5926" s="13">
        <v>0</v>
      </c>
      <c r="P5926" s="12" t="str">
        <f>LEFT(Tabela2[[#This Row],[Código]],2)</f>
        <v>52</v>
      </c>
    </row>
    <row r="5927" spans="2:16" ht="15" customHeight="1" x14ac:dyDescent="0.25">
      <c r="B5927" s="36" t="str">
        <f>LOOKUP(Tabela2[[#This Row],[RESUMO]],Tabela3[Grupo],Tabela3[Meus produtos])</f>
        <v>Não</v>
      </c>
      <c r="C5927" s="30" t="s">
        <v>5691</v>
      </c>
      <c r="D5927" t="s">
        <v>21238</v>
      </c>
      <c r="E5927" t="s">
        <v>11853</v>
      </c>
      <c r="F5927" s="30" t="s">
        <v>16428</v>
      </c>
      <c r="G5927">
        <v>21.45</v>
      </c>
      <c r="H5927">
        <v>4.2</v>
      </c>
      <c r="I5927">
        <v>18</v>
      </c>
      <c r="J5927">
        <v>0</v>
      </c>
      <c r="K5927" s="13">
        <v>0.4365</v>
      </c>
      <c r="L5927" s="13">
        <v>4.2000000000000003E-2</v>
      </c>
      <c r="M5927" s="13">
        <v>0.2145</v>
      </c>
      <c r="N5927" s="13">
        <v>0.18</v>
      </c>
      <c r="O5927" s="13">
        <v>0</v>
      </c>
      <c r="P5927" s="12" t="str">
        <f>LEFT(Tabela2[[#This Row],[Código]],2)</f>
        <v>52</v>
      </c>
    </row>
    <row r="5928" spans="2:16" ht="15" customHeight="1" x14ac:dyDescent="0.25">
      <c r="B5928" s="36" t="str">
        <f>LOOKUP(Tabela2[[#This Row],[RESUMO]],Tabela3[Grupo],Tabela3[Meus produtos])</f>
        <v>Não</v>
      </c>
      <c r="C5928" s="30" t="s">
        <v>5692</v>
      </c>
      <c r="D5928" t="s">
        <v>21238</v>
      </c>
      <c r="E5928" t="s">
        <v>11853</v>
      </c>
      <c r="F5928" s="30" t="s">
        <v>16429</v>
      </c>
      <c r="G5928">
        <v>21.45</v>
      </c>
      <c r="H5928">
        <v>4.2</v>
      </c>
      <c r="I5928">
        <v>18</v>
      </c>
      <c r="J5928">
        <v>0</v>
      </c>
      <c r="K5928" s="13">
        <v>0.4365</v>
      </c>
      <c r="L5928" s="13">
        <v>4.2000000000000003E-2</v>
      </c>
      <c r="M5928" s="13">
        <v>0.2145</v>
      </c>
      <c r="N5928" s="13">
        <v>0.18</v>
      </c>
      <c r="O5928" s="13">
        <v>0</v>
      </c>
      <c r="P5928" s="12" t="str">
        <f>LEFT(Tabela2[[#This Row],[Código]],2)</f>
        <v>52</v>
      </c>
    </row>
    <row r="5929" spans="2:16" ht="15" customHeight="1" x14ac:dyDescent="0.25">
      <c r="B5929" s="36" t="str">
        <f>LOOKUP(Tabela2[[#This Row],[RESUMO]],Tabela3[Grupo],Tabela3[Meus produtos])</f>
        <v>Não</v>
      </c>
      <c r="C5929" s="30" t="s">
        <v>5693</v>
      </c>
      <c r="D5929" t="s">
        <v>21238</v>
      </c>
      <c r="E5929" t="s">
        <v>11853</v>
      </c>
      <c r="F5929" s="30" t="s">
        <v>16430</v>
      </c>
      <c r="G5929">
        <v>21.45</v>
      </c>
      <c r="H5929">
        <v>4.2</v>
      </c>
      <c r="I5929">
        <v>18</v>
      </c>
      <c r="J5929">
        <v>0</v>
      </c>
      <c r="K5929" s="13">
        <v>0.4365</v>
      </c>
      <c r="L5929" s="13">
        <v>4.2000000000000003E-2</v>
      </c>
      <c r="M5929" s="13">
        <v>0.2145</v>
      </c>
      <c r="N5929" s="13">
        <v>0.18</v>
      </c>
      <c r="O5929" s="13">
        <v>0</v>
      </c>
      <c r="P5929" s="12" t="str">
        <f>LEFT(Tabela2[[#This Row],[Código]],2)</f>
        <v>52</v>
      </c>
    </row>
    <row r="5930" spans="2:16" ht="15" customHeight="1" x14ac:dyDescent="0.25">
      <c r="B5930" s="36" t="str">
        <f>LOOKUP(Tabela2[[#This Row],[RESUMO]],Tabela3[Grupo],Tabela3[Meus produtos])</f>
        <v>Não</v>
      </c>
      <c r="C5930" s="30" t="s">
        <v>5694</v>
      </c>
      <c r="D5930" t="s">
        <v>21238</v>
      </c>
      <c r="E5930" t="s">
        <v>11853</v>
      </c>
      <c r="F5930" s="30" t="s">
        <v>16431</v>
      </c>
      <c r="G5930">
        <v>21.45</v>
      </c>
      <c r="H5930">
        <v>4.2</v>
      </c>
      <c r="I5930">
        <v>18</v>
      </c>
      <c r="J5930">
        <v>0</v>
      </c>
      <c r="K5930" s="13">
        <v>0.4365</v>
      </c>
      <c r="L5930" s="13">
        <v>4.2000000000000003E-2</v>
      </c>
      <c r="M5930" s="13">
        <v>0.2145</v>
      </c>
      <c r="N5930" s="13">
        <v>0.18</v>
      </c>
      <c r="O5930" s="13">
        <v>0</v>
      </c>
      <c r="P5930" s="12" t="str">
        <f>LEFT(Tabela2[[#This Row],[Código]],2)</f>
        <v>52</v>
      </c>
    </row>
    <row r="5931" spans="2:16" ht="15" customHeight="1" x14ac:dyDescent="0.25">
      <c r="B5931" s="36" t="str">
        <f>LOOKUP(Tabela2[[#This Row],[RESUMO]],Tabela3[Grupo],Tabela3[Meus produtos])</f>
        <v>Não</v>
      </c>
      <c r="C5931" s="30" t="s">
        <v>5695</v>
      </c>
      <c r="D5931" t="s">
        <v>21238</v>
      </c>
      <c r="E5931" t="s">
        <v>11853</v>
      </c>
      <c r="F5931" s="30" t="s">
        <v>16432</v>
      </c>
      <c r="G5931">
        <v>21.45</v>
      </c>
      <c r="H5931">
        <v>4.2</v>
      </c>
      <c r="I5931">
        <v>18</v>
      </c>
      <c r="J5931">
        <v>0</v>
      </c>
      <c r="K5931" s="13">
        <v>0.4365</v>
      </c>
      <c r="L5931" s="13">
        <v>4.2000000000000003E-2</v>
      </c>
      <c r="M5931" s="13">
        <v>0.2145</v>
      </c>
      <c r="N5931" s="13">
        <v>0.18</v>
      </c>
      <c r="O5931" s="13">
        <v>0</v>
      </c>
      <c r="P5931" s="12" t="str">
        <f>LEFT(Tabela2[[#This Row],[Código]],2)</f>
        <v>52</v>
      </c>
    </row>
    <row r="5932" spans="2:16" ht="15" customHeight="1" x14ac:dyDescent="0.25">
      <c r="B5932" s="36" t="str">
        <f>LOOKUP(Tabela2[[#This Row],[RESUMO]],Tabela3[Grupo],Tabela3[Meus produtos])</f>
        <v>Não</v>
      </c>
      <c r="C5932" s="30" t="s">
        <v>5696</v>
      </c>
      <c r="D5932" t="s">
        <v>21238</v>
      </c>
      <c r="E5932" t="s">
        <v>11853</v>
      </c>
      <c r="F5932" s="30" t="s">
        <v>16433</v>
      </c>
      <c r="G5932">
        <v>21.45</v>
      </c>
      <c r="H5932">
        <v>4.2</v>
      </c>
      <c r="I5932">
        <v>18</v>
      </c>
      <c r="J5932">
        <v>0</v>
      </c>
      <c r="K5932" s="13">
        <v>0.4365</v>
      </c>
      <c r="L5932" s="13">
        <v>4.2000000000000003E-2</v>
      </c>
      <c r="M5932" s="13">
        <v>0.2145</v>
      </c>
      <c r="N5932" s="13">
        <v>0.18</v>
      </c>
      <c r="O5932" s="13">
        <v>0</v>
      </c>
      <c r="P5932" s="12" t="str">
        <f>LEFT(Tabela2[[#This Row],[Código]],2)</f>
        <v>52</v>
      </c>
    </row>
    <row r="5933" spans="2:16" ht="15" customHeight="1" x14ac:dyDescent="0.25">
      <c r="B5933" s="36" t="str">
        <f>LOOKUP(Tabela2[[#This Row],[RESUMO]],Tabela3[Grupo],Tabela3[Meus produtos])</f>
        <v>Não</v>
      </c>
      <c r="C5933" s="30" t="s">
        <v>5697</v>
      </c>
      <c r="D5933" t="s">
        <v>21238</v>
      </c>
      <c r="E5933" t="s">
        <v>11853</v>
      </c>
      <c r="F5933" s="30" t="s">
        <v>16434</v>
      </c>
      <c r="G5933">
        <v>21.45</v>
      </c>
      <c r="H5933">
        <v>4.2</v>
      </c>
      <c r="I5933">
        <v>18</v>
      </c>
      <c r="J5933">
        <v>0</v>
      </c>
      <c r="K5933" s="13">
        <v>0.4365</v>
      </c>
      <c r="L5933" s="13">
        <v>4.2000000000000003E-2</v>
      </c>
      <c r="M5933" s="13">
        <v>0.2145</v>
      </c>
      <c r="N5933" s="13">
        <v>0.18</v>
      </c>
      <c r="O5933" s="13">
        <v>0</v>
      </c>
      <c r="P5933" s="12" t="str">
        <f>LEFT(Tabela2[[#This Row],[Código]],2)</f>
        <v>52</v>
      </c>
    </row>
    <row r="5934" spans="2:16" ht="15" customHeight="1" x14ac:dyDescent="0.25">
      <c r="B5934" s="36" t="str">
        <f>LOOKUP(Tabela2[[#This Row],[RESUMO]],Tabela3[Grupo],Tabela3[Meus produtos])</f>
        <v>Não</v>
      </c>
      <c r="C5934" s="30" t="s">
        <v>5698</v>
      </c>
      <c r="D5934" t="s">
        <v>21238</v>
      </c>
      <c r="E5934" t="s">
        <v>11853</v>
      </c>
      <c r="F5934" s="30" t="s">
        <v>16435</v>
      </c>
      <c r="G5934">
        <v>21.45</v>
      </c>
      <c r="H5934">
        <v>4.2</v>
      </c>
      <c r="I5934">
        <v>18</v>
      </c>
      <c r="J5934">
        <v>0</v>
      </c>
      <c r="K5934" s="13">
        <v>0.4365</v>
      </c>
      <c r="L5934" s="13">
        <v>4.2000000000000003E-2</v>
      </c>
      <c r="M5934" s="13">
        <v>0.2145</v>
      </c>
      <c r="N5934" s="13">
        <v>0.18</v>
      </c>
      <c r="O5934" s="13">
        <v>0</v>
      </c>
      <c r="P5934" s="12" t="str">
        <f>LEFT(Tabela2[[#This Row],[Código]],2)</f>
        <v>52</v>
      </c>
    </row>
    <row r="5935" spans="2:16" ht="15" customHeight="1" x14ac:dyDescent="0.25">
      <c r="B5935" s="36" t="str">
        <f>LOOKUP(Tabela2[[#This Row],[RESUMO]],Tabela3[Grupo],Tabela3[Meus produtos])</f>
        <v>Não</v>
      </c>
      <c r="C5935" s="30" t="s">
        <v>5699</v>
      </c>
      <c r="D5935" t="s">
        <v>21238</v>
      </c>
      <c r="E5935" t="s">
        <v>11853</v>
      </c>
      <c r="F5935" s="30" t="s">
        <v>16436</v>
      </c>
      <c r="G5935">
        <v>21.45</v>
      </c>
      <c r="H5935">
        <v>4.2</v>
      </c>
      <c r="I5935">
        <v>18</v>
      </c>
      <c r="J5935">
        <v>0</v>
      </c>
      <c r="K5935" s="13">
        <v>0.4365</v>
      </c>
      <c r="L5935" s="13">
        <v>4.2000000000000003E-2</v>
      </c>
      <c r="M5935" s="13">
        <v>0.2145</v>
      </c>
      <c r="N5935" s="13">
        <v>0.18</v>
      </c>
      <c r="O5935" s="13">
        <v>0</v>
      </c>
      <c r="P5935" s="12" t="str">
        <f>LEFT(Tabela2[[#This Row],[Código]],2)</f>
        <v>52</v>
      </c>
    </row>
    <row r="5936" spans="2:16" ht="15" customHeight="1" x14ac:dyDescent="0.25">
      <c r="B5936" s="36" t="str">
        <f>LOOKUP(Tabela2[[#This Row],[RESUMO]],Tabela3[Grupo],Tabela3[Meus produtos])</f>
        <v>Não</v>
      </c>
      <c r="C5936" s="30" t="s">
        <v>5700</v>
      </c>
      <c r="D5936" t="s">
        <v>21238</v>
      </c>
      <c r="E5936" t="s">
        <v>11853</v>
      </c>
      <c r="F5936" s="30" t="s">
        <v>16437</v>
      </c>
      <c r="G5936">
        <v>21.45</v>
      </c>
      <c r="H5936">
        <v>4.2</v>
      </c>
      <c r="I5936">
        <v>18</v>
      </c>
      <c r="J5936">
        <v>0</v>
      </c>
      <c r="K5936" s="13">
        <v>0.4365</v>
      </c>
      <c r="L5936" s="13">
        <v>4.2000000000000003E-2</v>
      </c>
      <c r="M5936" s="13">
        <v>0.2145</v>
      </c>
      <c r="N5936" s="13">
        <v>0.18</v>
      </c>
      <c r="O5936" s="13">
        <v>0</v>
      </c>
      <c r="P5936" s="12" t="str">
        <f>LEFT(Tabela2[[#This Row],[Código]],2)</f>
        <v>52</v>
      </c>
    </row>
    <row r="5937" spans="2:16" ht="15" customHeight="1" x14ac:dyDescent="0.25">
      <c r="B5937" s="36" t="str">
        <f>LOOKUP(Tabela2[[#This Row],[RESUMO]],Tabela3[Grupo],Tabela3[Meus produtos])</f>
        <v>Não</v>
      </c>
      <c r="C5937" s="30" t="s">
        <v>5701</v>
      </c>
      <c r="D5937" t="s">
        <v>21238</v>
      </c>
      <c r="E5937" t="s">
        <v>11853</v>
      </c>
      <c r="F5937" s="30" t="s">
        <v>16438</v>
      </c>
      <c r="G5937">
        <v>21.45</v>
      </c>
      <c r="H5937">
        <v>4.2</v>
      </c>
      <c r="I5937">
        <v>18</v>
      </c>
      <c r="J5937">
        <v>0</v>
      </c>
      <c r="K5937" s="13">
        <v>0.4365</v>
      </c>
      <c r="L5937" s="13">
        <v>4.2000000000000003E-2</v>
      </c>
      <c r="M5937" s="13">
        <v>0.2145</v>
      </c>
      <c r="N5937" s="13">
        <v>0.18</v>
      </c>
      <c r="O5937" s="13">
        <v>0</v>
      </c>
      <c r="P5937" s="12" t="str">
        <f>LEFT(Tabela2[[#This Row],[Código]],2)</f>
        <v>52</v>
      </c>
    </row>
    <row r="5938" spans="2:16" ht="15" customHeight="1" x14ac:dyDescent="0.25">
      <c r="B5938" s="36" t="str">
        <f>LOOKUP(Tabela2[[#This Row],[RESUMO]],Tabela3[Grupo],Tabela3[Meus produtos])</f>
        <v>Não</v>
      </c>
      <c r="C5938" s="30" t="s">
        <v>5702</v>
      </c>
      <c r="D5938" t="s">
        <v>21238</v>
      </c>
      <c r="E5938" t="s">
        <v>11853</v>
      </c>
      <c r="F5938" s="30" t="s">
        <v>16439</v>
      </c>
      <c r="G5938">
        <v>21.45</v>
      </c>
      <c r="H5938">
        <v>4.2</v>
      </c>
      <c r="I5938">
        <v>18</v>
      </c>
      <c r="J5938">
        <v>0</v>
      </c>
      <c r="K5938" s="13">
        <v>0.4365</v>
      </c>
      <c r="L5938" s="13">
        <v>4.2000000000000003E-2</v>
      </c>
      <c r="M5938" s="13">
        <v>0.2145</v>
      </c>
      <c r="N5938" s="13">
        <v>0.18</v>
      </c>
      <c r="O5938" s="13">
        <v>0</v>
      </c>
      <c r="P5938" s="12" t="str">
        <f>LEFT(Tabela2[[#This Row],[Código]],2)</f>
        <v>52</v>
      </c>
    </row>
    <row r="5939" spans="2:16" ht="15" customHeight="1" x14ac:dyDescent="0.25">
      <c r="B5939" s="36" t="str">
        <f>LOOKUP(Tabela2[[#This Row],[RESUMO]],Tabela3[Grupo],Tabela3[Meus produtos])</f>
        <v>Não</v>
      </c>
      <c r="C5939" s="30" t="s">
        <v>5703</v>
      </c>
      <c r="D5939" t="s">
        <v>21238</v>
      </c>
      <c r="E5939" t="s">
        <v>11853</v>
      </c>
      <c r="F5939" s="30" t="s">
        <v>16440</v>
      </c>
      <c r="G5939">
        <v>21.45</v>
      </c>
      <c r="H5939">
        <v>4.2</v>
      </c>
      <c r="I5939">
        <v>18</v>
      </c>
      <c r="J5939">
        <v>0</v>
      </c>
      <c r="K5939" s="13">
        <v>0.4365</v>
      </c>
      <c r="L5939" s="13">
        <v>4.2000000000000003E-2</v>
      </c>
      <c r="M5939" s="13">
        <v>0.2145</v>
      </c>
      <c r="N5939" s="13">
        <v>0.18</v>
      </c>
      <c r="O5939" s="13">
        <v>0</v>
      </c>
      <c r="P5939" s="12" t="str">
        <f>LEFT(Tabela2[[#This Row],[Código]],2)</f>
        <v>52</v>
      </c>
    </row>
    <row r="5940" spans="2:16" ht="15" customHeight="1" x14ac:dyDescent="0.25">
      <c r="B5940" s="36" t="str">
        <f>LOOKUP(Tabela2[[#This Row],[RESUMO]],Tabela3[Grupo],Tabela3[Meus produtos])</f>
        <v>Não</v>
      </c>
      <c r="C5940" s="30" t="s">
        <v>5704</v>
      </c>
      <c r="D5940" t="s">
        <v>21238</v>
      </c>
      <c r="E5940" t="s">
        <v>11853</v>
      </c>
      <c r="F5940" s="30" t="s">
        <v>16441</v>
      </c>
      <c r="G5940">
        <v>21.45</v>
      </c>
      <c r="H5940">
        <v>4.2</v>
      </c>
      <c r="I5940">
        <v>18</v>
      </c>
      <c r="J5940">
        <v>0</v>
      </c>
      <c r="K5940" s="13">
        <v>0.4365</v>
      </c>
      <c r="L5940" s="13">
        <v>4.2000000000000003E-2</v>
      </c>
      <c r="M5940" s="13">
        <v>0.2145</v>
      </c>
      <c r="N5940" s="13">
        <v>0.18</v>
      </c>
      <c r="O5940" s="13">
        <v>0</v>
      </c>
      <c r="P5940" s="12" t="str">
        <f>LEFT(Tabela2[[#This Row],[Código]],2)</f>
        <v>52</v>
      </c>
    </row>
    <row r="5941" spans="2:16" ht="15" customHeight="1" x14ac:dyDescent="0.25">
      <c r="B5941" s="36" t="str">
        <f>LOOKUP(Tabela2[[#This Row],[RESUMO]],Tabela3[Grupo],Tabela3[Meus produtos])</f>
        <v>Não</v>
      </c>
      <c r="C5941" s="30" t="s">
        <v>5705</v>
      </c>
      <c r="D5941" t="s">
        <v>21238</v>
      </c>
      <c r="E5941" t="s">
        <v>11853</v>
      </c>
      <c r="F5941" s="30" t="s">
        <v>16442</v>
      </c>
      <c r="G5941">
        <v>21.45</v>
      </c>
      <c r="H5941">
        <v>4.2</v>
      </c>
      <c r="I5941">
        <v>18</v>
      </c>
      <c r="J5941">
        <v>0</v>
      </c>
      <c r="K5941" s="13">
        <v>0.4365</v>
      </c>
      <c r="L5941" s="13">
        <v>4.2000000000000003E-2</v>
      </c>
      <c r="M5941" s="13">
        <v>0.2145</v>
      </c>
      <c r="N5941" s="13">
        <v>0.18</v>
      </c>
      <c r="O5941" s="13">
        <v>0</v>
      </c>
      <c r="P5941" s="12" t="str">
        <f>LEFT(Tabela2[[#This Row],[Código]],2)</f>
        <v>52</v>
      </c>
    </row>
    <row r="5942" spans="2:16" ht="15" customHeight="1" x14ac:dyDescent="0.25">
      <c r="B5942" s="36" t="str">
        <f>LOOKUP(Tabela2[[#This Row],[RESUMO]],Tabela3[Grupo],Tabela3[Meus produtos])</f>
        <v>Não</v>
      </c>
      <c r="C5942" s="30" t="s">
        <v>5706</v>
      </c>
      <c r="D5942" t="s">
        <v>21238</v>
      </c>
      <c r="E5942" t="s">
        <v>11853</v>
      </c>
      <c r="F5942" s="30" t="s">
        <v>16443</v>
      </c>
      <c r="G5942">
        <v>26.83</v>
      </c>
      <c r="H5942">
        <v>4.2</v>
      </c>
      <c r="I5942">
        <v>18</v>
      </c>
      <c r="J5942">
        <v>0</v>
      </c>
      <c r="K5942" s="13">
        <v>0.49029999999999996</v>
      </c>
      <c r="L5942" s="13">
        <v>4.2000000000000003E-2</v>
      </c>
      <c r="M5942" s="13">
        <v>0.26829999999999998</v>
      </c>
      <c r="N5942" s="13">
        <v>0.18</v>
      </c>
      <c r="O5942" s="13">
        <v>0</v>
      </c>
      <c r="P5942" s="12" t="str">
        <f>LEFT(Tabela2[[#This Row],[Código]],2)</f>
        <v>52</v>
      </c>
    </row>
    <row r="5943" spans="2:16" ht="15" customHeight="1" x14ac:dyDescent="0.25">
      <c r="B5943" s="36" t="str">
        <f>LOOKUP(Tabela2[[#This Row],[RESUMO]],Tabela3[Grupo],Tabela3[Meus produtos])</f>
        <v>Não</v>
      </c>
      <c r="C5943" s="30" t="s">
        <v>5707</v>
      </c>
      <c r="D5943" t="s">
        <v>21238</v>
      </c>
      <c r="E5943" t="s">
        <v>11853</v>
      </c>
      <c r="F5943" s="30" t="s">
        <v>16444</v>
      </c>
      <c r="G5943">
        <v>26.83</v>
      </c>
      <c r="H5943">
        <v>4.2</v>
      </c>
      <c r="I5943">
        <v>18</v>
      </c>
      <c r="J5943">
        <v>0</v>
      </c>
      <c r="K5943" s="13">
        <v>0.49029999999999996</v>
      </c>
      <c r="L5943" s="13">
        <v>4.2000000000000003E-2</v>
      </c>
      <c r="M5943" s="13">
        <v>0.26829999999999998</v>
      </c>
      <c r="N5943" s="13">
        <v>0.18</v>
      </c>
      <c r="O5943" s="13">
        <v>0</v>
      </c>
      <c r="P5943" s="12" t="str">
        <f>LEFT(Tabela2[[#This Row],[Código]],2)</f>
        <v>52</v>
      </c>
    </row>
    <row r="5944" spans="2:16" ht="15" customHeight="1" x14ac:dyDescent="0.25">
      <c r="B5944" s="36" t="str">
        <f>LOOKUP(Tabela2[[#This Row],[RESUMO]],Tabela3[Grupo],Tabela3[Meus produtos])</f>
        <v>Não</v>
      </c>
      <c r="C5944" s="30" t="s">
        <v>5708</v>
      </c>
      <c r="D5944" t="s">
        <v>21238</v>
      </c>
      <c r="E5944" t="s">
        <v>11853</v>
      </c>
      <c r="F5944" s="30" t="s">
        <v>16445</v>
      </c>
      <c r="G5944">
        <v>26.83</v>
      </c>
      <c r="H5944">
        <v>4.2</v>
      </c>
      <c r="I5944">
        <v>18</v>
      </c>
      <c r="J5944">
        <v>0</v>
      </c>
      <c r="K5944" s="13">
        <v>0.49029999999999996</v>
      </c>
      <c r="L5944" s="13">
        <v>4.2000000000000003E-2</v>
      </c>
      <c r="M5944" s="13">
        <v>0.26829999999999998</v>
      </c>
      <c r="N5944" s="13">
        <v>0.18</v>
      </c>
      <c r="O5944" s="13">
        <v>0</v>
      </c>
      <c r="P5944" s="12" t="str">
        <f>LEFT(Tabela2[[#This Row],[Código]],2)</f>
        <v>52</v>
      </c>
    </row>
    <row r="5945" spans="2:16" ht="15" customHeight="1" x14ac:dyDescent="0.25">
      <c r="B5945" s="36" t="str">
        <f>LOOKUP(Tabela2[[#This Row],[RESUMO]],Tabela3[Grupo],Tabela3[Meus produtos])</f>
        <v>Não</v>
      </c>
      <c r="C5945" s="30" t="s">
        <v>5709</v>
      </c>
      <c r="D5945" t="s">
        <v>21238</v>
      </c>
      <c r="E5945" t="s">
        <v>11853</v>
      </c>
      <c r="F5945" s="30" t="s">
        <v>16446</v>
      </c>
      <c r="G5945">
        <v>26.83</v>
      </c>
      <c r="H5945">
        <v>4.2</v>
      </c>
      <c r="I5945">
        <v>18</v>
      </c>
      <c r="J5945">
        <v>0</v>
      </c>
      <c r="K5945" s="13">
        <v>0.49029999999999996</v>
      </c>
      <c r="L5945" s="13">
        <v>4.2000000000000003E-2</v>
      </c>
      <c r="M5945" s="13">
        <v>0.26829999999999998</v>
      </c>
      <c r="N5945" s="13">
        <v>0.18</v>
      </c>
      <c r="O5945" s="13">
        <v>0</v>
      </c>
      <c r="P5945" s="12" t="str">
        <f>LEFT(Tabela2[[#This Row],[Código]],2)</f>
        <v>52</v>
      </c>
    </row>
    <row r="5946" spans="2:16" ht="15" customHeight="1" x14ac:dyDescent="0.25">
      <c r="B5946" s="36" t="str">
        <f>LOOKUP(Tabela2[[#This Row],[RESUMO]],Tabela3[Grupo],Tabela3[Meus produtos])</f>
        <v>Não</v>
      </c>
      <c r="C5946" s="30" t="s">
        <v>5710</v>
      </c>
      <c r="D5946" t="s">
        <v>21238</v>
      </c>
      <c r="E5946" t="s">
        <v>11853</v>
      </c>
      <c r="F5946" s="30" t="s">
        <v>16447</v>
      </c>
      <c r="G5946">
        <v>26.83</v>
      </c>
      <c r="H5946">
        <v>4.2</v>
      </c>
      <c r="I5946">
        <v>18</v>
      </c>
      <c r="J5946">
        <v>0</v>
      </c>
      <c r="K5946" s="13">
        <v>0.49029999999999996</v>
      </c>
      <c r="L5946" s="13">
        <v>4.2000000000000003E-2</v>
      </c>
      <c r="M5946" s="13">
        <v>0.26829999999999998</v>
      </c>
      <c r="N5946" s="13">
        <v>0.18</v>
      </c>
      <c r="O5946" s="13">
        <v>0</v>
      </c>
      <c r="P5946" s="12" t="str">
        <f>LEFT(Tabela2[[#This Row],[Código]],2)</f>
        <v>52</v>
      </c>
    </row>
    <row r="5947" spans="2:16" ht="15" customHeight="1" x14ac:dyDescent="0.25">
      <c r="B5947" s="36" t="str">
        <f>LOOKUP(Tabela2[[#This Row],[RESUMO]],Tabela3[Grupo],Tabela3[Meus produtos])</f>
        <v>Não</v>
      </c>
      <c r="C5947" s="30" t="s">
        <v>5711</v>
      </c>
      <c r="D5947" t="s">
        <v>21238</v>
      </c>
      <c r="E5947" t="s">
        <v>11853</v>
      </c>
      <c r="F5947" s="30" t="s">
        <v>16448</v>
      </c>
      <c r="G5947">
        <v>26.83</v>
      </c>
      <c r="H5947">
        <v>4.2</v>
      </c>
      <c r="I5947">
        <v>18</v>
      </c>
      <c r="J5947">
        <v>0</v>
      </c>
      <c r="K5947" s="13">
        <v>0.49029999999999996</v>
      </c>
      <c r="L5947" s="13">
        <v>4.2000000000000003E-2</v>
      </c>
      <c r="M5947" s="13">
        <v>0.26829999999999998</v>
      </c>
      <c r="N5947" s="13">
        <v>0.18</v>
      </c>
      <c r="O5947" s="13">
        <v>0</v>
      </c>
      <c r="P5947" s="12" t="str">
        <f>LEFT(Tabela2[[#This Row],[Código]],2)</f>
        <v>52</v>
      </c>
    </row>
    <row r="5948" spans="2:16" ht="15" customHeight="1" x14ac:dyDescent="0.25">
      <c r="B5948" s="36" t="str">
        <f>LOOKUP(Tabela2[[#This Row],[RESUMO]],Tabela3[Grupo],Tabela3[Meus produtos])</f>
        <v>Não</v>
      </c>
      <c r="C5948" s="30" t="s">
        <v>5712</v>
      </c>
      <c r="D5948" t="s">
        <v>21238</v>
      </c>
      <c r="E5948" t="s">
        <v>11853</v>
      </c>
      <c r="F5948" s="30" t="s">
        <v>16449</v>
      </c>
      <c r="G5948">
        <v>26.83</v>
      </c>
      <c r="H5948">
        <v>4.2</v>
      </c>
      <c r="I5948">
        <v>18</v>
      </c>
      <c r="J5948">
        <v>0</v>
      </c>
      <c r="K5948" s="13">
        <v>0.49029999999999996</v>
      </c>
      <c r="L5948" s="13">
        <v>4.2000000000000003E-2</v>
      </c>
      <c r="M5948" s="13">
        <v>0.26829999999999998</v>
      </c>
      <c r="N5948" s="13">
        <v>0.18</v>
      </c>
      <c r="O5948" s="13">
        <v>0</v>
      </c>
      <c r="P5948" s="12" t="str">
        <f>LEFT(Tabela2[[#This Row],[Código]],2)</f>
        <v>52</v>
      </c>
    </row>
    <row r="5949" spans="2:16" ht="15" customHeight="1" x14ac:dyDescent="0.25">
      <c r="B5949" s="36" t="str">
        <f>LOOKUP(Tabela2[[#This Row],[RESUMO]],Tabela3[Grupo],Tabela3[Meus produtos])</f>
        <v>Não</v>
      </c>
      <c r="C5949" s="30" t="s">
        <v>5713</v>
      </c>
      <c r="D5949" t="s">
        <v>21238</v>
      </c>
      <c r="E5949" t="s">
        <v>11853</v>
      </c>
      <c r="F5949" s="30" t="s">
        <v>16450</v>
      </c>
      <c r="G5949">
        <v>26.83</v>
      </c>
      <c r="H5949">
        <v>4.2</v>
      </c>
      <c r="I5949">
        <v>18</v>
      </c>
      <c r="J5949">
        <v>0</v>
      </c>
      <c r="K5949" s="13">
        <v>0.49029999999999996</v>
      </c>
      <c r="L5949" s="13">
        <v>4.2000000000000003E-2</v>
      </c>
      <c r="M5949" s="13">
        <v>0.26829999999999998</v>
      </c>
      <c r="N5949" s="13">
        <v>0.18</v>
      </c>
      <c r="O5949" s="13">
        <v>0</v>
      </c>
      <c r="P5949" s="12" t="str">
        <f>LEFT(Tabela2[[#This Row],[Código]],2)</f>
        <v>52</v>
      </c>
    </row>
    <row r="5950" spans="2:16" ht="15" customHeight="1" x14ac:dyDescent="0.25">
      <c r="B5950" s="36" t="str">
        <f>LOOKUP(Tabela2[[#This Row],[RESUMO]],Tabela3[Grupo],Tabela3[Meus produtos])</f>
        <v>Não</v>
      </c>
      <c r="C5950" s="30" t="s">
        <v>5714</v>
      </c>
      <c r="D5950" t="s">
        <v>21238</v>
      </c>
      <c r="E5950" t="s">
        <v>11853</v>
      </c>
      <c r="F5950" s="30" t="s">
        <v>16451</v>
      </c>
      <c r="G5950">
        <v>26.83</v>
      </c>
      <c r="H5950">
        <v>4.2</v>
      </c>
      <c r="I5950">
        <v>18</v>
      </c>
      <c r="J5950">
        <v>0</v>
      </c>
      <c r="K5950" s="13">
        <v>0.49029999999999996</v>
      </c>
      <c r="L5950" s="13">
        <v>4.2000000000000003E-2</v>
      </c>
      <c r="M5950" s="13">
        <v>0.26829999999999998</v>
      </c>
      <c r="N5950" s="13">
        <v>0.18</v>
      </c>
      <c r="O5950" s="13">
        <v>0</v>
      </c>
      <c r="P5950" s="12" t="str">
        <f>LEFT(Tabela2[[#This Row],[Código]],2)</f>
        <v>52</v>
      </c>
    </row>
    <row r="5951" spans="2:16" ht="15" customHeight="1" x14ac:dyDescent="0.25">
      <c r="B5951" s="36" t="str">
        <f>LOOKUP(Tabela2[[#This Row],[RESUMO]],Tabela3[Grupo],Tabela3[Meus produtos])</f>
        <v>Não</v>
      </c>
      <c r="C5951" s="30" t="s">
        <v>5715</v>
      </c>
      <c r="D5951" t="s">
        <v>21238</v>
      </c>
      <c r="E5951" t="s">
        <v>11853</v>
      </c>
      <c r="F5951" s="30" t="s">
        <v>16452</v>
      </c>
      <c r="G5951">
        <v>26.83</v>
      </c>
      <c r="H5951">
        <v>4.2</v>
      </c>
      <c r="I5951">
        <v>18</v>
      </c>
      <c r="J5951">
        <v>0</v>
      </c>
      <c r="K5951" s="13">
        <v>0.49029999999999996</v>
      </c>
      <c r="L5951" s="13">
        <v>4.2000000000000003E-2</v>
      </c>
      <c r="M5951" s="13">
        <v>0.26829999999999998</v>
      </c>
      <c r="N5951" s="13">
        <v>0.18</v>
      </c>
      <c r="O5951" s="13">
        <v>0</v>
      </c>
      <c r="P5951" s="12" t="str">
        <f>LEFT(Tabela2[[#This Row],[Código]],2)</f>
        <v>52</v>
      </c>
    </row>
    <row r="5952" spans="2:16" ht="15" customHeight="1" x14ac:dyDescent="0.25">
      <c r="B5952" s="36" t="str">
        <f>LOOKUP(Tabela2[[#This Row],[RESUMO]],Tabela3[Grupo],Tabela3[Meus produtos])</f>
        <v>Não</v>
      </c>
      <c r="C5952" s="30" t="s">
        <v>5716</v>
      </c>
      <c r="D5952" t="s">
        <v>21238</v>
      </c>
      <c r="E5952" t="s">
        <v>11853</v>
      </c>
      <c r="F5952" s="30" t="s">
        <v>16453</v>
      </c>
      <c r="G5952">
        <v>26.83</v>
      </c>
      <c r="H5952">
        <v>4.2</v>
      </c>
      <c r="I5952">
        <v>18</v>
      </c>
      <c r="J5952">
        <v>0</v>
      </c>
      <c r="K5952" s="13">
        <v>0.49029999999999996</v>
      </c>
      <c r="L5952" s="13">
        <v>4.2000000000000003E-2</v>
      </c>
      <c r="M5952" s="13">
        <v>0.26829999999999998</v>
      </c>
      <c r="N5952" s="13">
        <v>0.18</v>
      </c>
      <c r="O5952" s="13">
        <v>0</v>
      </c>
      <c r="P5952" s="12" t="str">
        <f>LEFT(Tabela2[[#This Row],[Código]],2)</f>
        <v>52</v>
      </c>
    </row>
    <row r="5953" spans="2:16" ht="15" customHeight="1" x14ac:dyDescent="0.25">
      <c r="B5953" s="36" t="str">
        <f>LOOKUP(Tabela2[[#This Row],[RESUMO]],Tabela3[Grupo],Tabela3[Meus produtos])</f>
        <v>Não</v>
      </c>
      <c r="C5953" s="30" t="s">
        <v>5717</v>
      </c>
      <c r="D5953" t="s">
        <v>21238</v>
      </c>
      <c r="E5953" t="s">
        <v>11853</v>
      </c>
      <c r="F5953" s="30" t="s">
        <v>16454</v>
      </c>
      <c r="G5953">
        <v>26.83</v>
      </c>
      <c r="H5953">
        <v>4.2</v>
      </c>
      <c r="I5953">
        <v>18</v>
      </c>
      <c r="J5953">
        <v>0</v>
      </c>
      <c r="K5953" s="13">
        <v>0.49029999999999996</v>
      </c>
      <c r="L5953" s="13">
        <v>4.2000000000000003E-2</v>
      </c>
      <c r="M5953" s="13">
        <v>0.26829999999999998</v>
      </c>
      <c r="N5953" s="13">
        <v>0.18</v>
      </c>
      <c r="O5953" s="13">
        <v>0</v>
      </c>
      <c r="P5953" s="12" t="str">
        <f>LEFT(Tabela2[[#This Row],[Código]],2)</f>
        <v>52</v>
      </c>
    </row>
    <row r="5954" spans="2:16" ht="15" customHeight="1" x14ac:dyDescent="0.25">
      <c r="B5954" s="36" t="str">
        <f>LOOKUP(Tabela2[[#This Row],[RESUMO]],Tabela3[Grupo],Tabela3[Meus produtos])</f>
        <v>Não</v>
      </c>
      <c r="C5954" s="30" t="s">
        <v>5718</v>
      </c>
      <c r="D5954" t="s">
        <v>21238</v>
      </c>
      <c r="E5954" t="s">
        <v>11853</v>
      </c>
      <c r="F5954" s="30" t="s">
        <v>16455</v>
      </c>
      <c r="G5954">
        <v>26.83</v>
      </c>
      <c r="H5954">
        <v>4.2</v>
      </c>
      <c r="I5954">
        <v>18</v>
      </c>
      <c r="J5954">
        <v>0</v>
      </c>
      <c r="K5954" s="13">
        <v>0.49029999999999996</v>
      </c>
      <c r="L5954" s="13">
        <v>4.2000000000000003E-2</v>
      </c>
      <c r="M5954" s="13">
        <v>0.26829999999999998</v>
      </c>
      <c r="N5954" s="13">
        <v>0.18</v>
      </c>
      <c r="O5954" s="13">
        <v>0</v>
      </c>
      <c r="P5954" s="12" t="str">
        <f>LEFT(Tabela2[[#This Row],[Código]],2)</f>
        <v>52</v>
      </c>
    </row>
    <row r="5955" spans="2:16" ht="15" customHeight="1" x14ac:dyDescent="0.25">
      <c r="B5955" s="36" t="str">
        <f>LOOKUP(Tabela2[[#This Row],[RESUMO]],Tabela3[Grupo],Tabela3[Meus produtos])</f>
        <v>Não</v>
      </c>
      <c r="C5955" s="30" t="s">
        <v>5719</v>
      </c>
      <c r="D5955" t="s">
        <v>21238</v>
      </c>
      <c r="E5955" t="s">
        <v>11853</v>
      </c>
      <c r="F5955" s="30" t="s">
        <v>16456</v>
      </c>
      <c r="G5955">
        <v>26.83</v>
      </c>
      <c r="H5955">
        <v>4.2</v>
      </c>
      <c r="I5955">
        <v>18</v>
      </c>
      <c r="J5955">
        <v>0</v>
      </c>
      <c r="K5955" s="13">
        <v>0.49029999999999996</v>
      </c>
      <c r="L5955" s="13">
        <v>4.2000000000000003E-2</v>
      </c>
      <c r="M5955" s="13">
        <v>0.26829999999999998</v>
      </c>
      <c r="N5955" s="13">
        <v>0.18</v>
      </c>
      <c r="O5955" s="13">
        <v>0</v>
      </c>
      <c r="P5955" s="12" t="str">
        <f>LEFT(Tabela2[[#This Row],[Código]],2)</f>
        <v>52</v>
      </c>
    </row>
    <row r="5956" spans="2:16" ht="15" customHeight="1" x14ac:dyDescent="0.25">
      <c r="B5956" s="36" t="str">
        <f>LOOKUP(Tabela2[[#This Row],[RESUMO]],Tabela3[Grupo],Tabela3[Meus produtos])</f>
        <v>Não</v>
      </c>
      <c r="C5956" s="30" t="s">
        <v>5720</v>
      </c>
      <c r="D5956" t="s">
        <v>21238</v>
      </c>
      <c r="E5956" t="s">
        <v>11853</v>
      </c>
      <c r="F5956" s="30" t="s">
        <v>16457</v>
      </c>
      <c r="G5956">
        <v>26.83</v>
      </c>
      <c r="H5956">
        <v>4.2</v>
      </c>
      <c r="I5956">
        <v>18</v>
      </c>
      <c r="J5956">
        <v>0</v>
      </c>
      <c r="K5956" s="13">
        <v>0.49029999999999996</v>
      </c>
      <c r="L5956" s="13">
        <v>4.2000000000000003E-2</v>
      </c>
      <c r="M5956" s="13">
        <v>0.26829999999999998</v>
      </c>
      <c r="N5956" s="13">
        <v>0.18</v>
      </c>
      <c r="O5956" s="13">
        <v>0</v>
      </c>
      <c r="P5956" s="12" t="str">
        <f>LEFT(Tabela2[[#This Row],[Código]],2)</f>
        <v>52</v>
      </c>
    </row>
    <row r="5957" spans="2:16" ht="15" customHeight="1" x14ac:dyDescent="0.25">
      <c r="B5957" s="36" t="str">
        <f>LOOKUP(Tabela2[[#This Row],[RESUMO]],Tabela3[Grupo],Tabela3[Meus produtos])</f>
        <v>Não</v>
      </c>
      <c r="C5957" s="30" t="s">
        <v>5721</v>
      </c>
      <c r="D5957" t="s">
        <v>21238</v>
      </c>
      <c r="E5957" t="s">
        <v>11853</v>
      </c>
      <c r="F5957" s="30" t="s">
        <v>16458</v>
      </c>
      <c r="G5957">
        <v>26.83</v>
      </c>
      <c r="H5957">
        <v>4.2</v>
      </c>
      <c r="I5957">
        <v>18</v>
      </c>
      <c r="J5957">
        <v>0</v>
      </c>
      <c r="K5957" s="13">
        <v>0.49029999999999996</v>
      </c>
      <c r="L5957" s="13">
        <v>4.2000000000000003E-2</v>
      </c>
      <c r="M5957" s="13">
        <v>0.26829999999999998</v>
      </c>
      <c r="N5957" s="13">
        <v>0.18</v>
      </c>
      <c r="O5957" s="13">
        <v>0</v>
      </c>
      <c r="P5957" s="12" t="str">
        <f>LEFT(Tabela2[[#This Row],[Código]],2)</f>
        <v>52</v>
      </c>
    </row>
    <row r="5958" spans="2:16" ht="15" customHeight="1" x14ac:dyDescent="0.25">
      <c r="B5958" s="36" t="str">
        <f>LOOKUP(Tabela2[[#This Row],[RESUMO]],Tabela3[Grupo],Tabela3[Meus produtos])</f>
        <v>Não</v>
      </c>
      <c r="C5958" s="30" t="s">
        <v>5722</v>
      </c>
      <c r="D5958" t="s">
        <v>21238</v>
      </c>
      <c r="E5958" t="s">
        <v>11853</v>
      </c>
      <c r="F5958" s="30" t="s">
        <v>16459</v>
      </c>
      <c r="G5958">
        <v>26.83</v>
      </c>
      <c r="H5958">
        <v>4.2</v>
      </c>
      <c r="I5958">
        <v>18</v>
      </c>
      <c r="J5958">
        <v>0</v>
      </c>
      <c r="K5958" s="13">
        <v>0.49029999999999996</v>
      </c>
      <c r="L5958" s="13">
        <v>4.2000000000000003E-2</v>
      </c>
      <c r="M5958" s="13">
        <v>0.26829999999999998</v>
      </c>
      <c r="N5958" s="13">
        <v>0.18</v>
      </c>
      <c r="O5958" s="13">
        <v>0</v>
      </c>
      <c r="P5958" s="12" t="str">
        <f>LEFT(Tabela2[[#This Row],[Código]],2)</f>
        <v>52</v>
      </c>
    </row>
    <row r="5959" spans="2:16" ht="15" customHeight="1" x14ac:dyDescent="0.25">
      <c r="B5959" s="36" t="str">
        <f>LOOKUP(Tabela2[[#This Row],[RESUMO]],Tabela3[Grupo],Tabela3[Meus produtos])</f>
        <v>Não</v>
      </c>
      <c r="C5959" s="30" t="s">
        <v>5723</v>
      </c>
      <c r="D5959" t="s">
        <v>21238</v>
      </c>
      <c r="E5959" t="s">
        <v>11853</v>
      </c>
      <c r="F5959" s="30" t="s">
        <v>16460</v>
      </c>
      <c r="G5959">
        <v>26.83</v>
      </c>
      <c r="H5959">
        <v>4.2</v>
      </c>
      <c r="I5959">
        <v>18</v>
      </c>
      <c r="J5959">
        <v>0</v>
      </c>
      <c r="K5959" s="13">
        <v>0.49029999999999996</v>
      </c>
      <c r="L5959" s="13">
        <v>4.2000000000000003E-2</v>
      </c>
      <c r="M5959" s="13">
        <v>0.26829999999999998</v>
      </c>
      <c r="N5959" s="13">
        <v>0.18</v>
      </c>
      <c r="O5959" s="13">
        <v>0</v>
      </c>
      <c r="P5959" s="12" t="str">
        <f>LEFT(Tabela2[[#This Row],[Código]],2)</f>
        <v>52</v>
      </c>
    </row>
    <row r="5960" spans="2:16" ht="15" customHeight="1" x14ac:dyDescent="0.25">
      <c r="B5960" s="36" t="str">
        <f>LOOKUP(Tabela2[[#This Row],[RESUMO]],Tabela3[Grupo],Tabela3[Meus produtos])</f>
        <v>Não</v>
      </c>
      <c r="C5960" s="30" t="s">
        <v>5724</v>
      </c>
      <c r="D5960" t="s">
        <v>21238</v>
      </c>
      <c r="E5960" t="s">
        <v>11853</v>
      </c>
      <c r="F5960" s="30" t="s">
        <v>16461</v>
      </c>
      <c r="G5960">
        <v>26.83</v>
      </c>
      <c r="H5960">
        <v>4.2</v>
      </c>
      <c r="I5960">
        <v>18</v>
      </c>
      <c r="J5960">
        <v>0</v>
      </c>
      <c r="K5960" s="13">
        <v>0.49029999999999996</v>
      </c>
      <c r="L5960" s="13">
        <v>4.2000000000000003E-2</v>
      </c>
      <c r="M5960" s="13">
        <v>0.26829999999999998</v>
      </c>
      <c r="N5960" s="13">
        <v>0.18</v>
      </c>
      <c r="O5960" s="13">
        <v>0</v>
      </c>
      <c r="P5960" s="12" t="str">
        <f>LEFT(Tabela2[[#This Row],[Código]],2)</f>
        <v>52</v>
      </c>
    </row>
    <row r="5961" spans="2:16" ht="15" customHeight="1" x14ac:dyDescent="0.25">
      <c r="B5961" s="36" t="str">
        <f>LOOKUP(Tabela2[[#This Row],[RESUMO]],Tabela3[Grupo],Tabela3[Meus produtos])</f>
        <v>Não</v>
      </c>
      <c r="C5961" s="30" t="s">
        <v>5725</v>
      </c>
      <c r="D5961" t="s">
        <v>21238</v>
      </c>
      <c r="E5961" t="s">
        <v>11853</v>
      </c>
      <c r="F5961" s="30" t="s">
        <v>16462</v>
      </c>
      <c r="G5961">
        <v>26.83</v>
      </c>
      <c r="H5961">
        <v>4.2</v>
      </c>
      <c r="I5961">
        <v>18</v>
      </c>
      <c r="J5961">
        <v>0</v>
      </c>
      <c r="K5961" s="13">
        <v>0.49029999999999996</v>
      </c>
      <c r="L5961" s="13">
        <v>4.2000000000000003E-2</v>
      </c>
      <c r="M5961" s="13">
        <v>0.26829999999999998</v>
      </c>
      <c r="N5961" s="13">
        <v>0.18</v>
      </c>
      <c r="O5961" s="13">
        <v>0</v>
      </c>
      <c r="P5961" s="12" t="str">
        <f>LEFT(Tabela2[[#This Row],[Código]],2)</f>
        <v>52</v>
      </c>
    </row>
    <row r="5962" spans="2:16" ht="15" customHeight="1" x14ac:dyDescent="0.25">
      <c r="B5962" s="36" t="str">
        <f>LOOKUP(Tabela2[[#This Row],[RESUMO]],Tabela3[Grupo],Tabela3[Meus produtos])</f>
        <v>Não</v>
      </c>
      <c r="C5962" s="30" t="s">
        <v>5726</v>
      </c>
      <c r="D5962" t="s">
        <v>21238</v>
      </c>
      <c r="E5962" t="s">
        <v>11853</v>
      </c>
      <c r="F5962" s="30" t="s">
        <v>16463</v>
      </c>
      <c r="G5962">
        <v>26.83</v>
      </c>
      <c r="H5962">
        <v>4.2</v>
      </c>
      <c r="I5962">
        <v>18</v>
      </c>
      <c r="J5962">
        <v>0</v>
      </c>
      <c r="K5962" s="13">
        <v>0.49029999999999996</v>
      </c>
      <c r="L5962" s="13">
        <v>4.2000000000000003E-2</v>
      </c>
      <c r="M5962" s="13">
        <v>0.26829999999999998</v>
      </c>
      <c r="N5962" s="13">
        <v>0.18</v>
      </c>
      <c r="O5962" s="13">
        <v>0</v>
      </c>
      <c r="P5962" s="12" t="str">
        <f>LEFT(Tabela2[[#This Row],[Código]],2)</f>
        <v>52</v>
      </c>
    </row>
    <row r="5963" spans="2:16" ht="15" customHeight="1" x14ac:dyDescent="0.25">
      <c r="B5963" s="36" t="str">
        <f>LOOKUP(Tabela2[[#This Row],[RESUMO]],Tabela3[Grupo],Tabela3[Meus produtos])</f>
        <v>Não</v>
      </c>
      <c r="C5963" s="30" t="s">
        <v>5727</v>
      </c>
      <c r="D5963" t="s">
        <v>21238</v>
      </c>
      <c r="E5963" t="s">
        <v>11853</v>
      </c>
      <c r="F5963" s="30" t="s">
        <v>16464</v>
      </c>
      <c r="G5963">
        <v>26.83</v>
      </c>
      <c r="H5963">
        <v>4.2</v>
      </c>
      <c r="I5963">
        <v>18</v>
      </c>
      <c r="J5963">
        <v>0</v>
      </c>
      <c r="K5963" s="13">
        <v>0.49029999999999996</v>
      </c>
      <c r="L5963" s="13">
        <v>4.2000000000000003E-2</v>
      </c>
      <c r="M5963" s="13">
        <v>0.26829999999999998</v>
      </c>
      <c r="N5963" s="13">
        <v>0.18</v>
      </c>
      <c r="O5963" s="13">
        <v>0</v>
      </c>
      <c r="P5963" s="12" t="str">
        <f>LEFT(Tabela2[[#This Row],[Código]],2)</f>
        <v>52</v>
      </c>
    </row>
    <row r="5964" spans="2:16" ht="15" customHeight="1" x14ac:dyDescent="0.25">
      <c r="B5964" s="36" t="str">
        <f>LOOKUP(Tabela2[[#This Row],[RESUMO]],Tabela3[Grupo],Tabela3[Meus produtos])</f>
        <v>Não</v>
      </c>
      <c r="C5964" s="30" t="s">
        <v>5728</v>
      </c>
      <c r="D5964" t="s">
        <v>21238</v>
      </c>
      <c r="E5964" t="s">
        <v>11853</v>
      </c>
      <c r="F5964" s="30" t="s">
        <v>16465</v>
      </c>
      <c r="G5964">
        <v>26.83</v>
      </c>
      <c r="H5964">
        <v>4.2</v>
      </c>
      <c r="I5964">
        <v>18</v>
      </c>
      <c r="J5964">
        <v>0</v>
      </c>
      <c r="K5964" s="13">
        <v>0.49029999999999996</v>
      </c>
      <c r="L5964" s="13">
        <v>4.2000000000000003E-2</v>
      </c>
      <c r="M5964" s="13">
        <v>0.26829999999999998</v>
      </c>
      <c r="N5964" s="13">
        <v>0.18</v>
      </c>
      <c r="O5964" s="13">
        <v>0</v>
      </c>
      <c r="P5964" s="12" t="str">
        <f>LEFT(Tabela2[[#This Row],[Código]],2)</f>
        <v>52</v>
      </c>
    </row>
    <row r="5965" spans="2:16" ht="15" customHeight="1" x14ac:dyDescent="0.25">
      <c r="B5965" s="36" t="str">
        <f>LOOKUP(Tabela2[[#This Row],[RESUMO]],Tabela3[Grupo],Tabela3[Meus produtos])</f>
        <v>Não</v>
      </c>
      <c r="C5965" s="30" t="s">
        <v>5729</v>
      </c>
      <c r="D5965" t="s">
        <v>21238</v>
      </c>
      <c r="E5965" t="s">
        <v>11853</v>
      </c>
      <c r="F5965" s="30" t="s">
        <v>16466</v>
      </c>
      <c r="G5965">
        <v>26.83</v>
      </c>
      <c r="H5965">
        <v>4.2</v>
      </c>
      <c r="I5965">
        <v>18</v>
      </c>
      <c r="J5965">
        <v>0</v>
      </c>
      <c r="K5965" s="13">
        <v>0.49029999999999996</v>
      </c>
      <c r="L5965" s="13">
        <v>4.2000000000000003E-2</v>
      </c>
      <c r="M5965" s="13">
        <v>0.26829999999999998</v>
      </c>
      <c r="N5965" s="13">
        <v>0.18</v>
      </c>
      <c r="O5965" s="13">
        <v>0</v>
      </c>
      <c r="P5965" s="12" t="str">
        <f>LEFT(Tabela2[[#This Row],[Código]],2)</f>
        <v>52</v>
      </c>
    </row>
    <row r="5966" spans="2:16" ht="15" customHeight="1" x14ac:dyDescent="0.25">
      <c r="B5966" s="36" t="str">
        <f>LOOKUP(Tabela2[[#This Row],[RESUMO]],Tabela3[Grupo],Tabela3[Meus produtos])</f>
        <v>Não</v>
      </c>
      <c r="C5966" s="30" t="s">
        <v>5730</v>
      </c>
      <c r="D5966" t="s">
        <v>21238</v>
      </c>
      <c r="E5966" t="s">
        <v>11853</v>
      </c>
      <c r="F5966" s="30" t="s">
        <v>16467</v>
      </c>
      <c r="G5966">
        <v>26.83</v>
      </c>
      <c r="H5966">
        <v>4.2</v>
      </c>
      <c r="I5966">
        <v>18</v>
      </c>
      <c r="J5966">
        <v>0</v>
      </c>
      <c r="K5966" s="13">
        <v>0.49029999999999996</v>
      </c>
      <c r="L5966" s="13">
        <v>4.2000000000000003E-2</v>
      </c>
      <c r="M5966" s="13">
        <v>0.26829999999999998</v>
      </c>
      <c r="N5966" s="13">
        <v>0.18</v>
      </c>
      <c r="O5966" s="13">
        <v>0</v>
      </c>
      <c r="P5966" s="12" t="str">
        <f>LEFT(Tabela2[[#This Row],[Código]],2)</f>
        <v>52</v>
      </c>
    </row>
    <row r="5967" spans="2:16" ht="15" customHeight="1" x14ac:dyDescent="0.25">
      <c r="B5967" s="36" t="str">
        <f>LOOKUP(Tabela2[[#This Row],[RESUMO]],Tabela3[Grupo],Tabela3[Meus produtos])</f>
        <v>Não</v>
      </c>
      <c r="C5967" s="30" t="s">
        <v>5731</v>
      </c>
      <c r="D5967" t="s">
        <v>21238</v>
      </c>
      <c r="E5967" t="s">
        <v>11853</v>
      </c>
      <c r="F5967" s="30" t="s">
        <v>16468</v>
      </c>
      <c r="G5967">
        <v>26.83</v>
      </c>
      <c r="H5967">
        <v>4.2</v>
      </c>
      <c r="I5967">
        <v>18</v>
      </c>
      <c r="J5967">
        <v>0</v>
      </c>
      <c r="K5967" s="13">
        <v>0.49029999999999996</v>
      </c>
      <c r="L5967" s="13">
        <v>4.2000000000000003E-2</v>
      </c>
      <c r="M5967" s="13">
        <v>0.26829999999999998</v>
      </c>
      <c r="N5967" s="13">
        <v>0.18</v>
      </c>
      <c r="O5967" s="13">
        <v>0</v>
      </c>
      <c r="P5967" s="12" t="str">
        <f>LEFT(Tabela2[[#This Row],[Código]],2)</f>
        <v>52</v>
      </c>
    </row>
    <row r="5968" spans="2:16" ht="15" customHeight="1" x14ac:dyDescent="0.25">
      <c r="B5968" s="36" t="str">
        <f>LOOKUP(Tabela2[[#This Row],[RESUMO]],Tabela3[Grupo],Tabela3[Meus produtos])</f>
        <v>Não</v>
      </c>
      <c r="C5968" s="30" t="s">
        <v>5732</v>
      </c>
      <c r="D5968" t="s">
        <v>21238</v>
      </c>
      <c r="E5968" t="s">
        <v>11853</v>
      </c>
      <c r="F5968" s="30" t="s">
        <v>16469</v>
      </c>
      <c r="G5968">
        <v>26.83</v>
      </c>
      <c r="H5968">
        <v>4.2</v>
      </c>
      <c r="I5968">
        <v>18</v>
      </c>
      <c r="J5968">
        <v>0</v>
      </c>
      <c r="K5968" s="13">
        <v>0.49029999999999996</v>
      </c>
      <c r="L5968" s="13">
        <v>4.2000000000000003E-2</v>
      </c>
      <c r="M5968" s="13">
        <v>0.26829999999999998</v>
      </c>
      <c r="N5968" s="13">
        <v>0.18</v>
      </c>
      <c r="O5968" s="13">
        <v>0</v>
      </c>
      <c r="P5968" s="12" t="str">
        <f>LEFT(Tabela2[[#This Row],[Código]],2)</f>
        <v>52</v>
      </c>
    </row>
    <row r="5969" spans="2:16" ht="15" customHeight="1" x14ac:dyDescent="0.25">
      <c r="B5969" s="36" t="str">
        <f>LOOKUP(Tabela2[[#This Row],[RESUMO]],Tabela3[Grupo],Tabela3[Meus produtos])</f>
        <v>Não</v>
      </c>
      <c r="C5969" s="30" t="s">
        <v>5733</v>
      </c>
      <c r="D5969" t="s">
        <v>21238</v>
      </c>
      <c r="E5969" t="s">
        <v>11853</v>
      </c>
      <c r="F5969" s="30" t="s">
        <v>16470</v>
      </c>
      <c r="G5969">
        <v>26.83</v>
      </c>
      <c r="H5969">
        <v>4.2</v>
      </c>
      <c r="I5969">
        <v>18</v>
      </c>
      <c r="J5969">
        <v>0</v>
      </c>
      <c r="K5969" s="13">
        <v>0.49029999999999996</v>
      </c>
      <c r="L5969" s="13">
        <v>4.2000000000000003E-2</v>
      </c>
      <c r="M5969" s="13">
        <v>0.26829999999999998</v>
      </c>
      <c r="N5969" s="13">
        <v>0.18</v>
      </c>
      <c r="O5969" s="13">
        <v>0</v>
      </c>
      <c r="P5969" s="12" t="str">
        <f>LEFT(Tabela2[[#This Row],[Código]],2)</f>
        <v>52</v>
      </c>
    </row>
    <row r="5970" spans="2:16" ht="15" customHeight="1" x14ac:dyDescent="0.25">
      <c r="B5970" s="36" t="str">
        <f>LOOKUP(Tabela2[[#This Row],[RESUMO]],Tabela3[Grupo],Tabela3[Meus produtos])</f>
        <v>Não</v>
      </c>
      <c r="C5970" s="30" t="s">
        <v>5734</v>
      </c>
      <c r="D5970" t="s">
        <v>21238</v>
      </c>
      <c r="E5970" t="s">
        <v>11853</v>
      </c>
      <c r="F5970" s="30" t="s">
        <v>16471</v>
      </c>
      <c r="G5970">
        <v>26.83</v>
      </c>
      <c r="H5970">
        <v>4.2</v>
      </c>
      <c r="I5970">
        <v>18</v>
      </c>
      <c r="J5970">
        <v>0</v>
      </c>
      <c r="K5970" s="13">
        <v>0.49029999999999996</v>
      </c>
      <c r="L5970" s="13">
        <v>4.2000000000000003E-2</v>
      </c>
      <c r="M5970" s="13">
        <v>0.26829999999999998</v>
      </c>
      <c r="N5970" s="13">
        <v>0.18</v>
      </c>
      <c r="O5970" s="13">
        <v>0</v>
      </c>
      <c r="P5970" s="12" t="str">
        <f>LEFT(Tabela2[[#This Row],[Código]],2)</f>
        <v>52</v>
      </c>
    </row>
    <row r="5971" spans="2:16" ht="15" customHeight="1" x14ac:dyDescent="0.25">
      <c r="B5971" s="36" t="str">
        <f>LOOKUP(Tabela2[[#This Row],[RESUMO]],Tabela3[Grupo],Tabela3[Meus produtos])</f>
        <v>Não</v>
      </c>
      <c r="C5971" s="30" t="s">
        <v>5735</v>
      </c>
      <c r="D5971" t="s">
        <v>21238</v>
      </c>
      <c r="E5971" t="s">
        <v>11853</v>
      </c>
      <c r="F5971" s="30" t="s">
        <v>16472</v>
      </c>
      <c r="G5971">
        <v>26.83</v>
      </c>
      <c r="H5971">
        <v>4.2</v>
      </c>
      <c r="I5971">
        <v>18</v>
      </c>
      <c r="J5971">
        <v>0</v>
      </c>
      <c r="K5971" s="13">
        <v>0.49029999999999996</v>
      </c>
      <c r="L5971" s="13">
        <v>4.2000000000000003E-2</v>
      </c>
      <c r="M5971" s="13">
        <v>0.26829999999999998</v>
      </c>
      <c r="N5971" s="13">
        <v>0.18</v>
      </c>
      <c r="O5971" s="13">
        <v>0</v>
      </c>
      <c r="P5971" s="12" t="str">
        <f>LEFT(Tabela2[[#This Row],[Código]],2)</f>
        <v>52</v>
      </c>
    </row>
    <row r="5972" spans="2:16" ht="15" customHeight="1" x14ac:dyDescent="0.25">
      <c r="B5972" s="36" t="str">
        <f>LOOKUP(Tabela2[[#This Row],[RESUMO]],Tabela3[Grupo],Tabela3[Meus produtos])</f>
        <v>Não</v>
      </c>
      <c r="C5972" s="30" t="s">
        <v>5736</v>
      </c>
      <c r="D5972" t="s">
        <v>21238</v>
      </c>
      <c r="E5972" t="s">
        <v>11853</v>
      </c>
      <c r="F5972" s="30" t="s">
        <v>16473</v>
      </c>
      <c r="G5972">
        <v>26.83</v>
      </c>
      <c r="H5972">
        <v>4.2</v>
      </c>
      <c r="I5972">
        <v>18</v>
      </c>
      <c r="J5972">
        <v>0</v>
      </c>
      <c r="K5972" s="13">
        <v>0.49029999999999996</v>
      </c>
      <c r="L5972" s="13">
        <v>4.2000000000000003E-2</v>
      </c>
      <c r="M5972" s="13">
        <v>0.26829999999999998</v>
      </c>
      <c r="N5972" s="13">
        <v>0.18</v>
      </c>
      <c r="O5972" s="13">
        <v>0</v>
      </c>
      <c r="P5972" s="12" t="str">
        <f>LEFT(Tabela2[[#This Row],[Código]],2)</f>
        <v>52</v>
      </c>
    </row>
    <row r="5973" spans="2:16" ht="15" customHeight="1" x14ac:dyDescent="0.25">
      <c r="B5973" s="36" t="str">
        <f>LOOKUP(Tabela2[[#This Row],[RESUMO]],Tabela3[Grupo],Tabela3[Meus produtos])</f>
        <v>Não</v>
      </c>
      <c r="C5973" s="30" t="s">
        <v>5737</v>
      </c>
      <c r="D5973" t="s">
        <v>21238</v>
      </c>
      <c r="E5973" t="s">
        <v>11853</v>
      </c>
      <c r="F5973" s="30" t="s">
        <v>16474</v>
      </c>
      <c r="G5973">
        <v>26.83</v>
      </c>
      <c r="H5973">
        <v>4.2</v>
      </c>
      <c r="I5973">
        <v>18</v>
      </c>
      <c r="J5973">
        <v>0</v>
      </c>
      <c r="K5973" s="13">
        <v>0.49029999999999996</v>
      </c>
      <c r="L5973" s="13">
        <v>4.2000000000000003E-2</v>
      </c>
      <c r="M5973" s="13">
        <v>0.26829999999999998</v>
      </c>
      <c r="N5973" s="13">
        <v>0.18</v>
      </c>
      <c r="O5973" s="13">
        <v>0</v>
      </c>
      <c r="P5973" s="12" t="str">
        <f>LEFT(Tabela2[[#This Row],[Código]],2)</f>
        <v>52</v>
      </c>
    </row>
    <row r="5974" spans="2:16" ht="15" customHeight="1" x14ac:dyDescent="0.25">
      <c r="B5974" s="36" t="str">
        <f>LOOKUP(Tabela2[[#This Row],[RESUMO]],Tabela3[Grupo],Tabela3[Meus produtos])</f>
        <v>Não</v>
      </c>
      <c r="C5974" s="30" t="s">
        <v>5738</v>
      </c>
      <c r="D5974" t="s">
        <v>21238</v>
      </c>
      <c r="E5974" t="s">
        <v>11853</v>
      </c>
      <c r="F5974" s="30" t="s">
        <v>16475</v>
      </c>
      <c r="G5974">
        <v>26.83</v>
      </c>
      <c r="H5974">
        <v>4.2</v>
      </c>
      <c r="I5974">
        <v>18</v>
      </c>
      <c r="J5974">
        <v>0</v>
      </c>
      <c r="K5974" s="13">
        <v>0.49029999999999996</v>
      </c>
      <c r="L5974" s="13">
        <v>4.2000000000000003E-2</v>
      </c>
      <c r="M5974" s="13">
        <v>0.26829999999999998</v>
      </c>
      <c r="N5974" s="13">
        <v>0.18</v>
      </c>
      <c r="O5974" s="13">
        <v>0</v>
      </c>
      <c r="P5974" s="12" t="str">
        <f>LEFT(Tabela2[[#This Row],[Código]],2)</f>
        <v>52</v>
      </c>
    </row>
    <row r="5975" spans="2:16" ht="15" customHeight="1" x14ac:dyDescent="0.25">
      <c r="B5975" s="36" t="str">
        <f>LOOKUP(Tabela2[[#This Row],[RESUMO]],Tabela3[Grupo],Tabela3[Meus produtos])</f>
        <v>Não</v>
      </c>
      <c r="C5975" s="30" t="s">
        <v>5739</v>
      </c>
      <c r="D5975" t="s">
        <v>21238</v>
      </c>
      <c r="E5975" t="s">
        <v>11853</v>
      </c>
      <c r="F5975" s="30" t="s">
        <v>16476</v>
      </c>
      <c r="G5975">
        <v>26.83</v>
      </c>
      <c r="H5975">
        <v>4.2</v>
      </c>
      <c r="I5975">
        <v>18</v>
      </c>
      <c r="J5975">
        <v>0</v>
      </c>
      <c r="K5975" s="13">
        <v>0.49029999999999996</v>
      </c>
      <c r="L5975" s="13">
        <v>4.2000000000000003E-2</v>
      </c>
      <c r="M5975" s="13">
        <v>0.26829999999999998</v>
      </c>
      <c r="N5975" s="13">
        <v>0.18</v>
      </c>
      <c r="O5975" s="13">
        <v>0</v>
      </c>
      <c r="P5975" s="12" t="str">
        <f>LEFT(Tabela2[[#This Row],[Código]],2)</f>
        <v>52</v>
      </c>
    </row>
    <row r="5976" spans="2:16" ht="15" customHeight="1" x14ac:dyDescent="0.25">
      <c r="B5976" s="36" t="str">
        <f>LOOKUP(Tabela2[[#This Row],[RESUMO]],Tabela3[Grupo],Tabela3[Meus produtos])</f>
        <v>Não</v>
      </c>
      <c r="C5976" s="30" t="s">
        <v>5740</v>
      </c>
      <c r="D5976" t="s">
        <v>21238</v>
      </c>
      <c r="E5976" t="s">
        <v>11853</v>
      </c>
      <c r="F5976" s="30" t="s">
        <v>16477</v>
      </c>
      <c r="G5976">
        <v>26.83</v>
      </c>
      <c r="H5976">
        <v>4.2</v>
      </c>
      <c r="I5976">
        <v>18</v>
      </c>
      <c r="J5976">
        <v>0</v>
      </c>
      <c r="K5976" s="13">
        <v>0.49029999999999996</v>
      </c>
      <c r="L5976" s="13">
        <v>4.2000000000000003E-2</v>
      </c>
      <c r="M5976" s="13">
        <v>0.26829999999999998</v>
      </c>
      <c r="N5976" s="13">
        <v>0.18</v>
      </c>
      <c r="O5976" s="13">
        <v>0</v>
      </c>
      <c r="P5976" s="12" t="str">
        <f>LEFT(Tabela2[[#This Row],[Código]],2)</f>
        <v>52</v>
      </c>
    </row>
    <row r="5977" spans="2:16" ht="15" customHeight="1" x14ac:dyDescent="0.25">
      <c r="B5977" s="36" t="str">
        <f>LOOKUP(Tabela2[[#This Row],[RESUMO]],Tabela3[Grupo],Tabela3[Meus produtos])</f>
        <v>Não</v>
      </c>
      <c r="C5977" s="30" t="s">
        <v>5741</v>
      </c>
      <c r="D5977" t="s">
        <v>21238</v>
      </c>
      <c r="E5977" t="s">
        <v>11853</v>
      </c>
      <c r="F5977" s="30" t="s">
        <v>16478</v>
      </c>
      <c r="G5977">
        <v>26.83</v>
      </c>
      <c r="H5977">
        <v>4.2</v>
      </c>
      <c r="I5977">
        <v>18</v>
      </c>
      <c r="J5977">
        <v>0</v>
      </c>
      <c r="K5977" s="13">
        <v>0.49029999999999996</v>
      </c>
      <c r="L5977" s="13">
        <v>4.2000000000000003E-2</v>
      </c>
      <c r="M5977" s="13">
        <v>0.26829999999999998</v>
      </c>
      <c r="N5977" s="13">
        <v>0.18</v>
      </c>
      <c r="O5977" s="13">
        <v>0</v>
      </c>
      <c r="P5977" s="12" t="str">
        <f>LEFT(Tabela2[[#This Row],[Código]],2)</f>
        <v>52</v>
      </c>
    </row>
    <row r="5978" spans="2:16" ht="15" customHeight="1" x14ac:dyDescent="0.25">
      <c r="B5978" s="36" t="str">
        <f>LOOKUP(Tabela2[[#This Row],[RESUMO]],Tabela3[Grupo],Tabela3[Meus produtos])</f>
        <v>Não</v>
      </c>
      <c r="C5978" s="30" t="s">
        <v>5742</v>
      </c>
      <c r="D5978" t="s">
        <v>21238</v>
      </c>
      <c r="E5978" t="s">
        <v>11853</v>
      </c>
      <c r="F5978" s="30" t="s">
        <v>16479</v>
      </c>
      <c r="G5978">
        <v>26.83</v>
      </c>
      <c r="H5978">
        <v>4.2</v>
      </c>
      <c r="I5978">
        <v>18</v>
      </c>
      <c r="J5978">
        <v>0</v>
      </c>
      <c r="K5978" s="13">
        <v>0.49029999999999996</v>
      </c>
      <c r="L5978" s="13">
        <v>4.2000000000000003E-2</v>
      </c>
      <c r="M5978" s="13">
        <v>0.26829999999999998</v>
      </c>
      <c r="N5978" s="13">
        <v>0.18</v>
      </c>
      <c r="O5978" s="13">
        <v>0</v>
      </c>
      <c r="P5978" s="12" t="str">
        <f>LEFT(Tabela2[[#This Row],[Código]],2)</f>
        <v>52</v>
      </c>
    </row>
    <row r="5979" spans="2:16" ht="15" customHeight="1" x14ac:dyDescent="0.25">
      <c r="B5979" s="36" t="str">
        <f>LOOKUP(Tabela2[[#This Row],[RESUMO]],Tabela3[Grupo],Tabela3[Meus produtos])</f>
        <v>Não</v>
      </c>
      <c r="C5979" s="30" t="s">
        <v>5743</v>
      </c>
      <c r="D5979" t="s">
        <v>21238</v>
      </c>
      <c r="E5979" t="s">
        <v>11853</v>
      </c>
      <c r="F5979" s="30" t="s">
        <v>16480</v>
      </c>
      <c r="G5979">
        <v>26.83</v>
      </c>
      <c r="H5979">
        <v>4.2</v>
      </c>
      <c r="I5979">
        <v>18</v>
      </c>
      <c r="J5979">
        <v>0</v>
      </c>
      <c r="K5979" s="13">
        <v>0.49029999999999996</v>
      </c>
      <c r="L5979" s="13">
        <v>4.2000000000000003E-2</v>
      </c>
      <c r="M5979" s="13">
        <v>0.26829999999999998</v>
      </c>
      <c r="N5979" s="13">
        <v>0.18</v>
      </c>
      <c r="O5979" s="13">
        <v>0</v>
      </c>
      <c r="P5979" s="12" t="str">
        <f>LEFT(Tabela2[[#This Row],[Código]],2)</f>
        <v>52</v>
      </c>
    </row>
    <row r="5980" spans="2:16" ht="15" customHeight="1" x14ac:dyDescent="0.25">
      <c r="B5980" s="36" t="str">
        <f>LOOKUP(Tabela2[[#This Row],[RESUMO]],Tabela3[Grupo],Tabela3[Meus produtos])</f>
        <v>Não</v>
      </c>
      <c r="C5980" s="30" t="s">
        <v>5744</v>
      </c>
      <c r="D5980" t="s">
        <v>21238</v>
      </c>
      <c r="E5980" t="s">
        <v>11853</v>
      </c>
      <c r="F5980" s="30" t="s">
        <v>16481</v>
      </c>
      <c r="G5980">
        <v>26.83</v>
      </c>
      <c r="H5980">
        <v>4.2</v>
      </c>
      <c r="I5980">
        <v>18</v>
      </c>
      <c r="J5980">
        <v>0</v>
      </c>
      <c r="K5980" s="13">
        <v>0.49029999999999996</v>
      </c>
      <c r="L5980" s="13">
        <v>4.2000000000000003E-2</v>
      </c>
      <c r="M5980" s="13">
        <v>0.26829999999999998</v>
      </c>
      <c r="N5980" s="13">
        <v>0.18</v>
      </c>
      <c r="O5980" s="13">
        <v>0</v>
      </c>
      <c r="P5980" s="12" t="str">
        <f>LEFT(Tabela2[[#This Row],[Código]],2)</f>
        <v>52</v>
      </c>
    </row>
    <row r="5981" spans="2:16" ht="15" customHeight="1" x14ac:dyDescent="0.25">
      <c r="B5981" s="36" t="str">
        <f>LOOKUP(Tabela2[[#This Row],[RESUMO]],Tabela3[Grupo],Tabela3[Meus produtos])</f>
        <v>Não</v>
      </c>
      <c r="C5981" s="30" t="s">
        <v>5745</v>
      </c>
      <c r="D5981" t="s">
        <v>21238</v>
      </c>
      <c r="E5981" t="s">
        <v>11853</v>
      </c>
      <c r="F5981" s="30" t="s">
        <v>16482</v>
      </c>
      <c r="G5981">
        <v>26.83</v>
      </c>
      <c r="H5981">
        <v>4.2</v>
      </c>
      <c r="I5981">
        <v>18</v>
      </c>
      <c r="J5981">
        <v>0</v>
      </c>
      <c r="K5981" s="13">
        <v>0.49029999999999996</v>
      </c>
      <c r="L5981" s="13">
        <v>4.2000000000000003E-2</v>
      </c>
      <c r="M5981" s="13">
        <v>0.26829999999999998</v>
      </c>
      <c r="N5981" s="13">
        <v>0.18</v>
      </c>
      <c r="O5981" s="13">
        <v>0</v>
      </c>
      <c r="P5981" s="12" t="str">
        <f>LEFT(Tabela2[[#This Row],[Código]],2)</f>
        <v>52</v>
      </c>
    </row>
    <row r="5982" spans="2:16" ht="15" customHeight="1" x14ac:dyDescent="0.25">
      <c r="B5982" s="36" t="str">
        <f>LOOKUP(Tabela2[[#This Row],[RESUMO]],Tabela3[Grupo],Tabela3[Meus produtos])</f>
        <v>Não</v>
      </c>
      <c r="C5982" s="30" t="s">
        <v>5746</v>
      </c>
      <c r="D5982" t="s">
        <v>21238</v>
      </c>
      <c r="E5982" t="s">
        <v>11853</v>
      </c>
      <c r="F5982" s="30" t="s">
        <v>16483</v>
      </c>
      <c r="G5982">
        <v>26.83</v>
      </c>
      <c r="H5982">
        <v>4.2</v>
      </c>
      <c r="I5982">
        <v>18</v>
      </c>
      <c r="J5982">
        <v>0</v>
      </c>
      <c r="K5982" s="13">
        <v>0.49029999999999996</v>
      </c>
      <c r="L5982" s="13">
        <v>4.2000000000000003E-2</v>
      </c>
      <c r="M5982" s="13">
        <v>0.26829999999999998</v>
      </c>
      <c r="N5982" s="13">
        <v>0.18</v>
      </c>
      <c r="O5982" s="13">
        <v>0</v>
      </c>
      <c r="P5982" s="12" t="str">
        <f>LEFT(Tabela2[[#This Row],[Código]],2)</f>
        <v>52</v>
      </c>
    </row>
    <row r="5983" spans="2:16" ht="15" customHeight="1" x14ac:dyDescent="0.25">
      <c r="B5983" s="36" t="str">
        <f>LOOKUP(Tabela2[[#This Row],[RESUMO]],Tabela3[Grupo],Tabela3[Meus produtos])</f>
        <v>Não</v>
      </c>
      <c r="C5983" s="30" t="s">
        <v>5747</v>
      </c>
      <c r="D5983" t="s">
        <v>21238</v>
      </c>
      <c r="E5983" t="s">
        <v>11853</v>
      </c>
      <c r="F5983" s="30" t="s">
        <v>16484</v>
      </c>
      <c r="G5983">
        <v>26.83</v>
      </c>
      <c r="H5983">
        <v>4.2</v>
      </c>
      <c r="I5983">
        <v>18</v>
      </c>
      <c r="J5983">
        <v>0</v>
      </c>
      <c r="K5983" s="13">
        <v>0.49029999999999996</v>
      </c>
      <c r="L5983" s="13">
        <v>4.2000000000000003E-2</v>
      </c>
      <c r="M5983" s="13">
        <v>0.26829999999999998</v>
      </c>
      <c r="N5983" s="13">
        <v>0.18</v>
      </c>
      <c r="O5983" s="13">
        <v>0</v>
      </c>
      <c r="P5983" s="12" t="str">
        <f>LEFT(Tabela2[[#This Row],[Código]],2)</f>
        <v>52</v>
      </c>
    </row>
    <row r="5984" spans="2:16" ht="15" customHeight="1" x14ac:dyDescent="0.25">
      <c r="B5984" s="36" t="str">
        <f>LOOKUP(Tabela2[[#This Row],[RESUMO]],Tabela3[Grupo],Tabela3[Meus produtos])</f>
        <v>Não</v>
      </c>
      <c r="C5984" s="30" t="s">
        <v>5748</v>
      </c>
      <c r="D5984" t="s">
        <v>21238</v>
      </c>
      <c r="E5984" t="s">
        <v>11853</v>
      </c>
      <c r="F5984" s="30" t="s">
        <v>16485</v>
      </c>
      <c r="G5984">
        <v>26.83</v>
      </c>
      <c r="H5984">
        <v>4.2</v>
      </c>
      <c r="I5984">
        <v>18</v>
      </c>
      <c r="J5984">
        <v>0</v>
      </c>
      <c r="K5984" s="13">
        <v>0.49029999999999996</v>
      </c>
      <c r="L5984" s="13">
        <v>4.2000000000000003E-2</v>
      </c>
      <c r="M5984" s="13">
        <v>0.26829999999999998</v>
      </c>
      <c r="N5984" s="13">
        <v>0.18</v>
      </c>
      <c r="O5984" s="13">
        <v>0</v>
      </c>
      <c r="P5984" s="12" t="str">
        <f>LEFT(Tabela2[[#This Row],[Código]],2)</f>
        <v>52</v>
      </c>
    </row>
    <row r="5985" spans="2:16" ht="15" customHeight="1" x14ac:dyDescent="0.25">
      <c r="B5985" s="36" t="str">
        <f>LOOKUP(Tabela2[[#This Row],[RESUMO]],Tabela3[Grupo],Tabela3[Meus produtos])</f>
        <v>Não</v>
      </c>
      <c r="C5985" s="30" t="s">
        <v>5749</v>
      </c>
      <c r="D5985" t="s">
        <v>21238</v>
      </c>
      <c r="E5985" t="s">
        <v>11853</v>
      </c>
      <c r="F5985" s="30" t="s">
        <v>16486</v>
      </c>
      <c r="G5985">
        <v>26.83</v>
      </c>
      <c r="H5985">
        <v>4.2</v>
      </c>
      <c r="I5985">
        <v>18</v>
      </c>
      <c r="J5985">
        <v>0</v>
      </c>
      <c r="K5985" s="13">
        <v>0.49029999999999996</v>
      </c>
      <c r="L5985" s="13">
        <v>4.2000000000000003E-2</v>
      </c>
      <c r="M5985" s="13">
        <v>0.26829999999999998</v>
      </c>
      <c r="N5985" s="13">
        <v>0.18</v>
      </c>
      <c r="O5985" s="13">
        <v>0</v>
      </c>
      <c r="P5985" s="12" t="str">
        <f>LEFT(Tabela2[[#This Row],[Código]],2)</f>
        <v>52</v>
      </c>
    </row>
    <row r="5986" spans="2:16" ht="15" customHeight="1" x14ac:dyDescent="0.25">
      <c r="B5986" s="36" t="str">
        <f>LOOKUP(Tabela2[[#This Row],[RESUMO]],Tabela3[Grupo],Tabela3[Meus produtos])</f>
        <v>Não</v>
      </c>
      <c r="C5986" s="30" t="s">
        <v>5750</v>
      </c>
      <c r="D5986" t="s">
        <v>21238</v>
      </c>
      <c r="E5986" t="s">
        <v>11853</v>
      </c>
      <c r="F5986" s="30" t="s">
        <v>16487</v>
      </c>
      <c r="G5986">
        <v>26.83</v>
      </c>
      <c r="H5986">
        <v>4.2</v>
      </c>
      <c r="I5986">
        <v>18</v>
      </c>
      <c r="J5986">
        <v>0</v>
      </c>
      <c r="K5986" s="13">
        <v>0.49029999999999996</v>
      </c>
      <c r="L5986" s="13">
        <v>4.2000000000000003E-2</v>
      </c>
      <c r="M5986" s="13">
        <v>0.26829999999999998</v>
      </c>
      <c r="N5986" s="13">
        <v>0.18</v>
      </c>
      <c r="O5986" s="13">
        <v>0</v>
      </c>
      <c r="P5986" s="12" t="str">
        <f>LEFT(Tabela2[[#This Row],[Código]],2)</f>
        <v>52</v>
      </c>
    </row>
    <row r="5987" spans="2:16" ht="15" customHeight="1" x14ac:dyDescent="0.25">
      <c r="B5987" s="36" t="str">
        <f>LOOKUP(Tabela2[[#This Row],[RESUMO]],Tabela3[Grupo],Tabela3[Meus produtos])</f>
        <v>Não</v>
      </c>
      <c r="C5987" s="30" t="s">
        <v>5751</v>
      </c>
      <c r="D5987" t="s">
        <v>21238</v>
      </c>
      <c r="E5987" t="s">
        <v>11853</v>
      </c>
      <c r="F5987" s="30" t="s">
        <v>16488</v>
      </c>
      <c r="G5987">
        <v>26.83</v>
      </c>
      <c r="H5987">
        <v>4.2</v>
      </c>
      <c r="I5987">
        <v>18</v>
      </c>
      <c r="J5987">
        <v>0</v>
      </c>
      <c r="K5987" s="13">
        <v>0.49029999999999996</v>
      </c>
      <c r="L5987" s="13">
        <v>4.2000000000000003E-2</v>
      </c>
      <c r="M5987" s="13">
        <v>0.26829999999999998</v>
      </c>
      <c r="N5987" s="13">
        <v>0.18</v>
      </c>
      <c r="O5987" s="13">
        <v>0</v>
      </c>
      <c r="P5987" s="12" t="str">
        <f>LEFT(Tabela2[[#This Row],[Código]],2)</f>
        <v>52</v>
      </c>
    </row>
    <row r="5988" spans="2:16" ht="15" customHeight="1" x14ac:dyDescent="0.25">
      <c r="B5988" s="36" t="str">
        <f>LOOKUP(Tabela2[[#This Row],[RESUMO]],Tabela3[Grupo],Tabela3[Meus produtos])</f>
        <v>Não</v>
      </c>
      <c r="C5988" s="30" t="s">
        <v>5752</v>
      </c>
      <c r="D5988" t="s">
        <v>21238</v>
      </c>
      <c r="E5988" t="s">
        <v>11853</v>
      </c>
      <c r="F5988" s="30" t="s">
        <v>16489</v>
      </c>
      <c r="G5988">
        <v>26.83</v>
      </c>
      <c r="H5988">
        <v>4.2</v>
      </c>
      <c r="I5988">
        <v>18</v>
      </c>
      <c r="J5988">
        <v>0</v>
      </c>
      <c r="K5988" s="13">
        <v>0.49029999999999996</v>
      </c>
      <c r="L5988" s="13">
        <v>4.2000000000000003E-2</v>
      </c>
      <c r="M5988" s="13">
        <v>0.26829999999999998</v>
      </c>
      <c r="N5988" s="13">
        <v>0.18</v>
      </c>
      <c r="O5988" s="13">
        <v>0</v>
      </c>
      <c r="P5988" s="12" t="str">
        <f>LEFT(Tabela2[[#This Row],[Código]],2)</f>
        <v>52</v>
      </c>
    </row>
    <row r="5989" spans="2:16" ht="15" customHeight="1" x14ac:dyDescent="0.25">
      <c r="B5989" s="36" t="str">
        <f>LOOKUP(Tabela2[[#This Row],[RESUMO]],Tabela3[Grupo],Tabela3[Meus produtos])</f>
        <v>Não</v>
      </c>
      <c r="C5989" s="30" t="s">
        <v>5753</v>
      </c>
      <c r="D5989" t="s">
        <v>21238</v>
      </c>
      <c r="E5989" t="s">
        <v>11853</v>
      </c>
      <c r="F5989" s="30" t="s">
        <v>16490</v>
      </c>
      <c r="G5989">
        <v>26.83</v>
      </c>
      <c r="H5989">
        <v>4.2</v>
      </c>
      <c r="I5989">
        <v>18</v>
      </c>
      <c r="J5989">
        <v>0</v>
      </c>
      <c r="K5989" s="13">
        <v>0.49029999999999996</v>
      </c>
      <c r="L5989" s="13">
        <v>4.2000000000000003E-2</v>
      </c>
      <c r="M5989" s="13">
        <v>0.26829999999999998</v>
      </c>
      <c r="N5989" s="13">
        <v>0.18</v>
      </c>
      <c r="O5989" s="13">
        <v>0</v>
      </c>
      <c r="P5989" s="12" t="str">
        <f>LEFT(Tabela2[[#This Row],[Código]],2)</f>
        <v>52</v>
      </c>
    </row>
    <row r="5990" spans="2:16" ht="15" customHeight="1" x14ac:dyDescent="0.25">
      <c r="B5990" s="36" t="str">
        <f>LOOKUP(Tabela2[[#This Row],[RESUMO]],Tabela3[Grupo],Tabela3[Meus produtos])</f>
        <v>Não</v>
      </c>
      <c r="C5990" s="30" t="s">
        <v>5754</v>
      </c>
      <c r="D5990" t="s">
        <v>21238</v>
      </c>
      <c r="E5990" t="s">
        <v>11853</v>
      </c>
      <c r="F5990" s="30" t="s">
        <v>16491</v>
      </c>
      <c r="G5990">
        <v>26.83</v>
      </c>
      <c r="H5990">
        <v>4.2</v>
      </c>
      <c r="I5990">
        <v>18</v>
      </c>
      <c r="J5990">
        <v>0</v>
      </c>
      <c r="K5990" s="13">
        <v>0.49029999999999996</v>
      </c>
      <c r="L5990" s="13">
        <v>4.2000000000000003E-2</v>
      </c>
      <c r="M5990" s="13">
        <v>0.26829999999999998</v>
      </c>
      <c r="N5990" s="13">
        <v>0.18</v>
      </c>
      <c r="O5990" s="13">
        <v>0</v>
      </c>
      <c r="P5990" s="12" t="str">
        <f>LEFT(Tabela2[[#This Row],[Código]],2)</f>
        <v>52</v>
      </c>
    </row>
    <row r="5991" spans="2:16" ht="15" customHeight="1" x14ac:dyDescent="0.25">
      <c r="B5991" s="36" t="str">
        <f>LOOKUP(Tabela2[[#This Row],[RESUMO]],Tabela3[Grupo],Tabela3[Meus produtos])</f>
        <v>Não</v>
      </c>
      <c r="C5991" s="30" t="s">
        <v>5755</v>
      </c>
      <c r="D5991" t="s">
        <v>21238</v>
      </c>
      <c r="E5991" t="s">
        <v>11853</v>
      </c>
      <c r="F5991" s="30" t="s">
        <v>16492</v>
      </c>
      <c r="G5991">
        <v>26.83</v>
      </c>
      <c r="H5991">
        <v>4.2</v>
      </c>
      <c r="I5991">
        <v>18</v>
      </c>
      <c r="J5991">
        <v>0</v>
      </c>
      <c r="K5991" s="13">
        <v>0.49029999999999996</v>
      </c>
      <c r="L5991" s="13">
        <v>4.2000000000000003E-2</v>
      </c>
      <c r="M5991" s="13">
        <v>0.26829999999999998</v>
      </c>
      <c r="N5991" s="13">
        <v>0.18</v>
      </c>
      <c r="O5991" s="13">
        <v>0</v>
      </c>
      <c r="P5991" s="12" t="str">
        <f>LEFT(Tabela2[[#This Row],[Código]],2)</f>
        <v>52</v>
      </c>
    </row>
    <row r="5992" spans="2:16" ht="15" customHeight="1" x14ac:dyDescent="0.25">
      <c r="B5992" s="36" t="str">
        <f>LOOKUP(Tabela2[[#This Row],[RESUMO]],Tabela3[Grupo],Tabela3[Meus produtos])</f>
        <v>Não</v>
      </c>
      <c r="C5992" s="30" t="s">
        <v>5756</v>
      </c>
      <c r="D5992" t="s">
        <v>21238</v>
      </c>
      <c r="E5992" t="s">
        <v>11853</v>
      </c>
      <c r="F5992" s="30" t="s">
        <v>16493</v>
      </c>
      <c r="G5992">
        <v>26.83</v>
      </c>
      <c r="H5992">
        <v>4.2</v>
      </c>
      <c r="I5992">
        <v>18</v>
      </c>
      <c r="J5992">
        <v>0</v>
      </c>
      <c r="K5992" s="13">
        <v>0.49029999999999996</v>
      </c>
      <c r="L5992" s="13">
        <v>4.2000000000000003E-2</v>
      </c>
      <c r="M5992" s="13">
        <v>0.26829999999999998</v>
      </c>
      <c r="N5992" s="13">
        <v>0.18</v>
      </c>
      <c r="O5992" s="13">
        <v>0</v>
      </c>
      <c r="P5992" s="12" t="str">
        <f>LEFT(Tabela2[[#This Row],[Código]],2)</f>
        <v>52</v>
      </c>
    </row>
    <row r="5993" spans="2:16" ht="15" customHeight="1" x14ac:dyDescent="0.25">
      <c r="B5993" s="36" t="str">
        <f>LOOKUP(Tabela2[[#This Row],[RESUMO]],Tabela3[Grupo],Tabela3[Meus produtos])</f>
        <v>Não</v>
      </c>
      <c r="C5993" s="30" t="s">
        <v>5757</v>
      </c>
      <c r="D5993" t="s">
        <v>21238</v>
      </c>
      <c r="E5993" t="s">
        <v>11853</v>
      </c>
      <c r="F5993" s="30" t="s">
        <v>16494</v>
      </c>
      <c r="G5993">
        <v>26.83</v>
      </c>
      <c r="H5993">
        <v>4.2</v>
      </c>
      <c r="I5993">
        <v>18</v>
      </c>
      <c r="J5993">
        <v>0</v>
      </c>
      <c r="K5993" s="13">
        <v>0.49029999999999996</v>
      </c>
      <c r="L5993" s="13">
        <v>4.2000000000000003E-2</v>
      </c>
      <c r="M5993" s="13">
        <v>0.26829999999999998</v>
      </c>
      <c r="N5993" s="13">
        <v>0.18</v>
      </c>
      <c r="O5993" s="13">
        <v>0</v>
      </c>
      <c r="P5993" s="12" t="str">
        <f>LEFT(Tabela2[[#This Row],[Código]],2)</f>
        <v>52</v>
      </c>
    </row>
    <row r="5994" spans="2:16" ht="15" customHeight="1" x14ac:dyDescent="0.25">
      <c r="B5994" s="36" t="str">
        <f>LOOKUP(Tabela2[[#This Row],[RESUMO]],Tabela3[Grupo],Tabela3[Meus produtos])</f>
        <v>Não</v>
      </c>
      <c r="C5994" s="30" t="s">
        <v>5758</v>
      </c>
      <c r="D5994" t="s">
        <v>21238</v>
      </c>
      <c r="E5994" t="s">
        <v>11853</v>
      </c>
      <c r="F5994" s="30" t="s">
        <v>16495</v>
      </c>
      <c r="G5994">
        <v>26.83</v>
      </c>
      <c r="H5994">
        <v>4.2</v>
      </c>
      <c r="I5994">
        <v>18</v>
      </c>
      <c r="J5994">
        <v>0</v>
      </c>
      <c r="K5994" s="13">
        <v>0.49029999999999996</v>
      </c>
      <c r="L5994" s="13">
        <v>4.2000000000000003E-2</v>
      </c>
      <c r="M5994" s="13">
        <v>0.26829999999999998</v>
      </c>
      <c r="N5994" s="13">
        <v>0.18</v>
      </c>
      <c r="O5994" s="13">
        <v>0</v>
      </c>
      <c r="P5994" s="12" t="str">
        <f>LEFT(Tabela2[[#This Row],[Código]],2)</f>
        <v>52</v>
      </c>
    </row>
    <row r="5995" spans="2:16" ht="15" customHeight="1" x14ac:dyDescent="0.25">
      <c r="B5995" s="36" t="str">
        <f>LOOKUP(Tabela2[[#This Row],[RESUMO]],Tabela3[Grupo],Tabela3[Meus produtos])</f>
        <v>Não</v>
      </c>
      <c r="C5995" s="30" t="s">
        <v>5759</v>
      </c>
      <c r="D5995" t="s">
        <v>21238</v>
      </c>
      <c r="E5995" t="s">
        <v>11853</v>
      </c>
      <c r="F5995" s="30" t="s">
        <v>16496</v>
      </c>
      <c r="G5995">
        <v>26.83</v>
      </c>
      <c r="H5995">
        <v>4.2</v>
      </c>
      <c r="I5995">
        <v>18</v>
      </c>
      <c r="J5995">
        <v>0</v>
      </c>
      <c r="K5995" s="13">
        <v>0.49029999999999996</v>
      </c>
      <c r="L5995" s="13">
        <v>4.2000000000000003E-2</v>
      </c>
      <c r="M5995" s="13">
        <v>0.26829999999999998</v>
      </c>
      <c r="N5995" s="13">
        <v>0.18</v>
      </c>
      <c r="O5995" s="13">
        <v>0</v>
      </c>
      <c r="P5995" s="12" t="str">
        <f>LEFT(Tabela2[[#This Row],[Código]],2)</f>
        <v>52</v>
      </c>
    </row>
    <row r="5996" spans="2:16" ht="15" customHeight="1" x14ac:dyDescent="0.25">
      <c r="B5996" s="36" t="str">
        <f>LOOKUP(Tabela2[[#This Row],[RESUMO]],Tabela3[Grupo],Tabela3[Meus produtos])</f>
        <v>Não</v>
      </c>
      <c r="C5996" s="30" t="s">
        <v>5760</v>
      </c>
      <c r="D5996" t="s">
        <v>21238</v>
      </c>
      <c r="E5996" t="s">
        <v>11853</v>
      </c>
      <c r="F5996" s="30" t="s">
        <v>16497</v>
      </c>
      <c r="G5996">
        <v>26.83</v>
      </c>
      <c r="H5996">
        <v>4.2</v>
      </c>
      <c r="I5996">
        <v>18</v>
      </c>
      <c r="J5996">
        <v>0</v>
      </c>
      <c r="K5996" s="13">
        <v>0.49029999999999996</v>
      </c>
      <c r="L5996" s="13">
        <v>4.2000000000000003E-2</v>
      </c>
      <c r="M5996" s="13">
        <v>0.26829999999999998</v>
      </c>
      <c r="N5996" s="13">
        <v>0.18</v>
      </c>
      <c r="O5996" s="13">
        <v>0</v>
      </c>
      <c r="P5996" s="12" t="str">
        <f>LEFT(Tabela2[[#This Row],[Código]],2)</f>
        <v>52</v>
      </c>
    </row>
    <row r="5997" spans="2:16" ht="15" customHeight="1" x14ac:dyDescent="0.25">
      <c r="B5997" s="36" t="str">
        <f>LOOKUP(Tabela2[[#This Row],[RESUMO]],Tabela3[Grupo],Tabela3[Meus produtos])</f>
        <v>Não</v>
      </c>
      <c r="C5997" s="30" t="s">
        <v>5761</v>
      </c>
      <c r="D5997" t="s">
        <v>21238</v>
      </c>
      <c r="E5997" t="s">
        <v>11853</v>
      </c>
      <c r="F5997" s="30" t="s">
        <v>16498</v>
      </c>
      <c r="G5997">
        <v>26.83</v>
      </c>
      <c r="H5997">
        <v>4.2</v>
      </c>
      <c r="I5997">
        <v>18</v>
      </c>
      <c r="J5997">
        <v>0</v>
      </c>
      <c r="K5997" s="13">
        <v>0.49029999999999996</v>
      </c>
      <c r="L5997" s="13">
        <v>4.2000000000000003E-2</v>
      </c>
      <c r="M5997" s="13">
        <v>0.26829999999999998</v>
      </c>
      <c r="N5997" s="13">
        <v>0.18</v>
      </c>
      <c r="O5997" s="13">
        <v>0</v>
      </c>
      <c r="P5997" s="12" t="str">
        <f>LEFT(Tabela2[[#This Row],[Código]],2)</f>
        <v>52</v>
      </c>
    </row>
    <row r="5998" spans="2:16" ht="15" customHeight="1" x14ac:dyDescent="0.25">
      <c r="B5998" s="36" t="str">
        <f>LOOKUP(Tabela2[[#This Row],[RESUMO]],Tabela3[Grupo],Tabela3[Meus produtos])</f>
        <v>Não</v>
      </c>
      <c r="C5998" s="30" t="s">
        <v>5762</v>
      </c>
      <c r="D5998" t="s">
        <v>21238</v>
      </c>
      <c r="E5998" t="s">
        <v>11853</v>
      </c>
      <c r="F5998" s="30" t="s">
        <v>16499</v>
      </c>
      <c r="G5998">
        <v>26.83</v>
      </c>
      <c r="H5998">
        <v>4.2</v>
      </c>
      <c r="I5998">
        <v>18</v>
      </c>
      <c r="J5998">
        <v>0</v>
      </c>
      <c r="K5998" s="13">
        <v>0.49029999999999996</v>
      </c>
      <c r="L5998" s="13">
        <v>4.2000000000000003E-2</v>
      </c>
      <c r="M5998" s="13">
        <v>0.26829999999999998</v>
      </c>
      <c r="N5998" s="13">
        <v>0.18</v>
      </c>
      <c r="O5998" s="13">
        <v>0</v>
      </c>
      <c r="P5998" s="12" t="str">
        <f>LEFT(Tabela2[[#This Row],[Código]],2)</f>
        <v>52</v>
      </c>
    </row>
    <row r="5999" spans="2:16" ht="15" customHeight="1" x14ac:dyDescent="0.25">
      <c r="B5999" s="36" t="str">
        <f>LOOKUP(Tabela2[[#This Row],[RESUMO]],Tabela3[Grupo],Tabela3[Meus produtos])</f>
        <v>Não</v>
      </c>
      <c r="C5999" s="30" t="s">
        <v>5763</v>
      </c>
      <c r="D5999" t="s">
        <v>21238</v>
      </c>
      <c r="E5999" t="s">
        <v>11853</v>
      </c>
      <c r="F5999" s="30" t="s">
        <v>16500</v>
      </c>
      <c r="G5999">
        <v>26.83</v>
      </c>
      <c r="H5999">
        <v>4.2</v>
      </c>
      <c r="I5999">
        <v>18</v>
      </c>
      <c r="J5999">
        <v>0</v>
      </c>
      <c r="K5999" s="13">
        <v>0.49029999999999996</v>
      </c>
      <c r="L5999" s="13">
        <v>4.2000000000000003E-2</v>
      </c>
      <c r="M5999" s="13">
        <v>0.26829999999999998</v>
      </c>
      <c r="N5999" s="13">
        <v>0.18</v>
      </c>
      <c r="O5999" s="13">
        <v>0</v>
      </c>
      <c r="P5999" s="12" t="str">
        <f>LEFT(Tabela2[[#This Row],[Código]],2)</f>
        <v>52</v>
      </c>
    </row>
    <row r="6000" spans="2:16" ht="15" customHeight="1" x14ac:dyDescent="0.25">
      <c r="B6000" s="36" t="str">
        <f>LOOKUP(Tabela2[[#This Row],[RESUMO]],Tabela3[Grupo],Tabela3[Meus produtos])</f>
        <v>Não</v>
      </c>
      <c r="C6000" s="30" t="s">
        <v>5764</v>
      </c>
      <c r="D6000" t="s">
        <v>21238</v>
      </c>
      <c r="E6000" t="s">
        <v>11853</v>
      </c>
      <c r="F6000" s="30" t="s">
        <v>16501</v>
      </c>
      <c r="G6000">
        <v>26.83</v>
      </c>
      <c r="H6000">
        <v>4.2</v>
      </c>
      <c r="I6000">
        <v>18</v>
      </c>
      <c r="J6000">
        <v>0</v>
      </c>
      <c r="K6000" s="13">
        <v>0.49029999999999996</v>
      </c>
      <c r="L6000" s="13">
        <v>4.2000000000000003E-2</v>
      </c>
      <c r="M6000" s="13">
        <v>0.26829999999999998</v>
      </c>
      <c r="N6000" s="13">
        <v>0.18</v>
      </c>
      <c r="O6000" s="13">
        <v>0</v>
      </c>
      <c r="P6000" s="12" t="str">
        <f>LEFT(Tabela2[[#This Row],[Código]],2)</f>
        <v>52</v>
      </c>
    </row>
    <row r="6001" spans="2:16" ht="15" customHeight="1" x14ac:dyDescent="0.25">
      <c r="B6001" s="36" t="str">
        <f>LOOKUP(Tabela2[[#This Row],[RESUMO]],Tabela3[Grupo],Tabela3[Meus produtos])</f>
        <v>Não</v>
      </c>
      <c r="C6001" s="30" t="s">
        <v>5765</v>
      </c>
      <c r="D6001" t="s">
        <v>21238</v>
      </c>
      <c r="E6001" t="s">
        <v>11853</v>
      </c>
      <c r="F6001" s="30" t="s">
        <v>16502</v>
      </c>
      <c r="G6001">
        <v>26.83</v>
      </c>
      <c r="H6001">
        <v>4.2</v>
      </c>
      <c r="I6001">
        <v>18</v>
      </c>
      <c r="J6001">
        <v>0</v>
      </c>
      <c r="K6001" s="13">
        <v>0.49029999999999996</v>
      </c>
      <c r="L6001" s="13">
        <v>4.2000000000000003E-2</v>
      </c>
      <c r="M6001" s="13">
        <v>0.26829999999999998</v>
      </c>
      <c r="N6001" s="13">
        <v>0.18</v>
      </c>
      <c r="O6001" s="13">
        <v>0</v>
      </c>
      <c r="P6001" s="12" t="str">
        <f>LEFT(Tabela2[[#This Row],[Código]],2)</f>
        <v>52</v>
      </c>
    </row>
    <row r="6002" spans="2:16" ht="15" customHeight="1" x14ac:dyDescent="0.25">
      <c r="B6002" s="36" t="str">
        <f>LOOKUP(Tabela2[[#This Row],[RESUMO]],Tabela3[Grupo],Tabela3[Meus produtos])</f>
        <v>Não</v>
      </c>
      <c r="C6002" s="30" t="s">
        <v>5766</v>
      </c>
      <c r="D6002" t="s">
        <v>21238</v>
      </c>
      <c r="E6002" t="s">
        <v>11853</v>
      </c>
      <c r="F6002" s="30" t="s">
        <v>16503</v>
      </c>
      <c r="G6002">
        <v>26.83</v>
      </c>
      <c r="H6002">
        <v>4.2</v>
      </c>
      <c r="I6002">
        <v>18</v>
      </c>
      <c r="J6002">
        <v>0</v>
      </c>
      <c r="K6002" s="13">
        <v>0.49029999999999996</v>
      </c>
      <c r="L6002" s="13">
        <v>4.2000000000000003E-2</v>
      </c>
      <c r="M6002" s="13">
        <v>0.26829999999999998</v>
      </c>
      <c r="N6002" s="13">
        <v>0.18</v>
      </c>
      <c r="O6002" s="13">
        <v>0</v>
      </c>
      <c r="P6002" s="12" t="str">
        <f>LEFT(Tabela2[[#This Row],[Código]],2)</f>
        <v>52</v>
      </c>
    </row>
    <row r="6003" spans="2:16" ht="15" customHeight="1" x14ac:dyDescent="0.25">
      <c r="B6003" s="36" t="str">
        <f>LOOKUP(Tabela2[[#This Row],[RESUMO]],Tabela3[Grupo],Tabela3[Meus produtos])</f>
        <v>Não</v>
      </c>
      <c r="C6003" s="30" t="s">
        <v>5767</v>
      </c>
      <c r="D6003" t="s">
        <v>21238</v>
      </c>
      <c r="E6003" t="s">
        <v>11853</v>
      </c>
      <c r="F6003" s="30" t="s">
        <v>16504</v>
      </c>
      <c r="G6003">
        <v>26.83</v>
      </c>
      <c r="H6003">
        <v>4.2</v>
      </c>
      <c r="I6003">
        <v>18</v>
      </c>
      <c r="J6003">
        <v>0</v>
      </c>
      <c r="K6003" s="13">
        <v>0.49029999999999996</v>
      </c>
      <c r="L6003" s="13">
        <v>4.2000000000000003E-2</v>
      </c>
      <c r="M6003" s="13">
        <v>0.26829999999999998</v>
      </c>
      <c r="N6003" s="13">
        <v>0.18</v>
      </c>
      <c r="O6003" s="13">
        <v>0</v>
      </c>
      <c r="P6003" s="12" t="str">
        <f>LEFT(Tabela2[[#This Row],[Código]],2)</f>
        <v>52</v>
      </c>
    </row>
    <row r="6004" spans="2:16" ht="15" customHeight="1" x14ac:dyDescent="0.25">
      <c r="B6004" s="36" t="str">
        <f>LOOKUP(Tabela2[[#This Row],[RESUMO]],Tabela3[Grupo],Tabela3[Meus produtos])</f>
        <v>Não</v>
      </c>
      <c r="C6004" s="30" t="s">
        <v>5768</v>
      </c>
      <c r="D6004" t="s">
        <v>21238</v>
      </c>
      <c r="E6004" t="s">
        <v>11853</v>
      </c>
      <c r="F6004" s="30" t="s">
        <v>16505</v>
      </c>
      <c r="G6004">
        <v>26.83</v>
      </c>
      <c r="H6004">
        <v>4.2</v>
      </c>
      <c r="I6004">
        <v>18</v>
      </c>
      <c r="J6004">
        <v>0</v>
      </c>
      <c r="K6004" s="13">
        <v>0.49029999999999996</v>
      </c>
      <c r="L6004" s="13">
        <v>4.2000000000000003E-2</v>
      </c>
      <c r="M6004" s="13">
        <v>0.26829999999999998</v>
      </c>
      <c r="N6004" s="13">
        <v>0.18</v>
      </c>
      <c r="O6004" s="13">
        <v>0</v>
      </c>
      <c r="P6004" s="12" t="str">
        <f>LEFT(Tabela2[[#This Row],[Código]],2)</f>
        <v>52</v>
      </c>
    </row>
    <row r="6005" spans="2:16" ht="15" customHeight="1" x14ac:dyDescent="0.25">
      <c r="B6005" s="36" t="str">
        <f>LOOKUP(Tabela2[[#This Row],[RESUMO]],Tabela3[Grupo],Tabela3[Meus produtos])</f>
        <v>Não</v>
      </c>
      <c r="C6005" s="30" t="s">
        <v>5769</v>
      </c>
      <c r="D6005" t="s">
        <v>21238</v>
      </c>
      <c r="E6005" t="s">
        <v>11853</v>
      </c>
      <c r="F6005" s="30" t="s">
        <v>16506</v>
      </c>
      <c r="G6005">
        <v>26.83</v>
      </c>
      <c r="H6005">
        <v>4.2</v>
      </c>
      <c r="I6005">
        <v>18</v>
      </c>
      <c r="J6005">
        <v>0</v>
      </c>
      <c r="K6005" s="13">
        <v>0.49029999999999996</v>
      </c>
      <c r="L6005" s="13">
        <v>4.2000000000000003E-2</v>
      </c>
      <c r="M6005" s="13">
        <v>0.26829999999999998</v>
      </c>
      <c r="N6005" s="13">
        <v>0.18</v>
      </c>
      <c r="O6005" s="13">
        <v>0</v>
      </c>
      <c r="P6005" s="12" t="str">
        <f>LEFT(Tabela2[[#This Row],[Código]],2)</f>
        <v>52</v>
      </c>
    </row>
    <row r="6006" spans="2:16" ht="15" customHeight="1" x14ac:dyDescent="0.25">
      <c r="B6006" s="36" t="str">
        <f>LOOKUP(Tabela2[[#This Row],[RESUMO]],Tabela3[Grupo],Tabela3[Meus produtos])</f>
        <v>Não</v>
      </c>
      <c r="C6006" s="30" t="s">
        <v>5770</v>
      </c>
      <c r="D6006" t="s">
        <v>21238</v>
      </c>
      <c r="E6006" t="s">
        <v>11853</v>
      </c>
      <c r="F6006" s="30" t="s">
        <v>16507</v>
      </c>
      <c r="G6006">
        <v>26.83</v>
      </c>
      <c r="H6006">
        <v>4.2</v>
      </c>
      <c r="I6006">
        <v>18</v>
      </c>
      <c r="J6006">
        <v>0</v>
      </c>
      <c r="K6006" s="13">
        <v>0.49029999999999996</v>
      </c>
      <c r="L6006" s="13">
        <v>4.2000000000000003E-2</v>
      </c>
      <c r="M6006" s="13">
        <v>0.26829999999999998</v>
      </c>
      <c r="N6006" s="13">
        <v>0.18</v>
      </c>
      <c r="O6006" s="13">
        <v>0</v>
      </c>
      <c r="P6006" s="12" t="str">
        <f>LEFT(Tabela2[[#This Row],[Código]],2)</f>
        <v>52</v>
      </c>
    </row>
    <row r="6007" spans="2:16" ht="15" customHeight="1" x14ac:dyDescent="0.25">
      <c r="B6007" s="36" t="str">
        <f>LOOKUP(Tabela2[[#This Row],[RESUMO]],Tabela3[Grupo],Tabela3[Meus produtos])</f>
        <v>Não</v>
      </c>
      <c r="C6007" s="30" t="s">
        <v>5771</v>
      </c>
      <c r="D6007" t="s">
        <v>21238</v>
      </c>
      <c r="E6007" t="s">
        <v>11853</v>
      </c>
      <c r="F6007" s="30" t="s">
        <v>16508</v>
      </c>
      <c r="G6007">
        <v>26.83</v>
      </c>
      <c r="H6007">
        <v>4.2</v>
      </c>
      <c r="I6007">
        <v>18</v>
      </c>
      <c r="J6007">
        <v>0</v>
      </c>
      <c r="K6007" s="13">
        <v>0.49029999999999996</v>
      </c>
      <c r="L6007" s="13">
        <v>4.2000000000000003E-2</v>
      </c>
      <c r="M6007" s="13">
        <v>0.26829999999999998</v>
      </c>
      <c r="N6007" s="13">
        <v>0.18</v>
      </c>
      <c r="O6007" s="13">
        <v>0</v>
      </c>
      <c r="P6007" s="12" t="str">
        <f>LEFT(Tabela2[[#This Row],[Código]],2)</f>
        <v>52</v>
      </c>
    </row>
    <row r="6008" spans="2:16" ht="15" customHeight="1" x14ac:dyDescent="0.25">
      <c r="B6008" s="36" t="str">
        <f>LOOKUP(Tabela2[[#This Row],[RESUMO]],Tabela3[Grupo],Tabela3[Meus produtos])</f>
        <v>Não</v>
      </c>
      <c r="C6008" s="30" t="s">
        <v>5772</v>
      </c>
      <c r="D6008" t="s">
        <v>21238</v>
      </c>
      <c r="E6008" t="s">
        <v>11853</v>
      </c>
      <c r="F6008" s="30" t="s">
        <v>16509</v>
      </c>
      <c r="G6008">
        <v>26.83</v>
      </c>
      <c r="H6008">
        <v>4.2</v>
      </c>
      <c r="I6008">
        <v>18</v>
      </c>
      <c r="J6008">
        <v>0</v>
      </c>
      <c r="K6008" s="13">
        <v>0.49029999999999996</v>
      </c>
      <c r="L6008" s="13">
        <v>4.2000000000000003E-2</v>
      </c>
      <c r="M6008" s="13">
        <v>0.26829999999999998</v>
      </c>
      <c r="N6008" s="13">
        <v>0.18</v>
      </c>
      <c r="O6008" s="13">
        <v>0</v>
      </c>
      <c r="P6008" s="12" t="str">
        <f>LEFT(Tabela2[[#This Row],[Código]],2)</f>
        <v>52</v>
      </c>
    </row>
    <row r="6009" spans="2:16" ht="15" customHeight="1" x14ac:dyDescent="0.25">
      <c r="B6009" s="36" t="str">
        <f>LOOKUP(Tabela2[[#This Row],[RESUMO]],Tabela3[Grupo],Tabela3[Meus produtos])</f>
        <v>Não</v>
      </c>
      <c r="C6009" s="30" t="s">
        <v>5773</v>
      </c>
      <c r="D6009" t="s">
        <v>21238</v>
      </c>
      <c r="E6009" t="s">
        <v>11853</v>
      </c>
      <c r="F6009" s="30" t="s">
        <v>16510</v>
      </c>
      <c r="G6009">
        <v>26.83</v>
      </c>
      <c r="H6009">
        <v>4.2</v>
      </c>
      <c r="I6009">
        <v>18</v>
      </c>
      <c r="J6009">
        <v>0</v>
      </c>
      <c r="K6009" s="13">
        <v>0.49029999999999996</v>
      </c>
      <c r="L6009" s="13">
        <v>4.2000000000000003E-2</v>
      </c>
      <c r="M6009" s="13">
        <v>0.26829999999999998</v>
      </c>
      <c r="N6009" s="13">
        <v>0.18</v>
      </c>
      <c r="O6009" s="13">
        <v>0</v>
      </c>
      <c r="P6009" s="12" t="str">
        <f>LEFT(Tabela2[[#This Row],[Código]],2)</f>
        <v>52</v>
      </c>
    </row>
    <row r="6010" spans="2:16" ht="15" customHeight="1" x14ac:dyDescent="0.25">
      <c r="B6010" s="36" t="str">
        <f>LOOKUP(Tabela2[[#This Row],[RESUMO]],Tabela3[Grupo],Tabela3[Meus produtos])</f>
        <v>Não</v>
      </c>
      <c r="C6010" s="30" t="s">
        <v>5774</v>
      </c>
      <c r="D6010" t="s">
        <v>21238</v>
      </c>
      <c r="E6010" t="s">
        <v>11853</v>
      </c>
      <c r="F6010" s="30" t="s">
        <v>16511</v>
      </c>
      <c r="G6010">
        <v>26.83</v>
      </c>
      <c r="H6010">
        <v>4.2</v>
      </c>
      <c r="I6010">
        <v>18</v>
      </c>
      <c r="J6010">
        <v>0</v>
      </c>
      <c r="K6010" s="13">
        <v>0.49029999999999996</v>
      </c>
      <c r="L6010" s="13">
        <v>4.2000000000000003E-2</v>
      </c>
      <c r="M6010" s="13">
        <v>0.26829999999999998</v>
      </c>
      <c r="N6010" s="13">
        <v>0.18</v>
      </c>
      <c r="O6010" s="13">
        <v>0</v>
      </c>
      <c r="P6010" s="12" t="str">
        <f>LEFT(Tabela2[[#This Row],[Código]],2)</f>
        <v>52</v>
      </c>
    </row>
    <row r="6011" spans="2:16" ht="15" customHeight="1" x14ac:dyDescent="0.25">
      <c r="B6011" s="36" t="str">
        <f>LOOKUP(Tabela2[[#This Row],[RESUMO]],Tabela3[Grupo],Tabela3[Meus produtos])</f>
        <v>Não</v>
      </c>
      <c r="C6011" s="30" t="s">
        <v>5775</v>
      </c>
      <c r="D6011" t="s">
        <v>21238</v>
      </c>
      <c r="E6011" t="s">
        <v>11853</v>
      </c>
      <c r="F6011" s="30" t="s">
        <v>16512</v>
      </c>
      <c r="G6011">
        <v>26.83</v>
      </c>
      <c r="H6011">
        <v>4.2</v>
      </c>
      <c r="I6011">
        <v>18</v>
      </c>
      <c r="J6011">
        <v>0</v>
      </c>
      <c r="K6011" s="13">
        <v>0.49029999999999996</v>
      </c>
      <c r="L6011" s="13">
        <v>4.2000000000000003E-2</v>
      </c>
      <c r="M6011" s="13">
        <v>0.26829999999999998</v>
      </c>
      <c r="N6011" s="13">
        <v>0.18</v>
      </c>
      <c r="O6011" s="13">
        <v>0</v>
      </c>
      <c r="P6011" s="12" t="str">
        <f>LEFT(Tabela2[[#This Row],[Código]],2)</f>
        <v>52</v>
      </c>
    </row>
    <row r="6012" spans="2:16" ht="15" customHeight="1" x14ac:dyDescent="0.25">
      <c r="B6012" s="36" t="str">
        <f>LOOKUP(Tabela2[[#This Row],[RESUMO]],Tabela3[Grupo],Tabela3[Meus produtos])</f>
        <v>Não</v>
      </c>
      <c r="C6012" s="30" t="s">
        <v>5776</v>
      </c>
      <c r="D6012" t="s">
        <v>21238</v>
      </c>
      <c r="E6012" t="s">
        <v>11853</v>
      </c>
      <c r="F6012" s="30" t="s">
        <v>16513</v>
      </c>
      <c r="G6012">
        <v>26.83</v>
      </c>
      <c r="H6012">
        <v>4.2</v>
      </c>
      <c r="I6012">
        <v>18</v>
      </c>
      <c r="J6012">
        <v>0</v>
      </c>
      <c r="K6012" s="13">
        <v>0.49029999999999996</v>
      </c>
      <c r="L6012" s="13">
        <v>4.2000000000000003E-2</v>
      </c>
      <c r="M6012" s="13">
        <v>0.26829999999999998</v>
      </c>
      <c r="N6012" s="13">
        <v>0.18</v>
      </c>
      <c r="O6012" s="13">
        <v>0</v>
      </c>
      <c r="P6012" s="12" t="str">
        <f>LEFT(Tabela2[[#This Row],[Código]],2)</f>
        <v>52</v>
      </c>
    </row>
    <row r="6013" spans="2:16" ht="15" customHeight="1" x14ac:dyDescent="0.25">
      <c r="B6013" s="36" t="str">
        <f>LOOKUP(Tabela2[[#This Row],[RESUMO]],Tabela3[Grupo],Tabela3[Meus produtos])</f>
        <v>Não</v>
      </c>
      <c r="C6013" s="30" t="s">
        <v>5777</v>
      </c>
      <c r="D6013" t="s">
        <v>21238</v>
      </c>
      <c r="E6013" t="s">
        <v>11853</v>
      </c>
      <c r="F6013" s="30" t="s">
        <v>16514</v>
      </c>
      <c r="G6013">
        <v>26.83</v>
      </c>
      <c r="H6013">
        <v>4.2</v>
      </c>
      <c r="I6013">
        <v>18</v>
      </c>
      <c r="J6013">
        <v>0</v>
      </c>
      <c r="K6013" s="13">
        <v>0.49029999999999996</v>
      </c>
      <c r="L6013" s="13">
        <v>4.2000000000000003E-2</v>
      </c>
      <c r="M6013" s="13">
        <v>0.26829999999999998</v>
      </c>
      <c r="N6013" s="13">
        <v>0.18</v>
      </c>
      <c r="O6013" s="13">
        <v>0</v>
      </c>
      <c r="P6013" s="12" t="str">
        <f>LEFT(Tabela2[[#This Row],[Código]],2)</f>
        <v>52</v>
      </c>
    </row>
    <row r="6014" spans="2:16" ht="15" customHeight="1" x14ac:dyDescent="0.25">
      <c r="B6014" s="36" t="str">
        <f>LOOKUP(Tabela2[[#This Row],[RESUMO]],Tabela3[Grupo],Tabela3[Meus produtos])</f>
        <v>Não</v>
      </c>
      <c r="C6014" s="30" t="s">
        <v>5778</v>
      </c>
      <c r="D6014" t="s">
        <v>21238</v>
      </c>
      <c r="E6014" t="s">
        <v>11853</v>
      </c>
      <c r="F6014" s="30" t="s">
        <v>16515</v>
      </c>
      <c r="G6014">
        <v>26.83</v>
      </c>
      <c r="H6014">
        <v>4.2</v>
      </c>
      <c r="I6014">
        <v>18</v>
      </c>
      <c r="J6014">
        <v>0</v>
      </c>
      <c r="K6014" s="13">
        <v>0.49029999999999996</v>
      </c>
      <c r="L6014" s="13">
        <v>4.2000000000000003E-2</v>
      </c>
      <c r="M6014" s="13">
        <v>0.26829999999999998</v>
      </c>
      <c r="N6014" s="13">
        <v>0.18</v>
      </c>
      <c r="O6014" s="13">
        <v>0</v>
      </c>
      <c r="P6014" s="12" t="str">
        <f>LEFT(Tabela2[[#This Row],[Código]],2)</f>
        <v>52</v>
      </c>
    </row>
    <row r="6015" spans="2:16" ht="15" customHeight="1" x14ac:dyDescent="0.25">
      <c r="B6015" s="36" t="str">
        <f>LOOKUP(Tabela2[[#This Row],[RESUMO]],Tabela3[Grupo],Tabela3[Meus produtos])</f>
        <v>Não</v>
      </c>
      <c r="C6015" s="30" t="s">
        <v>5779</v>
      </c>
      <c r="D6015" t="s">
        <v>21238</v>
      </c>
      <c r="E6015" t="s">
        <v>11853</v>
      </c>
      <c r="F6015" s="30" t="s">
        <v>16516</v>
      </c>
      <c r="G6015">
        <v>26.83</v>
      </c>
      <c r="H6015">
        <v>4.2</v>
      </c>
      <c r="I6015">
        <v>18</v>
      </c>
      <c r="J6015">
        <v>0</v>
      </c>
      <c r="K6015" s="13">
        <v>0.49029999999999996</v>
      </c>
      <c r="L6015" s="13">
        <v>4.2000000000000003E-2</v>
      </c>
      <c r="M6015" s="13">
        <v>0.26829999999999998</v>
      </c>
      <c r="N6015" s="13">
        <v>0.18</v>
      </c>
      <c r="O6015" s="13">
        <v>0</v>
      </c>
      <c r="P6015" s="12" t="str">
        <f>LEFT(Tabela2[[#This Row],[Código]],2)</f>
        <v>52</v>
      </c>
    </row>
    <row r="6016" spans="2:16" ht="15" customHeight="1" x14ac:dyDescent="0.25">
      <c r="B6016" s="36" t="str">
        <f>LOOKUP(Tabela2[[#This Row],[RESUMO]],Tabela3[Grupo],Tabela3[Meus produtos])</f>
        <v>Não</v>
      </c>
      <c r="C6016" s="30" t="s">
        <v>5780</v>
      </c>
      <c r="D6016" t="s">
        <v>21238</v>
      </c>
      <c r="E6016" t="s">
        <v>11853</v>
      </c>
      <c r="F6016" s="30" t="s">
        <v>16517</v>
      </c>
      <c r="G6016">
        <v>26.83</v>
      </c>
      <c r="H6016">
        <v>4.2</v>
      </c>
      <c r="I6016">
        <v>18</v>
      </c>
      <c r="J6016">
        <v>0</v>
      </c>
      <c r="K6016" s="13">
        <v>0.49029999999999996</v>
      </c>
      <c r="L6016" s="13">
        <v>4.2000000000000003E-2</v>
      </c>
      <c r="M6016" s="13">
        <v>0.26829999999999998</v>
      </c>
      <c r="N6016" s="13">
        <v>0.18</v>
      </c>
      <c r="O6016" s="13">
        <v>0</v>
      </c>
      <c r="P6016" s="12" t="str">
        <f>LEFT(Tabela2[[#This Row],[Código]],2)</f>
        <v>52</v>
      </c>
    </row>
    <row r="6017" spans="2:16" ht="15" customHeight="1" x14ac:dyDescent="0.25">
      <c r="B6017" s="36" t="str">
        <f>LOOKUP(Tabela2[[#This Row],[RESUMO]],Tabela3[Grupo],Tabela3[Meus produtos])</f>
        <v>Não</v>
      </c>
      <c r="C6017" s="30" t="s">
        <v>5781</v>
      </c>
      <c r="D6017" t="s">
        <v>21238</v>
      </c>
      <c r="E6017" t="s">
        <v>11853</v>
      </c>
      <c r="F6017" s="30" t="s">
        <v>16518</v>
      </c>
      <c r="G6017">
        <v>26.83</v>
      </c>
      <c r="H6017">
        <v>4.2</v>
      </c>
      <c r="I6017">
        <v>18</v>
      </c>
      <c r="J6017">
        <v>0</v>
      </c>
      <c r="K6017" s="13">
        <v>0.49029999999999996</v>
      </c>
      <c r="L6017" s="13">
        <v>4.2000000000000003E-2</v>
      </c>
      <c r="M6017" s="13">
        <v>0.26829999999999998</v>
      </c>
      <c r="N6017" s="13">
        <v>0.18</v>
      </c>
      <c r="O6017" s="13">
        <v>0</v>
      </c>
      <c r="P6017" s="12" t="str">
        <f>LEFT(Tabela2[[#This Row],[Código]],2)</f>
        <v>52</v>
      </c>
    </row>
    <row r="6018" spans="2:16" ht="15" customHeight="1" x14ac:dyDescent="0.25">
      <c r="B6018" s="36" t="str">
        <f>LOOKUP(Tabela2[[#This Row],[RESUMO]],Tabela3[Grupo],Tabela3[Meus produtos])</f>
        <v>Não</v>
      </c>
      <c r="C6018" s="30" t="s">
        <v>5782</v>
      </c>
      <c r="D6018" t="s">
        <v>21238</v>
      </c>
      <c r="E6018" t="s">
        <v>11853</v>
      </c>
      <c r="F6018" s="30" t="s">
        <v>16519</v>
      </c>
      <c r="G6018">
        <v>26.83</v>
      </c>
      <c r="H6018">
        <v>4.2</v>
      </c>
      <c r="I6018">
        <v>18</v>
      </c>
      <c r="J6018">
        <v>0</v>
      </c>
      <c r="K6018" s="13">
        <v>0.49029999999999996</v>
      </c>
      <c r="L6018" s="13">
        <v>4.2000000000000003E-2</v>
      </c>
      <c r="M6018" s="13">
        <v>0.26829999999999998</v>
      </c>
      <c r="N6018" s="13">
        <v>0.18</v>
      </c>
      <c r="O6018" s="13">
        <v>0</v>
      </c>
      <c r="P6018" s="12" t="str">
        <f>LEFT(Tabela2[[#This Row],[Código]],2)</f>
        <v>52</v>
      </c>
    </row>
    <row r="6019" spans="2:16" ht="15" customHeight="1" x14ac:dyDescent="0.25">
      <c r="B6019" s="36" t="str">
        <f>LOOKUP(Tabela2[[#This Row],[RESUMO]],Tabela3[Grupo],Tabela3[Meus produtos])</f>
        <v>Não</v>
      </c>
      <c r="C6019" s="30" t="s">
        <v>5783</v>
      </c>
      <c r="D6019" t="s">
        <v>21238</v>
      </c>
      <c r="E6019" t="s">
        <v>11853</v>
      </c>
      <c r="F6019" s="30" t="s">
        <v>16520</v>
      </c>
      <c r="G6019">
        <v>26.83</v>
      </c>
      <c r="H6019">
        <v>4.2</v>
      </c>
      <c r="I6019">
        <v>18</v>
      </c>
      <c r="J6019">
        <v>0</v>
      </c>
      <c r="K6019" s="13">
        <v>0.49029999999999996</v>
      </c>
      <c r="L6019" s="13">
        <v>4.2000000000000003E-2</v>
      </c>
      <c r="M6019" s="13">
        <v>0.26829999999999998</v>
      </c>
      <c r="N6019" s="13">
        <v>0.18</v>
      </c>
      <c r="O6019" s="13">
        <v>0</v>
      </c>
      <c r="P6019" s="12" t="str">
        <f>LEFT(Tabela2[[#This Row],[Código]],2)</f>
        <v>52</v>
      </c>
    </row>
    <row r="6020" spans="2:16" ht="15" customHeight="1" x14ac:dyDescent="0.25">
      <c r="B6020" s="36" t="str">
        <f>LOOKUP(Tabela2[[#This Row],[RESUMO]],Tabela3[Grupo],Tabela3[Meus produtos])</f>
        <v>Não</v>
      </c>
      <c r="C6020" s="30" t="s">
        <v>5784</v>
      </c>
      <c r="D6020" t="s">
        <v>21238</v>
      </c>
      <c r="E6020" t="s">
        <v>11853</v>
      </c>
      <c r="F6020" s="30" t="s">
        <v>16521</v>
      </c>
      <c r="G6020">
        <v>26.83</v>
      </c>
      <c r="H6020">
        <v>4.2</v>
      </c>
      <c r="I6020">
        <v>18</v>
      </c>
      <c r="J6020">
        <v>0</v>
      </c>
      <c r="K6020" s="13">
        <v>0.49029999999999996</v>
      </c>
      <c r="L6020" s="13">
        <v>4.2000000000000003E-2</v>
      </c>
      <c r="M6020" s="13">
        <v>0.26829999999999998</v>
      </c>
      <c r="N6020" s="13">
        <v>0.18</v>
      </c>
      <c r="O6020" s="13">
        <v>0</v>
      </c>
      <c r="P6020" s="12" t="str">
        <f>LEFT(Tabela2[[#This Row],[Código]],2)</f>
        <v>52</v>
      </c>
    </row>
    <row r="6021" spans="2:16" ht="15" customHeight="1" x14ac:dyDescent="0.25">
      <c r="B6021" s="36" t="str">
        <f>LOOKUP(Tabela2[[#This Row],[RESUMO]],Tabela3[Grupo],Tabela3[Meus produtos])</f>
        <v>Não</v>
      </c>
      <c r="C6021" s="30" t="s">
        <v>5785</v>
      </c>
      <c r="D6021" t="s">
        <v>21238</v>
      </c>
      <c r="E6021" t="s">
        <v>11853</v>
      </c>
      <c r="F6021" s="30" t="s">
        <v>16522</v>
      </c>
      <c r="G6021">
        <v>6.29</v>
      </c>
      <c r="H6021">
        <v>4.2</v>
      </c>
      <c r="I6021">
        <v>18</v>
      </c>
      <c r="J6021">
        <v>0</v>
      </c>
      <c r="K6021" s="13">
        <v>0.28489999999999999</v>
      </c>
      <c r="L6021" s="13">
        <v>4.2000000000000003E-2</v>
      </c>
      <c r="M6021" s="13">
        <v>6.2899999999999998E-2</v>
      </c>
      <c r="N6021" s="13">
        <v>0.18</v>
      </c>
      <c r="O6021" s="13">
        <v>0</v>
      </c>
      <c r="P6021" s="12" t="str">
        <f>LEFT(Tabela2[[#This Row],[Código]],2)</f>
        <v>53</v>
      </c>
    </row>
    <row r="6022" spans="2:16" ht="15" customHeight="1" x14ac:dyDescent="0.25">
      <c r="B6022" s="36" t="str">
        <f>LOOKUP(Tabela2[[#This Row],[RESUMO]],Tabela3[Grupo],Tabela3[Meus produtos])</f>
        <v>Não</v>
      </c>
      <c r="C6022" s="30" t="s">
        <v>5785</v>
      </c>
      <c r="D6022" t="s">
        <v>124</v>
      </c>
      <c r="E6022" t="s">
        <v>11853</v>
      </c>
      <c r="F6022" s="30" t="s">
        <v>21444</v>
      </c>
      <c r="G6022">
        <v>6.29</v>
      </c>
      <c r="H6022">
        <v>4.2</v>
      </c>
      <c r="I6022">
        <v>18</v>
      </c>
      <c r="J6022">
        <v>0</v>
      </c>
      <c r="K6022" s="13">
        <v>0.28489999999999999</v>
      </c>
      <c r="L6022" s="13">
        <v>4.2000000000000003E-2</v>
      </c>
      <c r="M6022" s="13">
        <v>6.2899999999999998E-2</v>
      </c>
      <c r="N6022" s="13">
        <v>0.18</v>
      </c>
      <c r="O6022" s="13">
        <v>0</v>
      </c>
      <c r="P6022" s="12" t="str">
        <f>LEFT(Tabela2[[#This Row],[Código]],2)</f>
        <v>53</v>
      </c>
    </row>
    <row r="6023" spans="2:16" ht="15" customHeight="1" x14ac:dyDescent="0.25">
      <c r="B6023" s="36" t="str">
        <f>LOOKUP(Tabela2[[#This Row],[RESUMO]],Tabela3[Grupo],Tabela3[Meus produtos])</f>
        <v>Não</v>
      </c>
      <c r="C6023" s="30" t="s">
        <v>5786</v>
      </c>
      <c r="D6023" t="s">
        <v>21238</v>
      </c>
      <c r="E6023" t="s">
        <v>11853</v>
      </c>
      <c r="F6023" s="30" t="s">
        <v>16523</v>
      </c>
      <c r="G6023">
        <v>6.29</v>
      </c>
      <c r="H6023">
        <v>4.2</v>
      </c>
      <c r="I6023">
        <v>18</v>
      </c>
      <c r="J6023">
        <v>0</v>
      </c>
      <c r="K6023" s="13">
        <v>0.28489999999999999</v>
      </c>
      <c r="L6023" s="13">
        <v>4.2000000000000003E-2</v>
      </c>
      <c r="M6023" s="13">
        <v>6.2899999999999998E-2</v>
      </c>
      <c r="N6023" s="13">
        <v>0.18</v>
      </c>
      <c r="O6023" s="13">
        <v>0</v>
      </c>
      <c r="P6023" s="12" t="str">
        <f>LEFT(Tabela2[[#This Row],[Código]],2)</f>
        <v>53</v>
      </c>
    </row>
    <row r="6024" spans="2:16" ht="15" customHeight="1" x14ac:dyDescent="0.25">
      <c r="B6024" s="36" t="str">
        <f>LOOKUP(Tabela2[[#This Row],[RESUMO]],Tabela3[Grupo],Tabela3[Meus produtos])</f>
        <v>Não</v>
      </c>
      <c r="C6024" s="30" t="s">
        <v>5787</v>
      </c>
      <c r="D6024" t="s">
        <v>21238</v>
      </c>
      <c r="E6024" t="s">
        <v>11853</v>
      </c>
      <c r="F6024" s="30" t="s">
        <v>16524</v>
      </c>
      <c r="G6024">
        <v>6.29</v>
      </c>
      <c r="H6024">
        <v>4.2</v>
      </c>
      <c r="I6024">
        <v>18</v>
      </c>
      <c r="J6024">
        <v>0</v>
      </c>
      <c r="K6024" s="13">
        <v>0.28489999999999999</v>
      </c>
      <c r="L6024" s="13">
        <v>4.2000000000000003E-2</v>
      </c>
      <c r="M6024" s="13">
        <v>6.2899999999999998E-2</v>
      </c>
      <c r="N6024" s="13">
        <v>0.18</v>
      </c>
      <c r="O6024" s="13">
        <v>0</v>
      </c>
      <c r="P6024" s="12" t="str">
        <f>LEFT(Tabela2[[#This Row],[Código]],2)</f>
        <v>53</v>
      </c>
    </row>
    <row r="6025" spans="2:16" ht="15" customHeight="1" x14ac:dyDescent="0.25">
      <c r="B6025" s="36" t="str">
        <f>LOOKUP(Tabela2[[#This Row],[RESUMO]],Tabela3[Grupo],Tabela3[Meus produtos])</f>
        <v>Não</v>
      </c>
      <c r="C6025" s="30" t="s">
        <v>5788</v>
      </c>
      <c r="D6025" t="s">
        <v>21238</v>
      </c>
      <c r="E6025" t="s">
        <v>11853</v>
      </c>
      <c r="F6025" s="30" t="s">
        <v>16525</v>
      </c>
      <c r="G6025">
        <v>6.29</v>
      </c>
      <c r="H6025">
        <v>4.2</v>
      </c>
      <c r="I6025">
        <v>18</v>
      </c>
      <c r="J6025">
        <v>0</v>
      </c>
      <c r="K6025" s="13">
        <v>0.28489999999999999</v>
      </c>
      <c r="L6025" s="13">
        <v>4.2000000000000003E-2</v>
      </c>
      <c r="M6025" s="13">
        <v>6.2899999999999998E-2</v>
      </c>
      <c r="N6025" s="13">
        <v>0.18</v>
      </c>
      <c r="O6025" s="13">
        <v>0</v>
      </c>
      <c r="P6025" s="12" t="str">
        <f>LEFT(Tabela2[[#This Row],[Código]],2)</f>
        <v>53</v>
      </c>
    </row>
    <row r="6026" spans="2:16" ht="15" customHeight="1" x14ac:dyDescent="0.25">
      <c r="B6026" s="36" t="str">
        <f>LOOKUP(Tabela2[[#This Row],[RESUMO]],Tabela3[Grupo],Tabela3[Meus produtos])</f>
        <v>Não</v>
      </c>
      <c r="C6026" s="30" t="s">
        <v>5789</v>
      </c>
      <c r="D6026" t="s">
        <v>21238</v>
      </c>
      <c r="E6026" t="s">
        <v>11853</v>
      </c>
      <c r="F6026" s="30" t="s">
        <v>16526</v>
      </c>
      <c r="G6026">
        <v>6.29</v>
      </c>
      <c r="H6026">
        <v>4.2</v>
      </c>
      <c r="I6026">
        <v>18</v>
      </c>
      <c r="J6026">
        <v>0</v>
      </c>
      <c r="K6026" s="13">
        <v>0.28489999999999999</v>
      </c>
      <c r="L6026" s="13">
        <v>4.2000000000000003E-2</v>
      </c>
      <c r="M6026" s="13">
        <v>6.2899999999999998E-2</v>
      </c>
      <c r="N6026" s="13">
        <v>0.18</v>
      </c>
      <c r="O6026" s="13">
        <v>0</v>
      </c>
      <c r="P6026" s="12" t="str">
        <f>LEFT(Tabela2[[#This Row],[Código]],2)</f>
        <v>53</v>
      </c>
    </row>
    <row r="6027" spans="2:16" ht="15" customHeight="1" x14ac:dyDescent="0.25">
      <c r="B6027" s="36" t="str">
        <f>LOOKUP(Tabela2[[#This Row],[RESUMO]],Tabela3[Grupo],Tabela3[Meus produtos])</f>
        <v>Não</v>
      </c>
      <c r="C6027" s="30" t="s">
        <v>5790</v>
      </c>
      <c r="D6027" t="s">
        <v>21238</v>
      </c>
      <c r="E6027" t="s">
        <v>11853</v>
      </c>
      <c r="F6027" s="30" t="s">
        <v>16527</v>
      </c>
      <c r="G6027">
        <v>6.29</v>
      </c>
      <c r="H6027">
        <v>4.2</v>
      </c>
      <c r="I6027">
        <v>18</v>
      </c>
      <c r="J6027">
        <v>0</v>
      </c>
      <c r="K6027" s="13">
        <v>0.28489999999999999</v>
      </c>
      <c r="L6027" s="13">
        <v>4.2000000000000003E-2</v>
      </c>
      <c r="M6027" s="13">
        <v>6.2899999999999998E-2</v>
      </c>
      <c r="N6027" s="13">
        <v>0.18</v>
      </c>
      <c r="O6027" s="13">
        <v>0</v>
      </c>
      <c r="P6027" s="12" t="str">
        <f>LEFT(Tabela2[[#This Row],[Código]],2)</f>
        <v>53</v>
      </c>
    </row>
    <row r="6028" spans="2:16" ht="15" customHeight="1" x14ac:dyDescent="0.25">
      <c r="B6028" s="36" t="str">
        <f>LOOKUP(Tabela2[[#This Row],[RESUMO]],Tabela3[Grupo],Tabela3[Meus produtos])</f>
        <v>Não</v>
      </c>
      <c r="C6028" s="30" t="s">
        <v>5791</v>
      </c>
      <c r="D6028" t="s">
        <v>21238</v>
      </c>
      <c r="E6028" t="s">
        <v>11853</v>
      </c>
      <c r="F6028" s="30" t="s">
        <v>16528</v>
      </c>
      <c r="G6028">
        <v>6.29</v>
      </c>
      <c r="H6028">
        <v>4.2</v>
      </c>
      <c r="I6028">
        <v>18</v>
      </c>
      <c r="J6028">
        <v>0</v>
      </c>
      <c r="K6028" s="13">
        <v>0.28489999999999999</v>
      </c>
      <c r="L6028" s="13">
        <v>4.2000000000000003E-2</v>
      </c>
      <c r="M6028" s="13">
        <v>6.2899999999999998E-2</v>
      </c>
      <c r="N6028" s="13">
        <v>0.18</v>
      </c>
      <c r="O6028" s="13">
        <v>0</v>
      </c>
      <c r="P6028" s="12" t="str">
        <f>LEFT(Tabela2[[#This Row],[Código]],2)</f>
        <v>53</v>
      </c>
    </row>
    <row r="6029" spans="2:16" ht="15" customHeight="1" x14ac:dyDescent="0.25">
      <c r="B6029" s="36" t="str">
        <f>LOOKUP(Tabela2[[#This Row],[RESUMO]],Tabela3[Grupo],Tabela3[Meus produtos])</f>
        <v>Não</v>
      </c>
      <c r="C6029" s="30" t="s">
        <v>5791</v>
      </c>
      <c r="D6029" t="s">
        <v>124</v>
      </c>
      <c r="E6029" t="s">
        <v>11853</v>
      </c>
      <c r="F6029" s="30" t="s">
        <v>21444</v>
      </c>
      <c r="G6029">
        <v>6.29</v>
      </c>
      <c r="H6029">
        <v>4.2</v>
      </c>
      <c r="I6029">
        <v>18</v>
      </c>
      <c r="J6029">
        <v>0</v>
      </c>
      <c r="K6029" s="13">
        <v>0.28489999999999999</v>
      </c>
      <c r="L6029" s="13">
        <v>4.2000000000000003E-2</v>
      </c>
      <c r="M6029" s="13">
        <v>6.2899999999999998E-2</v>
      </c>
      <c r="N6029" s="13">
        <v>0.18</v>
      </c>
      <c r="O6029" s="13">
        <v>0</v>
      </c>
      <c r="P6029" s="12" t="str">
        <f>LEFT(Tabela2[[#This Row],[Código]],2)</f>
        <v>53</v>
      </c>
    </row>
    <row r="6030" spans="2:16" ht="15" customHeight="1" x14ac:dyDescent="0.25">
      <c r="B6030" s="36" t="str">
        <f>LOOKUP(Tabela2[[#This Row],[RESUMO]],Tabela3[Grupo],Tabela3[Meus produtos])</f>
        <v>Não</v>
      </c>
      <c r="C6030" s="30" t="s">
        <v>5792</v>
      </c>
      <c r="D6030" t="s">
        <v>21238</v>
      </c>
      <c r="E6030" t="s">
        <v>11853</v>
      </c>
      <c r="F6030" s="30" t="s">
        <v>16529</v>
      </c>
      <c r="G6030">
        <v>6.29</v>
      </c>
      <c r="H6030">
        <v>4.2</v>
      </c>
      <c r="I6030">
        <v>18</v>
      </c>
      <c r="J6030">
        <v>0</v>
      </c>
      <c r="K6030" s="13">
        <v>0.28489999999999999</v>
      </c>
      <c r="L6030" s="13">
        <v>4.2000000000000003E-2</v>
      </c>
      <c r="M6030" s="13">
        <v>6.2899999999999998E-2</v>
      </c>
      <c r="N6030" s="13">
        <v>0.18</v>
      </c>
      <c r="O6030" s="13">
        <v>0</v>
      </c>
      <c r="P6030" s="12" t="str">
        <f>LEFT(Tabela2[[#This Row],[Código]],2)</f>
        <v>53</v>
      </c>
    </row>
    <row r="6031" spans="2:16" ht="15" customHeight="1" x14ac:dyDescent="0.25">
      <c r="B6031" s="36" t="str">
        <f>LOOKUP(Tabela2[[#This Row],[RESUMO]],Tabela3[Grupo],Tabela3[Meus produtos])</f>
        <v>Não</v>
      </c>
      <c r="C6031" s="30" t="s">
        <v>5793</v>
      </c>
      <c r="D6031" t="s">
        <v>21238</v>
      </c>
      <c r="E6031" t="s">
        <v>11853</v>
      </c>
      <c r="F6031" s="30" t="s">
        <v>5794</v>
      </c>
      <c r="G6031">
        <v>6.23</v>
      </c>
      <c r="H6031">
        <v>4.2</v>
      </c>
      <c r="I6031">
        <v>18</v>
      </c>
      <c r="J6031">
        <v>0</v>
      </c>
      <c r="K6031" s="13">
        <v>0.2843</v>
      </c>
      <c r="L6031" s="13">
        <v>4.2000000000000003E-2</v>
      </c>
      <c r="M6031" s="13">
        <v>6.2300000000000001E-2</v>
      </c>
      <c r="N6031" s="13">
        <v>0.18</v>
      </c>
      <c r="O6031" s="13">
        <v>0</v>
      </c>
      <c r="P6031" s="12" t="str">
        <f>LEFT(Tabela2[[#This Row],[Código]],2)</f>
        <v>53</v>
      </c>
    </row>
    <row r="6032" spans="2:16" ht="15" customHeight="1" x14ac:dyDescent="0.25">
      <c r="B6032" s="36" t="str">
        <f>LOOKUP(Tabela2[[#This Row],[RESUMO]],Tabela3[Grupo],Tabela3[Meus produtos])</f>
        <v>Não</v>
      </c>
      <c r="C6032" s="30" t="s">
        <v>5793</v>
      </c>
      <c r="D6032" t="s">
        <v>124</v>
      </c>
      <c r="E6032" t="s">
        <v>11853</v>
      </c>
      <c r="F6032" s="30" t="s">
        <v>21445</v>
      </c>
      <c r="G6032">
        <v>6.23</v>
      </c>
      <c r="H6032">
        <v>4.2</v>
      </c>
      <c r="I6032">
        <v>18</v>
      </c>
      <c r="J6032">
        <v>0</v>
      </c>
      <c r="K6032" s="13">
        <v>0.2843</v>
      </c>
      <c r="L6032" s="13">
        <v>4.2000000000000003E-2</v>
      </c>
      <c r="M6032" s="13">
        <v>6.2300000000000001E-2</v>
      </c>
      <c r="N6032" s="13">
        <v>0.18</v>
      </c>
      <c r="O6032" s="13">
        <v>0</v>
      </c>
      <c r="P6032" s="12" t="str">
        <f>LEFT(Tabela2[[#This Row],[Código]],2)</f>
        <v>53</v>
      </c>
    </row>
    <row r="6033" spans="2:16" ht="15" customHeight="1" x14ac:dyDescent="0.25">
      <c r="B6033" s="36" t="str">
        <f>LOOKUP(Tabela2[[#This Row],[RESUMO]],Tabela3[Grupo],Tabela3[Meus produtos])</f>
        <v>Não</v>
      </c>
      <c r="C6033" s="30" t="s">
        <v>5795</v>
      </c>
      <c r="D6033" t="s">
        <v>21238</v>
      </c>
      <c r="E6033" t="s">
        <v>11853</v>
      </c>
      <c r="F6033" s="30" t="s">
        <v>16530</v>
      </c>
      <c r="G6033">
        <v>6.32</v>
      </c>
      <c r="H6033">
        <v>4.2</v>
      </c>
      <c r="I6033">
        <v>18</v>
      </c>
      <c r="J6033">
        <v>0</v>
      </c>
      <c r="K6033" s="13">
        <v>0.28520000000000001</v>
      </c>
      <c r="L6033" s="13">
        <v>4.2000000000000003E-2</v>
      </c>
      <c r="M6033" s="13">
        <v>6.3200000000000006E-2</v>
      </c>
      <c r="N6033" s="13">
        <v>0.18</v>
      </c>
      <c r="O6033" s="13">
        <v>0</v>
      </c>
      <c r="P6033" s="12" t="str">
        <f>LEFT(Tabela2[[#This Row],[Código]],2)</f>
        <v>53</v>
      </c>
    </row>
    <row r="6034" spans="2:16" ht="15" customHeight="1" x14ac:dyDescent="0.25">
      <c r="B6034" s="36" t="str">
        <f>LOOKUP(Tabela2[[#This Row],[RESUMO]],Tabela3[Grupo],Tabela3[Meus produtos])</f>
        <v>Não</v>
      </c>
      <c r="C6034" s="30" t="s">
        <v>5795</v>
      </c>
      <c r="D6034" t="s">
        <v>124</v>
      </c>
      <c r="E6034" t="s">
        <v>11853</v>
      </c>
      <c r="F6034" s="30" t="s">
        <v>21444</v>
      </c>
      <c r="G6034">
        <v>6.32</v>
      </c>
      <c r="H6034">
        <v>4.2</v>
      </c>
      <c r="I6034">
        <v>18</v>
      </c>
      <c r="J6034">
        <v>0</v>
      </c>
      <c r="K6034" s="13">
        <v>0.28520000000000001</v>
      </c>
      <c r="L6034" s="13">
        <v>4.2000000000000003E-2</v>
      </c>
      <c r="M6034" s="13">
        <v>6.3200000000000006E-2</v>
      </c>
      <c r="N6034" s="13">
        <v>0.18</v>
      </c>
      <c r="O6034" s="13">
        <v>0</v>
      </c>
      <c r="P6034" s="12" t="str">
        <f>LEFT(Tabela2[[#This Row],[Código]],2)</f>
        <v>53</v>
      </c>
    </row>
    <row r="6035" spans="2:16" ht="15" customHeight="1" x14ac:dyDescent="0.25">
      <c r="B6035" s="36" t="str">
        <f>LOOKUP(Tabela2[[#This Row],[RESUMO]],Tabela3[Grupo],Tabela3[Meus produtos])</f>
        <v>Não</v>
      </c>
      <c r="C6035" s="30" t="s">
        <v>5796</v>
      </c>
      <c r="D6035" t="s">
        <v>21238</v>
      </c>
      <c r="E6035" t="s">
        <v>11853</v>
      </c>
      <c r="F6035" s="30" t="s">
        <v>16531</v>
      </c>
      <c r="G6035">
        <v>6.32</v>
      </c>
      <c r="H6035">
        <v>4.2</v>
      </c>
      <c r="I6035">
        <v>18</v>
      </c>
      <c r="J6035">
        <v>0</v>
      </c>
      <c r="K6035" s="13">
        <v>0.28520000000000001</v>
      </c>
      <c r="L6035" s="13">
        <v>4.2000000000000003E-2</v>
      </c>
      <c r="M6035" s="13">
        <v>6.3200000000000006E-2</v>
      </c>
      <c r="N6035" s="13">
        <v>0.18</v>
      </c>
      <c r="O6035" s="13">
        <v>0</v>
      </c>
      <c r="P6035" s="12" t="str">
        <f>LEFT(Tabela2[[#This Row],[Código]],2)</f>
        <v>53</v>
      </c>
    </row>
    <row r="6036" spans="2:16" ht="15" customHeight="1" x14ac:dyDescent="0.25">
      <c r="B6036" s="36" t="str">
        <f>LOOKUP(Tabela2[[#This Row],[RESUMO]],Tabela3[Grupo],Tabela3[Meus produtos])</f>
        <v>Não</v>
      </c>
      <c r="C6036" s="30" t="s">
        <v>5797</v>
      </c>
      <c r="D6036" t="s">
        <v>21238</v>
      </c>
      <c r="E6036" t="s">
        <v>11853</v>
      </c>
      <c r="F6036" s="30" t="s">
        <v>16532</v>
      </c>
      <c r="G6036">
        <v>6.32</v>
      </c>
      <c r="H6036">
        <v>4.2</v>
      </c>
      <c r="I6036">
        <v>18</v>
      </c>
      <c r="J6036">
        <v>0</v>
      </c>
      <c r="K6036" s="13">
        <v>0.28520000000000001</v>
      </c>
      <c r="L6036" s="13">
        <v>4.2000000000000003E-2</v>
      </c>
      <c r="M6036" s="13">
        <v>6.3200000000000006E-2</v>
      </c>
      <c r="N6036" s="13">
        <v>0.18</v>
      </c>
      <c r="O6036" s="13">
        <v>0</v>
      </c>
      <c r="P6036" s="12" t="str">
        <f>LEFT(Tabela2[[#This Row],[Código]],2)</f>
        <v>53</v>
      </c>
    </row>
    <row r="6037" spans="2:16" ht="15" customHeight="1" x14ac:dyDescent="0.25">
      <c r="B6037" s="36" t="str">
        <f>LOOKUP(Tabela2[[#This Row],[RESUMO]],Tabela3[Grupo],Tabela3[Meus produtos])</f>
        <v>Não</v>
      </c>
      <c r="C6037" s="30" t="s">
        <v>5798</v>
      </c>
      <c r="D6037" t="s">
        <v>21238</v>
      </c>
      <c r="E6037" t="s">
        <v>11853</v>
      </c>
      <c r="F6037" s="30" t="s">
        <v>16533</v>
      </c>
      <c r="G6037">
        <v>6.29</v>
      </c>
      <c r="H6037">
        <v>4.2</v>
      </c>
      <c r="I6037">
        <v>18</v>
      </c>
      <c r="J6037">
        <v>0</v>
      </c>
      <c r="K6037" s="13">
        <v>0.28489999999999999</v>
      </c>
      <c r="L6037" s="13">
        <v>4.2000000000000003E-2</v>
      </c>
      <c r="M6037" s="13">
        <v>6.2899999999999998E-2</v>
      </c>
      <c r="N6037" s="13">
        <v>0.18</v>
      </c>
      <c r="O6037" s="13">
        <v>0</v>
      </c>
      <c r="P6037" s="12" t="str">
        <f>LEFT(Tabela2[[#This Row],[Código]],2)</f>
        <v>53</v>
      </c>
    </row>
    <row r="6038" spans="2:16" ht="15" customHeight="1" x14ac:dyDescent="0.25">
      <c r="B6038" s="36" t="str">
        <f>LOOKUP(Tabela2[[#This Row],[RESUMO]],Tabela3[Grupo],Tabela3[Meus produtos])</f>
        <v>Não</v>
      </c>
      <c r="C6038" s="30" t="s">
        <v>5799</v>
      </c>
      <c r="D6038" t="s">
        <v>21238</v>
      </c>
      <c r="E6038" t="s">
        <v>11853</v>
      </c>
      <c r="F6038" s="30" t="s">
        <v>16534</v>
      </c>
      <c r="G6038">
        <v>6.29</v>
      </c>
      <c r="H6038">
        <v>4.2</v>
      </c>
      <c r="I6038">
        <v>18</v>
      </c>
      <c r="J6038">
        <v>0</v>
      </c>
      <c r="K6038" s="13">
        <v>0.28489999999999999</v>
      </c>
      <c r="L6038" s="13">
        <v>4.2000000000000003E-2</v>
      </c>
      <c r="M6038" s="13">
        <v>6.2899999999999998E-2</v>
      </c>
      <c r="N6038" s="13">
        <v>0.18</v>
      </c>
      <c r="O6038" s="13">
        <v>0</v>
      </c>
      <c r="P6038" s="12" t="str">
        <f>LEFT(Tabela2[[#This Row],[Código]],2)</f>
        <v>53</v>
      </c>
    </row>
    <row r="6039" spans="2:16" ht="15" customHeight="1" x14ac:dyDescent="0.25">
      <c r="B6039" s="36" t="str">
        <f>LOOKUP(Tabela2[[#This Row],[RESUMO]],Tabela3[Grupo],Tabela3[Meus produtos])</f>
        <v>Não</v>
      </c>
      <c r="C6039" s="30" t="s">
        <v>5799</v>
      </c>
      <c r="D6039" t="s">
        <v>124</v>
      </c>
      <c r="E6039" t="s">
        <v>11853</v>
      </c>
      <c r="F6039" s="30" t="s">
        <v>21446</v>
      </c>
      <c r="G6039">
        <v>6.29</v>
      </c>
      <c r="H6039">
        <v>4.2</v>
      </c>
      <c r="I6039">
        <v>18</v>
      </c>
      <c r="J6039">
        <v>0</v>
      </c>
      <c r="K6039" s="13">
        <v>0.28489999999999999</v>
      </c>
      <c r="L6039" s="13">
        <v>4.2000000000000003E-2</v>
      </c>
      <c r="M6039" s="13">
        <v>6.2899999999999998E-2</v>
      </c>
      <c r="N6039" s="13">
        <v>0.18</v>
      </c>
      <c r="O6039" s="13">
        <v>0</v>
      </c>
      <c r="P6039" s="12" t="str">
        <f>LEFT(Tabela2[[#This Row],[Código]],2)</f>
        <v>53</v>
      </c>
    </row>
    <row r="6040" spans="2:16" ht="15" customHeight="1" x14ac:dyDescent="0.25">
      <c r="B6040" s="36" t="str">
        <f>LOOKUP(Tabela2[[#This Row],[RESUMO]],Tabela3[Grupo],Tabela3[Meus produtos])</f>
        <v>Não</v>
      </c>
      <c r="C6040" s="30" t="s">
        <v>5799</v>
      </c>
      <c r="D6040" t="s">
        <v>127</v>
      </c>
      <c r="E6040" t="s">
        <v>11853</v>
      </c>
      <c r="F6040" s="30" t="s">
        <v>21447</v>
      </c>
      <c r="G6040">
        <v>6.29</v>
      </c>
      <c r="H6040">
        <v>4.2</v>
      </c>
      <c r="I6040">
        <v>18</v>
      </c>
      <c r="J6040">
        <v>0</v>
      </c>
      <c r="K6040" s="13">
        <v>0.28489999999999999</v>
      </c>
      <c r="L6040" s="13">
        <v>4.2000000000000003E-2</v>
      </c>
      <c r="M6040" s="13">
        <v>6.2899999999999998E-2</v>
      </c>
      <c r="N6040" s="13">
        <v>0.18</v>
      </c>
      <c r="O6040" s="13">
        <v>0</v>
      </c>
      <c r="P6040" s="12" t="str">
        <f>LEFT(Tabela2[[#This Row],[Código]],2)</f>
        <v>53</v>
      </c>
    </row>
    <row r="6041" spans="2:16" ht="15" customHeight="1" x14ac:dyDescent="0.25">
      <c r="B6041" s="36" t="str">
        <f>LOOKUP(Tabela2[[#This Row],[RESUMO]],Tabela3[Grupo],Tabela3[Meus produtos])</f>
        <v>Não</v>
      </c>
      <c r="C6041" s="30" t="s">
        <v>5800</v>
      </c>
      <c r="D6041" t="s">
        <v>21238</v>
      </c>
      <c r="E6041" t="s">
        <v>11853</v>
      </c>
      <c r="F6041" s="30" t="s">
        <v>16535</v>
      </c>
      <c r="G6041">
        <v>6.45</v>
      </c>
      <c r="H6041">
        <v>4.2</v>
      </c>
      <c r="I6041">
        <v>18</v>
      </c>
      <c r="J6041">
        <v>0</v>
      </c>
      <c r="K6041" s="13">
        <v>0.28649999999999998</v>
      </c>
      <c r="L6041" s="13">
        <v>4.2000000000000003E-2</v>
      </c>
      <c r="M6041" s="13">
        <v>6.4500000000000002E-2</v>
      </c>
      <c r="N6041" s="13">
        <v>0.18</v>
      </c>
      <c r="O6041" s="13">
        <v>0</v>
      </c>
      <c r="P6041" s="12" t="str">
        <f>LEFT(Tabela2[[#This Row],[Código]],2)</f>
        <v>53</v>
      </c>
    </row>
    <row r="6042" spans="2:16" ht="15" customHeight="1" x14ac:dyDescent="0.25">
      <c r="B6042" s="36" t="str">
        <f>LOOKUP(Tabela2[[#This Row],[RESUMO]],Tabela3[Grupo],Tabela3[Meus produtos])</f>
        <v>Não</v>
      </c>
      <c r="C6042" s="30" t="s">
        <v>5801</v>
      </c>
      <c r="D6042" t="s">
        <v>21238</v>
      </c>
      <c r="E6042" t="s">
        <v>11853</v>
      </c>
      <c r="F6042" s="30" t="s">
        <v>16536</v>
      </c>
      <c r="G6042">
        <v>6.45</v>
      </c>
      <c r="H6042">
        <v>4.2</v>
      </c>
      <c r="I6042">
        <v>18</v>
      </c>
      <c r="J6042">
        <v>0</v>
      </c>
      <c r="K6042" s="13">
        <v>0.28649999999999998</v>
      </c>
      <c r="L6042" s="13">
        <v>4.2000000000000003E-2</v>
      </c>
      <c r="M6042" s="13">
        <v>6.4500000000000002E-2</v>
      </c>
      <c r="N6042" s="13">
        <v>0.18</v>
      </c>
      <c r="O6042" s="13">
        <v>0</v>
      </c>
      <c r="P6042" s="12" t="str">
        <f>LEFT(Tabela2[[#This Row],[Código]],2)</f>
        <v>53</v>
      </c>
    </row>
    <row r="6043" spans="2:16" ht="15" customHeight="1" x14ac:dyDescent="0.25">
      <c r="B6043" s="36" t="str">
        <f>LOOKUP(Tabela2[[#This Row],[RESUMO]],Tabela3[Grupo],Tabela3[Meus produtos])</f>
        <v>Não</v>
      </c>
      <c r="C6043" s="30" t="s">
        <v>5802</v>
      </c>
      <c r="D6043" t="s">
        <v>21238</v>
      </c>
      <c r="E6043" t="s">
        <v>11853</v>
      </c>
      <c r="F6043" s="30" t="s">
        <v>16537</v>
      </c>
      <c r="G6043">
        <v>6.45</v>
      </c>
      <c r="H6043">
        <v>4.2</v>
      </c>
      <c r="I6043">
        <v>18</v>
      </c>
      <c r="J6043">
        <v>0</v>
      </c>
      <c r="K6043" s="13">
        <v>0.28649999999999998</v>
      </c>
      <c r="L6043" s="13">
        <v>4.2000000000000003E-2</v>
      </c>
      <c r="M6043" s="13">
        <v>6.4500000000000002E-2</v>
      </c>
      <c r="N6043" s="13">
        <v>0.18</v>
      </c>
      <c r="O6043" s="13">
        <v>0</v>
      </c>
      <c r="P6043" s="12" t="str">
        <f>LEFT(Tabela2[[#This Row],[Código]],2)</f>
        <v>53</v>
      </c>
    </row>
    <row r="6044" spans="2:16" ht="15" customHeight="1" x14ac:dyDescent="0.25">
      <c r="B6044" s="36" t="str">
        <f>LOOKUP(Tabela2[[#This Row],[RESUMO]],Tabela3[Grupo],Tabela3[Meus produtos])</f>
        <v>Não</v>
      </c>
      <c r="C6044" s="30" t="s">
        <v>5803</v>
      </c>
      <c r="D6044" t="s">
        <v>21238</v>
      </c>
      <c r="E6044" t="s">
        <v>11853</v>
      </c>
      <c r="F6044" s="30" t="s">
        <v>16538</v>
      </c>
      <c r="G6044">
        <v>6.45</v>
      </c>
      <c r="H6044">
        <v>4.2</v>
      </c>
      <c r="I6044">
        <v>18</v>
      </c>
      <c r="J6044">
        <v>0</v>
      </c>
      <c r="K6044" s="13">
        <v>0.28649999999999998</v>
      </c>
      <c r="L6044" s="13">
        <v>4.2000000000000003E-2</v>
      </c>
      <c r="M6044" s="13">
        <v>6.4500000000000002E-2</v>
      </c>
      <c r="N6044" s="13">
        <v>0.18</v>
      </c>
      <c r="O6044" s="13">
        <v>0</v>
      </c>
      <c r="P6044" s="12" t="str">
        <f>LEFT(Tabela2[[#This Row],[Código]],2)</f>
        <v>53</v>
      </c>
    </row>
    <row r="6045" spans="2:16" ht="15" customHeight="1" x14ac:dyDescent="0.25">
      <c r="B6045" s="36" t="str">
        <f>LOOKUP(Tabela2[[#This Row],[RESUMO]],Tabela3[Grupo],Tabela3[Meus produtos])</f>
        <v>Não</v>
      </c>
      <c r="C6045" s="30" t="s">
        <v>5804</v>
      </c>
      <c r="D6045" t="s">
        <v>21238</v>
      </c>
      <c r="E6045" t="s">
        <v>11853</v>
      </c>
      <c r="F6045" s="30" t="s">
        <v>16539</v>
      </c>
      <c r="G6045">
        <v>6.45</v>
      </c>
      <c r="H6045">
        <v>4.2</v>
      </c>
      <c r="I6045">
        <v>18</v>
      </c>
      <c r="J6045">
        <v>0</v>
      </c>
      <c r="K6045" s="13">
        <v>0.28649999999999998</v>
      </c>
      <c r="L6045" s="13">
        <v>4.2000000000000003E-2</v>
      </c>
      <c r="M6045" s="13">
        <v>6.4500000000000002E-2</v>
      </c>
      <c r="N6045" s="13">
        <v>0.18</v>
      </c>
      <c r="O6045" s="13">
        <v>0</v>
      </c>
      <c r="P6045" s="12" t="str">
        <f>LEFT(Tabela2[[#This Row],[Código]],2)</f>
        <v>53</v>
      </c>
    </row>
    <row r="6046" spans="2:16" ht="15" customHeight="1" x14ac:dyDescent="0.25">
      <c r="B6046" s="36" t="str">
        <f>LOOKUP(Tabela2[[#This Row],[RESUMO]],Tabela3[Grupo],Tabela3[Meus produtos])</f>
        <v>Não</v>
      </c>
      <c r="C6046" s="30" t="s">
        <v>5805</v>
      </c>
      <c r="D6046" t="s">
        <v>21238</v>
      </c>
      <c r="E6046" t="s">
        <v>11853</v>
      </c>
      <c r="F6046" s="30" t="s">
        <v>16540</v>
      </c>
      <c r="G6046">
        <v>6.45</v>
      </c>
      <c r="H6046">
        <v>4.2</v>
      </c>
      <c r="I6046">
        <v>18</v>
      </c>
      <c r="J6046">
        <v>0</v>
      </c>
      <c r="K6046" s="13">
        <v>0.28649999999999998</v>
      </c>
      <c r="L6046" s="13">
        <v>4.2000000000000003E-2</v>
      </c>
      <c r="M6046" s="13">
        <v>6.4500000000000002E-2</v>
      </c>
      <c r="N6046" s="13">
        <v>0.18</v>
      </c>
      <c r="O6046" s="13">
        <v>0</v>
      </c>
      <c r="P6046" s="12" t="str">
        <f>LEFT(Tabela2[[#This Row],[Código]],2)</f>
        <v>53</v>
      </c>
    </row>
    <row r="6047" spans="2:16" ht="15" customHeight="1" x14ac:dyDescent="0.25">
      <c r="B6047" s="36" t="str">
        <f>LOOKUP(Tabela2[[#This Row],[RESUMO]],Tabela3[Grupo],Tabela3[Meus produtos])</f>
        <v>Não</v>
      </c>
      <c r="C6047" s="30" t="s">
        <v>5806</v>
      </c>
      <c r="D6047" t="s">
        <v>21238</v>
      </c>
      <c r="E6047" t="s">
        <v>11853</v>
      </c>
      <c r="F6047" s="30" t="s">
        <v>16541</v>
      </c>
      <c r="G6047">
        <v>6.45</v>
      </c>
      <c r="H6047">
        <v>4.2</v>
      </c>
      <c r="I6047">
        <v>18</v>
      </c>
      <c r="J6047">
        <v>0</v>
      </c>
      <c r="K6047" s="13">
        <v>0.28649999999999998</v>
      </c>
      <c r="L6047" s="13">
        <v>4.2000000000000003E-2</v>
      </c>
      <c r="M6047" s="13">
        <v>6.4500000000000002E-2</v>
      </c>
      <c r="N6047" s="13">
        <v>0.18</v>
      </c>
      <c r="O6047" s="13">
        <v>0</v>
      </c>
      <c r="P6047" s="12" t="str">
        <f>LEFT(Tabela2[[#This Row],[Código]],2)</f>
        <v>53</v>
      </c>
    </row>
    <row r="6048" spans="2:16" ht="15" customHeight="1" x14ac:dyDescent="0.25">
      <c r="B6048" s="36" t="str">
        <f>LOOKUP(Tabela2[[#This Row],[RESUMO]],Tabela3[Grupo],Tabela3[Meus produtos])</f>
        <v>Não</v>
      </c>
      <c r="C6048" s="30" t="s">
        <v>5807</v>
      </c>
      <c r="D6048" t="s">
        <v>21238</v>
      </c>
      <c r="E6048" t="s">
        <v>11853</v>
      </c>
      <c r="F6048" s="30" t="s">
        <v>16542</v>
      </c>
      <c r="G6048">
        <v>6.45</v>
      </c>
      <c r="H6048">
        <v>4.2</v>
      </c>
      <c r="I6048">
        <v>18</v>
      </c>
      <c r="J6048">
        <v>0</v>
      </c>
      <c r="K6048" s="13">
        <v>0.28649999999999998</v>
      </c>
      <c r="L6048" s="13">
        <v>4.2000000000000003E-2</v>
      </c>
      <c r="M6048" s="13">
        <v>6.4500000000000002E-2</v>
      </c>
      <c r="N6048" s="13">
        <v>0.18</v>
      </c>
      <c r="O6048" s="13">
        <v>0</v>
      </c>
      <c r="P6048" s="12" t="str">
        <f>LEFT(Tabela2[[#This Row],[Código]],2)</f>
        <v>53</v>
      </c>
    </row>
    <row r="6049" spans="2:16" ht="15" customHeight="1" x14ac:dyDescent="0.25">
      <c r="B6049" s="36" t="str">
        <f>LOOKUP(Tabela2[[#This Row],[RESUMO]],Tabela3[Grupo],Tabela3[Meus produtos])</f>
        <v>Não</v>
      </c>
      <c r="C6049" s="30" t="s">
        <v>5808</v>
      </c>
      <c r="D6049" t="s">
        <v>21238</v>
      </c>
      <c r="E6049" t="s">
        <v>11853</v>
      </c>
      <c r="F6049" s="30" t="s">
        <v>16543</v>
      </c>
      <c r="G6049">
        <v>6.45</v>
      </c>
      <c r="H6049">
        <v>4.2</v>
      </c>
      <c r="I6049">
        <v>18</v>
      </c>
      <c r="J6049">
        <v>0</v>
      </c>
      <c r="K6049" s="13">
        <v>0.28649999999999998</v>
      </c>
      <c r="L6049" s="13">
        <v>4.2000000000000003E-2</v>
      </c>
      <c r="M6049" s="13">
        <v>6.4500000000000002E-2</v>
      </c>
      <c r="N6049" s="13">
        <v>0.18</v>
      </c>
      <c r="O6049" s="13">
        <v>0</v>
      </c>
      <c r="P6049" s="12" t="str">
        <f>LEFT(Tabela2[[#This Row],[Código]],2)</f>
        <v>53</v>
      </c>
    </row>
    <row r="6050" spans="2:16" ht="15" customHeight="1" x14ac:dyDescent="0.25">
      <c r="B6050" s="36" t="str">
        <f>LOOKUP(Tabela2[[#This Row],[RESUMO]],Tabela3[Grupo],Tabela3[Meus produtos])</f>
        <v>Não</v>
      </c>
      <c r="C6050" s="30" t="s">
        <v>5809</v>
      </c>
      <c r="D6050" t="s">
        <v>21238</v>
      </c>
      <c r="E6050" t="s">
        <v>11853</v>
      </c>
      <c r="F6050" s="30" t="s">
        <v>16544</v>
      </c>
      <c r="G6050">
        <v>6.53</v>
      </c>
      <c r="H6050">
        <v>4.2</v>
      </c>
      <c r="I6050">
        <v>18</v>
      </c>
      <c r="J6050">
        <v>0</v>
      </c>
      <c r="K6050" s="13">
        <v>0.2873</v>
      </c>
      <c r="L6050" s="13">
        <v>4.2000000000000003E-2</v>
      </c>
      <c r="M6050" s="13">
        <v>6.5299999999999997E-2</v>
      </c>
      <c r="N6050" s="13">
        <v>0.18</v>
      </c>
      <c r="O6050" s="13">
        <v>0</v>
      </c>
      <c r="P6050" s="12" t="str">
        <f>LEFT(Tabela2[[#This Row],[Código]],2)</f>
        <v>53</v>
      </c>
    </row>
    <row r="6051" spans="2:16" ht="15" customHeight="1" x14ac:dyDescent="0.25">
      <c r="B6051" s="36" t="str">
        <f>LOOKUP(Tabela2[[#This Row],[RESUMO]],Tabela3[Grupo],Tabela3[Meus produtos])</f>
        <v>Não</v>
      </c>
      <c r="C6051" s="30" t="s">
        <v>5810</v>
      </c>
      <c r="D6051" t="s">
        <v>21238</v>
      </c>
      <c r="E6051" t="s">
        <v>11853</v>
      </c>
      <c r="F6051" s="30" t="s">
        <v>16545</v>
      </c>
      <c r="G6051">
        <v>6.53</v>
      </c>
      <c r="H6051">
        <v>4.2</v>
      </c>
      <c r="I6051">
        <v>18</v>
      </c>
      <c r="J6051">
        <v>0</v>
      </c>
      <c r="K6051" s="13">
        <v>0.2873</v>
      </c>
      <c r="L6051" s="13">
        <v>4.2000000000000003E-2</v>
      </c>
      <c r="M6051" s="13">
        <v>6.5299999999999997E-2</v>
      </c>
      <c r="N6051" s="13">
        <v>0.18</v>
      </c>
      <c r="O6051" s="13">
        <v>0</v>
      </c>
      <c r="P6051" s="12" t="str">
        <f>LEFT(Tabela2[[#This Row],[Código]],2)</f>
        <v>53</v>
      </c>
    </row>
    <row r="6052" spans="2:16" ht="15" customHeight="1" x14ac:dyDescent="0.25">
      <c r="B6052" s="36" t="str">
        <f>LOOKUP(Tabela2[[#This Row],[RESUMO]],Tabela3[Grupo],Tabela3[Meus produtos])</f>
        <v>Não</v>
      </c>
      <c r="C6052" s="30" t="s">
        <v>5811</v>
      </c>
      <c r="D6052" t="s">
        <v>21238</v>
      </c>
      <c r="E6052" t="s">
        <v>11853</v>
      </c>
      <c r="F6052" s="30" t="s">
        <v>16546</v>
      </c>
      <c r="G6052">
        <v>6.53</v>
      </c>
      <c r="H6052">
        <v>4.2</v>
      </c>
      <c r="I6052">
        <v>18</v>
      </c>
      <c r="J6052">
        <v>0</v>
      </c>
      <c r="K6052" s="13">
        <v>0.2873</v>
      </c>
      <c r="L6052" s="13">
        <v>4.2000000000000003E-2</v>
      </c>
      <c r="M6052" s="13">
        <v>6.5299999999999997E-2</v>
      </c>
      <c r="N6052" s="13">
        <v>0.18</v>
      </c>
      <c r="O6052" s="13">
        <v>0</v>
      </c>
      <c r="P6052" s="12" t="str">
        <f>LEFT(Tabela2[[#This Row],[Código]],2)</f>
        <v>53</v>
      </c>
    </row>
    <row r="6053" spans="2:16" ht="15" customHeight="1" x14ac:dyDescent="0.25">
      <c r="B6053" s="36" t="str">
        <f>LOOKUP(Tabela2[[#This Row],[RESUMO]],Tabela3[Grupo],Tabela3[Meus produtos])</f>
        <v>Não</v>
      </c>
      <c r="C6053" s="30" t="s">
        <v>5812</v>
      </c>
      <c r="D6053" t="s">
        <v>21238</v>
      </c>
      <c r="E6053" t="s">
        <v>11853</v>
      </c>
      <c r="F6053" s="30" t="s">
        <v>16547</v>
      </c>
      <c r="G6053">
        <v>6.53</v>
      </c>
      <c r="H6053">
        <v>4.2</v>
      </c>
      <c r="I6053">
        <v>18</v>
      </c>
      <c r="J6053">
        <v>0</v>
      </c>
      <c r="K6053" s="13">
        <v>0.2873</v>
      </c>
      <c r="L6053" s="13">
        <v>4.2000000000000003E-2</v>
      </c>
      <c r="M6053" s="13">
        <v>6.5299999999999997E-2</v>
      </c>
      <c r="N6053" s="13">
        <v>0.18</v>
      </c>
      <c r="O6053" s="13">
        <v>0</v>
      </c>
      <c r="P6053" s="12" t="str">
        <f>LEFT(Tabela2[[#This Row],[Código]],2)</f>
        <v>53</v>
      </c>
    </row>
    <row r="6054" spans="2:16" ht="15" customHeight="1" x14ac:dyDescent="0.25">
      <c r="B6054" s="36" t="str">
        <f>LOOKUP(Tabela2[[#This Row],[RESUMO]],Tabela3[Grupo],Tabela3[Meus produtos])</f>
        <v>Não</v>
      </c>
      <c r="C6054" s="30" t="s">
        <v>5813</v>
      </c>
      <c r="D6054" t="s">
        <v>21238</v>
      </c>
      <c r="E6054" t="s">
        <v>11853</v>
      </c>
      <c r="F6054" s="30" t="s">
        <v>16548</v>
      </c>
      <c r="G6054">
        <v>6.53</v>
      </c>
      <c r="H6054">
        <v>4.2</v>
      </c>
      <c r="I6054">
        <v>18</v>
      </c>
      <c r="J6054">
        <v>0</v>
      </c>
      <c r="K6054" s="13">
        <v>0.2873</v>
      </c>
      <c r="L6054" s="13">
        <v>4.2000000000000003E-2</v>
      </c>
      <c r="M6054" s="13">
        <v>6.5299999999999997E-2</v>
      </c>
      <c r="N6054" s="13">
        <v>0.18</v>
      </c>
      <c r="O6054" s="13">
        <v>0</v>
      </c>
      <c r="P6054" s="12" t="str">
        <f>LEFT(Tabela2[[#This Row],[Código]],2)</f>
        <v>53</v>
      </c>
    </row>
    <row r="6055" spans="2:16" ht="15" customHeight="1" x14ac:dyDescent="0.25">
      <c r="B6055" s="36" t="str">
        <f>LOOKUP(Tabela2[[#This Row],[RESUMO]],Tabela3[Grupo],Tabela3[Meus produtos])</f>
        <v>Não</v>
      </c>
      <c r="C6055" s="30" t="s">
        <v>5814</v>
      </c>
      <c r="D6055" t="s">
        <v>21238</v>
      </c>
      <c r="E6055" t="s">
        <v>11853</v>
      </c>
      <c r="F6055" s="30" t="s">
        <v>16549</v>
      </c>
      <c r="G6055">
        <v>6.53</v>
      </c>
      <c r="H6055">
        <v>4.2</v>
      </c>
      <c r="I6055">
        <v>18</v>
      </c>
      <c r="J6055">
        <v>0</v>
      </c>
      <c r="K6055" s="13">
        <v>0.2873</v>
      </c>
      <c r="L6055" s="13">
        <v>4.2000000000000003E-2</v>
      </c>
      <c r="M6055" s="13">
        <v>6.5299999999999997E-2</v>
      </c>
      <c r="N6055" s="13">
        <v>0.18</v>
      </c>
      <c r="O6055" s="13">
        <v>0</v>
      </c>
      <c r="P6055" s="12" t="str">
        <f>LEFT(Tabela2[[#This Row],[Código]],2)</f>
        <v>53</v>
      </c>
    </row>
    <row r="6056" spans="2:16" ht="15" customHeight="1" x14ac:dyDescent="0.25">
      <c r="B6056" s="36" t="str">
        <f>LOOKUP(Tabela2[[#This Row],[RESUMO]],Tabela3[Grupo],Tabela3[Meus produtos])</f>
        <v>Não</v>
      </c>
      <c r="C6056" s="30" t="s">
        <v>5815</v>
      </c>
      <c r="D6056" t="s">
        <v>21238</v>
      </c>
      <c r="E6056" t="s">
        <v>11853</v>
      </c>
      <c r="F6056" s="30" t="s">
        <v>16550</v>
      </c>
      <c r="G6056">
        <v>6.53</v>
      </c>
      <c r="H6056">
        <v>4.2</v>
      </c>
      <c r="I6056">
        <v>18</v>
      </c>
      <c r="J6056">
        <v>0</v>
      </c>
      <c r="K6056" s="13">
        <v>0.2873</v>
      </c>
      <c r="L6056" s="13">
        <v>4.2000000000000003E-2</v>
      </c>
      <c r="M6056" s="13">
        <v>6.5299999999999997E-2</v>
      </c>
      <c r="N6056" s="13">
        <v>0.18</v>
      </c>
      <c r="O6056" s="13">
        <v>0</v>
      </c>
      <c r="P6056" s="12" t="str">
        <f>LEFT(Tabela2[[#This Row],[Código]],2)</f>
        <v>53</v>
      </c>
    </row>
    <row r="6057" spans="2:16" ht="15" customHeight="1" x14ac:dyDescent="0.25">
      <c r="B6057" s="36" t="str">
        <f>LOOKUP(Tabela2[[#This Row],[RESUMO]],Tabela3[Grupo],Tabela3[Meus produtos])</f>
        <v>Não</v>
      </c>
      <c r="C6057" s="30" t="s">
        <v>5816</v>
      </c>
      <c r="D6057" t="s">
        <v>21238</v>
      </c>
      <c r="E6057" t="s">
        <v>11853</v>
      </c>
      <c r="F6057" s="30" t="s">
        <v>16551</v>
      </c>
      <c r="G6057">
        <v>6.53</v>
      </c>
      <c r="H6057">
        <v>4.2</v>
      </c>
      <c r="I6057">
        <v>18</v>
      </c>
      <c r="J6057">
        <v>0</v>
      </c>
      <c r="K6057" s="13">
        <v>0.2873</v>
      </c>
      <c r="L6057" s="13">
        <v>4.2000000000000003E-2</v>
      </c>
      <c r="M6057" s="13">
        <v>6.5299999999999997E-2</v>
      </c>
      <c r="N6057" s="13">
        <v>0.18</v>
      </c>
      <c r="O6057" s="13">
        <v>0</v>
      </c>
      <c r="P6057" s="12" t="str">
        <f>LEFT(Tabela2[[#This Row],[Código]],2)</f>
        <v>53</v>
      </c>
    </row>
    <row r="6058" spans="2:16" ht="15" customHeight="1" x14ac:dyDescent="0.25">
      <c r="B6058" s="36" t="str">
        <f>LOOKUP(Tabela2[[#This Row],[RESUMO]],Tabela3[Grupo],Tabela3[Meus produtos])</f>
        <v>Não</v>
      </c>
      <c r="C6058" s="30" t="s">
        <v>5817</v>
      </c>
      <c r="D6058" t="s">
        <v>21238</v>
      </c>
      <c r="E6058" t="s">
        <v>11853</v>
      </c>
      <c r="F6058" s="30" t="s">
        <v>16552</v>
      </c>
      <c r="G6058">
        <v>6.45</v>
      </c>
      <c r="H6058">
        <v>4.2</v>
      </c>
      <c r="I6058">
        <v>18</v>
      </c>
      <c r="J6058">
        <v>0</v>
      </c>
      <c r="K6058" s="13">
        <v>0.28649999999999998</v>
      </c>
      <c r="L6058" s="13">
        <v>4.2000000000000003E-2</v>
      </c>
      <c r="M6058" s="13">
        <v>6.4500000000000002E-2</v>
      </c>
      <c r="N6058" s="13">
        <v>0.18</v>
      </c>
      <c r="O6058" s="13">
        <v>0</v>
      </c>
      <c r="P6058" s="12" t="str">
        <f>LEFT(Tabela2[[#This Row],[Código]],2)</f>
        <v>54</v>
      </c>
    </row>
    <row r="6059" spans="2:16" ht="15" customHeight="1" x14ac:dyDescent="0.25">
      <c r="B6059" s="36" t="str">
        <f>LOOKUP(Tabela2[[#This Row],[RESUMO]],Tabela3[Grupo],Tabela3[Meus produtos])</f>
        <v>Não</v>
      </c>
      <c r="C6059" s="30" t="s">
        <v>5818</v>
      </c>
      <c r="D6059" t="s">
        <v>21238</v>
      </c>
      <c r="E6059" t="s">
        <v>11853</v>
      </c>
      <c r="F6059" s="30" t="s">
        <v>16553</v>
      </c>
      <c r="G6059">
        <v>6.45</v>
      </c>
      <c r="H6059">
        <v>4.2</v>
      </c>
      <c r="I6059">
        <v>18</v>
      </c>
      <c r="J6059">
        <v>0</v>
      </c>
      <c r="K6059" s="13">
        <v>0.28649999999999998</v>
      </c>
      <c r="L6059" s="13">
        <v>4.2000000000000003E-2</v>
      </c>
      <c r="M6059" s="13">
        <v>6.4500000000000002E-2</v>
      </c>
      <c r="N6059" s="13">
        <v>0.18</v>
      </c>
      <c r="O6059" s="13">
        <v>0</v>
      </c>
      <c r="P6059" s="12" t="str">
        <f>LEFT(Tabela2[[#This Row],[Código]],2)</f>
        <v>54</v>
      </c>
    </row>
    <row r="6060" spans="2:16" ht="15" customHeight="1" x14ac:dyDescent="0.25">
      <c r="B6060" s="36" t="str">
        <f>LOOKUP(Tabela2[[#This Row],[RESUMO]],Tabela3[Grupo],Tabela3[Meus produtos])</f>
        <v>Não</v>
      </c>
      <c r="C6060" s="30" t="s">
        <v>5819</v>
      </c>
      <c r="D6060" t="s">
        <v>21238</v>
      </c>
      <c r="E6060" t="s">
        <v>11853</v>
      </c>
      <c r="F6060" s="30" t="s">
        <v>16554</v>
      </c>
      <c r="G6060">
        <v>6.45</v>
      </c>
      <c r="H6060">
        <v>4.2</v>
      </c>
      <c r="I6060">
        <v>18</v>
      </c>
      <c r="J6060">
        <v>0</v>
      </c>
      <c r="K6060" s="13">
        <v>0.28649999999999998</v>
      </c>
      <c r="L6060" s="13">
        <v>4.2000000000000003E-2</v>
      </c>
      <c r="M6060" s="13">
        <v>6.4500000000000002E-2</v>
      </c>
      <c r="N6060" s="13">
        <v>0.18</v>
      </c>
      <c r="O6060" s="13">
        <v>0</v>
      </c>
      <c r="P6060" s="12" t="str">
        <f>LEFT(Tabela2[[#This Row],[Código]],2)</f>
        <v>54</v>
      </c>
    </row>
    <row r="6061" spans="2:16" ht="15" customHeight="1" x14ac:dyDescent="0.25">
      <c r="B6061" s="36" t="str">
        <f>LOOKUP(Tabela2[[#This Row],[RESUMO]],Tabela3[Grupo],Tabela3[Meus produtos])</f>
        <v>Não</v>
      </c>
      <c r="C6061" s="30" t="s">
        <v>5820</v>
      </c>
      <c r="D6061" t="s">
        <v>21238</v>
      </c>
      <c r="E6061" t="s">
        <v>11853</v>
      </c>
      <c r="F6061" s="30" t="s">
        <v>16555</v>
      </c>
      <c r="G6061">
        <v>6.45</v>
      </c>
      <c r="H6061">
        <v>4.2</v>
      </c>
      <c r="I6061">
        <v>18</v>
      </c>
      <c r="J6061">
        <v>0</v>
      </c>
      <c r="K6061" s="13">
        <v>0.28649999999999998</v>
      </c>
      <c r="L6061" s="13">
        <v>4.2000000000000003E-2</v>
      </c>
      <c r="M6061" s="13">
        <v>6.4500000000000002E-2</v>
      </c>
      <c r="N6061" s="13">
        <v>0.18</v>
      </c>
      <c r="O6061" s="13">
        <v>0</v>
      </c>
      <c r="P6061" s="12" t="str">
        <f>LEFT(Tabela2[[#This Row],[Código]],2)</f>
        <v>54</v>
      </c>
    </row>
    <row r="6062" spans="2:16" ht="15" customHeight="1" x14ac:dyDescent="0.25">
      <c r="B6062" s="36" t="str">
        <f>LOOKUP(Tabela2[[#This Row],[RESUMO]],Tabela3[Grupo],Tabela3[Meus produtos])</f>
        <v>Não</v>
      </c>
      <c r="C6062" s="30" t="s">
        <v>5821</v>
      </c>
      <c r="D6062" t="s">
        <v>21238</v>
      </c>
      <c r="E6062" t="s">
        <v>11853</v>
      </c>
      <c r="F6062" s="30" t="s">
        <v>16556</v>
      </c>
      <c r="G6062">
        <v>6.45</v>
      </c>
      <c r="H6062">
        <v>4.2</v>
      </c>
      <c r="I6062">
        <v>18</v>
      </c>
      <c r="J6062">
        <v>0</v>
      </c>
      <c r="K6062" s="13">
        <v>0.28649999999999998</v>
      </c>
      <c r="L6062" s="13">
        <v>4.2000000000000003E-2</v>
      </c>
      <c r="M6062" s="13">
        <v>6.4500000000000002E-2</v>
      </c>
      <c r="N6062" s="13">
        <v>0.18</v>
      </c>
      <c r="O6062" s="13">
        <v>0</v>
      </c>
      <c r="P6062" s="12" t="str">
        <f>LEFT(Tabela2[[#This Row],[Código]],2)</f>
        <v>54</v>
      </c>
    </row>
    <row r="6063" spans="2:16" ht="15" customHeight="1" x14ac:dyDescent="0.25">
      <c r="B6063" s="36" t="str">
        <f>LOOKUP(Tabela2[[#This Row],[RESUMO]],Tabela3[Grupo],Tabela3[Meus produtos])</f>
        <v>Não</v>
      </c>
      <c r="C6063" s="30" t="s">
        <v>5822</v>
      </c>
      <c r="D6063" t="s">
        <v>21238</v>
      </c>
      <c r="E6063" t="s">
        <v>11853</v>
      </c>
      <c r="F6063" s="30" t="s">
        <v>16557</v>
      </c>
      <c r="G6063">
        <v>6.45</v>
      </c>
      <c r="H6063">
        <v>4.2</v>
      </c>
      <c r="I6063">
        <v>18</v>
      </c>
      <c r="J6063">
        <v>0</v>
      </c>
      <c r="K6063" s="13">
        <v>0.28649999999999998</v>
      </c>
      <c r="L6063" s="13">
        <v>4.2000000000000003E-2</v>
      </c>
      <c r="M6063" s="13">
        <v>6.4500000000000002E-2</v>
      </c>
      <c r="N6063" s="13">
        <v>0.18</v>
      </c>
      <c r="O6063" s="13">
        <v>0</v>
      </c>
      <c r="P6063" s="12" t="str">
        <f>LEFT(Tabela2[[#This Row],[Código]],2)</f>
        <v>54</v>
      </c>
    </row>
    <row r="6064" spans="2:16" ht="15" customHeight="1" x14ac:dyDescent="0.25">
      <c r="B6064" s="36" t="str">
        <f>LOOKUP(Tabela2[[#This Row],[RESUMO]],Tabela3[Grupo],Tabela3[Meus produtos])</f>
        <v>Não</v>
      </c>
      <c r="C6064" s="30" t="s">
        <v>5823</v>
      </c>
      <c r="D6064" t="s">
        <v>21238</v>
      </c>
      <c r="E6064" t="s">
        <v>11853</v>
      </c>
      <c r="F6064" s="30" t="s">
        <v>16558</v>
      </c>
      <c r="G6064">
        <v>6.23</v>
      </c>
      <c r="H6064">
        <v>4.2</v>
      </c>
      <c r="I6064">
        <v>18</v>
      </c>
      <c r="J6064">
        <v>0</v>
      </c>
      <c r="K6064" s="13">
        <v>0.2843</v>
      </c>
      <c r="L6064" s="13">
        <v>4.2000000000000003E-2</v>
      </c>
      <c r="M6064" s="13">
        <v>6.2300000000000001E-2</v>
      </c>
      <c r="N6064" s="13">
        <v>0.18</v>
      </c>
      <c r="O6064" s="13">
        <v>0</v>
      </c>
      <c r="P6064" s="12" t="str">
        <f>LEFT(Tabela2[[#This Row],[Código]],2)</f>
        <v>54</v>
      </c>
    </row>
    <row r="6065" spans="2:16" ht="15" customHeight="1" x14ac:dyDescent="0.25">
      <c r="B6065" s="36" t="str">
        <f>LOOKUP(Tabela2[[#This Row],[RESUMO]],Tabela3[Grupo],Tabela3[Meus produtos])</f>
        <v>Não</v>
      </c>
      <c r="C6065" s="30" t="s">
        <v>5824</v>
      </c>
      <c r="D6065" t="s">
        <v>21238</v>
      </c>
      <c r="E6065" t="s">
        <v>11853</v>
      </c>
      <c r="F6065" s="30" t="s">
        <v>16559</v>
      </c>
      <c r="G6065">
        <v>6.45</v>
      </c>
      <c r="H6065">
        <v>4.2</v>
      </c>
      <c r="I6065">
        <v>18</v>
      </c>
      <c r="J6065">
        <v>0</v>
      </c>
      <c r="K6065" s="13">
        <v>0.28649999999999998</v>
      </c>
      <c r="L6065" s="13">
        <v>4.2000000000000003E-2</v>
      </c>
      <c r="M6065" s="13">
        <v>6.4500000000000002E-2</v>
      </c>
      <c r="N6065" s="13">
        <v>0.18</v>
      </c>
      <c r="O6065" s="13">
        <v>0</v>
      </c>
      <c r="P6065" s="12" t="str">
        <f>LEFT(Tabela2[[#This Row],[Código]],2)</f>
        <v>54</v>
      </c>
    </row>
    <row r="6066" spans="2:16" ht="15" customHeight="1" x14ac:dyDescent="0.25">
      <c r="B6066" s="36" t="str">
        <f>LOOKUP(Tabela2[[#This Row],[RESUMO]],Tabela3[Grupo],Tabela3[Meus produtos])</f>
        <v>Não</v>
      </c>
      <c r="C6066" s="30" t="s">
        <v>5825</v>
      </c>
      <c r="D6066" t="s">
        <v>21238</v>
      </c>
      <c r="E6066" t="s">
        <v>11853</v>
      </c>
      <c r="F6066" s="30" t="s">
        <v>16560</v>
      </c>
      <c r="G6066">
        <v>6.45</v>
      </c>
      <c r="H6066">
        <v>4.2</v>
      </c>
      <c r="I6066">
        <v>18</v>
      </c>
      <c r="J6066">
        <v>0</v>
      </c>
      <c r="K6066" s="13">
        <v>0.28649999999999998</v>
      </c>
      <c r="L6066" s="13">
        <v>4.2000000000000003E-2</v>
      </c>
      <c r="M6066" s="13">
        <v>6.4500000000000002E-2</v>
      </c>
      <c r="N6066" s="13">
        <v>0.18</v>
      </c>
      <c r="O6066" s="13">
        <v>0</v>
      </c>
      <c r="P6066" s="12" t="str">
        <f>LEFT(Tabela2[[#This Row],[Código]],2)</f>
        <v>54</v>
      </c>
    </row>
    <row r="6067" spans="2:16" ht="15" customHeight="1" x14ac:dyDescent="0.25">
      <c r="B6067" s="36" t="str">
        <f>LOOKUP(Tabela2[[#This Row],[RESUMO]],Tabela3[Grupo],Tabela3[Meus produtos])</f>
        <v>Não</v>
      </c>
      <c r="C6067" s="30" t="s">
        <v>5826</v>
      </c>
      <c r="D6067" t="s">
        <v>21238</v>
      </c>
      <c r="E6067" t="s">
        <v>11853</v>
      </c>
      <c r="F6067" s="30" t="s">
        <v>16561</v>
      </c>
      <c r="G6067">
        <v>6.45</v>
      </c>
      <c r="H6067">
        <v>4.2</v>
      </c>
      <c r="I6067">
        <v>18</v>
      </c>
      <c r="J6067">
        <v>0</v>
      </c>
      <c r="K6067" s="13">
        <v>0.28649999999999998</v>
      </c>
      <c r="L6067" s="13">
        <v>4.2000000000000003E-2</v>
      </c>
      <c r="M6067" s="13">
        <v>6.4500000000000002E-2</v>
      </c>
      <c r="N6067" s="13">
        <v>0.18</v>
      </c>
      <c r="O6067" s="13">
        <v>0</v>
      </c>
      <c r="P6067" s="12" t="str">
        <f>LEFT(Tabela2[[#This Row],[Código]],2)</f>
        <v>54</v>
      </c>
    </row>
    <row r="6068" spans="2:16" ht="15" customHeight="1" x14ac:dyDescent="0.25">
      <c r="B6068" s="36" t="str">
        <f>LOOKUP(Tabela2[[#This Row],[RESUMO]],Tabela3[Grupo],Tabela3[Meus produtos])</f>
        <v>Não</v>
      </c>
      <c r="C6068" s="30" t="s">
        <v>5827</v>
      </c>
      <c r="D6068" t="s">
        <v>21238</v>
      </c>
      <c r="E6068" t="s">
        <v>11853</v>
      </c>
      <c r="F6068" s="30" t="s">
        <v>16562</v>
      </c>
      <c r="G6068">
        <v>6.45</v>
      </c>
      <c r="H6068">
        <v>4.2</v>
      </c>
      <c r="I6068">
        <v>18</v>
      </c>
      <c r="J6068">
        <v>0</v>
      </c>
      <c r="K6068" s="13">
        <v>0.28649999999999998</v>
      </c>
      <c r="L6068" s="13">
        <v>4.2000000000000003E-2</v>
      </c>
      <c r="M6068" s="13">
        <v>6.4500000000000002E-2</v>
      </c>
      <c r="N6068" s="13">
        <v>0.18</v>
      </c>
      <c r="O6068" s="13">
        <v>0</v>
      </c>
      <c r="P6068" s="12" t="str">
        <f>LEFT(Tabela2[[#This Row],[Código]],2)</f>
        <v>54</v>
      </c>
    </row>
    <row r="6069" spans="2:16" ht="15" customHeight="1" x14ac:dyDescent="0.25">
      <c r="B6069" s="36" t="str">
        <f>LOOKUP(Tabela2[[#This Row],[RESUMO]],Tabela3[Grupo],Tabela3[Meus produtos])</f>
        <v>Não</v>
      </c>
      <c r="C6069" s="30" t="s">
        <v>5828</v>
      </c>
      <c r="D6069" t="s">
        <v>21238</v>
      </c>
      <c r="E6069" t="s">
        <v>11853</v>
      </c>
      <c r="F6069" s="30" t="s">
        <v>16563</v>
      </c>
      <c r="G6069">
        <v>6.45</v>
      </c>
      <c r="H6069">
        <v>4.2</v>
      </c>
      <c r="I6069">
        <v>18</v>
      </c>
      <c r="J6069">
        <v>0</v>
      </c>
      <c r="K6069" s="13">
        <v>0.28649999999999998</v>
      </c>
      <c r="L6069" s="13">
        <v>4.2000000000000003E-2</v>
      </c>
      <c r="M6069" s="13">
        <v>6.4500000000000002E-2</v>
      </c>
      <c r="N6069" s="13">
        <v>0.18</v>
      </c>
      <c r="O6069" s="13">
        <v>0</v>
      </c>
      <c r="P6069" s="12" t="str">
        <f>LEFT(Tabela2[[#This Row],[Código]],2)</f>
        <v>54</v>
      </c>
    </row>
    <row r="6070" spans="2:16" ht="15" customHeight="1" x14ac:dyDescent="0.25">
      <c r="B6070" s="36" t="str">
        <f>LOOKUP(Tabela2[[#This Row],[RESUMO]],Tabela3[Grupo],Tabela3[Meus produtos])</f>
        <v>Não</v>
      </c>
      <c r="C6070" s="30" t="s">
        <v>5829</v>
      </c>
      <c r="D6070" t="s">
        <v>21238</v>
      </c>
      <c r="E6070" t="s">
        <v>11853</v>
      </c>
      <c r="F6070" s="30" t="s">
        <v>16564</v>
      </c>
      <c r="G6070">
        <v>6.45</v>
      </c>
      <c r="H6070">
        <v>4.2</v>
      </c>
      <c r="I6070">
        <v>18</v>
      </c>
      <c r="J6070">
        <v>0</v>
      </c>
      <c r="K6070" s="13">
        <v>0.28649999999999998</v>
      </c>
      <c r="L6070" s="13">
        <v>4.2000000000000003E-2</v>
      </c>
      <c r="M6070" s="13">
        <v>6.4500000000000002E-2</v>
      </c>
      <c r="N6070" s="13">
        <v>0.18</v>
      </c>
      <c r="O6070" s="13">
        <v>0</v>
      </c>
      <c r="P6070" s="12" t="str">
        <f>LEFT(Tabela2[[#This Row],[Código]],2)</f>
        <v>54</v>
      </c>
    </row>
    <row r="6071" spans="2:16" ht="15" customHeight="1" x14ac:dyDescent="0.25">
      <c r="B6071" s="36" t="str">
        <f>LOOKUP(Tabela2[[#This Row],[RESUMO]],Tabela3[Grupo],Tabela3[Meus produtos])</f>
        <v>Não</v>
      </c>
      <c r="C6071" s="30" t="s">
        <v>5830</v>
      </c>
      <c r="D6071" t="s">
        <v>21238</v>
      </c>
      <c r="E6071" t="s">
        <v>11853</v>
      </c>
      <c r="F6071" s="30" t="s">
        <v>16565</v>
      </c>
      <c r="G6071">
        <v>6.45</v>
      </c>
      <c r="H6071">
        <v>4.2</v>
      </c>
      <c r="I6071">
        <v>18</v>
      </c>
      <c r="J6071">
        <v>0</v>
      </c>
      <c r="K6071" s="13">
        <v>0.28649999999999998</v>
      </c>
      <c r="L6071" s="13">
        <v>4.2000000000000003E-2</v>
      </c>
      <c r="M6071" s="13">
        <v>6.4500000000000002E-2</v>
      </c>
      <c r="N6071" s="13">
        <v>0.18</v>
      </c>
      <c r="O6071" s="13">
        <v>0</v>
      </c>
      <c r="P6071" s="12" t="str">
        <f>LEFT(Tabela2[[#This Row],[Código]],2)</f>
        <v>54</v>
      </c>
    </row>
    <row r="6072" spans="2:16" ht="15" customHeight="1" x14ac:dyDescent="0.25">
      <c r="B6072" s="36" t="str">
        <f>LOOKUP(Tabela2[[#This Row],[RESUMO]],Tabela3[Grupo],Tabela3[Meus produtos])</f>
        <v>Não</v>
      </c>
      <c r="C6072" s="30" t="s">
        <v>5831</v>
      </c>
      <c r="D6072" t="s">
        <v>21238</v>
      </c>
      <c r="E6072" t="s">
        <v>11853</v>
      </c>
      <c r="F6072" s="30" t="s">
        <v>16566</v>
      </c>
      <c r="G6072">
        <v>6.45</v>
      </c>
      <c r="H6072">
        <v>4.2</v>
      </c>
      <c r="I6072">
        <v>18</v>
      </c>
      <c r="J6072">
        <v>0</v>
      </c>
      <c r="K6072" s="13">
        <v>0.28649999999999998</v>
      </c>
      <c r="L6072" s="13">
        <v>4.2000000000000003E-2</v>
      </c>
      <c r="M6072" s="13">
        <v>6.4500000000000002E-2</v>
      </c>
      <c r="N6072" s="13">
        <v>0.18</v>
      </c>
      <c r="O6072" s="13">
        <v>0</v>
      </c>
      <c r="P6072" s="12" t="str">
        <f>LEFT(Tabela2[[#This Row],[Código]],2)</f>
        <v>54</v>
      </c>
    </row>
    <row r="6073" spans="2:16" ht="15" customHeight="1" x14ac:dyDescent="0.25">
      <c r="B6073" s="36" t="str">
        <f>LOOKUP(Tabela2[[#This Row],[RESUMO]],Tabela3[Grupo],Tabela3[Meus produtos])</f>
        <v>Não</v>
      </c>
      <c r="C6073" s="30" t="s">
        <v>5832</v>
      </c>
      <c r="D6073" t="s">
        <v>21238</v>
      </c>
      <c r="E6073" t="s">
        <v>11853</v>
      </c>
      <c r="F6073" s="30" t="s">
        <v>16567</v>
      </c>
      <c r="G6073">
        <v>6.45</v>
      </c>
      <c r="H6073">
        <v>4.2</v>
      </c>
      <c r="I6073">
        <v>18</v>
      </c>
      <c r="J6073">
        <v>0</v>
      </c>
      <c r="K6073" s="13">
        <v>0.28649999999999998</v>
      </c>
      <c r="L6073" s="13">
        <v>4.2000000000000003E-2</v>
      </c>
      <c r="M6073" s="13">
        <v>6.4500000000000002E-2</v>
      </c>
      <c r="N6073" s="13">
        <v>0.18</v>
      </c>
      <c r="O6073" s="13">
        <v>0</v>
      </c>
      <c r="P6073" s="12" t="str">
        <f>LEFT(Tabela2[[#This Row],[Código]],2)</f>
        <v>54</v>
      </c>
    </row>
    <row r="6074" spans="2:16" ht="15" customHeight="1" x14ac:dyDescent="0.25">
      <c r="B6074" s="36" t="str">
        <f>LOOKUP(Tabela2[[#This Row],[RESUMO]],Tabela3[Grupo],Tabela3[Meus produtos])</f>
        <v>Não</v>
      </c>
      <c r="C6074" s="30" t="s">
        <v>11787</v>
      </c>
      <c r="D6074" t="s">
        <v>21238</v>
      </c>
      <c r="E6074" t="s">
        <v>11853</v>
      </c>
      <c r="F6074" s="30" t="s">
        <v>16568</v>
      </c>
      <c r="G6074">
        <v>6.45</v>
      </c>
      <c r="H6074">
        <v>4.2</v>
      </c>
      <c r="I6074">
        <v>18</v>
      </c>
      <c r="J6074">
        <v>0</v>
      </c>
      <c r="K6074" s="13">
        <v>0.28649999999999998</v>
      </c>
      <c r="L6074" s="13">
        <v>4.2000000000000003E-2</v>
      </c>
      <c r="M6074" s="13">
        <v>6.4500000000000002E-2</v>
      </c>
      <c r="N6074" s="13">
        <v>0.18</v>
      </c>
      <c r="O6074" s="13">
        <v>0</v>
      </c>
      <c r="P6074" s="12" t="str">
        <f>LEFT(Tabela2[[#This Row],[Código]],2)</f>
        <v>54</v>
      </c>
    </row>
    <row r="6075" spans="2:16" ht="15" customHeight="1" x14ac:dyDescent="0.25">
      <c r="B6075" s="36" t="str">
        <f>LOOKUP(Tabela2[[#This Row],[RESUMO]],Tabela3[Grupo],Tabela3[Meus produtos])</f>
        <v>Não</v>
      </c>
      <c r="C6075" s="30" t="s">
        <v>11788</v>
      </c>
      <c r="D6075" t="s">
        <v>21238</v>
      </c>
      <c r="E6075" t="s">
        <v>11853</v>
      </c>
      <c r="F6075" s="30" t="s">
        <v>16569</v>
      </c>
      <c r="G6075">
        <v>6.45</v>
      </c>
      <c r="H6075">
        <v>4.2</v>
      </c>
      <c r="I6075">
        <v>18</v>
      </c>
      <c r="J6075">
        <v>0</v>
      </c>
      <c r="K6075" s="13">
        <v>0.28649999999999998</v>
      </c>
      <c r="L6075" s="13">
        <v>4.2000000000000003E-2</v>
      </c>
      <c r="M6075" s="13">
        <v>6.4500000000000002E-2</v>
      </c>
      <c r="N6075" s="13">
        <v>0.18</v>
      </c>
      <c r="O6075" s="13">
        <v>0</v>
      </c>
      <c r="P6075" s="12" t="str">
        <f>LEFT(Tabela2[[#This Row],[Código]],2)</f>
        <v>54</v>
      </c>
    </row>
    <row r="6076" spans="2:16" ht="15" customHeight="1" x14ac:dyDescent="0.25">
      <c r="B6076" s="36" t="str">
        <f>LOOKUP(Tabela2[[#This Row],[RESUMO]],Tabela3[Grupo],Tabela3[Meus produtos])</f>
        <v>Não</v>
      </c>
      <c r="C6076" s="30" t="s">
        <v>11789</v>
      </c>
      <c r="D6076" t="s">
        <v>21238</v>
      </c>
      <c r="E6076" t="s">
        <v>11853</v>
      </c>
      <c r="F6076" s="30" t="s">
        <v>16570</v>
      </c>
      <c r="G6076">
        <v>6.45</v>
      </c>
      <c r="H6076">
        <v>4.2</v>
      </c>
      <c r="I6076">
        <v>18</v>
      </c>
      <c r="J6076">
        <v>0</v>
      </c>
      <c r="K6076" s="13">
        <v>0.28649999999999998</v>
      </c>
      <c r="L6076" s="13">
        <v>4.2000000000000003E-2</v>
      </c>
      <c r="M6076" s="13">
        <v>6.4500000000000002E-2</v>
      </c>
      <c r="N6076" s="13">
        <v>0.18</v>
      </c>
      <c r="O6076" s="13">
        <v>0</v>
      </c>
      <c r="P6076" s="12" t="str">
        <f>LEFT(Tabela2[[#This Row],[Código]],2)</f>
        <v>54</v>
      </c>
    </row>
    <row r="6077" spans="2:16" ht="15" customHeight="1" x14ac:dyDescent="0.25">
      <c r="B6077" s="36" t="str">
        <f>LOOKUP(Tabela2[[#This Row],[RESUMO]],Tabela3[Grupo],Tabela3[Meus produtos])</f>
        <v>Não</v>
      </c>
      <c r="C6077" s="30" t="s">
        <v>5833</v>
      </c>
      <c r="D6077" t="s">
        <v>21238</v>
      </c>
      <c r="E6077" t="s">
        <v>11853</v>
      </c>
      <c r="F6077" s="30" t="s">
        <v>16571</v>
      </c>
      <c r="G6077">
        <v>6.45</v>
      </c>
      <c r="H6077">
        <v>4.2</v>
      </c>
      <c r="I6077">
        <v>18</v>
      </c>
      <c r="J6077">
        <v>0</v>
      </c>
      <c r="K6077" s="13">
        <v>0.28649999999999998</v>
      </c>
      <c r="L6077" s="13">
        <v>4.2000000000000003E-2</v>
      </c>
      <c r="M6077" s="13">
        <v>6.4500000000000002E-2</v>
      </c>
      <c r="N6077" s="13">
        <v>0.18</v>
      </c>
      <c r="O6077" s="13">
        <v>0</v>
      </c>
      <c r="P6077" s="12" t="str">
        <f>LEFT(Tabela2[[#This Row],[Código]],2)</f>
        <v>54</v>
      </c>
    </row>
    <row r="6078" spans="2:16" ht="15" customHeight="1" x14ac:dyDescent="0.25">
      <c r="B6078" s="36" t="str">
        <f>LOOKUP(Tabela2[[#This Row],[RESUMO]],Tabela3[Grupo],Tabela3[Meus produtos])</f>
        <v>Não</v>
      </c>
      <c r="C6078" s="30" t="s">
        <v>5834</v>
      </c>
      <c r="D6078" t="s">
        <v>21238</v>
      </c>
      <c r="E6078" t="s">
        <v>11853</v>
      </c>
      <c r="F6078" s="30" t="s">
        <v>16572</v>
      </c>
      <c r="G6078">
        <v>6.45</v>
      </c>
      <c r="H6078">
        <v>4.2</v>
      </c>
      <c r="I6078">
        <v>18</v>
      </c>
      <c r="J6078">
        <v>0</v>
      </c>
      <c r="K6078" s="13">
        <v>0.28649999999999998</v>
      </c>
      <c r="L6078" s="13">
        <v>4.2000000000000003E-2</v>
      </c>
      <c r="M6078" s="13">
        <v>6.4500000000000002E-2</v>
      </c>
      <c r="N6078" s="13">
        <v>0.18</v>
      </c>
      <c r="O6078" s="13">
        <v>0</v>
      </c>
      <c r="P6078" s="12" t="str">
        <f>LEFT(Tabela2[[#This Row],[Código]],2)</f>
        <v>54</v>
      </c>
    </row>
    <row r="6079" spans="2:16" ht="15" customHeight="1" x14ac:dyDescent="0.25">
      <c r="B6079" s="36" t="str">
        <f>LOOKUP(Tabela2[[#This Row],[RESUMO]],Tabela3[Grupo],Tabela3[Meus produtos])</f>
        <v>Não</v>
      </c>
      <c r="C6079" s="30" t="s">
        <v>5835</v>
      </c>
      <c r="D6079" t="s">
        <v>21238</v>
      </c>
      <c r="E6079" t="s">
        <v>11853</v>
      </c>
      <c r="F6079" s="30" t="s">
        <v>16573</v>
      </c>
      <c r="G6079">
        <v>6.45</v>
      </c>
      <c r="H6079">
        <v>4.2</v>
      </c>
      <c r="I6079">
        <v>18</v>
      </c>
      <c r="J6079">
        <v>0</v>
      </c>
      <c r="K6079" s="13">
        <v>0.28649999999999998</v>
      </c>
      <c r="L6079" s="13">
        <v>4.2000000000000003E-2</v>
      </c>
      <c r="M6079" s="13">
        <v>6.4500000000000002E-2</v>
      </c>
      <c r="N6079" s="13">
        <v>0.18</v>
      </c>
      <c r="O6079" s="13">
        <v>0</v>
      </c>
      <c r="P6079" s="12" t="str">
        <f>LEFT(Tabela2[[#This Row],[Código]],2)</f>
        <v>54</v>
      </c>
    </row>
    <row r="6080" spans="2:16" ht="15" customHeight="1" x14ac:dyDescent="0.25">
      <c r="B6080" s="36" t="str">
        <f>LOOKUP(Tabela2[[#This Row],[RESUMO]],Tabela3[Grupo],Tabela3[Meus produtos])</f>
        <v>Não</v>
      </c>
      <c r="C6080" s="30" t="s">
        <v>5836</v>
      </c>
      <c r="D6080" t="s">
        <v>21238</v>
      </c>
      <c r="E6080" t="s">
        <v>11853</v>
      </c>
      <c r="F6080" s="30" t="s">
        <v>16574</v>
      </c>
      <c r="G6080">
        <v>6.23</v>
      </c>
      <c r="H6080">
        <v>4.2</v>
      </c>
      <c r="I6080">
        <v>18</v>
      </c>
      <c r="J6080">
        <v>0</v>
      </c>
      <c r="K6080" s="13">
        <v>0.2843</v>
      </c>
      <c r="L6080" s="13">
        <v>4.2000000000000003E-2</v>
      </c>
      <c r="M6080" s="13">
        <v>6.2300000000000001E-2</v>
      </c>
      <c r="N6080" s="13">
        <v>0.18</v>
      </c>
      <c r="O6080" s="13">
        <v>0</v>
      </c>
      <c r="P6080" s="12" t="str">
        <f>LEFT(Tabela2[[#This Row],[Código]],2)</f>
        <v>54</v>
      </c>
    </row>
    <row r="6081" spans="2:16" ht="15" customHeight="1" x14ac:dyDescent="0.25">
      <c r="B6081" s="36" t="str">
        <f>LOOKUP(Tabela2[[#This Row],[RESUMO]],Tabela3[Grupo],Tabela3[Meus produtos])</f>
        <v>Não</v>
      </c>
      <c r="C6081" s="30" t="s">
        <v>5837</v>
      </c>
      <c r="D6081" t="s">
        <v>21238</v>
      </c>
      <c r="E6081" t="s">
        <v>11853</v>
      </c>
      <c r="F6081" s="30" t="s">
        <v>16575</v>
      </c>
      <c r="G6081">
        <v>6.45</v>
      </c>
      <c r="H6081">
        <v>4.2</v>
      </c>
      <c r="I6081">
        <v>18</v>
      </c>
      <c r="J6081">
        <v>0</v>
      </c>
      <c r="K6081" s="13">
        <v>0.28649999999999998</v>
      </c>
      <c r="L6081" s="13">
        <v>4.2000000000000003E-2</v>
      </c>
      <c r="M6081" s="13">
        <v>6.4500000000000002E-2</v>
      </c>
      <c r="N6081" s="13">
        <v>0.18</v>
      </c>
      <c r="O6081" s="13">
        <v>0</v>
      </c>
      <c r="P6081" s="12" t="str">
        <f>LEFT(Tabela2[[#This Row],[Código]],2)</f>
        <v>54</v>
      </c>
    </row>
    <row r="6082" spans="2:16" ht="15" customHeight="1" x14ac:dyDescent="0.25">
      <c r="B6082" s="36" t="str">
        <f>LOOKUP(Tabela2[[#This Row],[RESUMO]],Tabela3[Grupo],Tabela3[Meus produtos])</f>
        <v>Não</v>
      </c>
      <c r="C6082" s="30" t="s">
        <v>5838</v>
      </c>
      <c r="D6082" t="s">
        <v>21238</v>
      </c>
      <c r="E6082" t="s">
        <v>11853</v>
      </c>
      <c r="F6082" s="30" t="s">
        <v>16576</v>
      </c>
      <c r="G6082">
        <v>6.45</v>
      </c>
      <c r="H6082">
        <v>4.2</v>
      </c>
      <c r="I6082">
        <v>18</v>
      </c>
      <c r="J6082">
        <v>0</v>
      </c>
      <c r="K6082" s="13">
        <v>0.28649999999999998</v>
      </c>
      <c r="L6082" s="13">
        <v>4.2000000000000003E-2</v>
      </c>
      <c r="M6082" s="13">
        <v>6.4500000000000002E-2</v>
      </c>
      <c r="N6082" s="13">
        <v>0.18</v>
      </c>
      <c r="O6082" s="13">
        <v>0</v>
      </c>
      <c r="P6082" s="12" t="str">
        <f>LEFT(Tabela2[[#This Row],[Código]],2)</f>
        <v>54</v>
      </c>
    </row>
    <row r="6083" spans="2:16" ht="15" customHeight="1" x14ac:dyDescent="0.25">
      <c r="B6083" s="36" t="str">
        <f>LOOKUP(Tabela2[[#This Row],[RESUMO]],Tabela3[Grupo],Tabela3[Meus produtos])</f>
        <v>Não</v>
      </c>
      <c r="C6083" s="30" t="s">
        <v>5839</v>
      </c>
      <c r="D6083" t="s">
        <v>21238</v>
      </c>
      <c r="E6083" t="s">
        <v>11853</v>
      </c>
      <c r="F6083" s="30" t="s">
        <v>16577</v>
      </c>
      <c r="G6083">
        <v>6.23</v>
      </c>
      <c r="H6083">
        <v>4.2</v>
      </c>
      <c r="I6083">
        <v>18</v>
      </c>
      <c r="J6083">
        <v>0</v>
      </c>
      <c r="K6083" s="13">
        <v>0.2843</v>
      </c>
      <c r="L6083" s="13">
        <v>4.2000000000000003E-2</v>
      </c>
      <c r="M6083" s="13">
        <v>6.2300000000000001E-2</v>
      </c>
      <c r="N6083" s="13">
        <v>0.18</v>
      </c>
      <c r="O6083" s="13">
        <v>0</v>
      </c>
      <c r="P6083" s="12" t="str">
        <f>LEFT(Tabela2[[#This Row],[Código]],2)</f>
        <v>54</v>
      </c>
    </row>
    <row r="6084" spans="2:16" ht="15" customHeight="1" x14ac:dyDescent="0.25">
      <c r="B6084" s="36" t="str">
        <f>LOOKUP(Tabela2[[#This Row],[RESUMO]],Tabela3[Grupo],Tabela3[Meus produtos])</f>
        <v>Não</v>
      </c>
      <c r="C6084" s="30" t="s">
        <v>21632</v>
      </c>
      <c r="D6084" t="s">
        <v>21238</v>
      </c>
      <c r="E6084" t="s">
        <v>11853</v>
      </c>
      <c r="F6084" s="30" t="s">
        <v>21633</v>
      </c>
      <c r="G6084">
        <v>6.45</v>
      </c>
      <c r="H6084">
        <v>4.2</v>
      </c>
      <c r="I6084">
        <v>18</v>
      </c>
      <c r="J6084">
        <v>0</v>
      </c>
      <c r="K6084" s="13">
        <v>0.28649999999999998</v>
      </c>
      <c r="L6084" s="13">
        <v>4.2000000000000003E-2</v>
      </c>
      <c r="M6084" s="13">
        <v>6.4500000000000002E-2</v>
      </c>
      <c r="N6084" s="13">
        <v>0.18</v>
      </c>
      <c r="O6084" s="13">
        <v>0</v>
      </c>
      <c r="P6084" s="12" t="str">
        <f>LEFT(Tabela2[[#This Row],[Código]],2)</f>
        <v>54</v>
      </c>
    </row>
    <row r="6085" spans="2:16" ht="15" customHeight="1" x14ac:dyDescent="0.25">
      <c r="B6085" s="36" t="str">
        <f>LOOKUP(Tabela2[[#This Row],[RESUMO]],Tabela3[Grupo],Tabela3[Meus produtos])</f>
        <v>Não</v>
      </c>
      <c r="C6085" s="30" t="s">
        <v>21634</v>
      </c>
      <c r="D6085" t="s">
        <v>21238</v>
      </c>
      <c r="E6085" t="s">
        <v>11853</v>
      </c>
      <c r="F6085" s="30" t="s">
        <v>21635</v>
      </c>
      <c r="G6085">
        <v>6.45</v>
      </c>
      <c r="H6085">
        <v>4.2</v>
      </c>
      <c r="I6085">
        <v>18</v>
      </c>
      <c r="J6085">
        <v>0</v>
      </c>
      <c r="K6085" s="13">
        <v>0.28649999999999998</v>
      </c>
      <c r="L6085" s="13">
        <v>4.2000000000000003E-2</v>
      </c>
      <c r="M6085" s="13">
        <v>6.4500000000000002E-2</v>
      </c>
      <c r="N6085" s="13">
        <v>0.18</v>
      </c>
      <c r="O6085" s="13">
        <v>0</v>
      </c>
      <c r="P6085" s="12" t="str">
        <f>LEFT(Tabela2[[#This Row],[Código]],2)</f>
        <v>54</v>
      </c>
    </row>
    <row r="6086" spans="2:16" ht="15" customHeight="1" x14ac:dyDescent="0.25">
      <c r="B6086" s="36" t="str">
        <f>LOOKUP(Tabela2[[#This Row],[RESUMO]],Tabela3[Grupo],Tabela3[Meus produtos])</f>
        <v>Não</v>
      </c>
      <c r="C6086" s="30" t="s">
        <v>21636</v>
      </c>
      <c r="D6086" t="s">
        <v>21238</v>
      </c>
      <c r="E6086" t="s">
        <v>11853</v>
      </c>
      <c r="F6086" s="30" t="s">
        <v>12</v>
      </c>
      <c r="G6086">
        <v>6.45</v>
      </c>
      <c r="H6086">
        <v>4.2</v>
      </c>
      <c r="I6086">
        <v>18</v>
      </c>
      <c r="J6086">
        <v>0</v>
      </c>
      <c r="K6086" s="13">
        <v>0.28649999999999998</v>
      </c>
      <c r="L6086" s="13">
        <v>4.2000000000000003E-2</v>
      </c>
      <c r="M6086" s="13">
        <v>6.4500000000000002E-2</v>
      </c>
      <c r="N6086" s="13">
        <v>0.18</v>
      </c>
      <c r="O6086" s="13">
        <v>0</v>
      </c>
      <c r="P6086" s="12" t="str">
        <f>LEFT(Tabela2[[#This Row],[Código]],2)</f>
        <v>54</v>
      </c>
    </row>
    <row r="6087" spans="2:16" ht="15" customHeight="1" x14ac:dyDescent="0.25">
      <c r="B6087" s="36" t="str">
        <f>LOOKUP(Tabela2[[#This Row],[RESUMO]],Tabela3[Grupo],Tabela3[Meus produtos])</f>
        <v>Não</v>
      </c>
      <c r="C6087" s="30" t="s">
        <v>5840</v>
      </c>
      <c r="D6087" t="s">
        <v>21238</v>
      </c>
      <c r="E6087" t="s">
        <v>11853</v>
      </c>
      <c r="F6087" s="30" t="s">
        <v>16578</v>
      </c>
      <c r="G6087">
        <v>6.45</v>
      </c>
      <c r="H6087">
        <v>4.2</v>
      </c>
      <c r="I6087">
        <v>18</v>
      </c>
      <c r="J6087">
        <v>0</v>
      </c>
      <c r="K6087" s="13">
        <v>0.28649999999999998</v>
      </c>
      <c r="L6087" s="13">
        <v>4.2000000000000003E-2</v>
      </c>
      <c r="M6087" s="13">
        <v>6.4500000000000002E-2</v>
      </c>
      <c r="N6087" s="13">
        <v>0.18</v>
      </c>
      <c r="O6087" s="13">
        <v>0</v>
      </c>
      <c r="P6087" s="12" t="str">
        <f>LEFT(Tabela2[[#This Row],[Código]],2)</f>
        <v>54</v>
      </c>
    </row>
    <row r="6088" spans="2:16" ht="15" customHeight="1" x14ac:dyDescent="0.25">
      <c r="B6088" s="36" t="str">
        <f>LOOKUP(Tabela2[[#This Row],[RESUMO]],Tabela3[Grupo],Tabela3[Meus produtos])</f>
        <v>Não</v>
      </c>
      <c r="C6088" s="30" t="s">
        <v>5841</v>
      </c>
      <c r="D6088" t="s">
        <v>21238</v>
      </c>
      <c r="E6088" t="s">
        <v>11853</v>
      </c>
      <c r="F6088" s="30" t="s">
        <v>16579</v>
      </c>
      <c r="G6088">
        <v>6.23</v>
      </c>
      <c r="H6088">
        <v>4.2</v>
      </c>
      <c r="I6088">
        <v>18</v>
      </c>
      <c r="J6088">
        <v>0</v>
      </c>
      <c r="K6088" s="13">
        <v>0.2843</v>
      </c>
      <c r="L6088" s="13">
        <v>4.2000000000000003E-2</v>
      </c>
      <c r="M6088" s="13">
        <v>6.2300000000000001E-2</v>
      </c>
      <c r="N6088" s="13">
        <v>0.18</v>
      </c>
      <c r="O6088" s="13">
        <v>0</v>
      </c>
      <c r="P6088" s="12" t="str">
        <f>LEFT(Tabela2[[#This Row],[Código]],2)</f>
        <v>54</v>
      </c>
    </row>
    <row r="6089" spans="2:16" ht="15" customHeight="1" x14ac:dyDescent="0.25">
      <c r="B6089" s="36" t="str">
        <f>LOOKUP(Tabela2[[#This Row],[RESUMO]],Tabela3[Grupo],Tabela3[Meus produtos])</f>
        <v>Não</v>
      </c>
      <c r="C6089" s="30" t="s">
        <v>5842</v>
      </c>
      <c r="D6089" t="s">
        <v>21238</v>
      </c>
      <c r="E6089" t="s">
        <v>11853</v>
      </c>
      <c r="F6089" s="30" t="s">
        <v>16580</v>
      </c>
      <c r="G6089">
        <v>6.45</v>
      </c>
      <c r="H6089">
        <v>4.2</v>
      </c>
      <c r="I6089">
        <v>18</v>
      </c>
      <c r="J6089">
        <v>0</v>
      </c>
      <c r="K6089" s="13">
        <v>0.28649999999999998</v>
      </c>
      <c r="L6089" s="13">
        <v>4.2000000000000003E-2</v>
      </c>
      <c r="M6089" s="13">
        <v>6.4500000000000002E-2</v>
      </c>
      <c r="N6089" s="13">
        <v>0.18</v>
      </c>
      <c r="O6089" s="13">
        <v>0</v>
      </c>
      <c r="P6089" s="12" t="str">
        <f>LEFT(Tabela2[[#This Row],[Código]],2)</f>
        <v>54</v>
      </c>
    </row>
    <row r="6090" spans="2:16" ht="15" customHeight="1" x14ac:dyDescent="0.25">
      <c r="B6090" s="36" t="str">
        <f>LOOKUP(Tabela2[[#This Row],[RESUMO]],Tabela3[Grupo],Tabela3[Meus produtos])</f>
        <v>Não</v>
      </c>
      <c r="C6090" s="30" t="s">
        <v>5843</v>
      </c>
      <c r="D6090" t="s">
        <v>21238</v>
      </c>
      <c r="E6090" t="s">
        <v>11853</v>
      </c>
      <c r="F6090" s="30" t="s">
        <v>16581</v>
      </c>
      <c r="G6090">
        <v>6.23</v>
      </c>
      <c r="H6090">
        <v>4.2</v>
      </c>
      <c r="I6090">
        <v>18</v>
      </c>
      <c r="J6090">
        <v>0</v>
      </c>
      <c r="K6090" s="13">
        <v>0.2843</v>
      </c>
      <c r="L6090" s="13">
        <v>4.2000000000000003E-2</v>
      </c>
      <c r="M6090" s="13">
        <v>6.2300000000000001E-2</v>
      </c>
      <c r="N6090" s="13">
        <v>0.18</v>
      </c>
      <c r="O6090" s="13">
        <v>0</v>
      </c>
      <c r="P6090" s="12" t="str">
        <f>LEFT(Tabela2[[#This Row],[Código]],2)</f>
        <v>54</v>
      </c>
    </row>
    <row r="6091" spans="2:16" ht="15" customHeight="1" x14ac:dyDescent="0.25">
      <c r="B6091" s="36" t="str">
        <f>LOOKUP(Tabela2[[#This Row],[RESUMO]],Tabela3[Grupo],Tabela3[Meus produtos])</f>
        <v>Não</v>
      </c>
      <c r="C6091" s="30" t="s">
        <v>5844</v>
      </c>
      <c r="D6091" t="s">
        <v>21238</v>
      </c>
      <c r="E6091" t="s">
        <v>11853</v>
      </c>
      <c r="F6091" s="30" t="s">
        <v>16582</v>
      </c>
      <c r="G6091">
        <v>6.45</v>
      </c>
      <c r="H6091">
        <v>4.2</v>
      </c>
      <c r="I6091">
        <v>18</v>
      </c>
      <c r="J6091">
        <v>0</v>
      </c>
      <c r="K6091" s="13">
        <v>0.28649999999999998</v>
      </c>
      <c r="L6091" s="13">
        <v>4.2000000000000003E-2</v>
      </c>
      <c r="M6091" s="13">
        <v>6.4500000000000002E-2</v>
      </c>
      <c r="N6091" s="13">
        <v>0.18</v>
      </c>
      <c r="O6091" s="13">
        <v>0</v>
      </c>
      <c r="P6091" s="12" t="str">
        <f>LEFT(Tabela2[[#This Row],[Código]],2)</f>
        <v>54</v>
      </c>
    </row>
    <row r="6092" spans="2:16" ht="15" customHeight="1" x14ac:dyDescent="0.25">
      <c r="B6092" s="36" t="str">
        <f>LOOKUP(Tabela2[[#This Row],[RESUMO]],Tabela3[Grupo],Tabela3[Meus produtos])</f>
        <v>Não</v>
      </c>
      <c r="C6092" s="30" t="s">
        <v>5845</v>
      </c>
      <c r="D6092" t="s">
        <v>21238</v>
      </c>
      <c r="E6092" t="s">
        <v>11853</v>
      </c>
      <c r="F6092" s="30" t="s">
        <v>16583</v>
      </c>
      <c r="G6092">
        <v>6.45</v>
      </c>
      <c r="H6092">
        <v>4.2</v>
      </c>
      <c r="I6092">
        <v>18</v>
      </c>
      <c r="J6092">
        <v>0</v>
      </c>
      <c r="K6092" s="13">
        <v>0.28649999999999998</v>
      </c>
      <c r="L6092" s="13">
        <v>4.2000000000000003E-2</v>
      </c>
      <c r="M6092" s="13">
        <v>6.4500000000000002E-2</v>
      </c>
      <c r="N6092" s="13">
        <v>0.18</v>
      </c>
      <c r="O6092" s="13">
        <v>0</v>
      </c>
      <c r="P6092" s="12" t="str">
        <f>LEFT(Tabela2[[#This Row],[Código]],2)</f>
        <v>54</v>
      </c>
    </row>
    <row r="6093" spans="2:16" ht="15" customHeight="1" x14ac:dyDescent="0.25">
      <c r="B6093" s="36" t="str">
        <f>LOOKUP(Tabela2[[#This Row],[RESUMO]],Tabela3[Grupo],Tabela3[Meus produtos])</f>
        <v>Não</v>
      </c>
      <c r="C6093" s="30" t="s">
        <v>22367</v>
      </c>
      <c r="D6093" t="s">
        <v>21238</v>
      </c>
      <c r="E6093" t="s">
        <v>11853</v>
      </c>
      <c r="F6093" s="30" t="s">
        <v>22368</v>
      </c>
      <c r="G6093">
        <v>6.45</v>
      </c>
      <c r="H6093">
        <v>4.2</v>
      </c>
      <c r="I6093">
        <v>18</v>
      </c>
      <c r="J6093">
        <v>0</v>
      </c>
      <c r="K6093" s="13">
        <v>0.28649999999999998</v>
      </c>
      <c r="L6093" s="13">
        <v>4.2000000000000003E-2</v>
      </c>
      <c r="M6093" s="13">
        <v>6.4500000000000002E-2</v>
      </c>
      <c r="N6093" s="13">
        <v>0.18</v>
      </c>
      <c r="O6093" s="13">
        <v>0</v>
      </c>
      <c r="P6093" s="12" t="str">
        <f>LEFT(Tabela2[[#This Row],[Código]],2)</f>
        <v>54</v>
      </c>
    </row>
    <row r="6094" spans="2:16" ht="15" customHeight="1" x14ac:dyDescent="0.25">
      <c r="B6094" s="36" t="str">
        <f>LOOKUP(Tabela2[[#This Row],[RESUMO]],Tabela3[Grupo],Tabela3[Meus produtos])</f>
        <v>Não</v>
      </c>
      <c r="C6094" s="30" t="s">
        <v>5846</v>
      </c>
      <c r="D6094" t="s">
        <v>21238</v>
      </c>
      <c r="E6094" t="s">
        <v>11853</v>
      </c>
      <c r="F6094" s="30" t="s">
        <v>16584</v>
      </c>
      <c r="G6094">
        <v>6.45</v>
      </c>
      <c r="H6094">
        <v>4.2</v>
      </c>
      <c r="I6094">
        <v>18</v>
      </c>
      <c r="J6094">
        <v>0</v>
      </c>
      <c r="K6094" s="13">
        <v>0.28649999999999998</v>
      </c>
      <c r="L6094" s="13">
        <v>4.2000000000000003E-2</v>
      </c>
      <c r="M6094" s="13">
        <v>6.4500000000000002E-2</v>
      </c>
      <c r="N6094" s="13">
        <v>0.18</v>
      </c>
      <c r="O6094" s="13">
        <v>0</v>
      </c>
      <c r="P6094" s="12" t="str">
        <f>LEFT(Tabela2[[#This Row],[Código]],2)</f>
        <v>54</v>
      </c>
    </row>
    <row r="6095" spans="2:16" ht="15" customHeight="1" x14ac:dyDescent="0.25">
      <c r="B6095" s="36" t="str">
        <f>LOOKUP(Tabela2[[#This Row],[RESUMO]],Tabela3[Grupo],Tabela3[Meus produtos])</f>
        <v>Não</v>
      </c>
      <c r="C6095" s="30" t="s">
        <v>5847</v>
      </c>
      <c r="D6095" t="s">
        <v>21238</v>
      </c>
      <c r="E6095" t="s">
        <v>11853</v>
      </c>
      <c r="F6095" s="30" t="s">
        <v>16585</v>
      </c>
      <c r="G6095">
        <v>6.23</v>
      </c>
      <c r="H6095">
        <v>4.2</v>
      </c>
      <c r="I6095">
        <v>18</v>
      </c>
      <c r="J6095">
        <v>0</v>
      </c>
      <c r="K6095" s="13">
        <v>0.2843</v>
      </c>
      <c r="L6095" s="13">
        <v>4.2000000000000003E-2</v>
      </c>
      <c r="M6095" s="13">
        <v>6.2300000000000001E-2</v>
      </c>
      <c r="N6095" s="13">
        <v>0.18</v>
      </c>
      <c r="O6095" s="13">
        <v>0</v>
      </c>
      <c r="P6095" s="12" t="str">
        <f>LEFT(Tabela2[[#This Row],[Código]],2)</f>
        <v>54</v>
      </c>
    </row>
    <row r="6096" spans="2:16" ht="15" customHeight="1" x14ac:dyDescent="0.25">
      <c r="B6096" s="36" t="str">
        <f>LOOKUP(Tabela2[[#This Row],[RESUMO]],Tabela3[Grupo],Tabela3[Meus produtos])</f>
        <v>Não</v>
      </c>
      <c r="C6096" s="30" t="s">
        <v>5848</v>
      </c>
      <c r="D6096" t="s">
        <v>21238</v>
      </c>
      <c r="E6096" t="s">
        <v>11853</v>
      </c>
      <c r="F6096" s="30" t="s">
        <v>16586</v>
      </c>
      <c r="G6096">
        <v>6.45</v>
      </c>
      <c r="H6096">
        <v>4.2</v>
      </c>
      <c r="I6096">
        <v>18</v>
      </c>
      <c r="J6096">
        <v>0</v>
      </c>
      <c r="K6096" s="13">
        <v>0.28649999999999998</v>
      </c>
      <c r="L6096" s="13">
        <v>4.2000000000000003E-2</v>
      </c>
      <c r="M6096" s="13">
        <v>6.4500000000000002E-2</v>
      </c>
      <c r="N6096" s="13">
        <v>0.18</v>
      </c>
      <c r="O6096" s="13">
        <v>0</v>
      </c>
      <c r="P6096" s="12" t="str">
        <f>LEFT(Tabela2[[#This Row],[Código]],2)</f>
        <v>54</v>
      </c>
    </row>
    <row r="6097" spans="2:16" ht="15" customHeight="1" x14ac:dyDescent="0.25">
      <c r="B6097" s="36" t="str">
        <f>LOOKUP(Tabela2[[#This Row],[RESUMO]],Tabela3[Grupo],Tabela3[Meus produtos])</f>
        <v>Não</v>
      </c>
      <c r="C6097" s="30" t="s">
        <v>5849</v>
      </c>
      <c r="D6097" t="s">
        <v>21238</v>
      </c>
      <c r="E6097" t="s">
        <v>11853</v>
      </c>
      <c r="F6097" s="30" t="s">
        <v>16587</v>
      </c>
      <c r="G6097">
        <v>6.45</v>
      </c>
      <c r="H6097">
        <v>4.2</v>
      </c>
      <c r="I6097">
        <v>18</v>
      </c>
      <c r="J6097">
        <v>0</v>
      </c>
      <c r="K6097" s="13">
        <v>0.28649999999999998</v>
      </c>
      <c r="L6097" s="13">
        <v>4.2000000000000003E-2</v>
      </c>
      <c r="M6097" s="13">
        <v>6.4500000000000002E-2</v>
      </c>
      <c r="N6097" s="13">
        <v>0.18</v>
      </c>
      <c r="O6097" s="13">
        <v>0</v>
      </c>
      <c r="P6097" s="12" t="str">
        <f>LEFT(Tabela2[[#This Row],[Código]],2)</f>
        <v>54</v>
      </c>
    </row>
    <row r="6098" spans="2:16" ht="15" customHeight="1" x14ac:dyDescent="0.25">
      <c r="B6098" s="36" t="str">
        <f>LOOKUP(Tabela2[[#This Row],[RESUMO]],Tabela3[Grupo],Tabela3[Meus produtos])</f>
        <v>Não</v>
      </c>
      <c r="C6098" s="30" t="s">
        <v>22369</v>
      </c>
      <c r="D6098" t="s">
        <v>21238</v>
      </c>
      <c r="E6098" t="s">
        <v>11853</v>
      </c>
      <c r="F6098" s="30" t="s">
        <v>22368</v>
      </c>
      <c r="G6098">
        <v>6.45</v>
      </c>
      <c r="H6098">
        <v>4.2</v>
      </c>
      <c r="I6098">
        <v>18</v>
      </c>
      <c r="J6098">
        <v>0</v>
      </c>
      <c r="K6098" s="13">
        <v>0.28649999999999998</v>
      </c>
      <c r="L6098" s="13">
        <v>4.2000000000000003E-2</v>
      </c>
      <c r="M6098" s="13">
        <v>6.4500000000000002E-2</v>
      </c>
      <c r="N6098" s="13">
        <v>0.18</v>
      </c>
      <c r="O6098" s="13">
        <v>0</v>
      </c>
      <c r="P6098" s="12" t="str">
        <f>LEFT(Tabela2[[#This Row],[Código]],2)</f>
        <v>54</v>
      </c>
    </row>
    <row r="6099" spans="2:16" ht="15" customHeight="1" x14ac:dyDescent="0.25">
      <c r="B6099" s="36" t="str">
        <f>LOOKUP(Tabela2[[#This Row],[RESUMO]],Tabela3[Grupo],Tabela3[Meus produtos])</f>
        <v>Não</v>
      </c>
      <c r="C6099" s="30" t="s">
        <v>5850</v>
      </c>
      <c r="D6099" t="s">
        <v>21238</v>
      </c>
      <c r="E6099" t="s">
        <v>11853</v>
      </c>
      <c r="F6099" s="30" t="s">
        <v>16588</v>
      </c>
      <c r="G6099">
        <v>6.45</v>
      </c>
      <c r="H6099">
        <v>4.2</v>
      </c>
      <c r="I6099">
        <v>18</v>
      </c>
      <c r="J6099">
        <v>0</v>
      </c>
      <c r="K6099" s="13">
        <v>0.28649999999999998</v>
      </c>
      <c r="L6099" s="13">
        <v>4.2000000000000003E-2</v>
      </c>
      <c r="M6099" s="13">
        <v>6.4500000000000002E-2</v>
      </c>
      <c r="N6099" s="13">
        <v>0.18</v>
      </c>
      <c r="O6099" s="13">
        <v>0</v>
      </c>
      <c r="P6099" s="12" t="str">
        <f>LEFT(Tabela2[[#This Row],[Código]],2)</f>
        <v>54</v>
      </c>
    </row>
    <row r="6100" spans="2:16" ht="15" customHeight="1" x14ac:dyDescent="0.25">
      <c r="B6100" s="36" t="str">
        <f>LOOKUP(Tabela2[[#This Row],[RESUMO]],Tabela3[Grupo],Tabela3[Meus produtos])</f>
        <v>Não</v>
      </c>
      <c r="C6100" s="30" t="s">
        <v>5851</v>
      </c>
      <c r="D6100" t="s">
        <v>21238</v>
      </c>
      <c r="E6100" t="s">
        <v>11853</v>
      </c>
      <c r="F6100" s="30" t="s">
        <v>16589</v>
      </c>
      <c r="G6100">
        <v>6.45</v>
      </c>
      <c r="H6100">
        <v>4.2</v>
      </c>
      <c r="I6100">
        <v>18</v>
      </c>
      <c r="J6100">
        <v>0</v>
      </c>
      <c r="K6100" s="13">
        <v>0.28649999999999998</v>
      </c>
      <c r="L6100" s="13">
        <v>4.2000000000000003E-2</v>
      </c>
      <c r="M6100" s="13">
        <v>6.4500000000000002E-2</v>
      </c>
      <c r="N6100" s="13">
        <v>0.18</v>
      </c>
      <c r="O6100" s="13">
        <v>0</v>
      </c>
      <c r="P6100" s="12" t="str">
        <f>LEFT(Tabela2[[#This Row],[Código]],2)</f>
        <v>54</v>
      </c>
    </row>
    <row r="6101" spans="2:16" ht="15" customHeight="1" x14ac:dyDescent="0.25">
      <c r="B6101" s="36" t="str">
        <f>LOOKUP(Tabela2[[#This Row],[RESUMO]],Tabela3[Grupo],Tabela3[Meus produtos])</f>
        <v>Não</v>
      </c>
      <c r="C6101" s="30" t="s">
        <v>22628</v>
      </c>
      <c r="D6101" t="s">
        <v>21238</v>
      </c>
      <c r="E6101" t="s">
        <v>11853</v>
      </c>
      <c r="F6101" s="30" t="s">
        <v>22629</v>
      </c>
      <c r="G6101">
        <v>6.23</v>
      </c>
      <c r="H6101">
        <v>4.2</v>
      </c>
      <c r="I6101">
        <v>18</v>
      </c>
      <c r="J6101">
        <v>0</v>
      </c>
      <c r="K6101" s="13">
        <v>0.2843</v>
      </c>
      <c r="L6101" s="13">
        <v>4.2000000000000003E-2</v>
      </c>
      <c r="M6101" s="13">
        <v>6.2300000000000001E-2</v>
      </c>
      <c r="N6101" s="13">
        <v>0.18</v>
      </c>
      <c r="O6101" s="13">
        <v>0</v>
      </c>
      <c r="P6101" s="12" t="str">
        <f>LEFT(Tabela2[[#This Row],[Código]],2)</f>
        <v>54</v>
      </c>
    </row>
    <row r="6102" spans="2:16" ht="15" customHeight="1" x14ac:dyDescent="0.25">
      <c r="B6102" s="36" t="str">
        <f>LOOKUP(Tabela2[[#This Row],[RESUMO]],Tabela3[Grupo],Tabela3[Meus produtos])</f>
        <v>Não</v>
      </c>
      <c r="C6102" s="30" t="s">
        <v>22630</v>
      </c>
      <c r="D6102" t="s">
        <v>21238</v>
      </c>
      <c r="E6102" t="s">
        <v>11853</v>
      </c>
      <c r="F6102" s="30" t="s">
        <v>12</v>
      </c>
      <c r="G6102">
        <v>6.45</v>
      </c>
      <c r="H6102">
        <v>4.2</v>
      </c>
      <c r="I6102">
        <v>18</v>
      </c>
      <c r="J6102">
        <v>0</v>
      </c>
      <c r="K6102" s="13">
        <v>0.28649999999999998</v>
      </c>
      <c r="L6102" s="13">
        <v>4.2000000000000003E-2</v>
      </c>
      <c r="M6102" s="13">
        <v>6.4500000000000002E-2</v>
      </c>
      <c r="N6102" s="13">
        <v>0.18</v>
      </c>
      <c r="O6102" s="13">
        <v>0</v>
      </c>
      <c r="P6102" s="12" t="str">
        <f>LEFT(Tabela2[[#This Row],[Código]],2)</f>
        <v>54</v>
      </c>
    </row>
    <row r="6103" spans="2:16" ht="15" customHeight="1" x14ac:dyDescent="0.25">
      <c r="B6103" s="36" t="str">
        <f>LOOKUP(Tabela2[[#This Row],[RESUMO]],Tabela3[Grupo],Tabela3[Meus produtos])</f>
        <v>Não</v>
      </c>
      <c r="C6103" s="30" t="s">
        <v>5852</v>
      </c>
      <c r="D6103" t="s">
        <v>21238</v>
      </c>
      <c r="E6103" t="s">
        <v>11853</v>
      </c>
      <c r="F6103" s="30" t="s">
        <v>16590</v>
      </c>
      <c r="G6103">
        <v>6.45</v>
      </c>
      <c r="H6103">
        <v>4.2</v>
      </c>
      <c r="I6103">
        <v>18</v>
      </c>
      <c r="J6103">
        <v>0</v>
      </c>
      <c r="K6103" s="13">
        <v>0.28649999999999998</v>
      </c>
      <c r="L6103" s="13">
        <v>4.2000000000000003E-2</v>
      </c>
      <c r="M6103" s="13">
        <v>6.4500000000000002E-2</v>
      </c>
      <c r="N6103" s="13">
        <v>0.18</v>
      </c>
      <c r="O6103" s="13">
        <v>0</v>
      </c>
      <c r="P6103" s="12" t="str">
        <f>LEFT(Tabela2[[#This Row],[Código]],2)</f>
        <v>54</v>
      </c>
    </row>
    <row r="6104" spans="2:16" ht="15" customHeight="1" x14ac:dyDescent="0.25">
      <c r="B6104" s="36" t="str">
        <f>LOOKUP(Tabela2[[#This Row],[RESUMO]],Tabela3[Grupo],Tabela3[Meus produtos])</f>
        <v>Não</v>
      </c>
      <c r="C6104" s="30" t="s">
        <v>5853</v>
      </c>
      <c r="D6104" t="s">
        <v>21238</v>
      </c>
      <c r="E6104" t="s">
        <v>11853</v>
      </c>
      <c r="F6104" s="30" t="s">
        <v>16591</v>
      </c>
      <c r="G6104">
        <v>6.45</v>
      </c>
      <c r="H6104">
        <v>4.2</v>
      </c>
      <c r="I6104">
        <v>18</v>
      </c>
      <c r="J6104">
        <v>0</v>
      </c>
      <c r="K6104" s="13">
        <v>0.28649999999999998</v>
      </c>
      <c r="L6104" s="13">
        <v>4.2000000000000003E-2</v>
      </c>
      <c r="M6104" s="13">
        <v>6.4500000000000002E-2</v>
      </c>
      <c r="N6104" s="13">
        <v>0.18</v>
      </c>
      <c r="O6104" s="13">
        <v>0</v>
      </c>
      <c r="P6104" s="12" t="str">
        <f>LEFT(Tabela2[[#This Row],[Código]],2)</f>
        <v>54</v>
      </c>
    </row>
    <row r="6105" spans="2:16" ht="15" customHeight="1" x14ac:dyDescent="0.25">
      <c r="B6105" s="36" t="str">
        <f>LOOKUP(Tabela2[[#This Row],[RESUMO]],Tabela3[Grupo],Tabela3[Meus produtos])</f>
        <v>Não</v>
      </c>
      <c r="C6105" s="30" t="s">
        <v>5854</v>
      </c>
      <c r="D6105" t="s">
        <v>21238</v>
      </c>
      <c r="E6105" t="s">
        <v>11853</v>
      </c>
      <c r="F6105" s="30" t="s">
        <v>16592</v>
      </c>
      <c r="G6105">
        <v>6.45</v>
      </c>
      <c r="H6105">
        <v>4.2</v>
      </c>
      <c r="I6105">
        <v>18</v>
      </c>
      <c r="J6105">
        <v>0</v>
      </c>
      <c r="K6105" s="13">
        <v>0.28649999999999998</v>
      </c>
      <c r="L6105" s="13">
        <v>4.2000000000000003E-2</v>
      </c>
      <c r="M6105" s="13">
        <v>6.4500000000000002E-2</v>
      </c>
      <c r="N6105" s="13">
        <v>0.18</v>
      </c>
      <c r="O6105" s="13">
        <v>0</v>
      </c>
      <c r="P6105" s="12" t="str">
        <f>LEFT(Tabela2[[#This Row],[Código]],2)</f>
        <v>54</v>
      </c>
    </row>
    <row r="6106" spans="2:16" ht="15" customHeight="1" x14ac:dyDescent="0.25">
      <c r="B6106" s="36" t="str">
        <f>LOOKUP(Tabela2[[#This Row],[RESUMO]],Tabela3[Grupo],Tabela3[Meus produtos])</f>
        <v>Não</v>
      </c>
      <c r="C6106" s="30" t="s">
        <v>5855</v>
      </c>
      <c r="D6106" t="s">
        <v>21238</v>
      </c>
      <c r="E6106" t="s">
        <v>11853</v>
      </c>
      <c r="F6106" s="30" t="s">
        <v>16593</v>
      </c>
      <c r="G6106">
        <v>6.45</v>
      </c>
      <c r="H6106">
        <v>4.2</v>
      </c>
      <c r="I6106">
        <v>18</v>
      </c>
      <c r="J6106">
        <v>0</v>
      </c>
      <c r="K6106" s="13">
        <v>0.28649999999999998</v>
      </c>
      <c r="L6106" s="13">
        <v>4.2000000000000003E-2</v>
      </c>
      <c r="M6106" s="13">
        <v>6.4500000000000002E-2</v>
      </c>
      <c r="N6106" s="13">
        <v>0.18</v>
      </c>
      <c r="O6106" s="13">
        <v>0</v>
      </c>
      <c r="P6106" s="12" t="str">
        <f>LEFT(Tabela2[[#This Row],[Código]],2)</f>
        <v>54</v>
      </c>
    </row>
    <row r="6107" spans="2:16" ht="15" customHeight="1" x14ac:dyDescent="0.25">
      <c r="B6107" s="36" t="str">
        <f>LOOKUP(Tabela2[[#This Row],[RESUMO]],Tabela3[Grupo],Tabela3[Meus produtos])</f>
        <v>Não</v>
      </c>
      <c r="C6107" s="30" t="s">
        <v>5856</v>
      </c>
      <c r="D6107" t="s">
        <v>21238</v>
      </c>
      <c r="E6107" t="s">
        <v>11853</v>
      </c>
      <c r="F6107" s="30" t="s">
        <v>16594</v>
      </c>
      <c r="G6107">
        <v>6.45</v>
      </c>
      <c r="H6107">
        <v>4.2</v>
      </c>
      <c r="I6107">
        <v>18</v>
      </c>
      <c r="J6107">
        <v>0</v>
      </c>
      <c r="K6107" s="13">
        <v>0.28649999999999998</v>
      </c>
      <c r="L6107" s="13">
        <v>4.2000000000000003E-2</v>
      </c>
      <c r="M6107" s="13">
        <v>6.4500000000000002E-2</v>
      </c>
      <c r="N6107" s="13">
        <v>0.18</v>
      </c>
      <c r="O6107" s="13">
        <v>0</v>
      </c>
      <c r="P6107" s="12" t="str">
        <f>LEFT(Tabela2[[#This Row],[Código]],2)</f>
        <v>54</v>
      </c>
    </row>
    <row r="6108" spans="2:16" ht="15" customHeight="1" x14ac:dyDescent="0.25">
      <c r="B6108" s="36" t="str">
        <f>LOOKUP(Tabela2[[#This Row],[RESUMO]],Tabela3[Grupo],Tabela3[Meus produtos])</f>
        <v>Não</v>
      </c>
      <c r="C6108" s="30" t="s">
        <v>5857</v>
      </c>
      <c r="D6108" t="s">
        <v>21238</v>
      </c>
      <c r="E6108" t="s">
        <v>11853</v>
      </c>
      <c r="F6108" s="30" t="s">
        <v>16595</v>
      </c>
      <c r="G6108">
        <v>6.45</v>
      </c>
      <c r="H6108">
        <v>4.2</v>
      </c>
      <c r="I6108">
        <v>18</v>
      </c>
      <c r="J6108">
        <v>0</v>
      </c>
      <c r="K6108" s="13">
        <v>0.28649999999999998</v>
      </c>
      <c r="L6108" s="13">
        <v>4.2000000000000003E-2</v>
      </c>
      <c r="M6108" s="13">
        <v>6.4500000000000002E-2</v>
      </c>
      <c r="N6108" s="13">
        <v>0.18</v>
      </c>
      <c r="O6108" s="13">
        <v>0</v>
      </c>
      <c r="P6108" s="12" t="str">
        <f>LEFT(Tabela2[[#This Row],[Código]],2)</f>
        <v>54</v>
      </c>
    </row>
    <row r="6109" spans="2:16" ht="15" customHeight="1" x14ac:dyDescent="0.25">
      <c r="B6109" s="36" t="str">
        <f>LOOKUP(Tabela2[[#This Row],[RESUMO]],Tabela3[Grupo],Tabela3[Meus produtos])</f>
        <v>Não</v>
      </c>
      <c r="C6109" s="30" t="s">
        <v>5858</v>
      </c>
      <c r="D6109" t="s">
        <v>21238</v>
      </c>
      <c r="E6109" t="s">
        <v>11853</v>
      </c>
      <c r="F6109" s="30" t="s">
        <v>16596</v>
      </c>
      <c r="G6109">
        <v>6.45</v>
      </c>
      <c r="H6109">
        <v>4.2</v>
      </c>
      <c r="I6109">
        <v>18</v>
      </c>
      <c r="J6109">
        <v>0</v>
      </c>
      <c r="K6109" s="13">
        <v>0.28649999999999998</v>
      </c>
      <c r="L6109" s="13">
        <v>4.2000000000000003E-2</v>
      </c>
      <c r="M6109" s="13">
        <v>6.4500000000000002E-2</v>
      </c>
      <c r="N6109" s="13">
        <v>0.18</v>
      </c>
      <c r="O6109" s="13">
        <v>0</v>
      </c>
      <c r="P6109" s="12" t="str">
        <f>LEFT(Tabela2[[#This Row],[Código]],2)</f>
        <v>54</v>
      </c>
    </row>
    <row r="6110" spans="2:16" ht="15" customHeight="1" x14ac:dyDescent="0.25">
      <c r="B6110" s="36" t="str">
        <f>LOOKUP(Tabela2[[#This Row],[RESUMO]],Tabela3[Grupo],Tabela3[Meus produtos])</f>
        <v>Não</v>
      </c>
      <c r="C6110" s="30" t="s">
        <v>5859</v>
      </c>
      <c r="D6110" t="s">
        <v>21238</v>
      </c>
      <c r="E6110" t="s">
        <v>11853</v>
      </c>
      <c r="F6110" s="30" t="s">
        <v>16597</v>
      </c>
      <c r="G6110">
        <v>6.45</v>
      </c>
      <c r="H6110">
        <v>4.2</v>
      </c>
      <c r="I6110">
        <v>18</v>
      </c>
      <c r="J6110">
        <v>0</v>
      </c>
      <c r="K6110" s="13">
        <v>0.28649999999999998</v>
      </c>
      <c r="L6110" s="13">
        <v>4.2000000000000003E-2</v>
      </c>
      <c r="M6110" s="13">
        <v>6.4500000000000002E-2</v>
      </c>
      <c r="N6110" s="13">
        <v>0.18</v>
      </c>
      <c r="O6110" s="13">
        <v>0</v>
      </c>
      <c r="P6110" s="12" t="str">
        <f>LEFT(Tabela2[[#This Row],[Código]],2)</f>
        <v>54</v>
      </c>
    </row>
    <row r="6111" spans="2:16" ht="15" customHeight="1" x14ac:dyDescent="0.25">
      <c r="B6111" s="36" t="str">
        <f>LOOKUP(Tabela2[[#This Row],[RESUMO]],Tabela3[Grupo],Tabela3[Meus produtos])</f>
        <v>Não</v>
      </c>
      <c r="C6111" s="30" t="s">
        <v>5860</v>
      </c>
      <c r="D6111" t="s">
        <v>21238</v>
      </c>
      <c r="E6111" t="s">
        <v>11853</v>
      </c>
      <c r="F6111" s="30" t="s">
        <v>16598</v>
      </c>
      <c r="G6111">
        <v>6.23</v>
      </c>
      <c r="H6111">
        <v>4.2</v>
      </c>
      <c r="I6111">
        <v>18</v>
      </c>
      <c r="J6111">
        <v>0</v>
      </c>
      <c r="K6111" s="13">
        <v>0.2843</v>
      </c>
      <c r="L6111" s="13">
        <v>4.2000000000000003E-2</v>
      </c>
      <c r="M6111" s="13">
        <v>6.2300000000000001E-2</v>
      </c>
      <c r="N6111" s="13">
        <v>0.18</v>
      </c>
      <c r="O6111" s="13">
        <v>0</v>
      </c>
      <c r="P6111" s="12" t="str">
        <f>LEFT(Tabela2[[#This Row],[Código]],2)</f>
        <v>54</v>
      </c>
    </row>
    <row r="6112" spans="2:16" ht="15" customHeight="1" x14ac:dyDescent="0.25">
      <c r="B6112" s="36" t="str">
        <f>LOOKUP(Tabela2[[#This Row],[RESUMO]],Tabela3[Grupo],Tabela3[Meus produtos])</f>
        <v>Não</v>
      </c>
      <c r="C6112" s="30" t="s">
        <v>5861</v>
      </c>
      <c r="D6112" t="s">
        <v>21238</v>
      </c>
      <c r="E6112" t="s">
        <v>11853</v>
      </c>
      <c r="F6112" s="30" t="s">
        <v>16599</v>
      </c>
      <c r="G6112">
        <v>6.45</v>
      </c>
      <c r="H6112">
        <v>4.2</v>
      </c>
      <c r="I6112">
        <v>18</v>
      </c>
      <c r="J6112">
        <v>0</v>
      </c>
      <c r="K6112" s="13">
        <v>0.28649999999999998</v>
      </c>
      <c r="L6112" s="13">
        <v>4.2000000000000003E-2</v>
      </c>
      <c r="M6112" s="13">
        <v>6.4500000000000002E-2</v>
      </c>
      <c r="N6112" s="13">
        <v>0.18</v>
      </c>
      <c r="O6112" s="13">
        <v>0</v>
      </c>
      <c r="P6112" s="12" t="str">
        <f>LEFT(Tabela2[[#This Row],[Código]],2)</f>
        <v>54</v>
      </c>
    </row>
    <row r="6113" spans="2:16" ht="15" customHeight="1" x14ac:dyDescent="0.25">
      <c r="B6113" s="36" t="str">
        <f>LOOKUP(Tabela2[[#This Row],[RESUMO]],Tabela3[Grupo],Tabela3[Meus produtos])</f>
        <v>Não</v>
      </c>
      <c r="C6113" s="30" t="s">
        <v>5862</v>
      </c>
      <c r="D6113" t="s">
        <v>21238</v>
      </c>
      <c r="E6113" t="s">
        <v>11853</v>
      </c>
      <c r="F6113" s="30" t="s">
        <v>16600</v>
      </c>
      <c r="G6113">
        <v>6.45</v>
      </c>
      <c r="H6113">
        <v>4.2</v>
      </c>
      <c r="I6113">
        <v>18</v>
      </c>
      <c r="J6113">
        <v>0</v>
      </c>
      <c r="K6113" s="13">
        <v>0.28649999999999998</v>
      </c>
      <c r="L6113" s="13">
        <v>4.2000000000000003E-2</v>
      </c>
      <c r="M6113" s="13">
        <v>6.4500000000000002E-2</v>
      </c>
      <c r="N6113" s="13">
        <v>0.18</v>
      </c>
      <c r="O6113" s="13">
        <v>0</v>
      </c>
      <c r="P6113" s="12" t="str">
        <f>LEFT(Tabela2[[#This Row],[Código]],2)</f>
        <v>54</v>
      </c>
    </row>
    <row r="6114" spans="2:16" ht="15" customHeight="1" x14ac:dyDescent="0.25">
      <c r="B6114" s="36" t="str">
        <f>LOOKUP(Tabela2[[#This Row],[RESUMO]],Tabela3[Grupo],Tabela3[Meus produtos])</f>
        <v>Não</v>
      </c>
      <c r="C6114" s="30" t="s">
        <v>5863</v>
      </c>
      <c r="D6114" t="s">
        <v>21238</v>
      </c>
      <c r="E6114" t="s">
        <v>11853</v>
      </c>
      <c r="F6114" s="30" t="s">
        <v>16601</v>
      </c>
      <c r="G6114">
        <v>6.45</v>
      </c>
      <c r="H6114">
        <v>4.2</v>
      </c>
      <c r="I6114">
        <v>18</v>
      </c>
      <c r="J6114">
        <v>0</v>
      </c>
      <c r="K6114" s="13">
        <v>0.28649999999999998</v>
      </c>
      <c r="L6114" s="13">
        <v>4.2000000000000003E-2</v>
      </c>
      <c r="M6114" s="13">
        <v>6.4500000000000002E-2</v>
      </c>
      <c r="N6114" s="13">
        <v>0.18</v>
      </c>
      <c r="O6114" s="13">
        <v>0</v>
      </c>
      <c r="P6114" s="12" t="str">
        <f>LEFT(Tabela2[[#This Row],[Código]],2)</f>
        <v>54</v>
      </c>
    </row>
    <row r="6115" spans="2:16" ht="15" customHeight="1" x14ac:dyDescent="0.25">
      <c r="B6115" s="36" t="str">
        <f>LOOKUP(Tabela2[[#This Row],[RESUMO]],Tabela3[Grupo],Tabela3[Meus produtos])</f>
        <v>Não</v>
      </c>
      <c r="C6115" s="30" t="s">
        <v>5864</v>
      </c>
      <c r="D6115" t="s">
        <v>21238</v>
      </c>
      <c r="E6115" t="s">
        <v>11853</v>
      </c>
      <c r="F6115" s="30" t="s">
        <v>16602</v>
      </c>
      <c r="G6115">
        <v>6.45</v>
      </c>
      <c r="H6115">
        <v>4.2</v>
      </c>
      <c r="I6115">
        <v>18</v>
      </c>
      <c r="J6115">
        <v>0</v>
      </c>
      <c r="K6115" s="13">
        <v>0.28649999999999998</v>
      </c>
      <c r="L6115" s="13">
        <v>4.2000000000000003E-2</v>
      </c>
      <c r="M6115" s="13">
        <v>6.4500000000000002E-2</v>
      </c>
      <c r="N6115" s="13">
        <v>0.18</v>
      </c>
      <c r="O6115" s="13">
        <v>0</v>
      </c>
      <c r="P6115" s="12" t="str">
        <f>LEFT(Tabela2[[#This Row],[Código]],2)</f>
        <v>54</v>
      </c>
    </row>
    <row r="6116" spans="2:16" ht="15" customHeight="1" x14ac:dyDescent="0.25">
      <c r="B6116" s="36" t="str">
        <f>LOOKUP(Tabela2[[#This Row],[RESUMO]],Tabela3[Grupo],Tabela3[Meus produtos])</f>
        <v>Não</v>
      </c>
      <c r="C6116" s="30" t="s">
        <v>5865</v>
      </c>
      <c r="D6116" t="s">
        <v>21238</v>
      </c>
      <c r="E6116" t="s">
        <v>11853</v>
      </c>
      <c r="F6116" s="30" t="s">
        <v>16603</v>
      </c>
      <c r="G6116">
        <v>6.45</v>
      </c>
      <c r="H6116">
        <v>4.2</v>
      </c>
      <c r="I6116">
        <v>18</v>
      </c>
      <c r="J6116">
        <v>0</v>
      </c>
      <c r="K6116" s="13">
        <v>0.28649999999999998</v>
      </c>
      <c r="L6116" s="13">
        <v>4.2000000000000003E-2</v>
      </c>
      <c r="M6116" s="13">
        <v>6.4500000000000002E-2</v>
      </c>
      <c r="N6116" s="13">
        <v>0.18</v>
      </c>
      <c r="O6116" s="13">
        <v>0</v>
      </c>
      <c r="P6116" s="12" t="str">
        <f>LEFT(Tabela2[[#This Row],[Código]],2)</f>
        <v>54</v>
      </c>
    </row>
    <row r="6117" spans="2:16" ht="15" customHeight="1" x14ac:dyDescent="0.25">
      <c r="B6117" s="36" t="str">
        <f>LOOKUP(Tabela2[[#This Row],[RESUMO]],Tabela3[Grupo],Tabela3[Meus produtos])</f>
        <v>Não</v>
      </c>
      <c r="C6117" s="30" t="s">
        <v>5866</v>
      </c>
      <c r="D6117" t="s">
        <v>21238</v>
      </c>
      <c r="E6117" t="s">
        <v>11853</v>
      </c>
      <c r="F6117" s="30" t="s">
        <v>16604</v>
      </c>
      <c r="G6117">
        <v>6.45</v>
      </c>
      <c r="H6117">
        <v>4.2</v>
      </c>
      <c r="I6117">
        <v>18</v>
      </c>
      <c r="J6117">
        <v>0</v>
      </c>
      <c r="K6117" s="13">
        <v>0.28649999999999998</v>
      </c>
      <c r="L6117" s="13">
        <v>4.2000000000000003E-2</v>
      </c>
      <c r="M6117" s="13">
        <v>6.4500000000000002E-2</v>
      </c>
      <c r="N6117" s="13">
        <v>0.18</v>
      </c>
      <c r="O6117" s="13">
        <v>0</v>
      </c>
      <c r="P6117" s="12" t="str">
        <f>LEFT(Tabela2[[#This Row],[Código]],2)</f>
        <v>54</v>
      </c>
    </row>
    <row r="6118" spans="2:16" ht="15" customHeight="1" x14ac:dyDescent="0.25">
      <c r="B6118" s="36" t="str">
        <f>LOOKUP(Tabela2[[#This Row],[RESUMO]],Tabela3[Grupo],Tabela3[Meus produtos])</f>
        <v>Não</v>
      </c>
      <c r="C6118" s="30" t="s">
        <v>5867</v>
      </c>
      <c r="D6118" t="s">
        <v>21238</v>
      </c>
      <c r="E6118" t="s">
        <v>11853</v>
      </c>
      <c r="F6118" s="30" t="s">
        <v>16605</v>
      </c>
      <c r="G6118">
        <v>6.23</v>
      </c>
      <c r="H6118">
        <v>4.2</v>
      </c>
      <c r="I6118">
        <v>18</v>
      </c>
      <c r="J6118">
        <v>0</v>
      </c>
      <c r="K6118" s="13">
        <v>0.2843</v>
      </c>
      <c r="L6118" s="13">
        <v>4.2000000000000003E-2</v>
      </c>
      <c r="M6118" s="13">
        <v>6.2300000000000001E-2</v>
      </c>
      <c r="N6118" s="13">
        <v>0.18</v>
      </c>
      <c r="O6118" s="13">
        <v>0</v>
      </c>
      <c r="P6118" s="12" t="str">
        <f>LEFT(Tabela2[[#This Row],[Código]],2)</f>
        <v>54</v>
      </c>
    </row>
    <row r="6119" spans="2:16" ht="15" customHeight="1" x14ac:dyDescent="0.25">
      <c r="B6119" s="36" t="str">
        <f>LOOKUP(Tabela2[[#This Row],[RESUMO]],Tabela3[Grupo],Tabela3[Meus produtos])</f>
        <v>Não</v>
      </c>
      <c r="C6119" s="30" t="s">
        <v>5868</v>
      </c>
      <c r="D6119" t="s">
        <v>21238</v>
      </c>
      <c r="E6119" t="s">
        <v>11853</v>
      </c>
      <c r="F6119" s="30" t="s">
        <v>16606</v>
      </c>
      <c r="G6119">
        <v>6.53</v>
      </c>
      <c r="H6119">
        <v>4.2</v>
      </c>
      <c r="I6119">
        <v>18</v>
      </c>
      <c r="J6119">
        <v>0</v>
      </c>
      <c r="K6119" s="13">
        <v>0.2873</v>
      </c>
      <c r="L6119" s="13">
        <v>4.2000000000000003E-2</v>
      </c>
      <c r="M6119" s="13">
        <v>6.5299999999999997E-2</v>
      </c>
      <c r="N6119" s="13">
        <v>0.18</v>
      </c>
      <c r="O6119" s="13">
        <v>0</v>
      </c>
      <c r="P6119" s="12" t="str">
        <f>LEFT(Tabela2[[#This Row],[Código]],2)</f>
        <v>54</v>
      </c>
    </row>
    <row r="6120" spans="2:16" ht="15" customHeight="1" x14ac:dyDescent="0.25">
      <c r="B6120" s="36" t="str">
        <f>LOOKUP(Tabela2[[#This Row],[RESUMO]],Tabela3[Grupo],Tabela3[Meus produtos])</f>
        <v>Não</v>
      </c>
      <c r="C6120" s="30" t="s">
        <v>5869</v>
      </c>
      <c r="D6120" t="s">
        <v>21238</v>
      </c>
      <c r="E6120" t="s">
        <v>11853</v>
      </c>
      <c r="F6120" s="30" t="s">
        <v>16607</v>
      </c>
      <c r="G6120">
        <v>6.23</v>
      </c>
      <c r="H6120">
        <v>4.2</v>
      </c>
      <c r="I6120">
        <v>18</v>
      </c>
      <c r="J6120">
        <v>0</v>
      </c>
      <c r="K6120" s="13">
        <v>0.2843</v>
      </c>
      <c r="L6120" s="13">
        <v>4.2000000000000003E-2</v>
      </c>
      <c r="M6120" s="13">
        <v>6.2300000000000001E-2</v>
      </c>
      <c r="N6120" s="13">
        <v>0.18</v>
      </c>
      <c r="O6120" s="13">
        <v>0</v>
      </c>
      <c r="P6120" s="12" t="str">
        <f>LEFT(Tabela2[[#This Row],[Código]],2)</f>
        <v>54</v>
      </c>
    </row>
    <row r="6121" spans="2:16" ht="15" customHeight="1" x14ac:dyDescent="0.25">
      <c r="B6121" s="36" t="str">
        <f>LOOKUP(Tabela2[[#This Row],[RESUMO]],Tabela3[Grupo],Tabela3[Meus produtos])</f>
        <v>Não</v>
      </c>
      <c r="C6121" s="30" t="s">
        <v>5870</v>
      </c>
      <c r="D6121" t="s">
        <v>21238</v>
      </c>
      <c r="E6121" t="s">
        <v>11853</v>
      </c>
      <c r="F6121" s="30" t="s">
        <v>16608</v>
      </c>
      <c r="G6121">
        <v>6.53</v>
      </c>
      <c r="H6121">
        <v>4.2</v>
      </c>
      <c r="I6121">
        <v>18</v>
      </c>
      <c r="J6121">
        <v>0</v>
      </c>
      <c r="K6121" s="13">
        <v>0.2873</v>
      </c>
      <c r="L6121" s="13">
        <v>4.2000000000000003E-2</v>
      </c>
      <c r="M6121" s="13">
        <v>6.5299999999999997E-2</v>
      </c>
      <c r="N6121" s="13">
        <v>0.18</v>
      </c>
      <c r="O6121" s="13">
        <v>0</v>
      </c>
      <c r="P6121" s="12" t="str">
        <f>LEFT(Tabela2[[#This Row],[Código]],2)</f>
        <v>54</v>
      </c>
    </row>
    <row r="6122" spans="2:16" ht="15" customHeight="1" x14ac:dyDescent="0.25">
      <c r="B6122" s="36" t="str">
        <f>LOOKUP(Tabela2[[#This Row],[RESUMO]],Tabela3[Grupo],Tabela3[Meus produtos])</f>
        <v>Não</v>
      </c>
      <c r="C6122" s="30" t="s">
        <v>5871</v>
      </c>
      <c r="D6122" t="s">
        <v>21238</v>
      </c>
      <c r="E6122" t="s">
        <v>11853</v>
      </c>
      <c r="F6122" s="30" t="s">
        <v>16609</v>
      </c>
      <c r="G6122">
        <v>6.53</v>
      </c>
      <c r="H6122">
        <v>4.2</v>
      </c>
      <c r="I6122">
        <v>18</v>
      </c>
      <c r="J6122">
        <v>0</v>
      </c>
      <c r="K6122" s="13">
        <v>0.2873</v>
      </c>
      <c r="L6122" s="13">
        <v>4.2000000000000003E-2</v>
      </c>
      <c r="M6122" s="13">
        <v>6.5299999999999997E-2</v>
      </c>
      <c r="N6122" s="13">
        <v>0.18</v>
      </c>
      <c r="O6122" s="13">
        <v>0</v>
      </c>
      <c r="P6122" s="12" t="str">
        <f>LEFT(Tabela2[[#This Row],[Código]],2)</f>
        <v>54</v>
      </c>
    </row>
    <row r="6123" spans="2:16" ht="15" customHeight="1" x14ac:dyDescent="0.25">
      <c r="B6123" s="36" t="str">
        <f>LOOKUP(Tabela2[[#This Row],[RESUMO]],Tabela3[Grupo],Tabela3[Meus produtos])</f>
        <v>Não</v>
      </c>
      <c r="C6123" s="30" t="s">
        <v>5872</v>
      </c>
      <c r="D6123" t="s">
        <v>21238</v>
      </c>
      <c r="E6123" t="s">
        <v>11853</v>
      </c>
      <c r="F6123" s="30" t="s">
        <v>16610</v>
      </c>
      <c r="G6123">
        <v>6.53</v>
      </c>
      <c r="H6123">
        <v>4.2</v>
      </c>
      <c r="I6123">
        <v>18</v>
      </c>
      <c r="J6123">
        <v>0</v>
      </c>
      <c r="K6123" s="13">
        <v>0.2873</v>
      </c>
      <c r="L6123" s="13">
        <v>4.2000000000000003E-2</v>
      </c>
      <c r="M6123" s="13">
        <v>6.5299999999999997E-2</v>
      </c>
      <c r="N6123" s="13">
        <v>0.18</v>
      </c>
      <c r="O6123" s="13">
        <v>0</v>
      </c>
      <c r="P6123" s="12" t="str">
        <f>LEFT(Tabela2[[#This Row],[Código]],2)</f>
        <v>54</v>
      </c>
    </row>
    <row r="6124" spans="2:16" ht="15" customHeight="1" x14ac:dyDescent="0.25">
      <c r="B6124" s="36" t="str">
        <f>LOOKUP(Tabela2[[#This Row],[RESUMO]],Tabela3[Grupo],Tabela3[Meus produtos])</f>
        <v>Não</v>
      </c>
      <c r="C6124" s="30" t="s">
        <v>5873</v>
      </c>
      <c r="D6124" t="s">
        <v>21238</v>
      </c>
      <c r="E6124" t="s">
        <v>11853</v>
      </c>
      <c r="F6124" s="30" t="s">
        <v>16611</v>
      </c>
      <c r="G6124">
        <v>6.53</v>
      </c>
      <c r="H6124">
        <v>4.2</v>
      </c>
      <c r="I6124">
        <v>18</v>
      </c>
      <c r="J6124">
        <v>0</v>
      </c>
      <c r="K6124" s="13">
        <v>0.2873</v>
      </c>
      <c r="L6124" s="13">
        <v>4.2000000000000003E-2</v>
      </c>
      <c r="M6124" s="13">
        <v>6.5299999999999997E-2</v>
      </c>
      <c r="N6124" s="13">
        <v>0.18</v>
      </c>
      <c r="O6124" s="13">
        <v>0</v>
      </c>
      <c r="P6124" s="12" t="str">
        <f>LEFT(Tabela2[[#This Row],[Código]],2)</f>
        <v>54</v>
      </c>
    </row>
    <row r="6125" spans="2:16" ht="15" customHeight="1" x14ac:dyDescent="0.25">
      <c r="B6125" s="36" t="str">
        <f>LOOKUP(Tabela2[[#This Row],[RESUMO]],Tabela3[Grupo],Tabela3[Meus produtos])</f>
        <v>Não</v>
      </c>
      <c r="C6125" s="30" t="s">
        <v>5874</v>
      </c>
      <c r="D6125" t="s">
        <v>21238</v>
      </c>
      <c r="E6125" t="s">
        <v>11853</v>
      </c>
      <c r="F6125" s="30" t="s">
        <v>16612</v>
      </c>
      <c r="G6125">
        <v>6.53</v>
      </c>
      <c r="H6125">
        <v>4.2</v>
      </c>
      <c r="I6125">
        <v>18</v>
      </c>
      <c r="J6125">
        <v>0</v>
      </c>
      <c r="K6125" s="13">
        <v>0.2873</v>
      </c>
      <c r="L6125" s="13">
        <v>4.2000000000000003E-2</v>
      </c>
      <c r="M6125" s="13">
        <v>6.5299999999999997E-2</v>
      </c>
      <c r="N6125" s="13">
        <v>0.18</v>
      </c>
      <c r="O6125" s="13">
        <v>0</v>
      </c>
      <c r="P6125" s="12" t="str">
        <f>LEFT(Tabela2[[#This Row],[Código]],2)</f>
        <v>54</v>
      </c>
    </row>
    <row r="6126" spans="2:16" ht="15" customHeight="1" x14ac:dyDescent="0.25">
      <c r="B6126" s="36" t="str">
        <f>LOOKUP(Tabela2[[#This Row],[RESUMO]],Tabela3[Grupo],Tabela3[Meus produtos])</f>
        <v>Não</v>
      </c>
      <c r="C6126" s="30" t="s">
        <v>5875</v>
      </c>
      <c r="D6126" t="s">
        <v>21238</v>
      </c>
      <c r="E6126" t="s">
        <v>11853</v>
      </c>
      <c r="F6126" s="30" t="s">
        <v>16613</v>
      </c>
      <c r="G6126">
        <v>6.53</v>
      </c>
      <c r="H6126">
        <v>4.2</v>
      </c>
      <c r="I6126">
        <v>18</v>
      </c>
      <c r="J6126">
        <v>0</v>
      </c>
      <c r="K6126" s="13">
        <v>0.2873</v>
      </c>
      <c r="L6126" s="13">
        <v>4.2000000000000003E-2</v>
      </c>
      <c r="M6126" s="13">
        <v>6.5299999999999997E-2</v>
      </c>
      <c r="N6126" s="13">
        <v>0.18</v>
      </c>
      <c r="O6126" s="13">
        <v>0</v>
      </c>
      <c r="P6126" s="12" t="str">
        <f>LEFT(Tabela2[[#This Row],[Código]],2)</f>
        <v>54</v>
      </c>
    </row>
    <row r="6127" spans="2:16" ht="15" customHeight="1" x14ac:dyDescent="0.25">
      <c r="B6127" s="36" t="str">
        <f>LOOKUP(Tabela2[[#This Row],[RESUMO]],Tabela3[Grupo],Tabela3[Meus produtos])</f>
        <v>Não</v>
      </c>
      <c r="C6127" s="30" t="s">
        <v>5876</v>
      </c>
      <c r="D6127" t="s">
        <v>21238</v>
      </c>
      <c r="E6127" t="s">
        <v>11853</v>
      </c>
      <c r="F6127" s="30" t="s">
        <v>16614</v>
      </c>
      <c r="G6127">
        <v>6.53</v>
      </c>
      <c r="H6127">
        <v>4.2</v>
      </c>
      <c r="I6127">
        <v>18</v>
      </c>
      <c r="J6127">
        <v>0</v>
      </c>
      <c r="K6127" s="13">
        <v>0.2873</v>
      </c>
      <c r="L6127" s="13">
        <v>4.2000000000000003E-2</v>
      </c>
      <c r="M6127" s="13">
        <v>6.5299999999999997E-2</v>
      </c>
      <c r="N6127" s="13">
        <v>0.18</v>
      </c>
      <c r="O6127" s="13">
        <v>0</v>
      </c>
      <c r="P6127" s="12" t="str">
        <f>LEFT(Tabela2[[#This Row],[Código]],2)</f>
        <v>54</v>
      </c>
    </row>
    <row r="6128" spans="2:16" ht="15" customHeight="1" x14ac:dyDescent="0.25">
      <c r="B6128" s="36" t="str">
        <f>LOOKUP(Tabela2[[#This Row],[RESUMO]],Tabela3[Grupo],Tabela3[Meus produtos])</f>
        <v>Não</v>
      </c>
      <c r="C6128" s="30" t="s">
        <v>5877</v>
      </c>
      <c r="D6128" t="s">
        <v>21238</v>
      </c>
      <c r="E6128" t="s">
        <v>11853</v>
      </c>
      <c r="F6128" s="30" t="s">
        <v>16615</v>
      </c>
      <c r="G6128">
        <v>6.53</v>
      </c>
      <c r="H6128">
        <v>4.2</v>
      </c>
      <c r="I6128">
        <v>18</v>
      </c>
      <c r="J6128">
        <v>0</v>
      </c>
      <c r="K6128" s="13">
        <v>0.2873</v>
      </c>
      <c r="L6128" s="13">
        <v>4.2000000000000003E-2</v>
      </c>
      <c r="M6128" s="13">
        <v>6.5299999999999997E-2</v>
      </c>
      <c r="N6128" s="13">
        <v>0.18</v>
      </c>
      <c r="O6128" s="13">
        <v>0</v>
      </c>
      <c r="P6128" s="12" t="str">
        <f>LEFT(Tabela2[[#This Row],[Código]],2)</f>
        <v>54</v>
      </c>
    </row>
    <row r="6129" spans="2:16" ht="15" customHeight="1" x14ac:dyDescent="0.25">
      <c r="B6129" s="36" t="str">
        <f>LOOKUP(Tabela2[[#This Row],[RESUMO]],Tabela3[Grupo],Tabela3[Meus produtos])</f>
        <v>Não</v>
      </c>
      <c r="C6129" s="30" t="s">
        <v>5878</v>
      </c>
      <c r="D6129" t="s">
        <v>21238</v>
      </c>
      <c r="E6129" t="s">
        <v>11853</v>
      </c>
      <c r="F6129" s="30" t="s">
        <v>16616</v>
      </c>
      <c r="G6129">
        <v>6.53</v>
      </c>
      <c r="H6129">
        <v>4.2</v>
      </c>
      <c r="I6129">
        <v>18</v>
      </c>
      <c r="J6129">
        <v>0</v>
      </c>
      <c r="K6129" s="13">
        <v>0.2873</v>
      </c>
      <c r="L6129" s="13">
        <v>4.2000000000000003E-2</v>
      </c>
      <c r="M6129" s="13">
        <v>6.5299999999999997E-2</v>
      </c>
      <c r="N6129" s="13">
        <v>0.18</v>
      </c>
      <c r="O6129" s="13">
        <v>0</v>
      </c>
      <c r="P6129" s="12" t="str">
        <f>LEFT(Tabela2[[#This Row],[Código]],2)</f>
        <v>54</v>
      </c>
    </row>
    <row r="6130" spans="2:16" ht="15" customHeight="1" x14ac:dyDescent="0.25">
      <c r="B6130" s="36" t="str">
        <f>LOOKUP(Tabela2[[#This Row],[RESUMO]],Tabela3[Grupo],Tabela3[Meus produtos])</f>
        <v>Não</v>
      </c>
      <c r="C6130" s="30" t="s">
        <v>5879</v>
      </c>
      <c r="D6130" t="s">
        <v>21238</v>
      </c>
      <c r="E6130" t="s">
        <v>11853</v>
      </c>
      <c r="F6130" s="30" t="s">
        <v>16617</v>
      </c>
      <c r="G6130">
        <v>6.53</v>
      </c>
      <c r="H6130">
        <v>4.2</v>
      </c>
      <c r="I6130">
        <v>18</v>
      </c>
      <c r="J6130">
        <v>0</v>
      </c>
      <c r="K6130" s="13">
        <v>0.2873</v>
      </c>
      <c r="L6130" s="13">
        <v>4.2000000000000003E-2</v>
      </c>
      <c r="M6130" s="13">
        <v>6.5299999999999997E-2</v>
      </c>
      <c r="N6130" s="13">
        <v>0.18</v>
      </c>
      <c r="O6130" s="13">
        <v>0</v>
      </c>
      <c r="P6130" s="12" t="str">
        <f>LEFT(Tabela2[[#This Row],[Código]],2)</f>
        <v>54</v>
      </c>
    </row>
    <row r="6131" spans="2:16" ht="15" customHeight="1" x14ac:dyDescent="0.25">
      <c r="B6131" s="36" t="str">
        <f>LOOKUP(Tabela2[[#This Row],[RESUMO]],Tabela3[Grupo],Tabela3[Meus produtos])</f>
        <v>Não</v>
      </c>
      <c r="C6131" s="30" t="s">
        <v>5880</v>
      </c>
      <c r="D6131" t="s">
        <v>21238</v>
      </c>
      <c r="E6131" t="s">
        <v>11853</v>
      </c>
      <c r="F6131" s="30" t="s">
        <v>16618</v>
      </c>
      <c r="G6131">
        <v>6.53</v>
      </c>
      <c r="H6131">
        <v>4.2</v>
      </c>
      <c r="I6131">
        <v>18</v>
      </c>
      <c r="J6131">
        <v>0</v>
      </c>
      <c r="K6131" s="13">
        <v>0.2873</v>
      </c>
      <c r="L6131" s="13">
        <v>4.2000000000000003E-2</v>
      </c>
      <c r="M6131" s="13">
        <v>6.5299999999999997E-2</v>
      </c>
      <c r="N6131" s="13">
        <v>0.18</v>
      </c>
      <c r="O6131" s="13">
        <v>0</v>
      </c>
      <c r="P6131" s="12" t="str">
        <f>LEFT(Tabela2[[#This Row],[Código]],2)</f>
        <v>54</v>
      </c>
    </row>
    <row r="6132" spans="2:16" ht="15" customHeight="1" x14ac:dyDescent="0.25">
      <c r="B6132" s="36" t="str">
        <f>LOOKUP(Tabela2[[#This Row],[RESUMO]],Tabela3[Grupo],Tabela3[Meus produtos])</f>
        <v>Não</v>
      </c>
      <c r="C6132" s="30" t="s">
        <v>5881</v>
      </c>
      <c r="D6132" t="s">
        <v>21238</v>
      </c>
      <c r="E6132" t="s">
        <v>11853</v>
      </c>
      <c r="F6132" s="30" t="s">
        <v>16619</v>
      </c>
      <c r="G6132">
        <v>6.53</v>
      </c>
      <c r="H6132">
        <v>4.2</v>
      </c>
      <c r="I6132">
        <v>18</v>
      </c>
      <c r="J6132">
        <v>0</v>
      </c>
      <c r="K6132" s="13">
        <v>0.2873</v>
      </c>
      <c r="L6132" s="13">
        <v>4.2000000000000003E-2</v>
      </c>
      <c r="M6132" s="13">
        <v>6.5299999999999997E-2</v>
      </c>
      <c r="N6132" s="13">
        <v>0.18</v>
      </c>
      <c r="O6132" s="13">
        <v>0</v>
      </c>
      <c r="P6132" s="12" t="str">
        <f>LEFT(Tabela2[[#This Row],[Código]],2)</f>
        <v>54</v>
      </c>
    </row>
    <row r="6133" spans="2:16" ht="15" customHeight="1" x14ac:dyDescent="0.25">
      <c r="B6133" s="36" t="str">
        <f>LOOKUP(Tabela2[[#This Row],[RESUMO]],Tabela3[Grupo],Tabela3[Meus produtos])</f>
        <v>Não</v>
      </c>
      <c r="C6133" s="30" t="s">
        <v>5882</v>
      </c>
      <c r="D6133" t="s">
        <v>21238</v>
      </c>
      <c r="E6133" t="s">
        <v>11853</v>
      </c>
      <c r="F6133" s="30" t="s">
        <v>16620</v>
      </c>
      <c r="G6133">
        <v>6.53</v>
      </c>
      <c r="H6133">
        <v>4.2</v>
      </c>
      <c r="I6133">
        <v>18</v>
      </c>
      <c r="J6133">
        <v>0</v>
      </c>
      <c r="K6133" s="13">
        <v>0.2873</v>
      </c>
      <c r="L6133" s="13">
        <v>4.2000000000000003E-2</v>
      </c>
      <c r="M6133" s="13">
        <v>6.5299999999999997E-2</v>
      </c>
      <c r="N6133" s="13">
        <v>0.18</v>
      </c>
      <c r="O6133" s="13">
        <v>0</v>
      </c>
      <c r="P6133" s="12" t="str">
        <f>LEFT(Tabela2[[#This Row],[Código]],2)</f>
        <v>54</v>
      </c>
    </row>
    <row r="6134" spans="2:16" ht="15" customHeight="1" x14ac:dyDescent="0.25">
      <c r="B6134" s="36" t="str">
        <f>LOOKUP(Tabela2[[#This Row],[RESUMO]],Tabela3[Grupo],Tabela3[Meus produtos])</f>
        <v>Não</v>
      </c>
      <c r="C6134" s="30" t="s">
        <v>5883</v>
      </c>
      <c r="D6134" t="s">
        <v>21238</v>
      </c>
      <c r="E6134" t="s">
        <v>11853</v>
      </c>
      <c r="F6134" s="30" t="s">
        <v>16621</v>
      </c>
      <c r="G6134">
        <v>6.53</v>
      </c>
      <c r="H6134">
        <v>4.2</v>
      </c>
      <c r="I6134">
        <v>18</v>
      </c>
      <c r="J6134">
        <v>0</v>
      </c>
      <c r="K6134" s="13">
        <v>0.2873</v>
      </c>
      <c r="L6134" s="13">
        <v>4.2000000000000003E-2</v>
      </c>
      <c r="M6134" s="13">
        <v>6.5299999999999997E-2</v>
      </c>
      <c r="N6134" s="13">
        <v>0.18</v>
      </c>
      <c r="O6134" s="13">
        <v>0</v>
      </c>
      <c r="P6134" s="12" t="str">
        <f>LEFT(Tabela2[[#This Row],[Código]],2)</f>
        <v>54</v>
      </c>
    </row>
    <row r="6135" spans="2:16" ht="15" customHeight="1" x14ac:dyDescent="0.25">
      <c r="B6135" s="36" t="str">
        <f>LOOKUP(Tabela2[[#This Row],[RESUMO]],Tabela3[Grupo],Tabela3[Meus produtos])</f>
        <v>Não</v>
      </c>
      <c r="C6135" s="30" t="s">
        <v>5884</v>
      </c>
      <c r="D6135" t="s">
        <v>21238</v>
      </c>
      <c r="E6135" t="s">
        <v>11853</v>
      </c>
      <c r="F6135" s="30" t="s">
        <v>16622</v>
      </c>
      <c r="G6135">
        <v>6.53</v>
      </c>
      <c r="H6135">
        <v>4.2</v>
      </c>
      <c r="I6135">
        <v>18</v>
      </c>
      <c r="J6135">
        <v>0</v>
      </c>
      <c r="K6135" s="13">
        <v>0.2873</v>
      </c>
      <c r="L6135" s="13">
        <v>4.2000000000000003E-2</v>
      </c>
      <c r="M6135" s="13">
        <v>6.5299999999999997E-2</v>
      </c>
      <c r="N6135" s="13">
        <v>0.18</v>
      </c>
      <c r="O6135" s="13">
        <v>0</v>
      </c>
      <c r="P6135" s="12" t="str">
        <f>LEFT(Tabela2[[#This Row],[Código]],2)</f>
        <v>54</v>
      </c>
    </row>
    <row r="6136" spans="2:16" ht="15" customHeight="1" x14ac:dyDescent="0.25">
      <c r="B6136" s="36" t="str">
        <f>LOOKUP(Tabela2[[#This Row],[RESUMO]],Tabela3[Grupo],Tabela3[Meus produtos])</f>
        <v>Não</v>
      </c>
      <c r="C6136" s="30" t="s">
        <v>5885</v>
      </c>
      <c r="D6136" t="s">
        <v>21238</v>
      </c>
      <c r="E6136" t="s">
        <v>11853</v>
      </c>
      <c r="F6136" s="30" t="s">
        <v>16623</v>
      </c>
      <c r="G6136">
        <v>6.53</v>
      </c>
      <c r="H6136">
        <v>4.2</v>
      </c>
      <c r="I6136">
        <v>18</v>
      </c>
      <c r="J6136">
        <v>0</v>
      </c>
      <c r="K6136" s="13">
        <v>0.2873</v>
      </c>
      <c r="L6136" s="13">
        <v>4.2000000000000003E-2</v>
      </c>
      <c r="M6136" s="13">
        <v>6.5299999999999997E-2</v>
      </c>
      <c r="N6136" s="13">
        <v>0.18</v>
      </c>
      <c r="O6136" s="13">
        <v>0</v>
      </c>
      <c r="P6136" s="12" t="str">
        <f>LEFT(Tabela2[[#This Row],[Código]],2)</f>
        <v>54</v>
      </c>
    </row>
    <row r="6137" spans="2:16" ht="15" customHeight="1" x14ac:dyDescent="0.25">
      <c r="B6137" s="36" t="str">
        <f>LOOKUP(Tabela2[[#This Row],[RESUMO]],Tabela3[Grupo],Tabela3[Meus produtos])</f>
        <v>Não</v>
      </c>
      <c r="C6137" s="30" t="s">
        <v>5886</v>
      </c>
      <c r="D6137" t="s">
        <v>21238</v>
      </c>
      <c r="E6137" t="s">
        <v>11853</v>
      </c>
      <c r="F6137" s="30" t="s">
        <v>16624</v>
      </c>
      <c r="G6137">
        <v>6.53</v>
      </c>
      <c r="H6137">
        <v>4.2</v>
      </c>
      <c r="I6137">
        <v>18</v>
      </c>
      <c r="J6137">
        <v>0</v>
      </c>
      <c r="K6137" s="13">
        <v>0.2873</v>
      </c>
      <c r="L6137" s="13">
        <v>4.2000000000000003E-2</v>
      </c>
      <c r="M6137" s="13">
        <v>6.5299999999999997E-2</v>
      </c>
      <c r="N6137" s="13">
        <v>0.18</v>
      </c>
      <c r="O6137" s="13">
        <v>0</v>
      </c>
      <c r="P6137" s="12" t="str">
        <f>LEFT(Tabela2[[#This Row],[Código]],2)</f>
        <v>54</v>
      </c>
    </row>
    <row r="6138" spans="2:16" ht="15" customHeight="1" x14ac:dyDescent="0.25">
      <c r="B6138" s="36" t="str">
        <f>LOOKUP(Tabela2[[#This Row],[RESUMO]],Tabela3[Grupo],Tabela3[Meus produtos])</f>
        <v>Não</v>
      </c>
      <c r="C6138" s="30" t="s">
        <v>5887</v>
      </c>
      <c r="D6138" t="s">
        <v>21238</v>
      </c>
      <c r="E6138" t="s">
        <v>11853</v>
      </c>
      <c r="F6138" s="30" t="s">
        <v>16625</v>
      </c>
      <c r="G6138">
        <v>6.53</v>
      </c>
      <c r="H6138">
        <v>4.2</v>
      </c>
      <c r="I6138">
        <v>18</v>
      </c>
      <c r="J6138">
        <v>0</v>
      </c>
      <c r="K6138" s="13">
        <v>0.2873</v>
      </c>
      <c r="L6138" s="13">
        <v>4.2000000000000003E-2</v>
      </c>
      <c r="M6138" s="13">
        <v>6.5299999999999997E-2</v>
      </c>
      <c r="N6138" s="13">
        <v>0.18</v>
      </c>
      <c r="O6138" s="13">
        <v>0</v>
      </c>
      <c r="P6138" s="12" t="str">
        <f>LEFT(Tabela2[[#This Row],[Código]],2)</f>
        <v>54</v>
      </c>
    </row>
    <row r="6139" spans="2:16" ht="15" customHeight="1" x14ac:dyDescent="0.25">
      <c r="B6139" s="36" t="str">
        <f>LOOKUP(Tabela2[[#This Row],[RESUMO]],Tabela3[Grupo],Tabela3[Meus produtos])</f>
        <v>Não</v>
      </c>
      <c r="C6139" s="30" t="s">
        <v>5888</v>
      </c>
      <c r="D6139" t="s">
        <v>21238</v>
      </c>
      <c r="E6139" t="s">
        <v>11853</v>
      </c>
      <c r="F6139" s="30" t="s">
        <v>16626</v>
      </c>
      <c r="G6139">
        <v>6.53</v>
      </c>
      <c r="H6139">
        <v>4.2</v>
      </c>
      <c r="I6139">
        <v>18</v>
      </c>
      <c r="J6139">
        <v>0</v>
      </c>
      <c r="K6139" s="13">
        <v>0.2873</v>
      </c>
      <c r="L6139" s="13">
        <v>4.2000000000000003E-2</v>
      </c>
      <c r="M6139" s="13">
        <v>6.5299999999999997E-2</v>
      </c>
      <c r="N6139" s="13">
        <v>0.18</v>
      </c>
      <c r="O6139" s="13">
        <v>0</v>
      </c>
      <c r="P6139" s="12" t="str">
        <f>LEFT(Tabela2[[#This Row],[Código]],2)</f>
        <v>54</v>
      </c>
    </row>
    <row r="6140" spans="2:16" ht="15" customHeight="1" x14ac:dyDescent="0.25">
      <c r="B6140" s="36" t="str">
        <f>LOOKUP(Tabela2[[#This Row],[RESUMO]],Tabela3[Grupo],Tabela3[Meus produtos])</f>
        <v>Não</v>
      </c>
      <c r="C6140" s="30" t="s">
        <v>5889</v>
      </c>
      <c r="D6140" t="s">
        <v>21238</v>
      </c>
      <c r="E6140" t="s">
        <v>11853</v>
      </c>
      <c r="F6140" s="30" t="s">
        <v>16627</v>
      </c>
      <c r="G6140">
        <v>6.53</v>
      </c>
      <c r="H6140">
        <v>4.2</v>
      </c>
      <c r="I6140">
        <v>18</v>
      </c>
      <c r="J6140">
        <v>0</v>
      </c>
      <c r="K6140" s="13">
        <v>0.2873</v>
      </c>
      <c r="L6140" s="13">
        <v>4.2000000000000003E-2</v>
      </c>
      <c r="M6140" s="13">
        <v>6.5299999999999997E-2</v>
      </c>
      <c r="N6140" s="13">
        <v>0.18</v>
      </c>
      <c r="O6140" s="13">
        <v>0</v>
      </c>
      <c r="P6140" s="12" t="str">
        <f>LEFT(Tabela2[[#This Row],[Código]],2)</f>
        <v>54</v>
      </c>
    </row>
    <row r="6141" spans="2:16" ht="15" customHeight="1" x14ac:dyDescent="0.25">
      <c r="B6141" s="36" t="str">
        <f>LOOKUP(Tabela2[[#This Row],[RESUMO]],Tabela3[Grupo],Tabela3[Meus produtos])</f>
        <v>Não</v>
      </c>
      <c r="C6141" s="30" t="s">
        <v>5890</v>
      </c>
      <c r="D6141" t="s">
        <v>21238</v>
      </c>
      <c r="E6141" t="s">
        <v>11853</v>
      </c>
      <c r="F6141" s="30" t="s">
        <v>16628</v>
      </c>
      <c r="G6141">
        <v>6.53</v>
      </c>
      <c r="H6141">
        <v>4.2</v>
      </c>
      <c r="I6141">
        <v>18</v>
      </c>
      <c r="J6141">
        <v>0</v>
      </c>
      <c r="K6141" s="13">
        <v>0.2873</v>
      </c>
      <c r="L6141" s="13">
        <v>4.2000000000000003E-2</v>
      </c>
      <c r="M6141" s="13">
        <v>6.5299999999999997E-2</v>
      </c>
      <c r="N6141" s="13">
        <v>0.18</v>
      </c>
      <c r="O6141" s="13">
        <v>0</v>
      </c>
      <c r="P6141" s="12" t="str">
        <f>LEFT(Tabela2[[#This Row],[Código]],2)</f>
        <v>54</v>
      </c>
    </row>
    <row r="6142" spans="2:16" ht="15" customHeight="1" x14ac:dyDescent="0.25">
      <c r="B6142" s="36" t="str">
        <f>LOOKUP(Tabela2[[#This Row],[RESUMO]],Tabela3[Grupo],Tabela3[Meus produtos])</f>
        <v>Não</v>
      </c>
      <c r="C6142" s="30" t="s">
        <v>5891</v>
      </c>
      <c r="D6142" t="s">
        <v>21238</v>
      </c>
      <c r="E6142" t="s">
        <v>11853</v>
      </c>
      <c r="F6142" s="30" t="s">
        <v>16629</v>
      </c>
      <c r="G6142">
        <v>6.53</v>
      </c>
      <c r="H6142">
        <v>4.2</v>
      </c>
      <c r="I6142">
        <v>18</v>
      </c>
      <c r="J6142">
        <v>0</v>
      </c>
      <c r="K6142" s="13">
        <v>0.2873</v>
      </c>
      <c r="L6142" s="13">
        <v>4.2000000000000003E-2</v>
      </c>
      <c r="M6142" s="13">
        <v>6.5299999999999997E-2</v>
      </c>
      <c r="N6142" s="13">
        <v>0.18</v>
      </c>
      <c r="O6142" s="13">
        <v>0</v>
      </c>
      <c r="P6142" s="12" t="str">
        <f>LEFT(Tabela2[[#This Row],[Código]],2)</f>
        <v>54</v>
      </c>
    </row>
    <row r="6143" spans="2:16" ht="15" customHeight="1" x14ac:dyDescent="0.25">
      <c r="B6143" s="36" t="str">
        <f>LOOKUP(Tabela2[[#This Row],[RESUMO]],Tabela3[Grupo],Tabela3[Meus produtos])</f>
        <v>Não</v>
      </c>
      <c r="C6143" s="30" t="s">
        <v>5892</v>
      </c>
      <c r="D6143" t="s">
        <v>21238</v>
      </c>
      <c r="E6143" t="s">
        <v>11853</v>
      </c>
      <c r="F6143" s="30" t="s">
        <v>16630</v>
      </c>
      <c r="G6143">
        <v>6.53</v>
      </c>
      <c r="H6143">
        <v>4.2</v>
      </c>
      <c r="I6143">
        <v>18</v>
      </c>
      <c r="J6143">
        <v>0</v>
      </c>
      <c r="K6143" s="13">
        <v>0.2873</v>
      </c>
      <c r="L6143" s="13">
        <v>4.2000000000000003E-2</v>
      </c>
      <c r="M6143" s="13">
        <v>6.5299999999999997E-2</v>
      </c>
      <c r="N6143" s="13">
        <v>0.18</v>
      </c>
      <c r="O6143" s="13">
        <v>0</v>
      </c>
      <c r="P6143" s="12" t="str">
        <f>LEFT(Tabela2[[#This Row],[Código]],2)</f>
        <v>54</v>
      </c>
    </row>
    <row r="6144" spans="2:16" ht="15" customHeight="1" x14ac:dyDescent="0.25">
      <c r="B6144" s="36" t="str">
        <f>LOOKUP(Tabela2[[#This Row],[RESUMO]],Tabela3[Grupo],Tabela3[Meus produtos])</f>
        <v>Não</v>
      </c>
      <c r="C6144" s="30" t="s">
        <v>5893</v>
      </c>
      <c r="D6144" t="s">
        <v>21238</v>
      </c>
      <c r="E6144" t="s">
        <v>11853</v>
      </c>
      <c r="F6144" s="30" t="s">
        <v>16631</v>
      </c>
      <c r="G6144">
        <v>6.53</v>
      </c>
      <c r="H6144">
        <v>4.2</v>
      </c>
      <c r="I6144">
        <v>18</v>
      </c>
      <c r="J6144">
        <v>0</v>
      </c>
      <c r="K6144" s="13">
        <v>0.2873</v>
      </c>
      <c r="L6144" s="13">
        <v>4.2000000000000003E-2</v>
      </c>
      <c r="M6144" s="13">
        <v>6.5299999999999997E-2</v>
      </c>
      <c r="N6144" s="13">
        <v>0.18</v>
      </c>
      <c r="O6144" s="13">
        <v>0</v>
      </c>
      <c r="P6144" s="12" t="str">
        <f>LEFT(Tabela2[[#This Row],[Código]],2)</f>
        <v>54</v>
      </c>
    </row>
    <row r="6145" spans="2:16" ht="15" customHeight="1" x14ac:dyDescent="0.25">
      <c r="B6145" s="36" t="str">
        <f>LOOKUP(Tabela2[[#This Row],[RESUMO]],Tabela3[Grupo],Tabela3[Meus produtos])</f>
        <v>Não</v>
      </c>
      <c r="C6145" s="30" t="s">
        <v>5894</v>
      </c>
      <c r="D6145" t="s">
        <v>21238</v>
      </c>
      <c r="E6145" t="s">
        <v>11853</v>
      </c>
      <c r="F6145" s="30" t="s">
        <v>16632</v>
      </c>
      <c r="G6145">
        <v>6.53</v>
      </c>
      <c r="H6145">
        <v>4.2</v>
      </c>
      <c r="I6145">
        <v>18</v>
      </c>
      <c r="J6145">
        <v>0</v>
      </c>
      <c r="K6145" s="13">
        <v>0.2873</v>
      </c>
      <c r="L6145" s="13">
        <v>4.2000000000000003E-2</v>
      </c>
      <c r="M6145" s="13">
        <v>6.5299999999999997E-2</v>
      </c>
      <c r="N6145" s="13">
        <v>0.18</v>
      </c>
      <c r="O6145" s="13">
        <v>0</v>
      </c>
      <c r="P6145" s="12" t="str">
        <f>LEFT(Tabela2[[#This Row],[Código]],2)</f>
        <v>54</v>
      </c>
    </row>
    <row r="6146" spans="2:16" ht="15" customHeight="1" x14ac:dyDescent="0.25">
      <c r="B6146" s="36" t="str">
        <f>LOOKUP(Tabela2[[#This Row],[RESUMO]],Tabela3[Grupo],Tabela3[Meus produtos])</f>
        <v>Não</v>
      </c>
      <c r="C6146" s="30" t="s">
        <v>5895</v>
      </c>
      <c r="D6146" t="s">
        <v>21238</v>
      </c>
      <c r="E6146" t="s">
        <v>11853</v>
      </c>
      <c r="F6146" s="30" t="s">
        <v>16633</v>
      </c>
      <c r="G6146">
        <v>6.53</v>
      </c>
      <c r="H6146">
        <v>4.2</v>
      </c>
      <c r="I6146">
        <v>18</v>
      </c>
      <c r="J6146">
        <v>0</v>
      </c>
      <c r="K6146" s="13">
        <v>0.2873</v>
      </c>
      <c r="L6146" s="13">
        <v>4.2000000000000003E-2</v>
      </c>
      <c r="M6146" s="13">
        <v>6.5299999999999997E-2</v>
      </c>
      <c r="N6146" s="13">
        <v>0.18</v>
      </c>
      <c r="O6146" s="13">
        <v>0</v>
      </c>
      <c r="P6146" s="12" t="str">
        <f>LEFT(Tabela2[[#This Row],[Código]],2)</f>
        <v>54</v>
      </c>
    </row>
    <row r="6147" spans="2:16" ht="15" customHeight="1" x14ac:dyDescent="0.25">
      <c r="B6147" s="36" t="str">
        <f>LOOKUP(Tabela2[[#This Row],[RESUMO]],Tabela3[Grupo],Tabela3[Meus produtos])</f>
        <v>Não</v>
      </c>
      <c r="C6147" s="30" t="s">
        <v>5896</v>
      </c>
      <c r="D6147" t="s">
        <v>21238</v>
      </c>
      <c r="E6147" t="s">
        <v>11853</v>
      </c>
      <c r="F6147" s="30" t="s">
        <v>16634</v>
      </c>
      <c r="G6147">
        <v>6.53</v>
      </c>
      <c r="H6147">
        <v>4.2</v>
      </c>
      <c r="I6147">
        <v>18</v>
      </c>
      <c r="J6147">
        <v>0</v>
      </c>
      <c r="K6147" s="13">
        <v>0.2873</v>
      </c>
      <c r="L6147" s="13">
        <v>4.2000000000000003E-2</v>
      </c>
      <c r="M6147" s="13">
        <v>6.5299999999999997E-2</v>
      </c>
      <c r="N6147" s="13">
        <v>0.18</v>
      </c>
      <c r="O6147" s="13">
        <v>0</v>
      </c>
      <c r="P6147" s="12" t="str">
        <f>LEFT(Tabela2[[#This Row],[Código]],2)</f>
        <v>54</v>
      </c>
    </row>
    <row r="6148" spans="2:16" ht="15" customHeight="1" x14ac:dyDescent="0.25">
      <c r="B6148" s="36" t="str">
        <f>LOOKUP(Tabela2[[#This Row],[RESUMO]],Tabela3[Grupo],Tabela3[Meus produtos])</f>
        <v>Não</v>
      </c>
      <c r="C6148" s="30" t="s">
        <v>5897</v>
      </c>
      <c r="D6148" t="s">
        <v>21238</v>
      </c>
      <c r="E6148" t="s">
        <v>11853</v>
      </c>
      <c r="F6148" s="30" t="s">
        <v>16635</v>
      </c>
      <c r="G6148">
        <v>6.53</v>
      </c>
      <c r="H6148">
        <v>4.2</v>
      </c>
      <c r="I6148">
        <v>18</v>
      </c>
      <c r="J6148">
        <v>0</v>
      </c>
      <c r="K6148" s="13">
        <v>0.2873</v>
      </c>
      <c r="L6148" s="13">
        <v>4.2000000000000003E-2</v>
      </c>
      <c r="M6148" s="13">
        <v>6.5299999999999997E-2</v>
      </c>
      <c r="N6148" s="13">
        <v>0.18</v>
      </c>
      <c r="O6148" s="13">
        <v>0</v>
      </c>
      <c r="P6148" s="12" t="str">
        <f>LEFT(Tabela2[[#This Row],[Código]],2)</f>
        <v>54</v>
      </c>
    </row>
    <row r="6149" spans="2:16" ht="15" customHeight="1" x14ac:dyDescent="0.25">
      <c r="B6149" s="36" t="str">
        <f>LOOKUP(Tabela2[[#This Row],[RESUMO]],Tabela3[Grupo],Tabela3[Meus produtos])</f>
        <v>Não</v>
      </c>
      <c r="C6149" s="30" t="s">
        <v>5898</v>
      </c>
      <c r="D6149" t="s">
        <v>21238</v>
      </c>
      <c r="E6149" t="s">
        <v>11853</v>
      </c>
      <c r="F6149" s="30" t="s">
        <v>16636</v>
      </c>
      <c r="G6149">
        <v>6.53</v>
      </c>
      <c r="H6149">
        <v>4.2</v>
      </c>
      <c r="I6149">
        <v>18</v>
      </c>
      <c r="J6149">
        <v>0</v>
      </c>
      <c r="K6149" s="13">
        <v>0.2873</v>
      </c>
      <c r="L6149" s="13">
        <v>4.2000000000000003E-2</v>
      </c>
      <c r="M6149" s="13">
        <v>6.5299999999999997E-2</v>
      </c>
      <c r="N6149" s="13">
        <v>0.18</v>
      </c>
      <c r="O6149" s="13">
        <v>0</v>
      </c>
      <c r="P6149" s="12" t="str">
        <f>LEFT(Tabela2[[#This Row],[Código]],2)</f>
        <v>54</v>
      </c>
    </row>
    <row r="6150" spans="2:16" ht="15" customHeight="1" x14ac:dyDescent="0.25">
      <c r="B6150" s="36" t="str">
        <f>LOOKUP(Tabela2[[#This Row],[RESUMO]],Tabela3[Grupo],Tabela3[Meus produtos])</f>
        <v>Não</v>
      </c>
      <c r="C6150" s="30" t="s">
        <v>5899</v>
      </c>
      <c r="D6150" t="s">
        <v>21238</v>
      </c>
      <c r="E6150" t="s">
        <v>11853</v>
      </c>
      <c r="F6150" s="30" t="s">
        <v>16637</v>
      </c>
      <c r="G6150">
        <v>6.53</v>
      </c>
      <c r="H6150">
        <v>4.2</v>
      </c>
      <c r="I6150">
        <v>18</v>
      </c>
      <c r="J6150">
        <v>0</v>
      </c>
      <c r="K6150" s="13">
        <v>0.2873</v>
      </c>
      <c r="L6150" s="13">
        <v>4.2000000000000003E-2</v>
      </c>
      <c r="M6150" s="13">
        <v>6.5299999999999997E-2</v>
      </c>
      <c r="N6150" s="13">
        <v>0.18</v>
      </c>
      <c r="O6150" s="13">
        <v>0</v>
      </c>
      <c r="P6150" s="12" t="str">
        <f>LEFT(Tabela2[[#This Row],[Código]],2)</f>
        <v>54</v>
      </c>
    </row>
    <row r="6151" spans="2:16" ht="15" customHeight="1" x14ac:dyDescent="0.25">
      <c r="B6151" s="36" t="str">
        <f>LOOKUP(Tabela2[[#This Row],[RESUMO]],Tabela3[Grupo],Tabela3[Meus produtos])</f>
        <v>Não</v>
      </c>
      <c r="C6151" s="30" t="s">
        <v>5900</v>
      </c>
      <c r="D6151" t="s">
        <v>21238</v>
      </c>
      <c r="E6151" t="s">
        <v>11853</v>
      </c>
      <c r="F6151" s="30" t="s">
        <v>16638</v>
      </c>
      <c r="G6151">
        <v>6.53</v>
      </c>
      <c r="H6151">
        <v>4.2</v>
      </c>
      <c r="I6151">
        <v>18</v>
      </c>
      <c r="J6151">
        <v>0</v>
      </c>
      <c r="K6151" s="13">
        <v>0.2873</v>
      </c>
      <c r="L6151" s="13">
        <v>4.2000000000000003E-2</v>
      </c>
      <c r="M6151" s="13">
        <v>6.5299999999999997E-2</v>
      </c>
      <c r="N6151" s="13">
        <v>0.18</v>
      </c>
      <c r="O6151" s="13">
        <v>0</v>
      </c>
      <c r="P6151" s="12" t="str">
        <f>LEFT(Tabela2[[#This Row],[Código]],2)</f>
        <v>54</v>
      </c>
    </row>
    <row r="6152" spans="2:16" ht="15" customHeight="1" x14ac:dyDescent="0.25">
      <c r="B6152" s="36" t="str">
        <f>LOOKUP(Tabela2[[#This Row],[RESUMO]],Tabela3[Grupo],Tabela3[Meus produtos])</f>
        <v>Não</v>
      </c>
      <c r="C6152" s="30" t="s">
        <v>5901</v>
      </c>
      <c r="D6152" t="s">
        <v>21238</v>
      </c>
      <c r="E6152" t="s">
        <v>11853</v>
      </c>
      <c r="F6152" s="30" t="s">
        <v>16639</v>
      </c>
      <c r="G6152">
        <v>6.53</v>
      </c>
      <c r="H6152">
        <v>4.2</v>
      </c>
      <c r="I6152">
        <v>18</v>
      </c>
      <c r="J6152">
        <v>0</v>
      </c>
      <c r="K6152" s="13">
        <v>0.2873</v>
      </c>
      <c r="L6152" s="13">
        <v>4.2000000000000003E-2</v>
      </c>
      <c r="M6152" s="13">
        <v>6.5299999999999997E-2</v>
      </c>
      <c r="N6152" s="13">
        <v>0.18</v>
      </c>
      <c r="O6152" s="13">
        <v>0</v>
      </c>
      <c r="P6152" s="12" t="str">
        <f>LEFT(Tabela2[[#This Row],[Código]],2)</f>
        <v>54</v>
      </c>
    </row>
    <row r="6153" spans="2:16" ht="15" customHeight="1" x14ac:dyDescent="0.25">
      <c r="B6153" s="36" t="str">
        <f>LOOKUP(Tabela2[[#This Row],[RESUMO]],Tabela3[Grupo],Tabela3[Meus produtos])</f>
        <v>Não</v>
      </c>
      <c r="C6153" s="30" t="s">
        <v>5902</v>
      </c>
      <c r="D6153" t="s">
        <v>21238</v>
      </c>
      <c r="E6153" t="s">
        <v>11853</v>
      </c>
      <c r="F6153" s="30" t="s">
        <v>16640</v>
      </c>
      <c r="G6153">
        <v>6.53</v>
      </c>
      <c r="H6153">
        <v>4.2</v>
      </c>
      <c r="I6153">
        <v>18</v>
      </c>
      <c r="J6153">
        <v>0</v>
      </c>
      <c r="K6153" s="13">
        <v>0.2873</v>
      </c>
      <c r="L6153" s="13">
        <v>4.2000000000000003E-2</v>
      </c>
      <c r="M6153" s="13">
        <v>6.5299999999999997E-2</v>
      </c>
      <c r="N6153" s="13">
        <v>0.18</v>
      </c>
      <c r="O6153" s="13">
        <v>0</v>
      </c>
      <c r="P6153" s="12" t="str">
        <f>LEFT(Tabela2[[#This Row],[Código]],2)</f>
        <v>54</v>
      </c>
    </row>
    <row r="6154" spans="2:16" ht="15" customHeight="1" x14ac:dyDescent="0.25">
      <c r="B6154" s="36" t="str">
        <f>LOOKUP(Tabela2[[#This Row],[RESUMO]],Tabela3[Grupo],Tabela3[Meus produtos])</f>
        <v>Não</v>
      </c>
      <c r="C6154" s="30" t="s">
        <v>5903</v>
      </c>
      <c r="D6154" t="s">
        <v>21238</v>
      </c>
      <c r="E6154" t="s">
        <v>11853</v>
      </c>
      <c r="F6154" s="30" t="s">
        <v>16641</v>
      </c>
      <c r="G6154">
        <v>6.53</v>
      </c>
      <c r="H6154">
        <v>4.2</v>
      </c>
      <c r="I6154">
        <v>18</v>
      </c>
      <c r="J6154">
        <v>0</v>
      </c>
      <c r="K6154" s="13">
        <v>0.2873</v>
      </c>
      <c r="L6154" s="13">
        <v>4.2000000000000003E-2</v>
      </c>
      <c r="M6154" s="13">
        <v>6.5299999999999997E-2</v>
      </c>
      <c r="N6154" s="13">
        <v>0.18</v>
      </c>
      <c r="O6154" s="13">
        <v>0</v>
      </c>
      <c r="P6154" s="12" t="str">
        <f>LEFT(Tabela2[[#This Row],[Código]],2)</f>
        <v>54</v>
      </c>
    </row>
    <row r="6155" spans="2:16" ht="15" customHeight="1" x14ac:dyDescent="0.25">
      <c r="B6155" s="36" t="str">
        <f>LOOKUP(Tabela2[[#This Row],[RESUMO]],Tabela3[Grupo],Tabela3[Meus produtos])</f>
        <v>Não</v>
      </c>
      <c r="C6155" s="30" t="s">
        <v>5904</v>
      </c>
      <c r="D6155" t="s">
        <v>21238</v>
      </c>
      <c r="E6155" t="s">
        <v>11853</v>
      </c>
      <c r="F6155" s="30" t="s">
        <v>16642</v>
      </c>
      <c r="G6155">
        <v>6.53</v>
      </c>
      <c r="H6155">
        <v>4.2</v>
      </c>
      <c r="I6155">
        <v>18</v>
      </c>
      <c r="J6155">
        <v>0</v>
      </c>
      <c r="K6155" s="13">
        <v>0.2873</v>
      </c>
      <c r="L6155" s="13">
        <v>4.2000000000000003E-2</v>
      </c>
      <c r="M6155" s="13">
        <v>6.5299999999999997E-2</v>
      </c>
      <c r="N6155" s="13">
        <v>0.18</v>
      </c>
      <c r="O6155" s="13">
        <v>0</v>
      </c>
      <c r="P6155" s="12" t="str">
        <f>LEFT(Tabela2[[#This Row],[Código]],2)</f>
        <v>54</v>
      </c>
    </row>
    <row r="6156" spans="2:16" ht="15" customHeight="1" x14ac:dyDescent="0.25">
      <c r="B6156" s="36" t="str">
        <f>LOOKUP(Tabela2[[#This Row],[RESUMO]],Tabela3[Grupo],Tabela3[Meus produtos])</f>
        <v>Não</v>
      </c>
      <c r="C6156" s="30" t="s">
        <v>5905</v>
      </c>
      <c r="D6156" t="s">
        <v>21238</v>
      </c>
      <c r="E6156" t="s">
        <v>11853</v>
      </c>
      <c r="F6156" s="30" t="s">
        <v>16643</v>
      </c>
      <c r="G6156">
        <v>6.42</v>
      </c>
      <c r="H6156">
        <v>4.2</v>
      </c>
      <c r="I6156">
        <v>18</v>
      </c>
      <c r="J6156">
        <v>0</v>
      </c>
      <c r="K6156" s="13">
        <v>0.28620000000000001</v>
      </c>
      <c r="L6156" s="13">
        <v>4.2000000000000003E-2</v>
      </c>
      <c r="M6156" s="13">
        <v>6.4199999999999993E-2</v>
      </c>
      <c r="N6156" s="13">
        <v>0.18</v>
      </c>
      <c r="O6156" s="13">
        <v>0</v>
      </c>
      <c r="P6156" s="12" t="str">
        <f>LEFT(Tabela2[[#This Row],[Código]],2)</f>
        <v>55</v>
      </c>
    </row>
    <row r="6157" spans="2:16" ht="15" customHeight="1" x14ac:dyDescent="0.25">
      <c r="B6157" s="36" t="str">
        <f>LOOKUP(Tabela2[[#This Row],[RESUMO]],Tabela3[Grupo],Tabela3[Meus produtos])</f>
        <v>Não</v>
      </c>
      <c r="C6157" s="30" t="s">
        <v>5906</v>
      </c>
      <c r="D6157" t="s">
        <v>21238</v>
      </c>
      <c r="E6157" t="s">
        <v>11853</v>
      </c>
      <c r="F6157" s="30" t="s">
        <v>16644</v>
      </c>
      <c r="G6157">
        <v>6.42</v>
      </c>
      <c r="H6157">
        <v>4.2</v>
      </c>
      <c r="I6157">
        <v>18</v>
      </c>
      <c r="J6157">
        <v>0</v>
      </c>
      <c r="K6157" s="13">
        <v>0.28620000000000001</v>
      </c>
      <c r="L6157" s="13">
        <v>4.2000000000000003E-2</v>
      </c>
      <c r="M6157" s="13">
        <v>6.4199999999999993E-2</v>
      </c>
      <c r="N6157" s="13">
        <v>0.18</v>
      </c>
      <c r="O6157" s="13">
        <v>0</v>
      </c>
      <c r="P6157" s="12" t="str">
        <f>LEFT(Tabela2[[#This Row],[Código]],2)</f>
        <v>55</v>
      </c>
    </row>
    <row r="6158" spans="2:16" ht="15" customHeight="1" x14ac:dyDescent="0.25">
      <c r="B6158" s="36" t="str">
        <f>LOOKUP(Tabela2[[#This Row],[RESUMO]],Tabela3[Grupo],Tabela3[Meus produtos])</f>
        <v>Não</v>
      </c>
      <c r="C6158" s="30" t="s">
        <v>5907</v>
      </c>
      <c r="D6158" t="s">
        <v>21238</v>
      </c>
      <c r="E6158" t="s">
        <v>11853</v>
      </c>
      <c r="F6158" s="30" t="s">
        <v>16645</v>
      </c>
      <c r="G6158">
        <v>6.23</v>
      </c>
      <c r="H6158">
        <v>4.2</v>
      </c>
      <c r="I6158">
        <v>18</v>
      </c>
      <c r="J6158">
        <v>0</v>
      </c>
      <c r="K6158" s="13">
        <v>0.2843</v>
      </c>
      <c r="L6158" s="13">
        <v>4.2000000000000003E-2</v>
      </c>
      <c r="M6158" s="13">
        <v>6.2300000000000001E-2</v>
      </c>
      <c r="N6158" s="13">
        <v>0.18</v>
      </c>
      <c r="O6158" s="13">
        <v>0</v>
      </c>
      <c r="P6158" s="12" t="str">
        <f>LEFT(Tabela2[[#This Row],[Código]],2)</f>
        <v>55</v>
      </c>
    </row>
    <row r="6159" spans="2:16" ht="15" customHeight="1" x14ac:dyDescent="0.25">
      <c r="B6159" s="36" t="str">
        <f>LOOKUP(Tabela2[[#This Row],[RESUMO]],Tabela3[Grupo],Tabela3[Meus produtos])</f>
        <v>Não</v>
      </c>
      <c r="C6159" s="30" t="s">
        <v>5908</v>
      </c>
      <c r="D6159" t="s">
        <v>21238</v>
      </c>
      <c r="E6159" t="s">
        <v>11853</v>
      </c>
      <c r="F6159" s="30" t="s">
        <v>16646</v>
      </c>
      <c r="G6159">
        <v>6.42</v>
      </c>
      <c r="H6159">
        <v>4.2</v>
      </c>
      <c r="I6159">
        <v>18</v>
      </c>
      <c r="J6159">
        <v>0</v>
      </c>
      <c r="K6159" s="13">
        <v>0.28620000000000001</v>
      </c>
      <c r="L6159" s="13">
        <v>4.2000000000000003E-2</v>
      </c>
      <c r="M6159" s="13">
        <v>6.4199999999999993E-2</v>
      </c>
      <c r="N6159" s="13">
        <v>0.18</v>
      </c>
      <c r="O6159" s="13">
        <v>0</v>
      </c>
      <c r="P6159" s="12" t="str">
        <f>LEFT(Tabela2[[#This Row],[Código]],2)</f>
        <v>55</v>
      </c>
    </row>
    <row r="6160" spans="2:16" ht="15" customHeight="1" x14ac:dyDescent="0.25">
      <c r="B6160" s="36" t="str">
        <f>LOOKUP(Tabela2[[#This Row],[RESUMO]],Tabela3[Grupo],Tabela3[Meus produtos])</f>
        <v>Não</v>
      </c>
      <c r="C6160" s="30" t="s">
        <v>5909</v>
      </c>
      <c r="D6160" t="s">
        <v>21238</v>
      </c>
      <c r="E6160" t="s">
        <v>11853</v>
      </c>
      <c r="F6160" s="30" t="s">
        <v>16647</v>
      </c>
      <c r="G6160">
        <v>6.42</v>
      </c>
      <c r="H6160">
        <v>4.2</v>
      </c>
      <c r="I6160">
        <v>18</v>
      </c>
      <c r="J6160">
        <v>0</v>
      </c>
      <c r="K6160" s="13">
        <v>0.28620000000000001</v>
      </c>
      <c r="L6160" s="13">
        <v>4.2000000000000003E-2</v>
      </c>
      <c r="M6160" s="13">
        <v>6.4199999999999993E-2</v>
      </c>
      <c r="N6160" s="13">
        <v>0.18</v>
      </c>
      <c r="O6160" s="13">
        <v>0</v>
      </c>
      <c r="P6160" s="12" t="str">
        <f>LEFT(Tabela2[[#This Row],[Código]],2)</f>
        <v>55</v>
      </c>
    </row>
    <row r="6161" spans="2:16" ht="15" customHeight="1" x14ac:dyDescent="0.25">
      <c r="B6161" s="36" t="str">
        <f>LOOKUP(Tabela2[[#This Row],[RESUMO]],Tabela3[Grupo],Tabela3[Meus produtos])</f>
        <v>Não</v>
      </c>
      <c r="C6161" s="30" t="s">
        <v>22370</v>
      </c>
      <c r="D6161" t="s">
        <v>21238</v>
      </c>
      <c r="E6161" t="s">
        <v>11853</v>
      </c>
      <c r="F6161" s="30" t="s">
        <v>22371</v>
      </c>
      <c r="G6161">
        <v>6.82</v>
      </c>
      <c r="H6161">
        <v>4.57</v>
      </c>
      <c r="I6161">
        <v>18</v>
      </c>
      <c r="J6161">
        <v>0</v>
      </c>
      <c r="K6161" s="13">
        <v>0.29389999999999999</v>
      </c>
      <c r="L6161" s="13">
        <v>4.5700000000000005E-2</v>
      </c>
      <c r="M6161" s="13">
        <v>6.8199999999999997E-2</v>
      </c>
      <c r="N6161" s="13">
        <v>0.18</v>
      </c>
      <c r="O6161" s="13">
        <v>0</v>
      </c>
      <c r="P6161" s="12" t="str">
        <f>LEFT(Tabela2[[#This Row],[Código]],2)</f>
        <v>55</v>
      </c>
    </row>
    <row r="6162" spans="2:16" ht="15" customHeight="1" x14ac:dyDescent="0.25">
      <c r="B6162" s="36" t="str">
        <f>LOOKUP(Tabela2[[#This Row],[RESUMO]],Tabela3[Grupo],Tabela3[Meus produtos])</f>
        <v>Não</v>
      </c>
      <c r="C6162" s="30" t="s">
        <v>22372</v>
      </c>
      <c r="D6162" t="s">
        <v>21238</v>
      </c>
      <c r="E6162" t="s">
        <v>11853</v>
      </c>
      <c r="F6162" s="30" t="s">
        <v>22373</v>
      </c>
      <c r="G6162">
        <v>6.23</v>
      </c>
      <c r="H6162">
        <v>4.2</v>
      </c>
      <c r="I6162">
        <v>18</v>
      </c>
      <c r="J6162">
        <v>0</v>
      </c>
      <c r="K6162" s="13">
        <v>0.2843</v>
      </c>
      <c r="L6162" s="13">
        <v>4.2000000000000003E-2</v>
      </c>
      <c r="M6162" s="13">
        <v>6.2300000000000001E-2</v>
      </c>
      <c r="N6162" s="13">
        <v>0.18</v>
      </c>
      <c r="O6162" s="13">
        <v>0</v>
      </c>
      <c r="P6162" s="12" t="str">
        <f>LEFT(Tabela2[[#This Row],[Código]],2)</f>
        <v>55</v>
      </c>
    </row>
    <row r="6163" spans="2:16" ht="15" customHeight="1" x14ac:dyDescent="0.25">
      <c r="B6163" s="36" t="str">
        <f>LOOKUP(Tabela2[[#This Row],[RESUMO]],Tabela3[Grupo],Tabela3[Meus produtos])</f>
        <v>Não</v>
      </c>
      <c r="C6163" s="30" t="s">
        <v>22374</v>
      </c>
      <c r="D6163" t="s">
        <v>21238</v>
      </c>
      <c r="E6163" t="s">
        <v>11853</v>
      </c>
      <c r="F6163" s="30" t="s">
        <v>12</v>
      </c>
      <c r="G6163">
        <v>6.37</v>
      </c>
      <c r="H6163">
        <v>4.2</v>
      </c>
      <c r="I6163">
        <v>18</v>
      </c>
      <c r="J6163">
        <v>0</v>
      </c>
      <c r="K6163" s="13">
        <v>0.28570000000000001</v>
      </c>
      <c r="L6163" s="13">
        <v>4.2000000000000003E-2</v>
      </c>
      <c r="M6163" s="13">
        <v>6.3700000000000007E-2</v>
      </c>
      <c r="N6163" s="13">
        <v>0.18</v>
      </c>
      <c r="O6163" s="13">
        <v>0</v>
      </c>
      <c r="P6163" s="12" t="str">
        <f>LEFT(Tabela2[[#This Row],[Código]],2)</f>
        <v>55</v>
      </c>
    </row>
    <row r="6164" spans="2:16" ht="15" customHeight="1" x14ac:dyDescent="0.25">
      <c r="B6164" s="36" t="str">
        <f>LOOKUP(Tabela2[[#This Row],[RESUMO]],Tabela3[Grupo],Tabela3[Meus produtos])</f>
        <v>Não</v>
      </c>
      <c r="C6164" s="30" t="s">
        <v>5910</v>
      </c>
      <c r="D6164" t="s">
        <v>21238</v>
      </c>
      <c r="E6164" t="s">
        <v>11853</v>
      </c>
      <c r="F6164" s="30" t="s">
        <v>16648</v>
      </c>
      <c r="G6164">
        <v>6.23</v>
      </c>
      <c r="H6164">
        <v>4.2</v>
      </c>
      <c r="I6164">
        <v>18</v>
      </c>
      <c r="J6164">
        <v>0</v>
      </c>
      <c r="K6164" s="13">
        <v>0.2843</v>
      </c>
      <c r="L6164" s="13">
        <v>4.2000000000000003E-2</v>
      </c>
      <c r="M6164" s="13">
        <v>6.2300000000000001E-2</v>
      </c>
      <c r="N6164" s="13">
        <v>0.18</v>
      </c>
      <c r="O6164" s="13">
        <v>0</v>
      </c>
      <c r="P6164" s="12" t="str">
        <f>LEFT(Tabela2[[#This Row],[Código]],2)</f>
        <v>55</v>
      </c>
    </row>
    <row r="6165" spans="2:16" ht="15" customHeight="1" x14ac:dyDescent="0.25">
      <c r="B6165" s="36" t="str">
        <f>LOOKUP(Tabela2[[#This Row],[RESUMO]],Tabela3[Grupo],Tabela3[Meus produtos])</f>
        <v>Não</v>
      </c>
      <c r="C6165" s="30" t="s">
        <v>5911</v>
      </c>
      <c r="D6165" t="s">
        <v>21238</v>
      </c>
      <c r="E6165" t="s">
        <v>11853</v>
      </c>
      <c r="F6165" s="30" t="s">
        <v>16649</v>
      </c>
      <c r="G6165">
        <v>6.23</v>
      </c>
      <c r="H6165">
        <v>4.2</v>
      </c>
      <c r="I6165">
        <v>18</v>
      </c>
      <c r="J6165">
        <v>0</v>
      </c>
      <c r="K6165" s="13">
        <v>0.2843</v>
      </c>
      <c r="L6165" s="13">
        <v>4.2000000000000003E-2</v>
      </c>
      <c r="M6165" s="13">
        <v>6.2300000000000001E-2</v>
      </c>
      <c r="N6165" s="13">
        <v>0.18</v>
      </c>
      <c r="O6165" s="13">
        <v>0</v>
      </c>
      <c r="P6165" s="12" t="str">
        <f>LEFT(Tabela2[[#This Row],[Código]],2)</f>
        <v>55</v>
      </c>
    </row>
    <row r="6166" spans="2:16" ht="15" customHeight="1" x14ac:dyDescent="0.25">
      <c r="B6166" s="36" t="str">
        <f>LOOKUP(Tabela2[[#This Row],[RESUMO]],Tabela3[Grupo],Tabela3[Meus produtos])</f>
        <v>Não</v>
      </c>
      <c r="C6166" s="30" t="s">
        <v>5912</v>
      </c>
      <c r="D6166" t="s">
        <v>21238</v>
      </c>
      <c r="E6166" t="s">
        <v>11853</v>
      </c>
      <c r="F6166" s="30" t="s">
        <v>16650</v>
      </c>
      <c r="G6166">
        <v>6.42</v>
      </c>
      <c r="H6166">
        <v>4.2</v>
      </c>
      <c r="I6166">
        <v>18</v>
      </c>
      <c r="J6166">
        <v>0</v>
      </c>
      <c r="K6166" s="13">
        <v>0.28620000000000001</v>
      </c>
      <c r="L6166" s="13">
        <v>4.2000000000000003E-2</v>
      </c>
      <c r="M6166" s="13">
        <v>6.4199999999999993E-2</v>
      </c>
      <c r="N6166" s="13">
        <v>0.18</v>
      </c>
      <c r="O6166" s="13">
        <v>0</v>
      </c>
      <c r="P6166" s="12" t="str">
        <f>LEFT(Tabela2[[#This Row],[Código]],2)</f>
        <v>55</v>
      </c>
    </row>
    <row r="6167" spans="2:16" ht="15" customHeight="1" x14ac:dyDescent="0.25">
      <c r="B6167" s="36" t="str">
        <f>LOOKUP(Tabela2[[#This Row],[RESUMO]],Tabela3[Grupo],Tabela3[Meus produtos])</f>
        <v>Não</v>
      </c>
      <c r="C6167" s="30" t="s">
        <v>5913</v>
      </c>
      <c r="D6167" t="s">
        <v>21238</v>
      </c>
      <c r="E6167" t="s">
        <v>11853</v>
      </c>
      <c r="F6167" s="30" t="s">
        <v>16651</v>
      </c>
      <c r="G6167">
        <v>6.23</v>
      </c>
      <c r="H6167">
        <v>4.2</v>
      </c>
      <c r="I6167">
        <v>18</v>
      </c>
      <c r="J6167">
        <v>0</v>
      </c>
      <c r="K6167" s="13">
        <v>0.2843</v>
      </c>
      <c r="L6167" s="13">
        <v>4.2000000000000003E-2</v>
      </c>
      <c r="M6167" s="13">
        <v>6.2300000000000001E-2</v>
      </c>
      <c r="N6167" s="13">
        <v>0.18</v>
      </c>
      <c r="O6167" s="13">
        <v>0</v>
      </c>
      <c r="P6167" s="12" t="str">
        <f>LEFT(Tabela2[[#This Row],[Código]],2)</f>
        <v>55</v>
      </c>
    </row>
    <row r="6168" spans="2:16" ht="15" customHeight="1" x14ac:dyDescent="0.25">
      <c r="B6168" s="36" t="str">
        <f>LOOKUP(Tabela2[[#This Row],[RESUMO]],Tabela3[Grupo],Tabela3[Meus produtos])</f>
        <v>Não</v>
      </c>
      <c r="C6168" s="30" t="s">
        <v>5914</v>
      </c>
      <c r="D6168" t="s">
        <v>21238</v>
      </c>
      <c r="E6168" t="s">
        <v>11853</v>
      </c>
      <c r="F6168" s="30" t="s">
        <v>16652</v>
      </c>
      <c r="G6168">
        <v>6.42</v>
      </c>
      <c r="H6168">
        <v>4.2</v>
      </c>
      <c r="I6168">
        <v>18</v>
      </c>
      <c r="J6168">
        <v>0</v>
      </c>
      <c r="K6168" s="13">
        <v>0.28620000000000001</v>
      </c>
      <c r="L6168" s="13">
        <v>4.2000000000000003E-2</v>
      </c>
      <c r="M6168" s="13">
        <v>6.4199999999999993E-2</v>
      </c>
      <c r="N6168" s="13">
        <v>0.18</v>
      </c>
      <c r="O6168" s="13">
        <v>0</v>
      </c>
      <c r="P6168" s="12" t="str">
        <f>LEFT(Tabela2[[#This Row],[Código]],2)</f>
        <v>55</v>
      </c>
    </row>
    <row r="6169" spans="2:16" ht="15" customHeight="1" x14ac:dyDescent="0.25">
      <c r="B6169" s="36" t="str">
        <f>LOOKUP(Tabela2[[#This Row],[RESUMO]],Tabela3[Grupo],Tabela3[Meus produtos])</f>
        <v>Não</v>
      </c>
      <c r="C6169" s="30" t="s">
        <v>5915</v>
      </c>
      <c r="D6169" t="s">
        <v>21238</v>
      </c>
      <c r="E6169" t="s">
        <v>11853</v>
      </c>
      <c r="F6169" s="30" t="s">
        <v>16653</v>
      </c>
      <c r="G6169">
        <v>6.23</v>
      </c>
      <c r="H6169">
        <v>4.2</v>
      </c>
      <c r="I6169">
        <v>18</v>
      </c>
      <c r="J6169">
        <v>0</v>
      </c>
      <c r="K6169" s="13">
        <v>0.2843</v>
      </c>
      <c r="L6169" s="13">
        <v>4.2000000000000003E-2</v>
      </c>
      <c r="M6169" s="13">
        <v>6.2300000000000001E-2</v>
      </c>
      <c r="N6169" s="13">
        <v>0.18</v>
      </c>
      <c r="O6169" s="13">
        <v>0</v>
      </c>
      <c r="P6169" s="12" t="str">
        <f>LEFT(Tabela2[[#This Row],[Código]],2)</f>
        <v>55</v>
      </c>
    </row>
    <row r="6170" spans="2:16" ht="15" customHeight="1" x14ac:dyDescent="0.25">
      <c r="B6170" s="36" t="str">
        <f>LOOKUP(Tabela2[[#This Row],[RESUMO]],Tabela3[Grupo],Tabela3[Meus produtos])</f>
        <v>Não</v>
      </c>
      <c r="C6170" s="30" t="s">
        <v>5916</v>
      </c>
      <c r="D6170" t="s">
        <v>21238</v>
      </c>
      <c r="E6170" t="s">
        <v>11853</v>
      </c>
      <c r="F6170" s="30" t="s">
        <v>16654</v>
      </c>
      <c r="G6170">
        <v>6.42</v>
      </c>
      <c r="H6170">
        <v>4.2</v>
      </c>
      <c r="I6170">
        <v>18</v>
      </c>
      <c r="J6170">
        <v>0</v>
      </c>
      <c r="K6170" s="13">
        <v>0.28620000000000001</v>
      </c>
      <c r="L6170" s="13">
        <v>4.2000000000000003E-2</v>
      </c>
      <c r="M6170" s="13">
        <v>6.4199999999999993E-2</v>
      </c>
      <c r="N6170" s="13">
        <v>0.18</v>
      </c>
      <c r="O6170" s="13">
        <v>0</v>
      </c>
      <c r="P6170" s="12" t="str">
        <f>LEFT(Tabela2[[#This Row],[Código]],2)</f>
        <v>55</v>
      </c>
    </row>
    <row r="6171" spans="2:16" ht="15" customHeight="1" x14ac:dyDescent="0.25">
      <c r="B6171" s="36" t="str">
        <f>LOOKUP(Tabela2[[#This Row],[RESUMO]],Tabela3[Grupo],Tabela3[Meus produtos])</f>
        <v>Não</v>
      </c>
      <c r="C6171" s="30" t="s">
        <v>5917</v>
      </c>
      <c r="D6171" t="s">
        <v>21238</v>
      </c>
      <c r="E6171" t="s">
        <v>11853</v>
      </c>
      <c r="F6171" s="30" t="s">
        <v>16655</v>
      </c>
      <c r="G6171">
        <v>6.23</v>
      </c>
      <c r="H6171">
        <v>4.2</v>
      </c>
      <c r="I6171">
        <v>18</v>
      </c>
      <c r="J6171">
        <v>0</v>
      </c>
      <c r="K6171" s="13">
        <v>0.2843</v>
      </c>
      <c r="L6171" s="13">
        <v>4.2000000000000003E-2</v>
      </c>
      <c r="M6171" s="13">
        <v>6.2300000000000001E-2</v>
      </c>
      <c r="N6171" s="13">
        <v>0.18</v>
      </c>
      <c r="O6171" s="13">
        <v>0</v>
      </c>
      <c r="P6171" s="12" t="str">
        <f>LEFT(Tabela2[[#This Row],[Código]],2)</f>
        <v>55</v>
      </c>
    </row>
    <row r="6172" spans="2:16" ht="15" customHeight="1" x14ac:dyDescent="0.25">
      <c r="B6172" s="36" t="str">
        <f>LOOKUP(Tabela2[[#This Row],[RESUMO]],Tabela3[Grupo],Tabela3[Meus produtos])</f>
        <v>Não</v>
      </c>
      <c r="C6172" s="30" t="s">
        <v>5918</v>
      </c>
      <c r="D6172" t="s">
        <v>21238</v>
      </c>
      <c r="E6172" t="s">
        <v>11853</v>
      </c>
      <c r="F6172" s="30" t="s">
        <v>16656</v>
      </c>
      <c r="G6172">
        <v>6.23</v>
      </c>
      <c r="H6172">
        <v>4.2</v>
      </c>
      <c r="I6172">
        <v>18</v>
      </c>
      <c r="J6172">
        <v>0</v>
      </c>
      <c r="K6172" s="13">
        <v>0.2843</v>
      </c>
      <c r="L6172" s="13">
        <v>4.2000000000000003E-2</v>
      </c>
      <c r="M6172" s="13">
        <v>6.2300000000000001E-2</v>
      </c>
      <c r="N6172" s="13">
        <v>0.18</v>
      </c>
      <c r="O6172" s="13">
        <v>0</v>
      </c>
      <c r="P6172" s="12" t="str">
        <f>LEFT(Tabela2[[#This Row],[Código]],2)</f>
        <v>55</v>
      </c>
    </row>
    <row r="6173" spans="2:16" ht="15" customHeight="1" x14ac:dyDescent="0.25">
      <c r="B6173" s="36" t="str">
        <f>LOOKUP(Tabela2[[#This Row],[RESUMO]],Tabela3[Grupo],Tabela3[Meus produtos])</f>
        <v>Não</v>
      </c>
      <c r="C6173" s="30" t="s">
        <v>5919</v>
      </c>
      <c r="D6173" t="s">
        <v>21238</v>
      </c>
      <c r="E6173" t="s">
        <v>11853</v>
      </c>
      <c r="F6173" s="30" t="s">
        <v>16657</v>
      </c>
      <c r="G6173">
        <v>6.42</v>
      </c>
      <c r="H6173">
        <v>4.2</v>
      </c>
      <c r="I6173">
        <v>18</v>
      </c>
      <c r="J6173">
        <v>0</v>
      </c>
      <c r="K6173" s="13">
        <v>0.28620000000000001</v>
      </c>
      <c r="L6173" s="13">
        <v>4.2000000000000003E-2</v>
      </c>
      <c r="M6173" s="13">
        <v>6.4199999999999993E-2</v>
      </c>
      <c r="N6173" s="13">
        <v>0.18</v>
      </c>
      <c r="O6173" s="13">
        <v>0</v>
      </c>
      <c r="P6173" s="12" t="str">
        <f>LEFT(Tabela2[[#This Row],[Código]],2)</f>
        <v>55</v>
      </c>
    </row>
    <row r="6174" spans="2:16" ht="15" customHeight="1" x14ac:dyDescent="0.25">
      <c r="B6174" s="36" t="str">
        <f>LOOKUP(Tabela2[[#This Row],[RESUMO]],Tabela3[Grupo],Tabela3[Meus produtos])</f>
        <v>Não</v>
      </c>
      <c r="C6174" s="30" t="s">
        <v>5920</v>
      </c>
      <c r="D6174" t="s">
        <v>21238</v>
      </c>
      <c r="E6174" t="s">
        <v>11853</v>
      </c>
      <c r="F6174" s="30" t="s">
        <v>16658</v>
      </c>
      <c r="G6174">
        <v>6.37</v>
      </c>
      <c r="H6174">
        <v>4.2</v>
      </c>
      <c r="I6174">
        <v>18</v>
      </c>
      <c r="J6174">
        <v>0</v>
      </c>
      <c r="K6174" s="13">
        <v>0.28570000000000001</v>
      </c>
      <c r="L6174" s="13">
        <v>4.2000000000000003E-2</v>
      </c>
      <c r="M6174" s="13">
        <v>6.3700000000000007E-2</v>
      </c>
      <c r="N6174" s="13">
        <v>0.18</v>
      </c>
      <c r="O6174" s="13">
        <v>0</v>
      </c>
      <c r="P6174" s="12" t="str">
        <f>LEFT(Tabela2[[#This Row],[Código]],2)</f>
        <v>55</v>
      </c>
    </row>
    <row r="6175" spans="2:16" ht="15" customHeight="1" x14ac:dyDescent="0.25">
      <c r="B6175" s="36" t="str">
        <f>LOOKUP(Tabela2[[#This Row],[RESUMO]],Tabela3[Grupo],Tabela3[Meus produtos])</f>
        <v>Não</v>
      </c>
      <c r="C6175" s="30" t="s">
        <v>22375</v>
      </c>
      <c r="D6175" t="s">
        <v>21238</v>
      </c>
      <c r="E6175" t="s">
        <v>11853</v>
      </c>
      <c r="F6175" s="30" t="s">
        <v>22376</v>
      </c>
      <c r="G6175">
        <v>6.23</v>
      </c>
      <c r="H6175">
        <v>4.2</v>
      </c>
      <c r="I6175">
        <v>18</v>
      </c>
      <c r="J6175">
        <v>0</v>
      </c>
      <c r="K6175" s="13">
        <v>0.2843</v>
      </c>
      <c r="L6175" s="13">
        <v>4.2000000000000003E-2</v>
      </c>
      <c r="M6175" s="13">
        <v>6.2300000000000001E-2</v>
      </c>
      <c r="N6175" s="13">
        <v>0.18</v>
      </c>
      <c r="O6175" s="13">
        <v>0</v>
      </c>
      <c r="P6175" s="12" t="str">
        <f>LEFT(Tabela2[[#This Row],[Código]],2)</f>
        <v>55</v>
      </c>
    </row>
    <row r="6176" spans="2:16" ht="15" customHeight="1" x14ac:dyDescent="0.25">
      <c r="B6176" s="36" t="str">
        <f>LOOKUP(Tabela2[[#This Row],[RESUMO]],Tabela3[Grupo],Tabela3[Meus produtos])</f>
        <v>Não</v>
      </c>
      <c r="C6176" s="30" t="s">
        <v>5921</v>
      </c>
      <c r="D6176" t="s">
        <v>21238</v>
      </c>
      <c r="E6176" t="s">
        <v>11853</v>
      </c>
      <c r="F6176" s="30" t="s">
        <v>16659</v>
      </c>
      <c r="G6176">
        <v>6.37</v>
      </c>
      <c r="H6176">
        <v>4.2</v>
      </c>
      <c r="I6176">
        <v>18</v>
      </c>
      <c r="J6176">
        <v>0</v>
      </c>
      <c r="K6176" s="13">
        <v>0.28570000000000001</v>
      </c>
      <c r="L6176" s="13">
        <v>4.2000000000000003E-2</v>
      </c>
      <c r="M6176" s="13">
        <v>6.3700000000000007E-2</v>
      </c>
      <c r="N6176" s="13">
        <v>0.18</v>
      </c>
      <c r="O6176" s="13">
        <v>0</v>
      </c>
      <c r="P6176" s="12" t="str">
        <f>LEFT(Tabela2[[#This Row],[Código]],2)</f>
        <v>55</v>
      </c>
    </row>
    <row r="6177" spans="2:16" ht="15" customHeight="1" x14ac:dyDescent="0.25">
      <c r="B6177" s="36" t="str">
        <f>LOOKUP(Tabela2[[#This Row],[RESUMO]],Tabela3[Grupo],Tabela3[Meus produtos])</f>
        <v>Não</v>
      </c>
      <c r="C6177" s="30" t="s">
        <v>5922</v>
      </c>
      <c r="D6177" t="s">
        <v>21238</v>
      </c>
      <c r="E6177" t="s">
        <v>11853</v>
      </c>
      <c r="F6177" s="30" t="s">
        <v>16660</v>
      </c>
      <c r="G6177">
        <v>6.42</v>
      </c>
      <c r="H6177">
        <v>4.2</v>
      </c>
      <c r="I6177">
        <v>18</v>
      </c>
      <c r="J6177">
        <v>0</v>
      </c>
      <c r="K6177" s="13">
        <v>0.28620000000000001</v>
      </c>
      <c r="L6177" s="13">
        <v>4.2000000000000003E-2</v>
      </c>
      <c r="M6177" s="13">
        <v>6.4199999999999993E-2</v>
      </c>
      <c r="N6177" s="13">
        <v>0.18</v>
      </c>
      <c r="O6177" s="13">
        <v>0</v>
      </c>
      <c r="P6177" s="12" t="str">
        <f>LEFT(Tabela2[[#This Row],[Código]],2)</f>
        <v>55</v>
      </c>
    </row>
    <row r="6178" spans="2:16" ht="15" customHeight="1" x14ac:dyDescent="0.25">
      <c r="B6178" s="36" t="str">
        <f>LOOKUP(Tabela2[[#This Row],[RESUMO]],Tabela3[Grupo],Tabela3[Meus produtos])</f>
        <v>Não</v>
      </c>
      <c r="C6178" s="30" t="s">
        <v>5923</v>
      </c>
      <c r="D6178" t="s">
        <v>21238</v>
      </c>
      <c r="E6178" t="s">
        <v>11853</v>
      </c>
      <c r="F6178" s="30" t="s">
        <v>16661</v>
      </c>
      <c r="G6178">
        <v>6.37</v>
      </c>
      <c r="H6178">
        <v>4.2</v>
      </c>
      <c r="I6178">
        <v>18</v>
      </c>
      <c r="J6178">
        <v>0</v>
      </c>
      <c r="K6178" s="13">
        <v>0.28570000000000001</v>
      </c>
      <c r="L6178" s="13">
        <v>4.2000000000000003E-2</v>
      </c>
      <c r="M6178" s="13">
        <v>6.3700000000000007E-2</v>
      </c>
      <c r="N6178" s="13">
        <v>0.18</v>
      </c>
      <c r="O6178" s="13">
        <v>0</v>
      </c>
      <c r="P6178" s="12" t="str">
        <f>LEFT(Tabela2[[#This Row],[Código]],2)</f>
        <v>55</v>
      </c>
    </row>
    <row r="6179" spans="2:16" ht="15" customHeight="1" x14ac:dyDescent="0.25">
      <c r="B6179" s="36" t="str">
        <f>LOOKUP(Tabela2[[#This Row],[RESUMO]],Tabela3[Grupo],Tabela3[Meus produtos])</f>
        <v>Não</v>
      </c>
      <c r="C6179" s="30" t="s">
        <v>5924</v>
      </c>
      <c r="D6179" t="s">
        <v>21238</v>
      </c>
      <c r="E6179" t="s">
        <v>11853</v>
      </c>
      <c r="F6179" s="30" t="s">
        <v>16662</v>
      </c>
      <c r="G6179">
        <v>6.42</v>
      </c>
      <c r="H6179">
        <v>4.2</v>
      </c>
      <c r="I6179">
        <v>18</v>
      </c>
      <c r="J6179">
        <v>0</v>
      </c>
      <c r="K6179" s="13">
        <v>0.28620000000000001</v>
      </c>
      <c r="L6179" s="13">
        <v>4.2000000000000003E-2</v>
      </c>
      <c r="M6179" s="13">
        <v>6.4199999999999993E-2</v>
      </c>
      <c r="N6179" s="13">
        <v>0.18</v>
      </c>
      <c r="O6179" s="13">
        <v>0</v>
      </c>
      <c r="P6179" s="12" t="str">
        <f>LEFT(Tabela2[[#This Row],[Código]],2)</f>
        <v>55</v>
      </c>
    </row>
    <row r="6180" spans="2:16" ht="15" customHeight="1" x14ac:dyDescent="0.25">
      <c r="B6180" s="36" t="str">
        <f>LOOKUP(Tabela2[[#This Row],[RESUMO]],Tabela3[Grupo],Tabela3[Meus produtos])</f>
        <v>Não</v>
      </c>
      <c r="C6180" s="30" t="s">
        <v>5925</v>
      </c>
      <c r="D6180" t="s">
        <v>21238</v>
      </c>
      <c r="E6180" t="s">
        <v>11853</v>
      </c>
      <c r="F6180" s="30" t="s">
        <v>16663</v>
      </c>
      <c r="G6180">
        <v>6.42</v>
      </c>
      <c r="H6180">
        <v>4.2</v>
      </c>
      <c r="I6180">
        <v>18</v>
      </c>
      <c r="J6180">
        <v>0</v>
      </c>
      <c r="K6180" s="13">
        <v>0.28620000000000001</v>
      </c>
      <c r="L6180" s="13">
        <v>4.2000000000000003E-2</v>
      </c>
      <c r="M6180" s="13">
        <v>6.4199999999999993E-2</v>
      </c>
      <c r="N6180" s="13">
        <v>0.18</v>
      </c>
      <c r="O6180" s="13">
        <v>0</v>
      </c>
      <c r="P6180" s="12" t="str">
        <f>LEFT(Tabela2[[#This Row],[Código]],2)</f>
        <v>55</v>
      </c>
    </row>
    <row r="6181" spans="2:16" ht="15" customHeight="1" x14ac:dyDescent="0.25">
      <c r="B6181" s="36" t="str">
        <f>LOOKUP(Tabela2[[#This Row],[RESUMO]],Tabela3[Grupo],Tabela3[Meus produtos])</f>
        <v>Não</v>
      </c>
      <c r="C6181" s="30" t="s">
        <v>5926</v>
      </c>
      <c r="D6181" t="s">
        <v>21238</v>
      </c>
      <c r="E6181" t="s">
        <v>11853</v>
      </c>
      <c r="F6181" s="30" t="s">
        <v>16664</v>
      </c>
      <c r="G6181">
        <v>6.42</v>
      </c>
      <c r="H6181">
        <v>4.2</v>
      </c>
      <c r="I6181">
        <v>18</v>
      </c>
      <c r="J6181">
        <v>0</v>
      </c>
      <c r="K6181" s="13">
        <v>0.28620000000000001</v>
      </c>
      <c r="L6181" s="13">
        <v>4.2000000000000003E-2</v>
      </c>
      <c r="M6181" s="13">
        <v>6.4199999999999993E-2</v>
      </c>
      <c r="N6181" s="13">
        <v>0.18</v>
      </c>
      <c r="O6181" s="13">
        <v>0</v>
      </c>
      <c r="P6181" s="12" t="str">
        <f>LEFT(Tabela2[[#This Row],[Código]],2)</f>
        <v>55</v>
      </c>
    </row>
    <row r="6182" spans="2:16" ht="15" customHeight="1" x14ac:dyDescent="0.25">
      <c r="B6182" s="36" t="str">
        <f>LOOKUP(Tabela2[[#This Row],[RESUMO]],Tabela3[Grupo],Tabela3[Meus produtos])</f>
        <v>Não</v>
      </c>
      <c r="C6182" s="30" t="s">
        <v>22377</v>
      </c>
      <c r="D6182" t="s">
        <v>21238</v>
      </c>
      <c r="E6182" t="s">
        <v>11853</v>
      </c>
      <c r="F6182" s="30" t="s">
        <v>22368</v>
      </c>
      <c r="G6182">
        <v>6.42</v>
      </c>
      <c r="H6182">
        <v>4.2</v>
      </c>
      <c r="I6182">
        <v>18</v>
      </c>
      <c r="J6182">
        <v>0</v>
      </c>
      <c r="K6182" s="13">
        <v>0.28620000000000001</v>
      </c>
      <c r="L6182" s="13">
        <v>4.2000000000000003E-2</v>
      </c>
      <c r="M6182" s="13">
        <v>6.4199999999999993E-2</v>
      </c>
      <c r="N6182" s="13">
        <v>0.18</v>
      </c>
      <c r="O6182" s="13">
        <v>0</v>
      </c>
      <c r="P6182" s="12" t="str">
        <f>LEFT(Tabela2[[#This Row],[Código]],2)</f>
        <v>55</v>
      </c>
    </row>
    <row r="6183" spans="2:16" ht="15" customHeight="1" x14ac:dyDescent="0.25">
      <c r="B6183" s="36" t="str">
        <f>LOOKUP(Tabela2[[#This Row],[RESUMO]],Tabela3[Grupo],Tabela3[Meus produtos])</f>
        <v>Não</v>
      </c>
      <c r="C6183" s="30" t="s">
        <v>5927</v>
      </c>
      <c r="D6183" t="s">
        <v>21238</v>
      </c>
      <c r="E6183" t="s">
        <v>11853</v>
      </c>
      <c r="F6183" s="30" t="s">
        <v>16665</v>
      </c>
      <c r="G6183">
        <v>6.42</v>
      </c>
      <c r="H6183">
        <v>4.2</v>
      </c>
      <c r="I6183">
        <v>18</v>
      </c>
      <c r="J6183">
        <v>0</v>
      </c>
      <c r="K6183" s="13">
        <v>0.28620000000000001</v>
      </c>
      <c r="L6183" s="13">
        <v>4.2000000000000003E-2</v>
      </c>
      <c r="M6183" s="13">
        <v>6.4199999999999993E-2</v>
      </c>
      <c r="N6183" s="13">
        <v>0.18</v>
      </c>
      <c r="O6183" s="13">
        <v>0</v>
      </c>
      <c r="P6183" s="12" t="str">
        <f>LEFT(Tabela2[[#This Row],[Código]],2)</f>
        <v>55</v>
      </c>
    </row>
    <row r="6184" spans="2:16" ht="15" customHeight="1" x14ac:dyDescent="0.25">
      <c r="B6184" s="36" t="str">
        <f>LOOKUP(Tabela2[[#This Row],[RESUMO]],Tabela3[Grupo],Tabela3[Meus produtos])</f>
        <v>Não</v>
      </c>
      <c r="C6184" s="30" t="s">
        <v>5928</v>
      </c>
      <c r="D6184" t="s">
        <v>21238</v>
      </c>
      <c r="E6184" t="s">
        <v>11853</v>
      </c>
      <c r="F6184" s="30" t="s">
        <v>16666</v>
      </c>
      <c r="G6184">
        <v>6.37</v>
      </c>
      <c r="H6184">
        <v>4.2</v>
      </c>
      <c r="I6184">
        <v>18</v>
      </c>
      <c r="J6184">
        <v>0</v>
      </c>
      <c r="K6184" s="13">
        <v>0.28570000000000001</v>
      </c>
      <c r="L6184" s="13">
        <v>4.2000000000000003E-2</v>
      </c>
      <c r="M6184" s="13">
        <v>6.3700000000000007E-2</v>
      </c>
      <c r="N6184" s="13">
        <v>0.18</v>
      </c>
      <c r="O6184" s="13">
        <v>0</v>
      </c>
      <c r="P6184" s="12" t="str">
        <f>LEFT(Tabela2[[#This Row],[Código]],2)</f>
        <v>55</v>
      </c>
    </row>
    <row r="6185" spans="2:16" ht="15" customHeight="1" x14ac:dyDescent="0.25">
      <c r="B6185" s="36" t="str">
        <f>LOOKUP(Tabela2[[#This Row],[RESUMO]],Tabela3[Grupo],Tabela3[Meus produtos])</f>
        <v>Não</v>
      </c>
      <c r="C6185" s="30" t="s">
        <v>5929</v>
      </c>
      <c r="D6185" t="s">
        <v>21238</v>
      </c>
      <c r="E6185" t="s">
        <v>11853</v>
      </c>
      <c r="F6185" s="30" t="s">
        <v>16667</v>
      </c>
      <c r="G6185">
        <v>6.45</v>
      </c>
      <c r="H6185">
        <v>4.2</v>
      </c>
      <c r="I6185">
        <v>18</v>
      </c>
      <c r="J6185">
        <v>0</v>
      </c>
      <c r="K6185" s="13">
        <v>0.28649999999999998</v>
      </c>
      <c r="L6185" s="13">
        <v>4.2000000000000003E-2</v>
      </c>
      <c r="M6185" s="13">
        <v>6.4500000000000002E-2</v>
      </c>
      <c r="N6185" s="13">
        <v>0.18</v>
      </c>
      <c r="O6185" s="13">
        <v>0</v>
      </c>
      <c r="P6185" s="12" t="str">
        <f>LEFT(Tabela2[[#This Row],[Código]],2)</f>
        <v>55</v>
      </c>
    </row>
    <row r="6186" spans="2:16" ht="15" customHeight="1" x14ac:dyDescent="0.25">
      <c r="B6186" s="36" t="str">
        <f>LOOKUP(Tabela2[[#This Row],[RESUMO]],Tabela3[Grupo],Tabela3[Meus produtos])</f>
        <v>Não</v>
      </c>
      <c r="C6186" s="30" t="s">
        <v>5930</v>
      </c>
      <c r="D6186" t="s">
        <v>21238</v>
      </c>
      <c r="E6186" t="s">
        <v>11853</v>
      </c>
      <c r="F6186" s="30" t="s">
        <v>16668</v>
      </c>
      <c r="G6186">
        <v>6.45</v>
      </c>
      <c r="H6186">
        <v>4.2</v>
      </c>
      <c r="I6186">
        <v>18</v>
      </c>
      <c r="J6186">
        <v>0</v>
      </c>
      <c r="K6186" s="13">
        <v>0.28649999999999998</v>
      </c>
      <c r="L6186" s="13">
        <v>4.2000000000000003E-2</v>
      </c>
      <c r="M6186" s="13">
        <v>6.4500000000000002E-2</v>
      </c>
      <c r="N6186" s="13">
        <v>0.18</v>
      </c>
      <c r="O6186" s="13">
        <v>0</v>
      </c>
      <c r="P6186" s="12" t="str">
        <f>LEFT(Tabela2[[#This Row],[Código]],2)</f>
        <v>55</v>
      </c>
    </row>
    <row r="6187" spans="2:16" ht="15" customHeight="1" x14ac:dyDescent="0.25">
      <c r="B6187" s="36" t="str">
        <f>LOOKUP(Tabela2[[#This Row],[RESUMO]],Tabela3[Grupo],Tabela3[Meus produtos])</f>
        <v>Não</v>
      </c>
      <c r="C6187" s="30" t="s">
        <v>5931</v>
      </c>
      <c r="D6187" t="s">
        <v>21238</v>
      </c>
      <c r="E6187" t="s">
        <v>11853</v>
      </c>
      <c r="F6187" s="30" t="s">
        <v>16669</v>
      </c>
      <c r="G6187">
        <v>6.45</v>
      </c>
      <c r="H6187">
        <v>4.2</v>
      </c>
      <c r="I6187">
        <v>18</v>
      </c>
      <c r="J6187">
        <v>0</v>
      </c>
      <c r="K6187" s="13">
        <v>0.28649999999999998</v>
      </c>
      <c r="L6187" s="13">
        <v>4.2000000000000003E-2</v>
      </c>
      <c r="M6187" s="13">
        <v>6.4500000000000002E-2</v>
      </c>
      <c r="N6187" s="13">
        <v>0.18</v>
      </c>
      <c r="O6187" s="13">
        <v>0</v>
      </c>
      <c r="P6187" s="12" t="str">
        <f>LEFT(Tabela2[[#This Row],[Código]],2)</f>
        <v>55</v>
      </c>
    </row>
    <row r="6188" spans="2:16" ht="15" customHeight="1" x14ac:dyDescent="0.25">
      <c r="B6188" s="36" t="str">
        <f>LOOKUP(Tabela2[[#This Row],[RESUMO]],Tabela3[Grupo],Tabela3[Meus produtos])</f>
        <v>Não</v>
      </c>
      <c r="C6188" s="30" t="s">
        <v>5932</v>
      </c>
      <c r="D6188" t="s">
        <v>21238</v>
      </c>
      <c r="E6188" t="s">
        <v>11853</v>
      </c>
      <c r="F6188" s="30" t="s">
        <v>16670</v>
      </c>
      <c r="G6188">
        <v>6.23</v>
      </c>
      <c r="H6188">
        <v>4.2</v>
      </c>
      <c r="I6188">
        <v>18</v>
      </c>
      <c r="J6188">
        <v>0</v>
      </c>
      <c r="K6188" s="13">
        <v>0.2843</v>
      </c>
      <c r="L6188" s="13">
        <v>4.2000000000000003E-2</v>
      </c>
      <c r="M6188" s="13">
        <v>6.2300000000000001E-2</v>
      </c>
      <c r="N6188" s="13">
        <v>0.18</v>
      </c>
      <c r="O6188" s="13">
        <v>0</v>
      </c>
      <c r="P6188" s="12" t="str">
        <f>LEFT(Tabela2[[#This Row],[Código]],2)</f>
        <v>55</v>
      </c>
    </row>
    <row r="6189" spans="2:16" ht="15" customHeight="1" x14ac:dyDescent="0.25">
      <c r="B6189" s="36" t="str">
        <f>LOOKUP(Tabela2[[#This Row],[RESUMO]],Tabela3[Grupo],Tabela3[Meus produtos])</f>
        <v>Não</v>
      </c>
      <c r="C6189" s="30" t="s">
        <v>5933</v>
      </c>
      <c r="D6189" t="s">
        <v>21238</v>
      </c>
      <c r="E6189" t="s">
        <v>11853</v>
      </c>
      <c r="F6189" s="30" t="s">
        <v>16671</v>
      </c>
      <c r="G6189">
        <v>6.45</v>
      </c>
      <c r="H6189">
        <v>4.2</v>
      </c>
      <c r="I6189">
        <v>18</v>
      </c>
      <c r="J6189">
        <v>0</v>
      </c>
      <c r="K6189" s="13">
        <v>0.28649999999999998</v>
      </c>
      <c r="L6189" s="13">
        <v>4.2000000000000003E-2</v>
      </c>
      <c r="M6189" s="13">
        <v>6.4500000000000002E-2</v>
      </c>
      <c r="N6189" s="13">
        <v>0.18</v>
      </c>
      <c r="O6189" s="13">
        <v>0</v>
      </c>
      <c r="P6189" s="12" t="str">
        <f>LEFT(Tabela2[[#This Row],[Código]],2)</f>
        <v>55</v>
      </c>
    </row>
    <row r="6190" spans="2:16" ht="15" customHeight="1" x14ac:dyDescent="0.25">
      <c r="B6190" s="36" t="str">
        <f>LOOKUP(Tabela2[[#This Row],[RESUMO]],Tabela3[Grupo],Tabela3[Meus produtos])</f>
        <v>Não</v>
      </c>
      <c r="C6190" s="30" t="s">
        <v>5934</v>
      </c>
      <c r="D6190" t="s">
        <v>21238</v>
      </c>
      <c r="E6190" t="s">
        <v>11853</v>
      </c>
      <c r="F6190" s="30" t="s">
        <v>16672</v>
      </c>
      <c r="G6190">
        <v>6.45</v>
      </c>
      <c r="H6190">
        <v>4.2</v>
      </c>
      <c r="I6190">
        <v>18</v>
      </c>
      <c r="J6190">
        <v>0</v>
      </c>
      <c r="K6190" s="13">
        <v>0.28649999999999998</v>
      </c>
      <c r="L6190" s="13">
        <v>4.2000000000000003E-2</v>
      </c>
      <c r="M6190" s="13">
        <v>6.4500000000000002E-2</v>
      </c>
      <c r="N6190" s="13">
        <v>0.18</v>
      </c>
      <c r="O6190" s="13">
        <v>0</v>
      </c>
      <c r="P6190" s="12" t="str">
        <f>LEFT(Tabela2[[#This Row],[Código]],2)</f>
        <v>55</v>
      </c>
    </row>
    <row r="6191" spans="2:16" ht="15" customHeight="1" x14ac:dyDescent="0.25">
      <c r="B6191" s="36" t="str">
        <f>LOOKUP(Tabela2[[#This Row],[RESUMO]],Tabela3[Grupo],Tabela3[Meus produtos])</f>
        <v>Não</v>
      </c>
      <c r="C6191" s="30" t="s">
        <v>5935</v>
      </c>
      <c r="D6191" t="s">
        <v>21238</v>
      </c>
      <c r="E6191" t="s">
        <v>11853</v>
      </c>
      <c r="F6191" s="30" t="s">
        <v>16673</v>
      </c>
      <c r="G6191">
        <v>6.45</v>
      </c>
      <c r="H6191">
        <v>4.2</v>
      </c>
      <c r="I6191">
        <v>18</v>
      </c>
      <c r="J6191">
        <v>0</v>
      </c>
      <c r="K6191" s="13">
        <v>0.28649999999999998</v>
      </c>
      <c r="L6191" s="13">
        <v>4.2000000000000003E-2</v>
      </c>
      <c r="M6191" s="13">
        <v>6.4500000000000002E-2</v>
      </c>
      <c r="N6191" s="13">
        <v>0.18</v>
      </c>
      <c r="O6191" s="13">
        <v>0</v>
      </c>
      <c r="P6191" s="12" t="str">
        <f>LEFT(Tabela2[[#This Row],[Código]],2)</f>
        <v>55</v>
      </c>
    </row>
    <row r="6192" spans="2:16" ht="15" customHeight="1" x14ac:dyDescent="0.25">
      <c r="B6192" s="36" t="str">
        <f>LOOKUP(Tabela2[[#This Row],[RESUMO]],Tabela3[Grupo],Tabela3[Meus produtos])</f>
        <v>Não</v>
      </c>
      <c r="C6192" s="30" t="s">
        <v>5936</v>
      </c>
      <c r="D6192" t="s">
        <v>21238</v>
      </c>
      <c r="E6192" t="s">
        <v>11853</v>
      </c>
      <c r="F6192" s="30" t="s">
        <v>16674</v>
      </c>
      <c r="G6192">
        <v>6.45</v>
      </c>
      <c r="H6192">
        <v>4.2</v>
      </c>
      <c r="I6192">
        <v>18</v>
      </c>
      <c r="J6192">
        <v>0</v>
      </c>
      <c r="K6192" s="13">
        <v>0.28649999999999998</v>
      </c>
      <c r="L6192" s="13">
        <v>4.2000000000000003E-2</v>
      </c>
      <c r="M6192" s="13">
        <v>6.4500000000000002E-2</v>
      </c>
      <c r="N6192" s="13">
        <v>0.18</v>
      </c>
      <c r="O6192" s="13">
        <v>0</v>
      </c>
      <c r="P6192" s="12" t="str">
        <f>LEFT(Tabela2[[#This Row],[Código]],2)</f>
        <v>55</v>
      </c>
    </row>
    <row r="6193" spans="2:16" ht="15" customHeight="1" x14ac:dyDescent="0.25">
      <c r="B6193" s="36" t="str">
        <f>LOOKUP(Tabela2[[#This Row],[RESUMO]],Tabela3[Grupo],Tabela3[Meus produtos])</f>
        <v>Não</v>
      </c>
      <c r="C6193" s="30" t="s">
        <v>5937</v>
      </c>
      <c r="D6193" t="s">
        <v>21238</v>
      </c>
      <c r="E6193" t="s">
        <v>11853</v>
      </c>
      <c r="F6193" s="30" t="s">
        <v>16675</v>
      </c>
      <c r="G6193">
        <v>6.45</v>
      </c>
      <c r="H6193">
        <v>4.2</v>
      </c>
      <c r="I6193">
        <v>18</v>
      </c>
      <c r="J6193">
        <v>0</v>
      </c>
      <c r="K6193" s="13">
        <v>0.28649999999999998</v>
      </c>
      <c r="L6193" s="13">
        <v>4.2000000000000003E-2</v>
      </c>
      <c r="M6193" s="13">
        <v>6.4500000000000002E-2</v>
      </c>
      <c r="N6193" s="13">
        <v>0.18</v>
      </c>
      <c r="O6193" s="13">
        <v>0</v>
      </c>
      <c r="P6193" s="12" t="str">
        <f>LEFT(Tabela2[[#This Row],[Código]],2)</f>
        <v>55</v>
      </c>
    </row>
    <row r="6194" spans="2:16" ht="15" customHeight="1" x14ac:dyDescent="0.25">
      <c r="B6194" s="36" t="str">
        <f>LOOKUP(Tabela2[[#This Row],[RESUMO]],Tabela3[Grupo],Tabela3[Meus produtos])</f>
        <v>Não</v>
      </c>
      <c r="C6194" s="30" t="s">
        <v>5938</v>
      </c>
      <c r="D6194" t="s">
        <v>21238</v>
      </c>
      <c r="E6194" t="s">
        <v>11853</v>
      </c>
      <c r="F6194" s="30" t="s">
        <v>16676</v>
      </c>
      <c r="G6194">
        <v>6.45</v>
      </c>
      <c r="H6194">
        <v>4.2</v>
      </c>
      <c r="I6194">
        <v>18</v>
      </c>
      <c r="J6194">
        <v>0</v>
      </c>
      <c r="K6194" s="13">
        <v>0.28649999999999998</v>
      </c>
      <c r="L6194" s="13">
        <v>4.2000000000000003E-2</v>
      </c>
      <c r="M6194" s="13">
        <v>6.4500000000000002E-2</v>
      </c>
      <c r="N6194" s="13">
        <v>0.18</v>
      </c>
      <c r="O6194" s="13">
        <v>0</v>
      </c>
      <c r="P6194" s="12" t="str">
        <f>LEFT(Tabela2[[#This Row],[Código]],2)</f>
        <v>55</v>
      </c>
    </row>
    <row r="6195" spans="2:16" ht="15" customHeight="1" x14ac:dyDescent="0.25">
      <c r="B6195" s="36" t="str">
        <f>LOOKUP(Tabela2[[#This Row],[RESUMO]],Tabela3[Grupo],Tabela3[Meus produtos])</f>
        <v>Não</v>
      </c>
      <c r="C6195" s="30" t="s">
        <v>5939</v>
      </c>
      <c r="D6195" t="s">
        <v>21238</v>
      </c>
      <c r="E6195" t="s">
        <v>11853</v>
      </c>
      <c r="F6195" s="30" t="s">
        <v>16677</v>
      </c>
      <c r="G6195">
        <v>6.45</v>
      </c>
      <c r="H6195">
        <v>4.2</v>
      </c>
      <c r="I6195">
        <v>18</v>
      </c>
      <c r="J6195">
        <v>0</v>
      </c>
      <c r="K6195" s="13">
        <v>0.28649999999999998</v>
      </c>
      <c r="L6195" s="13">
        <v>4.2000000000000003E-2</v>
      </c>
      <c r="M6195" s="13">
        <v>6.4500000000000002E-2</v>
      </c>
      <c r="N6195" s="13">
        <v>0.18</v>
      </c>
      <c r="O6195" s="13">
        <v>0</v>
      </c>
      <c r="P6195" s="12" t="str">
        <f>LEFT(Tabela2[[#This Row],[Código]],2)</f>
        <v>55</v>
      </c>
    </row>
    <row r="6196" spans="2:16" ht="15" customHeight="1" x14ac:dyDescent="0.25">
      <c r="B6196" s="36" t="str">
        <f>LOOKUP(Tabela2[[#This Row],[RESUMO]],Tabela3[Grupo],Tabela3[Meus produtos])</f>
        <v>Não</v>
      </c>
      <c r="C6196" s="30" t="s">
        <v>5940</v>
      </c>
      <c r="D6196" t="s">
        <v>21238</v>
      </c>
      <c r="E6196" t="s">
        <v>11853</v>
      </c>
      <c r="F6196" s="30" t="s">
        <v>16678</v>
      </c>
      <c r="G6196">
        <v>6.45</v>
      </c>
      <c r="H6196">
        <v>4.2</v>
      </c>
      <c r="I6196">
        <v>18</v>
      </c>
      <c r="J6196">
        <v>0</v>
      </c>
      <c r="K6196" s="13">
        <v>0.28649999999999998</v>
      </c>
      <c r="L6196" s="13">
        <v>4.2000000000000003E-2</v>
      </c>
      <c r="M6196" s="13">
        <v>6.4500000000000002E-2</v>
      </c>
      <c r="N6196" s="13">
        <v>0.18</v>
      </c>
      <c r="O6196" s="13">
        <v>0</v>
      </c>
      <c r="P6196" s="12" t="str">
        <f>LEFT(Tabela2[[#This Row],[Código]],2)</f>
        <v>55</v>
      </c>
    </row>
    <row r="6197" spans="2:16" ht="15" customHeight="1" x14ac:dyDescent="0.25">
      <c r="B6197" s="36" t="str">
        <f>LOOKUP(Tabela2[[#This Row],[RESUMO]],Tabela3[Grupo],Tabela3[Meus produtos])</f>
        <v>Não</v>
      </c>
      <c r="C6197" s="30" t="s">
        <v>5941</v>
      </c>
      <c r="D6197" t="s">
        <v>21238</v>
      </c>
      <c r="E6197" t="s">
        <v>11853</v>
      </c>
      <c r="F6197" s="30" t="s">
        <v>16679</v>
      </c>
      <c r="G6197">
        <v>6.45</v>
      </c>
      <c r="H6197">
        <v>4.2</v>
      </c>
      <c r="I6197">
        <v>18</v>
      </c>
      <c r="J6197">
        <v>0</v>
      </c>
      <c r="K6197" s="13">
        <v>0.28649999999999998</v>
      </c>
      <c r="L6197" s="13">
        <v>4.2000000000000003E-2</v>
      </c>
      <c r="M6197" s="13">
        <v>6.4500000000000002E-2</v>
      </c>
      <c r="N6197" s="13">
        <v>0.18</v>
      </c>
      <c r="O6197" s="13">
        <v>0</v>
      </c>
      <c r="P6197" s="12" t="str">
        <f>LEFT(Tabela2[[#This Row],[Código]],2)</f>
        <v>55</v>
      </c>
    </row>
    <row r="6198" spans="2:16" ht="15" customHeight="1" x14ac:dyDescent="0.25">
      <c r="B6198" s="36" t="str">
        <f>LOOKUP(Tabela2[[#This Row],[RESUMO]],Tabela3[Grupo],Tabela3[Meus produtos])</f>
        <v>Não</v>
      </c>
      <c r="C6198" s="30" t="s">
        <v>5942</v>
      </c>
      <c r="D6198" t="s">
        <v>21238</v>
      </c>
      <c r="E6198" t="s">
        <v>11853</v>
      </c>
      <c r="F6198" s="30" t="s">
        <v>16680</v>
      </c>
      <c r="G6198">
        <v>6.45</v>
      </c>
      <c r="H6198">
        <v>4.2</v>
      </c>
      <c r="I6198">
        <v>18</v>
      </c>
      <c r="J6198">
        <v>0</v>
      </c>
      <c r="K6198" s="13">
        <v>0.28649999999999998</v>
      </c>
      <c r="L6198" s="13">
        <v>4.2000000000000003E-2</v>
      </c>
      <c r="M6198" s="13">
        <v>6.4500000000000002E-2</v>
      </c>
      <c r="N6198" s="13">
        <v>0.18</v>
      </c>
      <c r="O6198" s="13">
        <v>0</v>
      </c>
      <c r="P6198" s="12" t="str">
        <f>LEFT(Tabela2[[#This Row],[Código]],2)</f>
        <v>55</v>
      </c>
    </row>
    <row r="6199" spans="2:16" ht="15" customHeight="1" x14ac:dyDescent="0.25">
      <c r="B6199" s="36" t="str">
        <f>LOOKUP(Tabela2[[#This Row],[RESUMO]],Tabela3[Grupo],Tabela3[Meus produtos])</f>
        <v>Não</v>
      </c>
      <c r="C6199" s="30" t="s">
        <v>5943</v>
      </c>
      <c r="D6199" t="s">
        <v>21238</v>
      </c>
      <c r="E6199" t="s">
        <v>11853</v>
      </c>
      <c r="F6199" s="30" t="s">
        <v>16681</v>
      </c>
      <c r="G6199">
        <v>6.45</v>
      </c>
      <c r="H6199">
        <v>4.2</v>
      </c>
      <c r="I6199">
        <v>18</v>
      </c>
      <c r="J6199">
        <v>0</v>
      </c>
      <c r="K6199" s="13">
        <v>0.28649999999999998</v>
      </c>
      <c r="L6199" s="13">
        <v>4.2000000000000003E-2</v>
      </c>
      <c r="M6199" s="13">
        <v>6.4500000000000002E-2</v>
      </c>
      <c r="N6199" s="13">
        <v>0.18</v>
      </c>
      <c r="O6199" s="13">
        <v>0</v>
      </c>
      <c r="P6199" s="12" t="str">
        <f>LEFT(Tabela2[[#This Row],[Código]],2)</f>
        <v>55</v>
      </c>
    </row>
    <row r="6200" spans="2:16" ht="15" customHeight="1" x14ac:dyDescent="0.25">
      <c r="B6200" s="36" t="str">
        <f>LOOKUP(Tabela2[[#This Row],[RESUMO]],Tabela3[Grupo],Tabela3[Meus produtos])</f>
        <v>Não</v>
      </c>
      <c r="C6200" s="30" t="s">
        <v>5944</v>
      </c>
      <c r="D6200" t="s">
        <v>21238</v>
      </c>
      <c r="E6200" t="s">
        <v>11853</v>
      </c>
      <c r="F6200" s="30" t="s">
        <v>16682</v>
      </c>
      <c r="G6200">
        <v>6.45</v>
      </c>
      <c r="H6200">
        <v>4.2</v>
      </c>
      <c r="I6200">
        <v>18</v>
      </c>
      <c r="J6200">
        <v>0</v>
      </c>
      <c r="K6200" s="13">
        <v>0.28649999999999998</v>
      </c>
      <c r="L6200" s="13">
        <v>4.2000000000000003E-2</v>
      </c>
      <c r="M6200" s="13">
        <v>6.4500000000000002E-2</v>
      </c>
      <c r="N6200" s="13">
        <v>0.18</v>
      </c>
      <c r="O6200" s="13">
        <v>0</v>
      </c>
      <c r="P6200" s="12" t="str">
        <f>LEFT(Tabela2[[#This Row],[Código]],2)</f>
        <v>55</v>
      </c>
    </row>
    <row r="6201" spans="2:16" ht="15" customHeight="1" x14ac:dyDescent="0.25">
      <c r="B6201" s="36" t="str">
        <f>LOOKUP(Tabela2[[#This Row],[RESUMO]],Tabela3[Grupo],Tabela3[Meus produtos])</f>
        <v>Não</v>
      </c>
      <c r="C6201" s="30" t="s">
        <v>5945</v>
      </c>
      <c r="D6201" t="s">
        <v>21238</v>
      </c>
      <c r="E6201" t="s">
        <v>11853</v>
      </c>
      <c r="F6201" s="30" t="s">
        <v>16683</v>
      </c>
      <c r="G6201">
        <v>6.45</v>
      </c>
      <c r="H6201">
        <v>4.2</v>
      </c>
      <c r="I6201">
        <v>18</v>
      </c>
      <c r="J6201">
        <v>0</v>
      </c>
      <c r="K6201" s="13">
        <v>0.28649999999999998</v>
      </c>
      <c r="L6201" s="13">
        <v>4.2000000000000003E-2</v>
      </c>
      <c r="M6201" s="13">
        <v>6.4500000000000002E-2</v>
      </c>
      <c r="N6201" s="13">
        <v>0.18</v>
      </c>
      <c r="O6201" s="13">
        <v>0</v>
      </c>
      <c r="P6201" s="12" t="str">
        <f>LEFT(Tabela2[[#This Row],[Código]],2)</f>
        <v>55</v>
      </c>
    </row>
    <row r="6202" spans="2:16" ht="15" customHeight="1" x14ac:dyDescent="0.25">
      <c r="B6202" s="36" t="str">
        <f>LOOKUP(Tabela2[[#This Row],[RESUMO]],Tabela3[Grupo],Tabela3[Meus produtos])</f>
        <v>Não</v>
      </c>
      <c r="C6202" s="30" t="s">
        <v>5946</v>
      </c>
      <c r="D6202" t="s">
        <v>21238</v>
      </c>
      <c r="E6202" t="s">
        <v>11853</v>
      </c>
      <c r="F6202" s="30" t="s">
        <v>16684</v>
      </c>
      <c r="G6202">
        <v>6.45</v>
      </c>
      <c r="H6202">
        <v>4.2</v>
      </c>
      <c r="I6202">
        <v>18</v>
      </c>
      <c r="J6202">
        <v>0</v>
      </c>
      <c r="K6202" s="13">
        <v>0.28649999999999998</v>
      </c>
      <c r="L6202" s="13">
        <v>4.2000000000000003E-2</v>
      </c>
      <c r="M6202" s="13">
        <v>6.4500000000000002E-2</v>
      </c>
      <c r="N6202" s="13">
        <v>0.18</v>
      </c>
      <c r="O6202" s="13">
        <v>0</v>
      </c>
      <c r="P6202" s="12" t="str">
        <f>LEFT(Tabela2[[#This Row],[Código]],2)</f>
        <v>55</v>
      </c>
    </row>
    <row r="6203" spans="2:16" ht="15" customHeight="1" x14ac:dyDescent="0.25">
      <c r="B6203" s="36" t="str">
        <f>LOOKUP(Tabela2[[#This Row],[RESUMO]],Tabela3[Grupo],Tabela3[Meus produtos])</f>
        <v>Não</v>
      </c>
      <c r="C6203" s="30" t="s">
        <v>5947</v>
      </c>
      <c r="D6203" t="s">
        <v>21238</v>
      </c>
      <c r="E6203" t="s">
        <v>11853</v>
      </c>
      <c r="F6203" s="30" t="s">
        <v>16685</v>
      </c>
      <c r="G6203">
        <v>6.45</v>
      </c>
      <c r="H6203">
        <v>4.2</v>
      </c>
      <c r="I6203">
        <v>18</v>
      </c>
      <c r="J6203">
        <v>0</v>
      </c>
      <c r="K6203" s="13">
        <v>0.28649999999999998</v>
      </c>
      <c r="L6203" s="13">
        <v>4.2000000000000003E-2</v>
      </c>
      <c r="M6203" s="13">
        <v>6.4500000000000002E-2</v>
      </c>
      <c r="N6203" s="13">
        <v>0.18</v>
      </c>
      <c r="O6203" s="13">
        <v>0</v>
      </c>
      <c r="P6203" s="12" t="str">
        <f>LEFT(Tabela2[[#This Row],[Código]],2)</f>
        <v>55</v>
      </c>
    </row>
    <row r="6204" spans="2:16" ht="15" customHeight="1" x14ac:dyDescent="0.25">
      <c r="B6204" s="36" t="str">
        <f>LOOKUP(Tabela2[[#This Row],[RESUMO]],Tabela3[Grupo],Tabela3[Meus produtos])</f>
        <v>Não</v>
      </c>
      <c r="C6204" s="30" t="s">
        <v>5948</v>
      </c>
      <c r="D6204" t="s">
        <v>21238</v>
      </c>
      <c r="E6204" t="s">
        <v>11853</v>
      </c>
      <c r="F6204" s="30" t="s">
        <v>16686</v>
      </c>
      <c r="G6204">
        <v>6.45</v>
      </c>
      <c r="H6204">
        <v>4.2</v>
      </c>
      <c r="I6204">
        <v>18</v>
      </c>
      <c r="J6204">
        <v>0</v>
      </c>
      <c r="K6204" s="13">
        <v>0.28649999999999998</v>
      </c>
      <c r="L6204" s="13">
        <v>4.2000000000000003E-2</v>
      </c>
      <c r="M6204" s="13">
        <v>6.4500000000000002E-2</v>
      </c>
      <c r="N6204" s="13">
        <v>0.18</v>
      </c>
      <c r="O6204" s="13">
        <v>0</v>
      </c>
      <c r="P6204" s="12" t="str">
        <f>LEFT(Tabela2[[#This Row],[Código]],2)</f>
        <v>55</v>
      </c>
    </row>
    <row r="6205" spans="2:16" ht="15" customHeight="1" x14ac:dyDescent="0.25">
      <c r="B6205" s="36" t="str">
        <f>LOOKUP(Tabela2[[#This Row],[RESUMO]],Tabela3[Grupo],Tabela3[Meus produtos])</f>
        <v>Não</v>
      </c>
      <c r="C6205" s="30" t="s">
        <v>5949</v>
      </c>
      <c r="D6205" t="s">
        <v>21238</v>
      </c>
      <c r="E6205" t="s">
        <v>11853</v>
      </c>
      <c r="F6205" s="30" t="s">
        <v>16687</v>
      </c>
      <c r="G6205">
        <v>6.45</v>
      </c>
      <c r="H6205">
        <v>4.2</v>
      </c>
      <c r="I6205">
        <v>18</v>
      </c>
      <c r="J6205">
        <v>0</v>
      </c>
      <c r="K6205" s="13">
        <v>0.28649999999999998</v>
      </c>
      <c r="L6205" s="13">
        <v>4.2000000000000003E-2</v>
      </c>
      <c r="M6205" s="13">
        <v>6.4500000000000002E-2</v>
      </c>
      <c r="N6205" s="13">
        <v>0.18</v>
      </c>
      <c r="O6205" s="13">
        <v>0</v>
      </c>
      <c r="P6205" s="12" t="str">
        <f>LEFT(Tabela2[[#This Row],[Código]],2)</f>
        <v>55</v>
      </c>
    </row>
    <row r="6206" spans="2:16" ht="15" customHeight="1" x14ac:dyDescent="0.25">
      <c r="B6206" s="36" t="str">
        <f>LOOKUP(Tabela2[[#This Row],[RESUMO]],Tabela3[Grupo],Tabela3[Meus produtos])</f>
        <v>Não</v>
      </c>
      <c r="C6206" s="30" t="s">
        <v>21665</v>
      </c>
      <c r="D6206" t="s">
        <v>21238</v>
      </c>
      <c r="E6206" t="s">
        <v>11853</v>
      </c>
      <c r="F6206" s="30" t="s">
        <v>21666</v>
      </c>
      <c r="G6206">
        <v>6.45</v>
      </c>
      <c r="H6206">
        <v>4.2</v>
      </c>
      <c r="I6206">
        <v>18</v>
      </c>
      <c r="J6206">
        <v>0</v>
      </c>
      <c r="K6206" s="13">
        <v>0.28649999999999998</v>
      </c>
      <c r="L6206" s="13">
        <v>4.2000000000000003E-2</v>
      </c>
      <c r="M6206" s="13">
        <v>6.4500000000000002E-2</v>
      </c>
      <c r="N6206" s="13">
        <v>0.18</v>
      </c>
      <c r="O6206" s="13">
        <v>0</v>
      </c>
      <c r="P6206" s="12" t="str">
        <f>LEFT(Tabela2[[#This Row],[Código]],2)</f>
        <v>55</v>
      </c>
    </row>
    <row r="6207" spans="2:16" ht="15" customHeight="1" x14ac:dyDescent="0.25">
      <c r="B6207" s="36" t="str">
        <f>LOOKUP(Tabela2[[#This Row],[RESUMO]],Tabela3[Grupo],Tabela3[Meus produtos])</f>
        <v>Não</v>
      </c>
      <c r="C6207" s="30" t="s">
        <v>21667</v>
      </c>
      <c r="D6207" t="s">
        <v>21238</v>
      </c>
      <c r="E6207" t="s">
        <v>11853</v>
      </c>
      <c r="F6207" s="30" t="s">
        <v>21668</v>
      </c>
      <c r="G6207">
        <v>6.45</v>
      </c>
      <c r="H6207">
        <v>4.2</v>
      </c>
      <c r="I6207">
        <v>18</v>
      </c>
      <c r="J6207">
        <v>0</v>
      </c>
      <c r="K6207" s="13">
        <v>0.28649999999999998</v>
      </c>
      <c r="L6207" s="13">
        <v>4.2000000000000003E-2</v>
      </c>
      <c r="M6207" s="13">
        <v>6.4500000000000002E-2</v>
      </c>
      <c r="N6207" s="13">
        <v>0.18</v>
      </c>
      <c r="O6207" s="13">
        <v>0</v>
      </c>
      <c r="P6207" s="12" t="str">
        <f>LEFT(Tabela2[[#This Row],[Código]],2)</f>
        <v>55</v>
      </c>
    </row>
    <row r="6208" spans="2:16" ht="15" customHeight="1" x14ac:dyDescent="0.25">
      <c r="B6208" s="36" t="str">
        <f>LOOKUP(Tabela2[[#This Row],[RESUMO]],Tabela3[Grupo],Tabela3[Meus produtos])</f>
        <v>Não</v>
      </c>
      <c r="C6208" s="30" t="s">
        <v>21669</v>
      </c>
      <c r="D6208" t="s">
        <v>21238</v>
      </c>
      <c r="E6208" t="s">
        <v>11853</v>
      </c>
      <c r="F6208" s="30" t="s">
        <v>21670</v>
      </c>
      <c r="G6208">
        <v>6.45</v>
      </c>
      <c r="H6208">
        <v>4.2</v>
      </c>
      <c r="I6208">
        <v>18</v>
      </c>
      <c r="J6208">
        <v>0</v>
      </c>
      <c r="K6208" s="13">
        <v>0.28649999999999998</v>
      </c>
      <c r="L6208" s="13">
        <v>4.2000000000000003E-2</v>
      </c>
      <c r="M6208" s="13">
        <v>6.4500000000000002E-2</v>
      </c>
      <c r="N6208" s="13">
        <v>0.18</v>
      </c>
      <c r="O6208" s="13">
        <v>0</v>
      </c>
      <c r="P6208" s="12" t="str">
        <f>LEFT(Tabela2[[#This Row],[Código]],2)</f>
        <v>55</v>
      </c>
    </row>
    <row r="6209" spans="2:16" ht="15" customHeight="1" x14ac:dyDescent="0.25">
      <c r="B6209" s="36" t="str">
        <f>LOOKUP(Tabela2[[#This Row],[RESUMO]],Tabela3[Grupo],Tabela3[Meus produtos])</f>
        <v>Não</v>
      </c>
      <c r="C6209" s="30" t="s">
        <v>21671</v>
      </c>
      <c r="D6209" t="s">
        <v>21238</v>
      </c>
      <c r="E6209" t="s">
        <v>11853</v>
      </c>
      <c r="F6209" s="30" t="s">
        <v>21672</v>
      </c>
      <c r="G6209">
        <v>6.45</v>
      </c>
      <c r="H6209">
        <v>4.2</v>
      </c>
      <c r="I6209">
        <v>18</v>
      </c>
      <c r="J6209">
        <v>0</v>
      </c>
      <c r="K6209" s="13">
        <v>0.28649999999999998</v>
      </c>
      <c r="L6209" s="13">
        <v>4.2000000000000003E-2</v>
      </c>
      <c r="M6209" s="13">
        <v>6.4500000000000002E-2</v>
      </c>
      <c r="N6209" s="13">
        <v>0.18</v>
      </c>
      <c r="O6209" s="13">
        <v>0</v>
      </c>
      <c r="P6209" s="12" t="str">
        <f>LEFT(Tabela2[[#This Row],[Código]],2)</f>
        <v>55</v>
      </c>
    </row>
    <row r="6210" spans="2:16" ht="15" customHeight="1" x14ac:dyDescent="0.25">
      <c r="B6210" s="36" t="str">
        <f>LOOKUP(Tabela2[[#This Row],[RESUMO]],Tabela3[Grupo],Tabela3[Meus produtos])</f>
        <v>Não</v>
      </c>
      <c r="C6210" s="30" t="s">
        <v>21673</v>
      </c>
      <c r="D6210" t="s">
        <v>21238</v>
      </c>
      <c r="E6210" t="s">
        <v>11853</v>
      </c>
      <c r="F6210" s="30" t="s">
        <v>21672</v>
      </c>
      <c r="G6210">
        <v>6.45</v>
      </c>
      <c r="H6210">
        <v>4.2</v>
      </c>
      <c r="I6210">
        <v>18</v>
      </c>
      <c r="J6210">
        <v>0</v>
      </c>
      <c r="K6210" s="13">
        <v>0.28649999999999998</v>
      </c>
      <c r="L6210" s="13">
        <v>4.2000000000000003E-2</v>
      </c>
      <c r="M6210" s="13">
        <v>6.4500000000000002E-2</v>
      </c>
      <c r="N6210" s="13">
        <v>0.18</v>
      </c>
      <c r="O6210" s="13">
        <v>0</v>
      </c>
      <c r="P6210" s="12" t="str">
        <f>LEFT(Tabela2[[#This Row],[Código]],2)</f>
        <v>55</v>
      </c>
    </row>
    <row r="6211" spans="2:16" ht="15" customHeight="1" x14ac:dyDescent="0.25">
      <c r="B6211" s="36" t="str">
        <f>LOOKUP(Tabela2[[#This Row],[RESUMO]],Tabela3[Grupo],Tabela3[Meus produtos])</f>
        <v>Não</v>
      </c>
      <c r="C6211" s="30" t="s">
        <v>21674</v>
      </c>
      <c r="D6211" t="s">
        <v>21238</v>
      </c>
      <c r="E6211" t="s">
        <v>11853</v>
      </c>
      <c r="F6211" s="30" t="s">
        <v>21675</v>
      </c>
      <c r="G6211">
        <v>6.45</v>
      </c>
      <c r="H6211">
        <v>4.2</v>
      </c>
      <c r="I6211">
        <v>18</v>
      </c>
      <c r="J6211">
        <v>0</v>
      </c>
      <c r="K6211" s="13">
        <v>0.28649999999999998</v>
      </c>
      <c r="L6211" s="13">
        <v>4.2000000000000003E-2</v>
      </c>
      <c r="M6211" s="13">
        <v>6.4500000000000002E-2</v>
      </c>
      <c r="N6211" s="13">
        <v>0.18</v>
      </c>
      <c r="O6211" s="13">
        <v>0</v>
      </c>
      <c r="P6211" s="12" t="str">
        <f>LEFT(Tabela2[[#This Row],[Código]],2)</f>
        <v>55</v>
      </c>
    </row>
    <row r="6212" spans="2:16" ht="15" customHeight="1" x14ac:dyDescent="0.25">
      <c r="B6212" s="36" t="str">
        <f>LOOKUP(Tabela2[[#This Row],[RESUMO]],Tabela3[Grupo],Tabela3[Meus produtos])</f>
        <v>Não</v>
      </c>
      <c r="C6212" s="30" t="s">
        <v>21676</v>
      </c>
      <c r="D6212" t="s">
        <v>21238</v>
      </c>
      <c r="E6212" t="s">
        <v>11853</v>
      </c>
      <c r="F6212" s="30" t="s">
        <v>21677</v>
      </c>
      <c r="G6212">
        <v>6.45</v>
      </c>
      <c r="H6212">
        <v>4.2</v>
      </c>
      <c r="I6212">
        <v>18</v>
      </c>
      <c r="J6212">
        <v>0</v>
      </c>
      <c r="K6212" s="13">
        <v>0.28649999999999998</v>
      </c>
      <c r="L6212" s="13">
        <v>4.2000000000000003E-2</v>
      </c>
      <c r="M6212" s="13">
        <v>6.4500000000000002E-2</v>
      </c>
      <c r="N6212" s="13">
        <v>0.18</v>
      </c>
      <c r="O6212" s="13">
        <v>0</v>
      </c>
      <c r="P6212" s="12" t="str">
        <f>LEFT(Tabela2[[#This Row],[Código]],2)</f>
        <v>55</v>
      </c>
    </row>
    <row r="6213" spans="2:16" ht="15" customHeight="1" x14ac:dyDescent="0.25">
      <c r="B6213" s="36" t="str">
        <f>LOOKUP(Tabela2[[#This Row],[RESUMO]],Tabela3[Grupo],Tabela3[Meus produtos])</f>
        <v>Não</v>
      </c>
      <c r="C6213" s="30" t="s">
        <v>21678</v>
      </c>
      <c r="D6213" t="s">
        <v>21238</v>
      </c>
      <c r="E6213" t="s">
        <v>11853</v>
      </c>
      <c r="F6213" s="30" t="s">
        <v>21679</v>
      </c>
      <c r="G6213">
        <v>6.45</v>
      </c>
      <c r="H6213">
        <v>4.2</v>
      </c>
      <c r="I6213">
        <v>18</v>
      </c>
      <c r="J6213">
        <v>0</v>
      </c>
      <c r="K6213" s="13">
        <v>0.28649999999999998</v>
      </c>
      <c r="L6213" s="13">
        <v>4.2000000000000003E-2</v>
      </c>
      <c r="M6213" s="13">
        <v>6.4500000000000002E-2</v>
      </c>
      <c r="N6213" s="13">
        <v>0.18</v>
      </c>
      <c r="O6213" s="13">
        <v>0</v>
      </c>
      <c r="P6213" s="12" t="str">
        <f>LEFT(Tabela2[[#This Row],[Código]],2)</f>
        <v>55</v>
      </c>
    </row>
    <row r="6214" spans="2:16" ht="15" customHeight="1" x14ac:dyDescent="0.25">
      <c r="B6214" s="36" t="str">
        <f>LOOKUP(Tabela2[[#This Row],[RESUMO]],Tabela3[Grupo],Tabela3[Meus produtos])</f>
        <v>Não</v>
      </c>
      <c r="C6214" s="30" t="s">
        <v>21680</v>
      </c>
      <c r="D6214" t="s">
        <v>21238</v>
      </c>
      <c r="E6214" t="s">
        <v>11853</v>
      </c>
      <c r="F6214" s="30" t="s">
        <v>21681</v>
      </c>
      <c r="G6214">
        <v>6.45</v>
      </c>
      <c r="H6214">
        <v>4.2</v>
      </c>
      <c r="I6214">
        <v>18</v>
      </c>
      <c r="J6214">
        <v>0</v>
      </c>
      <c r="K6214" s="13">
        <v>0.28649999999999998</v>
      </c>
      <c r="L6214" s="13">
        <v>4.2000000000000003E-2</v>
      </c>
      <c r="M6214" s="13">
        <v>6.4500000000000002E-2</v>
      </c>
      <c r="N6214" s="13">
        <v>0.18</v>
      </c>
      <c r="O6214" s="13">
        <v>0</v>
      </c>
      <c r="P6214" s="12" t="str">
        <f>LEFT(Tabela2[[#This Row],[Código]],2)</f>
        <v>55</v>
      </c>
    </row>
    <row r="6215" spans="2:16" ht="15" customHeight="1" x14ac:dyDescent="0.25">
      <c r="B6215" s="36" t="str">
        <f>LOOKUP(Tabela2[[#This Row],[RESUMO]],Tabela3[Grupo],Tabela3[Meus produtos])</f>
        <v>Não</v>
      </c>
      <c r="C6215" s="30" t="s">
        <v>21682</v>
      </c>
      <c r="D6215" t="s">
        <v>21238</v>
      </c>
      <c r="E6215" t="s">
        <v>11853</v>
      </c>
      <c r="F6215" s="30" t="s">
        <v>21681</v>
      </c>
      <c r="G6215">
        <v>6.45</v>
      </c>
      <c r="H6215">
        <v>4.2</v>
      </c>
      <c r="I6215">
        <v>18</v>
      </c>
      <c r="J6215">
        <v>0</v>
      </c>
      <c r="K6215" s="13">
        <v>0.28649999999999998</v>
      </c>
      <c r="L6215" s="13">
        <v>4.2000000000000003E-2</v>
      </c>
      <c r="M6215" s="13">
        <v>6.4500000000000002E-2</v>
      </c>
      <c r="N6215" s="13">
        <v>0.18</v>
      </c>
      <c r="O6215" s="13">
        <v>0</v>
      </c>
      <c r="P6215" s="12" t="str">
        <f>LEFT(Tabela2[[#This Row],[Código]],2)</f>
        <v>55</v>
      </c>
    </row>
    <row r="6216" spans="2:16" ht="15" customHeight="1" x14ac:dyDescent="0.25">
      <c r="B6216" s="36" t="str">
        <f>LOOKUP(Tabela2[[#This Row],[RESUMO]],Tabela3[Grupo],Tabela3[Meus produtos])</f>
        <v>Não</v>
      </c>
      <c r="C6216" s="30" t="s">
        <v>21683</v>
      </c>
      <c r="D6216" t="s">
        <v>21238</v>
      </c>
      <c r="E6216" t="s">
        <v>11853</v>
      </c>
      <c r="F6216" s="30" t="s">
        <v>21684</v>
      </c>
      <c r="G6216">
        <v>6.45</v>
      </c>
      <c r="H6216">
        <v>4.2</v>
      </c>
      <c r="I6216">
        <v>18</v>
      </c>
      <c r="J6216">
        <v>0</v>
      </c>
      <c r="K6216" s="13">
        <v>0.28649999999999998</v>
      </c>
      <c r="L6216" s="13">
        <v>4.2000000000000003E-2</v>
      </c>
      <c r="M6216" s="13">
        <v>6.4500000000000002E-2</v>
      </c>
      <c r="N6216" s="13">
        <v>0.18</v>
      </c>
      <c r="O6216" s="13">
        <v>0</v>
      </c>
      <c r="P6216" s="12" t="str">
        <f>LEFT(Tabela2[[#This Row],[Código]],2)</f>
        <v>55</v>
      </c>
    </row>
    <row r="6217" spans="2:16" ht="15" customHeight="1" x14ac:dyDescent="0.25">
      <c r="B6217" s="36" t="str">
        <f>LOOKUP(Tabela2[[#This Row],[RESUMO]],Tabela3[Grupo],Tabela3[Meus produtos])</f>
        <v>Não</v>
      </c>
      <c r="C6217" s="30" t="s">
        <v>21685</v>
      </c>
      <c r="D6217" t="s">
        <v>21238</v>
      </c>
      <c r="E6217" t="s">
        <v>11853</v>
      </c>
      <c r="F6217" s="30" t="s">
        <v>21686</v>
      </c>
      <c r="G6217">
        <v>6.45</v>
      </c>
      <c r="H6217">
        <v>4.2</v>
      </c>
      <c r="I6217">
        <v>18</v>
      </c>
      <c r="J6217">
        <v>0</v>
      </c>
      <c r="K6217" s="13">
        <v>0.28649999999999998</v>
      </c>
      <c r="L6217" s="13">
        <v>4.2000000000000003E-2</v>
      </c>
      <c r="M6217" s="13">
        <v>6.4500000000000002E-2</v>
      </c>
      <c r="N6217" s="13">
        <v>0.18</v>
      </c>
      <c r="O6217" s="13">
        <v>0</v>
      </c>
      <c r="P6217" s="12" t="str">
        <f>LEFT(Tabela2[[#This Row],[Código]],2)</f>
        <v>55</v>
      </c>
    </row>
    <row r="6218" spans="2:16" ht="15" customHeight="1" x14ac:dyDescent="0.25">
      <c r="B6218" s="36" t="str">
        <f>LOOKUP(Tabela2[[#This Row],[RESUMO]],Tabela3[Grupo],Tabela3[Meus produtos])</f>
        <v>Não</v>
      </c>
      <c r="C6218" s="30" t="s">
        <v>21687</v>
      </c>
      <c r="D6218" t="s">
        <v>21238</v>
      </c>
      <c r="E6218" t="s">
        <v>11853</v>
      </c>
      <c r="F6218" s="30" t="s">
        <v>21688</v>
      </c>
      <c r="G6218">
        <v>6.45</v>
      </c>
      <c r="H6218">
        <v>4.2</v>
      </c>
      <c r="I6218">
        <v>18</v>
      </c>
      <c r="J6218">
        <v>0</v>
      </c>
      <c r="K6218" s="13">
        <v>0.28649999999999998</v>
      </c>
      <c r="L6218" s="13">
        <v>4.2000000000000003E-2</v>
      </c>
      <c r="M6218" s="13">
        <v>6.4500000000000002E-2</v>
      </c>
      <c r="N6218" s="13">
        <v>0.18</v>
      </c>
      <c r="O6218" s="13">
        <v>0</v>
      </c>
      <c r="P6218" s="12" t="str">
        <f>LEFT(Tabela2[[#This Row],[Código]],2)</f>
        <v>55</v>
      </c>
    </row>
    <row r="6219" spans="2:16" ht="15" customHeight="1" x14ac:dyDescent="0.25">
      <c r="B6219" s="36" t="str">
        <f>LOOKUP(Tabela2[[#This Row],[RESUMO]],Tabela3[Grupo],Tabela3[Meus produtos])</f>
        <v>Não</v>
      </c>
      <c r="C6219" s="30" t="s">
        <v>21689</v>
      </c>
      <c r="D6219" t="s">
        <v>21238</v>
      </c>
      <c r="E6219" t="s">
        <v>11853</v>
      </c>
      <c r="F6219" s="30" t="s">
        <v>21690</v>
      </c>
      <c r="G6219">
        <v>6.45</v>
      </c>
      <c r="H6219">
        <v>4.2</v>
      </c>
      <c r="I6219">
        <v>18</v>
      </c>
      <c r="J6219">
        <v>0</v>
      </c>
      <c r="K6219" s="13">
        <v>0.28649999999999998</v>
      </c>
      <c r="L6219" s="13">
        <v>4.2000000000000003E-2</v>
      </c>
      <c r="M6219" s="13">
        <v>6.4500000000000002E-2</v>
      </c>
      <c r="N6219" s="13">
        <v>0.18</v>
      </c>
      <c r="O6219" s="13">
        <v>0</v>
      </c>
      <c r="P6219" s="12" t="str">
        <f>LEFT(Tabela2[[#This Row],[Código]],2)</f>
        <v>55</v>
      </c>
    </row>
    <row r="6220" spans="2:16" ht="15" customHeight="1" x14ac:dyDescent="0.25">
      <c r="B6220" s="36" t="str">
        <f>LOOKUP(Tabela2[[#This Row],[RESUMO]],Tabela3[Grupo],Tabela3[Meus produtos])</f>
        <v>Não</v>
      </c>
      <c r="C6220" s="30" t="s">
        <v>21691</v>
      </c>
      <c r="D6220" t="s">
        <v>21238</v>
      </c>
      <c r="E6220" t="s">
        <v>11853</v>
      </c>
      <c r="F6220" s="30" t="s">
        <v>21690</v>
      </c>
      <c r="G6220">
        <v>6.45</v>
      </c>
      <c r="H6220">
        <v>4.2</v>
      </c>
      <c r="I6220">
        <v>18</v>
      </c>
      <c r="J6220">
        <v>0</v>
      </c>
      <c r="K6220" s="13">
        <v>0.28649999999999998</v>
      </c>
      <c r="L6220" s="13">
        <v>4.2000000000000003E-2</v>
      </c>
      <c r="M6220" s="13">
        <v>6.4500000000000002E-2</v>
      </c>
      <c r="N6220" s="13">
        <v>0.18</v>
      </c>
      <c r="O6220" s="13">
        <v>0</v>
      </c>
      <c r="P6220" s="12" t="str">
        <f>LEFT(Tabela2[[#This Row],[Código]],2)</f>
        <v>55</v>
      </c>
    </row>
    <row r="6221" spans="2:16" ht="15" customHeight="1" x14ac:dyDescent="0.25">
      <c r="B6221" s="36" t="str">
        <f>LOOKUP(Tabela2[[#This Row],[RESUMO]],Tabela3[Grupo],Tabela3[Meus produtos])</f>
        <v>Não</v>
      </c>
      <c r="C6221" s="30" t="s">
        <v>21737</v>
      </c>
      <c r="D6221" t="s">
        <v>21238</v>
      </c>
      <c r="E6221" t="s">
        <v>11853</v>
      </c>
      <c r="F6221" s="30" t="s">
        <v>21738</v>
      </c>
      <c r="G6221">
        <v>6.45</v>
      </c>
      <c r="H6221">
        <v>4.2</v>
      </c>
      <c r="I6221">
        <v>18</v>
      </c>
      <c r="J6221">
        <v>0</v>
      </c>
      <c r="K6221" s="13">
        <v>0.28649999999999998</v>
      </c>
      <c r="L6221" s="13">
        <v>4.2000000000000003E-2</v>
      </c>
      <c r="M6221" s="13">
        <v>6.4500000000000002E-2</v>
      </c>
      <c r="N6221" s="13">
        <v>0.18</v>
      </c>
      <c r="O6221" s="13">
        <v>0</v>
      </c>
      <c r="P6221" s="12" t="str">
        <f>LEFT(Tabela2[[#This Row],[Código]],2)</f>
        <v>55</v>
      </c>
    </row>
    <row r="6222" spans="2:16" ht="15" customHeight="1" x14ac:dyDescent="0.25">
      <c r="B6222" s="36" t="str">
        <f>LOOKUP(Tabela2[[#This Row],[RESUMO]],Tabela3[Grupo],Tabela3[Meus produtos])</f>
        <v>Não</v>
      </c>
      <c r="C6222" s="30" t="s">
        <v>21692</v>
      </c>
      <c r="D6222" t="s">
        <v>21238</v>
      </c>
      <c r="E6222" t="s">
        <v>11853</v>
      </c>
      <c r="F6222" s="30" t="s">
        <v>21739</v>
      </c>
      <c r="G6222">
        <v>6.45</v>
      </c>
      <c r="H6222">
        <v>4.2</v>
      </c>
      <c r="I6222">
        <v>18</v>
      </c>
      <c r="J6222">
        <v>0</v>
      </c>
      <c r="K6222" s="13">
        <v>0.28649999999999998</v>
      </c>
      <c r="L6222" s="13">
        <v>4.2000000000000003E-2</v>
      </c>
      <c r="M6222" s="13">
        <v>6.4500000000000002E-2</v>
      </c>
      <c r="N6222" s="13">
        <v>0.18</v>
      </c>
      <c r="O6222" s="13">
        <v>0</v>
      </c>
      <c r="P6222" s="12" t="str">
        <f>LEFT(Tabela2[[#This Row],[Código]],2)</f>
        <v>55</v>
      </c>
    </row>
    <row r="6223" spans="2:16" ht="15" customHeight="1" x14ac:dyDescent="0.25">
      <c r="B6223" s="36" t="str">
        <f>LOOKUP(Tabela2[[#This Row],[RESUMO]],Tabela3[Grupo],Tabela3[Meus produtos])</f>
        <v>Não</v>
      </c>
      <c r="C6223" s="30" t="s">
        <v>21693</v>
      </c>
      <c r="D6223" t="s">
        <v>21238</v>
      </c>
      <c r="E6223" t="s">
        <v>11853</v>
      </c>
      <c r="F6223" s="30" t="s">
        <v>21740</v>
      </c>
      <c r="G6223">
        <v>6.45</v>
      </c>
      <c r="H6223">
        <v>4.2</v>
      </c>
      <c r="I6223">
        <v>18</v>
      </c>
      <c r="J6223">
        <v>0</v>
      </c>
      <c r="K6223" s="13">
        <v>0.28649999999999998</v>
      </c>
      <c r="L6223" s="13">
        <v>4.2000000000000003E-2</v>
      </c>
      <c r="M6223" s="13">
        <v>6.4500000000000002E-2</v>
      </c>
      <c r="N6223" s="13">
        <v>0.18</v>
      </c>
      <c r="O6223" s="13">
        <v>0</v>
      </c>
      <c r="P6223" s="12" t="str">
        <f>LEFT(Tabela2[[#This Row],[Código]],2)</f>
        <v>55</v>
      </c>
    </row>
    <row r="6224" spans="2:16" ht="15" customHeight="1" x14ac:dyDescent="0.25">
      <c r="B6224" s="36" t="str">
        <f>LOOKUP(Tabela2[[#This Row],[RESUMO]],Tabela3[Grupo],Tabela3[Meus produtos])</f>
        <v>Não</v>
      </c>
      <c r="C6224" s="30" t="s">
        <v>21694</v>
      </c>
      <c r="D6224" t="s">
        <v>21238</v>
      </c>
      <c r="E6224" t="s">
        <v>11853</v>
      </c>
      <c r="F6224" s="30" t="s">
        <v>21741</v>
      </c>
      <c r="G6224">
        <v>6.45</v>
      </c>
      <c r="H6224">
        <v>4.2</v>
      </c>
      <c r="I6224">
        <v>18</v>
      </c>
      <c r="J6224">
        <v>0</v>
      </c>
      <c r="K6224" s="13">
        <v>0.28649999999999998</v>
      </c>
      <c r="L6224" s="13">
        <v>4.2000000000000003E-2</v>
      </c>
      <c r="M6224" s="13">
        <v>6.4500000000000002E-2</v>
      </c>
      <c r="N6224" s="13">
        <v>0.18</v>
      </c>
      <c r="O6224" s="13">
        <v>0</v>
      </c>
      <c r="P6224" s="12" t="str">
        <f>LEFT(Tabela2[[#This Row],[Código]],2)</f>
        <v>55</v>
      </c>
    </row>
    <row r="6225" spans="2:16" ht="15" customHeight="1" x14ac:dyDescent="0.25">
      <c r="B6225" s="36" t="str">
        <f>LOOKUP(Tabela2[[#This Row],[RESUMO]],Tabela3[Grupo],Tabela3[Meus produtos])</f>
        <v>Não</v>
      </c>
      <c r="C6225" s="30" t="s">
        <v>21695</v>
      </c>
      <c r="D6225" t="s">
        <v>21238</v>
      </c>
      <c r="E6225" t="s">
        <v>11853</v>
      </c>
      <c r="F6225" s="30" t="s">
        <v>21741</v>
      </c>
      <c r="G6225">
        <v>6.45</v>
      </c>
      <c r="H6225">
        <v>4.2</v>
      </c>
      <c r="I6225">
        <v>18</v>
      </c>
      <c r="J6225">
        <v>0</v>
      </c>
      <c r="K6225" s="13">
        <v>0.28649999999999998</v>
      </c>
      <c r="L6225" s="13">
        <v>4.2000000000000003E-2</v>
      </c>
      <c r="M6225" s="13">
        <v>6.4500000000000002E-2</v>
      </c>
      <c r="N6225" s="13">
        <v>0.18</v>
      </c>
      <c r="O6225" s="13">
        <v>0</v>
      </c>
      <c r="P6225" s="12" t="str">
        <f>LEFT(Tabela2[[#This Row],[Código]],2)</f>
        <v>55</v>
      </c>
    </row>
    <row r="6226" spans="2:16" ht="15" customHeight="1" x14ac:dyDescent="0.25">
      <c r="B6226" s="36" t="str">
        <f>LOOKUP(Tabela2[[#This Row],[RESUMO]],Tabela3[Grupo],Tabela3[Meus produtos])</f>
        <v>Não</v>
      </c>
      <c r="C6226" s="30" t="s">
        <v>21696</v>
      </c>
      <c r="D6226" t="s">
        <v>21238</v>
      </c>
      <c r="E6226" t="s">
        <v>11853</v>
      </c>
      <c r="F6226" s="30" t="s">
        <v>21697</v>
      </c>
      <c r="G6226">
        <v>6.45</v>
      </c>
      <c r="H6226">
        <v>4.2</v>
      </c>
      <c r="I6226">
        <v>18</v>
      </c>
      <c r="J6226">
        <v>0</v>
      </c>
      <c r="K6226" s="13">
        <v>0.28649999999999998</v>
      </c>
      <c r="L6226" s="13">
        <v>4.2000000000000003E-2</v>
      </c>
      <c r="M6226" s="13">
        <v>6.4500000000000002E-2</v>
      </c>
      <c r="N6226" s="13">
        <v>0.18</v>
      </c>
      <c r="O6226" s="13">
        <v>0</v>
      </c>
      <c r="P6226" s="12" t="str">
        <f>LEFT(Tabela2[[#This Row],[Código]],2)</f>
        <v>55</v>
      </c>
    </row>
    <row r="6227" spans="2:16" ht="15" customHeight="1" x14ac:dyDescent="0.25">
      <c r="B6227" s="36" t="str">
        <f>LOOKUP(Tabela2[[#This Row],[RESUMO]],Tabela3[Grupo],Tabela3[Meus produtos])</f>
        <v>Não</v>
      </c>
      <c r="C6227" s="30" t="s">
        <v>21698</v>
      </c>
      <c r="D6227" t="s">
        <v>21238</v>
      </c>
      <c r="E6227" t="s">
        <v>11853</v>
      </c>
      <c r="F6227" s="30" t="s">
        <v>21699</v>
      </c>
      <c r="G6227">
        <v>6.45</v>
      </c>
      <c r="H6227">
        <v>4.2</v>
      </c>
      <c r="I6227">
        <v>18</v>
      </c>
      <c r="J6227">
        <v>0</v>
      </c>
      <c r="K6227" s="13">
        <v>0.28649999999999998</v>
      </c>
      <c r="L6227" s="13">
        <v>4.2000000000000003E-2</v>
      </c>
      <c r="M6227" s="13">
        <v>6.4500000000000002E-2</v>
      </c>
      <c r="N6227" s="13">
        <v>0.18</v>
      </c>
      <c r="O6227" s="13">
        <v>0</v>
      </c>
      <c r="P6227" s="12" t="str">
        <f>LEFT(Tabela2[[#This Row],[Código]],2)</f>
        <v>55</v>
      </c>
    </row>
    <row r="6228" spans="2:16" ht="15" customHeight="1" x14ac:dyDescent="0.25">
      <c r="B6228" s="36" t="str">
        <f>LOOKUP(Tabela2[[#This Row],[RESUMO]],Tabela3[Grupo],Tabela3[Meus produtos])</f>
        <v>Não</v>
      </c>
      <c r="C6228" s="30" t="s">
        <v>21700</v>
      </c>
      <c r="D6228" t="s">
        <v>21238</v>
      </c>
      <c r="E6228" t="s">
        <v>11853</v>
      </c>
      <c r="F6228" s="30" t="s">
        <v>21701</v>
      </c>
      <c r="G6228">
        <v>6.45</v>
      </c>
      <c r="H6228">
        <v>4.2</v>
      </c>
      <c r="I6228">
        <v>18</v>
      </c>
      <c r="J6228">
        <v>0</v>
      </c>
      <c r="K6228" s="13">
        <v>0.28649999999999998</v>
      </c>
      <c r="L6228" s="13">
        <v>4.2000000000000003E-2</v>
      </c>
      <c r="M6228" s="13">
        <v>6.4500000000000002E-2</v>
      </c>
      <c r="N6228" s="13">
        <v>0.18</v>
      </c>
      <c r="O6228" s="13">
        <v>0</v>
      </c>
      <c r="P6228" s="12" t="str">
        <f>LEFT(Tabela2[[#This Row],[Código]],2)</f>
        <v>55</v>
      </c>
    </row>
    <row r="6229" spans="2:16" ht="15" customHeight="1" x14ac:dyDescent="0.25">
      <c r="B6229" s="36" t="str">
        <f>LOOKUP(Tabela2[[#This Row],[RESUMO]],Tabela3[Grupo],Tabela3[Meus produtos])</f>
        <v>Não</v>
      </c>
      <c r="C6229" s="30" t="s">
        <v>21702</v>
      </c>
      <c r="D6229" t="s">
        <v>21238</v>
      </c>
      <c r="E6229" t="s">
        <v>11853</v>
      </c>
      <c r="F6229" s="30" t="s">
        <v>21703</v>
      </c>
      <c r="G6229">
        <v>6.45</v>
      </c>
      <c r="H6229">
        <v>4.2</v>
      </c>
      <c r="I6229">
        <v>18</v>
      </c>
      <c r="J6229">
        <v>0</v>
      </c>
      <c r="K6229" s="13">
        <v>0.28649999999999998</v>
      </c>
      <c r="L6229" s="13">
        <v>4.2000000000000003E-2</v>
      </c>
      <c r="M6229" s="13">
        <v>6.4500000000000002E-2</v>
      </c>
      <c r="N6229" s="13">
        <v>0.18</v>
      </c>
      <c r="O6229" s="13">
        <v>0</v>
      </c>
      <c r="P6229" s="12" t="str">
        <f>LEFT(Tabela2[[#This Row],[Código]],2)</f>
        <v>55</v>
      </c>
    </row>
    <row r="6230" spans="2:16" ht="15" customHeight="1" x14ac:dyDescent="0.25">
      <c r="B6230" s="36" t="str">
        <f>LOOKUP(Tabela2[[#This Row],[RESUMO]],Tabela3[Grupo],Tabela3[Meus produtos])</f>
        <v>Não</v>
      </c>
      <c r="C6230" s="30" t="s">
        <v>21704</v>
      </c>
      <c r="D6230" t="s">
        <v>21238</v>
      </c>
      <c r="E6230" t="s">
        <v>11853</v>
      </c>
      <c r="F6230" s="30" t="s">
        <v>21703</v>
      </c>
      <c r="G6230">
        <v>6.45</v>
      </c>
      <c r="H6230">
        <v>4.2</v>
      </c>
      <c r="I6230">
        <v>18</v>
      </c>
      <c r="J6230">
        <v>0</v>
      </c>
      <c r="K6230" s="13">
        <v>0.28649999999999998</v>
      </c>
      <c r="L6230" s="13">
        <v>4.2000000000000003E-2</v>
      </c>
      <c r="M6230" s="13">
        <v>6.4500000000000002E-2</v>
      </c>
      <c r="N6230" s="13">
        <v>0.18</v>
      </c>
      <c r="O6230" s="13">
        <v>0</v>
      </c>
      <c r="P6230" s="12" t="str">
        <f>LEFT(Tabela2[[#This Row],[Código]],2)</f>
        <v>55</v>
      </c>
    </row>
    <row r="6231" spans="2:16" ht="15" customHeight="1" x14ac:dyDescent="0.25">
      <c r="B6231" s="36" t="str">
        <f>LOOKUP(Tabela2[[#This Row],[RESUMO]],Tabela3[Grupo],Tabela3[Meus produtos])</f>
        <v>Não</v>
      </c>
      <c r="C6231" s="30" t="s">
        <v>5950</v>
      </c>
      <c r="D6231" t="s">
        <v>21238</v>
      </c>
      <c r="E6231" t="s">
        <v>11853</v>
      </c>
      <c r="F6231" s="30" t="s">
        <v>16688</v>
      </c>
      <c r="G6231">
        <v>6.45</v>
      </c>
      <c r="H6231">
        <v>4.2</v>
      </c>
      <c r="I6231">
        <v>18</v>
      </c>
      <c r="J6231">
        <v>0</v>
      </c>
      <c r="K6231" s="13">
        <v>0.28649999999999998</v>
      </c>
      <c r="L6231" s="13">
        <v>4.2000000000000003E-2</v>
      </c>
      <c r="M6231" s="13">
        <v>6.4500000000000002E-2</v>
      </c>
      <c r="N6231" s="13">
        <v>0.18</v>
      </c>
      <c r="O6231" s="13">
        <v>0</v>
      </c>
      <c r="P6231" s="12" t="str">
        <f>LEFT(Tabela2[[#This Row],[Código]],2)</f>
        <v>55</v>
      </c>
    </row>
    <row r="6232" spans="2:16" ht="15" customHeight="1" x14ac:dyDescent="0.25">
      <c r="B6232" s="36" t="str">
        <f>LOOKUP(Tabela2[[#This Row],[RESUMO]],Tabela3[Grupo],Tabela3[Meus produtos])</f>
        <v>Não</v>
      </c>
      <c r="C6232" s="30" t="s">
        <v>5951</v>
      </c>
      <c r="D6232" t="s">
        <v>21238</v>
      </c>
      <c r="E6232" t="s">
        <v>11853</v>
      </c>
      <c r="F6232" s="30" t="s">
        <v>16689</v>
      </c>
      <c r="G6232">
        <v>6.45</v>
      </c>
      <c r="H6232">
        <v>4.2</v>
      </c>
      <c r="I6232">
        <v>18</v>
      </c>
      <c r="J6232">
        <v>0</v>
      </c>
      <c r="K6232" s="13">
        <v>0.28649999999999998</v>
      </c>
      <c r="L6232" s="13">
        <v>4.2000000000000003E-2</v>
      </c>
      <c r="M6232" s="13">
        <v>6.4500000000000002E-2</v>
      </c>
      <c r="N6232" s="13">
        <v>0.18</v>
      </c>
      <c r="O6232" s="13">
        <v>0</v>
      </c>
      <c r="P6232" s="12" t="str">
        <f>LEFT(Tabela2[[#This Row],[Código]],2)</f>
        <v>55</v>
      </c>
    </row>
    <row r="6233" spans="2:16" ht="15" customHeight="1" x14ac:dyDescent="0.25">
      <c r="B6233" s="36" t="str">
        <f>LOOKUP(Tabela2[[#This Row],[RESUMO]],Tabela3[Grupo],Tabela3[Meus produtos])</f>
        <v>Não</v>
      </c>
      <c r="C6233" s="30" t="s">
        <v>5952</v>
      </c>
      <c r="D6233" t="s">
        <v>21238</v>
      </c>
      <c r="E6233" t="s">
        <v>11853</v>
      </c>
      <c r="F6233" s="30" t="s">
        <v>16690</v>
      </c>
      <c r="G6233">
        <v>6.45</v>
      </c>
      <c r="H6233">
        <v>4.2</v>
      </c>
      <c r="I6233">
        <v>18</v>
      </c>
      <c r="J6233">
        <v>0</v>
      </c>
      <c r="K6233" s="13">
        <v>0.28649999999999998</v>
      </c>
      <c r="L6233" s="13">
        <v>4.2000000000000003E-2</v>
      </c>
      <c r="M6233" s="13">
        <v>6.4500000000000002E-2</v>
      </c>
      <c r="N6233" s="13">
        <v>0.18</v>
      </c>
      <c r="O6233" s="13">
        <v>0</v>
      </c>
      <c r="P6233" s="12" t="str">
        <f>LEFT(Tabela2[[#This Row],[Código]],2)</f>
        <v>55</v>
      </c>
    </row>
    <row r="6234" spans="2:16" ht="15" customHeight="1" x14ac:dyDescent="0.25">
      <c r="B6234" s="36" t="str">
        <f>LOOKUP(Tabela2[[#This Row],[RESUMO]],Tabela3[Grupo],Tabela3[Meus produtos])</f>
        <v>Não</v>
      </c>
      <c r="C6234" s="30" t="s">
        <v>5953</v>
      </c>
      <c r="D6234" t="s">
        <v>21238</v>
      </c>
      <c r="E6234" t="s">
        <v>11853</v>
      </c>
      <c r="F6234" s="30" t="s">
        <v>16691</v>
      </c>
      <c r="G6234">
        <v>6.53</v>
      </c>
      <c r="H6234">
        <v>4.2</v>
      </c>
      <c r="I6234">
        <v>18</v>
      </c>
      <c r="J6234">
        <v>0</v>
      </c>
      <c r="K6234" s="13">
        <v>0.2873</v>
      </c>
      <c r="L6234" s="13">
        <v>4.2000000000000003E-2</v>
      </c>
      <c r="M6234" s="13">
        <v>6.5299999999999997E-2</v>
      </c>
      <c r="N6234" s="13">
        <v>0.18</v>
      </c>
      <c r="O6234" s="13">
        <v>0</v>
      </c>
      <c r="P6234" s="12" t="str">
        <f>LEFT(Tabela2[[#This Row],[Código]],2)</f>
        <v>55</v>
      </c>
    </row>
    <row r="6235" spans="2:16" ht="15" customHeight="1" x14ac:dyDescent="0.25">
      <c r="B6235" s="36" t="str">
        <f>LOOKUP(Tabela2[[#This Row],[RESUMO]],Tabela3[Grupo],Tabela3[Meus produtos])</f>
        <v>Não</v>
      </c>
      <c r="C6235" s="30" t="s">
        <v>5954</v>
      </c>
      <c r="D6235" t="s">
        <v>21238</v>
      </c>
      <c r="E6235" t="s">
        <v>11853</v>
      </c>
      <c r="F6235" s="30" t="s">
        <v>16692</v>
      </c>
      <c r="G6235">
        <v>6.53</v>
      </c>
      <c r="H6235">
        <v>4.2</v>
      </c>
      <c r="I6235">
        <v>18</v>
      </c>
      <c r="J6235">
        <v>0</v>
      </c>
      <c r="K6235" s="13">
        <v>0.2873</v>
      </c>
      <c r="L6235" s="13">
        <v>4.2000000000000003E-2</v>
      </c>
      <c r="M6235" s="13">
        <v>6.5299999999999997E-2</v>
      </c>
      <c r="N6235" s="13">
        <v>0.18</v>
      </c>
      <c r="O6235" s="13">
        <v>0</v>
      </c>
      <c r="P6235" s="12" t="str">
        <f>LEFT(Tabela2[[#This Row],[Código]],2)</f>
        <v>55</v>
      </c>
    </row>
    <row r="6236" spans="2:16" ht="15" customHeight="1" x14ac:dyDescent="0.25">
      <c r="B6236" s="36" t="str">
        <f>LOOKUP(Tabela2[[#This Row],[RESUMO]],Tabela3[Grupo],Tabela3[Meus produtos])</f>
        <v>Não</v>
      </c>
      <c r="C6236" s="30" t="s">
        <v>5955</v>
      </c>
      <c r="D6236" t="s">
        <v>21238</v>
      </c>
      <c r="E6236" t="s">
        <v>11853</v>
      </c>
      <c r="F6236" s="30" t="s">
        <v>16693</v>
      </c>
      <c r="G6236">
        <v>6.53</v>
      </c>
      <c r="H6236">
        <v>4.2</v>
      </c>
      <c r="I6236">
        <v>18</v>
      </c>
      <c r="J6236">
        <v>0</v>
      </c>
      <c r="K6236" s="13">
        <v>0.2873</v>
      </c>
      <c r="L6236" s="13">
        <v>4.2000000000000003E-2</v>
      </c>
      <c r="M6236" s="13">
        <v>6.5299999999999997E-2</v>
      </c>
      <c r="N6236" s="13">
        <v>0.18</v>
      </c>
      <c r="O6236" s="13">
        <v>0</v>
      </c>
      <c r="P6236" s="12" t="str">
        <f>LEFT(Tabela2[[#This Row],[Código]],2)</f>
        <v>55</v>
      </c>
    </row>
    <row r="6237" spans="2:16" ht="15" customHeight="1" x14ac:dyDescent="0.25">
      <c r="B6237" s="36" t="str">
        <f>LOOKUP(Tabela2[[#This Row],[RESUMO]],Tabela3[Grupo],Tabela3[Meus produtos])</f>
        <v>Não</v>
      </c>
      <c r="C6237" s="30" t="s">
        <v>5956</v>
      </c>
      <c r="D6237" t="s">
        <v>21238</v>
      </c>
      <c r="E6237" t="s">
        <v>11853</v>
      </c>
      <c r="F6237" s="30" t="s">
        <v>16694</v>
      </c>
      <c r="G6237">
        <v>6.53</v>
      </c>
      <c r="H6237">
        <v>4.2</v>
      </c>
      <c r="I6237">
        <v>18</v>
      </c>
      <c r="J6237">
        <v>0</v>
      </c>
      <c r="K6237" s="13">
        <v>0.2873</v>
      </c>
      <c r="L6237" s="13">
        <v>4.2000000000000003E-2</v>
      </c>
      <c r="M6237" s="13">
        <v>6.5299999999999997E-2</v>
      </c>
      <c r="N6237" s="13">
        <v>0.18</v>
      </c>
      <c r="O6237" s="13">
        <v>0</v>
      </c>
      <c r="P6237" s="12" t="str">
        <f>LEFT(Tabela2[[#This Row],[Código]],2)</f>
        <v>55</v>
      </c>
    </row>
    <row r="6238" spans="2:16" ht="15" customHeight="1" x14ac:dyDescent="0.25">
      <c r="B6238" s="36" t="str">
        <f>LOOKUP(Tabela2[[#This Row],[RESUMO]],Tabela3[Grupo],Tabela3[Meus produtos])</f>
        <v>Não</v>
      </c>
      <c r="C6238" s="30" t="s">
        <v>5957</v>
      </c>
      <c r="D6238" t="s">
        <v>21238</v>
      </c>
      <c r="E6238" t="s">
        <v>11853</v>
      </c>
      <c r="F6238" s="30" t="s">
        <v>16695</v>
      </c>
      <c r="G6238">
        <v>6.23</v>
      </c>
      <c r="H6238">
        <v>4.2</v>
      </c>
      <c r="I6238">
        <v>18</v>
      </c>
      <c r="J6238">
        <v>0</v>
      </c>
      <c r="K6238" s="13">
        <v>0.2843</v>
      </c>
      <c r="L6238" s="13">
        <v>4.2000000000000003E-2</v>
      </c>
      <c r="M6238" s="13">
        <v>6.2300000000000001E-2</v>
      </c>
      <c r="N6238" s="13">
        <v>0.18</v>
      </c>
      <c r="O6238" s="13">
        <v>0</v>
      </c>
      <c r="P6238" s="12" t="str">
        <f>LEFT(Tabela2[[#This Row],[Código]],2)</f>
        <v>55</v>
      </c>
    </row>
    <row r="6239" spans="2:16" ht="15" customHeight="1" x14ac:dyDescent="0.25">
      <c r="B6239" s="36" t="str">
        <f>LOOKUP(Tabela2[[#This Row],[RESUMO]],Tabela3[Grupo],Tabela3[Meus produtos])</f>
        <v>Não</v>
      </c>
      <c r="C6239" s="30" t="s">
        <v>5958</v>
      </c>
      <c r="D6239" t="s">
        <v>21238</v>
      </c>
      <c r="E6239" t="s">
        <v>11853</v>
      </c>
      <c r="F6239" s="30" t="s">
        <v>16696</v>
      </c>
      <c r="G6239">
        <v>6.53</v>
      </c>
      <c r="H6239">
        <v>4.2</v>
      </c>
      <c r="I6239">
        <v>18</v>
      </c>
      <c r="J6239">
        <v>0</v>
      </c>
      <c r="K6239" s="13">
        <v>0.2873</v>
      </c>
      <c r="L6239" s="13">
        <v>4.2000000000000003E-2</v>
      </c>
      <c r="M6239" s="13">
        <v>6.5299999999999997E-2</v>
      </c>
      <c r="N6239" s="13">
        <v>0.18</v>
      </c>
      <c r="O6239" s="13">
        <v>0</v>
      </c>
      <c r="P6239" s="12" t="str">
        <f>LEFT(Tabela2[[#This Row],[Código]],2)</f>
        <v>55</v>
      </c>
    </row>
    <row r="6240" spans="2:16" ht="15" customHeight="1" x14ac:dyDescent="0.25">
      <c r="B6240" s="36" t="str">
        <f>LOOKUP(Tabela2[[#This Row],[RESUMO]],Tabela3[Grupo],Tabela3[Meus produtos])</f>
        <v>Não</v>
      </c>
      <c r="C6240" s="30" t="s">
        <v>5959</v>
      </c>
      <c r="D6240" t="s">
        <v>21238</v>
      </c>
      <c r="E6240" t="s">
        <v>11853</v>
      </c>
      <c r="F6240" s="30" t="s">
        <v>16697</v>
      </c>
      <c r="G6240">
        <v>6.23</v>
      </c>
      <c r="H6240">
        <v>4.2</v>
      </c>
      <c r="I6240">
        <v>18</v>
      </c>
      <c r="J6240">
        <v>0</v>
      </c>
      <c r="K6240" s="13">
        <v>0.2843</v>
      </c>
      <c r="L6240" s="13">
        <v>4.2000000000000003E-2</v>
      </c>
      <c r="M6240" s="13">
        <v>6.2300000000000001E-2</v>
      </c>
      <c r="N6240" s="13">
        <v>0.18</v>
      </c>
      <c r="O6240" s="13">
        <v>0</v>
      </c>
      <c r="P6240" s="12" t="str">
        <f>LEFT(Tabela2[[#This Row],[Código]],2)</f>
        <v>55</v>
      </c>
    </row>
    <row r="6241" spans="2:16" ht="15" customHeight="1" x14ac:dyDescent="0.25">
      <c r="B6241" s="36" t="str">
        <f>LOOKUP(Tabela2[[#This Row],[RESUMO]],Tabela3[Grupo],Tabela3[Meus produtos])</f>
        <v>Não</v>
      </c>
      <c r="C6241" s="30" t="s">
        <v>5960</v>
      </c>
      <c r="D6241" t="s">
        <v>21238</v>
      </c>
      <c r="E6241" t="s">
        <v>11853</v>
      </c>
      <c r="F6241" s="30" t="s">
        <v>16698</v>
      </c>
      <c r="G6241">
        <v>6.53</v>
      </c>
      <c r="H6241">
        <v>4.2</v>
      </c>
      <c r="I6241">
        <v>18</v>
      </c>
      <c r="J6241">
        <v>0</v>
      </c>
      <c r="K6241" s="13">
        <v>0.2873</v>
      </c>
      <c r="L6241" s="13">
        <v>4.2000000000000003E-2</v>
      </c>
      <c r="M6241" s="13">
        <v>6.5299999999999997E-2</v>
      </c>
      <c r="N6241" s="13">
        <v>0.18</v>
      </c>
      <c r="O6241" s="13">
        <v>0</v>
      </c>
      <c r="P6241" s="12" t="str">
        <f>LEFT(Tabela2[[#This Row],[Código]],2)</f>
        <v>55</v>
      </c>
    </row>
    <row r="6242" spans="2:16" ht="15" customHeight="1" x14ac:dyDescent="0.25">
      <c r="B6242" s="36" t="str">
        <f>LOOKUP(Tabela2[[#This Row],[RESUMO]],Tabela3[Grupo],Tabela3[Meus produtos])</f>
        <v>Não</v>
      </c>
      <c r="C6242" s="30" t="s">
        <v>5961</v>
      </c>
      <c r="D6242" t="s">
        <v>21238</v>
      </c>
      <c r="E6242" t="s">
        <v>11853</v>
      </c>
      <c r="F6242" s="30" t="s">
        <v>16699</v>
      </c>
      <c r="G6242">
        <v>6.53</v>
      </c>
      <c r="H6242">
        <v>4.2</v>
      </c>
      <c r="I6242">
        <v>18</v>
      </c>
      <c r="J6242">
        <v>0</v>
      </c>
      <c r="K6242" s="13">
        <v>0.2873</v>
      </c>
      <c r="L6242" s="13">
        <v>4.2000000000000003E-2</v>
      </c>
      <c r="M6242" s="13">
        <v>6.5299999999999997E-2</v>
      </c>
      <c r="N6242" s="13">
        <v>0.18</v>
      </c>
      <c r="O6242" s="13">
        <v>0</v>
      </c>
      <c r="P6242" s="12" t="str">
        <f>LEFT(Tabela2[[#This Row],[Código]],2)</f>
        <v>55</v>
      </c>
    </row>
    <row r="6243" spans="2:16" ht="15" customHeight="1" x14ac:dyDescent="0.25">
      <c r="B6243" s="36" t="str">
        <f>LOOKUP(Tabela2[[#This Row],[RESUMO]],Tabela3[Grupo],Tabela3[Meus produtos])</f>
        <v>Não</v>
      </c>
      <c r="C6243" s="30" t="s">
        <v>5962</v>
      </c>
      <c r="D6243" t="s">
        <v>21238</v>
      </c>
      <c r="E6243" t="s">
        <v>11853</v>
      </c>
      <c r="F6243" s="30" t="s">
        <v>16700</v>
      </c>
      <c r="G6243">
        <v>6.53</v>
      </c>
      <c r="H6243">
        <v>4.2</v>
      </c>
      <c r="I6243">
        <v>18</v>
      </c>
      <c r="J6243">
        <v>0</v>
      </c>
      <c r="K6243" s="13">
        <v>0.2873</v>
      </c>
      <c r="L6243" s="13">
        <v>4.2000000000000003E-2</v>
      </c>
      <c r="M6243" s="13">
        <v>6.5299999999999997E-2</v>
      </c>
      <c r="N6243" s="13">
        <v>0.18</v>
      </c>
      <c r="O6243" s="13">
        <v>0</v>
      </c>
      <c r="P6243" s="12" t="str">
        <f>LEFT(Tabela2[[#This Row],[Código]],2)</f>
        <v>55</v>
      </c>
    </row>
    <row r="6244" spans="2:16" ht="15" customHeight="1" x14ac:dyDescent="0.25">
      <c r="B6244" s="36" t="str">
        <f>LOOKUP(Tabela2[[#This Row],[RESUMO]],Tabela3[Grupo],Tabela3[Meus produtos])</f>
        <v>Não</v>
      </c>
      <c r="C6244" s="30" t="s">
        <v>5963</v>
      </c>
      <c r="D6244" t="s">
        <v>21238</v>
      </c>
      <c r="E6244" t="s">
        <v>11853</v>
      </c>
      <c r="F6244" s="30" t="s">
        <v>16701</v>
      </c>
      <c r="G6244">
        <v>6.53</v>
      </c>
      <c r="H6244">
        <v>4.2</v>
      </c>
      <c r="I6244">
        <v>18</v>
      </c>
      <c r="J6244">
        <v>0</v>
      </c>
      <c r="K6244" s="13">
        <v>0.2873</v>
      </c>
      <c r="L6244" s="13">
        <v>4.2000000000000003E-2</v>
      </c>
      <c r="M6244" s="13">
        <v>6.5299999999999997E-2</v>
      </c>
      <c r="N6244" s="13">
        <v>0.18</v>
      </c>
      <c r="O6244" s="13">
        <v>0</v>
      </c>
      <c r="P6244" s="12" t="str">
        <f>LEFT(Tabela2[[#This Row],[Código]],2)</f>
        <v>55</v>
      </c>
    </row>
    <row r="6245" spans="2:16" ht="15" customHeight="1" x14ac:dyDescent="0.25">
      <c r="B6245" s="36" t="str">
        <f>LOOKUP(Tabela2[[#This Row],[RESUMO]],Tabela3[Grupo],Tabela3[Meus produtos])</f>
        <v>Não</v>
      </c>
      <c r="C6245" s="30" t="s">
        <v>5964</v>
      </c>
      <c r="D6245" t="s">
        <v>21238</v>
      </c>
      <c r="E6245" t="s">
        <v>11853</v>
      </c>
      <c r="F6245" s="30" t="s">
        <v>16702</v>
      </c>
      <c r="G6245">
        <v>6.53</v>
      </c>
      <c r="H6245">
        <v>4.2</v>
      </c>
      <c r="I6245">
        <v>18</v>
      </c>
      <c r="J6245">
        <v>0</v>
      </c>
      <c r="K6245" s="13">
        <v>0.2873</v>
      </c>
      <c r="L6245" s="13">
        <v>4.2000000000000003E-2</v>
      </c>
      <c r="M6245" s="13">
        <v>6.5299999999999997E-2</v>
      </c>
      <c r="N6245" s="13">
        <v>0.18</v>
      </c>
      <c r="O6245" s="13">
        <v>0</v>
      </c>
      <c r="P6245" s="12" t="str">
        <f>LEFT(Tabela2[[#This Row],[Código]],2)</f>
        <v>55</v>
      </c>
    </row>
    <row r="6246" spans="2:16" ht="15" customHeight="1" x14ac:dyDescent="0.25">
      <c r="B6246" s="36" t="str">
        <f>LOOKUP(Tabela2[[#This Row],[RESUMO]],Tabela3[Grupo],Tabela3[Meus produtos])</f>
        <v>Não</v>
      </c>
      <c r="C6246" s="30" t="s">
        <v>5965</v>
      </c>
      <c r="D6246" t="s">
        <v>21238</v>
      </c>
      <c r="E6246" t="s">
        <v>11853</v>
      </c>
      <c r="F6246" s="30" t="s">
        <v>16703</v>
      </c>
      <c r="G6246">
        <v>6.53</v>
      </c>
      <c r="H6246">
        <v>4.2</v>
      </c>
      <c r="I6246">
        <v>18</v>
      </c>
      <c r="J6246">
        <v>0</v>
      </c>
      <c r="K6246" s="13">
        <v>0.2873</v>
      </c>
      <c r="L6246" s="13">
        <v>4.2000000000000003E-2</v>
      </c>
      <c r="M6246" s="13">
        <v>6.5299999999999997E-2</v>
      </c>
      <c r="N6246" s="13">
        <v>0.18</v>
      </c>
      <c r="O6246" s="13">
        <v>0</v>
      </c>
      <c r="P6246" s="12" t="str">
        <f>LEFT(Tabela2[[#This Row],[Código]],2)</f>
        <v>55</v>
      </c>
    </row>
    <row r="6247" spans="2:16" ht="15" customHeight="1" x14ac:dyDescent="0.25">
      <c r="B6247" s="36" t="str">
        <f>LOOKUP(Tabela2[[#This Row],[RESUMO]],Tabela3[Grupo],Tabela3[Meus produtos])</f>
        <v>Não</v>
      </c>
      <c r="C6247" s="30" t="s">
        <v>5966</v>
      </c>
      <c r="D6247" t="s">
        <v>21238</v>
      </c>
      <c r="E6247" t="s">
        <v>11853</v>
      </c>
      <c r="F6247" s="30" t="s">
        <v>16704</v>
      </c>
      <c r="G6247">
        <v>6.53</v>
      </c>
      <c r="H6247">
        <v>4.2</v>
      </c>
      <c r="I6247">
        <v>18</v>
      </c>
      <c r="J6247">
        <v>0</v>
      </c>
      <c r="K6247" s="13">
        <v>0.2873</v>
      </c>
      <c r="L6247" s="13">
        <v>4.2000000000000003E-2</v>
      </c>
      <c r="M6247" s="13">
        <v>6.5299999999999997E-2</v>
      </c>
      <c r="N6247" s="13">
        <v>0.18</v>
      </c>
      <c r="O6247" s="13">
        <v>0</v>
      </c>
      <c r="P6247" s="12" t="str">
        <f>LEFT(Tabela2[[#This Row],[Código]],2)</f>
        <v>55</v>
      </c>
    </row>
    <row r="6248" spans="2:16" ht="15" customHeight="1" x14ac:dyDescent="0.25">
      <c r="B6248" s="36" t="str">
        <f>LOOKUP(Tabela2[[#This Row],[RESUMO]],Tabela3[Grupo],Tabela3[Meus produtos])</f>
        <v>Não</v>
      </c>
      <c r="C6248" s="30" t="s">
        <v>5967</v>
      </c>
      <c r="D6248" t="s">
        <v>21238</v>
      </c>
      <c r="E6248" t="s">
        <v>11853</v>
      </c>
      <c r="F6248" s="30" t="s">
        <v>16705</v>
      </c>
      <c r="G6248">
        <v>6.53</v>
      </c>
      <c r="H6248">
        <v>4.2</v>
      </c>
      <c r="I6248">
        <v>18</v>
      </c>
      <c r="J6248">
        <v>0</v>
      </c>
      <c r="K6248" s="13">
        <v>0.2873</v>
      </c>
      <c r="L6248" s="13">
        <v>4.2000000000000003E-2</v>
      </c>
      <c r="M6248" s="13">
        <v>6.5299999999999997E-2</v>
      </c>
      <c r="N6248" s="13">
        <v>0.18</v>
      </c>
      <c r="O6248" s="13">
        <v>0</v>
      </c>
      <c r="P6248" s="12" t="str">
        <f>LEFT(Tabela2[[#This Row],[Código]],2)</f>
        <v>55</v>
      </c>
    </row>
    <row r="6249" spans="2:16" ht="15" customHeight="1" x14ac:dyDescent="0.25">
      <c r="B6249" s="36" t="str">
        <f>LOOKUP(Tabela2[[#This Row],[RESUMO]],Tabela3[Grupo],Tabela3[Meus produtos])</f>
        <v>Não</v>
      </c>
      <c r="C6249" s="30" t="s">
        <v>5968</v>
      </c>
      <c r="D6249" t="s">
        <v>21238</v>
      </c>
      <c r="E6249" t="s">
        <v>11853</v>
      </c>
      <c r="F6249" s="30" t="s">
        <v>16706</v>
      </c>
      <c r="G6249">
        <v>6.53</v>
      </c>
      <c r="H6249">
        <v>4.2</v>
      </c>
      <c r="I6249">
        <v>18</v>
      </c>
      <c r="J6249">
        <v>0</v>
      </c>
      <c r="K6249" s="13">
        <v>0.2873</v>
      </c>
      <c r="L6249" s="13">
        <v>4.2000000000000003E-2</v>
      </c>
      <c r="M6249" s="13">
        <v>6.5299999999999997E-2</v>
      </c>
      <c r="N6249" s="13">
        <v>0.18</v>
      </c>
      <c r="O6249" s="13">
        <v>0</v>
      </c>
      <c r="P6249" s="12" t="str">
        <f>LEFT(Tabela2[[#This Row],[Código]],2)</f>
        <v>55</v>
      </c>
    </row>
    <row r="6250" spans="2:16" ht="15" customHeight="1" x14ac:dyDescent="0.25">
      <c r="B6250" s="36" t="str">
        <f>LOOKUP(Tabela2[[#This Row],[RESUMO]],Tabela3[Grupo],Tabela3[Meus produtos])</f>
        <v>Não</v>
      </c>
      <c r="C6250" s="30" t="s">
        <v>5969</v>
      </c>
      <c r="D6250" t="s">
        <v>21238</v>
      </c>
      <c r="E6250" t="s">
        <v>11853</v>
      </c>
      <c r="F6250" s="30" t="s">
        <v>16707</v>
      </c>
      <c r="G6250">
        <v>6.53</v>
      </c>
      <c r="H6250">
        <v>4.2</v>
      </c>
      <c r="I6250">
        <v>18</v>
      </c>
      <c r="J6250">
        <v>0</v>
      </c>
      <c r="K6250" s="13">
        <v>0.2873</v>
      </c>
      <c r="L6250" s="13">
        <v>4.2000000000000003E-2</v>
      </c>
      <c r="M6250" s="13">
        <v>6.5299999999999997E-2</v>
      </c>
      <c r="N6250" s="13">
        <v>0.18</v>
      </c>
      <c r="O6250" s="13">
        <v>0</v>
      </c>
      <c r="P6250" s="12" t="str">
        <f>LEFT(Tabela2[[#This Row],[Código]],2)</f>
        <v>55</v>
      </c>
    </row>
    <row r="6251" spans="2:16" ht="15" customHeight="1" x14ac:dyDescent="0.25">
      <c r="B6251" s="36" t="str">
        <f>LOOKUP(Tabela2[[#This Row],[RESUMO]],Tabela3[Grupo],Tabela3[Meus produtos])</f>
        <v>Não</v>
      </c>
      <c r="C6251" s="30" t="s">
        <v>5970</v>
      </c>
      <c r="D6251" t="s">
        <v>21238</v>
      </c>
      <c r="E6251" t="s">
        <v>11853</v>
      </c>
      <c r="F6251" s="30" t="s">
        <v>16708</v>
      </c>
      <c r="G6251">
        <v>6.53</v>
      </c>
      <c r="H6251">
        <v>4.2</v>
      </c>
      <c r="I6251">
        <v>18</v>
      </c>
      <c r="J6251">
        <v>0</v>
      </c>
      <c r="K6251" s="13">
        <v>0.2873</v>
      </c>
      <c r="L6251" s="13">
        <v>4.2000000000000003E-2</v>
      </c>
      <c r="M6251" s="13">
        <v>6.5299999999999997E-2</v>
      </c>
      <c r="N6251" s="13">
        <v>0.18</v>
      </c>
      <c r="O6251" s="13">
        <v>0</v>
      </c>
      <c r="P6251" s="12" t="str">
        <f>LEFT(Tabela2[[#This Row],[Código]],2)</f>
        <v>55</v>
      </c>
    </row>
    <row r="6252" spans="2:16" ht="15" customHeight="1" x14ac:dyDescent="0.25">
      <c r="B6252" s="36" t="str">
        <f>LOOKUP(Tabela2[[#This Row],[RESUMO]],Tabela3[Grupo],Tabela3[Meus produtos])</f>
        <v>Não</v>
      </c>
      <c r="C6252" s="30" t="s">
        <v>5971</v>
      </c>
      <c r="D6252" t="s">
        <v>21238</v>
      </c>
      <c r="E6252" t="s">
        <v>11853</v>
      </c>
      <c r="F6252" s="30" t="s">
        <v>16709</v>
      </c>
      <c r="G6252">
        <v>6.53</v>
      </c>
      <c r="H6252">
        <v>4.2</v>
      </c>
      <c r="I6252">
        <v>18</v>
      </c>
      <c r="J6252">
        <v>0</v>
      </c>
      <c r="K6252" s="13">
        <v>0.2873</v>
      </c>
      <c r="L6252" s="13">
        <v>4.2000000000000003E-2</v>
      </c>
      <c r="M6252" s="13">
        <v>6.5299999999999997E-2</v>
      </c>
      <c r="N6252" s="13">
        <v>0.18</v>
      </c>
      <c r="O6252" s="13">
        <v>0</v>
      </c>
      <c r="P6252" s="12" t="str">
        <f>LEFT(Tabela2[[#This Row],[Código]],2)</f>
        <v>55</v>
      </c>
    </row>
    <row r="6253" spans="2:16" ht="15" customHeight="1" x14ac:dyDescent="0.25">
      <c r="B6253" s="36" t="str">
        <f>LOOKUP(Tabela2[[#This Row],[RESUMO]],Tabela3[Grupo],Tabela3[Meus produtos])</f>
        <v>Não</v>
      </c>
      <c r="C6253" s="30" t="s">
        <v>5972</v>
      </c>
      <c r="D6253" t="s">
        <v>21238</v>
      </c>
      <c r="E6253" t="s">
        <v>11853</v>
      </c>
      <c r="F6253" s="30" t="s">
        <v>16710</v>
      </c>
      <c r="G6253">
        <v>6.53</v>
      </c>
      <c r="H6253">
        <v>4.2</v>
      </c>
      <c r="I6253">
        <v>18</v>
      </c>
      <c r="J6253">
        <v>0</v>
      </c>
      <c r="K6253" s="13">
        <v>0.2873</v>
      </c>
      <c r="L6253" s="13">
        <v>4.2000000000000003E-2</v>
      </c>
      <c r="M6253" s="13">
        <v>6.5299999999999997E-2</v>
      </c>
      <c r="N6253" s="13">
        <v>0.18</v>
      </c>
      <c r="O6253" s="13">
        <v>0</v>
      </c>
      <c r="P6253" s="12" t="str">
        <f>LEFT(Tabela2[[#This Row],[Código]],2)</f>
        <v>55</v>
      </c>
    </row>
    <row r="6254" spans="2:16" ht="15" customHeight="1" x14ac:dyDescent="0.25">
      <c r="B6254" s="36" t="str">
        <f>LOOKUP(Tabela2[[#This Row],[RESUMO]],Tabela3[Grupo],Tabela3[Meus produtos])</f>
        <v>Não</v>
      </c>
      <c r="C6254" s="30" t="s">
        <v>5973</v>
      </c>
      <c r="D6254" t="s">
        <v>21238</v>
      </c>
      <c r="E6254" t="s">
        <v>11853</v>
      </c>
      <c r="F6254" s="30" t="s">
        <v>16711</v>
      </c>
      <c r="G6254">
        <v>6.53</v>
      </c>
      <c r="H6254">
        <v>4.2</v>
      </c>
      <c r="I6254">
        <v>18</v>
      </c>
      <c r="J6254">
        <v>0</v>
      </c>
      <c r="K6254" s="13">
        <v>0.2873</v>
      </c>
      <c r="L6254" s="13">
        <v>4.2000000000000003E-2</v>
      </c>
      <c r="M6254" s="13">
        <v>6.5299999999999997E-2</v>
      </c>
      <c r="N6254" s="13">
        <v>0.18</v>
      </c>
      <c r="O6254" s="13">
        <v>0</v>
      </c>
      <c r="P6254" s="12" t="str">
        <f>LEFT(Tabela2[[#This Row],[Código]],2)</f>
        <v>55</v>
      </c>
    </row>
    <row r="6255" spans="2:16" ht="15" customHeight="1" x14ac:dyDescent="0.25">
      <c r="B6255" s="36" t="str">
        <f>LOOKUP(Tabela2[[#This Row],[RESUMO]],Tabela3[Grupo],Tabela3[Meus produtos])</f>
        <v>Não</v>
      </c>
      <c r="C6255" s="30" t="s">
        <v>5974</v>
      </c>
      <c r="D6255" t="s">
        <v>21238</v>
      </c>
      <c r="E6255" t="s">
        <v>11853</v>
      </c>
      <c r="F6255" s="30" t="s">
        <v>16712</v>
      </c>
      <c r="G6255">
        <v>6.53</v>
      </c>
      <c r="H6255">
        <v>4.2</v>
      </c>
      <c r="I6255">
        <v>18</v>
      </c>
      <c r="J6255">
        <v>0</v>
      </c>
      <c r="K6255" s="13">
        <v>0.2873</v>
      </c>
      <c r="L6255" s="13">
        <v>4.2000000000000003E-2</v>
      </c>
      <c r="M6255" s="13">
        <v>6.5299999999999997E-2</v>
      </c>
      <c r="N6255" s="13">
        <v>0.18</v>
      </c>
      <c r="O6255" s="13">
        <v>0</v>
      </c>
      <c r="P6255" s="12" t="str">
        <f>LEFT(Tabela2[[#This Row],[Código]],2)</f>
        <v>55</v>
      </c>
    </row>
    <row r="6256" spans="2:16" ht="15" customHeight="1" x14ac:dyDescent="0.25">
      <c r="B6256" s="36" t="str">
        <f>LOOKUP(Tabela2[[#This Row],[RESUMO]],Tabela3[Grupo],Tabela3[Meus produtos])</f>
        <v>Não</v>
      </c>
      <c r="C6256" s="30" t="s">
        <v>5975</v>
      </c>
      <c r="D6256" t="s">
        <v>21238</v>
      </c>
      <c r="E6256" t="s">
        <v>11853</v>
      </c>
      <c r="F6256" s="30" t="s">
        <v>16713</v>
      </c>
      <c r="G6256">
        <v>6.53</v>
      </c>
      <c r="H6256">
        <v>4.2</v>
      </c>
      <c r="I6256">
        <v>18</v>
      </c>
      <c r="J6256">
        <v>0</v>
      </c>
      <c r="K6256" s="13">
        <v>0.2873</v>
      </c>
      <c r="L6256" s="13">
        <v>4.2000000000000003E-2</v>
      </c>
      <c r="M6256" s="13">
        <v>6.5299999999999997E-2</v>
      </c>
      <c r="N6256" s="13">
        <v>0.18</v>
      </c>
      <c r="O6256" s="13">
        <v>0</v>
      </c>
      <c r="P6256" s="12" t="str">
        <f>LEFT(Tabela2[[#This Row],[Código]],2)</f>
        <v>55</v>
      </c>
    </row>
    <row r="6257" spans="2:16" ht="15" customHeight="1" x14ac:dyDescent="0.25">
      <c r="B6257" s="36" t="str">
        <f>LOOKUP(Tabela2[[#This Row],[RESUMO]],Tabela3[Grupo],Tabela3[Meus produtos])</f>
        <v>Não</v>
      </c>
      <c r="C6257" s="30" t="s">
        <v>5976</v>
      </c>
      <c r="D6257" t="s">
        <v>21238</v>
      </c>
      <c r="E6257" t="s">
        <v>11853</v>
      </c>
      <c r="F6257" s="30" t="s">
        <v>16714</v>
      </c>
      <c r="G6257">
        <v>6.53</v>
      </c>
      <c r="H6257">
        <v>4.2</v>
      </c>
      <c r="I6257">
        <v>18</v>
      </c>
      <c r="J6257">
        <v>0</v>
      </c>
      <c r="K6257" s="13">
        <v>0.2873</v>
      </c>
      <c r="L6257" s="13">
        <v>4.2000000000000003E-2</v>
      </c>
      <c r="M6257" s="13">
        <v>6.5299999999999997E-2</v>
      </c>
      <c r="N6257" s="13">
        <v>0.18</v>
      </c>
      <c r="O6257" s="13">
        <v>0</v>
      </c>
      <c r="P6257" s="12" t="str">
        <f>LEFT(Tabela2[[#This Row],[Código]],2)</f>
        <v>55</v>
      </c>
    </row>
    <row r="6258" spans="2:16" ht="15" customHeight="1" x14ac:dyDescent="0.25">
      <c r="B6258" s="36" t="str">
        <f>LOOKUP(Tabela2[[#This Row],[RESUMO]],Tabela3[Grupo],Tabela3[Meus produtos])</f>
        <v>Não</v>
      </c>
      <c r="C6258" s="30" t="s">
        <v>5977</v>
      </c>
      <c r="D6258" t="s">
        <v>21238</v>
      </c>
      <c r="E6258" t="s">
        <v>11853</v>
      </c>
      <c r="F6258" s="30" t="s">
        <v>16715</v>
      </c>
      <c r="G6258">
        <v>6.53</v>
      </c>
      <c r="H6258">
        <v>4.2</v>
      </c>
      <c r="I6258">
        <v>18</v>
      </c>
      <c r="J6258">
        <v>0</v>
      </c>
      <c r="K6258" s="13">
        <v>0.2873</v>
      </c>
      <c r="L6258" s="13">
        <v>4.2000000000000003E-2</v>
      </c>
      <c r="M6258" s="13">
        <v>6.5299999999999997E-2</v>
      </c>
      <c r="N6258" s="13">
        <v>0.18</v>
      </c>
      <c r="O6258" s="13">
        <v>0</v>
      </c>
      <c r="P6258" s="12" t="str">
        <f>LEFT(Tabela2[[#This Row],[Código]],2)</f>
        <v>55</v>
      </c>
    </row>
    <row r="6259" spans="2:16" ht="15" customHeight="1" x14ac:dyDescent="0.25">
      <c r="B6259" s="36" t="str">
        <f>LOOKUP(Tabela2[[#This Row],[RESUMO]],Tabela3[Grupo],Tabela3[Meus produtos])</f>
        <v>Não</v>
      </c>
      <c r="C6259" s="30" t="s">
        <v>5978</v>
      </c>
      <c r="D6259" t="s">
        <v>21238</v>
      </c>
      <c r="E6259" t="s">
        <v>11853</v>
      </c>
      <c r="F6259" s="30" t="s">
        <v>16716</v>
      </c>
      <c r="G6259">
        <v>6.53</v>
      </c>
      <c r="H6259">
        <v>4.2</v>
      </c>
      <c r="I6259">
        <v>18</v>
      </c>
      <c r="J6259">
        <v>0</v>
      </c>
      <c r="K6259" s="13">
        <v>0.2873</v>
      </c>
      <c r="L6259" s="13">
        <v>4.2000000000000003E-2</v>
      </c>
      <c r="M6259" s="13">
        <v>6.5299999999999997E-2</v>
      </c>
      <c r="N6259" s="13">
        <v>0.18</v>
      </c>
      <c r="O6259" s="13">
        <v>0</v>
      </c>
      <c r="P6259" s="12" t="str">
        <f>LEFT(Tabela2[[#This Row],[Código]],2)</f>
        <v>55</v>
      </c>
    </row>
    <row r="6260" spans="2:16" ht="15" customHeight="1" x14ac:dyDescent="0.25">
      <c r="B6260" s="36" t="str">
        <f>LOOKUP(Tabela2[[#This Row],[RESUMO]],Tabela3[Grupo],Tabela3[Meus produtos])</f>
        <v>Não</v>
      </c>
      <c r="C6260" s="30" t="s">
        <v>5979</v>
      </c>
      <c r="D6260" t="s">
        <v>21238</v>
      </c>
      <c r="E6260" t="s">
        <v>11853</v>
      </c>
      <c r="F6260" s="30" t="s">
        <v>16717</v>
      </c>
      <c r="G6260">
        <v>6.53</v>
      </c>
      <c r="H6260">
        <v>4.2</v>
      </c>
      <c r="I6260">
        <v>18</v>
      </c>
      <c r="J6260">
        <v>0</v>
      </c>
      <c r="K6260" s="13">
        <v>0.2873</v>
      </c>
      <c r="L6260" s="13">
        <v>4.2000000000000003E-2</v>
      </c>
      <c r="M6260" s="13">
        <v>6.5299999999999997E-2</v>
      </c>
      <c r="N6260" s="13">
        <v>0.18</v>
      </c>
      <c r="O6260" s="13">
        <v>0</v>
      </c>
      <c r="P6260" s="12" t="str">
        <f>LEFT(Tabela2[[#This Row],[Código]],2)</f>
        <v>55</v>
      </c>
    </row>
    <row r="6261" spans="2:16" ht="15" customHeight="1" x14ac:dyDescent="0.25">
      <c r="B6261" s="36" t="str">
        <f>LOOKUP(Tabela2[[#This Row],[RESUMO]],Tabela3[Grupo],Tabela3[Meus produtos])</f>
        <v>Não</v>
      </c>
      <c r="C6261" s="30" t="s">
        <v>5980</v>
      </c>
      <c r="D6261" t="s">
        <v>21238</v>
      </c>
      <c r="E6261" t="s">
        <v>11853</v>
      </c>
      <c r="F6261" s="30" t="s">
        <v>16718</v>
      </c>
      <c r="G6261">
        <v>6.53</v>
      </c>
      <c r="H6261">
        <v>4.2</v>
      </c>
      <c r="I6261">
        <v>18</v>
      </c>
      <c r="J6261">
        <v>0</v>
      </c>
      <c r="K6261" s="13">
        <v>0.2873</v>
      </c>
      <c r="L6261" s="13">
        <v>4.2000000000000003E-2</v>
      </c>
      <c r="M6261" s="13">
        <v>6.5299999999999997E-2</v>
      </c>
      <c r="N6261" s="13">
        <v>0.18</v>
      </c>
      <c r="O6261" s="13">
        <v>0</v>
      </c>
      <c r="P6261" s="12" t="str">
        <f>LEFT(Tabela2[[#This Row],[Código]],2)</f>
        <v>55</v>
      </c>
    </row>
    <row r="6262" spans="2:16" ht="15" customHeight="1" x14ac:dyDescent="0.25">
      <c r="B6262" s="36" t="str">
        <f>LOOKUP(Tabela2[[#This Row],[RESUMO]],Tabela3[Grupo],Tabela3[Meus produtos])</f>
        <v>Não</v>
      </c>
      <c r="C6262" s="30" t="s">
        <v>5981</v>
      </c>
      <c r="D6262" t="s">
        <v>21238</v>
      </c>
      <c r="E6262" t="s">
        <v>11853</v>
      </c>
      <c r="F6262" s="30" t="s">
        <v>16719</v>
      </c>
      <c r="G6262">
        <v>6.53</v>
      </c>
      <c r="H6262">
        <v>4.2</v>
      </c>
      <c r="I6262">
        <v>18</v>
      </c>
      <c r="J6262">
        <v>0</v>
      </c>
      <c r="K6262" s="13">
        <v>0.2873</v>
      </c>
      <c r="L6262" s="13">
        <v>4.2000000000000003E-2</v>
      </c>
      <c r="M6262" s="13">
        <v>6.5299999999999997E-2</v>
      </c>
      <c r="N6262" s="13">
        <v>0.18</v>
      </c>
      <c r="O6262" s="13">
        <v>0</v>
      </c>
      <c r="P6262" s="12" t="str">
        <f>LEFT(Tabela2[[#This Row],[Código]],2)</f>
        <v>55</v>
      </c>
    </row>
    <row r="6263" spans="2:16" ht="15" customHeight="1" x14ac:dyDescent="0.25">
      <c r="B6263" s="36" t="str">
        <f>LOOKUP(Tabela2[[#This Row],[RESUMO]],Tabela3[Grupo],Tabela3[Meus produtos])</f>
        <v>Não</v>
      </c>
      <c r="C6263" s="30" t="s">
        <v>5982</v>
      </c>
      <c r="D6263" t="s">
        <v>21238</v>
      </c>
      <c r="E6263" t="s">
        <v>11853</v>
      </c>
      <c r="F6263" s="30" t="s">
        <v>16720</v>
      </c>
      <c r="G6263">
        <v>6.53</v>
      </c>
      <c r="H6263">
        <v>4.2</v>
      </c>
      <c r="I6263">
        <v>18</v>
      </c>
      <c r="J6263">
        <v>0</v>
      </c>
      <c r="K6263" s="13">
        <v>0.2873</v>
      </c>
      <c r="L6263" s="13">
        <v>4.2000000000000003E-2</v>
      </c>
      <c r="M6263" s="13">
        <v>6.5299999999999997E-2</v>
      </c>
      <c r="N6263" s="13">
        <v>0.18</v>
      </c>
      <c r="O6263" s="13">
        <v>0</v>
      </c>
      <c r="P6263" s="12" t="str">
        <f>LEFT(Tabela2[[#This Row],[Código]],2)</f>
        <v>55</v>
      </c>
    </row>
    <row r="6264" spans="2:16" ht="15" customHeight="1" x14ac:dyDescent="0.25">
      <c r="B6264" s="36" t="str">
        <f>LOOKUP(Tabela2[[#This Row],[RESUMO]],Tabela3[Grupo],Tabela3[Meus produtos])</f>
        <v>Não</v>
      </c>
      <c r="C6264" s="30" t="s">
        <v>5983</v>
      </c>
      <c r="D6264" t="s">
        <v>21238</v>
      </c>
      <c r="E6264" t="s">
        <v>11853</v>
      </c>
      <c r="F6264" s="30" t="s">
        <v>16721</v>
      </c>
      <c r="G6264">
        <v>6.53</v>
      </c>
      <c r="H6264">
        <v>4.2</v>
      </c>
      <c r="I6264">
        <v>18</v>
      </c>
      <c r="J6264">
        <v>0</v>
      </c>
      <c r="K6264" s="13">
        <v>0.2873</v>
      </c>
      <c r="L6264" s="13">
        <v>4.2000000000000003E-2</v>
      </c>
      <c r="M6264" s="13">
        <v>6.5299999999999997E-2</v>
      </c>
      <c r="N6264" s="13">
        <v>0.18</v>
      </c>
      <c r="O6264" s="13">
        <v>0</v>
      </c>
      <c r="P6264" s="12" t="str">
        <f>LEFT(Tabela2[[#This Row],[Código]],2)</f>
        <v>55</v>
      </c>
    </row>
    <row r="6265" spans="2:16" ht="15" customHeight="1" x14ac:dyDescent="0.25">
      <c r="B6265" s="36" t="str">
        <f>LOOKUP(Tabela2[[#This Row],[RESUMO]],Tabela3[Grupo],Tabela3[Meus produtos])</f>
        <v>Não</v>
      </c>
      <c r="C6265" s="30" t="s">
        <v>5984</v>
      </c>
      <c r="D6265" t="s">
        <v>21238</v>
      </c>
      <c r="E6265" t="s">
        <v>11853</v>
      </c>
      <c r="F6265" s="30" t="s">
        <v>16722</v>
      </c>
      <c r="G6265">
        <v>6.53</v>
      </c>
      <c r="H6265">
        <v>4.2</v>
      </c>
      <c r="I6265">
        <v>18</v>
      </c>
      <c r="J6265">
        <v>0</v>
      </c>
      <c r="K6265" s="13">
        <v>0.2873</v>
      </c>
      <c r="L6265" s="13">
        <v>4.2000000000000003E-2</v>
      </c>
      <c r="M6265" s="13">
        <v>6.5299999999999997E-2</v>
      </c>
      <c r="N6265" s="13">
        <v>0.18</v>
      </c>
      <c r="O6265" s="13">
        <v>0</v>
      </c>
      <c r="P6265" s="12" t="str">
        <f>LEFT(Tabela2[[#This Row],[Código]],2)</f>
        <v>55</v>
      </c>
    </row>
    <row r="6266" spans="2:16" ht="15" customHeight="1" x14ac:dyDescent="0.25">
      <c r="B6266" s="36" t="str">
        <f>LOOKUP(Tabela2[[#This Row],[RESUMO]],Tabela3[Grupo],Tabela3[Meus produtos])</f>
        <v>Não</v>
      </c>
      <c r="C6266" s="30" t="s">
        <v>5985</v>
      </c>
      <c r="D6266" t="s">
        <v>21238</v>
      </c>
      <c r="E6266" t="s">
        <v>11853</v>
      </c>
      <c r="F6266" s="30" t="s">
        <v>16723</v>
      </c>
      <c r="G6266">
        <v>6.53</v>
      </c>
      <c r="H6266">
        <v>4.2</v>
      </c>
      <c r="I6266">
        <v>18</v>
      </c>
      <c r="J6266">
        <v>0</v>
      </c>
      <c r="K6266" s="13">
        <v>0.2873</v>
      </c>
      <c r="L6266" s="13">
        <v>4.2000000000000003E-2</v>
      </c>
      <c r="M6266" s="13">
        <v>6.5299999999999997E-2</v>
      </c>
      <c r="N6266" s="13">
        <v>0.18</v>
      </c>
      <c r="O6266" s="13">
        <v>0</v>
      </c>
      <c r="P6266" s="12" t="str">
        <f>LEFT(Tabela2[[#This Row],[Código]],2)</f>
        <v>55</v>
      </c>
    </row>
    <row r="6267" spans="2:16" ht="15" customHeight="1" x14ac:dyDescent="0.25">
      <c r="B6267" s="36" t="str">
        <f>LOOKUP(Tabela2[[#This Row],[RESUMO]],Tabela3[Grupo],Tabela3[Meus produtos])</f>
        <v>Não</v>
      </c>
      <c r="C6267" s="30" t="s">
        <v>5986</v>
      </c>
      <c r="D6267" t="s">
        <v>21238</v>
      </c>
      <c r="E6267" t="s">
        <v>11853</v>
      </c>
      <c r="F6267" s="30" t="s">
        <v>16724</v>
      </c>
      <c r="G6267">
        <v>6.53</v>
      </c>
      <c r="H6267">
        <v>4.2</v>
      </c>
      <c r="I6267">
        <v>18</v>
      </c>
      <c r="J6267">
        <v>0</v>
      </c>
      <c r="K6267" s="13">
        <v>0.2873</v>
      </c>
      <c r="L6267" s="13">
        <v>4.2000000000000003E-2</v>
      </c>
      <c r="M6267" s="13">
        <v>6.5299999999999997E-2</v>
      </c>
      <c r="N6267" s="13">
        <v>0.18</v>
      </c>
      <c r="O6267" s="13">
        <v>0</v>
      </c>
      <c r="P6267" s="12" t="str">
        <f>LEFT(Tabela2[[#This Row],[Código]],2)</f>
        <v>55</v>
      </c>
    </row>
    <row r="6268" spans="2:16" ht="15" customHeight="1" x14ac:dyDescent="0.25">
      <c r="B6268" s="36" t="str">
        <f>LOOKUP(Tabela2[[#This Row],[RESUMO]],Tabela3[Grupo],Tabela3[Meus produtos])</f>
        <v>Não</v>
      </c>
      <c r="C6268" s="30" t="s">
        <v>5987</v>
      </c>
      <c r="D6268" t="s">
        <v>21238</v>
      </c>
      <c r="E6268" t="s">
        <v>11853</v>
      </c>
      <c r="F6268" s="30" t="s">
        <v>16725</v>
      </c>
      <c r="G6268">
        <v>6.53</v>
      </c>
      <c r="H6268">
        <v>4.2</v>
      </c>
      <c r="I6268">
        <v>18</v>
      </c>
      <c r="J6268">
        <v>0</v>
      </c>
      <c r="K6268" s="13">
        <v>0.2873</v>
      </c>
      <c r="L6268" s="13">
        <v>4.2000000000000003E-2</v>
      </c>
      <c r="M6268" s="13">
        <v>6.5299999999999997E-2</v>
      </c>
      <c r="N6268" s="13">
        <v>0.18</v>
      </c>
      <c r="O6268" s="13">
        <v>0</v>
      </c>
      <c r="P6268" s="12" t="str">
        <f>LEFT(Tabela2[[#This Row],[Código]],2)</f>
        <v>55</v>
      </c>
    </row>
    <row r="6269" spans="2:16" ht="15" customHeight="1" x14ac:dyDescent="0.25">
      <c r="B6269" s="36" t="str">
        <f>LOOKUP(Tabela2[[#This Row],[RESUMO]],Tabela3[Grupo],Tabela3[Meus produtos])</f>
        <v>Não</v>
      </c>
      <c r="C6269" s="30" t="s">
        <v>5988</v>
      </c>
      <c r="D6269" t="s">
        <v>21238</v>
      </c>
      <c r="E6269" t="s">
        <v>11853</v>
      </c>
      <c r="F6269" s="30" t="s">
        <v>16725</v>
      </c>
      <c r="G6269">
        <v>6.53</v>
      </c>
      <c r="H6269">
        <v>4.2</v>
      </c>
      <c r="I6269">
        <v>18</v>
      </c>
      <c r="J6269">
        <v>0</v>
      </c>
      <c r="K6269" s="13">
        <v>0.2873</v>
      </c>
      <c r="L6269" s="13">
        <v>4.2000000000000003E-2</v>
      </c>
      <c r="M6269" s="13">
        <v>6.5299999999999997E-2</v>
      </c>
      <c r="N6269" s="13">
        <v>0.18</v>
      </c>
      <c r="O6269" s="13">
        <v>0</v>
      </c>
      <c r="P6269" s="12" t="str">
        <f>LEFT(Tabela2[[#This Row],[Código]],2)</f>
        <v>55</v>
      </c>
    </row>
    <row r="6270" spans="2:16" ht="15" customHeight="1" x14ac:dyDescent="0.25">
      <c r="B6270" s="36" t="str">
        <f>LOOKUP(Tabela2[[#This Row],[RESUMO]],Tabela3[Grupo],Tabela3[Meus produtos])</f>
        <v>Não</v>
      </c>
      <c r="C6270" s="30" t="s">
        <v>5989</v>
      </c>
      <c r="D6270" t="s">
        <v>21238</v>
      </c>
      <c r="E6270" t="s">
        <v>11853</v>
      </c>
      <c r="F6270" s="30" t="s">
        <v>16726</v>
      </c>
      <c r="G6270">
        <v>6.53</v>
      </c>
      <c r="H6270">
        <v>4.2</v>
      </c>
      <c r="I6270">
        <v>18</v>
      </c>
      <c r="J6270">
        <v>0</v>
      </c>
      <c r="K6270" s="13">
        <v>0.2873</v>
      </c>
      <c r="L6270" s="13">
        <v>4.2000000000000003E-2</v>
      </c>
      <c r="M6270" s="13">
        <v>6.5299999999999997E-2</v>
      </c>
      <c r="N6270" s="13">
        <v>0.18</v>
      </c>
      <c r="O6270" s="13">
        <v>0</v>
      </c>
      <c r="P6270" s="12" t="str">
        <f>LEFT(Tabela2[[#This Row],[Código]],2)</f>
        <v>55</v>
      </c>
    </row>
    <row r="6271" spans="2:16" ht="15" customHeight="1" x14ac:dyDescent="0.25">
      <c r="B6271" s="36" t="str">
        <f>LOOKUP(Tabela2[[#This Row],[RESUMO]],Tabela3[Grupo],Tabela3[Meus produtos])</f>
        <v>Não</v>
      </c>
      <c r="C6271" s="30" t="s">
        <v>5990</v>
      </c>
      <c r="D6271" t="s">
        <v>21238</v>
      </c>
      <c r="E6271" t="s">
        <v>11853</v>
      </c>
      <c r="F6271" s="30" t="s">
        <v>16727</v>
      </c>
      <c r="G6271">
        <v>6.53</v>
      </c>
      <c r="H6271">
        <v>4.2</v>
      </c>
      <c r="I6271">
        <v>18</v>
      </c>
      <c r="J6271">
        <v>0</v>
      </c>
      <c r="K6271" s="13">
        <v>0.2873</v>
      </c>
      <c r="L6271" s="13">
        <v>4.2000000000000003E-2</v>
      </c>
      <c r="M6271" s="13">
        <v>6.5299999999999997E-2</v>
      </c>
      <c r="N6271" s="13">
        <v>0.18</v>
      </c>
      <c r="O6271" s="13">
        <v>0</v>
      </c>
      <c r="P6271" s="12" t="str">
        <f>LEFT(Tabela2[[#This Row],[Código]],2)</f>
        <v>55</v>
      </c>
    </row>
    <row r="6272" spans="2:16" ht="15" customHeight="1" x14ac:dyDescent="0.25">
      <c r="B6272" s="36" t="str">
        <f>LOOKUP(Tabela2[[#This Row],[RESUMO]],Tabela3[Grupo],Tabela3[Meus produtos])</f>
        <v>Não</v>
      </c>
      <c r="C6272" s="30" t="s">
        <v>5991</v>
      </c>
      <c r="D6272" t="s">
        <v>21238</v>
      </c>
      <c r="E6272" t="s">
        <v>11853</v>
      </c>
      <c r="F6272" s="30" t="s">
        <v>16728</v>
      </c>
      <c r="G6272">
        <v>6.53</v>
      </c>
      <c r="H6272">
        <v>4.2</v>
      </c>
      <c r="I6272">
        <v>18</v>
      </c>
      <c r="J6272">
        <v>0</v>
      </c>
      <c r="K6272" s="13">
        <v>0.2873</v>
      </c>
      <c r="L6272" s="13">
        <v>4.2000000000000003E-2</v>
      </c>
      <c r="M6272" s="13">
        <v>6.5299999999999997E-2</v>
      </c>
      <c r="N6272" s="13">
        <v>0.18</v>
      </c>
      <c r="O6272" s="13">
        <v>0</v>
      </c>
      <c r="P6272" s="12" t="str">
        <f>LEFT(Tabela2[[#This Row],[Código]],2)</f>
        <v>55</v>
      </c>
    </row>
    <row r="6273" spans="2:16" ht="15" customHeight="1" x14ac:dyDescent="0.25">
      <c r="B6273" s="36" t="str">
        <f>LOOKUP(Tabela2[[#This Row],[RESUMO]],Tabela3[Grupo],Tabela3[Meus produtos])</f>
        <v>Não</v>
      </c>
      <c r="C6273" s="30" t="s">
        <v>5992</v>
      </c>
      <c r="D6273" t="s">
        <v>21238</v>
      </c>
      <c r="E6273" t="s">
        <v>11853</v>
      </c>
      <c r="F6273" s="30" t="s">
        <v>16729</v>
      </c>
      <c r="G6273">
        <v>6.53</v>
      </c>
      <c r="H6273">
        <v>4.2</v>
      </c>
      <c r="I6273">
        <v>18</v>
      </c>
      <c r="J6273">
        <v>0</v>
      </c>
      <c r="K6273" s="13">
        <v>0.2873</v>
      </c>
      <c r="L6273" s="13">
        <v>4.2000000000000003E-2</v>
      </c>
      <c r="M6273" s="13">
        <v>6.5299999999999997E-2</v>
      </c>
      <c r="N6273" s="13">
        <v>0.18</v>
      </c>
      <c r="O6273" s="13">
        <v>0</v>
      </c>
      <c r="P6273" s="12" t="str">
        <f>LEFT(Tabela2[[#This Row],[Código]],2)</f>
        <v>55</v>
      </c>
    </row>
    <row r="6274" spans="2:16" ht="15" customHeight="1" x14ac:dyDescent="0.25">
      <c r="B6274" s="36" t="str">
        <f>LOOKUP(Tabela2[[#This Row],[RESUMO]],Tabela3[Grupo],Tabela3[Meus produtos])</f>
        <v>Não</v>
      </c>
      <c r="C6274" s="30" t="s">
        <v>5993</v>
      </c>
      <c r="D6274" t="s">
        <v>21238</v>
      </c>
      <c r="E6274" t="s">
        <v>11853</v>
      </c>
      <c r="F6274" s="30" t="s">
        <v>16730</v>
      </c>
      <c r="G6274">
        <v>6.53</v>
      </c>
      <c r="H6274">
        <v>4.2</v>
      </c>
      <c r="I6274">
        <v>18</v>
      </c>
      <c r="J6274">
        <v>0</v>
      </c>
      <c r="K6274" s="13">
        <v>0.2873</v>
      </c>
      <c r="L6274" s="13">
        <v>4.2000000000000003E-2</v>
      </c>
      <c r="M6274" s="13">
        <v>6.5299999999999997E-2</v>
      </c>
      <c r="N6274" s="13">
        <v>0.18</v>
      </c>
      <c r="O6274" s="13">
        <v>0</v>
      </c>
      <c r="P6274" s="12" t="str">
        <f>LEFT(Tabela2[[#This Row],[Código]],2)</f>
        <v>55</v>
      </c>
    </row>
    <row r="6275" spans="2:16" ht="15" customHeight="1" x14ac:dyDescent="0.25">
      <c r="B6275" s="36" t="str">
        <f>LOOKUP(Tabela2[[#This Row],[RESUMO]],Tabela3[Grupo],Tabela3[Meus produtos])</f>
        <v>Não</v>
      </c>
      <c r="C6275" s="30" t="s">
        <v>5994</v>
      </c>
      <c r="D6275" t="s">
        <v>21238</v>
      </c>
      <c r="E6275" t="s">
        <v>11853</v>
      </c>
      <c r="F6275" s="30" t="s">
        <v>16731</v>
      </c>
      <c r="G6275">
        <v>6.53</v>
      </c>
      <c r="H6275">
        <v>4.2</v>
      </c>
      <c r="I6275">
        <v>18</v>
      </c>
      <c r="J6275">
        <v>0</v>
      </c>
      <c r="K6275" s="13">
        <v>0.2873</v>
      </c>
      <c r="L6275" s="13">
        <v>4.2000000000000003E-2</v>
      </c>
      <c r="M6275" s="13">
        <v>6.5299999999999997E-2</v>
      </c>
      <c r="N6275" s="13">
        <v>0.18</v>
      </c>
      <c r="O6275" s="13">
        <v>0</v>
      </c>
      <c r="P6275" s="12" t="str">
        <f>LEFT(Tabela2[[#This Row],[Código]],2)</f>
        <v>55</v>
      </c>
    </row>
    <row r="6276" spans="2:16" ht="15" customHeight="1" x14ac:dyDescent="0.25">
      <c r="B6276" s="36" t="str">
        <f>LOOKUP(Tabela2[[#This Row],[RESUMO]],Tabela3[Grupo],Tabela3[Meus produtos])</f>
        <v>Não</v>
      </c>
      <c r="C6276" s="30" t="s">
        <v>5995</v>
      </c>
      <c r="D6276" t="s">
        <v>21238</v>
      </c>
      <c r="E6276" t="s">
        <v>11853</v>
      </c>
      <c r="F6276" s="30" t="s">
        <v>16732</v>
      </c>
      <c r="G6276">
        <v>6.53</v>
      </c>
      <c r="H6276">
        <v>4.2</v>
      </c>
      <c r="I6276">
        <v>18</v>
      </c>
      <c r="J6276">
        <v>0</v>
      </c>
      <c r="K6276" s="13">
        <v>0.2873</v>
      </c>
      <c r="L6276" s="13">
        <v>4.2000000000000003E-2</v>
      </c>
      <c r="M6276" s="13">
        <v>6.5299999999999997E-2</v>
      </c>
      <c r="N6276" s="13">
        <v>0.18</v>
      </c>
      <c r="O6276" s="13">
        <v>0</v>
      </c>
      <c r="P6276" s="12" t="str">
        <f>LEFT(Tabela2[[#This Row],[Código]],2)</f>
        <v>55</v>
      </c>
    </row>
    <row r="6277" spans="2:16" ht="15" customHeight="1" x14ac:dyDescent="0.25">
      <c r="B6277" s="36" t="str">
        <f>LOOKUP(Tabela2[[#This Row],[RESUMO]],Tabela3[Grupo],Tabela3[Meus produtos])</f>
        <v>Não</v>
      </c>
      <c r="C6277" s="30" t="s">
        <v>5996</v>
      </c>
      <c r="D6277" t="s">
        <v>21238</v>
      </c>
      <c r="E6277" t="s">
        <v>11853</v>
      </c>
      <c r="F6277" s="30" t="s">
        <v>16733</v>
      </c>
      <c r="G6277">
        <v>6.53</v>
      </c>
      <c r="H6277">
        <v>4.2</v>
      </c>
      <c r="I6277">
        <v>18</v>
      </c>
      <c r="J6277">
        <v>0</v>
      </c>
      <c r="K6277" s="13">
        <v>0.2873</v>
      </c>
      <c r="L6277" s="13">
        <v>4.2000000000000003E-2</v>
      </c>
      <c r="M6277" s="13">
        <v>6.5299999999999997E-2</v>
      </c>
      <c r="N6277" s="13">
        <v>0.18</v>
      </c>
      <c r="O6277" s="13">
        <v>0</v>
      </c>
      <c r="P6277" s="12" t="str">
        <f>LEFT(Tabela2[[#This Row],[Código]],2)</f>
        <v>55</v>
      </c>
    </row>
    <row r="6278" spans="2:16" ht="15" customHeight="1" x14ac:dyDescent="0.25">
      <c r="B6278" s="36" t="str">
        <f>LOOKUP(Tabela2[[#This Row],[RESUMO]],Tabela3[Grupo],Tabela3[Meus produtos])</f>
        <v>Não</v>
      </c>
      <c r="C6278" s="30" t="s">
        <v>5997</v>
      </c>
      <c r="D6278" t="s">
        <v>21238</v>
      </c>
      <c r="E6278" t="s">
        <v>11853</v>
      </c>
      <c r="F6278" s="30" t="s">
        <v>16734</v>
      </c>
      <c r="G6278">
        <v>6.53</v>
      </c>
      <c r="H6278">
        <v>4.2</v>
      </c>
      <c r="I6278">
        <v>18</v>
      </c>
      <c r="J6278">
        <v>0</v>
      </c>
      <c r="K6278" s="13">
        <v>0.2873</v>
      </c>
      <c r="L6278" s="13">
        <v>4.2000000000000003E-2</v>
      </c>
      <c r="M6278" s="13">
        <v>6.5299999999999997E-2</v>
      </c>
      <c r="N6278" s="13">
        <v>0.18</v>
      </c>
      <c r="O6278" s="13">
        <v>0</v>
      </c>
      <c r="P6278" s="12" t="str">
        <f>LEFT(Tabela2[[#This Row],[Código]],2)</f>
        <v>55</v>
      </c>
    </row>
    <row r="6279" spans="2:16" ht="15" customHeight="1" x14ac:dyDescent="0.25">
      <c r="B6279" s="36" t="str">
        <f>LOOKUP(Tabela2[[#This Row],[RESUMO]],Tabela3[Grupo],Tabela3[Meus produtos])</f>
        <v>Não</v>
      </c>
      <c r="C6279" s="30" t="s">
        <v>5998</v>
      </c>
      <c r="D6279" t="s">
        <v>21238</v>
      </c>
      <c r="E6279" t="s">
        <v>11853</v>
      </c>
      <c r="F6279" s="30" t="s">
        <v>16735</v>
      </c>
      <c r="G6279">
        <v>6.53</v>
      </c>
      <c r="H6279">
        <v>4.2</v>
      </c>
      <c r="I6279">
        <v>18</v>
      </c>
      <c r="J6279">
        <v>0</v>
      </c>
      <c r="K6279" s="13">
        <v>0.2873</v>
      </c>
      <c r="L6279" s="13">
        <v>4.2000000000000003E-2</v>
      </c>
      <c r="M6279" s="13">
        <v>6.5299999999999997E-2</v>
      </c>
      <c r="N6279" s="13">
        <v>0.18</v>
      </c>
      <c r="O6279" s="13">
        <v>0</v>
      </c>
      <c r="P6279" s="12" t="str">
        <f>LEFT(Tabela2[[#This Row],[Código]],2)</f>
        <v>55</v>
      </c>
    </row>
    <row r="6280" spans="2:16" ht="15" customHeight="1" x14ac:dyDescent="0.25">
      <c r="B6280" s="36" t="str">
        <f>LOOKUP(Tabela2[[#This Row],[RESUMO]],Tabela3[Grupo],Tabela3[Meus produtos])</f>
        <v>Não</v>
      </c>
      <c r="C6280" s="30" t="s">
        <v>5999</v>
      </c>
      <c r="D6280" t="s">
        <v>21238</v>
      </c>
      <c r="E6280" t="s">
        <v>11853</v>
      </c>
      <c r="F6280" s="30" t="s">
        <v>16736</v>
      </c>
      <c r="G6280">
        <v>6.53</v>
      </c>
      <c r="H6280">
        <v>4.2</v>
      </c>
      <c r="I6280">
        <v>18</v>
      </c>
      <c r="J6280">
        <v>0</v>
      </c>
      <c r="K6280" s="13">
        <v>0.2873</v>
      </c>
      <c r="L6280" s="13">
        <v>4.2000000000000003E-2</v>
      </c>
      <c r="M6280" s="13">
        <v>6.5299999999999997E-2</v>
      </c>
      <c r="N6280" s="13">
        <v>0.18</v>
      </c>
      <c r="O6280" s="13">
        <v>0</v>
      </c>
      <c r="P6280" s="12" t="str">
        <f>LEFT(Tabela2[[#This Row],[Código]],2)</f>
        <v>55</v>
      </c>
    </row>
    <row r="6281" spans="2:16" ht="15" customHeight="1" x14ac:dyDescent="0.25">
      <c r="B6281" s="36" t="str">
        <f>LOOKUP(Tabela2[[#This Row],[RESUMO]],Tabela3[Grupo],Tabela3[Meus produtos])</f>
        <v>Não</v>
      </c>
      <c r="C6281" s="30" t="s">
        <v>6000</v>
      </c>
      <c r="D6281" t="s">
        <v>21238</v>
      </c>
      <c r="E6281" t="s">
        <v>11853</v>
      </c>
      <c r="F6281" s="30" t="s">
        <v>16737</v>
      </c>
      <c r="G6281">
        <v>6.53</v>
      </c>
      <c r="H6281">
        <v>4.2</v>
      </c>
      <c r="I6281">
        <v>18</v>
      </c>
      <c r="J6281">
        <v>0</v>
      </c>
      <c r="K6281" s="13">
        <v>0.2873</v>
      </c>
      <c r="L6281" s="13">
        <v>4.2000000000000003E-2</v>
      </c>
      <c r="M6281" s="13">
        <v>6.5299999999999997E-2</v>
      </c>
      <c r="N6281" s="13">
        <v>0.18</v>
      </c>
      <c r="O6281" s="13">
        <v>0</v>
      </c>
      <c r="P6281" s="12" t="str">
        <f>LEFT(Tabela2[[#This Row],[Código]],2)</f>
        <v>55</v>
      </c>
    </row>
    <row r="6282" spans="2:16" ht="15" customHeight="1" x14ac:dyDescent="0.25">
      <c r="B6282" s="36" t="str">
        <f>LOOKUP(Tabela2[[#This Row],[RESUMO]],Tabela3[Grupo],Tabela3[Meus produtos])</f>
        <v>Não</v>
      </c>
      <c r="C6282" s="30" t="s">
        <v>6001</v>
      </c>
      <c r="D6282" t="s">
        <v>21238</v>
      </c>
      <c r="E6282" t="s">
        <v>11853</v>
      </c>
      <c r="F6282" s="30" t="s">
        <v>16738</v>
      </c>
      <c r="G6282">
        <v>6.53</v>
      </c>
      <c r="H6282">
        <v>4.2</v>
      </c>
      <c r="I6282">
        <v>18</v>
      </c>
      <c r="J6282">
        <v>0</v>
      </c>
      <c r="K6282" s="13">
        <v>0.2873</v>
      </c>
      <c r="L6282" s="13">
        <v>4.2000000000000003E-2</v>
      </c>
      <c r="M6282" s="13">
        <v>6.5299999999999997E-2</v>
      </c>
      <c r="N6282" s="13">
        <v>0.18</v>
      </c>
      <c r="O6282" s="13">
        <v>0</v>
      </c>
      <c r="P6282" s="12" t="str">
        <f>LEFT(Tabela2[[#This Row],[Código]],2)</f>
        <v>55</v>
      </c>
    </row>
    <row r="6283" spans="2:16" ht="15" customHeight="1" x14ac:dyDescent="0.25">
      <c r="B6283" s="36" t="str">
        <f>LOOKUP(Tabela2[[#This Row],[RESUMO]],Tabela3[Grupo],Tabela3[Meus produtos])</f>
        <v>Não</v>
      </c>
      <c r="C6283" s="30" t="s">
        <v>6002</v>
      </c>
      <c r="D6283" t="s">
        <v>21238</v>
      </c>
      <c r="E6283" t="s">
        <v>11853</v>
      </c>
      <c r="F6283" s="30" t="s">
        <v>16739</v>
      </c>
      <c r="G6283">
        <v>6.53</v>
      </c>
      <c r="H6283">
        <v>4.2</v>
      </c>
      <c r="I6283">
        <v>18</v>
      </c>
      <c r="J6283">
        <v>0</v>
      </c>
      <c r="K6283" s="13">
        <v>0.2873</v>
      </c>
      <c r="L6283" s="13">
        <v>4.2000000000000003E-2</v>
      </c>
      <c r="M6283" s="13">
        <v>6.5299999999999997E-2</v>
      </c>
      <c r="N6283" s="13">
        <v>0.18</v>
      </c>
      <c r="O6283" s="13">
        <v>0</v>
      </c>
      <c r="P6283" s="12" t="str">
        <f>LEFT(Tabela2[[#This Row],[Código]],2)</f>
        <v>55</v>
      </c>
    </row>
    <row r="6284" spans="2:16" ht="15" customHeight="1" x14ac:dyDescent="0.25">
      <c r="B6284" s="36" t="str">
        <f>LOOKUP(Tabela2[[#This Row],[RESUMO]],Tabela3[Grupo],Tabela3[Meus produtos])</f>
        <v>Não</v>
      </c>
      <c r="C6284" s="30" t="s">
        <v>6003</v>
      </c>
      <c r="D6284" t="s">
        <v>21238</v>
      </c>
      <c r="E6284" t="s">
        <v>11853</v>
      </c>
      <c r="F6284" s="30" t="s">
        <v>16740</v>
      </c>
      <c r="G6284">
        <v>6.53</v>
      </c>
      <c r="H6284">
        <v>4.2</v>
      </c>
      <c r="I6284">
        <v>18</v>
      </c>
      <c r="J6284">
        <v>0</v>
      </c>
      <c r="K6284" s="13">
        <v>0.2873</v>
      </c>
      <c r="L6284" s="13">
        <v>4.2000000000000003E-2</v>
      </c>
      <c r="M6284" s="13">
        <v>6.5299999999999997E-2</v>
      </c>
      <c r="N6284" s="13">
        <v>0.18</v>
      </c>
      <c r="O6284" s="13">
        <v>0</v>
      </c>
      <c r="P6284" s="12" t="str">
        <f>LEFT(Tabela2[[#This Row],[Código]],2)</f>
        <v>55</v>
      </c>
    </row>
    <row r="6285" spans="2:16" ht="15" customHeight="1" x14ac:dyDescent="0.25">
      <c r="B6285" s="36" t="str">
        <f>LOOKUP(Tabela2[[#This Row],[RESUMO]],Tabela3[Grupo],Tabela3[Meus produtos])</f>
        <v>Não</v>
      </c>
      <c r="C6285" s="30" t="s">
        <v>6004</v>
      </c>
      <c r="D6285" t="s">
        <v>21238</v>
      </c>
      <c r="E6285" t="s">
        <v>11853</v>
      </c>
      <c r="F6285" s="30" t="s">
        <v>16741</v>
      </c>
      <c r="G6285">
        <v>6.53</v>
      </c>
      <c r="H6285">
        <v>4.2</v>
      </c>
      <c r="I6285">
        <v>18</v>
      </c>
      <c r="J6285">
        <v>0</v>
      </c>
      <c r="K6285" s="13">
        <v>0.2873</v>
      </c>
      <c r="L6285" s="13">
        <v>4.2000000000000003E-2</v>
      </c>
      <c r="M6285" s="13">
        <v>6.5299999999999997E-2</v>
      </c>
      <c r="N6285" s="13">
        <v>0.18</v>
      </c>
      <c r="O6285" s="13">
        <v>0</v>
      </c>
      <c r="P6285" s="12" t="str">
        <f>LEFT(Tabela2[[#This Row],[Código]],2)</f>
        <v>55</v>
      </c>
    </row>
    <row r="6286" spans="2:16" ht="15" customHeight="1" x14ac:dyDescent="0.25">
      <c r="B6286" s="36" t="str">
        <f>LOOKUP(Tabela2[[#This Row],[RESUMO]],Tabela3[Grupo],Tabela3[Meus produtos])</f>
        <v>Não</v>
      </c>
      <c r="C6286" s="30" t="s">
        <v>6005</v>
      </c>
      <c r="D6286" t="s">
        <v>21238</v>
      </c>
      <c r="E6286" t="s">
        <v>11853</v>
      </c>
      <c r="F6286" s="30" t="s">
        <v>16742</v>
      </c>
      <c r="G6286">
        <v>6.53</v>
      </c>
      <c r="H6286">
        <v>4.2</v>
      </c>
      <c r="I6286">
        <v>18</v>
      </c>
      <c r="J6286">
        <v>0</v>
      </c>
      <c r="K6286" s="13">
        <v>0.2873</v>
      </c>
      <c r="L6286" s="13">
        <v>4.2000000000000003E-2</v>
      </c>
      <c r="M6286" s="13">
        <v>6.5299999999999997E-2</v>
      </c>
      <c r="N6286" s="13">
        <v>0.18</v>
      </c>
      <c r="O6286" s="13">
        <v>0</v>
      </c>
      <c r="P6286" s="12" t="str">
        <f>LEFT(Tabela2[[#This Row],[Código]],2)</f>
        <v>55</v>
      </c>
    </row>
    <row r="6287" spans="2:16" ht="15" customHeight="1" x14ac:dyDescent="0.25">
      <c r="B6287" s="36" t="str">
        <f>LOOKUP(Tabela2[[#This Row],[RESUMO]],Tabela3[Grupo],Tabela3[Meus produtos])</f>
        <v>Não</v>
      </c>
      <c r="C6287" s="30" t="s">
        <v>6006</v>
      </c>
      <c r="D6287" t="s">
        <v>21238</v>
      </c>
      <c r="E6287" t="s">
        <v>11853</v>
      </c>
      <c r="F6287" s="30" t="s">
        <v>16743</v>
      </c>
      <c r="G6287">
        <v>6.53</v>
      </c>
      <c r="H6287">
        <v>4.2</v>
      </c>
      <c r="I6287">
        <v>18</v>
      </c>
      <c r="J6287">
        <v>0</v>
      </c>
      <c r="K6287" s="13">
        <v>0.2873</v>
      </c>
      <c r="L6287" s="13">
        <v>4.2000000000000003E-2</v>
      </c>
      <c r="M6287" s="13">
        <v>6.5299999999999997E-2</v>
      </c>
      <c r="N6287" s="13">
        <v>0.18</v>
      </c>
      <c r="O6287" s="13">
        <v>0</v>
      </c>
      <c r="P6287" s="12" t="str">
        <f>LEFT(Tabela2[[#This Row],[Código]],2)</f>
        <v>55</v>
      </c>
    </row>
    <row r="6288" spans="2:16" ht="15" customHeight="1" x14ac:dyDescent="0.25">
      <c r="B6288" s="36" t="str">
        <f>LOOKUP(Tabela2[[#This Row],[RESUMO]],Tabela3[Grupo],Tabela3[Meus produtos])</f>
        <v>Não</v>
      </c>
      <c r="C6288" s="30" t="s">
        <v>6007</v>
      </c>
      <c r="D6288" t="s">
        <v>21238</v>
      </c>
      <c r="E6288" t="s">
        <v>11853</v>
      </c>
      <c r="F6288" s="30" t="s">
        <v>16744</v>
      </c>
      <c r="G6288">
        <v>6.53</v>
      </c>
      <c r="H6288">
        <v>4.2</v>
      </c>
      <c r="I6288">
        <v>18</v>
      </c>
      <c r="J6288">
        <v>0</v>
      </c>
      <c r="K6288" s="13">
        <v>0.2873</v>
      </c>
      <c r="L6288" s="13">
        <v>4.2000000000000003E-2</v>
      </c>
      <c r="M6288" s="13">
        <v>6.5299999999999997E-2</v>
      </c>
      <c r="N6288" s="13">
        <v>0.18</v>
      </c>
      <c r="O6288" s="13">
        <v>0</v>
      </c>
      <c r="P6288" s="12" t="str">
        <f>LEFT(Tabela2[[#This Row],[Código]],2)</f>
        <v>55</v>
      </c>
    </row>
    <row r="6289" spans="2:16" ht="15" customHeight="1" x14ac:dyDescent="0.25">
      <c r="B6289" s="36" t="str">
        <f>LOOKUP(Tabela2[[#This Row],[RESUMO]],Tabela3[Grupo],Tabela3[Meus produtos])</f>
        <v>Não</v>
      </c>
      <c r="C6289" s="30" t="s">
        <v>6008</v>
      </c>
      <c r="D6289" t="s">
        <v>21238</v>
      </c>
      <c r="E6289" t="s">
        <v>11853</v>
      </c>
      <c r="F6289" s="30" t="s">
        <v>16745</v>
      </c>
      <c r="G6289">
        <v>6.53</v>
      </c>
      <c r="H6289">
        <v>4.2</v>
      </c>
      <c r="I6289">
        <v>18</v>
      </c>
      <c r="J6289">
        <v>0</v>
      </c>
      <c r="K6289" s="13">
        <v>0.2873</v>
      </c>
      <c r="L6289" s="13">
        <v>4.2000000000000003E-2</v>
      </c>
      <c r="M6289" s="13">
        <v>6.5299999999999997E-2</v>
      </c>
      <c r="N6289" s="13">
        <v>0.18</v>
      </c>
      <c r="O6289" s="13">
        <v>0</v>
      </c>
      <c r="P6289" s="12" t="str">
        <f>LEFT(Tabela2[[#This Row],[Código]],2)</f>
        <v>55</v>
      </c>
    </row>
    <row r="6290" spans="2:16" ht="15" customHeight="1" x14ac:dyDescent="0.25">
      <c r="B6290" s="36" t="str">
        <f>LOOKUP(Tabela2[[#This Row],[RESUMO]],Tabela3[Grupo],Tabela3[Meus produtos])</f>
        <v>Não</v>
      </c>
      <c r="C6290" s="30" t="s">
        <v>6009</v>
      </c>
      <c r="D6290" t="s">
        <v>21238</v>
      </c>
      <c r="E6290" t="s">
        <v>11853</v>
      </c>
      <c r="F6290" s="30" t="s">
        <v>16746</v>
      </c>
      <c r="G6290">
        <v>6.53</v>
      </c>
      <c r="H6290">
        <v>4.2</v>
      </c>
      <c r="I6290">
        <v>18</v>
      </c>
      <c r="J6290">
        <v>0</v>
      </c>
      <c r="K6290" s="13">
        <v>0.2873</v>
      </c>
      <c r="L6290" s="13">
        <v>4.2000000000000003E-2</v>
      </c>
      <c r="M6290" s="13">
        <v>6.5299999999999997E-2</v>
      </c>
      <c r="N6290" s="13">
        <v>0.18</v>
      </c>
      <c r="O6290" s="13">
        <v>0</v>
      </c>
      <c r="P6290" s="12" t="str">
        <f>LEFT(Tabela2[[#This Row],[Código]],2)</f>
        <v>55</v>
      </c>
    </row>
    <row r="6291" spans="2:16" ht="15" customHeight="1" x14ac:dyDescent="0.25">
      <c r="B6291" s="36" t="str">
        <f>LOOKUP(Tabela2[[#This Row],[RESUMO]],Tabela3[Grupo],Tabela3[Meus produtos])</f>
        <v>Não</v>
      </c>
      <c r="C6291" s="30" t="s">
        <v>6010</v>
      </c>
      <c r="D6291" t="s">
        <v>21238</v>
      </c>
      <c r="E6291" t="s">
        <v>11853</v>
      </c>
      <c r="F6291" s="30" t="s">
        <v>16747</v>
      </c>
      <c r="G6291">
        <v>6.53</v>
      </c>
      <c r="H6291">
        <v>4.2</v>
      </c>
      <c r="I6291">
        <v>18</v>
      </c>
      <c r="J6291">
        <v>0</v>
      </c>
      <c r="K6291" s="13">
        <v>0.2873</v>
      </c>
      <c r="L6291" s="13">
        <v>4.2000000000000003E-2</v>
      </c>
      <c r="M6291" s="13">
        <v>6.5299999999999997E-2</v>
      </c>
      <c r="N6291" s="13">
        <v>0.18</v>
      </c>
      <c r="O6291" s="13">
        <v>0</v>
      </c>
      <c r="P6291" s="12" t="str">
        <f>LEFT(Tabela2[[#This Row],[Código]],2)</f>
        <v>55</v>
      </c>
    </row>
    <row r="6292" spans="2:16" ht="15" customHeight="1" x14ac:dyDescent="0.25">
      <c r="B6292" s="36" t="str">
        <f>LOOKUP(Tabela2[[#This Row],[RESUMO]],Tabela3[Grupo],Tabela3[Meus produtos])</f>
        <v>Não</v>
      </c>
      <c r="C6292" s="30" t="s">
        <v>6011</v>
      </c>
      <c r="D6292" t="s">
        <v>21238</v>
      </c>
      <c r="E6292" t="s">
        <v>11853</v>
      </c>
      <c r="F6292" s="30" t="s">
        <v>16748</v>
      </c>
      <c r="G6292">
        <v>6.53</v>
      </c>
      <c r="H6292">
        <v>4.2</v>
      </c>
      <c r="I6292">
        <v>18</v>
      </c>
      <c r="J6292">
        <v>0</v>
      </c>
      <c r="K6292" s="13">
        <v>0.2873</v>
      </c>
      <c r="L6292" s="13">
        <v>4.2000000000000003E-2</v>
      </c>
      <c r="M6292" s="13">
        <v>6.5299999999999997E-2</v>
      </c>
      <c r="N6292" s="13">
        <v>0.18</v>
      </c>
      <c r="O6292" s="13">
        <v>0</v>
      </c>
      <c r="P6292" s="12" t="str">
        <f>LEFT(Tabela2[[#This Row],[Código]],2)</f>
        <v>55</v>
      </c>
    </row>
    <row r="6293" spans="2:16" ht="15" customHeight="1" x14ac:dyDescent="0.25">
      <c r="B6293" s="36" t="str">
        <f>LOOKUP(Tabela2[[#This Row],[RESUMO]],Tabela3[Grupo],Tabela3[Meus produtos])</f>
        <v>Não</v>
      </c>
      <c r="C6293" s="30" t="s">
        <v>6012</v>
      </c>
      <c r="D6293" t="s">
        <v>21238</v>
      </c>
      <c r="E6293" t="s">
        <v>11853</v>
      </c>
      <c r="F6293" s="30" t="s">
        <v>16749</v>
      </c>
      <c r="G6293">
        <v>6.53</v>
      </c>
      <c r="H6293">
        <v>4.2</v>
      </c>
      <c r="I6293">
        <v>18</v>
      </c>
      <c r="J6293">
        <v>0</v>
      </c>
      <c r="K6293" s="13">
        <v>0.2873</v>
      </c>
      <c r="L6293" s="13">
        <v>4.2000000000000003E-2</v>
      </c>
      <c r="M6293" s="13">
        <v>6.5299999999999997E-2</v>
      </c>
      <c r="N6293" s="13">
        <v>0.18</v>
      </c>
      <c r="O6293" s="13">
        <v>0</v>
      </c>
      <c r="P6293" s="12" t="str">
        <f>LEFT(Tabela2[[#This Row],[Código]],2)</f>
        <v>55</v>
      </c>
    </row>
    <row r="6294" spans="2:16" ht="15" customHeight="1" x14ac:dyDescent="0.25">
      <c r="B6294" s="36" t="str">
        <f>LOOKUP(Tabela2[[#This Row],[RESUMO]],Tabela3[Grupo],Tabela3[Meus produtos])</f>
        <v>Não</v>
      </c>
      <c r="C6294" s="30" t="s">
        <v>6013</v>
      </c>
      <c r="D6294" t="s">
        <v>21238</v>
      </c>
      <c r="E6294" t="s">
        <v>11853</v>
      </c>
      <c r="F6294" s="30" t="s">
        <v>16750</v>
      </c>
      <c r="G6294">
        <v>6.53</v>
      </c>
      <c r="H6294">
        <v>4.2</v>
      </c>
      <c r="I6294">
        <v>18</v>
      </c>
      <c r="J6294">
        <v>0</v>
      </c>
      <c r="K6294" s="13">
        <v>0.2873</v>
      </c>
      <c r="L6294" s="13">
        <v>4.2000000000000003E-2</v>
      </c>
      <c r="M6294" s="13">
        <v>6.5299999999999997E-2</v>
      </c>
      <c r="N6294" s="13">
        <v>0.18</v>
      </c>
      <c r="O6294" s="13">
        <v>0</v>
      </c>
      <c r="P6294" s="12" t="str">
        <f>LEFT(Tabela2[[#This Row],[Código]],2)</f>
        <v>55</v>
      </c>
    </row>
    <row r="6295" spans="2:16" ht="15" customHeight="1" x14ac:dyDescent="0.25">
      <c r="B6295" s="36" t="str">
        <f>LOOKUP(Tabela2[[#This Row],[RESUMO]],Tabela3[Grupo],Tabela3[Meus produtos])</f>
        <v>Não</v>
      </c>
      <c r="C6295" s="30" t="s">
        <v>6014</v>
      </c>
      <c r="D6295" t="s">
        <v>21238</v>
      </c>
      <c r="E6295" t="s">
        <v>11853</v>
      </c>
      <c r="F6295" s="30" t="s">
        <v>16751</v>
      </c>
      <c r="G6295">
        <v>6.53</v>
      </c>
      <c r="H6295">
        <v>4.2</v>
      </c>
      <c r="I6295">
        <v>18</v>
      </c>
      <c r="J6295">
        <v>0</v>
      </c>
      <c r="K6295" s="13">
        <v>0.2873</v>
      </c>
      <c r="L6295" s="13">
        <v>4.2000000000000003E-2</v>
      </c>
      <c r="M6295" s="13">
        <v>6.5299999999999997E-2</v>
      </c>
      <c r="N6295" s="13">
        <v>0.18</v>
      </c>
      <c r="O6295" s="13">
        <v>0</v>
      </c>
      <c r="P6295" s="12" t="str">
        <f>LEFT(Tabela2[[#This Row],[Código]],2)</f>
        <v>55</v>
      </c>
    </row>
    <row r="6296" spans="2:16" ht="15" customHeight="1" x14ac:dyDescent="0.25">
      <c r="B6296" s="36" t="str">
        <f>LOOKUP(Tabela2[[#This Row],[RESUMO]],Tabela3[Grupo],Tabela3[Meus produtos])</f>
        <v>Não</v>
      </c>
      <c r="C6296" s="30" t="s">
        <v>6015</v>
      </c>
      <c r="D6296" t="s">
        <v>21238</v>
      </c>
      <c r="E6296" t="s">
        <v>11853</v>
      </c>
      <c r="F6296" s="30" t="s">
        <v>16752</v>
      </c>
      <c r="G6296">
        <v>6.53</v>
      </c>
      <c r="H6296">
        <v>4.2</v>
      </c>
      <c r="I6296">
        <v>18</v>
      </c>
      <c r="J6296">
        <v>0</v>
      </c>
      <c r="K6296" s="13">
        <v>0.2873</v>
      </c>
      <c r="L6296" s="13">
        <v>4.2000000000000003E-2</v>
      </c>
      <c r="M6296" s="13">
        <v>6.5299999999999997E-2</v>
      </c>
      <c r="N6296" s="13">
        <v>0.18</v>
      </c>
      <c r="O6296" s="13">
        <v>0</v>
      </c>
      <c r="P6296" s="12" t="str">
        <f>LEFT(Tabela2[[#This Row],[Código]],2)</f>
        <v>55</v>
      </c>
    </row>
    <row r="6297" spans="2:16" ht="15" customHeight="1" x14ac:dyDescent="0.25">
      <c r="B6297" s="36" t="str">
        <f>LOOKUP(Tabela2[[#This Row],[RESUMO]],Tabela3[Grupo],Tabela3[Meus produtos])</f>
        <v>Não</v>
      </c>
      <c r="C6297" s="30" t="s">
        <v>6016</v>
      </c>
      <c r="D6297" t="s">
        <v>21238</v>
      </c>
      <c r="E6297" t="s">
        <v>11853</v>
      </c>
      <c r="F6297" s="30" t="s">
        <v>16753</v>
      </c>
      <c r="G6297">
        <v>6.53</v>
      </c>
      <c r="H6297">
        <v>4.2</v>
      </c>
      <c r="I6297">
        <v>18</v>
      </c>
      <c r="J6297">
        <v>0</v>
      </c>
      <c r="K6297" s="13">
        <v>0.2873</v>
      </c>
      <c r="L6297" s="13">
        <v>4.2000000000000003E-2</v>
      </c>
      <c r="M6297" s="13">
        <v>6.5299999999999997E-2</v>
      </c>
      <c r="N6297" s="13">
        <v>0.18</v>
      </c>
      <c r="O6297" s="13">
        <v>0</v>
      </c>
      <c r="P6297" s="12" t="str">
        <f>LEFT(Tabela2[[#This Row],[Código]],2)</f>
        <v>55</v>
      </c>
    </row>
    <row r="6298" spans="2:16" ht="15" customHeight="1" x14ac:dyDescent="0.25">
      <c r="B6298" s="36" t="str">
        <f>LOOKUP(Tabela2[[#This Row],[RESUMO]],Tabela3[Grupo],Tabela3[Meus produtos])</f>
        <v>Não</v>
      </c>
      <c r="C6298" s="30" t="s">
        <v>6017</v>
      </c>
      <c r="D6298" t="s">
        <v>21238</v>
      </c>
      <c r="E6298" t="s">
        <v>11853</v>
      </c>
      <c r="F6298" s="30" t="s">
        <v>16754</v>
      </c>
      <c r="G6298">
        <v>6.53</v>
      </c>
      <c r="H6298">
        <v>4.2</v>
      </c>
      <c r="I6298">
        <v>18</v>
      </c>
      <c r="J6298">
        <v>0</v>
      </c>
      <c r="K6298" s="13">
        <v>0.2873</v>
      </c>
      <c r="L6298" s="13">
        <v>4.2000000000000003E-2</v>
      </c>
      <c r="M6298" s="13">
        <v>6.5299999999999997E-2</v>
      </c>
      <c r="N6298" s="13">
        <v>0.18</v>
      </c>
      <c r="O6298" s="13">
        <v>0</v>
      </c>
      <c r="P6298" s="12" t="str">
        <f>LEFT(Tabela2[[#This Row],[Código]],2)</f>
        <v>55</v>
      </c>
    </row>
    <row r="6299" spans="2:16" ht="15" customHeight="1" x14ac:dyDescent="0.25">
      <c r="B6299" s="36" t="str">
        <f>LOOKUP(Tabela2[[#This Row],[RESUMO]],Tabela3[Grupo],Tabela3[Meus produtos])</f>
        <v>Não</v>
      </c>
      <c r="C6299" s="30" t="s">
        <v>6018</v>
      </c>
      <c r="D6299" t="s">
        <v>21238</v>
      </c>
      <c r="E6299" t="s">
        <v>11853</v>
      </c>
      <c r="F6299" s="30" t="s">
        <v>16755</v>
      </c>
      <c r="G6299">
        <v>6.53</v>
      </c>
      <c r="H6299">
        <v>4.2</v>
      </c>
      <c r="I6299">
        <v>18</v>
      </c>
      <c r="J6299">
        <v>0</v>
      </c>
      <c r="K6299" s="13">
        <v>0.2873</v>
      </c>
      <c r="L6299" s="13">
        <v>4.2000000000000003E-2</v>
      </c>
      <c r="M6299" s="13">
        <v>6.5299999999999997E-2</v>
      </c>
      <c r="N6299" s="13">
        <v>0.18</v>
      </c>
      <c r="O6299" s="13">
        <v>0</v>
      </c>
      <c r="P6299" s="12" t="str">
        <f>LEFT(Tabela2[[#This Row],[Código]],2)</f>
        <v>55</v>
      </c>
    </row>
    <row r="6300" spans="2:16" ht="15" customHeight="1" x14ac:dyDescent="0.25">
      <c r="B6300" s="36" t="str">
        <f>LOOKUP(Tabela2[[#This Row],[RESUMO]],Tabela3[Grupo],Tabela3[Meus produtos])</f>
        <v>Não</v>
      </c>
      <c r="C6300" s="30" t="s">
        <v>6019</v>
      </c>
      <c r="D6300" t="s">
        <v>21238</v>
      </c>
      <c r="E6300" t="s">
        <v>11853</v>
      </c>
      <c r="F6300" s="30" t="s">
        <v>16756</v>
      </c>
      <c r="G6300">
        <v>6.53</v>
      </c>
      <c r="H6300">
        <v>4.2</v>
      </c>
      <c r="I6300">
        <v>18</v>
      </c>
      <c r="J6300">
        <v>0</v>
      </c>
      <c r="K6300" s="13">
        <v>0.2873</v>
      </c>
      <c r="L6300" s="13">
        <v>4.2000000000000003E-2</v>
      </c>
      <c r="M6300" s="13">
        <v>6.5299999999999997E-2</v>
      </c>
      <c r="N6300" s="13">
        <v>0.18</v>
      </c>
      <c r="O6300" s="13">
        <v>0</v>
      </c>
      <c r="P6300" s="12" t="str">
        <f>LEFT(Tabela2[[#This Row],[Código]],2)</f>
        <v>55</v>
      </c>
    </row>
    <row r="6301" spans="2:16" ht="15" customHeight="1" x14ac:dyDescent="0.25">
      <c r="B6301" s="36" t="str">
        <f>LOOKUP(Tabela2[[#This Row],[RESUMO]],Tabela3[Grupo],Tabela3[Meus produtos])</f>
        <v>Não</v>
      </c>
      <c r="C6301" s="30" t="s">
        <v>6020</v>
      </c>
      <c r="D6301" t="s">
        <v>21238</v>
      </c>
      <c r="E6301" t="s">
        <v>11853</v>
      </c>
      <c r="F6301" s="30" t="s">
        <v>16757</v>
      </c>
      <c r="G6301">
        <v>6.53</v>
      </c>
      <c r="H6301">
        <v>4.2</v>
      </c>
      <c r="I6301">
        <v>18</v>
      </c>
      <c r="J6301">
        <v>0</v>
      </c>
      <c r="K6301" s="13">
        <v>0.2873</v>
      </c>
      <c r="L6301" s="13">
        <v>4.2000000000000003E-2</v>
      </c>
      <c r="M6301" s="13">
        <v>6.5299999999999997E-2</v>
      </c>
      <c r="N6301" s="13">
        <v>0.18</v>
      </c>
      <c r="O6301" s="13">
        <v>0</v>
      </c>
      <c r="P6301" s="12" t="str">
        <f>LEFT(Tabela2[[#This Row],[Código]],2)</f>
        <v>55</v>
      </c>
    </row>
    <row r="6302" spans="2:16" ht="15" customHeight="1" x14ac:dyDescent="0.25">
      <c r="B6302" s="36" t="str">
        <f>LOOKUP(Tabela2[[#This Row],[RESUMO]],Tabela3[Grupo],Tabela3[Meus produtos])</f>
        <v>Não</v>
      </c>
      <c r="C6302" s="30" t="s">
        <v>6021</v>
      </c>
      <c r="D6302" t="s">
        <v>21238</v>
      </c>
      <c r="E6302" t="s">
        <v>11853</v>
      </c>
      <c r="F6302" s="30" t="s">
        <v>16758</v>
      </c>
      <c r="G6302">
        <v>6.53</v>
      </c>
      <c r="H6302">
        <v>4.2</v>
      </c>
      <c r="I6302">
        <v>18</v>
      </c>
      <c r="J6302">
        <v>0</v>
      </c>
      <c r="K6302" s="13">
        <v>0.2873</v>
      </c>
      <c r="L6302" s="13">
        <v>4.2000000000000003E-2</v>
      </c>
      <c r="M6302" s="13">
        <v>6.5299999999999997E-2</v>
      </c>
      <c r="N6302" s="13">
        <v>0.18</v>
      </c>
      <c r="O6302" s="13">
        <v>0</v>
      </c>
      <c r="P6302" s="12" t="str">
        <f>LEFT(Tabela2[[#This Row],[Código]],2)</f>
        <v>55</v>
      </c>
    </row>
    <row r="6303" spans="2:16" ht="15" customHeight="1" x14ac:dyDescent="0.25">
      <c r="B6303" s="36" t="str">
        <f>LOOKUP(Tabela2[[#This Row],[RESUMO]],Tabela3[Grupo],Tabela3[Meus produtos])</f>
        <v>Não</v>
      </c>
      <c r="C6303" s="30" t="s">
        <v>6022</v>
      </c>
      <c r="D6303" t="s">
        <v>21238</v>
      </c>
      <c r="E6303" t="s">
        <v>11853</v>
      </c>
      <c r="F6303" s="30" t="s">
        <v>16759</v>
      </c>
      <c r="G6303">
        <v>6.53</v>
      </c>
      <c r="H6303">
        <v>4.2</v>
      </c>
      <c r="I6303">
        <v>18</v>
      </c>
      <c r="J6303">
        <v>0</v>
      </c>
      <c r="K6303" s="13">
        <v>0.2873</v>
      </c>
      <c r="L6303" s="13">
        <v>4.2000000000000003E-2</v>
      </c>
      <c r="M6303" s="13">
        <v>6.5299999999999997E-2</v>
      </c>
      <c r="N6303" s="13">
        <v>0.18</v>
      </c>
      <c r="O6303" s="13">
        <v>0</v>
      </c>
      <c r="P6303" s="12" t="str">
        <f>LEFT(Tabela2[[#This Row],[Código]],2)</f>
        <v>55</v>
      </c>
    </row>
    <row r="6304" spans="2:16" ht="15" customHeight="1" x14ac:dyDescent="0.25">
      <c r="B6304" s="36" t="str">
        <f>LOOKUP(Tabela2[[#This Row],[RESUMO]],Tabela3[Grupo],Tabela3[Meus produtos])</f>
        <v>Não</v>
      </c>
      <c r="C6304" s="30" t="s">
        <v>6023</v>
      </c>
      <c r="D6304" t="s">
        <v>21238</v>
      </c>
      <c r="E6304" t="s">
        <v>11853</v>
      </c>
      <c r="F6304" s="30" t="s">
        <v>16760</v>
      </c>
      <c r="G6304">
        <v>11</v>
      </c>
      <c r="H6304">
        <v>4.2</v>
      </c>
      <c r="I6304">
        <v>18</v>
      </c>
      <c r="J6304">
        <v>0</v>
      </c>
      <c r="K6304" s="13">
        <v>0.33199999999999996</v>
      </c>
      <c r="L6304" s="13">
        <v>4.2000000000000003E-2</v>
      </c>
      <c r="M6304" s="13">
        <v>0.11</v>
      </c>
      <c r="N6304" s="13">
        <v>0.18</v>
      </c>
      <c r="O6304" s="13">
        <v>0</v>
      </c>
      <c r="P6304" s="12" t="str">
        <f>LEFT(Tabela2[[#This Row],[Código]],2)</f>
        <v>56</v>
      </c>
    </row>
    <row r="6305" spans="2:16" ht="15" customHeight="1" x14ac:dyDescent="0.25">
      <c r="B6305" s="36" t="str">
        <f>LOOKUP(Tabela2[[#This Row],[RESUMO]],Tabela3[Grupo],Tabela3[Meus produtos])</f>
        <v>Não</v>
      </c>
      <c r="C6305" s="30" t="s">
        <v>6024</v>
      </c>
      <c r="D6305" t="s">
        <v>21238</v>
      </c>
      <c r="E6305" t="s">
        <v>11853</v>
      </c>
      <c r="F6305" s="30" t="s">
        <v>16761</v>
      </c>
      <c r="G6305">
        <v>21.45</v>
      </c>
      <c r="H6305">
        <v>4.2</v>
      </c>
      <c r="I6305">
        <v>18</v>
      </c>
      <c r="J6305">
        <v>0</v>
      </c>
      <c r="K6305" s="13">
        <v>0.4365</v>
      </c>
      <c r="L6305" s="13">
        <v>4.2000000000000003E-2</v>
      </c>
      <c r="M6305" s="13">
        <v>0.2145</v>
      </c>
      <c r="N6305" s="13">
        <v>0.18</v>
      </c>
      <c r="O6305" s="13">
        <v>0</v>
      </c>
      <c r="P6305" s="12" t="str">
        <f>LEFT(Tabela2[[#This Row],[Código]],2)</f>
        <v>56</v>
      </c>
    </row>
    <row r="6306" spans="2:16" ht="15" customHeight="1" x14ac:dyDescent="0.25">
      <c r="B6306" s="36" t="str">
        <f>LOOKUP(Tabela2[[#This Row],[RESUMO]],Tabela3[Grupo],Tabela3[Meus produtos])</f>
        <v>Não</v>
      </c>
      <c r="C6306" s="30" t="s">
        <v>6025</v>
      </c>
      <c r="D6306" t="s">
        <v>21238</v>
      </c>
      <c r="E6306" t="s">
        <v>11853</v>
      </c>
      <c r="F6306" s="30" t="s">
        <v>16762</v>
      </c>
      <c r="G6306">
        <v>8.16</v>
      </c>
      <c r="H6306">
        <v>4.2</v>
      </c>
      <c r="I6306">
        <v>18</v>
      </c>
      <c r="J6306">
        <v>0</v>
      </c>
      <c r="K6306" s="13">
        <v>0.30359999999999998</v>
      </c>
      <c r="L6306" s="13">
        <v>4.2000000000000003E-2</v>
      </c>
      <c r="M6306" s="13">
        <v>8.1600000000000006E-2</v>
      </c>
      <c r="N6306" s="13">
        <v>0.18</v>
      </c>
      <c r="O6306" s="13">
        <v>0</v>
      </c>
      <c r="P6306" s="12" t="str">
        <f>LEFT(Tabela2[[#This Row],[Código]],2)</f>
        <v>56</v>
      </c>
    </row>
    <row r="6307" spans="2:16" ht="15" customHeight="1" x14ac:dyDescent="0.25">
      <c r="B6307" s="36" t="str">
        <f>LOOKUP(Tabela2[[#This Row],[RESUMO]],Tabela3[Grupo],Tabela3[Meus produtos])</f>
        <v>Não</v>
      </c>
      <c r="C6307" s="30" t="s">
        <v>6026</v>
      </c>
      <c r="D6307" t="s">
        <v>21238</v>
      </c>
      <c r="E6307" t="s">
        <v>11853</v>
      </c>
      <c r="F6307" s="30" t="s">
        <v>16763</v>
      </c>
      <c r="G6307">
        <v>10.55</v>
      </c>
      <c r="H6307">
        <v>4.2</v>
      </c>
      <c r="I6307">
        <v>18</v>
      </c>
      <c r="J6307">
        <v>0</v>
      </c>
      <c r="K6307" s="13">
        <v>0.32750000000000001</v>
      </c>
      <c r="L6307" s="13">
        <v>4.2000000000000003E-2</v>
      </c>
      <c r="M6307" s="13">
        <v>0.10550000000000001</v>
      </c>
      <c r="N6307" s="13">
        <v>0.18</v>
      </c>
      <c r="O6307" s="13">
        <v>0</v>
      </c>
      <c r="P6307" s="12" t="str">
        <f>LEFT(Tabela2[[#This Row],[Código]],2)</f>
        <v>56</v>
      </c>
    </row>
    <row r="6308" spans="2:16" ht="15" customHeight="1" x14ac:dyDescent="0.25">
      <c r="B6308" s="36" t="str">
        <f>LOOKUP(Tabela2[[#This Row],[RESUMO]],Tabela3[Grupo],Tabela3[Meus produtos])</f>
        <v>Não</v>
      </c>
      <c r="C6308" s="30" t="s">
        <v>6027</v>
      </c>
      <c r="D6308" t="s">
        <v>21238</v>
      </c>
      <c r="E6308" t="s">
        <v>11853</v>
      </c>
      <c r="F6308" s="30" t="s">
        <v>16764</v>
      </c>
      <c r="G6308">
        <v>44.53</v>
      </c>
      <c r="H6308">
        <v>27.28</v>
      </c>
      <c r="I6308">
        <v>18</v>
      </c>
      <c r="J6308">
        <v>0</v>
      </c>
      <c r="K6308" s="13">
        <v>0.8980999999999999</v>
      </c>
      <c r="L6308" s="13">
        <v>0.27279999999999999</v>
      </c>
      <c r="M6308" s="13">
        <v>0.44530000000000003</v>
      </c>
      <c r="N6308" s="13">
        <v>0.18</v>
      </c>
      <c r="O6308" s="13">
        <v>0</v>
      </c>
      <c r="P6308" s="12" t="str">
        <f>LEFT(Tabela2[[#This Row],[Código]],2)</f>
        <v>56</v>
      </c>
    </row>
    <row r="6309" spans="2:16" ht="15" customHeight="1" x14ac:dyDescent="0.25">
      <c r="B6309" s="36" t="str">
        <f>LOOKUP(Tabela2[[#This Row],[RESUMO]],Tabela3[Grupo],Tabela3[Meus produtos])</f>
        <v>Não</v>
      </c>
      <c r="C6309" s="30" t="s">
        <v>6028</v>
      </c>
      <c r="D6309" t="s">
        <v>21238</v>
      </c>
      <c r="E6309" t="s">
        <v>11853</v>
      </c>
      <c r="F6309" s="30" t="s">
        <v>16765</v>
      </c>
      <c r="G6309">
        <v>21.45</v>
      </c>
      <c r="H6309">
        <v>4.2</v>
      </c>
      <c r="I6309">
        <v>18</v>
      </c>
      <c r="J6309">
        <v>0</v>
      </c>
      <c r="K6309" s="13">
        <v>0.4365</v>
      </c>
      <c r="L6309" s="13">
        <v>4.2000000000000003E-2</v>
      </c>
      <c r="M6309" s="13">
        <v>0.2145</v>
      </c>
      <c r="N6309" s="13">
        <v>0.18</v>
      </c>
      <c r="O6309" s="13">
        <v>0</v>
      </c>
      <c r="P6309" s="12" t="str">
        <f>LEFT(Tabela2[[#This Row],[Código]],2)</f>
        <v>56</v>
      </c>
    </row>
    <row r="6310" spans="2:16" ht="15" customHeight="1" x14ac:dyDescent="0.25">
      <c r="B6310" s="36" t="str">
        <f>LOOKUP(Tabela2[[#This Row],[RESUMO]],Tabela3[Grupo],Tabela3[Meus produtos])</f>
        <v>Não</v>
      </c>
      <c r="C6310" s="30" t="s">
        <v>6029</v>
      </c>
      <c r="D6310" t="s">
        <v>21238</v>
      </c>
      <c r="E6310" t="s">
        <v>11853</v>
      </c>
      <c r="F6310" s="30" t="s">
        <v>16766</v>
      </c>
      <c r="G6310">
        <v>21.45</v>
      </c>
      <c r="H6310">
        <v>4.2</v>
      </c>
      <c r="I6310">
        <v>18</v>
      </c>
      <c r="J6310">
        <v>0</v>
      </c>
      <c r="K6310" s="13">
        <v>0.4365</v>
      </c>
      <c r="L6310" s="13">
        <v>4.2000000000000003E-2</v>
      </c>
      <c r="M6310" s="13">
        <v>0.2145</v>
      </c>
      <c r="N6310" s="13">
        <v>0.18</v>
      </c>
      <c r="O6310" s="13">
        <v>0</v>
      </c>
      <c r="P6310" s="12" t="str">
        <f>LEFT(Tabela2[[#This Row],[Código]],2)</f>
        <v>56</v>
      </c>
    </row>
    <row r="6311" spans="2:16" ht="15" customHeight="1" x14ac:dyDescent="0.25">
      <c r="B6311" s="36" t="str">
        <f>LOOKUP(Tabela2[[#This Row],[RESUMO]],Tabela3[Grupo],Tabela3[Meus produtos])</f>
        <v>Não</v>
      </c>
      <c r="C6311" s="30" t="s">
        <v>6030</v>
      </c>
      <c r="D6311" t="s">
        <v>21238</v>
      </c>
      <c r="E6311" t="s">
        <v>11853</v>
      </c>
      <c r="F6311" s="30" t="s">
        <v>16767</v>
      </c>
      <c r="G6311">
        <v>8.16</v>
      </c>
      <c r="H6311">
        <v>4.2</v>
      </c>
      <c r="I6311">
        <v>18</v>
      </c>
      <c r="J6311">
        <v>0</v>
      </c>
      <c r="K6311" s="13">
        <v>0.30359999999999998</v>
      </c>
      <c r="L6311" s="13">
        <v>4.2000000000000003E-2</v>
      </c>
      <c r="M6311" s="13">
        <v>8.1600000000000006E-2</v>
      </c>
      <c r="N6311" s="13">
        <v>0.18</v>
      </c>
      <c r="O6311" s="13">
        <v>0</v>
      </c>
      <c r="P6311" s="12" t="str">
        <f>LEFT(Tabela2[[#This Row],[Código]],2)</f>
        <v>56</v>
      </c>
    </row>
    <row r="6312" spans="2:16" ht="15" customHeight="1" x14ac:dyDescent="0.25">
      <c r="B6312" s="36" t="str">
        <f>LOOKUP(Tabela2[[#This Row],[RESUMO]],Tabela3[Grupo],Tabela3[Meus produtos])</f>
        <v>Não</v>
      </c>
      <c r="C6312" s="30" t="s">
        <v>6031</v>
      </c>
      <c r="D6312" t="s">
        <v>21238</v>
      </c>
      <c r="E6312" t="s">
        <v>11853</v>
      </c>
      <c r="F6312" s="30" t="s">
        <v>16768</v>
      </c>
      <c r="G6312">
        <v>11</v>
      </c>
      <c r="H6312">
        <v>4.2</v>
      </c>
      <c r="I6312">
        <v>18</v>
      </c>
      <c r="J6312">
        <v>0</v>
      </c>
      <c r="K6312" s="13">
        <v>0.33199999999999996</v>
      </c>
      <c r="L6312" s="13">
        <v>4.2000000000000003E-2</v>
      </c>
      <c r="M6312" s="13">
        <v>0.11</v>
      </c>
      <c r="N6312" s="13">
        <v>0.18</v>
      </c>
      <c r="O6312" s="13">
        <v>0</v>
      </c>
      <c r="P6312" s="12" t="str">
        <f>LEFT(Tabela2[[#This Row],[Código]],2)</f>
        <v>56</v>
      </c>
    </row>
    <row r="6313" spans="2:16" ht="15" customHeight="1" x14ac:dyDescent="0.25">
      <c r="B6313" s="36" t="str">
        <f>LOOKUP(Tabela2[[#This Row],[RESUMO]],Tabela3[Grupo],Tabela3[Meus produtos])</f>
        <v>Não</v>
      </c>
      <c r="C6313" s="30" t="s">
        <v>6032</v>
      </c>
      <c r="D6313" t="s">
        <v>21238</v>
      </c>
      <c r="E6313" t="s">
        <v>11853</v>
      </c>
      <c r="F6313" s="30" t="s">
        <v>16769</v>
      </c>
      <c r="G6313">
        <v>26.83</v>
      </c>
      <c r="H6313">
        <v>4.2</v>
      </c>
      <c r="I6313">
        <v>18</v>
      </c>
      <c r="J6313">
        <v>0</v>
      </c>
      <c r="K6313" s="13">
        <v>0.49029999999999996</v>
      </c>
      <c r="L6313" s="13">
        <v>4.2000000000000003E-2</v>
      </c>
      <c r="M6313" s="13">
        <v>0.26829999999999998</v>
      </c>
      <c r="N6313" s="13">
        <v>0.18</v>
      </c>
      <c r="O6313" s="13">
        <v>0</v>
      </c>
      <c r="P6313" s="12" t="str">
        <f>LEFT(Tabela2[[#This Row],[Código]],2)</f>
        <v>56</v>
      </c>
    </row>
    <row r="6314" spans="2:16" ht="15" customHeight="1" x14ac:dyDescent="0.25">
      <c r="B6314" s="36" t="str">
        <f>LOOKUP(Tabela2[[#This Row],[RESUMO]],Tabela3[Grupo],Tabela3[Meus produtos])</f>
        <v>Não</v>
      </c>
      <c r="C6314" s="30" t="s">
        <v>6033</v>
      </c>
      <c r="D6314" t="s">
        <v>21238</v>
      </c>
      <c r="E6314" t="s">
        <v>11853</v>
      </c>
      <c r="F6314" s="30" t="s">
        <v>16770</v>
      </c>
      <c r="G6314">
        <v>26.83</v>
      </c>
      <c r="H6314">
        <v>4.2</v>
      </c>
      <c r="I6314">
        <v>18</v>
      </c>
      <c r="J6314">
        <v>0</v>
      </c>
      <c r="K6314" s="13">
        <v>0.49029999999999996</v>
      </c>
      <c r="L6314" s="13">
        <v>4.2000000000000003E-2</v>
      </c>
      <c r="M6314" s="13">
        <v>0.26829999999999998</v>
      </c>
      <c r="N6314" s="13">
        <v>0.18</v>
      </c>
      <c r="O6314" s="13">
        <v>0</v>
      </c>
      <c r="P6314" s="12" t="str">
        <f>LEFT(Tabela2[[#This Row],[Código]],2)</f>
        <v>56</v>
      </c>
    </row>
    <row r="6315" spans="2:16" ht="15" customHeight="1" x14ac:dyDescent="0.25">
      <c r="B6315" s="36" t="str">
        <f>LOOKUP(Tabela2[[#This Row],[RESUMO]],Tabela3[Grupo],Tabela3[Meus produtos])</f>
        <v>Não</v>
      </c>
      <c r="C6315" s="30" t="s">
        <v>6034</v>
      </c>
      <c r="D6315" t="s">
        <v>21238</v>
      </c>
      <c r="E6315" t="s">
        <v>11853</v>
      </c>
      <c r="F6315" s="30" t="s">
        <v>16771</v>
      </c>
      <c r="G6315">
        <v>26.83</v>
      </c>
      <c r="H6315">
        <v>4.2</v>
      </c>
      <c r="I6315">
        <v>18</v>
      </c>
      <c r="J6315">
        <v>0</v>
      </c>
      <c r="K6315" s="13">
        <v>0.49029999999999996</v>
      </c>
      <c r="L6315" s="13">
        <v>4.2000000000000003E-2</v>
      </c>
      <c r="M6315" s="13">
        <v>0.26829999999999998</v>
      </c>
      <c r="N6315" s="13">
        <v>0.18</v>
      </c>
      <c r="O6315" s="13">
        <v>0</v>
      </c>
      <c r="P6315" s="12" t="str">
        <f>LEFT(Tabela2[[#This Row],[Código]],2)</f>
        <v>56</v>
      </c>
    </row>
    <row r="6316" spans="2:16" ht="15" customHeight="1" x14ac:dyDescent="0.25">
      <c r="B6316" s="36" t="str">
        <f>LOOKUP(Tabela2[[#This Row],[RESUMO]],Tabela3[Grupo],Tabela3[Meus produtos])</f>
        <v>Não</v>
      </c>
      <c r="C6316" s="30" t="s">
        <v>6035</v>
      </c>
      <c r="D6316" t="s">
        <v>21238</v>
      </c>
      <c r="E6316" t="s">
        <v>11853</v>
      </c>
      <c r="F6316" s="30" t="s">
        <v>16772</v>
      </c>
      <c r="G6316">
        <v>26.83</v>
      </c>
      <c r="H6316">
        <v>4.2</v>
      </c>
      <c r="I6316">
        <v>18</v>
      </c>
      <c r="J6316">
        <v>0</v>
      </c>
      <c r="K6316" s="13">
        <v>0.49029999999999996</v>
      </c>
      <c r="L6316" s="13">
        <v>4.2000000000000003E-2</v>
      </c>
      <c r="M6316" s="13">
        <v>0.26829999999999998</v>
      </c>
      <c r="N6316" s="13">
        <v>0.18</v>
      </c>
      <c r="O6316" s="13">
        <v>0</v>
      </c>
      <c r="P6316" s="12" t="str">
        <f>LEFT(Tabela2[[#This Row],[Código]],2)</f>
        <v>56</v>
      </c>
    </row>
    <row r="6317" spans="2:16" ht="15" customHeight="1" x14ac:dyDescent="0.25">
      <c r="B6317" s="36" t="str">
        <f>LOOKUP(Tabela2[[#This Row],[RESUMO]],Tabela3[Grupo],Tabela3[Meus produtos])</f>
        <v>Não</v>
      </c>
      <c r="C6317" s="30" t="s">
        <v>6036</v>
      </c>
      <c r="D6317" t="s">
        <v>21238</v>
      </c>
      <c r="E6317" t="s">
        <v>11853</v>
      </c>
      <c r="F6317" s="30" t="s">
        <v>16773</v>
      </c>
      <c r="G6317">
        <v>8.16</v>
      </c>
      <c r="H6317">
        <v>4.2</v>
      </c>
      <c r="I6317">
        <v>18</v>
      </c>
      <c r="J6317">
        <v>0</v>
      </c>
      <c r="K6317" s="13">
        <v>0.30359999999999998</v>
      </c>
      <c r="L6317" s="13">
        <v>4.2000000000000003E-2</v>
      </c>
      <c r="M6317" s="13">
        <v>8.1600000000000006E-2</v>
      </c>
      <c r="N6317" s="13">
        <v>0.18</v>
      </c>
      <c r="O6317" s="13">
        <v>0</v>
      </c>
      <c r="P6317" s="12" t="str">
        <f>LEFT(Tabela2[[#This Row],[Código]],2)</f>
        <v>56</v>
      </c>
    </row>
    <row r="6318" spans="2:16" ht="15" customHeight="1" x14ac:dyDescent="0.25">
      <c r="B6318" s="36" t="str">
        <f>LOOKUP(Tabela2[[#This Row],[RESUMO]],Tabela3[Grupo],Tabela3[Meus produtos])</f>
        <v>Não</v>
      </c>
      <c r="C6318" s="30" t="s">
        <v>6037</v>
      </c>
      <c r="D6318" t="s">
        <v>21238</v>
      </c>
      <c r="E6318" t="s">
        <v>11853</v>
      </c>
      <c r="F6318" s="30" t="s">
        <v>16774</v>
      </c>
      <c r="G6318">
        <v>26.83</v>
      </c>
      <c r="H6318">
        <v>4.2</v>
      </c>
      <c r="I6318">
        <v>18</v>
      </c>
      <c r="J6318">
        <v>0</v>
      </c>
      <c r="K6318" s="13">
        <v>0.49029999999999996</v>
      </c>
      <c r="L6318" s="13">
        <v>4.2000000000000003E-2</v>
      </c>
      <c r="M6318" s="13">
        <v>0.26829999999999998</v>
      </c>
      <c r="N6318" s="13">
        <v>0.18</v>
      </c>
      <c r="O6318" s="13">
        <v>0</v>
      </c>
      <c r="P6318" s="12" t="str">
        <f>LEFT(Tabela2[[#This Row],[Código]],2)</f>
        <v>56</v>
      </c>
    </row>
    <row r="6319" spans="2:16" ht="15" customHeight="1" x14ac:dyDescent="0.25">
      <c r="B6319" s="36" t="str">
        <f>LOOKUP(Tabela2[[#This Row],[RESUMO]],Tabela3[Grupo],Tabela3[Meus produtos])</f>
        <v>Não</v>
      </c>
      <c r="C6319" s="30" t="s">
        <v>6038</v>
      </c>
      <c r="D6319" t="s">
        <v>21238</v>
      </c>
      <c r="E6319" t="s">
        <v>11853</v>
      </c>
      <c r="F6319" s="30" t="s">
        <v>16775</v>
      </c>
      <c r="G6319">
        <v>26.83</v>
      </c>
      <c r="H6319">
        <v>4.2</v>
      </c>
      <c r="I6319">
        <v>18</v>
      </c>
      <c r="J6319">
        <v>0</v>
      </c>
      <c r="K6319" s="13">
        <v>0.49029999999999996</v>
      </c>
      <c r="L6319" s="13">
        <v>4.2000000000000003E-2</v>
      </c>
      <c r="M6319" s="13">
        <v>0.26829999999999998</v>
      </c>
      <c r="N6319" s="13">
        <v>0.18</v>
      </c>
      <c r="O6319" s="13">
        <v>0</v>
      </c>
      <c r="P6319" s="12" t="str">
        <f>LEFT(Tabela2[[#This Row],[Código]],2)</f>
        <v>56</v>
      </c>
    </row>
    <row r="6320" spans="2:16" ht="15" customHeight="1" x14ac:dyDescent="0.25">
      <c r="B6320" s="36" t="str">
        <f>LOOKUP(Tabela2[[#This Row],[RESUMO]],Tabela3[Grupo],Tabela3[Meus produtos])</f>
        <v>Não</v>
      </c>
      <c r="C6320" s="30" t="s">
        <v>6039</v>
      </c>
      <c r="D6320" t="s">
        <v>21238</v>
      </c>
      <c r="E6320" t="s">
        <v>11853</v>
      </c>
      <c r="F6320" s="30" t="s">
        <v>16776</v>
      </c>
      <c r="G6320">
        <v>26.83</v>
      </c>
      <c r="H6320">
        <v>4.2</v>
      </c>
      <c r="I6320">
        <v>18</v>
      </c>
      <c r="J6320">
        <v>0</v>
      </c>
      <c r="K6320" s="13">
        <v>0.49029999999999996</v>
      </c>
      <c r="L6320" s="13">
        <v>4.2000000000000003E-2</v>
      </c>
      <c r="M6320" s="13">
        <v>0.26829999999999998</v>
      </c>
      <c r="N6320" s="13">
        <v>0.18</v>
      </c>
      <c r="O6320" s="13">
        <v>0</v>
      </c>
      <c r="P6320" s="12" t="str">
        <f>LEFT(Tabela2[[#This Row],[Código]],2)</f>
        <v>56</v>
      </c>
    </row>
    <row r="6321" spans="2:16" ht="15" customHeight="1" x14ac:dyDescent="0.25">
      <c r="B6321" s="36" t="str">
        <f>LOOKUP(Tabela2[[#This Row],[RESUMO]],Tabela3[Grupo],Tabela3[Meus produtos])</f>
        <v>Não</v>
      </c>
      <c r="C6321" s="30" t="s">
        <v>6040</v>
      </c>
      <c r="D6321" t="s">
        <v>21238</v>
      </c>
      <c r="E6321" t="s">
        <v>11853</v>
      </c>
      <c r="F6321" s="30" t="s">
        <v>16777</v>
      </c>
      <c r="G6321">
        <v>26.83</v>
      </c>
      <c r="H6321">
        <v>4.2</v>
      </c>
      <c r="I6321">
        <v>18</v>
      </c>
      <c r="J6321">
        <v>0</v>
      </c>
      <c r="K6321" s="13">
        <v>0.49029999999999996</v>
      </c>
      <c r="L6321" s="13">
        <v>4.2000000000000003E-2</v>
      </c>
      <c r="M6321" s="13">
        <v>0.26829999999999998</v>
      </c>
      <c r="N6321" s="13">
        <v>0.18</v>
      </c>
      <c r="O6321" s="13">
        <v>0</v>
      </c>
      <c r="P6321" s="12" t="str">
        <f>LEFT(Tabela2[[#This Row],[Código]],2)</f>
        <v>56</v>
      </c>
    </row>
    <row r="6322" spans="2:16" ht="15" customHeight="1" x14ac:dyDescent="0.25">
      <c r="B6322" s="36" t="str">
        <f>LOOKUP(Tabela2[[#This Row],[RESUMO]],Tabela3[Grupo],Tabela3[Meus produtos])</f>
        <v>Não</v>
      </c>
      <c r="C6322" s="30" t="s">
        <v>6041</v>
      </c>
      <c r="D6322" t="s">
        <v>21238</v>
      </c>
      <c r="E6322" t="s">
        <v>11853</v>
      </c>
      <c r="F6322" s="30" t="s">
        <v>16778</v>
      </c>
      <c r="G6322">
        <v>26.83</v>
      </c>
      <c r="H6322">
        <v>4.2</v>
      </c>
      <c r="I6322">
        <v>18</v>
      </c>
      <c r="J6322">
        <v>0</v>
      </c>
      <c r="K6322" s="13">
        <v>0.49029999999999996</v>
      </c>
      <c r="L6322" s="13">
        <v>4.2000000000000003E-2</v>
      </c>
      <c r="M6322" s="13">
        <v>0.26829999999999998</v>
      </c>
      <c r="N6322" s="13">
        <v>0.18</v>
      </c>
      <c r="O6322" s="13">
        <v>0</v>
      </c>
      <c r="P6322" s="12" t="str">
        <f>LEFT(Tabela2[[#This Row],[Código]],2)</f>
        <v>56</v>
      </c>
    </row>
    <row r="6323" spans="2:16" ht="15" customHeight="1" x14ac:dyDescent="0.25">
      <c r="B6323" s="36" t="str">
        <f>LOOKUP(Tabela2[[#This Row],[RESUMO]],Tabela3[Grupo],Tabela3[Meus produtos])</f>
        <v>Não</v>
      </c>
      <c r="C6323" s="30" t="s">
        <v>6042</v>
      </c>
      <c r="D6323" t="s">
        <v>21238</v>
      </c>
      <c r="E6323" t="s">
        <v>11853</v>
      </c>
      <c r="F6323" s="30" t="s">
        <v>16779</v>
      </c>
      <c r="G6323">
        <v>8.16</v>
      </c>
      <c r="H6323">
        <v>4.2</v>
      </c>
      <c r="I6323">
        <v>18</v>
      </c>
      <c r="J6323">
        <v>0</v>
      </c>
      <c r="K6323" s="13">
        <v>0.30359999999999998</v>
      </c>
      <c r="L6323" s="13">
        <v>4.2000000000000003E-2</v>
      </c>
      <c r="M6323" s="13">
        <v>8.1600000000000006E-2</v>
      </c>
      <c r="N6323" s="13">
        <v>0.18</v>
      </c>
      <c r="O6323" s="13">
        <v>0</v>
      </c>
      <c r="P6323" s="12" t="str">
        <f>LEFT(Tabela2[[#This Row],[Código]],2)</f>
        <v>56</v>
      </c>
    </row>
    <row r="6324" spans="2:16" ht="15" customHeight="1" x14ac:dyDescent="0.25">
      <c r="B6324" s="36" t="str">
        <f>LOOKUP(Tabela2[[#This Row],[RESUMO]],Tabela3[Grupo],Tabela3[Meus produtos])</f>
        <v>Não</v>
      </c>
      <c r="C6324" s="30" t="s">
        <v>6043</v>
      </c>
      <c r="D6324" t="s">
        <v>21238</v>
      </c>
      <c r="E6324" t="s">
        <v>11853</v>
      </c>
      <c r="F6324" s="30" t="s">
        <v>16780</v>
      </c>
      <c r="G6324">
        <v>26.83</v>
      </c>
      <c r="H6324">
        <v>4.2</v>
      </c>
      <c r="I6324">
        <v>18</v>
      </c>
      <c r="J6324">
        <v>0</v>
      </c>
      <c r="K6324" s="13">
        <v>0.49029999999999996</v>
      </c>
      <c r="L6324" s="13">
        <v>4.2000000000000003E-2</v>
      </c>
      <c r="M6324" s="13">
        <v>0.26829999999999998</v>
      </c>
      <c r="N6324" s="13">
        <v>0.18</v>
      </c>
      <c r="O6324" s="13">
        <v>0</v>
      </c>
      <c r="P6324" s="12" t="str">
        <f>LEFT(Tabela2[[#This Row],[Código]],2)</f>
        <v>56</v>
      </c>
    </row>
    <row r="6325" spans="2:16" ht="15" customHeight="1" x14ac:dyDescent="0.25">
      <c r="B6325" s="36" t="str">
        <f>LOOKUP(Tabela2[[#This Row],[RESUMO]],Tabela3[Grupo],Tabela3[Meus produtos])</f>
        <v>Não</v>
      </c>
      <c r="C6325" s="30" t="s">
        <v>6044</v>
      </c>
      <c r="D6325" t="s">
        <v>21238</v>
      </c>
      <c r="E6325" t="s">
        <v>11853</v>
      </c>
      <c r="F6325" s="30" t="s">
        <v>16781</v>
      </c>
      <c r="G6325">
        <v>26.83</v>
      </c>
      <c r="H6325">
        <v>4.2</v>
      </c>
      <c r="I6325">
        <v>18</v>
      </c>
      <c r="J6325">
        <v>0</v>
      </c>
      <c r="K6325" s="13">
        <v>0.49029999999999996</v>
      </c>
      <c r="L6325" s="13">
        <v>4.2000000000000003E-2</v>
      </c>
      <c r="M6325" s="13">
        <v>0.26829999999999998</v>
      </c>
      <c r="N6325" s="13">
        <v>0.18</v>
      </c>
      <c r="O6325" s="13">
        <v>0</v>
      </c>
      <c r="P6325" s="12" t="str">
        <f>LEFT(Tabela2[[#This Row],[Código]],2)</f>
        <v>56</v>
      </c>
    </row>
    <row r="6326" spans="2:16" ht="15" customHeight="1" x14ac:dyDescent="0.25">
      <c r="B6326" s="36" t="str">
        <f>LOOKUP(Tabela2[[#This Row],[RESUMO]],Tabela3[Grupo],Tabela3[Meus produtos])</f>
        <v>Não</v>
      </c>
      <c r="C6326" s="30" t="s">
        <v>6045</v>
      </c>
      <c r="D6326" t="s">
        <v>21238</v>
      </c>
      <c r="E6326" t="s">
        <v>11853</v>
      </c>
      <c r="F6326" s="30" t="s">
        <v>16782</v>
      </c>
      <c r="G6326">
        <v>26.83</v>
      </c>
      <c r="H6326">
        <v>4.2</v>
      </c>
      <c r="I6326">
        <v>18</v>
      </c>
      <c r="J6326">
        <v>0</v>
      </c>
      <c r="K6326" s="13">
        <v>0.49029999999999996</v>
      </c>
      <c r="L6326" s="13">
        <v>4.2000000000000003E-2</v>
      </c>
      <c r="M6326" s="13">
        <v>0.26829999999999998</v>
      </c>
      <c r="N6326" s="13">
        <v>0.18</v>
      </c>
      <c r="O6326" s="13">
        <v>0</v>
      </c>
      <c r="P6326" s="12" t="str">
        <f>LEFT(Tabela2[[#This Row],[Código]],2)</f>
        <v>56</v>
      </c>
    </row>
    <row r="6327" spans="2:16" ht="15" customHeight="1" x14ac:dyDescent="0.25">
      <c r="B6327" s="36" t="str">
        <f>LOOKUP(Tabela2[[#This Row],[RESUMO]],Tabela3[Grupo],Tabela3[Meus produtos])</f>
        <v>Não</v>
      </c>
      <c r="C6327" s="30" t="s">
        <v>6046</v>
      </c>
      <c r="D6327" t="s">
        <v>21238</v>
      </c>
      <c r="E6327" t="s">
        <v>11853</v>
      </c>
      <c r="F6327" s="30" t="s">
        <v>16783</v>
      </c>
      <c r="G6327">
        <v>26.83</v>
      </c>
      <c r="H6327">
        <v>4.2</v>
      </c>
      <c r="I6327">
        <v>18</v>
      </c>
      <c r="J6327">
        <v>0</v>
      </c>
      <c r="K6327" s="13">
        <v>0.49029999999999996</v>
      </c>
      <c r="L6327" s="13">
        <v>4.2000000000000003E-2</v>
      </c>
      <c r="M6327" s="13">
        <v>0.26829999999999998</v>
      </c>
      <c r="N6327" s="13">
        <v>0.18</v>
      </c>
      <c r="O6327" s="13">
        <v>0</v>
      </c>
      <c r="P6327" s="12" t="str">
        <f>LEFT(Tabela2[[#This Row],[Código]],2)</f>
        <v>56</v>
      </c>
    </row>
    <row r="6328" spans="2:16" ht="15" customHeight="1" x14ac:dyDescent="0.25">
      <c r="B6328" s="36" t="str">
        <f>LOOKUP(Tabela2[[#This Row],[RESUMO]],Tabela3[Grupo],Tabela3[Meus produtos])</f>
        <v>Não</v>
      </c>
      <c r="C6328" s="30" t="s">
        <v>6047</v>
      </c>
      <c r="D6328" t="s">
        <v>21238</v>
      </c>
      <c r="E6328" t="s">
        <v>11853</v>
      </c>
      <c r="F6328" s="30" t="s">
        <v>16784</v>
      </c>
      <c r="G6328">
        <v>26.83</v>
      </c>
      <c r="H6328">
        <v>4.2</v>
      </c>
      <c r="I6328">
        <v>18</v>
      </c>
      <c r="J6328">
        <v>0</v>
      </c>
      <c r="K6328" s="13">
        <v>0.49029999999999996</v>
      </c>
      <c r="L6328" s="13">
        <v>4.2000000000000003E-2</v>
      </c>
      <c r="M6328" s="13">
        <v>0.26829999999999998</v>
      </c>
      <c r="N6328" s="13">
        <v>0.18</v>
      </c>
      <c r="O6328" s="13">
        <v>0</v>
      </c>
      <c r="P6328" s="12" t="str">
        <f>LEFT(Tabela2[[#This Row],[Código]],2)</f>
        <v>56</v>
      </c>
    </row>
    <row r="6329" spans="2:16" ht="15" customHeight="1" x14ac:dyDescent="0.25">
      <c r="B6329" s="36" t="str">
        <f>LOOKUP(Tabela2[[#This Row],[RESUMO]],Tabela3[Grupo],Tabela3[Meus produtos])</f>
        <v>Não</v>
      </c>
      <c r="C6329" s="30" t="s">
        <v>6048</v>
      </c>
      <c r="D6329" t="s">
        <v>21238</v>
      </c>
      <c r="E6329" t="s">
        <v>11853</v>
      </c>
      <c r="F6329" s="30" t="s">
        <v>16785</v>
      </c>
      <c r="G6329">
        <v>8.16</v>
      </c>
      <c r="H6329">
        <v>4.2</v>
      </c>
      <c r="I6329">
        <v>18</v>
      </c>
      <c r="J6329">
        <v>0</v>
      </c>
      <c r="K6329" s="13">
        <v>0.30359999999999998</v>
      </c>
      <c r="L6329" s="13">
        <v>4.2000000000000003E-2</v>
      </c>
      <c r="M6329" s="13">
        <v>8.1600000000000006E-2</v>
      </c>
      <c r="N6329" s="13">
        <v>0.18</v>
      </c>
      <c r="O6329" s="13">
        <v>0</v>
      </c>
      <c r="P6329" s="12" t="str">
        <f>LEFT(Tabela2[[#This Row],[Código]],2)</f>
        <v>56</v>
      </c>
    </row>
    <row r="6330" spans="2:16" ht="15" customHeight="1" x14ac:dyDescent="0.25">
      <c r="B6330" s="36" t="str">
        <f>LOOKUP(Tabela2[[#This Row],[RESUMO]],Tabela3[Grupo],Tabela3[Meus produtos])</f>
        <v>Não</v>
      </c>
      <c r="C6330" s="30" t="s">
        <v>6049</v>
      </c>
      <c r="D6330" t="s">
        <v>21238</v>
      </c>
      <c r="E6330" t="s">
        <v>11853</v>
      </c>
      <c r="F6330" s="30" t="s">
        <v>16786</v>
      </c>
      <c r="G6330">
        <v>26.83</v>
      </c>
      <c r="H6330">
        <v>4.2</v>
      </c>
      <c r="I6330">
        <v>18</v>
      </c>
      <c r="J6330">
        <v>0</v>
      </c>
      <c r="K6330" s="13">
        <v>0.49029999999999996</v>
      </c>
      <c r="L6330" s="13">
        <v>4.2000000000000003E-2</v>
      </c>
      <c r="M6330" s="13">
        <v>0.26829999999999998</v>
      </c>
      <c r="N6330" s="13">
        <v>0.18</v>
      </c>
      <c r="O6330" s="13">
        <v>0</v>
      </c>
      <c r="P6330" s="12" t="str">
        <f>LEFT(Tabela2[[#This Row],[Código]],2)</f>
        <v>56</v>
      </c>
    </row>
    <row r="6331" spans="2:16" ht="15" customHeight="1" x14ac:dyDescent="0.25">
      <c r="B6331" s="36" t="str">
        <f>LOOKUP(Tabela2[[#This Row],[RESUMO]],Tabela3[Grupo],Tabela3[Meus produtos])</f>
        <v>Não</v>
      </c>
      <c r="C6331" s="30" t="s">
        <v>6050</v>
      </c>
      <c r="D6331" t="s">
        <v>21238</v>
      </c>
      <c r="E6331" t="s">
        <v>11853</v>
      </c>
      <c r="F6331" s="30" t="s">
        <v>16787</v>
      </c>
      <c r="G6331">
        <v>26.83</v>
      </c>
      <c r="H6331">
        <v>4.2</v>
      </c>
      <c r="I6331">
        <v>18</v>
      </c>
      <c r="J6331">
        <v>0</v>
      </c>
      <c r="K6331" s="13">
        <v>0.49029999999999996</v>
      </c>
      <c r="L6331" s="13">
        <v>4.2000000000000003E-2</v>
      </c>
      <c r="M6331" s="13">
        <v>0.26829999999999998</v>
      </c>
      <c r="N6331" s="13">
        <v>0.18</v>
      </c>
      <c r="O6331" s="13">
        <v>0</v>
      </c>
      <c r="P6331" s="12" t="str">
        <f>LEFT(Tabela2[[#This Row],[Código]],2)</f>
        <v>56</v>
      </c>
    </row>
    <row r="6332" spans="2:16" ht="15" customHeight="1" x14ac:dyDescent="0.25">
      <c r="B6332" s="36" t="str">
        <f>LOOKUP(Tabela2[[#This Row],[RESUMO]],Tabela3[Grupo],Tabela3[Meus produtos])</f>
        <v>Não</v>
      </c>
      <c r="C6332" s="30" t="s">
        <v>6051</v>
      </c>
      <c r="D6332" t="s">
        <v>21238</v>
      </c>
      <c r="E6332" t="s">
        <v>11853</v>
      </c>
      <c r="F6332" s="30" t="s">
        <v>16788</v>
      </c>
      <c r="G6332">
        <v>26.83</v>
      </c>
      <c r="H6332">
        <v>4.2</v>
      </c>
      <c r="I6332">
        <v>18</v>
      </c>
      <c r="J6332">
        <v>0</v>
      </c>
      <c r="K6332" s="13">
        <v>0.49029999999999996</v>
      </c>
      <c r="L6332" s="13">
        <v>4.2000000000000003E-2</v>
      </c>
      <c r="M6332" s="13">
        <v>0.26829999999999998</v>
      </c>
      <c r="N6332" s="13">
        <v>0.18</v>
      </c>
      <c r="O6332" s="13">
        <v>0</v>
      </c>
      <c r="P6332" s="12" t="str">
        <f>LEFT(Tabela2[[#This Row],[Código]],2)</f>
        <v>56</v>
      </c>
    </row>
    <row r="6333" spans="2:16" ht="15" customHeight="1" x14ac:dyDescent="0.25">
      <c r="B6333" s="36" t="str">
        <f>LOOKUP(Tabela2[[#This Row],[RESUMO]],Tabela3[Grupo],Tabela3[Meus produtos])</f>
        <v>Não</v>
      </c>
      <c r="C6333" s="30" t="s">
        <v>6052</v>
      </c>
      <c r="D6333" t="s">
        <v>21238</v>
      </c>
      <c r="E6333" t="s">
        <v>11853</v>
      </c>
      <c r="F6333" s="30" t="s">
        <v>16789</v>
      </c>
      <c r="G6333">
        <v>26.83</v>
      </c>
      <c r="H6333">
        <v>4.2</v>
      </c>
      <c r="I6333">
        <v>18</v>
      </c>
      <c r="J6333">
        <v>0</v>
      </c>
      <c r="K6333" s="13">
        <v>0.49029999999999996</v>
      </c>
      <c r="L6333" s="13">
        <v>4.2000000000000003E-2</v>
      </c>
      <c r="M6333" s="13">
        <v>0.26829999999999998</v>
      </c>
      <c r="N6333" s="13">
        <v>0.18</v>
      </c>
      <c r="O6333" s="13">
        <v>0</v>
      </c>
      <c r="P6333" s="12" t="str">
        <f>LEFT(Tabela2[[#This Row],[Código]],2)</f>
        <v>56</v>
      </c>
    </row>
    <row r="6334" spans="2:16" ht="15" customHeight="1" x14ac:dyDescent="0.25">
      <c r="B6334" s="36" t="str">
        <f>LOOKUP(Tabela2[[#This Row],[RESUMO]],Tabela3[Grupo],Tabela3[Meus produtos])</f>
        <v>Não</v>
      </c>
      <c r="C6334" s="30" t="s">
        <v>6053</v>
      </c>
      <c r="D6334" t="s">
        <v>21238</v>
      </c>
      <c r="E6334" t="s">
        <v>11853</v>
      </c>
      <c r="F6334" s="30" t="s">
        <v>16790</v>
      </c>
      <c r="G6334">
        <v>8.16</v>
      </c>
      <c r="H6334">
        <v>4.2</v>
      </c>
      <c r="I6334">
        <v>18</v>
      </c>
      <c r="J6334">
        <v>0</v>
      </c>
      <c r="K6334" s="13">
        <v>0.30359999999999998</v>
      </c>
      <c r="L6334" s="13">
        <v>4.2000000000000003E-2</v>
      </c>
      <c r="M6334" s="13">
        <v>8.1600000000000006E-2</v>
      </c>
      <c r="N6334" s="13">
        <v>0.18</v>
      </c>
      <c r="O6334" s="13">
        <v>0</v>
      </c>
      <c r="P6334" s="12" t="str">
        <f>LEFT(Tabela2[[#This Row],[Código]],2)</f>
        <v>56</v>
      </c>
    </row>
    <row r="6335" spans="2:16" ht="15" customHeight="1" x14ac:dyDescent="0.25">
      <c r="B6335" s="36" t="str">
        <f>LOOKUP(Tabela2[[#This Row],[RESUMO]],Tabela3[Grupo],Tabela3[Meus produtos])</f>
        <v>Não</v>
      </c>
      <c r="C6335" s="30" t="s">
        <v>6054</v>
      </c>
      <c r="D6335" t="s">
        <v>21238</v>
      </c>
      <c r="E6335" t="s">
        <v>11853</v>
      </c>
      <c r="F6335" s="30" t="s">
        <v>16791</v>
      </c>
      <c r="G6335">
        <v>26.83</v>
      </c>
      <c r="H6335">
        <v>4.2</v>
      </c>
      <c r="I6335">
        <v>18</v>
      </c>
      <c r="J6335">
        <v>0</v>
      </c>
      <c r="K6335" s="13">
        <v>0.49029999999999996</v>
      </c>
      <c r="L6335" s="13">
        <v>4.2000000000000003E-2</v>
      </c>
      <c r="M6335" s="13">
        <v>0.26829999999999998</v>
      </c>
      <c r="N6335" s="13">
        <v>0.18</v>
      </c>
      <c r="O6335" s="13">
        <v>0</v>
      </c>
      <c r="P6335" s="12" t="str">
        <f>LEFT(Tabela2[[#This Row],[Código]],2)</f>
        <v>56</v>
      </c>
    </row>
    <row r="6336" spans="2:16" ht="15" customHeight="1" x14ac:dyDescent="0.25">
      <c r="B6336" s="36" t="str">
        <f>LOOKUP(Tabela2[[#This Row],[RESUMO]],Tabela3[Grupo],Tabela3[Meus produtos])</f>
        <v>Não</v>
      </c>
      <c r="C6336" s="30" t="s">
        <v>6055</v>
      </c>
      <c r="D6336" t="s">
        <v>21238</v>
      </c>
      <c r="E6336" t="s">
        <v>11853</v>
      </c>
      <c r="F6336" s="30" t="s">
        <v>16792</v>
      </c>
      <c r="G6336">
        <v>26.83</v>
      </c>
      <c r="H6336">
        <v>4.2</v>
      </c>
      <c r="I6336">
        <v>18</v>
      </c>
      <c r="J6336">
        <v>0</v>
      </c>
      <c r="K6336" s="13">
        <v>0.49029999999999996</v>
      </c>
      <c r="L6336" s="13">
        <v>4.2000000000000003E-2</v>
      </c>
      <c r="M6336" s="13">
        <v>0.26829999999999998</v>
      </c>
      <c r="N6336" s="13">
        <v>0.18</v>
      </c>
      <c r="O6336" s="13">
        <v>0</v>
      </c>
      <c r="P6336" s="12" t="str">
        <f>LEFT(Tabela2[[#This Row],[Código]],2)</f>
        <v>56</v>
      </c>
    </row>
    <row r="6337" spans="2:16" ht="15" customHeight="1" x14ac:dyDescent="0.25">
      <c r="B6337" s="36" t="str">
        <f>LOOKUP(Tabela2[[#This Row],[RESUMO]],Tabela3[Grupo],Tabela3[Meus produtos])</f>
        <v>Não</v>
      </c>
      <c r="C6337" s="30" t="s">
        <v>6056</v>
      </c>
      <c r="D6337" t="s">
        <v>21238</v>
      </c>
      <c r="E6337" t="s">
        <v>11853</v>
      </c>
      <c r="F6337" s="30" t="s">
        <v>16793</v>
      </c>
      <c r="G6337">
        <v>26.83</v>
      </c>
      <c r="H6337">
        <v>4.2</v>
      </c>
      <c r="I6337">
        <v>18</v>
      </c>
      <c r="J6337">
        <v>0</v>
      </c>
      <c r="K6337" s="13">
        <v>0.49029999999999996</v>
      </c>
      <c r="L6337" s="13">
        <v>4.2000000000000003E-2</v>
      </c>
      <c r="M6337" s="13">
        <v>0.26829999999999998</v>
      </c>
      <c r="N6337" s="13">
        <v>0.18</v>
      </c>
      <c r="O6337" s="13">
        <v>0</v>
      </c>
      <c r="P6337" s="12" t="str">
        <f>LEFT(Tabela2[[#This Row],[Código]],2)</f>
        <v>56</v>
      </c>
    </row>
    <row r="6338" spans="2:16" ht="15" customHeight="1" x14ac:dyDescent="0.25">
      <c r="B6338" s="36" t="str">
        <f>LOOKUP(Tabela2[[#This Row],[RESUMO]],Tabela3[Grupo],Tabela3[Meus produtos])</f>
        <v>Não</v>
      </c>
      <c r="C6338" s="30" t="s">
        <v>6057</v>
      </c>
      <c r="D6338" t="s">
        <v>21238</v>
      </c>
      <c r="E6338" t="s">
        <v>11853</v>
      </c>
      <c r="F6338" s="30" t="s">
        <v>16794</v>
      </c>
      <c r="G6338">
        <v>26.83</v>
      </c>
      <c r="H6338">
        <v>4.2</v>
      </c>
      <c r="I6338">
        <v>18</v>
      </c>
      <c r="J6338">
        <v>0</v>
      </c>
      <c r="K6338" s="13">
        <v>0.49029999999999996</v>
      </c>
      <c r="L6338" s="13">
        <v>4.2000000000000003E-2</v>
      </c>
      <c r="M6338" s="13">
        <v>0.26829999999999998</v>
      </c>
      <c r="N6338" s="13">
        <v>0.18</v>
      </c>
      <c r="O6338" s="13">
        <v>0</v>
      </c>
      <c r="P6338" s="12" t="str">
        <f>LEFT(Tabela2[[#This Row],[Código]],2)</f>
        <v>56</v>
      </c>
    </row>
    <row r="6339" spans="2:16" ht="15" customHeight="1" x14ac:dyDescent="0.25">
      <c r="B6339" s="36" t="str">
        <f>LOOKUP(Tabela2[[#This Row],[RESUMO]],Tabela3[Grupo],Tabela3[Meus produtos])</f>
        <v>Não</v>
      </c>
      <c r="C6339" s="30" t="s">
        <v>6058</v>
      </c>
      <c r="D6339" t="s">
        <v>21238</v>
      </c>
      <c r="E6339" t="s">
        <v>11853</v>
      </c>
      <c r="F6339" s="30" t="s">
        <v>16795</v>
      </c>
      <c r="G6339">
        <v>26.83</v>
      </c>
      <c r="H6339">
        <v>4.2</v>
      </c>
      <c r="I6339">
        <v>18</v>
      </c>
      <c r="J6339">
        <v>0</v>
      </c>
      <c r="K6339" s="13">
        <v>0.49029999999999996</v>
      </c>
      <c r="L6339" s="13">
        <v>4.2000000000000003E-2</v>
      </c>
      <c r="M6339" s="13">
        <v>0.26829999999999998</v>
      </c>
      <c r="N6339" s="13">
        <v>0.18</v>
      </c>
      <c r="O6339" s="13">
        <v>0</v>
      </c>
      <c r="P6339" s="12" t="str">
        <f>LEFT(Tabela2[[#This Row],[Código]],2)</f>
        <v>56</v>
      </c>
    </row>
    <row r="6340" spans="2:16" ht="15" customHeight="1" x14ac:dyDescent="0.25">
      <c r="B6340" s="36" t="str">
        <f>LOOKUP(Tabela2[[#This Row],[RESUMO]],Tabela3[Grupo],Tabela3[Meus produtos])</f>
        <v>Não</v>
      </c>
      <c r="C6340" s="30" t="s">
        <v>6059</v>
      </c>
      <c r="D6340" t="s">
        <v>21238</v>
      </c>
      <c r="E6340" t="s">
        <v>11853</v>
      </c>
      <c r="F6340" s="30" t="s">
        <v>16796</v>
      </c>
      <c r="G6340">
        <v>26.83</v>
      </c>
      <c r="H6340">
        <v>4.2</v>
      </c>
      <c r="I6340">
        <v>18</v>
      </c>
      <c r="J6340">
        <v>0</v>
      </c>
      <c r="K6340" s="13">
        <v>0.49029999999999996</v>
      </c>
      <c r="L6340" s="13">
        <v>4.2000000000000003E-2</v>
      </c>
      <c r="M6340" s="13">
        <v>0.26829999999999998</v>
      </c>
      <c r="N6340" s="13">
        <v>0.18</v>
      </c>
      <c r="O6340" s="13">
        <v>0</v>
      </c>
      <c r="P6340" s="12" t="str">
        <f>LEFT(Tabela2[[#This Row],[Código]],2)</f>
        <v>56</v>
      </c>
    </row>
    <row r="6341" spans="2:16" ht="15" customHeight="1" x14ac:dyDescent="0.25">
      <c r="B6341" s="36" t="str">
        <f>LOOKUP(Tabela2[[#This Row],[RESUMO]],Tabela3[Grupo],Tabela3[Meus produtos])</f>
        <v>Não</v>
      </c>
      <c r="C6341" s="30" t="s">
        <v>6060</v>
      </c>
      <c r="D6341" t="s">
        <v>21238</v>
      </c>
      <c r="E6341" t="s">
        <v>11853</v>
      </c>
      <c r="F6341" s="30" t="s">
        <v>16797</v>
      </c>
      <c r="G6341">
        <v>26.83</v>
      </c>
      <c r="H6341">
        <v>4.2</v>
      </c>
      <c r="I6341">
        <v>18</v>
      </c>
      <c r="J6341">
        <v>0</v>
      </c>
      <c r="K6341" s="13">
        <v>0.49029999999999996</v>
      </c>
      <c r="L6341" s="13">
        <v>4.2000000000000003E-2</v>
      </c>
      <c r="M6341" s="13">
        <v>0.26829999999999998</v>
      </c>
      <c r="N6341" s="13">
        <v>0.18</v>
      </c>
      <c r="O6341" s="13">
        <v>0</v>
      </c>
      <c r="P6341" s="12" t="str">
        <f>LEFT(Tabela2[[#This Row],[Código]],2)</f>
        <v>56</v>
      </c>
    </row>
    <row r="6342" spans="2:16" ht="15" customHeight="1" x14ac:dyDescent="0.25">
      <c r="B6342" s="36" t="str">
        <f>LOOKUP(Tabela2[[#This Row],[RESUMO]],Tabela3[Grupo],Tabela3[Meus produtos])</f>
        <v>Não</v>
      </c>
      <c r="C6342" s="30" t="s">
        <v>6061</v>
      </c>
      <c r="D6342" t="s">
        <v>21238</v>
      </c>
      <c r="E6342" t="s">
        <v>11853</v>
      </c>
      <c r="F6342" s="30" t="s">
        <v>16798</v>
      </c>
      <c r="G6342">
        <v>26.83</v>
      </c>
      <c r="H6342">
        <v>4.2</v>
      </c>
      <c r="I6342">
        <v>18</v>
      </c>
      <c r="J6342">
        <v>0</v>
      </c>
      <c r="K6342" s="13">
        <v>0.49029999999999996</v>
      </c>
      <c r="L6342" s="13">
        <v>4.2000000000000003E-2</v>
      </c>
      <c r="M6342" s="13">
        <v>0.26829999999999998</v>
      </c>
      <c r="N6342" s="13">
        <v>0.18</v>
      </c>
      <c r="O6342" s="13">
        <v>0</v>
      </c>
      <c r="P6342" s="12" t="str">
        <f>LEFT(Tabela2[[#This Row],[Código]],2)</f>
        <v>56</v>
      </c>
    </row>
    <row r="6343" spans="2:16" ht="15" customHeight="1" x14ac:dyDescent="0.25">
      <c r="B6343" s="36" t="str">
        <f>LOOKUP(Tabela2[[#This Row],[RESUMO]],Tabela3[Grupo],Tabela3[Meus produtos])</f>
        <v>Não</v>
      </c>
      <c r="C6343" s="30" t="s">
        <v>6062</v>
      </c>
      <c r="D6343" t="s">
        <v>21238</v>
      </c>
      <c r="E6343" t="s">
        <v>11853</v>
      </c>
      <c r="F6343" s="30" t="s">
        <v>16799</v>
      </c>
      <c r="G6343">
        <v>26.83</v>
      </c>
      <c r="H6343">
        <v>4.2</v>
      </c>
      <c r="I6343">
        <v>18</v>
      </c>
      <c r="J6343">
        <v>0</v>
      </c>
      <c r="K6343" s="13">
        <v>0.49029999999999996</v>
      </c>
      <c r="L6343" s="13">
        <v>4.2000000000000003E-2</v>
      </c>
      <c r="M6343" s="13">
        <v>0.26829999999999998</v>
      </c>
      <c r="N6343" s="13">
        <v>0.18</v>
      </c>
      <c r="O6343" s="13">
        <v>0</v>
      </c>
      <c r="P6343" s="12" t="str">
        <f>LEFT(Tabela2[[#This Row],[Código]],2)</f>
        <v>56</v>
      </c>
    </row>
    <row r="6344" spans="2:16" ht="15" customHeight="1" x14ac:dyDescent="0.25">
      <c r="B6344" s="36" t="str">
        <f>LOOKUP(Tabela2[[#This Row],[RESUMO]],Tabela3[Grupo],Tabela3[Meus produtos])</f>
        <v>Não</v>
      </c>
      <c r="C6344" s="30" t="s">
        <v>6063</v>
      </c>
      <c r="D6344" t="s">
        <v>21238</v>
      </c>
      <c r="E6344" t="s">
        <v>11853</v>
      </c>
      <c r="F6344" s="30" t="s">
        <v>16800</v>
      </c>
      <c r="G6344">
        <v>26.83</v>
      </c>
      <c r="H6344">
        <v>4.2</v>
      </c>
      <c r="I6344">
        <v>18</v>
      </c>
      <c r="J6344">
        <v>0</v>
      </c>
      <c r="K6344" s="13">
        <v>0.49029999999999996</v>
      </c>
      <c r="L6344" s="13">
        <v>4.2000000000000003E-2</v>
      </c>
      <c r="M6344" s="13">
        <v>0.26829999999999998</v>
      </c>
      <c r="N6344" s="13">
        <v>0.18</v>
      </c>
      <c r="O6344" s="13">
        <v>0</v>
      </c>
      <c r="P6344" s="12" t="str">
        <f>LEFT(Tabela2[[#This Row],[Código]],2)</f>
        <v>56</v>
      </c>
    </row>
    <row r="6345" spans="2:16" ht="15" customHeight="1" x14ac:dyDescent="0.25">
      <c r="B6345" s="36" t="str">
        <f>LOOKUP(Tabela2[[#This Row],[RESUMO]],Tabela3[Grupo],Tabela3[Meus produtos])</f>
        <v>Não</v>
      </c>
      <c r="C6345" s="30" t="s">
        <v>6064</v>
      </c>
      <c r="D6345" t="s">
        <v>21238</v>
      </c>
      <c r="E6345" t="s">
        <v>11853</v>
      </c>
      <c r="F6345" s="30" t="s">
        <v>16801</v>
      </c>
      <c r="G6345">
        <v>26.83</v>
      </c>
      <c r="H6345">
        <v>4.2</v>
      </c>
      <c r="I6345">
        <v>18</v>
      </c>
      <c r="J6345">
        <v>0</v>
      </c>
      <c r="K6345" s="13">
        <v>0.49029999999999996</v>
      </c>
      <c r="L6345" s="13">
        <v>4.2000000000000003E-2</v>
      </c>
      <c r="M6345" s="13">
        <v>0.26829999999999998</v>
      </c>
      <c r="N6345" s="13">
        <v>0.18</v>
      </c>
      <c r="O6345" s="13">
        <v>0</v>
      </c>
      <c r="P6345" s="12" t="str">
        <f>LEFT(Tabela2[[#This Row],[Código]],2)</f>
        <v>56</v>
      </c>
    </row>
    <row r="6346" spans="2:16" ht="15" customHeight="1" x14ac:dyDescent="0.25">
      <c r="B6346" s="36" t="str">
        <f>LOOKUP(Tabela2[[#This Row],[RESUMO]],Tabela3[Grupo],Tabela3[Meus produtos])</f>
        <v>Não</v>
      </c>
      <c r="C6346" s="30" t="s">
        <v>6065</v>
      </c>
      <c r="D6346" t="s">
        <v>21238</v>
      </c>
      <c r="E6346" t="s">
        <v>11853</v>
      </c>
      <c r="F6346" s="30" t="s">
        <v>16802</v>
      </c>
      <c r="G6346">
        <v>26.83</v>
      </c>
      <c r="H6346">
        <v>4.2</v>
      </c>
      <c r="I6346">
        <v>18</v>
      </c>
      <c r="J6346">
        <v>0</v>
      </c>
      <c r="K6346" s="13">
        <v>0.49029999999999996</v>
      </c>
      <c r="L6346" s="13">
        <v>4.2000000000000003E-2</v>
      </c>
      <c r="M6346" s="13">
        <v>0.26829999999999998</v>
      </c>
      <c r="N6346" s="13">
        <v>0.18</v>
      </c>
      <c r="O6346" s="13">
        <v>0</v>
      </c>
      <c r="P6346" s="12" t="str">
        <f>LEFT(Tabela2[[#This Row],[Código]],2)</f>
        <v>56</v>
      </c>
    </row>
    <row r="6347" spans="2:16" ht="15" customHeight="1" x14ac:dyDescent="0.25">
      <c r="B6347" s="36" t="str">
        <f>LOOKUP(Tabela2[[#This Row],[RESUMO]],Tabela3[Grupo],Tabela3[Meus produtos])</f>
        <v>Não</v>
      </c>
      <c r="C6347" s="30" t="s">
        <v>6066</v>
      </c>
      <c r="D6347" t="s">
        <v>21238</v>
      </c>
      <c r="E6347" t="s">
        <v>11853</v>
      </c>
      <c r="F6347" s="30" t="s">
        <v>16803</v>
      </c>
      <c r="G6347">
        <v>26.83</v>
      </c>
      <c r="H6347">
        <v>4.2</v>
      </c>
      <c r="I6347">
        <v>18</v>
      </c>
      <c r="J6347">
        <v>0</v>
      </c>
      <c r="K6347" s="13">
        <v>0.49029999999999996</v>
      </c>
      <c r="L6347" s="13">
        <v>4.2000000000000003E-2</v>
      </c>
      <c r="M6347" s="13">
        <v>0.26829999999999998</v>
      </c>
      <c r="N6347" s="13">
        <v>0.18</v>
      </c>
      <c r="O6347" s="13">
        <v>0</v>
      </c>
      <c r="P6347" s="12" t="str">
        <f>LEFT(Tabela2[[#This Row],[Código]],2)</f>
        <v>56</v>
      </c>
    </row>
    <row r="6348" spans="2:16" ht="15" customHeight="1" x14ac:dyDescent="0.25">
      <c r="B6348" s="36" t="str">
        <f>LOOKUP(Tabela2[[#This Row],[RESUMO]],Tabela3[Grupo],Tabela3[Meus produtos])</f>
        <v>Não</v>
      </c>
      <c r="C6348" s="30" t="s">
        <v>6067</v>
      </c>
      <c r="D6348" t="s">
        <v>21238</v>
      </c>
      <c r="E6348" t="s">
        <v>11853</v>
      </c>
      <c r="F6348" s="30" t="s">
        <v>16804</v>
      </c>
      <c r="G6348">
        <v>26.83</v>
      </c>
      <c r="H6348">
        <v>4.2</v>
      </c>
      <c r="I6348">
        <v>18</v>
      </c>
      <c r="J6348">
        <v>0</v>
      </c>
      <c r="K6348" s="13">
        <v>0.49029999999999996</v>
      </c>
      <c r="L6348" s="13">
        <v>4.2000000000000003E-2</v>
      </c>
      <c r="M6348" s="13">
        <v>0.26829999999999998</v>
      </c>
      <c r="N6348" s="13">
        <v>0.18</v>
      </c>
      <c r="O6348" s="13">
        <v>0</v>
      </c>
      <c r="P6348" s="12" t="str">
        <f>LEFT(Tabela2[[#This Row],[Código]],2)</f>
        <v>56</v>
      </c>
    </row>
    <row r="6349" spans="2:16" ht="15" customHeight="1" x14ac:dyDescent="0.25">
      <c r="B6349" s="36" t="str">
        <f>LOOKUP(Tabela2[[#This Row],[RESUMO]],Tabela3[Grupo],Tabela3[Meus produtos])</f>
        <v>Não</v>
      </c>
      <c r="C6349" s="30" t="s">
        <v>6068</v>
      </c>
      <c r="D6349" t="s">
        <v>21238</v>
      </c>
      <c r="E6349" t="s">
        <v>11853</v>
      </c>
      <c r="F6349" s="30" t="s">
        <v>16805</v>
      </c>
      <c r="G6349">
        <v>26.83</v>
      </c>
      <c r="H6349">
        <v>4.2</v>
      </c>
      <c r="I6349">
        <v>18</v>
      </c>
      <c r="J6349">
        <v>0</v>
      </c>
      <c r="K6349" s="13">
        <v>0.49029999999999996</v>
      </c>
      <c r="L6349" s="13">
        <v>4.2000000000000003E-2</v>
      </c>
      <c r="M6349" s="13">
        <v>0.26829999999999998</v>
      </c>
      <c r="N6349" s="13">
        <v>0.18</v>
      </c>
      <c r="O6349" s="13">
        <v>0</v>
      </c>
      <c r="P6349" s="12" t="str">
        <f>LEFT(Tabela2[[#This Row],[Código]],2)</f>
        <v>56</v>
      </c>
    </row>
    <row r="6350" spans="2:16" ht="15" customHeight="1" x14ac:dyDescent="0.25">
      <c r="B6350" s="36" t="str">
        <f>LOOKUP(Tabela2[[#This Row],[RESUMO]],Tabela3[Grupo],Tabela3[Meus produtos])</f>
        <v>Não</v>
      </c>
      <c r="C6350" s="30" t="s">
        <v>6069</v>
      </c>
      <c r="D6350" t="s">
        <v>21238</v>
      </c>
      <c r="E6350" t="s">
        <v>11853</v>
      </c>
      <c r="F6350" s="30" t="s">
        <v>16806</v>
      </c>
      <c r="G6350">
        <v>26.83</v>
      </c>
      <c r="H6350">
        <v>4.2</v>
      </c>
      <c r="I6350">
        <v>18</v>
      </c>
      <c r="J6350">
        <v>0</v>
      </c>
      <c r="K6350" s="13">
        <v>0.49029999999999996</v>
      </c>
      <c r="L6350" s="13">
        <v>4.2000000000000003E-2</v>
      </c>
      <c r="M6350" s="13">
        <v>0.26829999999999998</v>
      </c>
      <c r="N6350" s="13">
        <v>0.18</v>
      </c>
      <c r="O6350" s="13">
        <v>0</v>
      </c>
      <c r="P6350" s="12" t="str">
        <f>LEFT(Tabela2[[#This Row],[Código]],2)</f>
        <v>56</v>
      </c>
    </row>
    <row r="6351" spans="2:16" ht="15" customHeight="1" x14ac:dyDescent="0.25">
      <c r="B6351" s="36" t="str">
        <f>LOOKUP(Tabela2[[#This Row],[RESUMO]],Tabela3[Grupo],Tabela3[Meus produtos])</f>
        <v>Não</v>
      </c>
      <c r="C6351" s="30" t="s">
        <v>6070</v>
      </c>
      <c r="D6351" t="s">
        <v>21238</v>
      </c>
      <c r="E6351" t="s">
        <v>11853</v>
      </c>
      <c r="F6351" s="30" t="s">
        <v>16807</v>
      </c>
      <c r="G6351">
        <v>26.83</v>
      </c>
      <c r="H6351">
        <v>4.2</v>
      </c>
      <c r="I6351">
        <v>18</v>
      </c>
      <c r="J6351">
        <v>0</v>
      </c>
      <c r="K6351" s="13">
        <v>0.49029999999999996</v>
      </c>
      <c r="L6351" s="13">
        <v>4.2000000000000003E-2</v>
      </c>
      <c r="M6351" s="13">
        <v>0.26829999999999998</v>
      </c>
      <c r="N6351" s="13">
        <v>0.18</v>
      </c>
      <c r="O6351" s="13">
        <v>0</v>
      </c>
      <c r="P6351" s="12" t="str">
        <f>LEFT(Tabela2[[#This Row],[Código]],2)</f>
        <v>56</v>
      </c>
    </row>
    <row r="6352" spans="2:16" ht="15" customHeight="1" x14ac:dyDescent="0.25">
      <c r="B6352" s="36" t="str">
        <f>LOOKUP(Tabela2[[#This Row],[RESUMO]],Tabela3[Grupo],Tabela3[Meus produtos])</f>
        <v>Não</v>
      </c>
      <c r="C6352" s="30" t="s">
        <v>6071</v>
      </c>
      <c r="D6352" t="s">
        <v>21238</v>
      </c>
      <c r="E6352" t="s">
        <v>11853</v>
      </c>
      <c r="F6352" s="30" t="s">
        <v>16808</v>
      </c>
      <c r="G6352">
        <v>26.83</v>
      </c>
      <c r="H6352">
        <v>4.2</v>
      </c>
      <c r="I6352">
        <v>18</v>
      </c>
      <c r="J6352">
        <v>0</v>
      </c>
      <c r="K6352" s="13">
        <v>0.49029999999999996</v>
      </c>
      <c r="L6352" s="13">
        <v>4.2000000000000003E-2</v>
      </c>
      <c r="M6352" s="13">
        <v>0.26829999999999998</v>
      </c>
      <c r="N6352" s="13">
        <v>0.18</v>
      </c>
      <c r="O6352" s="13">
        <v>0</v>
      </c>
      <c r="P6352" s="12" t="str">
        <f>LEFT(Tabela2[[#This Row],[Código]],2)</f>
        <v>56</v>
      </c>
    </row>
    <row r="6353" spans="2:16" ht="15" customHeight="1" x14ac:dyDescent="0.25">
      <c r="B6353" s="36" t="str">
        <f>LOOKUP(Tabela2[[#This Row],[RESUMO]],Tabela3[Grupo],Tabela3[Meus produtos])</f>
        <v>Não</v>
      </c>
      <c r="C6353" s="30" t="s">
        <v>6072</v>
      </c>
      <c r="D6353" t="s">
        <v>21238</v>
      </c>
      <c r="E6353" t="s">
        <v>11853</v>
      </c>
      <c r="F6353" s="30" t="s">
        <v>16809</v>
      </c>
      <c r="G6353">
        <v>26.83</v>
      </c>
      <c r="H6353">
        <v>4.2</v>
      </c>
      <c r="I6353">
        <v>18</v>
      </c>
      <c r="J6353">
        <v>0</v>
      </c>
      <c r="K6353" s="13">
        <v>0.49029999999999996</v>
      </c>
      <c r="L6353" s="13">
        <v>4.2000000000000003E-2</v>
      </c>
      <c r="M6353" s="13">
        <v>0.26829999999999998</v>
      </c>
      <c r="N6353" s="13">
        <v>0.18</v>
      </c>
      <c r="O6353" s="13">
        <v>0</v>
      </c>
      <c r="P6353" s="12" t="str">
        <f>LEFT(Tabela2[[#This Row],[Código]],2)</f>
        <v>56</v>
      </c>
    </row>
    <row r="6354" spans="2:16" ht="15" customHeight="1" x14ac:dyDescent="0.25">
      <c r="B6354" s="36" t="str">
        <f>LOOKUP(Tabela2[[#This Row],[RESUMO]],Tabela3[Grupo],Tabela3[Meus produtos])</f>
        <v>Não</v>
      </c>
      <c r="C6354" s="30" t="s">
        <v>6073</v>
      </c>
      <c r="D6354" t="s">
        <v>21238</v>
      </c>
      <c r="E6354" t="s">
        <v>11853</v>
      </c>
      <c r="F6354" s="30" t="s">
        <v>16810</v>
      </c>
      <c r="G6354">
        <v>26.83</v>
      </c>
      <c r="H6354">
        <v>4.2</v>
      </c>
      <c r="I6354">
        <v>18</v>
      </c>
      <c r="J6354">
        <v>0</v>
      </c>
      <c r="K6354" s="13">
        <v>0.49029999999999996</v>
      </c>
      <c r="L6354" s="13">
        <v>4.2000000000000003E-2</v>
      </c>
      <c r="M6354" s="13">
        <v>0.26829999999999998</v>
      </c>
      <c r="N6354" s="13">
        <v>0.18</v>
      </c>
      <c r="O6354" s="13">
        <v>0</v>
      </c>
      <c r="P6354" s="12" t="str">
        <f>LEFT(Tabela2[[#This Row],[Código]],2)</f>
        <v>56</v>
      </c>
    </row>
    <row r="6355" spans="2:16" ht="15" customHeight="1" x14ac:dyDescent="0.25">
      <c r="B6355" s="36" t="str">
        <f>LOOKUP(Tabela2[[#This Row],[RESUMO]],Tabela3[Grupo],Tabela3[Meus produtos])</f>
        <v>Não</v>
      </c>
      <c r="C6355" s="30" t="s">
        <v>6074</v>
      </c>
      <c r="D6355" t="s">
        <v>21238</v>
      </c>
      <c r="E6355" t="s">
        <v>11853</v>
      </c>
      <c r="F6355" s="30" t="s">
        <v>16811</v>
      </c>
      <c r="G6355">
        <v>26.83</v>
      </c>
      <c r="H6355">
        <v>4.2</v>
      </c>
      <c r="I6355">
        <v>18</v>
      </c>
      <c r="J6355">
        <v>0</v>
      </c>
      <c r="K6355" s="13">
        <v>0.49029999999999996</v>
      </c>
      <c r="L6355" s="13">
        <v>4.2000000000000003E-2</v>
      </c>
      <c r="M6355" s="13">
        <v>0.26829999999999998</v>
      </c>
      <c r="N6355" s="13">
        <v>0.18</v>
      </c>
      <c r="O6355" s="13">
        <v>0</v>
      </c>
      <c r="P6355" s="12" t="str">
        <f>LEFT(Tabela2[[#This Row],[Código]],2)</f>
        <v>56</v>
      </c>
    </row>
    <row r="6356" spans="2:16" ht="15" customHeight="1" x14ac:dyDescent="0.25">
      <c r="B6356" s="36" t="str">
        <f>LOOKUP(Tabela2[[#This Row],[RESUMO]],Tabela3[Grupo],Tabela3[Meus produtos])</f>
        <v>Não</v>
      </c>
      <c r="C6356" s="30" t="s">
        <v>6075</v>
      </c>
      <c r="D6356" t="s">
        <v>21238</v>
      </c>
      <c r="E6356" t="s">
        <v>11853</v>
      </c>
      <c r="F6356" s="30" t="s">
        <v>16812</v>
      </c>
      <c r="G6356">
        <v>26.83</v>
      </c>
      <c r="H6356">
        <v>4.2</v>
      </c>
      <c r="I6356">
        <v>18</v>
      </c>
      <c r="J6356">
        <v>0</v>
      </c>
      <c r="K6356" s="13">
        <v>0.49029999999999996</v>
      </c>
      <c r="L6356" s="13">
        <v>4.2000000000000003E-2</v>
      </c>
      <c r="M6356" s="13">
        <v>0.26829999999999998</v>
      </c>
      <c r="N6356" s="13">
        <v>0.18</v>
      </c>
      <c r="O6356" s="13">
        <v>0</v>
      </c>
      <c r="P6356" s="12" t="str">
        <f>LEFT(Tabela2[[#This Row],[Código]],2)</f>
        <v>56</v>
      </c>
    </row>
    <row r="6357" spans="2:16" ht="15" customHeight="1" x14ac:dyDescent="0.25">
      <c r="B6357" s="36" t="str">
        <f>LOOKUP(Tabela2[[#This Row],[RESUMO]],Tabela3[Grupo],Tabela3[Meus produtos])</f>
        <v>Não</v>
      </c>
      <c r="C6357" s="30" t="s">
        <v>6076</v>
      </c>
      <c r="D6357" t="s">
        <v>21238</v>
      </c>
      <c r="E6357" t="s">
        <v>11853</v>
      </c>
      <c r="F6357" s="30" t="s">
        <v>16813</v>
      </c>
      <c r="G6357">
        <v>21.45</v>
      </c>
      <c r="H6357">
        <v>4.2</v>
      </c>
      <c r="I6357">
        <v>18</v>
      </c>
      <c r="J6357">
        <v>0</v>
      </c>
      <c r="K6357" s="13">
        <v>0.4365</v>
      </c>
      <c r="L6357" s="13">
        <v>4.2000000000000003E-2</v>
      </c>
      <c r="M6357" s="13">
        <v>0.2145</v>
      </c>
      <c r="N6357" s="13">
        <v>0.18</v>
      </c>
      <c r="O6357" s="13">
        <v>0</v>
      </c>
      <c r="P6357" s="12" t="str">
        <f>LEFT(Tabela2[[#This Row],[Código]],2)</f>
        <v>56</v>
      </c>
    </row>
    <row r="6358" spans="2:16" ht="15" customHeight="1" x14ac:dyDescent="0.25">
      <c r="B6358" s="36" t="str">
        <f>LOOKUP(Tabela2[[#This Row],[RESUMO]],Tabela3[Grupo],Tabela3[Meus produtos])</f>
        <v>Não</v>
      </c>
      <c r="C6358" s="30" t="s">
        <v>6077</v>
      </c>
      <c r="D6358" t="s">
        <v>21238</v>
      </c>
      <c r="E6358" t="s">
        <v>11853</v>
      </c>
      <c r="F6358" s="30" t="s">
        <v>16814</v>
      </c>
      <c r="G6358">
        <v>8.16</v>
      </c>
      <c r="H6358">
        <v>4.2</v>
      </c>
      <c r="I6358">
        <v>18</v>
      </c>
      <c r="J6358">
        <v>0</v>
      </c>
      <c r="K6358" s="13">
        <v>0.30359999999999998</v>
      </c>
      <c r="L6358" s="13">
        <v>4.2000000000000003E-2</v>
      </c>
      <c r="M6358" s="13">
        <v>8.1600000000000006E-2</v>
      </c>
      <c r="N6358" s="13">
        <v>0.18</v>
      </c>
      <c r="O6358" s="13">
        <v>0</v>
      </c>
      <c r="P6358" s="12" t="str">
        <f>LEFT(Tabela2[[#This Row],[Código]],2)</f>
        <v>56</v>
      </c>
    </row>
    <row r="6359" spans="2:16" ht="15" customHeight="1" x14ac:dyDescent="0.25">
      <c r="B6359" s="36" t="str">
        <f>LOOKUP(Tabela2[[#This Row],[RESUMO]],Tabela3[Grupo],Tabela3[Meus produtos])</f>
        <v>Não</v>
      </c>
      <c r="C6359" s="30" t="s">
        <v>6078</v>
      </c>
      <c r="D6359" t="s">
        <v>21238</v>
      </c>
      <c r="E6359" t="s">
        <v>11853</v>
      </c>
      <c r="F6359" s="30" t="s">
        <v>16815</v>
      </c>
      <c r="G6359">
        <v>21.45</v>
      </c>
      <c r="H6359">
        <v>4.2</v>
      </c>
      <c r="I6359">
        <v>18</v>
      </c>
      <c r="J6359">
        <v>0</v>
      </c>
      <c r="K6359" s="13">
        <v>0.4365</v>
      </c>
      <c r="L6359" s="13">
        <v>4.2000000000000003E-2</v>
      </c>
      <c r="M6359" s="13">
        <v>0.2145</v>
      </c>
      <c r="N6359" s="13">
        <v>0.18</v>
      </c>
      <c r="O6359" s="13">
        <v>0</v>
      </c>
      <c r="P6359" s="12" t="str">
        <f>LEFT(Tabela2[[#This Row],[Código]],2)</f>
        <v>56</v>
      </c>
    </row>
    <row r="6360" spans="2:16" ht="15" customHeight="1" x14ac:dyDescent="0.25">
      <c r="B6360" s="36" t="str">
        <f>LOOKUP(Tabela2[[#This Row],[RESUMO]],Tabela3[Grupo],Tabela3[Meus produtos])</f>
        <v>Não</v>
      </c>
      <c r="C6360" s="30" t="s">
        <v>6079</v>
      </c>
      <c r="D6360" t="s">
        <v>21238</v>
      </c>
      <c r="E6360" t="s">
        <v>11853</v>
      </c>
      <c r="F6360" s="30" t="s">
        <v>16816</v>
      </c>
      <c r="G6360">
        <v>21.45</v>
      </c>
      <c r="H6360">
        <v>4.2</v>
      </c>
      <c r="I6360">
        <v>18</v>
      </c>
      <c r="J6360">
        <v>0</v>
      </c>
      <c r="K6360" s="13">
        <v>0.4365</v>
      </c>
      <c r="L6360" s="13">
        <v>4.2000000000000003E-2</v>
      </c>
      <c r="M6360" s="13">
        <v>0.2145</v>
      </c>
      <c r="N6360" s="13">
        <v>0.18</v>
      </c>
      <c r="O6360" s="13">
        <v>0</v>
      </c>
      <c r="P6360" s="12" t="str">
        <f>LEFT(Tabela2[[#This Row],[Código]],2)</f>
        <v>56</v>
      </c>
    </row>
    <row r="6361" spans="2:16" ht="15" customHeight="1" x14ac:dyDescent="0.25">
      <c r="B6361" s="36" t="str">
        <f>LOOKUP(Tabela2[[#This Row],[RESUMO]],Tabela3[Grupo],Tabela3[Meus produtos])</f>
        <v>Não</v>
      </c>
      <c r="C6361" s="30" t="s">
        <v>6080</v>
      </c>
      <c r="D6361" t="s">
        <v>21238</v>
      </c>
      <c r="E6361" t="s">
        <v>11853</v>
      </c>
      <c r="F6361" s="30" t="s">
        <v>16817</v>
      </c>
      <c r="G6361">
        <v>15.51</v>
      </c>
      <c r="H6361">
        <v>4.2</v>
      </c>
      <c r="I6361">
        <v>18</v>
      </c>
      <c r="J6361">
        <v>0</v>
      </c>
      <c r="K6361" s="13">
        <v>0.37709999999999999</v>
      </c>
      <c r="L6361" s="13">
        <v>4.2000000000000003E-2</v>
      </c>
      <c r="M6361" s="13">
        <v>0.15509999999999999</v>
      </c>
      <c r="N6361" s="13">
        <v>0.18</v>
      </c>
      <c r="O6361" s="13">
        <v>0</v>
      </c>
      <c r="P6361" s="12" t="str">
        <f>LEFT(Tabela2[[#This Row],[Código]],2)</f>
        <v>56</v>
      </c>
    </row>
    <row r="6362" spans="2:16" ht="15" customHeight="1" x14ac:dyDescent="0.25">
      <c r="B6362" s="36" t="str">
        <f>LOOKUP(Tabela2[[#This Row],[RESUMO]],Tabela3[Grupo],Tabela3[Meus produtos])</f>
        <v>Não</v>
      </c>
      <c r="C6362" s="30" t="s">
        <v>6081</v>
      </c>
      <c r="D6362" t="s">
        <v>21238</v>
      </c>
      <c r="E6362" t="s">
        <v>11853</v>
      </c>
      <c r="F6362" s="30" t="s">
        <v>16818</v>
      </c>
      <c r="G6362">
        <v>21.45</v>
      </c>
      <c r="H6362">
        <v>4.2</v>
      </c>
      <c r="I6362">
        <v>18</v>
      </c>
      <c r="J6362">
        <v>0</v>
      </c>
      <c r="K6362" s="13">
        <v>0.4365</v>
      </c>
      <c r="L6362" s="13">
        <v>4.2000000000000003E-2</v>
      </c>
      <c r="M6362" s="13">
        <v>0.2145</v>
      </c>
      <c r="N6362" s="13">
        <v>0.18</v>
      </c>
      <c r="O6362" s="13">
        <v>0</v>
      </c>
      <c r="P6362" s="12" t="str">
        <f>LEFT(Tabela2[[#This Row],[Código]],2)</f>
        <v>56</v>
      </c>
    </row>
    <row r="6363" spans="2:16" ht="15" customHeight="1" x14ac:dyDescent="0.25">
      <c r="B6363" s="36" t="str">
        <f>LOOKUP(Tabela2[[#This Row],[RESUMO]],Tabela3[Grupo],Tabela3[Meus produtos])</f>
        <v>Não</v>
      </c>
      <c r="C6363" s="30" t="s">
        <v>6082</v>
      </c>
      <c r="D6363" t="s">
        <v>21238</v>
      </c>
      <c r="E6363" t="s">
        <v>11853</v>
      </c>
      <c r="F6363" s="30" t="s">
        <v>16819</v>
      </c>
      <c r="G6363">
        <v>21.45</v>
      </c>
      <c r="H6363">
        <v>4.2</v>
      </c>
      <c r="I6363">
        <v>18</v>
      </c>
      <c r="J6363">
        <v>0</v>
      </c>
      <c r="K6363" s="13">
        <v>0.4365</v>
      </c>
      <c r="L6363" s="13">
        <v>4.2000000000000003E-2</v>
      </c>
      <c r="M6363" s="13">
        <v>0.2145</v>
      </c>
      <c r="N6363" s="13">
        <v>0.18</v>
      </c>
      <c r="O6363" s="13">
        <v>0</v>
      </c>
      <c r="P6363" s="12" t="str">
        <f>LEFT(Tabela2[[#This Row],[Código]],2)</f>
        <v>56</v>
      </c>
    </row>
    <row r="6364" spans="2:16" ht="15" customHeight="1" x14ac:dyDescent="0.25">
      <c r="B6364" s="36" t="str">
        <f>LOOKUP(Tabela2[[#This Row],[RESUMO]],Tabela3[Grupo],Tabela3[Meus produtos])</f>
        <v>Não</v>
      </c>
      <c r="C6364" s="30" t="s">
        <v>6083</v>
      </c>
      <c r="D6364" t="s">
        <v>21238</v>
      </c>
      <c r="E6364" t="s">
        <v>11853</v>
      </c>
      <c r="F6364" s="30" t="s">
        <v>16820</v>
      </c>
      <c r="G6364">
        <v>21.45</v>
      </c>
      <c r="H6364">
        <v>4.2</v>
      </c>
      <c r="I6364">
        <v>18</v>
      </c>
      <c r="J6364">
        <v>0</v>
      </c>
      <c r="K6364" s="13">
        <v>0.4365</v>
      </c>
      <c r="L6364" s="13">
        <v>4.2000000000000003E-2</v>
      </c>
      <c r="M6364" s="13">
        <v>0.2145</v>
      </c>
      <c r="N6364" s="13">
        <v>0.18</v>
      </c>
      <c r="O6364" s="13">
        <v>0</v>
      </c>
      <c r="P6364" s="12" t="str">
        <f>LEFT(Tabela2[[#This Row],[Código]],2)</f>
        <v>56</v>
      </c>
    </row>
    <row r="6365" spans="2:16" ht="15" customHeight="1" x14ac:dyDescent="0.25">
      <c r="B6365" s="36" t="str">
        <f>LOOKUP(Tabela2[[#This Row],[RESUMO]],Tabela3[Grupo],Tabela3[Meus produtos])</f>
        <v>Não</v>
      </c>
      <c r="C6365" s="30" t="s">
        <v>6084</v>
      </c>
      <c r="D6365" t="s">
        <v>21238</v>
      </c>
      <c r="E6365" t="s">
        <v>11853</v>
      </c>
      <c r="F6365" s="30" t="s">
        <v>16821</v>
      </c>
      <c r="G6365">
        <v>21.45</v>
      </c>
      <c r="H6365">
        <v>4.2</v>
      </c>
      <c r="I6365">
        <v>18</v>
      </c>
      <c r="J6365">
        <v>0</v>
      </c>
      <c r="K6365" s="13">
        <v>0.4365</v>
      </c>
      <c r="L6365" s="13">
        <v>4.2000000000000003E-2</v>
      </c>
      <c r="M6365" s="13">
        <v>0.2145</v>
      </c>
      <c r="N6365" s="13">
        <v>0.18</v>
      </c>
      <c r="O6365" s="13">
        <v>0</v>
      </c>
      <c r="P6365" s="12" t="str">
        <f>LEFT(Tabela2[[#This Row],[Código]],2)</f>
        <v>56</v>
      </c>
    </row>
    <row r="6366" spans="2:16" ht="15" customHeight="1" x14ac:dyDescent="0.25">
      <c r="B6366" s="36" t="str">
        <f>LOOKUP(Tabela2[[#This Row],[RESUMO]],Tabela3[Grupo],Tabela3[Meus produtos])</f>
        <v>Não</v>
      </c>
      <c r="C6366" s="30" t="s">
        <v>6085</v>
      </c>
      <c r="D6366" t="s">
        <v>21238</v>
      </c>
      <c r="E6366" t="s">
        <v>11853</v>
      </c>
      <c r="F6366" s="30" t="s">
        <v>16822</v>
      </c>
      <c r="G6366">
        <v>21.45</v>
      </c>
      <c r="H6366">
        <v>4.2</v>
      </c>
      <c r="I6366">
        <v>18</v>
      </c>
      <c r="J6366">
        <v>0</v>
      </c>
      <c r="K6366" s="13">
        <v>0.4365</v>
      </c>
      <c r="L6366" s="13">
        <v>4.2000000000000003E-2</v>
      </c>
      <c r="M6366" s="13">
        <v>0.2145</v>
      </c>
      <c r="N6366" s="13">
        <v>0.18</v>
      </c>
      <c r="O6366" s="13">
        <v>0</v>
      </c>
      <c r="P6366" s="12" t="str">
        <f>LEFT(Tabela2[[#This Row],[Código]],2)</f>
        <v>56</v>
      </c>
    </row>
    <row r="6367" spans="2:16" ht="15" customHeight="1" x14ac:dyDescent="0.25">
      <c r="B6367" s="36" t="str">
        <f>LOOKUP(Tabela2[[#This Row],[RESUMO]],Tabela3[Grupo],Tabela3[Meus produtos])</f>
        <v>Não</v>
      </c>
      <c r="C6367" s="30" t="s">
        <v>6086</v>
      </c>
      <c r="D6367" t="s">
        <v>21238</v>
      </c>
      <c r="E6367" t="s">
        <v>11853</v>
      </c>
      <c r="F6367" s="30" t="s">
        <v>16823</v>
      </c>
      <c r="G6367">
        <v>21.45</v>
      </c>
      <c r="H6367">
        <v>4.2</v>
      </c>
      <c r="I6367">
        <v>18</v>
      </c>
      <c r="J6367">
        <v>0</v>
      </c>
      <c r="K6367" s="13">
        <v>0.4365</v>
      </c>
      <c r="L6367" s="13">
        <v>4.2000000000000003E-2</v>
      </c>
      <c r="M6367" s="13">
        <v>0.2145</v>
      </c>
      <c r="N6367" s="13">
        <v>0.18</v>
      </c>
      <c r="O6367" s="13">
        <v>0</v>
      </c>
      <c r="P6367" s="12" t="str">
        <f>LEFT(Tabela2[[#This Row],[Código]],2)</f>
        <v>56</v>
      </c>
    </row>
    <row r="6368" spans="2:16" ht="15" customHeight="1" x14ac:dyDescent="0.25">
      <c r="B6368" s="36" t="str">
        <f>LOOKUP(Tabela2[[#This Row],[RESUMO]],Tabela3[Grupo],Tabela3[Meus produtos])</f>
        <v>Não</v>
      </c>
      <c r="C6368" s="30" t="s">
        <v>6087</v>
      </c>
      <c r="D6368" t="s">
        <v>21238</v>
      </c>
      <c r="E6368" t="s">
        <v>11853</v>
      </c>
      <c r="F6368" s="30" t="s">
        <v>16824</v>
      </c>
      <c r="G6368">
        <v>21.45</v>
      </c>
      <c r="H6368">
        <v>4.2</v>
      </c>
      <c r="I6368">
        <v>18</v>
      </c>
      <c r="J6368">
        <v>0</v>
      </c>
      <c r="K6368" s="13">
        <v>0.4365</v>
      </c>
      <c r="L6368" s="13">
        <v>4.2000000000000003E-2</v>
      </c>
      <c r="M6368" s="13">
        <v>0.2145</v>
      </c>
      <c r="N6368" s="13">
        <v>0.18</v>
      </c>
      <c r="O6368" s="13">
        <v>0</v>
      </c>
      <c r="P6368" s="12" t="str">
        <f>LEFT(Tabela2[[#This Row],[Código]],2)</f>
        <v>56</v>
      </c>
    </row>
    <row r="6369" spans="2:16" ht="15" customHeight="1" x14ac:dyDescent="0.25">
      <c r="B6369" s="36" t="str">
        <f>LOOKUP(Tabela2[[#This Row],[RESUMO]],Tabela3[Grupo],Tabela3[Meus produtos])</f>
        <v>Não</v>
      </c>
      <c r="C6369" s="30" t="s">
        <v>6088</v>
      </c>
      <c r="D6369" t="s">
        <v>21238</v>
      </c>
      <c r="E6369" t="s">
        <v>11853</v>
      </c>
      <c r="F6369" s="30" t="s">
        <v>16825</v>
      </c>
      <c r="G6369">
        <v>21.45</v>
      </c>
      <c r="H6369">
        <v>4.2</v>
      </c>
      <c r="I6369">
        <v>18</v>
      </c>
      <c r="J6369">
        <v>0</v>
      </c>
      <c r="K6369" s="13">
        <v>0.4365</v>
      </c>
      <c r="L6369" s="13">
        <v>4.2000000000000003E-2</v>
      </c>
      <c r="M6369" s="13">
        <v>0.2145</v>
      </c>
      <c r="N6369" s="13">
        <v>0.18</v>
      </c>
      <c r="O6369" s="13">
        <v>0</v>
      </c>
      <c r="P6369" s="12" t="str">
        <f>LEFT(Tabela2[[#This Row],[Código]],2)</f>
        <v>56</v>
      </c>
    </row>
    <row r="6370" spans="2:16" ht="15" customHeight="1" x14ac:dyDescent="0.25">
      <c r="B6370" s="36" t="str">
        <f>LOOKUP(Tabela2[[#This Row],[RESUMO]],Tabela3[Grupo],Tabela3[Meus produtos])</f>
        <v>Não</v>
      </c>
      <c r="C6370" s="30" t="s">
        <v>6089</v>
      </c>
      <c r="D6370" t="s">
        <v>21238</v>
      </c>
      <c r="E6370" t="s">
        <v>11853</v>
      </c>
      <c r="F6370" s="30" t="s">
        <v>16826</v>
      </c>
      <c r="G6370">
        <v>21.45</v>
      </c>
      <c r="H6370">
        <v>4.2</v>
      </c>
      <c r="I6370">
        <v>18</v>
      </c>
      <c r="J6370">
        <v>0</v>
      </c>
      <c r="K6370" s="13">
        <v>0.4365</v>
      </c>
      <c r="L6370" s="13">
        <v>4.2000000000000003E-2</v>
      </c>
      <c r="M6370" s="13">
        <v>0.2145</v>
      </c>
      <c r="N6370" s="13">
        <v>0.18</v>
      </c>
      <c r="O6370" s="13">
        <v>0</v>
      </c>
      <c r="P6370" s="12" t="str">
        <f>LEFT(Tabela2[[#This Row],[Código]],2)</f>
        <v>56</v>
      </c>
    </row>
    <row r="6371" spans="2:16" ht="15" customHeight="1" x14ac:dyDescent="0.25">
      <c r="B6371" s="36" t="str">
        <f>LOOKUP(Tabela2[[#This Row],[RESUMO]],Tabela3[Grupo],Tabela3[Meus produtos])</f>
        <v>Não</v>
      </c>
      <c r="C6371" s="30" t="s">
        <v>6090</v>
      </c>
      <c r="D6371" t="s">
        <v>21238</v>
      </c>
      <c r="E6371" t="s">
        <v>11853</v>
      </c>
      <c r="F6371" s="30" t="s">
        <v>16827</v>
      </c>
      <c r="G6371">
        <v>21.45</v>
      </c>
      <c r="H6371">
        <v>4.2</v>
      </c>
      <c r="I6371">
        <v>18</v>
      </c>
      <c r="J6371">
        <v>0</v>
      </c>
      <c r="K6371" s="13">
        <v>0.4365</v>
      </c>
      <c r="L6371" s="13">
        <v>4.2000000000000003E-2</v>
      </c>
      <c r="M6371" s="13">
        <v>0.2145</v>
      </c>
      <c r="N6371" s="13">
        <v>0.18</v>
      </c>
      <c r="O6371" s="13">
        <v>0</v>
      </c>
      <c r="P6371" s="12" t="str">
        <f>LEFT(Tabela2[[#This Row],[Código]],2)</f>
        <v>56</v>
      </c>
    </row>
    <row r="6372" spans="2:16" ht="15" customHeight="1" x14ac:dyDescent="0.25">
      <c r="B6372" s="36" t="str">
        <f>LOOKUP(Tabela2[[#This Row],[RESUMO]],Tabela3[Grupo],Tabela3[Meus produtos])</f>
        <v>Não</v>
      </c>
      <c r="C6372" s="30" t="s">
        <v>6091</v>
      </c>
      <c r="D6372" t="s">
        <v>21238</v>
      </c>
      <c r="E6372" t="s">
        <v>11853</v>
      </c>
      <c r="F6372" s="30" t="s">
        <v>16828</v>
      </c>
      <c r="G6372">
        <v>21.45</v>
      </c>
      <c r="H6372">
        <v>4.2</v>
      </c>
      <c r="I6372">
        <v>18</v>
      </c>
      <c r="J6372">
        <v>0</v>
      </c>
      <c r="K6372" s="13">
        <v>0.4365</v>
      </c>
      <c r="L6372" s="13">
        <v>4.2000000000000003E-2</v>
      </c>
      <c r="M6372" s="13">
        <v>0.2145</v>
      </c>
      <c r="N6372" s="13">
        <v>0.18</v>
      </c>
      <c r="O6372" s="13">
        <v>0</v>
      </c>
      <c r="P6372" s="12" t="str">
        <f>LEFT(Tabela2[[#This Row],[Código]],2)</f>
        <v>56</v>
      </c>
    </row>
    <row r="6373" spans="2:16" ht="15" customHeight="1" x14ac:dyDescent="0.25">
      <c r="B6373" s="36" t="str">
        <f>LOOKUP(Tabela2[[#This Row],[RESUMO]],Tabela3[Grupo],Tabela3[Meus produtos])</f>
        <v>Não</v>
      </c>
      <c r="C6373" s="30" t="s">
        <v>6092</v>
      </c>
      <c r="D6373" t="s">
        <v>21238</v>
      </c>
      <c r="E6373" t="s">
        <v>11853</v>
      </c>
      <c r="F6373" s="30" t="s">
        <v>16829</v>
      </c>
      <c r="G6373">
        <v>21.45</v>
      </c>
      <c r="H6373">
        <v>4.2</v>
      </c>
      <c r="I6373">
        <v>18</v>
      </c>
      <c r="J6373">
        <v>0</v>
      </c>
      <c r="K6373" s="13">
        <v>0.4365</v>
      </c>
      <c r="L6373" s="13">
        <v>4.2000000000000003E-2</v>
      </c>
      <c r="M6373" s="13">
        <v>0.2145</v>
      </c>
      <c r="N6373" s="13">
        <v>0.18</v>
      </c>
      <c r="O6373" s="13">
        <v>0</v>
      </c>
      <c r="P6373" s="12" t="str">
        <f>LEFT(Tabela2[[#This Row],[Código]],2)</f>
        <v>56</v>
      </c>
    </row>
    <row r="6374" spans="2:16" ht="15" customHeight="1" x14ac:dyDescent="0.25">
      <c r="B6374" s="36" t="str">
        <f>LOOKUP(Tabela2[[#This Row],[RESUMO]],Tabela3[Grupo],Tabela3[Meus produtos])</f>
        <v>Não</v>
      </c>
      <c r="C6374" s="30" t="s">
        <v>6093</v>
      </c>
      <c r="D6374" t="s">
        <v>21238</v>
      </c>
      <c r="E6374" t="s">
        <v>11853</v>
      </c>
      <c r="F6374" s="30" t="s">
        <v>16830</v>
      </c>
      <c r="G6374">
        <v>8.16</v>
      </c>
      <c r="H6374">
        <v>4.2</v>
      </c>
      <c r="I6374">
        <v>18</v>
      </c>
      <c r="J6374">
        <v>0</v>
      </c>
      <c r="K6374" s="13">
        <v>0.30359999999999998</v>
      </c>
      <c r="L6374" s="13">
        <v>4.2000000000000003E-2</v>
      </c>
      <c r="M6374" s="13">
        <v>8.1600000000000006E-2</v>
      </c>
      <c r="N6374" s="13">
        <v>0.18</v>
      </c>
      <c r="O6374" s="13">
        <v>0</v>
      </c>
      <c r="P6374" s="12" t="str">
        <f>LEFT(Tabela2[[#This Row],[Código]],2)</f>
        <v>56</v>
      </c>
    </row>
    <row r="6375" spans="2:16" ht="15" customHeight="1" x14ac:dyDescent="0.25">
      <c r="B6375" s="36" t="str">
        <f>LOOKUP(Tabela2[[#This Row],[RESUMO]],Tabela3[Grupo],Tabela3[Meus produtos])</f>
        <v>Não</v>
      </c>
      <c r="C6375" s="30" t="s">
        <v>6094</v>
      </c>
      <c r="D6375" t="s">
        <v>21238</v>
      </c>
      <c r="E6375" t="s">
        <v>11853</v>
      </c>
      <c r="F6375" s="30" t="s">
        <v>16831</v>
      </c>
      <c r="G6375">
        <v>21.45</v>
      </c>
      <c r="H6375">
        <v>4.2</v>
      </c>
      <c r="I6375">
        <v>18</v>
      </c>
      <c r="J6375">
        <v>0</v>
      </c>
      <c r="K6375" s="13">
        <v>0.4365</v>
      </c>
      <c r="L6375" s="13">
        <v>4.2000000000000003E-2</v>
      </c>
      <c r="M6375" s="13">
        <v>0.2145</v>
      </c>
      <c r="N6375" s="13">
        <v>0.18</v>
      </c>
      <c r="O6375" s="13">
        <v>0</v>
      </c>
      <c r="P6375" s="12" t="str">
        <f>LEFT(Tabela2[[#This Row],[Código]],2)</f>
        <v>56</v>
      </c>
    </row>
    <row r="6376" spans="2:16" ht="15" customHeight="1" x14ac:dyDescent="0.25">
      <c r="B6376" s="36" t="str">
        <f>LOOKUP(Tabela2[[#This Row],[RESUMO]],Tabela3[Grupo],Tabela3[Meus produtos])</f>
        <v>Não</v>
      </c>
      <c r="C6376" s="30" t="s">
        <v>6095</v>
      </c>
      <c r="D6376" t="s">
        <v>21238</v>
      </c>
      <c r="E6376" t="s">
        <v>11853</v>
      </c>
      <c r="F6376" s="30" t="s">
        <v>16832</v>
      </c>
      <c r="G6376">
        <v>21.45</v>
      </c>
      <c r="H6376">
        <v>4.2</v>
      </c>
      <c r="I6376">
        <v>18</v>
      </c>
      <c r="J6376">
        <v>0</v>
      </c>
      <c r="K6376" s="13">
        <v>0.4365</v>
      </c>
      <c r="L6376" s="13">
        <v>4.2000000000000003E-2</v>
      </c>
      <c r="M6376" s="13">
        <v>0.2145</v>
      </c>
      <c r="N6376" s="13">
        <v>0.18</v>
      </c>
      <c r="O6376" s="13">
        <v>0</v>
      </c>
      <c r="P6376" s="12" t="str">
        <f>LEFT(Tabela2[[#This Row],[Código]],2)</f>
        <v>56</v>
      </c>
    </row>
    <row r="6377" spans="2:16" ht="15" customHeight="1" x14ac:dyDescent="0.25">
      <c r="B6377" s="36" t="str">
        <f>LOOKUP(Tabela2[[#This Row],[RESUMO]],Tabela3[Grupo],Tabela3[Meus produtos])</f>
        <v>Não</v>
      </c>
      <c r="C6377" s="30" t="s">
        <v>6096</v>
      </c>
      <c r="D6377" t="s">
        <v>21238</v>
      </c>
      <c r="E6377" t="s">
        <v>11853</v>
      </c>
      <c r="F6377" s="30" t="s">
        <v>16833</v>
      </c>
      <c r="G6377">
        <v>21.45</v>
      </c>
      <c r="H6377">
        <v>4.2</v>
      </c>
      <c r="I6377">
        <v>18</v>
      </c>
      <c r="J6377">
        <v>0</v>
      </c>
      <c r="K6377" s="13">
        <v>0.4365</v>
      </c>
      <c r="L6377" s="13">
        <v>4.2000000000000003E-2</v>
      </c>
      <c r="M6377" s="13">
        <v>0.2145</v>
      </c>
      <c r="N6377" s="13">
        <v>0.18</v>
      </c>
      <c r="O6377" s="13">
        <v>0</v>
      </c>
      <c r="P6377" s="12" t="str">
        <f>LEFT(Tabela2[[#This Row],[Código]],2)</f>
        <v>56</v>
      </c>
    </row>
    <row r="6378" spans="2:16" ht="15" customHeight="1" x14ac:dyDescent="0.25">
      <c r="B6378" s="36" t="str">
        <f>LOOKUP(Tabela2[[#This Row],[RESUMO]],Tabela3[Grupo],Tabela3[Meus produtos])</f>
        <v>Não</v>
      </c>
      <c r="C6378" s="30" t="s">
        <v>6097</v>
      </c>
      <c r="D6378" t="s">
        <v>21238</v>
      </c>
      <c r="E6378" t="s">
        <v>11853</v>
      </c>
      <c r="F6378" s="30" t="s">
        <v>16834</v>
      </c>
      <c r="G6378">
        <v>21.45</v>
      </c>
      <c r="H6378">
        <v>4.2</v>
      </c>
      <c r="I6378">
        <v>18</v>
      </c>
      <c r="J6378">
        <v>0</v>
      </c>
      <c r="K6378" s="13">
        <v>0.4365</v>
      </c>
      <c r="L6378" s="13">
        <v>4.2000000000000003E-2</v>
      </c>
      <c r="M6378" s="13">
        <v>0.2145</v>
      </c>
      <c r="N6378" s="13">
        <v>0.18</v>
      </c>
      <c r="O6378" s="13">
        <v>0</v>
      </c>
      <c r="P6378" s="12" t="str">
        <f>LEFT(Tabela2[[#This Row],[Código]],2)</f>
        <v>56</v>
      </c>
    </row>
    <row r="6379" spans="2:16" ht="15" customHeight="1" x14ac:dyDescent="0.25">
      <c r="B6379" s="36" t="str">
        <f>LOOKUP(Tabela2[[#This Row],[RESUMO]],Tabela3[Grupo],Tabela3[Meus produtos])</f>
        <v>Não</v>
      </c>
      <c r="C6379" s="30" t="s">
        <v>6098</v>
      </c>
      <c r="D6379" t="s">
        <v>21238</v>
      </c>
      <c r="E6379" t="s">
        <v>11853</v>
      </c>
      <c r="F6379" s="30" t="s">
        <v>16835</v>
      </c>
      <c r="G6379">
        <v>21.45</v>
      </c>
      <c r="H6379">
        <v>4.2</v>
      </c>
      <c r="I6379">
        <v>18</v>
      </c>
      <c r="J6379">
        <v>0</v>
      </c>
      <c r="K6379" s="13">
        <v>0.4365</v>
      </c>
      <c r="L6379" s="13">
        <v>4.2000000000000003E-2</v>
      </c>
      <c r="M6379" s="13">
        <v>0.2145</v>
      </c>
      <c r="N6379" s="13">
        <v>0.18</v>
      </c>
      <c r="O6379" s="13">
        <v>0</v>
      </c>
      <c r="P6379" s="12" t="str">
        <f>LEFT(Tabela2[[#This Row],[Código]],2)</f>
        <v>56</v>
      </c>
    </row>
    <row r="6380" spans="2:16" ht="15" customHeight="1" x14ac:dyDescent="0.25">
      <c r="B6380" s="36" t="str">
        <f>LOOKUP(Tabela2[[#This Row],[RESUMO]],Tabela3[Grupo],Tabela3[Meus produtos])</f>
        <v>Não</v>
      </c>
      <c r="C6380" s="30" t="s">
        <v>6099</v>
      </c>
      <c r="D6380" t="s">
        <v>21238</v>
      </c>
      <c r="E6380" t="s">
        <v>11853</v>
      </c>
      <c r="F6380" s="30" t="s">
        <v>16836</v>
      </c>
      <c r="G6380">
        <v>21.45</v>
      </c>
      <c r="H6380">
        <v>4.2</v>
      </c>
      <c r="I6380">
        <v>18</v>
      </c>
      <c r="J6380">
        <v>0</v>
      </c>
      <c r="K6380" s="13">
        <v>0.4365</v>
      </c>
      <c r="L6380" s="13">
        <v>4.2000000000000003E-2</v>
      </c>
      <c r="M6380" s="13">
        <v>0.2145</v>
      </c>
      <c r="N6380" s="13">
        <v>0.18</v>
      </c>
      <c r="O6380" s="13">
        <v>0</v>
      </c>
      <c r="P6380" s="12" t="str">
        <f>LEFT(Tabela2[[#This Row],[Código]],2)</f>
        <v>56</v>
      </c>
    </row>
    <row r="6381" spans="2:16" ht="15" customHeight="1" x14ac:dyDescent="0.25">
      <c r="B6381" s="36" t="str">
        <f>LOOKUP(Tabela2[[#This Row],[RESUMO]],Tabela3[Grupo],Tabela3[Meus produtos])</f>
        <v>Não</v>
      </c>
      <c r="C6381" s="30" t="s">
        <v>6100</v>
      </c>
      <c r="D6381" t="s">
        <v>21238</v>
      </c>
      <c r="E6381" t="s">
        <v>11853</v>
      </c>
      <c r="F6381" s="30" t="s">
        <v>16837</v>
      </c>
      <c r="G6381">
        <v>16.18</v>
      </c>
      <c r="H6381">
        <v>6.79</v>
      </c>
      <c r="I6381">
        <v>18</v>
      </c>
      <c r="J6381">
        <v>0</v>
      </c>
      <c r="K6381" s="13">
        <v>0.40970000000000001</v>
      </c>
      <c r="L6381" s="13">
        <v>6.7900000000000002E-2</v>
      </c>
      <c r="M6381" s="13">
        <v>0.1618</v>
      </c>
      <c r="N6381" s="13">
        <v>0.18</v>
      </c>
      <c r="O6381" s="13">
        <v>0</v>
      </c>
      <c r="P6381" s="12" t="str">
        <f>LEFT(Tabela2[[#This Row],[Código]],2)</f>
        <v>57</v>
      </c>
    </row>
    <row r="6382" spans="2:16" ht="15" customHeight="1" x14ac:dyDescent="0.25">
      <c r="B6382" s="36" t="str">
        <f>LOOKUP(Tabela2[[#This Row],[RESUMO]],Tabela3[Grupo],Tabela3[Meus produtos])</f>
        <v>Não</v>
      </c>
      <c r="C6382" s="30" t="s">
        <v>6101</v>
      </c>
      <c r="D6382" t="s">
        <v>21238</v>
      </c>
      <c r="E6382" t="s">
        <v>11853</v>
      </c>
      <c r="F6382" s="30" t="s">
        <v>16838</v>
      </c>
      <c r="G6382">
        <v>16.18</v>
      </c>
      <c r="H6382">
        <v>6.79</v>
      </c>
      <c r="I6382">
        <v>18</v>
      </c>
      <c r="J6382">
        <v>0</v>
      </c>
      <c r="K6382" s="13">
        <v>0.40970000000000001</v>
      </c>
      <c r="L6382" s="13">
        <v>6.7900000000000002E-2</v>
      </c>
      <c r="M6382" s="13">
        <v>0.1618</v>
      </c>
      <c r="N6382" s="13">
        <v>0.18</v>
      </c>
      <c r="O6382" s="13">
        <v>0</v>
      </c>
      <c r="P6382" s="12" t="str">
        <f>LEFT(Tabela2[[#This Row],[Código]],2)</f>
        <v>57</v>
      </c>
    </row>
    <row r="6383" spans="2:16" ht="15" customHeight="1" x14ac:dyDescent="0.25">
      <c r="B6383" s="36" t="str">
        <f>LOOKUP(Tabela2[[#This Row],[RESUMO]],Tabela3[Grupo],Tabela3[Meus produtos])</f>
        <v>Não</v>
      </c>
      <c r="C6383" s="30" t="s">
        <v>6102</v>
      </c>
      <c r="D6383" t="s">
        <v>21238</v>
      </c>
      <c r="E6383" t="s">
        <v>11853</v>
      </c>
      <c r="F6383" s="30" t="s">
        <v>16839</v>
      </c>
      <c r="G6383">
        <v>16.18</v>
      </c>
      <c r="H6383">
        <v>6.79</v>
      </c>
      <c r="I6383">
        <v>18</v>
      </c>
      <c r="J6383">
        <v>0</v>
      </c>
      <c r="K6383" s="13">
        <v>0.40970000000000001</v>
      </c>
      <c r="L6383" s="13">
        <v>6.7900000000000002E-2</v>
      </c>
      <c r="M6383" s="13">
        <v>0.1618</v>
      </c>
      <c r="N6383" s="13">
        <v>0.18</v>
      </c>
      <c r="O6383" s="13">
        <v>0</v>
      </c>
      <c r="P6383" s="12" t="str">
        <f>LEFT(Tabela2[[#This Row],[Código]],2)</f>
        <v>57</v>
      </c>
    </row>
    <row r="6384" spans="2:16" ht="15" customHeight="1" x14ac:dyDescent="0.25">
      <c r="B6384" s="36" t="str">
        <f>LOOKUP(Tabela2[[#This Row],[RESUMO]],Tabela3[Grupo],Tabela3[Meus produtos])</f>
        <v>Não</v>
      </c>
      <c r="C6384" s="30" t="s">
        <v>6103</v>
      </c>
      <c r="D6384" t="s">
        <v>21238</v>
      </c>
      <c r="E6384" t="s">
        <v>11853</v>
      </c>
      <c r="F6384" s="30" t="s">
        <v>16840</v>
      </c>
      <c r="G6384">
        <v>16.18</v>
      </c>
      <c r="H6384">
        <v>6.79</v>
      </c>
      <c r="I6384">
        <v>18</v>
      </c>
      <c r="J6384">
        <v>0</v>
      </c>
      <c r="K6384" s="13">
        <v>0.40970000000000001</v>
      </c>
      <c r="L6384" s="13">
        <v>6.7900000000000002E-2</v>
      </c>
      <c r="M6384" s="13">
        <v>0.1618</v>
      </c>
      <c r="N6384" s="13">
        <v>0.18</v>
      </c>
      <c r="O6384" s="13">
        <v>0</v>
      </c>
      <c r="P6384" s="12" t="str">
        <f>LEFT(Tabela2[[#This Row],[Código]],2)</f>
        <v>57</v>
      </c>
    </row>
    <row r="6385" spans="2:16" ht="15" customHeight="1" x14ac:dyDescent="0.25">
      <c r="B6385" s="36" t="str">
        <f>LOOKUP(Tabela2[[#This Row],[RESUMO]],Tabela3[Grupo],Tabela3[Meus produtos])</f>
        <v>Não</v>
      </c>
      <c r="C6385" s="30" t="s">
        <v>6104</v>
      </c>
      <c r="D6385" t="s">
        <v>21238</v>
      </c>
      <c r="E6385" t="s">
        <v>11853</v>
      </c>
      <c r="F6385" s="30" t="s">
        <v>16841</v>
      </c>
      <c r="G6385">
        <v>16.18</v>
      </c>
      <c r="H6385">
        <v>6.79</v>
      </c>
      <c r="I6385">
        <v>18</v>
      </c>
      <c r="J6385">
        <v>0</v>
      </c>
      <c r="K6385" s="13">
        <v>0.40970000000000001</v>
      </c>
      <c r="L6385" s="13">
        <v>6.7900000000000002E-2</v>
      </c>
      <c r="M6385" s="13">
        <v>0.1618</v>
      </c>
      <c r="N6385" s="13">
        <v>0.18</v>
      </c>
      <c r="O6385" s="13">
        <v>0</v>
      </c>
      <c r="P6385" s="12" t="str">
        <f>LEFT(Tabela2[[#This Row],[Código]],2)</f>
        <v>57</v>
      </c>
    </row>
    <row r="6386" spans="2:16" ht="15" customHeight="1" x14ac:dyDescent="0.25">
      <c r="B6386" s="36" t="str">
        <f>LOOKUP(Tabela2[[#This Row],[RESUMO]],Tabela3[Grupo],Tabela3[Meus produtos])</f>
        <v>Não</v>
      </c>
      <c r="C6386" s="30" t="s">
        <v>6105</v>
      </c>
      <c r="D6386" t="s">
        <v>21238</v>
      </c>
      <c r="E6386" t="s">
        <v>11853</v>
      </c>
      <c r="F6386" s="30" t="s">
        <v>16842</v>
      </c>
      <c r="G6386">
        <v>16.18</v>
      </c>
      <c r="H6386">
        <v>6.79</v>
      </c>
      <c r="I6386">
        <v>18</v>
      </c>
      <c r="J6386">
        <v>0</v>
      </c>
      <c r="K6386" s="13">
        <v>0.40970000000000001</v>
      </c>
      <c r="L6386" s="13">
        <v>6.7900000000000002E-2</v>
      </c>
      <c r="M6386" s="13">
        <v>0.1618</v>
      </c>
      <c r="N6386" s="13">
        <v>0.18</v>
      </c>
      <c r="O6386" s="13">
        <v>0</v>
      </c>
      <c r="P6386" s="12" t="str">
        <f>LEFT(Tabela2[[#This Row],[Código]],2)</f>
        <v>57</v>
      </c>
    </row>
    <row r="6387" spans="2:16" ht="15" customHeight="1" x14ac:dyDescent="0.25">
      <c r="B6387" s="36" t="str">
        <f>LOOKUP(Tabela2[[#This Row],[RESUMO]],Tabela3[Grupo],Tabela3[Meus produtos])</f>
        <v>Não</v>
      </c>
      <c r="C6387" s="30" t="s">
        <v>6106</v>
      </c>
      <c r="D6387" t="s">
        <v>21238</v>
      </c>
      <c r="E6387" t="s">
        <v>11853</v>
      </c>
      <c r="F6387" s="30" t="s">
        <v>16843</v>
      </c>
      <c r="G6387">
        <v>16.18</v>
      </c>
      <c r="H6387">
        <v>6.79</v>
      </c>
      <c r="I6387">
        <v>18</v>
      </c>
      <c r="J6387">
        <v>0</v>
      </c>
      <c r="K6387" s="13">
        <v>0.40970000000000001</v>
      </c>
      <c r="L6387" s="13">
        <v>6.7900000000000002E-2</v>
      </c>
      <c r="M6387" s="13">
        <v>0.1618</v>
      </c>
      <c r="N6387" s="13">
        <v>0.18</v>
      </c>
      <c r="O6387" s="13">
        <v>0</v>
      </c>
      <c r="P6387" s="12" t="str">
        <f>LEFT(Tabela2[[#This Row],[Código]],2)</f>
        <v>57</v>
      </c>
    </row>
    <row r="6388" spans="2:16" ht="15" customHeight="1" x14ac:dyDescent="0.25">
      <c r="B6388" s="36" t="str">
        <f>LOOKUP(Tabela2[[#This Row],[RESUMO]],Tabela3[Grupo],Tabela3[Meus produtos])</f>
        <v>Não</v>
      </c>
      <c r="C6388" s="30" t="s">
        <v>6107</v>
      </c>
      <c r="D6388" t="s">
        <v>21238</v>
      </c>
      <c r="E6388" t="s">
        <v>11853</v>
      </c>
      <c r="F6388" s="30" t="s">
        <v>16844</v>
      </c>
      <c r="G6388">
        <v>16.18</v>
      </c>
      <c r="H6388">
        <v>6.79</v>
      </c>
      <c r="I6388">
        <v>18</v>
      </c>
      <c r="J6388">
        <v>0</v>
      </c>
      <c r="K6388" s="13">
        <v>0.40970000000000001</v>
      </c>
      <c r="L6388" s="13">
        <v>6.7900000000000002E-2</v>
      </c>
      <c r="M6388" s="13">
        <v>0.1618</v>
      </c>
      <c r="N6388" s="13">
        <v>0.18</v>
      </c>
      <c r="O6388" s="13">
        <v>0</v>
      </c>
      <c r="P6388" s="12" t="str">
        <f>LEFT(Tabela2[[#This Row],[Código]],2)</f>
        <v>57</v>
      </c>
    </row>
    <row r="6389" spans="2:16" ht="15" customHeight="1" x14ac:dyDescent="0.25">
      <c r="B6389" s="36" t="str">
        <f>LOOKUP(Tabela2[[#This Row],[RESUMO]],Tabela3[Grupo],Tabela3[Meus produtos])</f>
        <v>Não</v>
      </c>
      <c r="C6389" s="30" t="s">
        <v>6108</v>
      </c>
      <c r="D6389" t="s">
        <v>21238</v>
      </c>
      <c r="E6389" t="s">
        <v>11853</v>
      </c>
      <c r="F6389" s="30" t="s">
        <v>16845</v>
      </c>
      <c r="G6389">
        <v>16.18</v>
      </c>
      <c r="H6389">
        <v>6.79</v>
      </c>
      <c r="I6389">
        <v>18</v>
      </c>
      <c r="J6389">
        <v>0</v>
      </c>
      <c r="K6389" s="13">
        <v>0.40970000000000001</v>
      </c>
      <c r="L6389" s="13">
        <v>6.7900000000000002E-2</v>
      </c>
      <c r="M6389" s="13">
        <v>0.1618</v>
      </c>
      <c r="N6389" s="13">
        <v>0.18</v>
      </c>
      <c r="O6389" s="13">
        <v>0</v>
      </c>
      <c r="P6389" s="12" t="str">
        <f>LEFT(Tabela2[[#This Row],[Código]],2)</f>
        <v>57</v>
      </c>
    </row>
    <row r="6390" spans="2:16" ht="15" customHeight="1" x14ac:dyDescent="0.25">
      <c r="B6390" s="36" t="str">
        <f>LOOKUP(Tabela2[[#This Row],[RESUMO]],Tabela3[Grupo],Tabela3[Meus produtos])</f>
        <v>Não</v>
      </c>
      <c r="C6390" s="30" t="s">
        <v>6109</v>
      </c>
      <c r="D6390" t="s">
        <v>21238</v>
      </c>
      <c r="E6390" t="s">
        <v>11853</v>
      </c>
      <c r="F6390" s="30" t="s">
        <v>16846</v>
      </c>
      <c r="G6390">
        <v>16.18</v>
      </c>
      <c r="H6390">
        <v>6.79</v>
      </c>
      <c r="I6390">
        <v>18</v>
      </c>
      <c r="J6390">
        <v>0</v>
      </c>
      <c r="K6390" s="13">
        <v>0.40970000000000001</v>
      </c>
      <c r="L6390" s="13">
        <v>6.7900000000000002E-2</v>
      </c>
      <c r="M6390" s="13">
        <v>0.1618</v>
      </c>
      <c r="N6390" s="13">
        <v>0.18</v>
      </c>
      <c r="O6390" s="13">
        <v>0</v>
      </c>
      <c r="P6390" s="12" t="str">
        <f>LEFT(Tabela2[[#This Row],[Código]],2)</f>
        <v>57</v>
      </c>
    </row>
    <row r="6391" spans="2:16" ht="15" customHeight="1" x14ac:dyDescent="0.25">
      <c r="B6391" s="36" t="str">
        <f>LOOKUP(Tabela2[[#This Row],[RESUMO]],Tabela3[Grupo],Tabela3[Meus produtos])</f>
        <v>Não</v>
      </c>
      <c r="C6391" s="30" t="s">
        <v>6110</v>
      </c>
      <c r="D6391" t="s">
        <v>21238</v>
      </c>
      <c r="E6391" t="s">
        <v>11853</v>
      </c>
      <c r="F6391" s="30" t="s">
        <v>16847</v>
      </c>
      <c r="G6391">
        <v>16.18</v>
      </c>
      <c r="H6391">
        <v>6.79</v>
      </c>
      <c r="I6391">
        <v>18</v>
      </c>
      <c r="J6391">
        <v>0</v>
      </c>
      <c r="K6391" s="13">
        <v>0.40970000000000001</v>
      </c>
      <c r="L6391" s="13">
        <v>6.7900000000000002E-2</v>
      </c>
      <c r="M6391" s="13">
        <v>0.1618</v>
      </c>
      <c r="N6391" s="13">
        <v>0.18</v>
      </c>
      <c r="O6391" s="13">
        <v>0</v>
      </c>
      <c r="P6391" s="12" t="str">
        <f>LEFT(Tabela2[[#This Row],[Código]],2)</f>
        <v>57</v>
      </c>
    </row>
    <row r="6392" spans="2:16" ht="15" customHeight="1" x14ac:dyDescent="0.25">
      <c r="B6392" s="36" t="str">
        <f>LOOKUP(Tabela2[[#This Row],[RESUMO]],Tabela3[Grupo],Tabela3[Meus produtos])</f>
        <v>Não</v>
      </c>
      <c r="C6392" s="30" t="s">
        <v>6111</v>
      </c>
      <c r="D6392" t="s">
        <v>21238</v>
      </c>
      <c r="E6392" t="s">
        <v>11853</v>
      </c>
      <c r="F6392" s="30" t="s">
        <v>16848</v>
      </c>
      <c r="G6392">
        <v>16.18</v>
      </c>
      <c r="H6392">
        <v>6.79</v>
      </c>
      <c r="I6392">
        <v>18</v>
      </c>
      <c r="J6392">
        <v>0</v>
      </c>
      <c r="K6392" s="13">
        <v>0.40970000000000001</v>
      </c>
      <c r="L6392" s="13">
        <v>6.7900000000000002E-2</v>
      </c>
      <c r="M6392" s="13">
        <v>0.1618</v>
      </c>
      <c r="N6392" s="13">
        <v>0.18</v>
      </c>
      <c r="O6392" s="13">
        <v>0</v>
      </c>
      <c r="P6392" s="12" t="str">
        <f>LEFT(Tabela2[[#This Row],[Código]],2)</f>
        <v>57</v>
      </c>
    </row>
    <row r="6393" spans="2:16" ht="15" customHeight="1" x14ac:dyDescent="0.25">
      <c r="B6393" s="36" t="str">
        <f>LOOKUP(Tabela2[[#This Row],[RESUMO]],Tabela3[Grupo],Tabela3[Meus produtos])</f>
        <v>Não</v>
      </c>
      <c r="C6393" s="30" t="s">
        <v>6112</v>
      </c>
      <c r="D6393" t="s">
        <v>21238</v>
      </c>
      <c r="E6393" t="s">
        <v>11853</v>
      </c>
      <c r="F6393" s="30" t="s">
        <v>16849</v>
      </c>
      <c r="G6393">
        <v>16.18</v>
      </c>
      <c r="H6393">
        <v>6.79</v>
      </c>
      <c r="I6393">
        <v>18</v>
      </c>
      <c r="J6393">
        <v>0</v>
      </c>
      <c r="K6393" s="13">
        <v>0.40970000000000001</v>
      </c>
      <c r="L6393" s="13">
        <v>6.7900000000000002E-2</v>
      </c>
      <c r="M6393" s="13">
        <v>0.1618</v>
      </c>
      <c r="N6393" s="13">
        <v>0.18</v>
      </c>
      <c r="O6393" s="13">
        <v>0</v>
      </c>
      <c r="P6393" s="12" t="str">
        <f>LEFT(Tabela2[[#This Row],[Código]],2)</f>
        <v>57</v>
      </c>
    </row>
    <row r="6394" spans="2:16" ht="15" customHeight="1" x14ac:dyDescent="0.25">
      <c r="B6394" s="36" t="str">
        <f>LOOKUP(Tabela2[[#This Row],[RESUMO]],Tabela3[Grupo],Tabela3[Meus produtos])</f>
        <v>Não</v>
      </c>
      <c r="C6394" s="30" t="s">
        <v>6113</v>
      </c>
      <c r="D6394" t="s">
        <v>21238</v>
      </c>
      <c r="E6394" t="s">
        <v>11853</v>
      </c>
      <c r="F6394" s="30" t="s">
        <v>16850</v>
      </c>
      <c r="G6394">
        <v>16.18</v>
      </c>
      <c r="H6394">
        <v>6.79</v>
      </c>
      <c r="I6394">
        <v>18</v>
      </c>
      <c r="J6394">
        <v>0</v>
      </c>
      <c r="K6394" s="13">
        <v>0.40970000000000001</v>
      </c>
      <c r="L6394" s="13">
        <v>6.7900000000000002E-2</v>
      </c>
      <c r="M6394" s="13">
        <v>0.1618</v>
      </c>
      <c r="N6394" s="13">
        <v>0.18</v>
      </c>
      <c r="O6394" s="13">
        <v>0</v>
      </c>
      <c r="P6394" s="12" t="str">
        <f>LEFT(Tabela2[[#This Row],[Código]],2)</f>
        <v>57</v>
      </c>
    </row>
    <row r="6395" spans="2:16" ht="15" customHeight="1" x14ac:dyDescent="0.25">
      <c r="B6395" s="36" t="str">
        <f>LOOKUP(Tabela2[[#This Row],[RESUMO]],Tabela3[Grupo],Tabela3[Meus produtos])</f>
        <v>Não</v>
      </c>
      <c r="C6395" s="30" t="s">
        <v>6114</v>
      </c>
      <c r="D6395" t="s">
        <v>21238</v>
      </c>
      <c r="E6395" t="s">
        <v>11853</v>
      </c>
      <c r="F6395" s="30" t="s">
        <v>16851</v>
      </c>
      <c r="G6395">
        <v>16.18</v>
      </c>
      <c r="H6395">
        <v>6.79</v>
      </c>
      <c r="I6395">
        <v>18</v>
      </c>
      <c r="J6395">
        <v>0</v>
      </c>
      <c r="K6395" s="13">
        <v>0.40970000000000001</v>
      </c>
      <c r="L6395" s="13">
        <v>6.7900000000000002E-2</v>
      </c>
      <c r="M6395" s="13">
        <v>0.1618</v>
      </c>
      <c r="N6395" s="13">
        <v>0.18</v>
      </c>
      <c r="O6395" s="13">
        <v>0</v>
      </c>
      <c r="P6395" s="12" t="str">
        <f>LEFT(Tabela2[[#This Row],[Código]],2)</f>
        <v>57</v>
      </c>
    </row>
    <row r="6396" spans="2:16" ht="15" customHeight="1" x14ac:dyDescent="0.25">
      <c r="B6396" s="36" t="str">
        <f>LOOKUP(Tabela2[[#This Row],[RESUMO]],Tabela3[Grupo],Tabela3[Meus produtos])</f>
        <v>Não</v>
      </c>
      <c r="C6396" s="30" t="s">
        <v>6115</v>
      </c>
      <c r="D6396" t="s">
        <v>21238</v>
      </c>
      <c r="E6396" t="s">
        <v>11853</v>
      </c>
      <c r="F6396" s="30" t="s">
        <v>16852</v>
      </c>
      <c r="G6396">
        <v>16.18</v>
      </c>
      <c r="H6396">
        <v>6.79</v>
      </c>
      <c r="I6396">
        <v>18</v>
      </c>
      <c r="J6396">
        <v>0</v>
      </c>
      <c r="K6396" s="13">
        <v>0.40970000000000001</v>
      </c>
      <c r="L6396" s="13">
        <v>6.7900000000000002E-2</v>
      </c>
      <c r="M6396" s="13">
        <v>0.1618</v>
      </c>
      <c r="N6396" s="13">
        <v>0.18</v>
      </c>
      <c r="O6396" s="13">
        <v>0</v>
      </c>
      <c r="P6396" s="12" t="str">
        <f>LEFT(Tabela2[[#This Row],[Código]],2)</f>
        <v>57</v>
      </c>
    </row>
    <row r="6397" spans="2:16" ht="15" customHeight="1" x14ac:dyDescent="0.25">
      <c r="B6397" s="36" t="str">
        <f>LOOKUP(Tabela2[[#This Row],[RESUMO]],Tabela3[Grupo],Tabela3[Meus produtos])</f>
        <v>Não</v>
      </c>
      <c r="C6397" s="30" t="s">
        <v>6116</v>
      </c>
      <c r="D6397" t="s">
        <v>21238</v>
      </c>
      <c r="E6397" t="s">
        <v>11853</v>
      </c>
      <c r="F6397" s="30" t="s">
        <v>16853</v>
      </c>
      <c r="G6397">
        <v>16.18</v>
      </c>
      <c r="H6397">
        <v>6.79</v>
      </c>
      <c r="I6397">
        <v>18</v>
      </c>
      <c r="J6397">
        <v>0</v>
      </c>
      <c r="K6397" s="13">
        <v>0.40970000000000001</v>
      </c>
      <c r="L6397" s="13">
        <v>6.7900000000000002E-2</v>
      </c>
      <c r="M6397" s="13">
        <v>0.1618</v>
      </c>
      <c r="N6397" s="13">
        <v>0.18</v>
      </c>
      <c r="O6397" s="13">
        <v>0</v>
      </c>
      <c r="P6397" s="12" t="str">
        <f>LEFT(Tabela2[[#This Row],[Código]],2)</f>
        <v>57</v>
      </c>
    </row>
    <row r="6398" spans="2:16" ht="15" customHeight="1" x14ac:dyDescent="0.25">
      <c r="B6398" s="36" t="str">
        <f>LOOKUP(Tabela2[[#This Row],[RESUMO]],Tabela3[Grupo],Tabela3[Meus produtos])</f>
        <v>Não</v>
      </c>
      <c r="C6398" s="30" t="s">
        <v>6117</v>
      </c>
      <c r="D6398" t="s">
        <v>21238</v>
      </c>
      <c r="E6398" t="s">
        <v>11853</v>
      </c>
      <c r="F6398" s="30" t="s">
        <v>16854</v>
      </c>
      <c r="G6398">
        <v>16.18</v>
      </c>
      <c r="H6398">
        <v>6.79</v>
      </c>
      <c r="I6398">
        <v>18</v>
      </c>
      <c r="J6398">
        <v>0</v>
      </c>
      <c r="K6398" s="13">
        <v>0.40970000000000001</v>
      </c>
      <c r="L6398" s="13">
        <v>6.7900000000000002E-2</v>
      </c>
      <c r="M6398" s="13">
        <v>0.1618</v>
      </c>
      <c r="N6398" s="13">
        <v>0.18</v>
      </c>
      <c r="O6398" s="13">
        <v>0</v>
      </c>
      <c r="P6398" s="12" t="str">
        <f>LEFT(Tabela2[[#This Row],[Código]],2)</f>
        <v>57</v>
      </c>
    </row>
    <row r="6399" spans="2:16" ht="15" customHeight="1" x14ac:dyDescent="0.25">
      <c r="B6399" s="36" t="str">
        <f>LOOKUP(Tabela2[[#This Row],[RESUMO]],Tabela3[Grupo],Tabela3[Meus produtos])</f>
        <v>Não</v>
      </c>
      <c r="C6399" s="30" t="s">
        <v>6118</v>
      </c>
      <c r="D6399" t="s">
        <v>21238</v>
      </c>
      <c r="E6399" t="s">
        <v>11853</v>
      </c>
      <c r="F6399" s="30" t="s">
        <v>16855</v>
      </c>
      <c r="G6399">
        <v>16.18</v>
      </c>
      <c r="H6399">
        <v>6.79</v>
      </c>
      <c r="I6399">
        <v>18</v>
      </c>
      <c r="J6399">
        <v>0</v>
      </c>
      <c r="K6399" s="13">
        <v>0.40970000000000001</v>
      </c>
      <c r="L6399" s="13">
        <v>6.7900000000000002E-2</v>
      </c>
      <c r="M6399" s="13">
        <v>0.1618</v>
      </c>
      <c r="N6399" s="13">
        <v>0.18</v>
      </c>
      <c r="O6399" s="13">
        <v>0</v>
      </c>
      <c r="P6399" s="12" t="str">
        <f>LEFT(Tabela2[[#This Row],[Código]],2)</f>
        <v>57</v>
      </c>
    </row>
    <row r="6400" spans="2:16" ht="15" customHeight="1" x14ac:dyDescent="0.25">
      <c r="B6400" s="36" t="str">
        <f>LOOKUP(Tabela2[[#This Row],[RESUMO]],Tabela3[Grupo],Tabela3[Meus produtos])</f>
        <v>Não</v>
      </c>
      <c r="C6400" s="30" t="s">
        <v>6119</v>
      </c>
      <c r="D6400" t="s">
        <v>21238</v>
      </c>
      <c r="E6400" t="s">
        <v>11853</v>
      </c>
      <c r="F6400" s="30" t="s">
        <v>16856</v>
      </c>
      <c r="G6400">
        <v>16.18</v>
      </c>
      <c r="H6400">
        <v>6.79</v>
      </c>
      <c r="I6400">
        <v>18</v>
      </c>
      <c r="J6400">
        <v>0</v>
      </c>
      <c r="K6400" s="13">
        <v>0.40970000000000001</v>
      </c>
      <c r="L6400" s="13">
        <v>6.7900000000000002E-2</v>
      </c>
      <c r="M6400" s="13">
        <v>0.1618</v>
      </c>
      <c r="N6400" s="13">
        <v>0.18</v>
      </c>
      <c r="O6400" s="13">
        <v>0</v>
      </c>
      <c r="P6400" s="12" t="str">
        <f>LEFT(Tabela2[[#This Row],[Código]],2)</f>
        <v>57</v>
      </c>
    </row>
    <row r="6401" spans="2:16" ht="15" customHeight="1" x14ac:dyDescent="0.25">
      <c r="B6401" s="36" t="str">
        <f>LOOKUP(Tabela2[[#This Row],[RESUMO]],Tabela3[Grupo],Tabela3[Meus produtos])</f>
        <v>Não</v>
      </c>
      <c r="C6401" s="30" t="s">
        <v>6120</v>
      </c>
      <c r="D6401" t="s">
        <v>21238</v>
      </c>
      <c r="E6401" t="s">
        <v>11853</v>
      </c>
      <c r="F6401" s="30" t="s">
        <v>16857</v>
      </c>
      <c r="G6401">
        <v>16.18</v>
      </c>
      <c r="H6401">
        <v>6.79</v>
      </c>
      <c r="I6401">
        <v>18</v>
      </c>
      <c r="J6401">
        <v>0</v>
      </c>
      <c r="K6401" s="13">
        <v>0.40970000000000001</v>
      </c>
      <c r="L6401" s="13">
        <v>6.7900000000000002E-2</v>
      </c>
      <c r="M6401" s="13">
        <v>0.1618</v>
      </c>
      <c r="N6401" s="13">
        <v>0.18</v>
      </c>
      <c r="O6401" s="13">
        <v>0</v>
      </c>
      <c r="P6401" s="12" t="str">
        <f>LEFT(Tabela2[[#This Row],[Código]],2)</f>
        <v>57</v>
      </c>
    </row>
    <row r="6402" spans="2:16" ht="15" customHeight="1" x14ac:dyDescent="0.25">
      <c r="B6402" s="36" t="str">
        <f>LOOKUP(Tabela2[[#This Row],[RESUMO]],Tabela3[Grupo],Tabela3[Meus produtos])</f>
        <v>Não</v>
      </c>
      <c r="C6402" s="30" t="s">
        <v>6121</v>
      </c>
      <c r="D6402" t="s">
        <v>21238</v>
      </c>
      <c r="E6402" t="s">
        <v>11853</v>
      </c>
      <c r="F6402" s="30" t="s">
        <v>16858</v>
      </c>
      <c r="G6402">
        <v>16.18</v>
      </c>
      <c r="H6402">
        <v>6.79</v>
      </c>
      <c r="I6402">
        <v>18</v>
      </c>
      <c r="J6402">
        <v>0</v>
      </c>
      <c r="K6402" s="13">
        <v>0.40970000000000001</v>
      </c>
      <c r="L6402" s="13">
        <v>6.7900000000000002E-2</v>
      </c>
      <c r="M6402" s="13">
        <v>0.1618</v>
      </c>
      <c r="N6402" s="13">
        <v>0.18</v>
      </c>
      <c r="O6402" s="13">
        <v>0</v>
      </c>
      <c r="P6402" s="12" t="str">
        <f>LEFT(Tabela2[[#This Row],[Código]],2)</f>
        <v>57</v>
      </c>
    </row>
    <row r="6403" spans="2:16" ht="15" customHeight="1" x14ac:dyDescent="0.25">
      <c r="B6403" s="36" t="str">
        <f>LOOKUP(Tabela2[[#This Row],[RESUMO]],Tabela3[Grupo],Tabela3[Meus produtos])</f>
        <v>Não</v>
      </c>
      <c r="C6403" s="30" t="s">
        <v>6122</v>
      </c>
      <c r="D6403" t="s">
        <v>21238</v>
      </c>
      <c r="E6403" t="s">
        <v>11853</v>
      </c>
      <c r="F6403" s="30" t="s">
        <v>16859</v>
      </c>
      <c r="G6403">
        <v>16.18</v>
      </c>
      <c r="H6403">
        <v>6.79</v>
      </c>
      <c r="I6403">
        <v>18</v>
      </c>
      <c r="J6403">
        <v>0</v>
      </c>
      <c r="K6403" s="13">
        <v>0.40970000000000001</v>
      </c>
      <c r="L6403" s="13">
        <v>6.7900000000000002E-2</v>
      </c>
      <c r="M6403" s="13">
        <v>0.1618</v>
      </c>
      <c r="N6403" s="13">
        <v>0.18</v>
      </c>
      <c r="O6403" s="13">
        <v>0</v>
      </c>
      <c r="P6403" s="12" t="str">
        <f>LEFT(Tabela2[[#This Row],[Código]],2)</f>
        <v>57</v>
      </c>
    </row>
    <row r="6404" spans="2:16" ht="15" customHeight="1" x14ac:dyDescent="0.25">
      <c r="B6404" s="36" t="str">
        <f>LOOKUP(Tabela2[[#This Row],[RESUMO]],Tabela3[Grupo],Tabela3[Meus produtos])</f>
        <v>Não</v>
      </c>
      <c r="C6404" s="30" t="s">
        <v>22378</v>
      </c>
      <c r="D6404" t="s">
        <v>21238</v>
      </c>
      <c r="E6404" t="s">
        <v>11853</v>
      </c>
      <c r="F6404" s="30" t="s">
        <v>22379</v>
      </c>
      <c r="G6404">
        <v>16.18</v>
      </c>
      <c r="H6404">
        <v>6.79</v>
      </c>
      <c r="I6404">
        <v>18</v>
      </c>
      <c r="J6404">
        <v>0</v>
      </c>
      <c r="K6404" s="13">
        <v>0.40970000000000001</v>
      </c>
      <c r="L6404" s="13">
        <v>6.7900000000000002E-2</v>
      </c>
      <c r="M6404" s="13">
        <v>0.1618</v>
      </c>
      <c r="N6404" s="13">
        <v>0.18</v>
      </c>
      <c r="O6404" s="13">
        <v>0</v>
      </c>
      <c r="P6404" s="12" t="str">
        <f>LEFT(Tabela2[[#This Row],[Código]],2)</f>
        <v>57</v>
      </c>
    </row>
    <row r="6405" spans="2:16" ht="15" customHeight="1" x14ac:dyDescent="0.25">
      <c r="B6405" s="36" t="str">
        <f>LOOKUP(Tabela2[[#This Row],[RESUMO]],Tabela3[Grupo],Tabela3[Meus produtos])</f>
        <v>Não</v>
      </c>
      <c r="C6405" s="30" t="s">
        <v>6123</v>
      </c>
      <c r="D6405" t="s">
        <v>21238</v>
      </c>
      <c r="E6405" t="s">
        <v>11853</v>
      </c>
      <c r="F6405" s="30" t="s">
        <v>16860</v>
      </c>
      <c r="G6405">
        <v>16.18</v>
      </c>
      <c r="H6405">
        <v>6.79</v>
      </c>
      <c r="I6405">
        <v>18</v>
      </c>
      <c r="J6405">
        <v>0</v>
      </c>
      <c r="K6405" s="13">
        <v>0.40970000000000001</v>
      </c>
      <c r="L6405" s="13">
        <v>6.7900000000000002E-2</v>
      </c>
      <c r="M6405" s="13">
        <v>0.1618</v>
      </c>
      <c r="N6405" s="13">
        <v>0.18</v>
      </c>
      <c r="O6405" s="13">
        <v>0</v>
      </c>
      <c r="P6405" s="12" t="str">
        <f>LEFT(Tabela2[[#This Row],[Código]],2)</f>
        <v>57</v>
      </c>
    </row>
    <row r="6406" spans="2:16" ht="15" customHeight="1" x14ac:dyDescent="0.25">
      <c r="B6406" s="36" t="str">
        <f>LOOKUP(Tabela2[[#This Row],[RESUMO]],Tabela3[Grupo],Tabela3[Meus produtos])</f>
        <v>Não</v>
      </c>
      <c r="C6406" s="30" t="s">
        <v>6124</v>
      </c>
      <c r="D6406" t="s">
        <v>21238</v>
      </c>
      <c r="E6406" t="s">
        <v>11853</v>
      </c>
      <c r="F6406" s="30" t="s">
        <v>16861</v>
      </c>
      <c r="G6406">
        <v>16.18</v>
      </c>
      <c r="H6406">
        <v>6.79</v>
      </c>
      <c r="I6406">
        <v>18</v>
      </c>
      <c r="J6406">
        <v>0</v>
      </c>
      <c r="K6406" s="13">
        <v>0.40970000000000001</v>
      </c>
      <c r="L6406" s="13">
        <v>6.7900000000000002E-2</v>
      </c>
      <c r="M6406" s="13">
        <v>0.1618</v>
      </c>
      <c r="N6406" s="13">
        <v>0.18</v>
      </c>
      <c r="O6406" s="13">
        <v>0</v>
      </c>
      <c r="P6406" s="12" t="str">
        <f>LEFT(Tabela2[[#This Row],[Código]],2)</f>
        <v>57</v>
      </c>
    </row>
    <row r="6407" spans="2:16" ht="15" customHeight="1" x14ac:dyDescent="0.25">
      <c r="B6407" s="36" t="str">
        <f>LOOKUP(Tabela2[[#This Row],[RESUMO]],Tabela3[Grupo],Tabela3[Meus produtos])</f>
        <v>Não</v>
      </c>
      <c r="C6407" s="30" t="s">
        <v>6125</v>
      </c>
      <c r="D6407" t="s">
        <v>21238</v>
      </c>
      <c r="E6407" t="s">
        <v>11853</v>
      </c>
      <c r="F6407" s="30" t="s">
        <v>16862</v>
      </c>
      <c r="G6407">
        <v>6.53</v>
      </c>
      <c r="H6407">
        <v>4.2</v>
      </c>
      <c r="I6407">
        <v>18</v>
      </c>
      <c r="J6407">
        <v>0</v>
      </c>
      <c r="K6407" s="13">
        <v>0.2873</v>
      </c>
      <c r="L6407" s="13">
        <v>4.2000000000000003E-2</v>
      </c>
      <c r="M6407" s="13">
        <v>6.5299999999999997E-2</v>
      </c>
      <c r="N6407" s="13">
        <v>0.18</v>
      </c>
      <c r="O6407" s="13">
        <v>0</v>
      </c>
      <c r="P6407" s="12" t="str">
        <f>LEFT(Tabela2[[#This Row],[Código]],2)</f>
        <v>58</v>
      </c>
    </row>
    <row r="6408" spans="2:16" ht="15" customHeight="1" x14ac:dyDescent="0.25">
      <c r="B6408" s="36" t="str">
        <f>LOOKUP(Tabela2[[#This Row],[RESUMO]],Tabela3[Grupo],Tabela3[Meus produtos])</f>
        <v>Não</v>
      </c>
      <c r="C6408" s="30" t="s">
        <v>6126</v>
      </c>
      <c r="D6408" t="s">
        <v>21238</v>
      </c>
      <c r="E6408" t="s">
        <v>11853</v>
      </c>
      <c r="F6408" s="30" t="s">
        <v>16863</v>
      </c>
      <c r="G6408">
        <v>6.53</v>
      </c>
      <c r="H6408">
        <v>4.2</v>
      </c>
      <c r="I6408">
        <v>18</v>
      </c>
      <c r="J6408">
        <v>0</v>
      </c>
      <c r="K6408" s="13">
        <v>0.2873</v>
      </c>
      <c r="L6408" s="13">
        <v>4.2000000000000003E-2</v>
      </c>
      <c r="M6408" s="13">
        <v>6.5299999999999997E-2</v>
      </c>
      <c r="N6408" s="13">
        <v>0.18</v>
      </c>
      <c r="O6408" s="13">
        <v>0</v>
      </c>
      <c r="P6408" s="12" t="str">
        <f>LEFT(Tabela2[[#This Row],[Código]],2)</f>
        <v>58</v>
      </c>
    </row>
    <row r="6409" spans="2:16" ht="15" customHeight="1" x14ac:dyDescent="0.25">
      <c r="B6409" s="36" t="str">
        <f>LOOKUP(Tabela2[[#This Row],[RESUMO]],Tabela3[Grupo],Tabela3[Meus produtos])</f>
        <v>Não</v>
      </c>
      <c r="C6409" s="30" t="s">
        <v>6127</v>
      </c>
      <c r="D6409" t="s">
        <v>21238</v>
      </c>
      <c r="E6409" t="s">
        <v>11853</v>
      </c>
      <c r="F6409" s="30" t="s">
        <v>16864</v>
      </c>
      <c r="G6409">
        <v>6.53</v>
      </c>
      <c r="H6409">
        <v>4.2</v>
      </c>
      <c r="I6409">
        <v>18</v>
      </c>
      <c r="J6409">
        <v>0</v>
      </c>
      <c r="K6409" s="13">
        <v>0.2873</v>
      </c>
      <c r="L6409" s="13">
        <v>4.2000000000000003E-2</v>
      </c>
      <c r="M6409" s="13">
        <v>6.5299999999999997E-2</v>
      </c>
      <c r="N6409" s="13">
        <v>0.18</v>
      </c>
      <c r="O6409" s="13">
        <v>0</v>
      </c>
      <c r="P6409" s="12" t="str">
        <f>LEFT(Tabela2[[#This Row],[Código]],2)</f>
        <v>58</v>
      </c>
    </row>
    <row r="6410" spans="2:16" ht="15" customHeight="1" x14ac:dyDescent="0.25">
      <c r="B6410" s="36" t="str">
        <f>LOOKUP(Tabela2[[#This Row],[RESUMO]],Tabela3[Grupo],Tabela3[Meus produtos])</f>
        <v>Não</v>
      </c>
      <c r="C6410" s="30" t="s">
        <v>6128</v>
      </c>
      <c r="D6410" t="s">
        <v>21238</v>
      </c>
      <c r="E6410" t="s">
        <v>11853</v>
      </c>
      <c r="F6410" s="30" t="s">
        <v>16865</v>
      </c>
      <c r="G6410">
        <v>6.53</v>
      </c>
      <c r="H6410">
        <v>4.2</v>
      </c>
      <c r="I6410">
        <v>18</v>
      </c>
      <c r="J6410">
        <v>0</v>
      </c>
      <c r="K6410" s="13">
        <v>0.2873</v>
      </c>
      <c r="L6410" s="13">
        <v>4.2000000000000003E-2</v>
      </c>
      <c r="M6410" s="13">
        <v>6.5299999999999997E-2</v>
      </c>
      <c r="N6410" s="13">
        <v>0.18</v>
      </c>
      <c r="O6410" s="13">
        <v>0</v>
      </c>
      <c r="P6410" s="12" t="str">
        <f>LEFT(Tabela2[[#This Row],[Código]],2)</f>
        <v>58</v>
      </c>
    </row>
    <row r="6411" spans="2:16" ht="15" customHeight="1" x14ac:dyDescent="0.25">
      <c r="B6411" s="36" t="str">
        <f>LOOKUP(Tabela2[[#This Row],[RESUMO]],Tabela3[Grupo],Tabela3[Meus produtos])</f>
        <v>Não</v>
      </c>
      <c r="C6411" s="30" t="s">
        <v>6129</v>
      </c>
      <c r="D6411" t="s">
        <v>21238</v>
      </c>
      <c r="E6411" t="s">
        <v>11853</v>
      </c>
      <c r="F6411" s="30" t="s">
        <v>16866</v>
      </c>
      <c r="G6411">
        <v>6.53</v>
      </c>
      <c r="H6411">
        <v>4.2</v>
      </c>
      <c r="I6411">
        <v>18</v>
      </c>
      <c r="J6411">
        <v>0</v>
      </c>
      <c r="K6411" s="13">
        <v>0.2873</v>
      </c>
      <c r="L6411" s="13">
        <v>4.2000000000000003E-2</v>
      </c>
      <c r="M6411" s="13">
        <v>6.5299999999999997E-2</v>
      </c>
      <c r="N6411" s="13">
        <v>0.18</v>
      </c>
      <c r="O6411" s="13">
        <v>0</v>
      </c>
      <c r="P6411" s="12" t="str">
        <f>LEFT(Tabela2[[#This Row],[Código]],2)</f>
        <v>58</v>
      </c>
    </row>
    <row r="6412" spans="2:16" ht="15" customHeight="1" x14ac:dyDescent="0.25">
      <c r="B6412" s="36" t="str">
        <f>LOOKUP(Tabela2[[#This Row],[RESUMO]],Tabela3[Grupo],Tabela3[Meus produtos])</f>
        <v>Não</v>
      </c>
      <c r="C6412" s="30" t="s">
        <v>6130</v>
      </c>
      <c r="D6412" t="s">
        <v>21238</v>
      </c>
      <c r="E6412" t="s">
        <v>11853</v>
      </c>
      <c r="F6412" s="30" t="s">
        <v>16867</v>
      </c>
      <c r="G6412">
        <v>6.53</v>
      </c>
      <c r="H6412">
        <v>4.2</v>
      </c>
      <c r="I6412">
        <v>18</v>
      </c>
      <c r="J6412">
        <v>0</v>
      </c>
      <c r="K6412" s="13">
        <v>0.2873</v>
      </c>
      <c r="L6412" s="13">
        <v>4.2000000000000003E-2</v>
      </c>
      <c r="M6412" s="13">
        <v>6.5299999999999997E-2</v>
      </c>
      <c r="N6412" s="13">
        <v>0.18</v>
      </c>
      <c r="O6412" s="13">
        <v>0</v>
      </c>
      <c r="P6412" s="12" t="str">
        <f>LEFT(Tabela2[[#This Row],[Código]],2)</f>
        <v>58</v>
      </c>
    </row>
    <row r="6413" spans="2:16" ht="15" customHeight="1" x14ac:dyDescent="0.25">
      <c r="B6413" s="36" t="str">
        <f>LOOKUP(Tabela2[[#This Row],[RESUMO]],Tabela3[Grupo],Tabela3[Meus produtos])</f>
        <v>Não</v>
      </c>
      <c r="C6413" s="30" t="s">
        <v>6131</v>
      </c>
      <c r="D6413" t="s">
        <v>21238</v>
      </c>
      <c r="E6413" t="s">
        <v>11853</v>
      </c>
      <c r="F6413" s="30" t="s">
        <v>16868</v>
      </c>
      <c r="G6413">
        <v>6.53</v>
      </c>
      <c r="H6413">
        <v>4.2</v>
      </c>
      <c r="I6413">
        <v>18</v>
      </c>
      <c r="J6413">
        <v>0</v>
      </c>
      <c r="K6413" s="13">
        <v>0.2873</v>
      </c>
      <c r="L6413" s="13">
        <v>4.2000000000000003E-2</v>
      </c>
      <c r="M6413" s="13">
        <v>6.5299999999999997E-2</v>
      </c>
      <c r="N6413" s="13">
        <v>0.18</v>
      </c>
      <c r="O6413" s="13">
        <v>0</v>
      </c>
      <c r="P6413" s="12" t="str">
        <f>LEFT(Tabela2[[#This Row],[Código]],2)</f>
        <v>58</v>
      </c>
    </row>
    <row r="6414" spans="2:16" ht="15" customHeight="1" x14ac:dyDescent="0.25">
      <c r="B6414" s="36" t="str">
        <f>LOOKUP(Tabela2[[#This Row],[RESUMO]],Tabela3[Grupo],Tabela3[Meus produtos])</f>
        <v>Não</v>
      </c>
      <c r="C6414" s="30" t="s">
        <v>6132</v>
      </c>
      <c r="D6414" t="s">
        <v>21238</v>
      </c>
      <c r="E6414" t="s">
        <v>11853</v>
      </c>
      <c r="F6414" s="30" t="s">
        <v>16869</v>
      </c>
      <c r="G6414">
        <v>6.53</v>
      </c>
      <c r="H6414">
        <v>4.2</v>
      </c>
      <c r="I6414">
        <v>18</v>
      </c>
      <c r="J6414">
        <v>0</v>
      </c>
      <c r="K6414" s="13">
        <v>0.2873</v>
      </c>
      <c r="L6414" s="13">
        <v>4.2000000000000003E-2</v>
      </c>
      <c r="M6414" s="13">
        <v>6.5299999999999997E-2</v>
      </c>
      <c r="N6414" s="13">
        <v>0.18</v>
      </c>
      <c r="O6414" s="13">
        <v>0</v>
      </c>
      <c r="P6414" s="12" t="str">
        <f>LEFT(Tabela2[[#This Row],[Código]],2)</f>
        <v>58</v>
      </c>
    </row>
    <row r="6415" spans="2:16" ht="15" customHeight="1" x14ac:dyDescent="0.25">
      <c r="B6415" s="36" t="str">
        <f>LOOKUP(Tabela2[[#This Row],[RESUMO]],Tabela3[Grupo],Tabela3[Meus produtos])</f>
        <v>Não</v>
      </c>
      <c r="C6415" s="30" t="s">
        <v>6133</v>
      </c>
      <c r="D6415" t="s">
        <v>21238</v>
      </c>
      <c r="E6415" t="s">
        <v>11853</v>
      </c>
      <c r="F6415" s="30" t="s">
        <v>16870</v>
      </c>
      <c r="G6415">
        <v>6.53</v>
      </c>
      <c r="H6415">
        <v>4.2</v>
      </c>
      <c r="I6415">
        <v>18</v>
      </c>
      <c r="J6415">
        <v>0</v>
      </c>
      <c r="K6415" s="13">
        <v>0.2873</v>
      </c>
      <c r="L6415" s="13">
        <v>4.2000000000000003E-2</v>
      </c>
      <c r="M6415" s="13">
        <v>6.5299999999999997E-2</v>
      </c>
      <c r="N6415" s="13">
        <v>0.18</v>
      </c>
      <c r="O6415" s="13">
        <v>0</v>
      </c>
      <c r="P6415" s="12" t="str">
        <f>LEFT(Tabela2[[#This Row],[Código]],2)</f>
        <v>58</v>
      </c>
    </row>
    <row r="6416" spans="2:16" ht="15" customHeight="1" x14ac:dyDescent="0.25">
      <c r="B6416" s="36" t="str">
        <f>LOOKUP(Tabela2[[#This Row],[RESUMO]],Tabela3[Grupo],Tabela3[Meus produtos])</f>
        <v>Não</v>
      </c>
      <c r="C6416" s="30" t="s">
        <v>6134</v>
      </c>
      <c r="D6416" t="s">
        <v>21238</v>
      </c>
      <c r="E6416" t="s">
        <v>11853</v>
      </c>
      <c r="F6416" s="30" t="s">
        <v>16871</v>
      </c>
      <c r="G6416">
        <v>6.53</v>
      </c>
      <c r="H6416">
        <v>4.2</v>
      </c>
      <c r="I6416">
        <v>18</v>
      </c>
      <c r="J6416">
        <v>0</v>
      </c>
      <c r="K6416" s="13">
        <v>0.2873</v>
      </c>
      <c r="L6416" s="13">
        <v>4.2000000000000003E-2</v>
      </c>
      <c r="M6416" s="13">
        <v>6.5299999999999997E-2</v>
      </c>
      <c r="N6416" s="13">
        <v>0.18</v>
      </c>
      <c r="O6416" s="13">
        <v>0</v>
      </c>
      <c r="P6416" s="12" t="str">
        <f>LEFT(Tabela2[[#This Row],[Código]],2)</f>
        <v>58</v>
      </c>
    </row>
    <row r="6417" spans="2:16" ht="15" customHeight="1" x14ac:dyDescent="0.25">
      <c r="B6417" s="36" t="str">
        <f>LOOKUP(Tabela2[[#This Row],[RESUMO]],Tabela3[Grupo],Tabela3[Meus produtos])</f>
        <v>Não</v>
      </c>
      <c r="C6417" s="30" t="s">
        <v>6135</v>
      </c>
      <c r="D6417" t="s">
        <v>21238</v>
      </c>
      <c r="E6417" t="s">
        <v>11853</v>
      </c>
      <c r="F6417" s="30" t="s">
        <v>16872</v>
      </c>
      <c r="G6417">
        <v>6.53</v>
      </c>
      <c r="H6417">
        <v>4.2</v>
      </c>
      <c r="I6417">
        <v>18</v>
      </c>
      <c r="J6417">
        <v>0</v>
      </c>
      <c r="K6417" s="13">
        <v>0.2873</v>
      </c>
      <c r="L6417" s="13">
        <v>4.2000000000000003E-2</v>
      </c>
      <c r="M6417" s="13">
        <v>6.5299999999999997E-2</v>
      </c>
      <c r="N6417" s="13">
        <v>0.18</v>
      </c>
      <c r="O6417" s="13">
        <v>0</v>
      </c>
      <c r="P6417" s="12" t="str">
        <f>LEFT(Tabela2[[#This Row],[Código]],2)</f>
        <v>58</v>
      </c>
    </row>
    <row r="6418" spans="2:16" ht="15" customHeight="1" x14ac:dyDescent="0.25">
      <c r="B6418" s="36" t="str">
        <f>LOOKUP(Tabela2[[#This Row],[RESUMO]],Tabela3[Grupo],Tabela3[Meus produtos])</f>
        <v>Não</v>
      </c>
      <c r="C6418" s="30" t="s">
        <v>6136</v>
      </c>
      <c r="D6418" t="s">
        <v>21238</v>
      </c>
      <c r="E6418" t="s">
        <v>11853</v>
      </c>
      <c r="F6418" s="30" t="s">
        <v>16873</v>
      </c>
      <c r="G6418">
        <v>6.53</v>
      </c>
      <c r="H6418">
        <v>4.2</v>
      </c>
      <c r="I6418">
        <v>18</v>
      </c>
      <c r="J6418">
        <v>0</v>
      </c>
      <c r="K6418" s="13">
        <v>0.2873</v>
      </c>
      <c r="L6418" s="13">
        <v>4.2000000000000003E-2</v>
      </c>
      <c r="M6418" s="13">
        <v>6.5299999999999997E-2</v>
      </c>
      <c r="N6418" s="13">
        <v>0.18</v>
      </c>
      <c r="O6418" s="13">
        <v>0</v>
      </c>
      <c r="P6418" s="12" t="str">
        <f>LEFT(Tabela2[[#This Row],[Código]],2)</f>
        <v>58</v>
      </c>
    </row>
    <row r="6419" spans="2:16" ht="15" customHeight="1" x14ac:dyDescent="0.25">
      <c r="B6419" s="36" t="str">
        <f>LOOKUP(Tabela2[[#This Row],[RESUMO]],Tabela3[Grupo],Tabela3[Meus produtos])</f>
        <v>Não</v>
      </c>
      <c r="C6419" s="30" t="s">
        <v>6137</v>
      </c>
      <c r="D6419" t="s">
        <v>21238</v>
      </c>
      <c r="E6419" t="s">
        <v>11853</v>
      </c>
      <c r="F6419" s="30" t="s">
        <v>16874</v>
      </c>
      <c r="G6419">
        <v>6.53</v>
      </c>
      <c r="H6419">
        <v>4.2</v>
      </c>
      <c r="I6419">
        <v>18</v>
      </c>
      <c r="J6419">
        <v>0</v>
      </c>
      <c r="K6419" s="13">
        <v>0.2873</v>
      </c>
      <c r="L6419" s="13">
        <v>4.2000000000000003E-2</v>
      </c>
      <c r="M6419" s="13">
        <v>6.5299999999999997E-2</v>
      </c>
      <c r="N6419" s="13">
        <v>0.18</v>
      </c>
      <c r="O6419" s="13">
        <v>0</v>
      </c>
      <c r="P6419" s="12" t="str">
        <f>LEFT(Tabela2[[#This Row],[Código]],2)</f>
        <v>58</v>
      </c>
    </row>
    <row r="6420" spans="2:16" ht="15" customHeight="1" x14ac:dyDescent="0.25">
      <c r="B6420" s="36" t="str">
        <f>LOOKUP(Tabela2[[#This Row],[RESUMO]],Tabela3[Grupo],Tabela3[Meus produtos])</f>
        <v>Não</v>
      </c>
      <c r="C6420" s="30" t="s">
        <v>6138</v>
      </c>
      <c r="D6420" t="s">
        <v>21238</v>
      </c>
      <c r="E6420" t="s">
        <v>11853</v>
      </c>
      <c r="F6420" s="30" t="s">
        <v>16875</v>
      </c>
      <c r="G6420">
        <v>6.53</v>
      </c>
      <c r="H6420">
        <v>4.2</v>
      </c>
      <c r="I6420">
        <v>18</v>
      </c>
      <c r="J6420">
        <v>0</v>
      </c>
      <c r="K6420" s="13">
        <v>0.2873</v>
      </c>
      <c r="L6420" s="13">
        <v>4.2000000000000003E-2</v>
      </c>
      <c r="M6420" s="13">
        <v>6.5299999999999997E-2</v>
      </c>
      <c r="N6420" s="13">
        <v>0.18</v>
      </c>
      <c r="O6420" s="13">
        <v>0</v>
      </c>
      <c r="P6420" s="12" t="str">
        <f>LEFT(Tabela2[[#This Row],[Código]],2)</f>
        <v>58</v>
      </c>
    </row>
    <row r="6421" spans="2:16" ht="15" customHeight="1" x14ac:dyDescent="0.25">
      <c r="B6421" s="36" t="str">
        <f>LOOKUP(Tabela2[[#This Row],[RESUMO]],Tabela3[Grupo],Tabela3[Meus produtos])</f>
        <v>Não</v>
      </c>
      <c r="C6421" s="30" t="s">
        <v>6139</v>
      </c>
      <c r="D6421" t="s">
        <v>21238</v>
      </c>
      <c r="E6421" t="s">
        <v>11853</v>
      </c>
      <c r="F6421" s="30" t="s">
        <v>16876</v>
      </c>
      <c r="G6421">
        <v>6.53</v>
      </c>
      <c r="H6421">
        <v>4.2</v>
      </c>
      <c r="I6421">
        <v>18</v>
      </c>
      <c r="J6421">
        <v>0</v>
      </c>
      <c r="K6421" s="13">
        <v>0.2873</v>
      </c>
      <c r="L6421" s="13">
        <v>4.2000000000000003E-2</v>
      </c>
      <c r="M6421" s="13">
        <v>6.5299999999999997E-2</v>
      </c>
      <c r="N6421" s="13">
        <v>0.18</v>
      </c>
      <c r="O6421" s="13">
        <v>0</v>
      </c>
      <c r="P6421" s="12" t="str">
        <f>LEFT(Tabela2[[#This Row],[Código]],2)</f>
        <v>58</v>
      </c>
    </row>
    <row r="6422" spans="2:16" ht="15" customHeight="1" x14ac:dyDescent="0.25">
      <c r="B6422" s="36" t="str">
        <f>LOOKUP(Tabela2[[#This Row],[RESUMO]],Tabela3[Grupo],Tabela3[Meus produtos])</f>
        <v>Não</v>
      </c>
      <c r="C6422" s="30" t="s">
        <v>6140</v>
      </c>
      <c r="D6422" t="s">
        <v>21238</v>
      </c>
      <c r="E6422" t="s">
        <v>11853</v>
      </c>
      <c r="F6422" s="30" t="s">
        <v>16877</v>
      </c>
      <c r="G6422">
        <v>6.53</v>
      </c>
      <c r="H6422">
        <v>4.2</v>
      </c>
      <c r="I6422">
        <v>18</v>
      </c>
      <c r="J6422">
        <v>0</v>
      </c>
      <c r="K6422" s="13">
        <v>0.2873</v>
      </c>
      <c r="L6422" s="13">
        <v>4.2000000000000003E-2</v>
      </c>
      <c r="M6422" s="13">
        <v>6.5299999999999997E-2</v>
      </c>
      <c r="N6422" s="13">
        <v>0.18</v>
      </c>
      <c r="O6422" s="13">
        <v>0</v>
      </c>
      <c r="P6422" s="12" t="str">
        <f>LEFT(Tabela2[[#This Row],[Código]],2)</f>
        <v>58</v>
      </c>
    </row>
    <row r="6423" spans="2:16" ht="15" customHeight="1" x14ac:dyDescent="0.25">
      <c r="B6423" s="36" t="str">
        <f>LOOKUP(Tabela2[[#This Row],[RESUMO]],Tabela3[Grupo],Tabela3[Meus produtos])</f>
        <v>Não</v>
      </c>
      <c r="C6423" s="30" t="s">
        <v>6141</v>
      </c>
      <c r="D6423" t="s">
        <v>21238</v>
      </c>
      <c r="E6423" t="s">
        <v>11853</v>
      </c>
      <c r="F6423" s="30" t="s">
        <v>16878</v>
      </c>
      <c r="G6423">
        <v>6.53</v>
      </c>
      <c r="H6423">
        <v>4.2</v>
      </c>
      <c r="I6423">
        <v>18</v>
      </c>
      <c r="J6423">
        <v>0</v>
      </c>
      <c r="K6423" s="13">
        <v>0.2873</v>
      </c>
      <c r="L6423" s="13">
        <v>4.2000000000000003E-2</v>
      </c>
      <c r="M6423" s="13">
        <v>6.5299999999999997E-2</v>
      </c>
      <c r="N6423" s="13">
        <v>0.18</v>
      </c>
      <c r="O6423" s="13">
        <v>0</v>
      </c>
      <c r="P6423" s="12" t="str">
        <f>LEFT(Tabela2[[#This Row],[Código]],2)</f>
        <v>58</v>
      </c>
    </row>
    <row r="6424" spans="2:16" ht="15" customHeight="1" x14ac:dyDescent="0.25">
      <c r="B6424" s="36" t="str">
        <f>LOOKUP(Tabela2[[#This Row],[RESUMO]],Tabela3[Grupo],Tabela3[Meus produtos])</f>
        <v>Não</v>
      </c>
      <c r="C6424" s="30" t="s">
        <v>6142</v>
      </c>
      <c r="D6424" t="s">
        <v>21238</v>
      </c>
      <c r="E6424" t="s">
        <v>11853</v>
      </c>
      <c r="F6424" s="30" t="s">
        <v>16879</v>
      </c>
      <c r="G6424">
        <v>6.53</v>
      </c>
      <c r="H6424">
        <v>4.2</v>
      </c>
      <c r="I6424">
        <v>18</v>
      </c>
      <c r="J6424">
        <v>0</v>
      </c>
      <c r="K6424" s="13">
        <v>0.2873</v>
      </c>
      <c r="L6424" s="13">
        <v>4.2000000000000003E-2</v>
      </c>
      <c r="M6424" s="13">
        <v>6.5299999999999997E-2</v>
      </c>
      <c r="N6424" s="13">
        <v>0.18</v>
      </c>
      <c r="O6424" s="13">
        <v>0</v>
      </c>
      <c r="P6424" s="12" t="str">
        <f>LEFT(Tabela2[[#This Row],[Código]],2)</f>
        <v>58</v>
      </c>
    </row>
    <row r="6425" spans="2:16" ht="15" customHeight="1" x14ac:dyDescent="0.25">
      <c r="B6425" s="36" t="str">
        <f>LOOKUP(Tabela2[[#This Row],[RESUMO]],Tabela3[Grupo],Tabela3[Meus produtos])</f>
        <v>Não</v>
      </c>
      <c r="C6425" s="30" t="s">
        <v>6143</v>
      </c>
      <c r="D6425" t="s">
        <v>21238</v>
      </c>
      <c r="E6425" t="s">
        <v>11853</v>
      </c>
      <c r="F6425" s="30" t="s">
        <v>16880</v>
      </c>
      <c r="G6425">
        <v>6.53</v>
      </c>
      <c r="H6425">
        <v>4.2</v>
      </c>
      <c r="I6425">
        <v>18</v>
      </c>
      <c r="J6425">
        <v>0</v>
      </c>
      <c r="K6425" s="13">
        <v>0.2873</v>
      </c>
      <c r="L6425" s="13">
        <v>4.2000000000000003E-2</v>
      </c>
      <c r="M6425" s="13">
        <v>6.5299999999999997E-2</v>
      </c>
      <c r="N6425" s="13">
        <v>0.18</v>
      </c>
      <c r="O6425" s="13">
        <v>0</v>
      </c>
      <c r="P6425" s="12" t="str">
        <f>LEFT(Tabela2[[#This Row],[Código]],2)</f>
        <v>58</v>
      </c>
    </row>
    <row r="6426" spans="2:16" ht="15" customHeight="1" x14ac:dyDescent="0.25">
      <c r="B6426" s="36" t="str">
        <f>LOOKUP(Tabela2[[#This Row],[RESUMO]],Tabela3[Grupo],Tabela3[Meus produtos])</f>
        <v>Não</v>
      </c>
      <c r="C6426" s="30" t="s">
        <v>6144</v>
      </c>
      <c r="D6426" t="s">
        <v>21238</v>
      </c>
      <c r="E6426" t="s">
        <v>11853</v>
      </c>
      <c r="F6426" s="30" t="s">
        <v>16881</v>
      </c>
      <c r="G6426">
        <v>6.53</v>
      </c>
      <c r="H6426">
        <v>4.2</v>
      </c>
      <c r="I6426">
        <v>18</v>
      </c>
      <c r="J6426">
        <v>0</v>
      </c>
      <c r="K6426" s="13">
        <v>0.2873</v>
      </c>
      <c r="L6426" s="13">
        <v>4.2000000000000003E-2</v>
      </c>
      <c r="M6426" s="13">
        <v>6.5299999999999997E-2</v>
      </c>
      <c r="N6426" s="13">
        <v>0.18</v>
      </c>
      <c r="O6426" s="13">
        <v>0</v>
      </c>
      <c r="P6426" s="12" t="str">
        <f>LEFT(Tabela2[[#This Row],[Código]],2)</f>
        <v>58</v>
      </c>
    </row>
    <row r="6427" spans="2:16" ht="15" customHeight="1" x14ac:dyDescent="0.25">
      <c r="B6427" s="36" t="str">
        <f>LOOKUP(Tabela2[[#This Row],[RESUMO]],Tabela3[Grupo],Tabela3[Meus produtos])</f>
        <v>Não</v>
      </c>
      <c r="C6427" s="30" t="s">
        <v>6145</v>
      </c>
      <c r="D6427" t="s">
        <v>21238</v>
      </c>
      <c r="E6427" t="s">
        <v>11853</v>
      </c>
      <c r="F6427" s="30" t="s">
        <v>16882</v>
      </c>
      <c r="G6427">
        <v>6.53</v>
      </c>
      <c r="H6427">
        <v>4.2</v>
      </c>
      <c r="I6427">
        <v>18</v>
      </c>
      <c r="J6427">
        <v>0</v>
      </c>
      <c r="K6427" s="13">
        <v>0.2873</v>
      </c>
      <c r="L6427" s="13">
        <v>4.2000000000000003E-2</v>
      </c>
      <c r="M6427" s="13">
        <v>6.5299999999999997E-2</v>
      </c>
      <c r="N6427" s="13">
        <v>0.18</v>
      </c>
      <c r="O6427" s="13">
        <v>0</v>
      </c>
      <c r="P6427" s="12" t="str">
        <f>LEFT(Tabela2[[#This Row],[Código]],2)</f>
        <v>58</v>
      </c>
    </row>
    <row r="6428" spans="2:16" ht="15" customHeight="1" x14ac:dyDescent="0.25">
      <c r="B6428" s="36" t="str">
        <f>LOOKUP(Tabela2[[#This Row],[RESUMO]],Tabela3[Grupo],Tabela3[Meus produtos])</f>
        <v>Não</v>
      </c>
      <c r="C6428" s="30" t="s">
        <v>6146</v>
      </c>
      <c r="D6428" t="s">
        <v>21238</v>
      </c>
      <c r="E6428" t="s">
        <v>11853</v>
      </c>
      <c r="F6428" s="30" t="s">
        <v>16883</v>
      </c>
      <c r="G6428">
        <v>6.53</v>
      </c>
      <c r="H6428">
        <v>4.2</v>
      </c>
      <c r="I6428">
        <v>18</v>
      </c>
      <c r="J6428">
        <v>0</v>
      </c>
      <c r="K6428" s="13">
        <v>0.2873</v>
      </c>
      <c r="L6428" s="13">
        <v>4.2000000000000003E-2</v>
      </c>
      <c r="M6428" s="13">
        <v>6.5299999999999997E-2</v>
      </c>
      <c r="N6428" s="13">
        <v>0.18</v>
      </c>
      <c r="O6428" s="13">
        <v>0</v>
      </c>
      <c r="P6428" s="12" t="str">
        <f>LEFT(Tabela2[[#This Row],[Código]],2)</f>
        <v>58</v>
      </c>
    </row>
    <row r="6429" spans="2:16" ht="15" customHeight="1" x14ac:dyDescent="0.25">
      <c r="B6429" s="36" t="str">
        <f>LOOKUP(Tabela2[[#This Row],[RESUMO]],Tabela3[Grupo],Tabela3[Meus produtos])</f>
        <v>Não</v>
      </c>
      <c r="C6429" s="30" t="s">
        <v>6147</v>
      </c>
      <c r="D6429" t="s">
        <v>21238</v>
      </c>
      <c r="E6429" t="s">
        <v>11853</v>
      </c>
      <c r="F6429" s="30" t="s">
        <v>16884</v>
      </c>
      <c r="G6429">
        <v>6.53</v>
      </c>
      <c r="H6429">
        <v>4.2</v>
      </c>
      <c r="I6429">
        <v>18</v>
      </c>
      <c r="J6429">
        <v>0</v>
      </c>
      <c r="K6429" s="13">
        <v>0.2873</v>
      </c>
      <c r="L6429" s="13">
        <v>4.2000000000000003E-2</v>
      </c>
      <c r="M6429" s="13">
        <v>6.5299999999999997E-2</v>
      </c>
      <c r="N6429" s="13">
        <v>0.18</v>
      </c>
      <c r="O6429" s="13">
        <v>0</v>
      </c>
      <c r="P6429" s="12" t="str">
        <f>LEFT(Tabela2[[#This Row],[Código]],2)</f>
        <v>58</v>
      </c>
    </row>
    <row r="6430" spans="2:16" ht="15" customHeight="1" x14ac:dyDescent="0.25">
      <c r="B6430" s="36" t="str">
        <f>LOOKUP(Tabela2[[#This Row],[RESUMO]],Tabela3[Grupo],Tabela3[Meus produtos])</f>
        <v>Não</v>
      </c>
      <c r="C6430" s="30" t="s">
        <v>6148</v>
      </c>
      <c r="D6430" t="s">
        <v>21238</v>
      </c>
      <c r="E6430" t="s">
        <v>11853</v>
      </c>
      <c r="F6430" s="30" t="s">
        <v>16885</v>
      </c>
      <c r="G6430">
        <v>6.53</v>
      </c>
      <c r="H6430">
        <v>4.2</v>
      </c>
      <c r="I6430">
        <v>18</v>
      </c>
      <c r="J6430">
        <v>0</v>
      </c>
      <c r="K6430" s="13">
        <v>0.2873</v>
      </c>
      <c r="L6430" s="13">
        <v>4.2000000000000003E-2</v>
      </c>
      <c r="M6430" s="13">
        <v>6.5299999999999997E-2</v>
      </c>
      <c r="N6430" s="13">
        <v>0.18</v>
      </c>
      <c r="O6430" s="13">
        <v>0</v>
      </c>
      <c r="P6430" s="12" t="str">
        <f>LEFT(Tabela2[[#This Row],[Código]],2)</f>
        <v>58</v>
      </c>
    </row>
    <row r="6431" spans="2:16" ht="15" customHeight="1" x14ac:dyDescent="0.25">
      <c r="B6431" s="36" t="str">
        <f>LOOKUP(Tabela2[[#This Row],[RESUMO]],Tabela3[Grupo],Tabela3[Meus produtos])</f>
        <v>Não</v>
      </c>
      <c r="C6431" s="30" t="s">
        <v>6149</v>
      </c>
      <c r="D6431" t="s">
        <v>21238</v>
      </c>
      <c r="E6431" t="s">
        <v>11853</v>
      </c>
      <c r="F6431" s="30" t="s">
        <v>16886</v>
      </c>
      <c r="G6431">
        <v>6.53</v>
      </c>
      <c r="H6431">
        <v>4.2</v>
      </c>
      <c r="I6431">
        <v>18</v>
      </c>
      <c r="J6431">
        <v>0</v>
      </c>
      <c r="K6431" s="13">
        <v>0.2873</v>
      </c>
      <c r="L6431" s="13">
        <v>4.2000000000000003E-2</v>
      </c>
      <c r="M6431" s="13">
        <v>6.5299999999999997E-2</v>
      </c>
      <c r="N6431" s="13">
        <v>0.18</v>
      </c>
      <c r="O6431" s="13">
        <v>0</v>
      </c>
      <c r="P6431" s="12" t="str">
        <f>LEFT(Tabela2[[#This Row],[Código]],2)</f>
        <v>58</v>
      </c>
    </row>
    <row r="6432" spans="2:16" ht="15" customHeight="1" x14ac:dyDescent="0.25">
      <c r="B6432" s="36" t="str">
        <f>LOOKUP(Tabela2[[#This Row],[RESUMO]],Tabela3[Grupo],Tabela3[Meus produtos])</f>
        <v>Não</v>
      </c>
      <c r="C6432" s="30" t="s">
        <v>6150</v>
      </c>
      <c r="D6432" t="s">
        <v>21238</v>
      </c>
      <c r="E6432" t="s">
        <v>11853</v>
      </c>
      <c r="F6432" s="30" t="s">
        <v>16887</v>
      </c>
      <c r="G6432">
        <v>6.61</v>
      </c>
      <c r="H6432">
        <v>4.28</v>
      </c>
      <c r="I6432">
        <v>18</v>
      </c>
      <c r="J6432">
        <v>0</v>
      </c>
      <c r="K6432" s="13">
        <v>0.28889999999999999</v>
      </c>
      <c r="L6432" s="13">
        <v>4.2800000000000005E-2</v>
      </c>
      <c r="M6432" s="13">
        <v>6.6100000000000006E-2</v>
      </c>
      <c r="N6432" s="13">
        <v>0.18</v>
      </c>
      <c r="O6432" s="13">
        <v>0</v>
      </c>
      <c r="P6432" s="12" t="str">
        <f>LEFT(Tabela2[[#This Row],[Código]],2)</f>
        <v>58</v>
      </c>
    </row>
    <row r="6433" spans="2:16" ht="15" customHeight="1" x14ac:dyDescent="0.25">
      <c r="B6433" s="36" t="str">
        <f>LOOKUP(Tabela2[[#This Row],[RESUMO]],Tabela3[Grupo],Tabela3[Meus produtos])</f>
        <v>Não</v>
      </c>
      <c r="C6433" s="30" t="s">
        <v>6151</v>
      </c>
      <c r="D6433" t="s">
        <v>21238</v>
      </c>
      <c r="E6433" t="s">
        <v>11853</v>
      </c>
      <c r="F6433" s="30" t="s">
        <v>16888</v>
      </c>
      <c r="G6433">
        <v>6.61</v>
      </c>
      <c r="H6433">
        <v>4.28</v>
      </c>
      <c r="I6433">
        <v>18</v>
      </c>
      <c r="J6433">
        <v>0</v>
      </c>
      <c r="K6433" s="13">
        <v>0.28889999999999999</v>
      </c>
      <c r="L6433" s="13">
        <v>4.2800000000000005E-2</v>
      </c>
      <c r="M6433" s="13">
        <v>6.6100000000000006E-2</v>
      </c>
      <c r="N6433" s="13">
        <v>0.18</v>
      </c>
      <c r="O6433" s="13">
        <v>0</v>
      </c>
      <c r="P6433" s="12" t="str">
        <f>LEFT(Tabela2[[#This Row],[Código]],2)</f>
        <v>58</v>
      </c>
    </row>
    <row r="6434" spans="2:16" ht="15" customHeight="1" x14ac:dyDescent="0.25">
      <c r="B6434" s="36" t="str">
        <f>LOOKUP(Tabela2[[#This Row],[RESUMO]],Tabela3[Grupo],Tabela3[Meus produtos])</f>
        <v>Não</v>
      </c>
      <c r="C6434" s="30" t="s">
        <v>6152</v>
      </c>
      <c r="D6434" t="s">
        <v>21238</v>
      </c>
      <c r="E6434" t="s">
        <v>11853</v>
      </c>
      <c r="F6434" s="30" t="s">
        <v>16889</v>
      </c>
      <c r="G6434">
        <v>6.61</v>
      </c>
      <c r="H6434">
        <v>4.28</v>
      </c>
      <c r="I6434">
        <v>18</v>
      </c>
      <c r="J6434">
        <v>0</v>
      </c>
      <c r="K6434" s="13">
        <v>0.28889999999999999</v>
      </c>
      <c r="L6434" s="13">
        <v>4.2800000000000005E-2</v>
      </c>
      <c r="M6434" s="13">
        <v>6.6100000000000006E-2</v>
      </c>
      <c r="N6434" s="13">
        <v>0.18</v>
      </c>
      <c r="O6434" s="13">
        <v>0</v>
      </c>
      <c r="P6434" s="12" t="str">
        <f>LEFT(Tabela2[[#This Row],[Código]],2)</f>
        <v>58</v>
      </c>
    </row>
    <row r="6435" spans="2:16" ht="15" customHeight="1" x14ac:dyDescent="0.25">
      <c r="B6435" s="36" t="str">
        <f>LOOKUP(Tabela2[[#This Row],[RESUMO]],Tabela3[Grupo],Tabela3[Meus produtos])</f>
        <v>Não</v>
      </c>
      <c r="C6435" s="30" t="s">
        <v>6153</v>
      </c>
      <c r="D6435" t="s">
        <v>21238</v>
      </c>
      <c r="E6435" t="s">
        <v>11853</v>
      </c>
      <c r="F6435" s="30" t="s">
        <v>16890</v>
      </c>
      <c r="G6435">
        <v>6.53</v>
      </c>
      <c r="H6435">
        <v>4.2</v>
      </c>
      <c r="I6435">
        <v>18</v>
      </c>
      <c r="J6435">
        <v>0</v>
      </c>
      <c r="K6435" s="13">
        <v>0.2873</v>
      </c>
      <c r="L6435" s="13">
        <v>4.2000000000000003E-2</v>
      </c>
      <c r="M6435" s="13">
        <v>6.5299999999999997E-2</v>
      </c>
      <c r="N6435" s="13">
        <v>0.18</v>
      </c>
      <c r="O6435" s="13">
        <v>0</v>
      </c>
      <c r="P6435" s="12" t="str">
        <f>LEFT(Tabela2[[#This Row],[Código]],2)</f>
        <v>58</v>
      </c>
    </row>
    <row r="6436" spans="2:16" ht="15" customHeight="1" x14ac:dyDescent="0.25">
      <c r="B6436" s="36" t="str">
        <f>LOOKUP(Tabela2[[#This Row],[RESUMO]],Tabela3[Grupo],Tabela3[Meus produtos])</f>
        <v>Não</v>
      </c>
      <c r="C6436" s="30" t="s">
        <v>6154</v>
      </c>
      <c r="D6436" t="s">
        <v>21238</v>
      </c>
      <c r="E6436" t="s">
        <v>11853</v>
      </c>
      <c r="F6436" s="30" t="s">
        <v>16891</v>
      </c>
      <c r="G6436">
        <v>6.53</v>
      </c>
      <c r="H6436">
        <v>4.2</v>
      </c>
      <c r="I6436">
        <v>18</v>
      </c>
      <c r="J6436">
        <v>0</v>
      </c>
      <c r="K6436" s="13">
        <v>0.2873</v>
      </c>
      <c r="L6436" s="13">
        <v>4.2000000000000003E-2</v>
      </c>
      <c r="M6436" s="13">
        <v>6.5299999999999997E-2</v>
      </c>
      <c r="N6436" s="13">
        <v>0.18</v>
      </c>
      <c r="O6436" s="13">
        <v>0</v>
      </c>
      <c r="P6436" s="12" t="str">
        <f>LEFT(Tabela2[[#This Row],[Código]],2)</f>
        <v>58</v>
      </c>
    </row>
    <row r="6437" spans="2:16" ht="15" customHeight="1" x14ac:dyDescent="0.25">
      <c r="B6437" s="36" t="str">
        <f>LOOKUP(Tabela2[[#This Row],[RESUMO]],Tabela3[Grupo],Tabela3[Meus produtos])</f>
        <v>Não</v>
      </c>
      <c r="C6437" s="30" t="s">
        <v>6155</v>
      </c>
      <c r="D6437" t="s">
        <v>21238</v>
      </c>
      <c r="E6437" t="s">
        <v>11853</v>
      </c>
      <c r="F6437" s="30" t="s">
        <v>16892</v>
      </c>
      <c r="G6437">
        <v>6.53</v>
      </c>
      <c r="H6437">
        <v>4.2</v>
      </c>
      <c r="I6437">
        <v>18</v>
      </c>
      <c r="J6437">
        <v>0</v>
      </c>
      <c r="K6437" s="13">
        <v>0.2873</v>
      </c>
      <c r="L6437" s="13">
        <v>4.2000000000000003E-2</v>
      </c>
      <c r="M6437" s="13">
        <v>6.5299999999999997E-2</v>
      </c>
      <c r="N6437" s="13">
        <v>0.18</v>
      </c>
      <c r="O6437" s="13">
        <v>0</v>
      </c>
      <c r="P6437" s="12" t="str">
        <f>LEFT(Tabela2[[#This Row],[Código]],2)</f>
        <v>58</v>
      </c>
    </row>
    <row r="6438" spans="2:16" ht="15" customHeight="1" x14ac:dyDescent="0.25">
      <c r="B6438" s="36" t="str">
        <f>LOOKUP(Tabela2[[#This Row],[RESUMO]],Tabela3[Grupo],Tabela3[Meus produtos])</f>
        <v>Não</v>
      </c>
      <c r="C6438" s="30" t="s">
        <v>6156</v>
      </c>
      <c r="D6438" t="s">
        <v>21238</v>
      </c>
      <c r="E6438" t="s">
        <v>11853</v>
      </c>
      <c r="F6438" s="30" t="s">
        <v>16893</v>
      </c>
      <c r="G6438">
        <v>6.53</v>
      </c>
      <c r="H6438">
        <v>4.2</v>
      </c>
      <c r="I6438">
        <v>18</v>
      </c>
      <c r="J6438">
        <v>0</v>
      </c>
      <c r="K6438" s="13">
        <v>0.2873</v>
      </c>
      <c r="L6438" s="13">
        <v>4.2000000000000003E-2</v>
      </c>
      <c r="M6438" s="13">
        <v>6.5299999999999997E-2</v>
      </c>
      <c r="N6438" s="13">
        <v>0.18</v>
      </c>
      <c r="O6438" s="13">
        <v>0</v>
      </c>
      <c r="P6438" s="12" t="str">
        <f>LEFT(Tabela2[[#This Row],[Código]],2)</f>
        <v>58</v>
      </c>
    </row>
    <row r="6439" spans="2:16" ht="15" customHeight="1" x14ac:dyDescent="0.25">
      <c r="B6439" s="36" t="str">
        <f>LOOKUP(Tabela2[[#This Row],[RESUMO]],Tabela3[Grupo],Tabela3[Meus produtos])</f>
        <v>Não</v>
      </c>
      <c r="C6439" s="30" t="s">
        <v>6157</v>
      </c>
      <c r="D6439" t="s">
        <v>21238</v>
      </c>
      <c r="E6439" t="s">
        <v>11853</v>
      </c>
      <c r="F6439" s="30" t="s">
        <v>16894</v>
      </c>
      <c r="G6439">
        <v>6.53</v>
      </c>
      <c r="H6439">
        <v>4.2</v>
      </c>
      <c r="I6439">
        <v>18</v>
      </c>
      <c r="J6439">
        <v>0</v>
      </c>
      <c r="K6439" s="13">
        <v>0.2873</v>
      </c>
      <c r="L6439" s="13">
        <v>4.2000000000000003E-2</v>
      </c>
      <c r="M6439" s="13">
        <v>6.5299999999999997E-2</v>
      </c>
      <c r="N6439" s="13">
        <v>0.18</v>
      </c>
      <c r="O6439" s="13">
        <v>0</v>
      </c>
      <c r="P6439" s="12" t="str">
        <f>LEFT(Tabela2[[#This Row],[Código]],2)</f>
        <v>58</v>
      </c>
    </row>
    <row r="6440" spans="2:16" ht="15" customHeight="1" x14ac:dyDescent="0.25">
      <c r="B6440" s="36" t="str">
        <f>LOOKUP(Tabela2[[#This Row],[RESUMO]],Tabela3[Grupo],Tabela3[Meus produtos])</f>
        <v>Não</v>
      </c>
      <c r="C6440" s="30" t="s">
        <v>6158</v>
      </c>
      <c r="D6440" t="s">
        <v>21238</v>
      </c>
      <c r="E6440" t="s">
        <v>11853</v>
      </c>
      <c r="F6440" s="30" t="s">
        <v>16895</v>
      </c>
      <c r="G6440">
        <v>6.53</v>
      </c>
      <c r="H6440">
        <v>4.2</v>
      </c>
      <c r="I6440">
        <v>18</v>
      </c>
      <c r="J6440">
        <v>0</v>
      </c>
      <c r="K6440" s="13">
        <v>0.2873</v>
      </c>
      <c r="L6440" s="13">
        <v>4.2000000000000003E-2</v>
      </c>
      <c r="M6440" s="13">
        <v>6.5299999999999997E-2</v>
      </c>
      <c r="N6440" s="13">
        <v>0.18</v>
      </c>
      <c r="O6440" s="13">
        <v>0</v>
      </c>
      <c r="P6440" s="12" t="str">
        <f>LEFT(Tabela2[[#This Row],[Código]],2)</f>
        <v>58</v>
      </c>
    </row>
    <row r="6441" spans="2:16" ht="15" customHeight="1" x14ac:dyDescent="0.25">
      <c r="B6441" s="36" t="str">
        <f>LOOKUP(Tabela2[[#This Row],[RESUMO]],Tabela3[Grupo],Tabela3[Meus produtos])</f>
        <v>Não</v>
      </c>
      <c r="C6441" s="30" t="s">
        <v>6159</v>
      </c>
      <c r="D6441" t="s">
        <v>21238</v>
      </c>
      <c r="E6441" t="s">
        <v>11853</v>
      </c>
      <c r="F6441" s="30" t="s">
        <v>16896</v>
      </c>
      <c r="G6441">
        <v>6.53</v>
      </c>
      <c r="H6441">
        <v>4.2</v>
      </c>
      <c r="I6441">
        <v>18</v>
      </c>
      <c r="J6441">
        <v>0</v>
      </c>
      <c r="K6441" s="13">
        <v>0.2873</v>
      </c>
      <c r="L6441" s="13">
        <v>4.2000000000000003E-2</v>
      </c>
      <c r="M6441" s="13">
        <v>6.5299999999999997E-2</v>
      </c>
      <c r="N6441" s="13">
        <v>0.18</v>
      </c>
      <c r="O6441" s="13">
        <v>0</v>
      </c>
      <c r="P6441" s="12" t="str">
        <f>LEFT(Tabela2[[#This Row],[Código]],2)</f>
        <v>58</v>
      </c>
    </row>
    <row r="6442" spans="2:16" ht="15" customHeight="1" x14ac:dyDescent="0.25">
      <c r="B6442" s="36" t="str">
        <f>LOOKUP(Tabela2[[#This Row],[RESUMO]],Tabela3[Grupo],Tabela3[Meus produtos])</f>
        <v>Não</v>
      </c>
      <c r="C6442" s="30" t="s">
        <v>6160</v>
      </c>
      <c r="D6442" t="s">
        <v>21238</v>
      </c>
      <c r="E6442" t="s">
        <v>11853</v>
      </c>
      <c r="F6442" s="30" t="s">
        <v>16897</v>
      </c>
      <c r="G6442">
        <v>6.53</v>
      </c>
      <c r="H6442">
        <v>4.2</v>
      </c>
      <c r="I6442">
        <v>18</v>
      </c>
      <c r="J6442">
        <v>0</v>
      </c>
      <c r="K6442" s="13">
        <v>0.2873</v>
      </c>
      <c r="L6442" s="13">
        <v>4.2000000000000003E-2</v>
      </c>
      <c r="M6442" s="13">
        <v>6.5299999999999997E-2</v>
      </c>
      <c r="N6442" s="13">
        <v>0.18</v>
      </c>
      <c r="O6442" s="13">
        <v>0</v>
      </c>
      <c r="P6442" s="12" t="str">
        <f>LEFT(Tabela2[[#This Row],[Código]],2)</f>
        <v>58</v>
      </c>
    </row>
    <row r="6443" spans="2:16" ht="15" customHeight="1" x14ac:dyDescent="0.25">
      <c r="B6443" s="36" t="str">
        <f>LOOKUP(Tabela2[[#This Row],[RESUMO]],Tabela3[Grupo],Tabela3[Meus produtos])</f>
        <v>Não</v>
      </c>
      <c r="C6443" s="30" t="s">
        <v>6161</v>
      </c>
      <c r="D6443" t="s">
        <v>21238</v>
      </c>
      <c r="E6443" t="s">
        <v>11853</v>
      </c>
      <c r="F6443" s="30" t="s">
        <v>16898</v>
      </c>
      <c r="G6443">
        <v>6.53</v>
      </c>
      <c r="H6443">
        <v>4.2</v>
      </c>
      <c r="I6443">
        <v>18</v>
      </c>
      <c r="J6443">
        <v>0</v>
      </c>
      <c r="K6443" s="13">
        <v>0.2873</v>
      </c>
      <c r="L6443" s="13">
        <v>4.2000000000000003E-2</v>
      </c>
      <c r="M6443" s="13">
        <v>6.5299999999999997E-2</v>
      </c>
      <c r="N6443" s="13">
        <v>0.18</v>
      </c>
      <c r="O6443" s="13">
        <v>0</v>
      </c>
      <c r="P6443" s="12" t="str">
        <f>LEFT(Tabela2[[#This Row],[Código]],2)</f>
        <v>58</v>
      </c>
    </row>
    <row r="6444" spans="2:16" ht="15" customHeight="1" x14ac:dyDescent="0.25">
      <c r="B6444" s="36" t="str">
        <f>LOOKUP(Tabela2[[#This Row],[RESUMO]],Tabela3[Grupo],Tabela3[Meus produtos])</f>
        <v>Não</v>
      </c>
      <c r="C6444" s="30" t="s">
        <v>6162</v>
      </c>
      <c r="D6444" t="s">
        <v>21238</v>
      </c>
      <c r="E6444" t="s">
        <v>11853</v>
      </c>
      <c r="F6444" s="30" t="s">
        <v>16899</v>
      </c>
      <c r="G6444">
        <v>6.53</v>
      </c>
      <c r="H6444">
        <v>4.2</v>
      </c>
      <c r="I6444">
        <v>18</v>
      </c>
      <c r="J6444">
        <v>0</v>
      </c>
      <c r="K6444" s="13">
        <v>0.2873</v>
      </c>
      <c r="L6444" s="13">
        <v>4.2000000000000003E-2</v>
      </c>
      <c r="M6444" s="13">
        <v>6.5299999999999997E-2</v>
      </c>
      <c r="N6444" s="13">
        <v>0.18</v>
      </c>
      <c r="O6444" s="13">
        <v>0</v>
      </c>
      <c r="P6444" s="12" t="str">
        <f>LEFT(Tabela2[[#This Row],[Código]],2)</f>
        <v>58</v>
      </c>
    </row>
    <row r="6445" spans="2:16" ht="15" customHeight="1" x14ac:dyDescent="0.25">
      <c r="B6445" s="36" t="str">
        <f>LOOKUP(Tabela2[[#This Row],[RESUMO]],Tabela3[Grupo],Tabela3[Meus produtos])</f>
        <v>Não</v>
      </c>
      <c r="C6445" s="30" t="s">
        <v>6163</v>
      </c>
      <c r="D6445" t="s">
        <v>21238</v>
      </c>
      <c r="E6445" t="s">
        <v>11853</v>
      </c>
      <c r="F6445" s="30" t="s">
        <v>16900</v>
      </c>
      <c r="G6445">
        <v>6.53</v>
      </c>
      <c r="H6445">
        <v>4.2</v>
      </c>
      <c r="I6445">
        <v>18</v>
      </c>
      <c r="J6445">
        <v>0</v>
      </c>
      <c r="K6445" s="13">
        <v>0.2873</v>
      </c>
      <c r="L6445" s="13">
        <v>4.2000000000000003E-2</v>
      </c>
      <c r="M6445" s="13">
        <v>6.5299999999999997E-2</v>
      </c>
      <c r="N6445" s="13">
        <v>0.18</v>
      </c>
      <c r="O6445" s="13">
        <v>0</v>
      </c>
      <c r="P6445" s="12" t="str">
        <f>LEFT(Tabela2[[#This Row],[Código]],2)</f>
        <v>58</v>
      </c>
    </row>
    <row r="6446" spans="2:16" ht="15" customHeight="1" x14ac:dyDescent="0.25">
      <c r="B6446" s="36" t="str">
        <f>LOOKUP(Tabela2[[#This Row],[RESUMO]],Tabela3[Grupo],Tabela3[Meus produtos])</f>
        <v>Não</v>
      </c>
      <c r="C6446" s="30" t="s">
        <v>6164</v>
      </c>
      <c r="D6446" t="s">
        <v>21238</v>
      </c>
      <c r="E6446" t="s">
        <v>11853</v>
      </c>
      <c r="F6446" s="30" t="s">
        <v>16901</v>
      </c>
      <c r="G6446">
        <v>6.53</v>
      </c>
      <c r="H6446">
        <v>4.2</v>
      </c>
      <c r="I6446">
        <v>18</v>
      </c>
      <c r="J6446">
        <v>0</v>
      </c>
      <c r="K6446" s="13">
        <v>0.2873</v>
      </c>
      <c r="L6446" s="13">
        <v>4.2000000000000003E-2</v>
      </c>
      <c r="M6446" s="13">
        <v>6.5299999999999997E-2</v>
      </c>
      <c r="N6446" s="13">
        <v>0.18</v>
      </c>
      <c r="O6446" s="13">
        <v>0</v>
      </c>
      <c r="P6446" s="12" t="str">
        <f>LEFT(Tabela2[[#This Row],[Código]],2)</f>
        <v>58</v>
      </c>
    </row>
    <row r="6447" spans="2:16" ht="15" customHeight="1" x14ac:dyDescent="0.25">
      <c r="B6447" s="36" t="str">
        <f>LOOKUP(Tabela2[[#This Row],[RESUMO]],Tabela3[Grupo],Tabela3[Meus produtos])</f>
        <v>Não</v>
      </c>
      <c r="C6447" s="30" t="s">
        <v>6165</v>
      </c>
      <c r="D6447" t="s">
        <v>21238</v>
      </c>
      <c r="E6447" t="s">
        <v>11853</v>
      </c>
      <c r="F6447" s="30" t="s">
        <v>16902</v>
      </c>
      <c r="G6447">
        <v>6.53</v>
      </c>
      <c r="H6447">
        <v>4.2</v>
      </c>
      <c r="I6447">
        <v>18</v>
      </c>
      <c r="J6447">
        <v>0</v>
      </c>
      <c r="K6447" s="13">
        <v>0.2873</v>
      </c>
      <c r="L6447" s="13">
        <v>4.2000000000000003E-2</v>
      </c>
      <c r="M6447" s="13">
        <v>6.5299999999999997E-2</v>
      </c>
      <c r="N6447" s="13">
        <v>0.18</v>
      </c>
      <c r="O6447" s="13">
        <v>0</v>
      </c>
      <c r="P6447" s="12" t="str">
        <f>LEFT(Tabela2[[#This Row],[Código]],2)</f>
        <v>58</v>
      </c>
    </row>
    <row r="6448" spans="2:16" ht="15" customHeight="1" x14ac:dyDescent="0.25">
      <c r="B6448" s="36" t="str">
        <f>LOOKUP(Tabela2[[#This Row],[RESUMO]],Tabela3[Grupo],Tabela3[Meus produtos])</f>
        <v>Não</v>
      </c>
      <c r="C6448" s="30" t="s">
        <v>6166</v>
      </c>
      <c r="D6448" t="s">
        <v>21238</v>
      </c>
      <c r="E6448" t="s">
        <v>11853</v>
      </c>
      <c r="F6448" s="30" t="s">
        <v>16903</v>
      </c>
      <c r="G6448">
        <v>6.53</v>
      </c>
      <c r="H6448">
        <v>4.2</v>
      </c>
      <c r="I6448">
        <v>18</v>
      </c>
      <c r="J6448">
        <v>0</v>
      </c>
      <c r="K6448" s="13">
        <v>0.2873</v>
      </c>
      <c r="L6448" s="13">
        <v>4.2000000000000003E-2</v>
      </c>
      <c r="M6448" s="13">
        <v>6.5299999999999997E-2</v>
      </c>
      <c r="N6448" s="13">
        <v>0.18</v>
      </c>
      <c r="O6448" s="13">
        <v>0</v>
      </c>
      <c r="P6448" s="12" t="str">
        <f>LEFT(Tabela2[[#This Row],[Código]],2)</f>
        <v>58</v>
      </c>
    </row>
    <row r="6449" spans="2:16" ht="15" customHeight="1" x14ac:dyDescent="0.25">
      <c r="B6449" s="36" t="str">
        <f>LOOKUP(Tabela2[[#This Row],[RESUMO]],Tabela3[Grupo],Tabela3[Meus produtos])</f>
        <v>Não</v>
      </c>
      <c r="C6449" s="30" t="s">
        <v>6167</v>
      </c>
      <c r="D6449" t="s">
        <v>21238</v>
      </c>
      <c r="E6449" t="s">
        <v>11853</v>
      </c>
      <c r="F6449" s="30" t="s">
        <v>16904</v>
      </c>
      <c r="G6449">
        <v>6.53</v>
      </c>
      <c r="H6449">
        <v>4.2</v>
      </c>
      <c r="I6449">
        <v>18</v>
      </c>
      <c r="J6449">
        <v>0</v>
      </c>
      <c r="K6449" s="13">
        <v>0.2873</v>
      </c>
      <c r="L6449" s="13">
        <v>4.2000000000000003E-2</v>
      </c>
      <c r="M6449" s="13">
        <v>6.5299999999999997E-2</v>
      </c>
      <c r="N6449" s="13">
        <v>0.18</v>
      </c>
      <c r="O6449" s="13">
        <v>0</v>
      </c>
      <c r="P6449" s="12" t="str">
        <f>LEFT(Tabela2[[#This Row],[Código]],2)</f>
        <v>58</v>
      </c>
    </row>
    <row r="6450" spans="2:16" ht="15" customHeight="1" x14ac:dyDescent="0.25">
      <c r="B6450" s="36" t="str">
        <f>LOOKUP(Tabela2[[#This Row],[RESUMO]],Tabela3[Grupo],Tabela3[Meus produtos])</f>
        <v>Não</v>
      </c>
      <c r="C6450" s="30" t="s">
        <v>6168</v>
      </c>
      <c r="D6450" t="s">
        <v>21238</v>
      </c>
      <c r="E6450" t="s">
        <v>11853</v>
      </c>
      <c r="F6450" s="30" t="s">
        <v>16905</v>
      </c>
      <c r="G6450">
        <v>6.53</v>
      </c>
      <c r="H6450">
        <v>4.2</v>
      </c>
      <c r="I6450">
        <v>18</v>
      </c>
      <c r="J6450">
        <v>0</v>
      </c>
      <c r="K6450" s="13">
        <v>0.2873</v>
      </c>
      <c r="L6450" s="13">
        <v>4.2000000000000003E-2</v>
      </c>
      <c r="M6450" s="13">
        <v>6.5299999999999997E-2</v>
      </c>
      <c r="N6450" s="13">
        <v>0.18</v>
      </c>
      <c r="O6450" s="13">
        <v>0</v>
      </c>
      <c r="P6450" s="12" t="str">
        <f>LEFT(Tabela2[[#This Row],[Código]],2)</f>
        <v>58</v>
      </c>
    </row>
    <row r="6451" spans="2:16" ht="15" customHeight="1" x14ac:dyDescent="0.25">
      <c r="B6451" s="36" t="str">
        <f>LOOKUP(Tabela2[[#This Row],[RESUMO]],Tabela3[Grupo],Tabela3[Meus produtos])</f>
        <v>Não</v>
      </c>
      <c r="C6451" s="30" t="s">
        <v>6169</v>
      </c>
      <c r="D6451" t="s">
        <v>21238</v>
      </c>
      <c r="E6451" t="s">
        <v>11853</v>
      </c>
      <c r="F6451" s="30" t="s">
        <v>16906</v>
      </c>
      <c r="G6451">
        <v>11.49</v>
      </c>
      <c r="H6451">
        <v>5.56</v>
      </c>
      <c r="I6451">
        <v>18</v>
      </c>
      <c r="J6451">
        <v>0</v>
      </c>
      <c r="K6451" s="13">
        <v>0.35049999999999998</v>
      </c>
      <c r="L6451" s="13">
        <v>5.5599999999999997E-2</v>
      </c>
      <c r="M6451" s="13">
        <v>0.1149</v>
      </c>
      <c r="N6451" s="13">
        <v>0.18</v>
      </c>
      <c r="O6451" s="13">
        <v>0</v>
      </c>
      <c r="P6451" s="12" t="str">
        <f>LEFT(Tabela2[[#This Row],[Código]],2)</f>
        <v>59</v>
      </c>
    </row>
    <row r="6452" spans="2:16" ht="15" customHeight="1" x14ac:dyDescent="0.25">
      <c r="B6452" s="36" t="str">
        <f>LOOKUP(Tabela2[[#This Row],[RESUMO]],Tabela3[Grupo],Tabela3[Meus produtos])</f>
        <v>Não</v>
      </c>
      <c r="C6452" s="30" t="s">
        <v>6170</v>
      </c>
      <c r="D6452" t="s">
        <v>21238</v>
      </c>
      <c r="E6452" t="s">
        <v>11853</v>
      </c>
      <c r="F6452" s="30" t="s">
        <v>16907</v>
      </c>
      <c r="G6452">
        <v>11.49</v>
      </c>
      <c r="H6452">
        <v>5.56</v>
      </c>
      <c r="I6452">
        <v>18</v>
      </c>
      <c r="J6452">
        <v>0</v>
      </c>
      <c r="K6452" s="13">
        <v>0.35049999999999998</v>
      </c>
      <c r="L6452" s="13">
        <v>5.5599999999999997E-2</v>
      </c>
      <c r="M6452" s="13">
        <v>0.1149</v>
      </c>
      <c r="N6452" s="13">
        <v>0.18</v>
      </c>
      <c r="O6452" s="13">
        <v>0</v>
      </c>
      <c r="P6452" s="12" t="str">
        <f>LEFT(Tabela2[[#This Row],[Código]],2)</f>
        <v>59</v>
      </c>
    </row>
    <row r="6453" spans="2:16" ht="15" customHeight="1" x14ac:dyDescent="0.25">
      <c r="B6453" s="36" t="str">
        <f>LOOKUP(Tabela2[[#This Row],[RESUMO]],Tabela3[Grupo],Tabela3[Meus produtos])</f>
        <v>Não</v>
      </c>
      <c r="C6453" s="30" t="s">
        <v>6171</v>
      </c>
      <c r="D6453" t="s">
        <v>21238</v>
      </c>
      <c r="E6453" t="s">
        <v>11853</v>
      </c>
      <c r="F6453" s="30" t="s">
        <v>16908</v>
      </c>
      <c r="G6453">
        <v>11.49</v>
      </c>
      <c r="H6453">
        <v>5.56</v>
      </c>
      <c r="I6453">
        <v>18</v>
      </c>
      <c r="J6453">
        <v>0</v>
      </c>
      <c r="K6453" s="13">
        <v>0.35049999999999998</v>
      </c>
      <c r="L6453" s="13">
        <v>5.5599999999999997E-2</v>
      </c>
      <c r="M6453" s="13">
        <v>0.1149</v>
      </c>
      <c r="N6453" s="13">
        <v>0.18</v>
      </c>
      <c r="O6453" s="13">
        <v>0</v>
      </c>
      <c r="P6453" s="12" t="str">
        <f>LEFT(Tabela2[[#This Row],[Código]],2)</f>
        <v>59</v>
      </c>
    </row>
    <row r="6454" spans="2:16" ht="15" customHeight="1" x14ac:dyDescent="0.25">
      <c r="B6454" s="36" t="str">
        <f>LOOKUP(Tabela2[[#This Row],[RESUMO]],Tabela3[Grupo],Tabela3[Meus produtos])</f>
        <v>Não</v>
      </c>
      <c r="C6454" s="30" t="s">
        <v>6172</v>
      </c>
      <c r="D6454" t="s">
        <v>21238</v>
      </c>
      <c r="E6454" t="s">
        <v>11853</v>
      </c>
      <c r="F6454" s="30" t="s">
        <v>16909</v>
      </c>
      <c r="G6454">
        <v>11.06</v>
      </c>
      <c r="H6454">
        <v>5.56</v>
      </c>
      <c r="I6454">
        <v>18</v>
      </c>
      <c r="J6454">
        <v>0</v>
      </c>
      <c r="K6454" s="13">
        <v>0.34620000000000001</v>
      </c>
      <c r="L6454" s="13">
        <v>5.5599999999999997E-2</v>
      </c>
      <c r="M6454" s="13">
        <v>0.1106</v>
      </c>
      <c r="N6454" s="13">
        <v>0.18</v>
      </c>
      <c r="O6454" s="13">
        <v>0</v>
      </c>
      <c r="P6454" s="12" t="str">
        <f>LEFT(Tabela2[[#This Row],[Código]],2)</f>
        <v>59</v>
      </c>
    </row>
    <row r="6455" spans="2:16" ht="15" customHeight="1" x14ac:dyDescent="0.25">
      <c r="B6455" s="36" t="str">
        <f>LOOKUP(Tabela2[[#This Row],[RESUMO]],Tabela3[Grupo],Tabela3[Meus produtos])</f>
        <v>Não</v>
      </c>
      <c r="C6455" s="30" t="s">
        <v>6173</v>
      </c>
      <c r="D6455" t="s">
        <v>21238</v>
      </c>
      <c r="E6455" t="s">
        <v>11853</v>
      </c>
      <c r="F6455" s="30" t="s">
        <v>16910</v>
      </c>
      <c r="G6455">
        <v>11.49</v>
      </c>
      <c r="H6455">
        <v>5.56</v>
      </c>
      <c r="I6455">
        <v>18</v>
      </c>
      <c r="J6455">
        <v>0</v>
      </c>
      <c r="K6455" s="13">
        <v>0.35049999999999998</v>
      </c>
      <c r="L6455" s="13">
        <v>5.5599999999999997E-2</v>
      </c>
      <c r="M6455" s="13">
        <v>0.1149</v>
      </c>
      <c r="N6455" s="13">
        <v>0.18</v>
      </c>
      <c r="O6455" s="13">
        <v>0</v>
      </c>
      <c r="P6455" s="12" t="str">
        <f>LEFT(Tabela2[[#This Row],[Código]],2)</f>
        <v>59</v>
      </c>
    </row>
    <row r="6456" spans="2:16" ht="15" customHeight="1" x14ac:dyDescent="0.25">
      <c r="B6456" s="36" t="str">
        <f>LOOKUP(Tabela2[[#This Row],[RESUMO]],Tabela3[Grupo],Tabela3[Meus produtos])</f>
        <v>Não</v>
      </c>
      <c r="C6456" s="30" t="s">
        <v>6174</v>
      </c>
      <c r="D6456" t="s">
        <v>21238</v>
      </c>
      <c r="E6456" t="s">
        <v>11853</v>
      </c>
      <c r="F6456" s="30" t="s">
        <v>16911</v>
      </c>
      <c r="G6456">
        <v>11.06</v>
      </c>
      <c r="H6456">
        <v>5.56</v>
      </c>
      <c r="I6456">
        <v>18</v>
      </c>
      <c r="J6456">
        <v>0</v>
      </c>
      <c r="K6456" s="13">
        <v>0.34620000000000001</v>
      </c>
      <c r="L6456" s="13">
        <v>5.5599999999999997E-2</v>
      </c>
      <c r="M6456" s="13">
        <v>0.1106</v>
      </c>
      <c r="N6456" s="13">
        <v>0.18</v>
      </c>
      <c r="O6456" s="13">
        <v>0</v>
      </c>
      <c r="P6456" s="12" t="str">
        <f>LEFT(Tabela2[[#This Row],[Código]],2)</f>
        <v>59</v>
      </c>
    </row>
    <row r="6457" spans="2:16" ht="15" customHeight="1" x14ac:dyDescent="0.25">
      <c r="B6457" s="36" t="str">
        <f>LOOKUP(Tabela2[[#This Row],[RESUMO]],Tabela3[Grupo],Tabela3[Meus produtos])</f>
        <v>Não</v>
      </c>
      <c r="C6457" s="30" t="s">
        <v>6175</v>
      </c>
      <c r="D6457" t="s">
        <v>21238</v>
      </c>
      <c r="E6457" t="s">
        <v>11853</v>
      </c>
      <c r="F6457" s="30" t="s">
        <v>16912</v>
      </c>
      <c r="G6457">
        <v>13.45</v>
      </c>
      <c r="H6457">
        <v>5.56</v>
      </c>
      <c r="I6457">
        <v>18</v>
      </c>
      <c r="J6457">
        <v>0</v>
      </c>
      <c r="K6457" s="13">
        <v>0.37009999999999998</v>
      </c>
      <c r="L6457" s="13">
        <v>5.5599999999999997E-2</v>
      </c>
      <c r="M6457" s="13">
        <v>0.13449999999999998</v>
      </c>
      <c r="N6457" s="13">
        <v>0.18</v>
      </c>
      <c r="O6457" s="13">
        <v>0</v>
      </c>
      <c r="P6457" s="12" t="str">
        <f>LEFT(Tabela2[[#This Row],[Código]],2)</f>
        <v>59</v>
      </c>
    </row>
    <row r="6458" spans="2:16" ht="15" customHeight="1" x14ac:dyDescent="0.25">
      <c r="B6458" s="36" t="str">
        <f>LOOKUP(Tabela2[[#This Row],[RESUMO]],Tabela3[Grupo],Tabela3[Meus produtos])</f>
        <v>Não</v>
      </c>
      <c r="C6458" s="30" t="s">
        <v>6176</v>
      </c>
      <c r="D6458" t="s">
        <v>21238</v>
      </c>
      <c r="E6458" t="s">
        <v>11853</v>
      </c>
      <c r="F6458" s="30" t="s">
        <v>16913</v>
      </c>
      <c r="G6458">
        <v>13.45</v>
      </c>
      <c r="H6458">
        <v>5.56</v>
      </c>
      <c r="I6458">
        <v>18</v>
      </c>
      <c r="J6458">
        <v>0</v>
      </c>
      <c r="K6458" s="13">
        <v>0.37009999999999998</v>
      </c>
      <c r="L6458" s="13">
        <v>5.5599999999999997E-2</v>
      </c>
      <c r="M6458" s="13">
        <v>0.13449999999999998</v>
      </c>
      <c r="N6458" s="13">
        <v>0.18</v>
      </c>
      <c r="O6458" s="13">
        <v>0</v>
      </c>
      <c r="P6458" s="12" t="str">
        <f>LEFT(Tabela2[[#This Row],[Código]],2)</f>
        <v>59</v>
      </c>
    </row>
    <row r="6459" spans="2:16" ht="15" customHeight="1" x14ac:dyDescent="0.25">
      <c r="B6459" s="36" t="str">
        <f>LOOKUP(Tabela2[[#This Row],[RESUMO]],Tabela3[Grupo],Tabela3[Meus produtos])</f>
        <v>Não</v>
      </c>
      <c r="C6459" s="30" t="s">
        <v>6177</v>
      </c>
      <c r="D6459" t="s">
        <v>21238</v>
      </c>
      <c r="E6459" t="s">
        <v>11853</v>
      </c>
      <c r="F6459" s="30" t="s">
        <v>16914</v>
      </c>
      <c r="G6459">
        <v>13.45</v>
      </c>
      <c r="H6459">
        <v>5.56</v>
      </c>
      <c r="I6459">
        <v>18</v>
      </c>
      <c r="J6459">
        <v>0</v>
      </c>
      <c r="K6459" s="13">
        <v>0.37009999999999998</v>
      </c>
      <c r="L6459" s="13">
        <v>5.5599999999999997E-2</v>
      </c>
      <c r="M6459" s="13">
        <v>0.13449999999999998</v>
      </c>
      <c r="N6459" s="13">
        <v>0.18</v>
      </c>
      <c r="O6459" s="13">
        <v>0</v>
      </c>
      <c r="P6459" s="12" t="str">
        <f>LEFT(Tabela2[[#This Row],[Código]],2)</f>
        <v>59</v>
      </c>
    </row>
    <row r="6460" spans="2:16" ht="15" customHeight="1" x14ac:dyDescent="0.25">
      <c r="B6460" s="36" t="str">
        <f>LOOKUP(Tabela2[[#This Row],[RESUMO]],Tabela3[Grupo],Tabela3[Meus produtos])</f>
        <v>Não</v>
      </c>
      <c r="C6460" s="30" t="s">
        <v>6178</v>
      </c>
      <c r="D6460" t="s">
        <v>21238</v>
      </c>
      <c r="E6460" t="s">
        <v>11853</v>
      </c>
      <c r="F6460" s="30" t="s">
        <v>16915</v>
      </c>
      <c r="G6460">
        <v>12.72</v>
      </c>
      <c r="H6460">
        <v>6.79</v>
      </c>
      <c r="I6460">
        <v>18</v>
      </c>
      <c r="J6460">
        <v>0</v>
      </c>
      <c r="K6460" s="13">
        <v>0.37509999999999999</v>
      </c>
      <c r="L6460" s="13">
        <v>6.7900000000000002E-2</v>
      </c>
      <c r="M6460" s="13">
        <v>0.12720000000000001</v>
      </c>
      <c r="N6460" s="13">
        <v>0.18</v>
      </c>
      <c r="O6460" s="13">
        <v>0</v>
      </c>
      <c r="P6460" s="12" t="str">
        <f>LEFT(Tabela2[[#This Row],[Código]],2)</f>
        <v>59</v>
      </c>
    </row>
    <row r="6461" spans="2:16" ht="15" customHeight="1" x14ac:dyDescent="0.25">
      <c r="B6461" s="36" t="str">
        <f>LOOKUP(Tabela2[[#This Row],[RESUMO]],Tabela3[Grupo],Tabela3[Meus produtos])</f>
        <v>Não</v>
      </c>
      <c r="C6461" s="30" t="s">
        <v>6179</v>
      </c>
      <c r="D6461" t="s">
        <v>21238</v>
      </c>
      <c r="E6461" t="s">
        <v>11853</v>
      </c>
      <c r="F6461" s="30" t="s">
        <v>16916</v>
      </c>
      <c r="G6461">
        <v>12.72</v>
      </c>
      <c r="H6461">
        <v>6.79</v>
      </c>
      <c r="I6461">
        <v>18</v>
      </c>
      <c r="J6461">
        <v>0</v>
      </c>
      <c r="K6461" s="13">
        <v>0.37509999999999999</v>
      </c>
      <c r="L6461" s="13">
        <v>6.7900000000000002E-2</v>
      </c>
      <c r="M6461" s="13">
        <v>0.12720000000000001</v>
      </c>
      <c r="N6461" s="13">
        <v>0.18</v>
      </c>
      <c r="O6461" s="13">
        <v>0</v>
      </c>
      <c r="P6461" s="12" t="str">
        <f>LEFT(Tabela2[[#This Row],[Código]],2)</f>
        <v>59</v>
      </c>
    </row>
    <row r="6462" spans="2:16" ht="15" customHeight="1" x14ac:dyDescent="0.25">
      <c r="B6462" s="36" t="str">
        <f>LOOKUP(Tabela2[[#This Row],[RESUMO]],Tabela3[Grupo],Tabela3[Meus produtos])</f>
        <v>Não</v>
      </c>
      <c r="C6462" s="30" t="s">
        <v>6180</v>
      </c>
      <c r="D6462" t="s">
        <v>21238</v>
      </c>
      <c r="E6462" t="s">
        <v>11853</v>
      </c>
      <c r="F6462" s="30" t="s">
        <v>16917</v>
      </c>
      <c r="G6462">
        <v>12.72</v>
      </c>
      <c r="H6462">
        <v>6.79</v>
      </c>
      <c r="I6462">
        <v>18</v>
      </c>
      <c r="J6462">
        <v>0</v>
      </c>
      <c r="K6462" s="13">
        <v>0.37509999999999999</v>
      </c>
      <c r="L6462" s="13">
        <v>6.7900000000000002E-2</v>
      </c>
      <c r="M6462" s="13">
        <v>0.12720000000000001</v>
      </c>
      <c r="N6462" s="13">
        <v>0.18</v>
      </c>
      <c r="O6462" s="13">
        <v>0</v>
      </c>
      <c r="P6462" s="12" t="str">
        <f>LEFT(Tabela2[[#This Row],[Código]],2)</f>
        <v>59</v>
      </c>
    </row>
    <row r="6463" spans="2:16" ht="15" customHeight="1" x14ac:dyDescent="0.25">
      <c r="B6463" s="36" t="str">
        <f>LOOKUP(Tabela2[[#This Row],[RESUMO]],Tabela3[Grupo],Tabela3[Meus produtos])</f>
        <v>Não</v>
      </c>
      <c r="C6463" s="30" t="s">
        <v>6181</v>
      </c>
      <c r="D6463" t="s">
        <v>21238</v>
      </c>
      <c r="E6463" t="s">
        <v>11853</v>
      </c>
      <c r="F6463" s="30" t="s">
        <v>16918</v>
      </c>
      <c r="G6463">
        <v>11.49</v>
      </c>
      <c r="H6463">
        <v>5.56</v>
      </c>
      <c r="I6463">
        <v>18</v>
      </c>
      <c r="J6463">
        <v>0</v>
      </c>
      <c r="K6463" s="13">
        <v>0.35049999999999998</v>
      </c>
      <c r="L6463" s="13">
        <v>5.5599999999999997E-2</v>
      </c>
      <c r="M6463" s="13">
        <v>0.1149</v>
      </c>
      <c r="N6463" s="13">
        <v>0.18</v>
      </c>
      <c r="O6463" s="13">
        <v>0</v>
      </c>
      <c r="P6463" s="12" t="str">
        <f>LEFT(Tabela2[[#This Row],[Código]],2)</f>
        <v>59</v>
      </c>
    </row>
    <row r="6464" spans="2:16" ht="15" customHeight="1" x14ac:dyDescent="0.25">
      <c r="B6464" s="36" t="str">
        <f>LOOKUP(Tabela2[[#This Row],[RESUMO]],Tabela3[Grupo],Tabela3[Meus produtos])</f>
        <v>Não</v>
      </c>
      <c r="C6464" s="30" t="s">
        <v>6182</v>
      </c>
      <c r="D6464" t="s">
        <v>21238</v>
      </c>
      <c r="E6464" t="s">
        <v>11853</v>
      </c>
      <c r="F6464" s="30" t="s">
        <v>16919</v>
      </c>
      <c r="G6464">
        <v>11.49</v>
      </c>
      <c r="H6464">
        <v>5.56</v>
      </c>
      <c r="I6464">
        <v>18</v>
      </c>
      <c r="J6464">
        <v>0</v>
      </c>
      <c r="K6464" s="13">
        <v>0.35049999999999998</v>
      </c>
      <c r="L6464" s="13">
        <v>5.5599999999999997E-2</v>
      </c>
      <c r="M6464" s="13">
        <v>0.1149</v>
      </c>
      <c r="N6464" s="13">
        <v>0.18</v>
      </c>
      <c r="O6464" s="13">
        <v>0</v>
      </c>
      <c r="P6464" s="12" t="str">
        <f>LEFT(Tabela2[[#This Row],[Código]],2)</f>
        <v>59</v>
      </c>
    </row>
    <row r="6465" spans="2:16" ht="15" customHeight="1" x14ac:dyDescent="0.25">
      <c r="B6465" s="36" t="str">
        <f>LOOKUP(Tabela2[[#This Row],[RESUMO]],Tabela3[Grupo],Tabela3[Meus produtos])</f>
        <v>Não</v>
      </c>
      <c r="C6465" s="30" t="s">
        <v>6183</v>
      </c>
      <c r="D6465" t="s">
        <v>21238</v>
      </c>
      <c r="E6465" t="s">
        <v>11853</v>
      </c>
      <c r="F6465" s="30" t="s">
        <v>16920</v>
      </c>
      <c r="G6465">
        <v>11.49</v>
      </c>
      <c r="H6465">
        <v>5.56</v>
      </c>
      <c r="I6465">
        <v>18</v>
      </c>
      <c r="J6465">
        <v>0</v>
      </c>
      <c r="K6465" s="13">
        <v>0.35049999999999998</v>
      </c>
      <c r="L6465" s="13">
        <v>5.5599999999999997E-2</v>
      </c>
      <c r="M6465" s="13">
        <v>0.1149</v>
      </c>
      <c r="N6465" s="13">
        <v>0.18</v>
      </c>
      <c r="O6465" s="13">
        <v>0</v>
      </c>
      <c r="P6465" s="12" t="str">
        <f>LEFT(Tabela2[[#This Row],[Código]],2)</f>
        <v>59</v>
      </c>
    </row>
    <row r="6466" spans="2:16" ht="15" customHeight="1" x14ac:dyDescent="0.25">
      <c r="B6466" s="36" t="str">
        <f>LOOKUP(Tabela2[[#This Row],[RESUMO]],Tabela3[Grupo],Tabela3[Meus produtos])</f>
        <v>Não</v>
      </c>
      <c r="C6466" s="30" t="s">
        <v>6184</v>
      </c>
      <c r="D6466" t="s">
        <v>21238</v>
      </c>
      <c r="E6466" t="s">
        <v>11853</v>
      </c>
      <c r="F6466" s="30" t="s">
        <v>16921</v>
      </c>
      <c r="G6466">
        <v>11.49</v>
      </c>
      <c r="H6466">
        <v>5.56</v>
      </c>
      <c r="I6466">
        <v>18</v>
      </c>
      <c r="J6466">
        <v>0</v>
      </c>
      <c r="K6466" s="13">
        <v>0.35049999999999998</v>
      </c>
      <c r="L6466" s="13">
        <v>5.5599999999999997E-2</v>
      </c>
      <c r="M6466" s="13">
        <v>0.1149</v>
      </c>
      <c r="N6466" s="13">
        <v>0.18</v>
      </c>
      <c r="O6466" s="13">
        <v>0</v>
      </c>
      <c r="P6466" s="12" t="str">
        <f>LEFT(Tabela2[[#This Row],[Código]],2)</f>
        <v>59</v>
      </c>
    </row>
    <row r="6467" spans="2:16" ht="15" customHeight="1" x14ac:dyDescent="0.25">
      <c r="B6467" s="36" t="str">
        <f>LOOKUP(Tabela2[[#This Row],[RESUMO]],Tabela3[Grupo],Tabela3[Meus produtos])</f>
        <v>Não</v>
      </c>
      <c r="C6467" s="30" t="s">
        <v>6185</v>
      </c>
      <c r="D6467" t="s">
        <v>21238</v>
      </c>
      <c r="E6467" t="s">
        <v>11853</v>
      </c>
      <c r="F6467" s="30" t="s">
        <v>16922</v>
      </c>
      <c r="G6467">
        <v>11.49</v>
      </c>
      <c r="H6467">
        <v>5.56</v>
      </c>
      <c r="I6467">
        <v>18</v>
      </c>
      <c r="J6467">
        <v>0</v>
      </c>
      <c r="K6467" s="13">
        <v>0.35049999999999998</v>
      </c>
      <c r="L6467" s="13">
        <v>5.5599999999999997E-2</v>
      </c>
      <c r="M6467" s="13">
        <v>0.1149</v>
      </c>
      <c r="N6467" s="13">
        <v>0.18</v>
      </c>
      <c r="O6467" s="13">
        <v>0</v>
      </c>
      <c r="P6467" s="12" t="str">
        <f>LEFT(Tabela2[[#This Row],[Código]],2)</f>
        <v>59</v>
      </c>
    </row>
    <row r="6468" spans="2:16" ht="15" customHeight="1" x14ac:dyDescent="0.25">
      <c r="B6468" s="36" t="str">
        <f>LOOKUP(Tabela2[[#This Row],[RESUMO]],Tabela3[Grupo],Tabela3[Meus produtos])</f>
        <v>Não</v>
      </c>
      <c r="C6468" s="30" t="s">
        <v>6186</v>
      </c>
      <c r="D6468" t="s">
        <v>21238</v>
      </c>
      <c r="E6468" t="s">
        <v>11853</v>
      </c>
      <c r="F6468" s="30" t="s">
        <v>16923</v>
      </c>
      <c r="G6468">
        <v>11.49</v>
      </c>
      <c r="H6468">
        <v>5.56</v>
      </c>
      <c r="I6468">
        <v>18</v>
      </c>
      <c r="J6468">
        <v>0</v>
      </c>
      <c r="K6468" s="13">
        <v>0.35049999999999998</v>
      </c>
      <c r="L6468" s="13">
        <v>5.5599999999999997E-2</v>
      </c>
      <c r="M6468" s="13">
        <v>0.1149</v>
      </c>
      <c r="N6468" s="13">
        <v>0.18</v>
      </c>
      <c r="O6468" s="13">
        <v>0</v>
      </c>
      <c r="P6468" s="12" t="str">
        <f>LEFT(Tabela2[[#This Row],[Código]],2)</f>
        <v>59</v>
      </c>
    </row>
    <row r="6469" spans="2:16" ht="15" customHeight="1" x14ac:dyDescent="0.25">
      <c r="B6469" s="36" t="str">
        <f>LOOKUP(Tabela2[[#This Row],[RESUMO]],Tabela3[Grupo],Tabela3[Meus produtos])</f>
        <v>Não</v>
      </c>
      <c r="C6469" s="30" t="s">
        <v>6187</v>
      </c>
      <c r="D6469" t="s">
        <v>21238</v>
      </c>
      <c r="E6469" t="s">
        <v>11853</v>
      </c>
      <c r="F6469" s="30" t="s">
        <v>16924</v>
      </c>
      <c r="G6469">
        <v>12.72</v>
      </c>
      <c r="H6469">
        <v>6.79</v>
      </c>
      <c r="I6469">
        <v>18</v>
      </c>
      <c r="J6469">
        <v>0</v>
      </c>
      <c r="K6469" s="13">
        <v>0.37509999999999999</v>
      </c>
      <c r="L6469" s="13">
        <v>6.7900000000000002E-2</v>
      </c>
      <c r="M6469" s="13">
        <v>0.12720000000000001</v>
      </c>
      <c r="N6469" s="13">
        <v>0.18</v>
      </c>
      <c r="O6469" s="13">
        <v>0</v>
      </c>
      <c r="P6469" s="12" t="str">
        <f>LEFT(Tabela2[[#This Row],[Código]],2)</f>
        <v>59</v>
      </c>
    </row>
    <row r="6470" spans="2:16" ht="15" customHeight="1" x14ac:dyDescent="0.25">
      <c r="B6470" s="36" t="str">
        <f>LOOKUP(Tabela2[[#This Row],[RESUMO]],Tabela3[Grupo],Tabela3[Meus produtos])</f>
        <v>Não</v>
      </c>
      <c r="C6470" s="30" t="s">
        <v>6188</v>
      </c>
      <c r="D6470" t="s">
        <v>21238</v>
      </c>
      <c r="E6470" t="s">
        <v>11853</v>
      </c>
      <c r="F6470" s="30" t="s">
        <v>16925</v>
      </c>
      <c r="G6470">
        <v>11.49</v>
      </c>
      <c r="H6470">
        <v>5.56</v>
      </c>
      <c r="I6470">
        <v>18</v>
      </c>
      <c r="J6470">
        <v>0</v>
      </c>
      <c r="K6470" s="13">
        <v>0.35049999999999998</v>
      </c>
      <c r="L6470" s="13">
        <v>5.5599999999999997E-2</v>
      </c>
      <c r="M6470" s="13">
        <v>0.1149</v>
      </c>
      <c r="N6470" s="13">
        <v>0.18</v>
      </c>
      <c r="O6470" s="13">
        <v>0</v>
      </c>
      <c r="P6470" s="12" t="str">
        <f>LEFT(Tabela2[[#This Row],[Código]],2)</f>
        <v>59</v>
      </c>
    </row>
    <row r="6471" spans="2:16" ht="15" customHeight="1" x14ac:dyDescent="0.25">
      <c r="B6471" s="36" t="str">
        <f>LOOKUP(Tabela2[[#This Row],[RESUMO]],Tabela3[Grupo],Tabela3[Meus produtos])</f>
        <v>Não</v>
      </c>
      <c r="C6471" s="30" t="s">
        <v>6189</v>
      </c>
      <c r="D6471" t="s">
        <v>21238</v>
      </c>
      <c r="E6471" t="s">
        <v>11853</v>
      </c>
      <c r="F6471" s="30" t="s">
        <v>16926</v>
      </c>
      <c r="G6471">
        <v>11.49</v>
      </c>
      <c r="H6471">
        <v>5.56</v>
      </c>
      <c r="I6471">
        <v>18</v>
      </c>
      <c r="J6471">
        <v>0</v>
      </c>
      <c r="K6471" s="13">
        <v>0.35049999999999998</v>
      </c>
      <c r="L6471" s="13">
        <v>5.5599999999999997E-2</v>
      </c>
      <c r="M6471" s="13">
        <v>0.1149</v>
      </c>
      <c r="N6471" s="13">
        <v>0.18</v>
      </c>
      <c r="O6471" s="13">
        <v>0</v>
      </c>
      <c r="P6471" s="12" t="str">
        <f>LEFT(Tabela2[[#This Row],[Código]],2)</f>
        <v>59</v>
      </c>
    </row>
    <row r="6472" spans="2:16" ht="15" customHeight="1" x14ac:dyDescent="0.25">
      <c r="B6472" s="36" t="str">
        <f>LOOKUP(Tabela2[[#This Row],[RESUMO]],Tabela3[Grupo],Tabela3[Meus produtos])</f>
        <v>Não</v>
      </c>
      <c r="C6472" s="30" t="s">
        <v>6190</v>
      </c>
      <c r="D6472" t="s">
        <v>21238</v>
      </c>
      <c r="E6472" t="s">
        <v>11853</v>
      </c>
      <c r="F6472" s="30" t="s">
        <v>16927</v>
      </c>
      <c r="G6472">
        <v>11.49</v>
      </c>
      <c r="H6472">
        <v>5.56</v>
      </c>
      <c r="I6472">
        <v>18</v>
      </c>
      <c r="J6472">
        <v>0</v>
      </c>
      <c r="K6472" s="13">
        <v>0.35049999999999998</v>
      </c>
      <c r="L6472" s="13">
        <v>5.5599999999999997E-2</v>
      </c>
      <c r="M6472" s="13">
        <v>0.1149</v>
      </c>
      <c r="N6472" s="13">
        <v>0.18</v>
      </c>
      <c r="O6472" s="13">
        <v>0</v>
      </c>
      <c r="P6472" s="12" t="str">
        <f>LEFT(Tabela2[[#This Row],[Código]],2)</f>
        <v>59</v>
      </c>
    </row>
    <row r="6473" spans="2:16" ht="15" customHeight="1" x14ac:dyDescent="0.25">
      <c r="B6473" s="36" t="str">
        <f>LOOKUP(Tabela2[[#This Row],[RESUMO]],Tabela3[Grupo],Tabela3[Meus produtos])</f>
        <v>Não</v>
      </c>
      <c r="C6473" s="30" t="s">
        <v>6191</v>
      </c>
      <c r="D6473" t="s">
        <v>21238</v>
      </c>
      <c r="E6473" t="s">
        <v>11853</v>
      </c>
      <c r="F6473" s="30" t="s">
        <v>16928</v>
      </c>
      <c r="G6473">
        <v>13.45</v>
      </c>
      <c r="H6473">
        <v>5.56</v>
      </c>
      <c r="I6473">
        <v>18</v>
      </c>
      <c r="J6473">
        <v>0</v>
      </c>
      <c r="K6473" s="13">
        <v>0.37009999999999998</v>
      </c>
      <c r="L6473" s="13">
        <v>5.5599999999999997E-2</v>
      </c>
      <c r="M6473" s="13">
        <v>0.13449999999999998</v>
      </c>
      <c r="N6473" s="13">
        <v>0.18</v>
      </c>
      <c r="O6473" s="13">
        <v>0</v>
      </c>
      <c r="P6473" s="12" t="str">
        <f>LEFT(Tabela2[[#This Row],[Código]],2)</f>
        <v>59</v>
      </c>
    </row>
    <row r="6474" spans="2:16" ht="15" customHeight="1" x14ac:dyDescent="0.25">
      <c r="B6474" s="36" t="str">
        <f>LOOKUP(Tabela2[[#This Row],[RESUMO]],Tabela3[Grupo],Tabela3[Meus produtos])</f>
        <v>Não</v>
      </c>
      <c r="C6474" s="30" t="s">
        <v>6192</v>
      </c>
      <c r="D6474" t="s">
        <v>21238</v>
      </c>
      <c r="E6474" t="s">
        <v>11853</v>
      </c>
      <c r="F6474" s="30" t="s">
        <v>16929</v>
      </c>
      <c r="G6474">
        <v>13.45</v>
      </c>
      <c r="H6474">
        <v>5.56</v>
      </c>
      <c r="I6474">
        <v>18</v>
      </c>
      <c r="J6474">
        <v>0</v>
      </c>
      <c r="K6474" s="13">
        <v>0.37009999999999998</v>
      </c>
      <c r="L6474" s="13">
        <v>5.5599999999999997E-2</v>
      </c>
      <c r="M6474" s="13">
        <v>0.13449999999999998</v>
      </c>
      <c r="N6474" s="13">
        <v>0.18</v>
      </c>
      <c r="O6474" s="13">
        <v>0</v>
      </c>
      <c r="P6474" s="12" t="str">
        <f>LEFT(Tabela2[[#This Row],[Código]],2)</f>
        <v>59</v>
      </c>
    </row>
    <row r="6475" spans="2:16" ht="15" customHeight="1" x14ac:dyDescent="0.25">
      <c r="B6475" s="36" t="str">
        <f>LOOKUP(Tabela2[[#This Row],[RESUMO]],Tabela3[Grupo],Tabela3[Meus produtos])</f>
        <v>Não</v>
      </c>
      <c r="C6475" s="30" t="s">
        <v>6193</v>
      </c>
      <c r="D6475" t="s">
        <v>21238</v>
      </c>
      <c r="E6475" t="s">
        <v>11853</v>
      </c>
      <c r="F6475" s="30" t="s">
        <v>16930</v>
      </c>
      <c r="G6475">
        <v>13.45</v>
      </c>
      <c r="H6475">
        <v>5.56</v>
      </c>
      <c r="I6475">
        <v>18</v>
      </c>
      <c r="J6475">
        <v>0</v>
      </c>
      <c r="K6475" s="13">
        <v>0.37009999999999998</v>
      </c>
      <c r="L6475" s="13">
        <v>5.5599999999999997E-2</v>
      </c>
      <c r="M6475" s="13">
        <v>0.13449999999999998</v>
      </c>
      <c r="N6475" s="13">
        <v>0.18</v>
      </c>
      <c r="O6475" s="13">
        <v>0</v>
      </c>
      <c r="P6475" s="12" t="str">
        <f>LEFT(Tabela2[[#This Row],[Código]],2)</f>
        <v>59</v>
      </c>
    </row>
    <row r="6476" spans="2:16" ht="15" customHeight="1" x14ac:dyDescent="0.25">
      <c r="B6476" s="36" t="str">
        <f>LOOKUP(Tabela2[[#This Row],[RESUMO]],Tabela3[Grupo],Tabela3[Meus produtos])</f>
        <v>Não</v>
      </c>
      <c r="C6476" s="30" t="s">
        <v>6194</v>
      </c>
      <c r="D6476" t="s">
        <v>21238</v>
      </c>
      <c r="E6476" t="s">
        <v>11853</v>
      </c>
      <c r="F6476" s="30" t="s">
        <v>16931</v>
      </c>
      <c r="G6476">
        <v>13.45</v>
      </c>
      <c r="H6476">
        <v>5.56</v>
      </c>
      <c r="I6476">
        <v>18</v>
      </c>
      <c r="J6476">
        <v>0</v>
      </c>
      <c r="K6476" s="13">
        <v>0.37009999999999998</v>
      </c>
      <c r="L6476" s="13">
        <v>5.5599999999999997E-2</v>
      </c>
      <c r="M6476" s="13">
        <v>0.13449999999999998</v>
      </c>
      <c r="N6476" s="13">
        <v>0.18</v>
      </c>
      <c r="O6476" s="13">
        <v>0</v>
      </c>
      <c r="P6476" s="12" t="str">
        <f>LEFT(Tabela2[[#This Row],[Código]],2)</f>
        <v>59</v>
      </c>
    </row>
    <row r="6477" spans="2:16" ht="15" customHeight="1" x14ac:dyDescent="0.25">
      <c r="B6477" s="36" t="str">
        <f>LOOKUP(Tabela2[[#This Row],[RESUMO]],Tabela3[Grupo],Tabela3[Meus produtos])</f>
        <v>Não</v>
      </c>
      <c r="C6477" s="30" t="s">
        <v>6195</v>
      </c>
      <c r="D6477" t="s">
        <v>21238</v>
      </c>
      <c r="E6477" t="s">
        <v>11853</v>
      </c>
      <c r="F6477" s="30" t="s">
        <v>16932</v>
      </c>
      <c r="G6477">
        <v>6.53</v>
      </c>
      <c r="H6477">
        <v>4.2</v>
      </c>
      <c r="I6477">
        <v>18</v>
      </c>
      <c r="J6477">
        <v>0</v>
      </c>
      <c r="K6477" s="13">
        <v>0.2873</v>
      </c>
      <c r="L6477" s="13">
        <v>4.2000000000000003E-2</v>
      </c>
      <c r="M6477" s="13">
        <v>6.5299999999999997E-2</v>
      </c>
      <c r="N6477" s="13">
        <v>0.18</v>
      </c>
      <c r="O6477" s="13">
        <v>0</v>
      </c>
      <c r="P6477" s="12" t="str">
        <f>LEFT(Tabela2[[#This Row],[Código]],2)</f>
        <v>60</v>
      </c>
    </row>
    <row r="6478" spans="2:16" ht="15" customHeight="1" x14ac:dyDescent="0.25">
      <c r="B6478" s="36" t="str">
        <f>LOOKUP(Tabela2[[#This Row],[RESUMO]],Tabela3[Grupo],Tabela3[Meus produtos])</f>
        <v>Não</v>
      </c>
      <c r="C6478" s="30" t="s">
        <v>6196</v>
      </c>
      <c r="D6478" t="s">
        <v>21238</v>
      </c>
      <c r="E6478" t="s">
        <v>11853</v>
      </c>
      <c r="F6478" s="30" t="s">
        <v>16933</v>
      </c>
      <c r="G6478">
        <v>6.53</v>
      </c>
      <c r="H6478">
        <v>4.2</v>
      </c>
      <c r="I6478">
        <v>18</v>
      </c>
      <c r="J6478">
        <v>0</v>
      </c>
      <c r="K6478" s="13">
        <v>0.2873</v>
      </c>
      <c r="L6478" s="13">
        <v>4.2000000000000003E-2</v>
      </c>
      <c r="M6478" s="13">
        <v>6.5299999999999997E-2</v>
      </c>
      <c r="N6478" s="13">
        <v>0.18</v>
      </c>
      <c r="O6478" s="13">
        <v>0</v>
      </c>
      <c r="P6478" s="12" t="str">
        <f>LEFT(Tabela2[[#This Row],[Código]],2)</f>
        <v>60</v>
      </c>
    </row>
    <row r="6479" spans="2:16" ht="15" customHeight="1" x14ac:dyDescent="0.25">
      <c r="B6479" s="36" t="str">
        <f>LOOKUP(Tabela2[[#This Row],[RESUMO]],Tabela3[Grupo],Tabela3[Meus produtos])</f>
        <v>Não</v>
      </c>
      <c r="C6479" s="30" t="s">
        <v>6197</v>
      </c>
      <c r="D6479" t="s">
        <v>21238</v>
      </c>
      <c r="E6479" t="s">
        <v>11853</v>
      </c>
      <c r="F6479" s="30" t="s">
        <v>16934</v>
      </c>
      <c r="G6479">
        <v>6.53</v>
      </c>
      <c r="H6479">
        <v>4.2</v>
      </c>
      <c r="I6479">
        <v>18</v>
      </c>
      <c r="J6479">
        <v>0</v>
      </c>
      <c r="K6479" s="13">
        <v>0.2873</v>
      </c>
      <c r="L6479" s="13">
        <v>4.2000000000000003E-2</v>
      </c>
      <c r="M6479" s="13">
        <v>6.5299999999999997E-2</v>
      </c>
      <c r="N6479" s="13">
        <v>0.18</v>
      </c>
      <c r="O6479" s="13">
        <v>0</v>
      </c>
      <c r="P6479" s="12" t="str">
        <f>LEFT(Tabela2[[#This Row],[Código]],2)</f>
        <v>60</v>
      </c>
    </row>
    <row r="6480" spans="2:16" ht="15" customHeight="1" x14ac:dyDescent="0.25">
      <c r="B6480" s="36" t="str">
        <f>LOOKUP(Tabela2[[#This Row],[RESUMO]],Tabela3[Grupo],Tabela3[Meus produtos])</f>
        <v>Não</v>
      </c>
      <c r="C6480" s="30" t="s">
        <v>6198</v>
      </c>
      <c r="D6480" t="s">
        <v>21238</v>
      </c>
      <c r="E6480" t="s">
        <v>11853</v>
      </c>
      <c r="F6480" s="30" t="s">
        <v>16935</v>
      </c>
      <c r="G6480">
        <v>6.53</v>
      </c>
      <c r="H6480">
        <v>4.2</v>
      </c>
      <c r="I6480">
        <v>18</v>
      </c>
      <c r="J6480">
        <v>0</v>
      </c>
      <c r="K6480" s="13">
        <v>0.2873</v>
      </c>
      <c r="L6480" s="13">
        <v>4.2000000000000003E-2</v>
      </c>
      <c r="M6480" s="13">
        <v>6.5299999999999997E-2</v>
      </c>
      <c r="N6480" s="13">
        <v>0.18</v>
      </c>
      <c r="O6480" s="13">
        <v>0</v>
      </c>
      <c r="P6480" s="12" t="str">
        <f>LEFT(Tabela2[[#This Row],[Código]],2)</f>
        <v>60</v>
      </c>
    </row>
    <row r="6481" spans="2:16" ht="15" customHeight="1" x14ac:dyDescent="0.25">
      <c r="B6481" s="36" t="str">
        <f>LOOKUP(Tabela2[[#This Row],[RESUMO]],Tabela3[Grupo],Tabela3[Meus produtos])</f>
        <v>Não</v>
      </c>
      <c r="C6481" s="30" t="s">
        <v>6199</v>
      </c>
      <c r="D6481" t="s">
        <v>21238</v>
      </c>
      <c r="E6481" t="s">
        <v>11853</v>
      </c>
      <c r="F6481" s="30" t="s">
        <v>16936</v>
      </c>
      <c r="G6481">
        <v>6.53</v>
      </c>
      <c r="H6481">
        <v>4.2</v>
      </c>
      <c r="I6481">
        <v>18</v>
      </c>
      <c r="J6481">
        <v>0</v>
      </c>
      <c r="K6481" s="13">
        <v>0.2873</v>
      </c>
      <c r="L6481" s="13">
        <v>4.2000000000000003E-2</v>
      </c>
      <c r="M6481" s="13">
        <v>6.5299999999999997E-2</v>
      </c>
      <c r="N6481" s="13">
        <v>0.18</v>
      </c>
      <c r="O6481" s="13">
        <v>0</v>
      </c>
      <c r="P6481" s="12" t="str">
        <f>LEFT(Tabela2[[#This Row],[Código]],2)</f>
        <v>60</v>
      </c>
    </row>
    <row r="6482" spans="2:16" ht="15" customHeight="1" x14ac:dyDescent="0.25">
      <c r="B6482" s="36" t="str">
        <f>LOOKUP(Tabela2[[#This Row],[RESUMO]],Tabela3[Grupo],Tabela3[Meus produtos])</f>
        <v>Não</v>
      </c>
      <c r="C6482" s="30" t="s">
        <v>6200</v>
      </c>
      <c r="D6482" t="s">
        <v>21238</v>
      </c>
      <c r="E6482" t="s">
        <v>11853</v>
      </c>
      <c r="F6482" s="30" t="s">
        <v>16937</v>
      </c>
      <c r="G6482">
        <v>6.53</v>
      </c>
      <c r="H6482">
        <v>4.2</v>
      </c>
      <c r="I6482">
        <v>18</v>
      </c>
      <c r="J6482">
        <v>0</v>
      </c>
      <c r="K6482" s="13">
        <v>0.2873</v>
      </c>
      <c r="L6482" s="13">
        <v>4.2000000000000003E-2</v>
      </c>
      <c r="M6482" s="13">
        <v>6.5299999999999997E-2</v>
      </c>
      <c r="N6482" s="13">
        <v>0.18</v>
      </c>
      <c r="O6482" s="13">
        <v>0</v>
      </c>
      <c r="P6482" s="12" t="str">
        <f>LEFT(Tabela2[[#This Row],[Código]],2)</f>
        <v>60</v>
      </c>
    </row>
    <row r="6483" spans="2:16" ht="15" customHeight="1" x14ac:dyDescent="0.25">
      <c r="B6483" s="36" t="str">
        <f>LOOKUP(Tabela2[[#This Row],[RESUMO]],Tabela3[Grupo],Tabela3[Meus produtos])</f>
        <v>Não</v>
      </c>
      <c r="C6483" s="30" t="s">
        <v>6201</v>
      </c>
      <c r="D6483" t="s">
        <v>21238</v>
      </c>
      <c r="E6483" t="s">
        <v>11853</v>
      </c>
      <c r="F6483" s="30" t="s">
        <v>16938</v>
      </c>
      <c r="G6483">
        <v>6.53</v>
      </c>
      <c r="H6483">
        <v>4.2</v>
      </c>
      <c r="I6483">
        <v>18</v>
      </c>
      <c r="J6483">
        <v>0</v>
      </c>
      <c r="K6483" s="13">
        <v>0.2873</v>
      </c>
      <c r="L6483" s="13">
        <v>4.2000000000000003E-2</v>
      </c>
      <c r="M6483" s="13">
        <v>6.5299999999999997E-2</v>
      </c>
      <c r="N6483" s="13">
        <v>0.18</v>
      </c>
      <c r="O6483" s="13">
        <v>0</v>
      </c>
      <c r="P6483" s="12" t="str">
        <f>LEFT(Tabela2[[#This Row],[Código]],2)</f>
        <v>60</v>
      </c>
    </row>
    <row r="6484" spans="2:16" ht="15" customHeight="1" x14ac:dyDescent="0.25">
      <c r="B6484" s="36" t="str">
        <f>LOOKUP(Tabela2[[#This Row],[RESUMO]],Tabela3[Grupo],Tabela3[Meus produtos])</f>
        <v>Não</v>
      </c>
      <c r="C6484" s="30" t="s">
        <v>6202</v>
      </c>
      <c r="D6484" t="s">
        <v>21238</v>
      </c>
      <c r="E6484" t="s">
        <v>11853</v>
      </c>
      <c r="F6484" s="30" t="s">
        <v>16939</v>
      </c>
      <c r="G6484">
        <v>6.53</v>
      </c>
      <c r="H6484">
        <v>4.2</v>
      </c>
      <c r="I6484">
        <v>18</v>
      </c>
      <c r="J6484">
        <v>0</v>
      </c>
      <c r="K6484" s="13">
        <v>0.2873</v>
      </c>
      <c r="L6484" s="13">
        <v>4.2000000000000003E-2</v>
      </c>
      <c r="M6484" s="13">
        <v>6.5299999999999997E-2</v>
      </c>
      <c r="N6484" s="13">
        <v>0.18</v>
      </c>
      <c r="O6484" s="13">
        <v>0</v>
      </c>
      <c r="P6484" s="12" t="str">
        <f>LEFT(Tabela2[[#This Row],[Código]],2)</f>
        <v>60</v>
      </c>
    </row>
    <row r="6485" spans="2:16" ht="15" customHeight="1" x14ac:dyDescent="0.25">
      <c r="B6485" s="36" t="str">
        <f>LOOKUP(Tabela2[[#This Row],[RESUMO]],Tabela3[Grupo],Tabela3[Meus produtos])</f>
        <v>Não</v>
      </c>
      <c r="C6485" s="30" t="s">
        <v>6203</v>
      </c>
      <c r="D6485" t="s">
        <v>21238</v>
      </c>
      <c r="E6485" t="s">
        <v>11853</v>
      </c>
      <c r="F6485" s="30" t="s">
        <v>16940</v>
      </c>
      <c r="G6485">
        <v>6.53</v>
      </c>
      <c r="H6485">
        <v>4.2</v>
      </c>
      <c r="I6485">
        <v>18</v>
      </c>
      <c r="J6485">
        <v>0</v>
      </c>
      <c r="K6485" s="13">
        <v>0.2873</v>
      </c>
      <c r="L6485" s="13">
        <v>4.2000000000000003E-2</v>
      </c>
      <c r="M6485" s="13">
        <v>6.5299999999999997E-2</v>
      </c>
      <c r="N6485" s="13">
        <v>0.18</v>
      </c>
      <c r="O6485" s="13">
        <v>0</v>
      </c>
      <c r="P6485" s="12" t="str">
        <f>LEFT(Tabela2[[#This Row],[Código]],2)</f>
        <v>60</v>
      </c>
    </row>
    <row r="6486" spans="2:16" ht="15" customHeight="1" x14ac:dyDescent="0.25">
      <c r="B6486" s="36" t="str">
        <f>LOOKUP(Tabela2[[#This Row],[RESUMO]],Tabela3[Grupo],Tabela3[Meus produtos])</f>
        <v>Não</v>
      </c>
      <c r="C6486" s="30" t="s">
        <v>6204</v>
      </c>
      <c r="D6486" t="s">
        <v>21238</v>
      </c>
      <c r="E6486" t="s">
        <v>11853</v>
      </c>
      <c r="F6486" s="30" t="s">
        <v>16941</v>
      </c>
      <c r="G6486">
        <v>6.53</v>
      </c>
      <c r="H6486">
        <v>4.2</v>
      </c>
      <c r="I6486">
        <v>18</v>
      </c>
      <c r="J6486">
        <v>0</v>
      </c>
      <c r="K6486" s="13">
        <v>0.2873</v>
      </c>
      <c r="L6486" s="13">
        <v>4.2000000000000003E-2</v>
      </c>
      <c r="M6486" s="13">
        <v>6.5299999999999997E-2</v>
      </c>
      <c r="N6486" s="13">
        <v>0.18</v>
      </c>
      <c r="O6486" s="13">
        <v>0</v>
      </c>
      <c r="P6486" s="12" t="str">
        <f>LEFT(Tabela2[[#This Row],[Código]],2)</f>
        <v>60</v>
      </c>
    </row>
    <row r="6487" spans="2:16" ht="15" customHeight="1" x14ac:dyDescent="0.25">
      <c r="B6487" s="36" t="str">
        <f>LOOKUP(Tabela2[[#This Row],[RESUMO]],Tabela3[Grupo],Tabela3[Meus produtos])</f>
        <v>Não</v>
      </c>
      <c r="C6487" s="30" t="s">
        <v>6205</v>
      </c>
      <c r="D6487" t="s">
        <v>21238</v>
      </c>
      <c r="E6487" t="s">
        <v>11853</v>
      </c>
      <c r="F6487" s="30" t="s">
        <v>16942</v>
      </c>
      <c r="G6487">
        <v>6.53</v>
      </c>
      <c r="H6487">
        <v>4.2</v>
      </c>
      <c r="I6487">
        <v>18</v>
      </c>
      <c r="J6487">
        <v>0</v>
      </c>
      <c r="K6487" s="13">
        <v>0.2873</v>
      </c>
      <c r="L6487" s="13">
        <v>4.2000000000000003E-2</v>
      </c>
      <c r="M6487" s="13">
        <v>6.5299999999999997E-2</v>
      </c>
      <c r="N6487" s="13">
        <v>0.18</v>
      </c>
      <c r="O6487" s="13">
        <v>0</v>
      </c>
      <c r="P6487" s="12" t="str">
        <f>LEFT(Tabela2[[#This Row],[Código]],2)</f>
        <v>60</v>
      </c>
    </row>
    <row r="6488" spans="2:16" ht="15" customHeight="1" x14ac:dyDescent="0.25">
      <c r="B6488" s="36" t="str">
        <f>LOOKUP(Tabela2[[#This Row],[RESUMO]],Tabela3[Grupo],Tabela3[Meus produtos])</f>
        <v>Não</v>
      </c>
      <c r="C6488" s="30" t="s">
        <v>6206</v>
      </c>
      <c r="D6488" t="s">
        <v>21238</v>
      </c>
      <c r="E6488" t="s">
        <v>11853</v>
      </c>
      <c r="F6488" s="30" t="s">
        <v>16943</v>
      </c>
      <c r="G6488">
        <v>6.53</v>
      </c>
      <c r="H6488">
        <v>4.2</v>
      </c>
      <c r="I6488">
        <v>18</v>
      </c>
      <c r="J6488">
        <v>0</v>
      </c>
      <c r="K6488" s="13">
        <v>0.2873</v>
      </c>
      <c r="L6488" s="13">
        <v>4.2000000000000003E-2</v>
      </c>
      <c r="M6488" s="13">
        <v>6.5299999999999997E-2</v>
      </c>
      <c r="N6488" s="13">
        <v>0.18</v>
      </c>
      <c r="O6488" s="13">
        <v>0</v>
      </c>
      <c r="P6488" s="12" t="str">
        <f>LEFT(Tabela2[[#This Row],[Código]],2)</f>
        <v>60</v>
      </c>
    </row>
    <row r="6489" spans="2:16" ht="15" customHeight="1" x14ac:dyDescent="0.25">
      <c r="B6489" s="36" t="str">
        <f>LOOKUP(Tabela2[[#This Row],[RESUMO]],Tabela3[Grupo],Tabela3[Meus produtos])</f>
        <v>Não</v>
      </c>
      <c r="C6489" s="30" t="s">
        <v>6207</v>
      </c>
      <c r="D6489" t="s">
        <v>21238</v>
      </c>
      <c r="E6489" t="s">
        <v>11853</v>
      </c>
      <c r="F6489" s="30" t="s">
        <v>16944</v>
      </c>
      <c r="G6489">
        <v>6.53</v>
      </c>
      <c r="H6489">
        <v>4.2</v>
      </c>
      <c r="I6489">
        <v>18</v>
      </c>
      <c r="J6489">
        <v>0</v>
      </c>
      <c r="K6489" s="13">
        <v>0.2873</v>
      </c>
      <c r="L6489" s="13">
        <v>4.2000000000000003E-2</v>
      </c>
      <c r="M6489" s="13">
        <v>6.5299999999999997E-2</v>
      </c>
      <c r="N6489" s="13">
        <v>0.18</v>
      </c>
      <c r="O6489" s="13">
        <v>0</v>
      </c>
      <c r="P6489" s="12" t="str">
        <f>LEFT(Tabela2[[#This Row],[Código]],2)</f>
        <v>60</v>
      </c>
    </row>
    <row r="6490" spans="2:16" ht="15" customHeight="1" x14ac:dyDescent="0.25">
      <c r="B6490" s="36" t="str">
        <f>LOOKUP(Tabela2[[#This Row],[RESUMO]],Tabela3[Grupo],Tabela3[Meus produtos])</f>
        <v>Não</v>
      </c>
      <c r="C6490" s="30" t="s">
        <v>6208</v>
      </c>
      <c r="D6490" t="s">
        <v>21238</v>
      </c>
      <c r="E6490" t="s">
        <v>11853</v>
      </c>
      <c r="F6490" s="30" t="s">
        <v>16945</v>
      </c>
      <c r="G6490">
        <v>6.53</v>
      </c>
      <c r="H6490">
        <v>4.2</v>
      </c>
      <c r="I6490">
        <v>18</v>
      </c>
      <c r="J6490">
        <v>0</v>
      </c>
      <c r="K6490" s="13">
        <v>0.2873</v>
      </c>
      <c r="L6490" s="13">
        <v>4.2000000000000003E-2</v>
      </c>
      <c r="M6490" s="13">
        <v>6.5299999999999997E-2</v>
      </c>
      <c r="N6490" s="13">
        <v>0.18</v>
      </c>
      <c r="O6490" s="13">
        <v>0</v>
      </c>
      <c r="P6490" s="12" t="str">
        <f>LEFT(Tabela2[[#This Row],[Código]],2)</f>
        <v>60</v>
      </c>
    </row>
    <row r="6491" spans="2:16" ht="15" customHeight="1" x14ac:dyDescent="0.25">
      <c r="B6491" s="36" t="str">
        <f>LOOKUP(Tabela2[[#This Row],[RESUMO]],Tabela3[Grupo],Tabela3[Meus produtos])</f>
        <v>Não</v>
      </c>
      <c r="C6491" s="30" t="s">
        <v>6209</v>
      </c>
      <c r="D6491" t="s">
        <v>21238</v>
      </c>
      <c r="E6491" t="s">
        <v>11853</v>
      </c>
      <c r="F6491" s="30" t="s">
        <v>16946</v>
      </c>
      <c r="G6491">
        <v>6.53</v>
      </c>
      <c r="H6491">
        <v>4.2</v>
      </c>
      <c r="I6491">
        <v>18</v>
      </c>
      <c r="J6491">
        <v>0</v>
      </c>
      <c r="K6491" s="13">
        <v>0.2873</v>
      </c>
      <c r="L6491" s="13">
        <v>4.2000000000000003E-2</v>
      </c>
      <c r="M6491" s="13">
        <v>6.5299999999999997E-2</v>
      </c>
      <c r="N6491" s="13">
        <v>0.18</v>
      </c>
      <c r="O6491" s="13">
        <v>0</v>
      </c>
      <c r="P6491" s="12" t="str">
        <f>LEFT(Tabela2[[#This Row],[Código]],2)</f>
        <v>60</v>
      </c>
    </row>
    <row r="6492" spans="2:16" ht="15" customHeight="1" x14ac:dyDescent="0.25">
      <c r="B6492" s="36" t="str">
        <f>LOOKUP(Tabela2[[#This Row],[RESUMO]],Tabela3[Grupo],Tabela3[Meus produtos])</f>
        <v>Não</v>
      </c>
      <c r="C6492" s="30" t="s">
        <v>6210</v>
      </c>
      <c r="D6492" t="s">
        <v>21238</v>
      </c>
      <c r="E6492" t="s">
        <v>11853</v>
      </c>
      <c r="F6492" s="30" t="s">
        <v>16947</v>
      </c>
      <c r="G6492">
        <v>6.53</v>
      </c>
      <c r="H6492">
        <v>4.2</v>
      </c>
      <c r="I6492">
        <v>18</v>
      </c>
      <c r="J6492">
        <v>0</v>
      </c>
      <c r="K6492" s="13">
        <v>0.2873</v>
      </c>
      <c r="L6492" s="13">
        <v>4.2000000000000003E-2</v>
      </c>
      <c r="M6492" s="13">
        <v>6.5299999999999997E-2</v>
      </c>
      <c r="N6492" s="13">
        <v>0.18</v>
      </c>
      <c r="O6492" s="13">
        <v>0</v>
      </c>
      <c r="P6492" s="12" t="str">
        <f>LEFT(Tabela2[[#This Row],[Código]],2)</f>
        <v>60</v>
      </c>
    </row>
    <row r="6493" spans="2:16" ht="15" customHeight="1" x14ac:dyDescent="0.25">
      <c r="B6493" s="36" t="str">
        <f>LOOKUP(Tabela2[[#This Row],[RESUMO]],Tabela3[Grupo],Tabela3[Meus produtos])</f>
        <v>Não</v>
      </c>
      <c r="C6493" s="30" t="s">
        <v>6211</v>
      </c>
      <c r="D6493" t="s">
        <v>21238</v>
      </c>
      <c r="E6493" t="s">
        <v>11853</v>
      </c>
      <c r="F6493" s="30" t="s">
        <v>16948</v>
      </c>
      <c r="G6493">
        <v>6.53</v>
      </c>
      <c r="H6493">
        <v>4.2</v>
      </c>
      <c r="I6493">
        <v>18</v>
      </c>
      <c r="J6493">
        <v>0</v>
      </c>
      <c r="K6493" s="13">
        <v>0.2873</v>
      </c>
      <c r="L6493" s="13">
        <v>4.2000000000000003E-2</v>
      </c>
      <c r="M6493" s="13">
        <v>6.5299999999999997E-2</v>
      </c>
      <c r="N6493" s="13">
        <v>0.18</v>
      </c>
      <c r="O6493" s="13">
        <v>0</v>
      </c>
      <c r="P6493" s="12" t="str">
        <f>LEFT(Tabela2[[#This Row],[Código]],2)</f>
        <v>60</v>
      </c>
    </row>
    <row r="6494" spans="2:16" ht="15" customHeight="1" x14ac:dyDescent="0.25">
      <c r="B6494" s="36" t="str">
        <f>LOOKUP(Tabela2[[#This Row],[RESUMO]],Tabela3[Grupo],Tabela3[Meus produtos])</f>
        <v>Não</v>
      </c>
      <c r="C6494" s="30" t="s">
        <v>6212</v>
      </c>
      <c r="D6494" t="s">
        <v>21238</v>
      </c>
      <c r="E6494" t="s">
        <v>11853</v>
      </c>
      <c r="F6494" s="30" t="s">
        <v>16949</v>
      </c>
      <c r="G6494">
        <v>6.53</v>
      </c>
      <c r="H6494">
        <v>4.2</v>
      </c>
      <c r="I6494">
        <v>18</v>
      </c>
      <c r="J6494">
        <v>0</v>
      </c>
      <c r="K6494" s="13">
        <v>0.2873</v>
      </c>
      <c r="L6494" s="13">
        <v>4.2000000000000003E-2</v>
      </c>
      <c r="M6494" s="13">
        <v>6.5299999999999997E-2</v>
      </c>
      <c r="N6494" s="13">
        <v>0.18</v>
      </c>
      <c r="O6494" s="13">
        <v>0</v>
      </c>
      <c r="P6494" s="12" t="str">
        <f>LEFT(Tabela2[[#This Row],[Código]],2)</f>
        <v>60</v>
      </c>
    </row>
    <row r="6495" spans="2:16" ht="15" customHeight="1" x14ac:dyDescent="0.25">
      <c r="B6495" s="36" t="str">
        <f>LOOKUP(Tabela2[[#This Row],[RESUMO]],Tabela3[Grupo],Tabela3[Meus produtos])</f>
        <v>Não</v>
      </c>
      <c r="C6495" s="30" t="s">
        <v>6213</v>
      </c>
      <c r="D6495" t="s">
        <v>21238</v>
      </c>
      <c r="E6495" t="s">
        <v>11853</v>
      </c>
      <c r="F6495" s="30" t="s">
        <v>16950</v>
      </c>
      <c r="G6495">
        <v>6.53</v>
      </c>
      <c r="H6495">
        <v>4.2</v>
      </c>
      <c r="I6495">
        <v>18</v>
      </c>
      <c r="J6495">
        <v>0</v>
      </c>
      <c r="K6495" s="13">
        <v>0.2873</v>
      </c>
      <c r="L6495" s="13">
        <v>4.2000000000000003E-2</v>
      </c>
      <c r="M6495" s="13">
        <v>6.5299999999999997E-2</v>
      </c>
      <c r="N6495" s="13">
        <v>0.18</v>
      </c>
      <c r="O6495" s="13">
        <v>0</v>
      </c>
      <c r="P6495" s="12" t="str">
        <f>LEFT(Tabela2[[#This Row],[Código]],2)</f>
        <v>60</v>
      </c>
    </row>
    <row r="6496" spans="2:16" ht="15" customHeight="1" x14ac:dyDescent="0.25">
      <c r="B6496" s="36" t="str">
        <f>LOOKUP(Tabela2[[#This Row],[RESUMO]],Tabela3[Grupo],Tabela3[Meus produtos])</f>
        <v>Não</v>
      </c>
      <c r="C6496" s="30" t="s">
        <v>6214</v>
      </c>
      <c r="D6496" t="s">
        <v>21238</v>
      </c>
      <c r="E6496" t="s">
        <v>11853</v>
      </c>
      <c r="F6496" s="30" t="s">
        <v>16951</v>
      </c>
      <c r="G6496">
        <v>6.53</v>
      </c>
      <c r="H6496">
        <v>4.2</v>
      </c>
      <c r="I6496">
        <v>18</v>
      </c>
      <c r="J6496">
        <v>0</v>
      </c>
      <c r="K6496" s="13">
        <v>0.2873</v>
      </c>
      <c r="L6496" s="13">
        <v>4.2000000000000003E-2</v>
      </c>
      <c r="M6496" s="13">
        <v>6.5299999999999997E-2</v>
      </c>
      <c r="N6496" s="13">
        <v>0.18</v>
      </c>
      <c r="O6496" s="13">
        <v>0</v>
      </c>
      <c r="P6496" s="12" t="str">
        <f>LEFT(Tabela2[[#This Row],[Código]],2)</f>
        <v>60</v>
      </c>
    </row>
    <row r="6497" spans="2:16" ht="15" customHeight="1" x14ac:dyDescent="0.25">
      <c r="B6497" s="36" t="str">
        <f>LOOKUP(Tabela2[[#This Row],[RESUMO]],Tabela3[Grupo],Tabela3[Meus produtos])</f>
        <v>Não</v>
      </c>
      <c r="C6497" s="30" t="s">
        <v>6215</v>
      </c>
      <c r="D6497" t="s">
        <v>21238</v>
      </c>
      <c r="E6497" t="s">
        <v>11853</v>
      </c>
      <c r="F6497" s="30" t="s">
        <v>16952</v>
      </c>
      <c r="G6497">
        <v>6.53</v>
      </c>
      <c r="H6497">
        <v>4.2</v>
      </c>
      <c r="I6497">
        <v>18</v>
      </c>
      <c r="J6497">
        <v>0</v>
      </c>
      <c r="K6497" s="13">
        <v>0.2873</v>
      </c>
      <c r="L6497" s="13">
        <v>4.2000000000000003E-2</v>
      </c>
      <c r="M6497" s="13">
        <v>6.5299999999999997E-2</v>
      </c>
      <c r="N6497" s="13">
        <v>0.18</v>
      </c>
      <c r="O6497" s="13">
        <v>0</v>
      </c>
      <c r="P6497" s="12" t="str">
        <f>LEFT(Tabela2[[#This Row],[Código]],2)</f>
        <v>60</v>
      </c>
    </row>
    <row r="6498" spans="2:16" ht="15" customHeight="1" x14ac:dyDescent="0.25">
      <c r="B6498" s="36" t="str">
        <f>LOOKUP(Tabela2[[#This Row],[RESUMO]],Tabela3[Grupo],Tabela3[Meus produtos])</f>
        <v>Não</v>
      </c>
      <c r="C6498" s="30" t="s">
        <v>6216</v>
      </c>
      <c r="D6498" t="s">
        <v>21238</v>
      </c>
      <c r="E6498" t="s">
        <v>11853</v>
      </c>
      <c r="F6498" s="30" t="s">
        <v>16953</v>
      </c>
      <c r="G6498">
        <v>6.53</v>
      </c>
      <c r="H6498">
        <v>4.2</v>
      </c>
      <c r="I6498">
        <v>18</v>
      </c>
      <c r="J6498">
        <v>0</v>
      </c>
      <c r="K6498" s="13">
        <v>0.2873</v>
      </c>
      <c r="L6498" s="13">
        <v>4.2000000000000003E-2</v>
      </c>
      <c r="M6498" s="13">
        <v>6.5299999999999997E-2</v>
      </c>
      <c r="N6498" s="13">
        <v>0.18</v>
      </c>
      <c r="O6498" s="13">
        <v>0</v>
      </c>
      <c r="P6498" s="12" t="str">
        <f>LEFT(Tabela2[[#This Row],[Código]],2)</f>
        <v>60</v>
      </c>
    </row>
    <row r="6499" spans="2:16" ht="15" customHeight="1" x14ac:dyDescent="0.25">
      <c r="B6499" s="36" t="str">
        <f>LOOKUP(Tabela2[[#This Row],[RESUMO]],Tabela3[Grupo],Tabela3[Meus produtos])</f>
        <v>Não</v>
      </c>
      <c r="C6499" s="30" t="s">
        <v>6217</v>
      </c>
      <c r="D6499" t="s">
        <v>21238</v>
      </c>
      <c r="E6499" t="s">
        <v>11853</v>
      </c>
      <c r="F6499" s="30" t="s">
        <v>16954</v>
      </c>
      <c r="G6499">
        <v>6.53</v>
      </c>
      <c r="H6499">
        <v>4.2</v>
      </c>
      <c r="I6499">
        <v>18</v>
      </c>
      <c r="J6499">
        <v>0</v>
      </c>
      <c r="K6499" s="13">
        <v>0.2873</v>
      </c>
      <c r="L6499" s="13">
        <v>4.2000000000000003E-2</v>
      </c>
      <c r="M6499" s="13">
        <v>6.5299999999999997E-2</v>
      </c>
      <c r="N6499" s="13">
        <v>0.18</v>
      </c>
      <c r="O6499" s="13">
        <v>0</v>
      </c>
      <c r="P6499" s="12" t="str">
        <f>LEFT(Tabela2[[#This Row],[Código]],2)</f>
        <v>60</v>
      </c>
    </row>
    <row r="6500" spans="2:16" ht="15" customHeight="1" x14ac:dyDescent="0.25">
      <c r="B6500" s="36" t="str">
        <f>LOOKUP(Tabela2[[#This Row],[RESUMO]],Tabela3[Grupo],Tabela3[Meus produtos])</f>
        <v>Não</v>
      </c>
      <c r="C6500" s="30" t="s">
        <v>6218</v>
      </c>
      <c r="D6500" t="s">
        <v>21238</v>
      </c>
      <c r="E6500" t="s">
        <v>11853</v>
      </c>
      <c r="F6500" s="30" t="s">
        <v>16955</v>
      </c>
      <c r="G6500">
        <v>6.53</v>
      </c>
      <c r="H6500">
        <v>4.2</v>
      </c>
      <c r="I6500">
        <v>18</v>
      </c>
      <c r="J6500">
        <v>0</v>
      </c>
      <c r="K6500" s="13">
        <v>0.2873</v>
      </c>
      <c r="L6500" s="13">
        <v>4.2000000000000003E-2</v>
      </c>
      <c r="M6500" s="13">
        <v>6.5299999999999997E-2</v>
      </c>
      <c r="N6500" s="13">
        <v>0.18</v>
      </c>
      <c r="O6500" s="13">
        <v>0</v>
      </c>
      <c r="P6500" s="12" t="str">
        <f>LEFT(Tabela2[[#This Row],[Código]],2)</f>
        <v>60</v>
      </c>
    </row>
    <row r="6501" spans="2:16" ht="15" customHeight="1" x14ac:dyDescent="0.25">
      <c r="B6501" s="36" t="str">
        <f>LOOKUP(Tabela2[[#This Row],[RESUMO]],Tabela3[Grupo],Tabela3[Meus produtos])</f>
        <v>Não</v>
      </c>
      <c r="C6501" s="30" t="s">
        <v>6219</v>
      </c>
      <c r="D6501" t="s">
        <v>21238</v>
      </c>
      <c r="E6501" t="s">
        <v>11853</v>
      </c>
      <c r="F6501" s="30" t="s">
        <v>16956</v>
      </c>
      <c r="G6501">
        <v>6.53</v>
      </c>
      <c r="H6501">
        <v>4.2</v>
      </c>
      <c r="I6501">
        <v>18</v>
      </c>
      <c r="J6501">
        <v>0</v>
      </c>
      <c r="K6501" s="13">
        <v>0.2873</v>
      </c>
      <c r="L6501" s="13">
        <v>4.2000000000000003E-2</v>
      </c>
      <c r="M6501" s="13">
        <v>6.5299999999999997E-2</v>
      </c>
      <c r="N6501" s="13">
        <v>0.18</v>
      </c>
      <c r="O6501" s="13">
        <v>0</v>
      </c>
      <c r="P6501" s="12" t="str">
        <f>LEFT(Tabela2[[#This Row],[Código]],2)</f>
        <v>60</v>
      </c>
    </row>
    <row r="6502" spans="2:16" ht="15" customHeight="1" x14ac:dyDescent="0.25">
      <c r="B6502" s="36" t="str">
        <f>LOOKUP(Tabela2[[#This Row],[RESUMO]],Tabela3[Grupo],Tabela3[Meus produtos])</f>
        <v>Não</v>
      </c>
      <c r="C6502" s="30" t="s">
        <v>6220</v>
      </c>
      <c r="D6502" t="s">
        <v>21238</v>
      </c>
      <c r="E6502" t="s">
        <v>11853</v>
      </c>
      <c r="F6502" s="30" t="s">
        <v>16957</v>
      </c>
      <c r="G6502">
        <v>6.53</v>
      </c>
      <c r="H6502">
        <v>4.2</v>
      </c>
      <c r="I6502">
        <v>18</v>
      </c>
      <c r="J6502">
        <v>0</v>
      </c>
      <c r="K6502" s="13">
        <v>0.2873</v>
      </c>
      <c r="L6502" s="13">
        <v>4.2000000000000003E-2</v>
      </c>
      <c r="M6502" s="13">
        <v>6.5299999999999997E-2</v>
      </c>
      <c r="N6502" s="13">
        <v>0.18</v>
      </c>
      <c r="O6502" s="13">
        <v>0</v>
      </c>
      <c r="P6502" s="12" t="str">
        <f>LEFT(Tabela2[[#This Row],[Código]],2)</f>
        <v>60</v>
      </c>
    </row>
    <row r="6503" spans="2:16" ht="15" customHeight="1" x14ac:dyDescent="0.25">
      <c r="B6503" s="36" t="str">
        <f>LOOKUP(Tabela2[[#This Row],[RESUMO]],Tabela3[Grupo],Tabela3[Meus produtos])</f>
        <v>Não</v>
      </c>
      <c r="C6503" s="30" t="s">
        <v>6221</v>
      </c>
      <c r="D6503" t="s">
        <v>21238</v>
      </c>
      <c r="E6503" t="s">
        <v>11853</v>
      </c>
      <c r="F6503" s="30" t="s">
        <v>16958</v>
      </c>
      <c r="G6503">
        <v>6.53</v>
      </c>
      <c r="H6503">
        <v>4.2</v>
      </c>
      <c r="I6503">
        <v>18</v>
      </c>
      <c r="J6503">
        <v>0</v>
      </c>
      <c r="K6503" s="13">
        <v>0.2873</v>
      </c>
      <c r="L6503" s="13">
        <v>4.2000000000000003E-2</v>
      </c>
      <c r="M6503" s="13">
        <v>6.5299999999999997E-2</v>
      </c>
      <c r="N6503" s="13">
        <v>0.18</v>
      </c>
      <c r="O6503" s="13">
        <v>0</v>
      </c>
      <c r="P6503" s="12" t="str">
        <f>LEFT(Tabela2[[#This Row],[Código]],2)</f>
        <v>60</v>
      </c>
    </row>
    <row r="6504" spans="2:16" ht="15" customHeight="1" x14ac:dyDescent="0.25">
      <c r="B6504" s="36" t="str">
        <f>LOOKUP(Tabela2[[#This Row],[RESUMO]],Tabela3[Grupo],Tabela3[Meus produtos])</f>
        <v>Não</v>
      </c>
      <c r="C6504" s="30" t="s">
        <v>6222</v>
      </c>
      <c r="D6504" t="s">
        <v>21238</v>
      </c>
      <c r="E6504" t="s">
        <v>11853</v>
      </c>
      <c r="F6504" s="30" t="s">
        <v>16959</v>
      </c>
      <c r="G6504">
        <v>6.53</v>
      </c>
      <c r="H6504">
        <v>4.2</v>
      </c>
      <c r="I6504">
        <v>18</v>
      </c>
      <c r="J6504">
        <v>0</v>
      </c>
      <c r="K6504" s="13">
        <v>0.2873</v>
      </c>
      <c r="L6504" s="13">
        <v>4.2000000000000003E-2</v>
      </c>
      <c r="M6504" s="13">
        <v>6.5299999999999997E-2</v>
      </c>
      <c r="N6504" s="13">
        <v>0.18</v>
      </c>
      <c r="O6504" s="13">
        <v>0</v>
      </c>
      <c r="P6504" s="12" t="str">
        <f>LEFT(Tabela2[[#This Row],[Código]],2)</f>
        <v>60</v>
      </c>
    </row>
    <row r="6505" spans="2:16" ht="15" customHeight="1" x14ac:dyDescent="0.25">
      <c r="B6505" s="36" t="str">
        <f>LOOKUP(Tabela2[[#This Row],[RESUMO]],Tabela3[Grupo],Tabela3[Meus produtos])</f>
        <v>Não</v>
      </c>
      <c r="C6505" s="30" t="s">
        <v>6223</v>
      </c>
      <c r="D6505" t="s">
        <v>21238</v>
      </c>
      <c r="E6505" t="s">
        <v>11853</v>
      </c>
      <c r="F6505" s="30" t="s">
        <v>16960</v>
      </c>
      <c r="G6505">
        <v>6.53</v>
      </c>
      <c r="H6505">
        <v>4.2</v>
      </c>
      <c r="I6505">
        <v>18</v>
      </c>
      <c r="J6505">
        <v>0</v>
      </c>
      <c r="K6505" s="13">
        <v>0.2873</v>
      </c>
      <c r="L6505" s="13">
        <v>4.2000000000000003E-2</v>
      </c>
      <c r="M6505" s="13">
        <v>6.5299999999999997E-2</v>
      </c>
      <c r="N6505" s="13">
        <v>0.18</v>
      </c>
      <c r="O6505" s="13">
        <v>0</v>
      </c>
      <c r="P6505" s="12" t="str">
        <f>LEFT(Tabela2[[#This Row],[Código]],2)</f>
        <v>60</v>
      </c>
    </row>
    <row r="6506" spans="2:16" ht="15" customHeight="1" x14ac:dyDescent="0.25">
      <c r="B6506" s="36" t="str">
        <f>LOOKUP(Tabela2[[#This Row],[RESUMO]],Tabela3[Grupo],Tabela3[Meus produtos])</f>
        <v>Não</v>
      </c>
      <c r="C6506" s="30" t="s">
        <v>6224</v>
      </c>
      <c r="D6506" t="s">
        <v>21238</v>
      </c>
      <c r="E6506" t="s">
        <v>11853</v>
      </c>
      <c r="F6506" s="30" t="s">
        <v>16961</v>
      </c>
      <c r="G6506">
        <v>6.53</v>
      </c>
      <c r="H6506">
        <v>4.2</v>
      </c>
      <c r="I6506">
        <v>18</v>
      </c>
      <c r="J6506">
        <v>0</v>
      </c>
      <c r="K6506" s="13">
        <v>0.2873</v>
      </c>
      <c r="L6506" s="13">
        <v>4.2000000000000003E-2</v>
      </c>
      <c r="M6506" s="13">
        <v>6.5299999999999997E-2</v>
      </c>
      <c r="N6506" s="13">
        <v>0.18</v>
      </c>
      <c r="O6506" s="13">
        <v>0</v>
      </c>
      <c r="P6506" s="12" t="str">
        <f>LEFT(Tabela2[[#This Row],[Código]],2)</f>
        <v>60</v>
      </c>
    </row>
    <row r="6507" spans="2:16" ht="15" customHeight="1" x14ac:dyDescent="0.25">
      <c r="B6507" s="36" t="str">
        <f>LOOKUP(Tabela2[[#This Row],[RESUMO]],Tabela3[Grupo],Tabela3[Meus produtos])</f>
        <v>Não</v>
      </c>
      <c r="C6507" s="30" t="s">
        <v>6225</v>
      </c>
      <c r="D6507" t="s">
        <v>21238</v>
      </c>
      <c r="E6507" t="s">
        <v>11853</v>
      </c>
      <c r="F6507" s="30" t="s">
        <v>16962</v>
      </c>
      <c r="G6507">
        <v>6.53</v>
      </c>
      <c r="H6507">
        <v>4.2</v>
      </c>
      <c r="I6507">
        <v>18</v>
      </c>
      <c r="J6507">
        <v>0</v>
      </c>
      <c r="K6507" s="13">
        <v>0.2873</v>
      </c>
      <c r="L6507" s="13">
        <v>4.2000000000000003E-2</v>
      </c>
      <c r="M6507" s="13">
        <v>6.5299999999999997E-2</v>
      </c>
      <c r="N6507" s="13">
        <v>0.18</v>
      </c>
      <c r="O6507" s="13">
        <v>0</v>
      </c>
      <c r="P6507" s="12" t="str">
        <f>LEFT(Tabela2[[#This Row],[Código]],2)</f>
        <v>60</v>
      </c>
    </row>
    <row r="6508" spans="2:16" ht="15" customHeight="1" x14ac:dyDescent="0.25">
      <c r="B6508" s="36" t="str">
        <f>LOOKUP(Tabela2[[#This Row],[RESUMO]],Tabela3[Grupo],Tabela3[Meus produtos])</f>
        <v>Não</v>
      </c>
      <c r="C6508" s="30" t="s">
        <v>6226</v>
      </c>
      <c r="D6508" t="s">
        <v>21238</v>
      </c>
      <c r="E6508" t="s">
        <v>11853</v>
      </c>
      <c r="F6508" s="30" t="s">
        <v>16963</v>
      </c>
      <c r="G6508">
        <v>6.53</v>
      </c>
      <c r="H6508">
        <v>4.2</v>
      </c>
      <c r="I6508">
        <v>18</v>
      </c>
      <c r="J6508">
        <v>0</v>
      </c>
      <c r="K6508" s="13">
        <v>0.2873</v>
      </c>
      <c r="L6508" s="13">
        <v>4.2000000000000003E-2</v>
      </c>
      <c r="M6508" s="13">
        <v>6.5299999999999997E-2</v>
      </c>
      <c r="N6508" s="13">
        <v>0.18</v>
      </c>
      <c r="O6508" s="13">
        <v>0</v>
      </c>
      <c r="P6508" s="12" t="str">
        <f>LEFT(Tabela2[[#This Row],[Código]],2)</f>
        <v>60</v>
      </c>
    </row>
    <row r="6509" spans="2:16" ht="15" customHeight="1" x14ac:dyDescent="0.25">
      <c r="B6509" s="36" t="str">
        <f>LOOKUP(Tabela2[[#This Row],[RESUMO]],Tabela3[Grupo],Tabela3[Meus produtos])</f>
        <v>Não</v>
      </c>
      <c r="C6509" s="30" t="s">
        <v>6227</v>
      </c>
      <c r="D6509" t="s">
        <v>21238</v>
      </c>
      <c r="E6509" t="s">
        <v>11853</v>
      </c>
      <c r="F6509" s="30" t="s">
        <v>16964</v>
      </c>
      <c r="G6509">
        <v>6.53</v>
      </c>
      <c r="H6509">
        <v>4.2</v>
      </c>
      <c r="I6509">
        <v>18</v>
      </c>
      <c r="J6509">
        <v>0</v>
      </c>
      <c r="K6509" s="13">
        <v>0.2873</v>
      </c>
      <c r="L6509" s="13">
        <v>4.2000000000000003E-2</v>
      </c>
      <c r="M6509" s="13">
        <v>6.5299999999999997E-2</v>
      </c>
      <c r="N6509" s="13">
        <v>0.18</v>
      </c>
      <c r="O6509" s="13">
        <v>0</v>
      </c>
      <c r="P6509" s="12" t="str">
        <f>LEFT(Tabela2[[#This Row],[Código]],2)</f>
        <v>60</v>
      </c>
    </row>
    <row r="6510" spans="2:16" ht="15" customHeight="1" x14ac:dyDescent="0.25">
      <c r="B6510" s="36" t="str">
        <f>LOOKUP(Tabela2[[#This Row],[RESUMO]],Tabela3[Grupo],Tabela3[Meus produtos])</f>
        <v>Não</v>
      </c>
      <c r="C6510" s="30" t="s">
        <v>6228</v>
      </c>
      <c r="D6510" t="s">
        <v>21238</v>
      </c>
      <c r="E6510" t="s">
        <v>11853</v>
      </c>
      <c r="F6510" s="30" t="s">
        <v>16965</v>
      </c>
      <c r="G6510">
        <v>6.53</v>
      </c>
      <c r="H6510">
        <v>4.2</v>
      </c>
      <c r="I6510">
        <v>18</v>
      </c>
      <c r="J6510">
        <v>0</v>
      </c>
      <c r="K6510" s="13">
        <v>0.2873</v>
      </c>
      <c r="L6510" s="13">
        <v>4.2000000000000003E-2</v>
      </c>
      <c r="M6510" s="13">
        <v>6.5299999999999997E-2</v>
      </c>
      <c r="N6510" s="13">
        <v>0.18</v>
      </c>
      <c r="O6510" s="13">
        <v>0</v>
      </c>
      <c r="P6510" s="12" t="str">
        <f>LEFT(Tabela2[[#This Row],[Código]],2)</f>
        <v>60</v>
      </c>
    </row>
    <row r="6511" spans="2:16" ht="15" customHeight="1" x14ac:dyDescent="0.25">
      <c r="B6511" s="36" t="str">
        <f>LOOKUP(Tabela2[[#This Row],[RESUMO]],Tabela3[Grupo],Tabela3[Meus produtos])</f>
        <v>Não</v>
      </c>
      <c r="C6511" s="30" t="s">
        <v>6229</v>
      </c>
      <c r="D6511" t="s">
        <v>21238</v>
      </c>
      <c r="E6511" t="s">
        <v>11853</v>
      </c>
      <c r="F6511" s="30" t="s">
        <v>16966</v>
      </c>
      <c r="G6511">
        <v>6.53</v>
      </c>
      <c r="H6511">
        <v>4.2</v>
      </c>
      <c r="I6511">
        <v>18</v>
      </c>
      <c r="J6511">
        <v>0</v>
      </c>
      <c r="K6511" s="13">
        <v>0.2873</v>
      </c>
      <c r="L6511" s="13">
        <v>4.2000000000000003E-2</v>
      </c>
      <c r="M6511" s="13">
        <v>6.5299999999999997E-2</v>
      </c>
      <c r="N6511" s="13">
        <v>0.18</v>
      </c>
      <c r="O6511" s="13">
        <v>0</v>
      </c>
      <c r="P6511" s="12" t="str">
        <f>LEFT(Tabela2[[#This Row],[Código]],2)</f>
        <v>60</v>
      </c>
    </row>
    <row r="6512" spans="2:16" ht="15" customHeight="1" x14ac:dyDescent="0.25">
      <c r="B6512" s="36" t="str">
        <f>LOOKUP(Tabela2[[#This Row],[RESUMO]],Tabela3[Grupo],Tabela3[Meus produtos])</f>
        <v>Não</v>
      </c>
      <c r="C6512" s="30" t="s">
        <v>6230</v>
      </c>
      <c r="D6512" t="s">
        <v>21238</v>
      </c>
      <c r="E6512" t="s">
        <v>11853</v>
      </c>
      <c r="F6512" s="30" t="s">
        <v>16967</v>
      </c>
      <c r="G6512">
        <v>6.53</v>
      </c>
      <c r="H6512">
        <v>4.2</v>
      </c>
      <c r="I6512">
        <v>18</v>
      </c>
      <c r="J6512">
        <v>0</v>
      </c>
      <c r="K6512" s="13">
        <v>0.2873</v>
      </c>
      <c r="L6512" s="13">
        <v>4.2000000000000003E-2</v>
      </c>
      <c r="M6512" s="13">
        <v>6.5299999999999997E-2</v>
      </c>
      <c r="N6512" s="13">
        <v>0.18</v>
      </c>
      <c r="O6512" s="13">
        <v>0</v>
      </c>
      <c r="P6512" s="12" t="str">
        <f>LEFT(Tabela2[[#This Row],[Código]],2)</f>
        <v>60</v>
      </c>
    </row>
    <row r="6513" spans="2:16" ht="15" customHeight="1" x14ac:dyDescent="0.25">
      <c r="B6513" s="36" t="str">
        <f>LOOKUP(Tabela2[[#This Row],[RESUMO]],Tabela3[Grupo],Tabela3[Meus produtos])</f>
        <v>Não</v>
      </c>
      <c r="C6513" s="30" t="s">
        <v>6231</v>
      </c>
      <c r="D6513" t="s">
        <v>21238</v>
      </c>
      <c r="E6513" t="s">
        <v>11853</v>
      </c>
      <c r="F6513" s="30" t="s">
        <v>16968</v>
      </c>
      <c r="G6513">
        <v>6.53</v>
      </c>
      <c r="H6513">
        <v>4.2</v>
      </c>
      <c r="I6513">
        <v>18</v>
      </c>
      <c r="J6513">
        <v>0</v>
      </c>
      <c r="K6513" s="13">
        <v>0.2873</v>
      </c>
      <c r="L6513" s="13">
        <v>4.2000000000000003E-2</v>
      </c>
      <c r="M6513" s="13">
        <v>6.5299999999999997E-2</v>
      </c>
      <c r="N6513" s="13">
        <v>0.18</v>
      </c>
      <c r="O6513" s="13">
        <v>0</v>
      </c>
      <c r="P6513" s="12" t="str">
        <f>LEFT(Tabela2[[#This Row],[Código]],2)</f>
        <v>60</v>
      </c>
    </row>
    <row r="6514" spans="2:16" ht="15" customHeight="1" x14ac:dyDescent="0.25">
      <c r="B6514" s="36" t="str">
        <f>LOOKUP(Tabela2[[#This Row],[RESUMO]],Tabela3[Grupo],Tabela3[Meus produtos])</f>
        <v>Não</v>
      </c>
      <c r="C6514" s="30" t="s">
        <v>6232</v>
      </c>
      <c r="D6514" t="s">
        <v>21238</v>
      </c>
      <c r="E6514" t="s">
        <v>11853</v>
      </c>
      <c r="F6514" s="30" t="s">
        <v>16969</v>
      </c>
      <c r="G6514">
        <v>6.53</v>
      </c>
      <c r="H6514">
        <v>4.2</v>
      </c>
      <c r="I6514">
        <v>18</v>
      </c>
      <c r="J6514">
        <v>0</v>
      </c>
      <c r="K6514" s="13">
        <v>0.2873</v>
      </c>
      <c r="L6514" s="13">
        <v>4.2000000000000003E-2</v>
      </c>
      <c r="M6514" s="13">
        <v>6.5299999999999997E-2</v>
      </c>
      <c r="N6514" s="13">
        <v>0.18</v>
      </c>
      <c r="O6514" s="13">
        <v>0</v>
      </c>
      <c r="P6514" s="12" t="str">
        <f>LEFT(Tabela2[[#This Row],[Código]],2)</f>
        <v>60</v>
      </c>
    </row>
    <row r="6515" spans="2:16" ht="15" customHeight="1" x14ac:dyDescent="0.25">
      <c r="B6515" s="36" t="str">
        <f>LOOKUP(Tabela2[[#This Row],[RESUMO]],Tabela3[Grupo],Tabela3[Meus produtos])</f>
        <v>Não</v>
      </c>
      <c r="C6515" s="30" t="s">
        <v>6233</v>
      </c>
      <c r="D6515" t="s">
        <v>21238</v>
      </c>
      <c r="E6515" t="s">
        <v>11853</v>
      </c>
      <c r="F6515" s="30" t="s">
        <v>16970</v>
      </c>
      <c r="G6515">
        <v>6.53</v>
      </c>
      <c r="H6515">
        <v>4.2</v>
      </c>
      <c r="I6515">
        <v>18</v>
      </c>
      <c r="J6515">
        <v>0</v>
      </c>
      <c r="K6515" s="13">
        <v>0.2873</v>
      </c>
      <c r="L6515" s="13">
        <v>4.2000000000000003E-2</v>
      </c>
      <c r="M6515" s="13">
        <v>6.5299999999999997E-2</v>
      </c>
      <c r="N6515" s="13">
        <v>0.18</v>
      </c>
      <c r="O6515" s="13">
        <v>0</v>
      </c>
      <c r="P6515" s="12" t="str">
        <f>LEFT(Tabela2[[#This Row],[Código]],2)</f>
        <v>60</v>
      </c>
    </row>
    <row r="6516" spans="2:16" ht="15" customHeight="1" x14ac:dyDescent="0.25">
      <c r="B6516" s="36" t="str">
        <f>LOOKUP(Tabela2[[#This Row],[RESUMO]],Tabela3[Grupo],Tabela3[Meus produtos])</f>
        <v>Não</v>
      </c>
      <c r="C6516" s="30" t="s">
        <v>6234</v>
      </c>
      <c r="D6516" t="s">
        <v>21238</v>
      </c>
      <c r="E6516" t="s">
        <v>11853</v>
      </c>
      <c r="F6516" s="30" t="s">
        <v>16971</v>
      </c>
      <c r="G6516">
        <v>6.53</v>
      </c>
      <c r="H6516">
        <v>4.2</v>
      </c>
      <c r="I6516">
        <v>18</v>
      </c>
      <c r="J6516">
        <v>0</v>
      </c>
      <c r="K6516" s="13">
        <v>0.2873</v>
      </c>
      <c r="L6516" s="13">
        <v>4.2000000000000003E-2</v>
      </c>
      <c r="M6516" s="13">
        <v>6.5299999999999997E-2</v>
      </c>
      <c r="N6516" s="13">
        <v>0.18</v>
      </c>
      <c r="O6516" s="13">
        <v>0</v>
      </c>
      <c r="P6516" s="12" t="str">
        <f>LEFT(Tabela2[[#This Row],[Código]],2)</f>
        <v>60</v>
      </c>
    </row>
    <row r="6517" spans="2:16" ht="15" customHeight="1" x14ac:dyDescent="0.25">
      <c r="B6517" s="36" t="str">
        <f>LOOKUP(Tabela2[[#This Row],[RESUMO]],Tabela3[Grupo],Tabela3[Meus produtos])</f>
        <v>Não</v>
      </c>
      <c r="C6517" s="30" t="s">
        <v>6235</v>
      </c>
      <c r="D6517" t="s">
        <v>21238</v>
      </c>
      <c r="E6517" t="s">
        <v>11853</v>
      </c>
      <c r="F6517" s="30" t="s">
        <v>16972</v>
      </c>
      <c r="G6517">
        <v>6.53</v>
      </c>
      <c r="H6517">
        <v>4.2</v>
      </c>
      <c r="I6517">
        <v>18</v>
      </c>
      <c r="J6517">
        <v>0</v>
      </c>
      <c r="K6517" s="13">
        <v>0.2873</v>
      </c>
      <c r="L6517" s="13">
        <v>4.2000000000000003E-2</v>
      </c>
      <c r="M6517" s="13">
        <v>6.5299999999999997E-2</v>
      </c>
      <c r="N6517" s="13">
        <v>0.18</v>
      </c>
      <c r="O6517" s="13">
        <v>0</v>
      </c>
      <c r="P6517" s="12" t="str">
        <f>LEFT(Tabela2[[#This Row],[Código]],2)</f>
        <v>60</v>
      </c>
    </row>
    <row r="6518" spans="2:16" ht="15" customHeight="1" x14ac:dyDescent="0.25">
      <c r="B6518" s="36" t="str">
        <f>LOOKUP(Tabela2[[#This Row],[RESUMO]],Tabela3[Grupo],Tabela3[Meus produtos])</f>
        <v>Não</v>
      </c>
      <c r="C6518" s="30" t="s">
        <v>6236</v>
      </c>
      <c r="D6518" t="s">
        <v>21238</v>
      </c>
      <c r="E6518" t="s">
        <v>11853</v>
      </c>
      <c r="F6518" s="30" t="s">
        <v>16973</v>
      </c>
      <c r="G6518">
        <v>6.53</v>
      </c>
      <c r="H6518">
        <v>4.2</v>
      </c>
      <c r="I6518">
        <v>18</v>
      </c>
      <c r="J6518">
        <v>0</v>
      </c>
      <c r="K6518" s="13">
        <v>0.2873</v>
      </c>
      <c r="L6518" s="13">
        <v>4.2000000000000003E-2</v>
      </c>
      <c r="M6518" s="13">
        <v>6.5299999999999997E-2</v>
      </c>
      <c r="N6518" s="13">
        <v>0.18</v>
      </c>
      <c r="O6518" s="13">
        <v>0</v>
      </c>
      <c r="P6518" s="12" t="str">
        <f>LEFT(Tabela2[[#This Row],[Código]],2)</f>
        <v>60</v>
      </c>
    </row>
    <row r="6519" spans="2:16" ht="15" customHeight="1" x14ac:dyDescent="0.25">
      <c r="B6519" s="36" t="str">
        <f>LOOKUP(Tabela2[[#This Row],[RESUMO]],Tabela3[Grupo],Tabela3[Meus produtos])</f>
        <v>Não</v>
      </c>
      <c r="C6519" s="30" t="s">
        <v>6237</v>
      </c>
      <c r="D6519" t="s">
        <v>21238</v>
      </c>
      <c r="E6519" t="s">
        <v>11853</v>
      </c>
      <c r="F6519" s="30" t="s">
        <v>16974</v>
      </c>
      <c r="G6519">
        <v>6.53</v>
      </c>
      <c r="H6519">
        <v>4.2</v>
      </c>
      <c r="I6519">
        <v>18</v>
      </c>
      <c r="J6519">
        <v>0</v>
      </c>
      <c r="K6519" s="13">
        <v>0.2873</v>
      </c>
      <c r="L6519" s="13">
        <v>4.2000000000000003E-2</v>
      </c>
      <c r="M6519" s="13">
        <v>6.5299999999999997E-2</v>
      </c>
      <c r="N6519" s="13">
        <v>0.18</v>
      </c>
      <c r="O6519" s="13">
        <v>0</v>
      </c>
      <c r="P6519" s="12" t="str">
        <f>LEFT(Tabela2[[#This Row],[Código]],2)</f>
        <v>60</v>
      </c>
    </row>
    <row r="6520" spans="2:16" ht="15" customHeight="1" x14ac:dyDescent="0.25">
      <c r="B6520" s="36" t="str">
        <f>LOOKUP(Tabela2[[#This Row],[RESUMO]],Tabela3[Grupo],Tabela3[Meus produtos])</f>
        <v>Não</v>
      </c>
      <c r="C6520" s="30" t="s">
        <v>6238</v>
      </c>
      <c r="D6520" t="s">
        <v>21238</v>
      </c>
      <c r="E6520" t="s">
        <v>11853</v>
      </c>
      <c r="F6520" s="30" t="s">
        <v>16975</v>
      </c>
      <c r="G6520">
        <v>6.53</v>
      </c>
      <c r="H6520">
        <v>4.2</v>
      </c>
      <c r="I6520">
        <v>18</v>
      </c>
      <c r="J6520">
        <v>0</v>
      </c>
      <c r="K6520" s="13">
        <v>0.2873</v>
      </c>
      <c r="L6520" s="13">
        <v>4.2000000000000003E-2</v>
      </c>
      <c r="M6520" s="13">
        <v>6.5299999999999997E-2</v>
      </c>
      <c r="N6520" s="13">
        <v>0.18</v>
      </c>
      <c r="O6520" s="13">
        <v>0</v>
      </c>
      <c r="P6520" s="12" t="str">
        <f>LEFT(Tabela2[[#This Row],[Código]],2)</f>
        <v>60</v>
      </c>
    </row>
    <row r="6521" spans="2:16" ht="15" customHeight="1" x14ac:dyDescent="0.25">
      <c r="B6521" s="36" t="str">
        <f>LOOKUP(Tabela2[[#This Row],[RESUMO]],Tabela3[Grupo],Tabela3[Meus produtos])</f>
        <v>Não</v>
      </c>
      <c r="C6521" s="30" t="s">
        <v>22380</v>
      </c>
      <c r="D6521" t="s">
        <v>21238</v>
      </c>
      <c r="E6521" t="s">
        <v>11853</v>
      </c>
      <c r="F6521" s="30" t="s">
        <v>22381</v>
      </c>
      <c r="G6521">
        <v>6.53</v>
      </c>
      <c r="H6521">
        <v>4.2</v>
      </c>
      <c r="I6521">
        <v>18</v>
      </c>
      <c r="J6521">
        <v>0</v>
      </c>
      <c r="K6521" s="13">
        <v>0.2873</v>
      </c>
      <c r="L6521" s="13">
        <v>4.2000000000000003E-2</v>
      </c>
      <c r="M6521" s="13">
        <v>6.5299999999999997E-2</v>
      </c>
      <c r="N6521" s="13">
        <v>0.18</v>
      </c>
      <c r="O6521" s="13">
        <v>0</v>
      </c>
      <c r="P6521" s="12" t="str">
        <f>LEFT(Tabela2[[#This Row],[Código]],2)</f>
        <v>60</v>
      </c>
    </row>
    <row r="6522" spans="2:16" ht="15" customHeight="1" x14ac:dyDescent="0.25">
      <c r="B6522" s="36" t="str">
        <f>LOOKUP(Tabela2[[#This Row],[RESUMO]],Tabela3[Grupo],Tabela3[Meus produtos])</f>
        <v>Não</v>
      </c>
      <c r="C6522" s="30" t="s">
        <v>22382</v>
      </c>
      <c r="D6522" t="s">
        <v>21238</v>
      </c>
      <c r="E6522" t="s">
        <v>11853</v>
      </c>
      <c r="F6522" s="30" t="s">
        <v>22383</v>
      </c>
      <c r="G6522">
        <v>6.53</v>
      </c>
      <c r="H6522">
        <v>4.2</v>
      </c>
      <c r="I6522">
        <v>18</v>
      </c>
      <c r="J6522">
        <v>0</v>
      </c>
      <c r="K6522" s="13">
        <v>0.2873</v>
      </c>
      <c r="L6522" s="13">
        <v>4.2000000000000003E-2</v>
      </c>
      <c r="M6522" s="13">
        <v>6.5299999999999997E-2</v>
      </c>
      <c r="N6522" s="13">
        <v>0.18</v>
      </c>
      <c r="O6522" s="13">
        <v>0</v>
      </c>
      <c r="P6522" s="12" t="str">
        <f>LEFT(Tabela2[[#This Row],[Código]],2)</f>
        <v>60</v>
      </c>
    </row>
    <row r="6523" spans="2:16" ht="15" customHeight="1" x14ac:dyDescent="0.25">
      <c r="B6523" s="36" t="str">
        <f>LOOKUP(Tabela2[[#This Row],[RESUMO]],Tabela3[Grupo],Tabela3[Meus produtos])</f>
        <v>Não</v>
      </c>
      <c r="C6523" s="30" t="s">
        <v>22384</v>
      </c>
      <c r="D6523" t="s">
        <v>21238</v>
      </c>
      <c r="E6523" t="s">
        <v>11853</v>
      </c>
      <c r="F6523" s="30" t="s">
        <v>22385</v>
      </c>
      <c r="G6523">
        <v>6.53</v>
      </c>
      <c r="H6523">
        <v>4.2</v>
      </c>
      <c r="I6523">
        <v>18</v>
      </c>
      <c r="J6523">
        <v>0</v>
      </c>
      <c r="K6523" s="13">
        <v>0.2873</v>
      </c>
      <c r="L6523" s="13">
        <v>4.2000000000000003E-2</v>
      </c>
      <c r="M6523" s="13">
        <v>6.5299999999999997E-2</v>
      </c>
      <c r="N6523" s="13">
        <v>0.18</v>
      </c>
      <c r="O6523" s="13">
        <v>0</v>
      </c>
      <c r="P6523" s="12" t="str">
        <f>LEFT(Tabela2[[#This Row],[Código]],2)</f>
        <v>60</v>
      </c>
    </row>
    <row r="6524" spans="2:16" ht="15" customHeight="1" x14ac:dyDescent="0.25">
      <c r="B6524" s="36" t="str">
        <f>LOOKUP(Tabela2[[#This Row],[RESUMO]],Tabela3[Grupo],Tabela3[Meus produtos])</f>
        <v>Não</v>
      </c>
      <c r="C6524" s="30" t="s">
        <v>22386</v>
      </c>
      <c r="D6524" t="s">
        <v>21238</v>
      </c>
      <c r="E6524" t="s">
        <v>11853</v>
      </c>
      <c r="F6524" s="30" t="s">
        <v>22387</v>
      </c>
      <c r="G6524">
        <v>6.53</v>
      </c>
      <c r="H6524">
        <v>4.2</v>
      </c>
      <c r="I6524">
        <v>18</v>
      </c>
      <c r="J6524">
        <v>0</v>
      </c>
      <c r="K6524" s="13">
        <v>0.2873</v>
      </c>
      <c r="L6524" s="13">
        <v>4.2000000000000003E-2</v>
      </c>
      <c r="M6524" s="13">
        <v>6.5299999999999997E-2</v>
      </c>
      <c r="N6524" s="13">
        <v>0.18</v>
      </c>
      <c r="O6524" s="13">
        <v>0</v>
      </c>
      <c r="P6524" s="12" t="str">
        <f>LEFT(Tabela2[[#This Row],[Código]],2)</f>
        <v>60</v>
      </c>
    </row>
    <row r="6525" spans="2:16" ht="15" customHeight="1" x14ac:dyDescent="0.25">
      <c r="B6525" s="36" t="str">
        <f>LOOKUP(Tabela2[[#This Row],[RESUMO]],Tabela3[Grupo],Tabela3[Meus produtos])</f>
        <v>Não</v>
      </c>
      <c r="C6525" s="30" t="s">
        <v>22388</v>
      </c>
      <c r="D6525" t="s">
        <v>21238</v>
      </c>
      <c r="E6525" t="s">
        <v>11853</v>
      </c>
      <c r="F6525" s="30" t="s">
        <v>22389</v>
      </c>
      <c r="G6525">
        <v>6.53</v>
      </c>
      <c r="H6525">
        <v>4.2</v>
      </c>
      <c r="I6525">
        <v>18</v>
      </c>
      <c r="J6525">
        <v>0</v>
      </c>
      <c r="K6525" s="13">
        <v>0.2873</v>
      </c>
      <c r="L6525" s="13">
        <v>4.2000000000000003E-2</v>
      </c>
      <c r="M6525" s="13">
        <v>6.5299999999999997E-2</v>
      </c>
      <c r="N6525" s="13">
        <v>0.18</v>
      </c>
      <c r="O6525" s="13">
        <v>0</v>
      </c>
      <c r="P6525" s="12" t="str">
        <f>LEFT(Tabela2[[#This Row],[Código]],2)</f>
        <v>60</v>
      </c>
    </row>
    <row r="6526" spans="2:16" ht="15" customHeight="1" x14ac:dyDescent="0.25">
      <c r="B6526" s="36" t="str">
        <f>LOOKUP(Tabela2[[#This Row],[RESUMO]],Tabela3[Grupo],Tabela3[Meus produtos])</f>
        <v>Não</v>
      </c>
      <c r="C6526" s="30" t="s">
        <v>6239</v>
      </c>
      <c r="D6526" t="s">
        <v>21238</v>
      </c>
      <c r="E6526" t="s">
        <v>11853</v>
      </c>
      <c r="F6526" s="30" t="s">
        <v>16976</v>
      </c>
      <c r="G6526">
        <v>6.53</v>
      </c>
      <c r="H6526">
        <v>4.2</v>
      </c>
      <c r="I6526">
        <v>18</v>
      </c>
      <c r="J6526">
        <v>0</v>
      </c>
      <c r="K6526" s="13">
        <v>0.2873</v>
      </c>
      <c r="L6526" s="13">
        <v>4.2000000000000003E-2</v>
      </c>
      <c r="M6526" s="13">
        <v>6.5299999999999997E-2</v>
      </c>
      <c r="N6526" s="13">
        <v>0.18</v>
      </c>
      <c r="O6526" s="13">
        <v>0</v>
      </c>
      <c r="P6526" s="12" t="str">
        <f>LEFT(Tabela2[[#This Row],[Código]],2)</f>
        <v>60</v>
      </c>
    </row>
    <row r="6527" spans="2:16" ht="15" customHeight="1" x14ac:dyDescent="0.25">
      <c r="B6527" s="36" t="str">
        <f>LOOKUP(Tabela2[[#This Row],[RESUMO]],Tabela3[Grupo],Tabela3[Meus produtos])</f>
        <v>Não</v>
      </c>
      <c r="C6527" s="30" t="s">
        <v>6240</v>
      </c>
      <c r="D6527" t="s">
        <v>21238</v>
      </c>
      <c r="E6527" t="s">
        <v>11853</v>
      </c>
      <c r="F6527" s="30" t="s">
        <v>16977</v>
      </c>
      <c r="G6527">
        <v>6.53</v>
      </c>
      <c r="H6527">
        <v>4.2</v>
      </c>
      <c r="I6527">
        <v>18</v>
      </c>
      <c r="J6527">
        <v>0</v>
      </c>
      <c r="K6527" s="13">
        <v>0.2873</v>
      </c>
      <c r="L6527" s="13">
        <v>4.2000000000000003E-2</v>
      </c>
      <c r="M6527" s="13">
        <v>6.5299999999999997E-2</v>
      </c>
      <c r="N6527" s="13">
        <v>0.18</v>
      </c>
      <c r="O6527" s="13">
        <v>0</v>
      </c>
      <c r="P6527" s="12" t="str">
        <f>LEFT(Tabela2[[#This Row],[Código]],2)</f>
        <v>60</v>
      </c>
    </row>
    <row r="6528" spans="2:16" ht="15" customHeight="1" x14ac:dyDescent="0.25">
      <c r="B6528" s="36" t="str">
        <f>LOOKUP(Tabela2[[#This Row],[RESUMO]],Tabela3[Grupo],Tabela3[Meus produtos])</f>
        <v>Não</v>
      </c>
      <c r="C6528" s="30" t="s">
        <v>6241</v>
      </c>
      <c r="D6528" t="s">
        <v>21238</v>
      </c>
      <c r="E6528" t="s">
        <v>11853</v>
      </c>
      <c r="F6528" s="30" t="s">
        <v>16978</v>
      </c>
      <c r="G6528">
        <v>6.53</v>
      </c>
      <c r="H6528">
        <v>4.2</v>
      </c>
      <c r="I6528">
        <v>18</v>
      </c>
      <c r="J6528">
        <v>0</v>
      </c>
      <c r="K6528" s="13">
        <v>0.2873</v>
      </c>
      <c r="L6528" s="13">
        <v>4.2000000000000003E-2</v>
      </c>
      <c r="M6528" s="13">
        <v>6.5299999999999997E-2</v>
      </c>
      <c r="N6528" s="13">
        <v>0.18</v>
      </c>
      <c r="O6528" s="13">
        <v>0</v>
      </c>
      <c r="P6528" s="12" t="str">
        <f>LEFT(Tabela2[[#This Row],[Código]],2)</f>
        <v>60</v>
      </c>
    </row>
    <row r="6529" spans="2:16" ht="15" customHeight="1" x14ac:dyDescent="0.25">
      <c r="B6529" s="36" t="str">
        <f>LOOKUP(Tabela2[[#This Row],[RESUMO]],Tabela3[Grupo],Tabela3[Meus produtos])</f>
        <v>Não</v>
      </c>
      <c r="C6529" s="30" t="s">
        <v>6242</v>
      </c>
      <c r="D6529" t="s">
        <v>21238</v>
      </c>
      <c r="E6529" t="s">
        <v>11853</v>
      </c>
      <c r="F6529" s="30" t="s">
        <v>16979</v>
      </c>
      <c r="G6529">
        <v>6.53</v>
      </c>
      <c r="H6529">
        <v>4.2</v>
      </c>
      <c r="I6529">
        <v>18</v>
      </c>
      <c r="J6529">
        <v>0</v>
      </c>
      <c r="K6529" s="13">
        <v>0.2873</v>
      </c>
      <c r="L6529" s="13">
        <v>4.2000000000000003E-2</v>
      </c>
      <c r="M6529" s="13">
        <v>6.5299999999999997E-2</v>
      </c>
      <c r="N6529" s="13">
        <v>0.18</v>
      </c>
      <c r="O6529" s="13">
        <v>0</v>
      </c>
      <c r="P6529" s="12" t="str">
        <f>LEFT(Tabela2[[#This Row],[Código]],2)</f>
        <v>60</v>
      </c>
    </row>
    <row r="6530" spans="2:16" ht="15" customHeight="1" x14ac:dyDescent="0.25">
      <c r="B6530" s="36" t="str">
        <f>LOOKUP(Tabela2[[#This Row],[RESUMO]],Tabela3[Grupo],Tabela3[Meus produtos])</f>
        <v>Não</v>
      </c>
      <c r="C6530" s="30" t="s">
        <v>6243</v>
      </c>
      <c r="D6530" t="s">
        <v>21238</v>
      </c>
      <c r="E6530" t="s">
        <v>11853</v>
      </c>
      <c r="F6530" s="30" t="s">
        <v>16980</v>
      </c>
      <c r="G6530">
        <v>6.53</v>
      </c>
      <c r="H6530">
        <v>4.2</v>
      </c>
      <c r="I6530">
        <v>18</v>
      </c>
      <c r="J6530">
        <v>0</v>
      </c>
      <c r="K6530" s="13">
        <v>0.2873</v>
      </c>
      <c r="L6530" s="13">
        <v>4.2000000000000003E-2</v>
      </c>
      <c r="M6530" s="13">
        <v>6.5299999999999997E-2</v>
      </c>
      <c r="N6530" s="13">
        <v>0.18</v>
      </c>
      <c r="O6530" s="13">
        <v>0</v>
      </c>
      <c r="P6530" s="12" t="str">
        <f>LEFT(Tabela2[[#This Row],[Código]],2)</f>
        <v>60</v>
      </c>
    </row>
    <row r="6531" spans="2:16" ht="15" customHeight="1" x14ac:dyDescent="0.25">
      <c r="B6531" s="36" t="str">
        <f>LOOKUP(Tabela2[[#This Row],[RESUMO]],Tabela3[Grupo],Tabela3[Meus produtos])</f>
        <v>Não</v>
      </c>
      <c r="C6531" s="30" t="s">
        <v>6244</v>
      </c>
      <c r="D6531" t="s">
        <v>21238</v>
      </c>
      <c r="E6531" t="s">
        <v>11853</v>
      </c>
      <c r="F6531" s="30" t="s">
        <v>16981</v>
      </c>
      <c r="G6531">
        <v>6.53</v>
      </c>
      <c r="H6531">
        <v>4.2</v>
      </c>
      <c r="I6531">
        <v>18</v>
      </c>
      <c r="J6531">
        <v>0</v>
      </c>
      <c r="K6531" s="13">
        <v>0.2873</v>
      </c>
      <c r="L6531" s="13">
        <v>4.2000000000000003E-2</v>
      </c>
      <c r="M6531" s="13">
        <v>6.5299999999999997E-2</v>
      </c>
      <c r="N6531" s="13">
        <v>0.18</v>
      </c>
      <c r="O6531" s="13">
        <v>0</v>
      </c>
      <c r="P6531" s="12" t="str">
        <f>LEFT(Tabela2[[#This Row],[Código]],2)</f>
        <v>60</v>
      </c>
    </row>
    <row r="6532" spans="2:16" ht="15" customHeight="1" x14ac:dyDescent="0.25">
      <c r="B6532" s="36" t="str">
        <f>LOOKUP(Tabela2[[#This Row],[RESUMO]],Tabela3[Grupo],Tabela3[Meus produtos])</f>
        <v>Não</v>
      </c>
      <c r="C6532" s="30" t="s">
        <v>6245</v>
      </c>
      <c r="D6532" t="s">
        <v>21238</v>
      </c>
      <c r="E6532" t="s">
        <v>11853</v>
      </c>
      <c r="F6532" s="30" t="s">
        <v>16982</v>
      </c>
      <c r="G6532">
        <v>6.53</v>
      </c>
      <c r="H6532">
        <v>4.2</v>
      </c>
      <c r="I6532">
        <v>18</v>
      </c>
      <c r="J6532">
        <v>0</v>
      </c>
      <c r="K6532" s="13">
        <v>0.2873</v>
      </c>
      <c r="L6532" s="13">
        <v>4.2000000000000003E-2</v>
      </c>
      <c r="M6532" s="13">
        <v>6.5299999999999997E-2</v>
      </c>
      <c r="N6532" s="13">
        <v>0.18</v>
      </c>
      <c r="O6532" s="13">
        <v>0</v>
      </c>
      <c r="P6532" s="12" t="str">
        <f>LEFT(Tabela2[[#This Row],[Código]],2)</f>
        <v>60</v>
      </c>
    </row>
    <row r="6533" spans="2:16" ht="15" customHeight="1" x14ac:dyDescent="0.25">
      <c r="B6533" s="36" t="str">
        <f>LOOKUP(Tabela2[[#This Row],[RESUMO]],Tabela3[Grupo],Tabela3[Meus produtos])</f>
        <v>Não</v>
      </c>
      <c r="C6533" s="30" t="s">
        <v>6246</v>
      </c>
      <c r="D6533" t="s">
        <v>21238</v>
      </c>
      <c r="E6533" t="s">
        <v>11853</v>
      </c>
      <c r="F6533" s="30" t="s">
        <v>16983</v>
      </c>
      <c r="G6533">
        <v>6.53</v>
      </c>
      <c r="H6533">
        <v>4.2</v>
      </c>
      <c r="I6533">
        <v>18</v>
      </c>
      <c r="J6533">
        <v>0</v>
      </c>
      <c r="K6533" s="13">
        <v>0.2873</v>
      </c>
      <c r="L6533" s="13">
        <v>4.2000000000000003E-2</v>
      </c>
      <c r="M6533" s="13">
        <v>6.5299999999999997E-2</v>
      </c>
      <c r="N6533" s="13">
        <v>0.18</v>
      </c>
      <c r="O6533" s="13">
        <v>0</v>
      </c>
      <c r="P6533" s="12" t="str">
        <f>LEFT(Tabela2[[#This Row],[Código]],2)</f>
        <v>60</v>
      </c>
    </row>
    <row r="6534" spans="2:16" ht="15" customHeight="1" x14ac:dyDescent="0.25">
      <c r="B6534" s="36" t="str">
        <f>LOOKUP(Tabela2[[#This Row],[RESUMO]],Tabela3[Grupo],Tabela3[Meus produtos])</f>
        <v>Não</v>
      </c>
      <c r="C6534" s="30" t="s">
        <v>6247</v>
      </c>
      <c r="D6534" t="s">
        <v>21238</v>
      </c>
      <c r="E6534" t="s">
        <v>11853</v>
      </c>
      <c r="F6534" s="30" t="s">
        <v>16984</v>
      </c>
      <c r="G6534">
        <v>6.53</v>
      </c>
      <c r="H6534">
        <v>4.2</v>
      </c>
      <c r="I6534">
        <v>18</v>
      </c>
      <c r="J6534">
        <v>0</v>
      </c>
      <c r="K6534" s="13">
        <v>0.2873</v>
      </c>
      <c r="L6534" s="13">
        <v>4.2000000000000003E-2</v>
      </c>
      <c r="M6534" s="13">
        <v>6.5299999999999997E-2</v>
      </c>
      <c r="N6534" s="13">
        <v>0.18</v>
      </c>
      <c r="O6534" s="13">
        <v>0</v>
      </c>
      <c r="P6534" s="12" t="str">
        <f>LEFT(Tabela2[[#This Row],[Código]],2)</f>
        <v>60</v>
      </c>
    </row>
    <row r="6535" spans="2:16" ht="15" customHeight="1" x14ac:dyDescent="0.25">
      <c r="B6535" s="36" t="str">
        <f>LOOKUP(Tabela2[[#This Row],[RESUMO]],Tabela3[Grupo],Tabela3[Meus produtos])</f>
        <v>Não</v>
      </c>
      <c r="C6535" s="30" t="s">
        <v>6248</v>
      </c>
      <c r="D6535" t="s">
        <v>21238</v>
      </c>
      <c r="E6535" t="s">
        <v>11853</v>
      </c>
      <c r="F6535" s="30" t="s">
        <v>16985</v>
      </c>
      <c r="G6535">
        <v>6.53</v>
      </c>
      <c r="H6535">
        <v>4.2</v>
      </c>
      <c r="I6535">
        <v>18</v>
      </c>
      <c r="J6535">
        <v>0</v>
      </c>
      <c r="K6535" s="13">
        <v>0.2873</v>
      </c>
      <c r="L6535" s="13">
        <v>4.2000000000000003E-2</v>
      </c>
      <c r="M6535" s="13">
        <v>6.5299999999999997E-2</v>
      </c>
      <c r="N6535" s="13">
        <v>0.18</v>
      </c>
      <c r="O6535" s="13">
        <v>0</v>
      </c>
      <c r="P6535" s="12" t="str">
        <f>LEFT(Tabela2[[#This Row],[Código]],2)</f>
        <v>60</v>
      </c>
    </row>
    <row r="6536" spans="2:16" ht="15" customHeight="1" x14ac:dyDescent="0.25">
      <c r="B6536" s="36" t="str">
        <f>LOOKUP(Tabela2[[#This Row],[RESUMO]],Tabela3[Grupo],Tabela3[Meus produtos])</f>
        <v>Não</v>
      </c>
      <c r="C6536" s="30" t="s">
        <v>6249</v>
      </c>
      <c r="D6536" t="s">
        <v>21238</v>
      </c>
      <c r="E6536" t="s">
        <v>11853</v>
      </c>
      <c r="F6536" s="30" t="s">
        <v>16986</v>
      </c>
      <c r="G6536">
        <v>6.53</v>
      </c>
      <c r="H6536">
        <v>4.2</v>
      </c>
      <c r="I6536">
        <v>18</v>
      </c>
      <c r="J6536">
        <v>0</v>
      </c>
      <c r="K6536" s="13">
        <v>0.2873</v>
      </c>
      <c r="L6536" s="13">
        <v>4.2000000000000003E-2</v>
      </c>
      <c r="M6536" s="13">
        <v>6.5299999999999997E-2</v>
      </c>
      <c r="N6536" s="13">
        <v>0.18</v>
      </c>
      <c r="O6536" s="13">
        <v>0</v>
      </c>
      <c r="P6536" s="12" t="str">
        <f>LEFT(Tabela2[[#This Row],[Código]],2)</f>
        <v>60</v>
      </c>
    </row>
    <row r="6537" spans="2:16" ht="15" customHeight="1" x14ac:dyDescent="0.25">
      <c r="B6537" s="36" t="str">
        <f>LOOKUP(Tabela2[[#This Row],[RESUMO]],Tabela3[Grupo],Tabela3[Meus produtos])</f>
        <v>Não</v>
      </c>
      <c r="C6537" s="30" t="s">
        <v>21705</v>
      </c>
      <c r="D6537" t="s">
        <v>21238</v>
      </c>
      <c r="E6537" t="s">
        <v>11853</v>
      </c>
      <c r="F6537" s="30" t="s">
        <v>21706</v>
      </c>
      <c r="G6537">
        <v>6.53</v>
      </c>
      <c r="H6537">
        <v>4.2</v>
      </c>
      <c r="I6537">
        <v>18</v>
      </c>
      <c r="J6537">
        <v>0</v>
      </c>
      <c r="K6537" s="13">
        <v>0.2873</v>
      </c>
      <c r="L6537" s="13">
        <v>4.2000000000000003E-2</v>
      </c>
      <c r="M6537" s="13">
        <v>6.5299999999999997E-2</v>
      </c>
      <c r="N6537" s="13">
        <v>0.18</v>
      </c>
      <c r="O6537" s="13">
        <v>0</v>
      </c>
      <c r="P6537" s="12" t="str">
        <f>LEFT(Tabela2[[#This Row],[Código]],2)</f>
        <v>60</v>
      </c>
    </row>
    <row r="6538" spans="2:16" ht="15" customHeight="1" x14ac:dyDescent="0.25">
      <c r="B6538" s="36" t="str">
        <f>LOOKUP(Tabela2[[#This Row],[RESUMO]],Tabela3[Grupo],Tabela3[Meus produtos])</f>
        <v>Não</v>
      </c>
      <c r="C6538" s="30" t="s">
        <v>21707</v>
      </c>
      <c r="D6538" t="s">
        <v>21238</v>
      </c>
      <c r="E6538" t="s">
        <v>11853</v>
      </c>
      <c r="F6538" s="30" t="s">
        <v>21708</v>
      </c>
      <c r="G6538">
        <v>6.53</v>
      </c>
      <c r="H6538">
        <v>4.2</v>
      </c>
      <c r="I6538">
        <v>18</v>
      </c>
      <c r="J6538">
        <v>0</v>
      </c>
      <c r="K6538" s="13">
        <v>0.2873</v>
      </c>
      <c r="L6538" s="13">
        <v>4.2000000000000003E-2</v>
      </c>
      <c r="M6538" s="13">
        <v>6.5299999999999997E-2</v>
      </c>
      <c r="N6538" s="13">
        <v>0.18</v>
      </c>
      <c r="O6538" s="13">
        <v>0</v>
      </c>
      <c r="P6538" s="12" t="str">
        <f>LEFT(Tabela2[[#This Row],[Código]],2)</f>
        <v>60</v>
      </c>
    </row>
    <row r="6539" spans="2:16" ht="15" customHeight="1" x14ac:dyDescent="0.25">
      <c r="B6539" s="36" t="str">
        <f>LOOKUP(Tabela2[[#This Row],[RESUMO]],Tabela3[Grupo],Tabela3[Meus produtos])</f>
        <v>Não</v>
      </c>
      <c r="C6539" s="30" t="s">
        <v>21709</v>
      </c>
      <c r="D6539" t="s">
        <v>21238</v>
      </c>
      <c r="E6539" t="s">
        <v>11853</v>
      </c>
      <c r="F6539" s="30" t="s">
        <v>21710</v>
      </c>
      <c r="G6539">
        <v>6.53</v>
      </c>
      <c r="H6539">
        <v>4.2</v>
      </c>
      <c r="I6539">
        <v>18</v>
      </c>
      <c r="J6539">
        <v>0</v>
      </c>
      <c r="K6539" s="13">
        <v>0.2873</v>
      </c>
      <c r="L6539" s="13">
        <v>4.2000000000000003E-2</v>
      </c>
      <c r="M6539" s="13">
        <v>6.5299999999999997E-2</v>
      </c>
      <c r="N6539" s="13">
        <v>0.18</v>
      </c>
      <c r="O6539" s="13">
        <v>0</v>
      </c>
      <c r="P6539" s="12" t="str">
        <f>LEFT(Tabela2[[#This Row],[Código]],2)</f>
        <v>60</v>
      </c>
    </row>
    <row r="6540" spans="2:16" ht="15" customHeight="1" x14ac:dyDescent="0.25">
      <c r="B6540" s="36" t="str">
        <f>LOOKUP(Tabela2[[#This Row],[RESUMO]],Tabela3[Grupo],Tabela3[Meus produtos])</f>
        <v>Não</v>
      </c>
      <c r="C6540" s="30" t="s">
        <v>21711</v>
      </c>
      <c r="D6540" t="s">
        <v>21238</v>
      </c>
      <c r="E6540" t="s">
        <v>11853</v>
      </c>
      <c r="F6540" s="30" t="s">
        <v>21712</v>
      </c>
      <c r="G6540">
        <v>6.53</v>
      </c>
      <c r="H6540">
        <v>4.2</v>
      </c>
      <c r="I6540">
        <v>18</v>
      </c>
      <c r="J6540">
        <v>0</v>
      </c>
      <c r="K6540" s="13">
        <v>0.2873</v>
      </c>
      <c r="L6540" s="13">
        <v>4.2000000000000003E-2</v>
      </c>
      <c r="M6540" s="13">
        <v>6.5299999999999997E-2</v>
      </c>
      <c r="N6540" s="13">
        <v>0.18</v>
      </c>
      <c r="O6540" s="13">
        <v>0</v>
      </c>
      <c r="P6540" s="12" t="str">
        <f>LEFT(Tabela2[[#This Row],[Código]],2)</f>
        <v>60</v>
      </c>
    </row>
    <row r="6541" spans="2:16" ht="15" customHeight="1" x14ac:dyDescent="0.25">
      <c r="B6541" s="36" t="str">
        <f>LOOKUP(Tabela2[[#This Row],[RESUMO]],Tabela3[Grupo],Tabela3[Meus produtos])</f>
        <v>Não</v>
      </c>
      <c r="C6541" s="30" t="s">
        <v>21713</v>
      </c>
      <c r="D6541" t="s">
        <v>21238</v>
      </c>
      <c r="E6541" t="s">
        <v>11853</v>
      </c>
      <c r="F6541" s="30" t="s">
        <v>21714</v>
      </c>
      <c r="G6541">
        <v>6.53</v>
      </c>
      <c r="H6541">
        <v>4.2</v>
      </c>
      <c r="I6541">
        <v>18</v>
      </c>
      <c r="J6541">
        <v>0</v>
      </c>
      <c r="K6541" s="13">
        <v>0.2873</v>
      </c>
      <c r="L6541" s="13">
        <v>4.2000000000000003E-2</v>
      </c>
      <c r="M6541" s="13">
        <v>6.5299999999999997E-2</v>
      </c>
      <c r="N6541" s="13">
        <v>0.18</v>
      </c>
      <c r="O6541" s="13">
        <v>0</v>
      </c>
      <c r="P6541" s="12" t="str">
        <f>LEFT(Tabela2[[#This Row],[Código]],2)</f>
        <v>60</v>
      </c>
    </row>
    <row r="6542" spans="2:16" ht="15" customHeight="1" x14ac:dyDescent="0.25">
      <c r="B6542" s="36" t="str">
        <f>LOOKUP(Tabela2[[#This Row],[RESUMO]],Tabela3[Grupo],Tabela3[Meus produtos])</f>
        <v>Não</v>
      </c>
      <c r="C6542" s="30" t="s">
        <v>21715</v>
      </c>
      <c r="D6542" t="s">
        <v>21238</v>
      </c>
      <c r="E6542" t="s">
        <v>11853</v>
      </c>
      <c r="F6542" s="30" t="s">
        <v>21716</v>
      </c>
      <c r="G6542">
        <v>6.53</v>
      </c>
      <c r="H6542">
        <v>4.2</v>
      </c>
      <c r="I6542">
        <v>18</v>
      </c>
      <c r="J6542">
        <v>0</v>
      </c>
      <c r="K6542" s="13">
        <v>0.2873</v>
      </c>
      <c r="L6542" s="13">
        <v>4.2000000000000003E-2</v>
      </c>
      <c r="M6542" s="13">
        <v>6.5299999999999997E-2</v>
      </c>
      <c r="N6542" s="13">
        <v>0.18</v>
      </c>
      <c r="O6542" s="13">
        <v>0</v>
      </c>
      <c r="P6542" s="12" t="str">
        <f>LEFT(Tabela2[[#This Row],[Código]],2)</f>
        <v>60</v>
      </c>
    </row>
    <row r="6543" spans="2:16" ht="15" customHeight="1" x14ac:dyDescent="0.25">
      <c r="B6543" s="36" t="str">
        <f>LOOKUP(Tabela2[[#This Row],[RESUMO]],Tabela3[Grupo],Tabela3[Meus produtos])</f>
        <v>Não</v>
      </c>
      <c r="C6543" s="30" t="s">
        <v>21717</v>
      </c>
      <c r="D6543" t="s">
        <v>21238</v>
      </c>
      <c r="E6543" t="s">
        <v>11853</v>
      </c>
      <c r="F6543" s="30" t="s">
        <v>21718</v>
      </c>
      <c r="G6543">
        <v>6.53</v>
      </c>
      <c r="H6543">
        <v>4.2</v>
      </c>
      <c r="I6543">
        <v>18</v>
      </c>
      <c r="J6543">
        <v>0</v>
      </c>
      <c r="K6543" s="13">
        <v>0.2873</v>
      </c>
      <c r="L6543" s="13">
        <v>4.2000000000000003E-2</v>
      </c>
      <c r="M6543" s="13">
        <v>6.5299999999999997E-2</v>
      </c>
      <c r="N6543" s="13">
        <v>0.18</v>
      </c>
      <c r="O6543" s="13">
        <v>0</v>
      </c>
      <c r="P6543" s="12" t="str">
        <f>LEFT(Tabela2[[#This Row],[Código]],2)</f>
        <v>60</v>
      </c>
    </row>
    <row r="6544" spans="2:16" ht="15" customHeight="1" x14ac:dyDescent="0.25">
      <c r="B6544" s="36" t="str">
        <f>LOOKUP(Tabela2[[#This Row],[RESUMO]],Tabela3[Grupo],Tabela3[Meus produtos])</f>
        <v>Não</v>
      </c>
      <c r="C6544" s="30" t="s">
        <v>21719</v>
      </c>
      <c r="D6544" t="s">
        <v>21238</v>
      </c>
      <c r="E6544" t="s">
        <v>11853</v>
      </c>
      <c r="F6544" s="30" t="s">
        <v>21720</v>
      </c>
      <c r="G6544">
        <v>6.53</v>
      </c>
      <c r="H6544">
        <v>4.2</v>
      </c>
      <c r="I6544">
        <v>18</v>
      </c>
      <c r="J6544">
        <v>0</v>
      </c>
      <c r="K6544" s="13">
        <v>0.2873</v>
      </c>
      <c r="L6544" s="13">
        <v>4.2000000000000003E-2</v>
      </c>
      <c r="M6544" s="13">
        <v>6.5299999999999997E-2</v>
      </c>
      <c r="N6544" s="13">
        <v>0.18</v>
      </c>
      <c r="O6544" s="13">
        <v>0</v>
      </c>
      <c r="P6544" s="12" t="str">
        <f>LEFT(Tabela2[[#This Row],[Código]],2)</f>
        <v>60</v>
      </c>
    </row>
    <row r="6545" spans="2:16" ht="15" customHeight="1" x14ac:dyDescent="0.25">
      <c r="B6545" s="36" t="str">
        <f>LOOKUP(Tabela2[[#This Row],[RESUMO]],Tabela3[Grupo],Tabela3[Meus produtos])</f>
        <v>Não</v>
      </c>
      <c r="C6545" s="30" t="s">
        <v>21721</v>
      </c>
      <c r="D6545" t="s">
        <v>21238</v>
      </c>
      <c r="E6545" t="s">
        <v>11853</v>
      </c>
      <c r="F6545" s="30" t="s">
        <v>21722</v>
      </c>
      <c r="G6545">
        <v>6.53</v>
      </c>
      <c r="H6545">
        <v>4.2</v>
      </c>
      <c r="I6545">
        <v>18</v>
      </c>
      <c r="J6545">
        <v>0</v>
      </c>
      <c r="K6545" s="13">
        <v>0.2873</v>
      </c>
      <c r="L6545" s="13">
        <v>4.2000000000000003E-2</v>
      </c>
      <c r="M6545" s="13">
        <v>6.5299999999999997E-2</v>
      </c>
      <c r="N6545" s="13">
        <v>0.18</v>
      </c>
      <c r="O6545" s="13">
        <v>0</v>
      </c>
      <c r="P6545" s="12" t="str">
        <f>LEFT(Tabela2[[#This Row],[Código]],2)</f>
        <v>60</v>
      </c>
    </row>
    <row r="6546" spans="2:16" ht="15" customHeight="1" x14ac:dyDescent="0.25">
      <c r="B6546" s="36" t="str">
        <f>LOOKUP(Tabela2[[#This Row],[RESUMO]],Tabela3[Grupo],Tabela3[Meus produtos])</f>
        <v>Não</v>
      </c>
      <c r="C6546" s="30" t="s">
        <v>21723</v>
      </c>
      <c r="D6546" t="s">
        <v>21238</v>
      </c>
      <c r="E6546" t="s">
        <v>11853</v>
      </c>
      <c r="F6546" s="30" t="s">
        <v>21724</v>
      </c>
      <c r="G6546">
        <v>6.53</v>
      </c>
      <c r="H6546">
        <v>4.2</v>
      </c>
      <c r="I6546">
        <v>18</v>
      </c>
      <c r="J6546">
        <v>0</v>
      </c>
      <c r="K6546" s="13">
        <v>0.2873</v>
      </c>
      <c r="L6546" s="13">
        <v>4.2000000000000003E-2</v>
      </c>
      <c r="M6546" s="13">
        <v>6.5299999999999997E-2</v>
      </c>
      <c r="N6546" s="13">
        <v>0.18</v>
      </c>
      <c r="O6546" s="13">
        <v>0</v>
      </c>
      <c r="P6546" s="12" t="str">
        <f>LEFT(Tabela2[[#This Row],[Código]],2)</f>
        <v>60</v>
      </c>
    </row>
    <row r="6547" spans="2:16" ht="15" customHeight="1" x14ac:dyDescent="0.25">
      <c r="B6547" s="36" t="str">
        <f>LOOKUP(Tabela2[[#This Row],[RESUMO]],Tabela3[Grupo],Tabela3[Meus produtos])</f>
        <v>Não</v>
      </c>
      <c r="C6547" s="30" t="s">
        <v>21725</v>
      </c>
      <c r="D6547" t="s">
        <v>21238</v>
      </c>
      <c r="E6547" t="s">
        <v>11853</v>
      </c>
      <c r="F6547" s="30" t="s">
        <v>21726</v>
      </c>
      <c r="G6547">
        <v>6.53</v>
      </c>
      <c r="H6547">
        <v>4.2</v>
      </c>
      <c r="I6547">
        <v>18</v>
      </c>
      <c r="J6547">
        <v>0</v>
      </c>
      <c r="K6547" s="13">
        <v>0.2873</v>
      </c>
      <c r="L6547" s="13">
        <v>4.2000000000000003E-2</v>
      </c>
      <c r="M6547" s="13">
        <v>6.5299999999999997E-2</v>
      </c>
      <c r="N6547" s="13">
        <v>0.18</v>
      </c>
      <c r="O6547" s="13">
        <v>0</v>
      </c>
      <c r="P6547" s="12" t="str">
        <f>LEFT(Tabela2[[#This Row],[Código]],2)</f>
        <v>60</v>
      </c>
    </row>
    <row r="6548" spans="2:16" ht="15" customHeight="1" x14ac:dyDescent="0.25">
      <c r="B6548" s="36" t="str">
        <f>LOOKUP(Tabela2[[#This Row],[RESUMO]],Tabela3[Grupo],Tabela3[Meus produtos])</f>
        <v>Não</v>
      </c>
      <c r="C6548" s="30" t="s">
        <v>21727</v>
      </c>
      <c r="D6548" t="s">
        <v>21238</v>
      </c>
      <c r="E6548" t="s">
        <v>11853</v>
      </c>
      <c r="F6548" s="30" t="s">
        <v>21728</v>
      </c>
      <c r="G6548">
        <v>6.53</v>
      </c>
      <c r="H6548">
        <v>4.2</v>
      </c>
      <c r="I6548">
        <v>18</v>
      </c>
      <c r="J6548">
        <v>0</v>
      </c>
      <c r="K6548" s="13">
        <v>0.2873</v>
      </c>
      <c r="L6548" s="13">
        <v>4.2000000000000003E-2</v>
      </c>
      <c r="M6548" s="13">
        <v>6.5299999999999997E-2</v>
      </c>
      <c r="N6548" s="13">
        <v>0.18</v>
      </c>
      <c r="O6548" s="13">
        <v>0</v>
      </c>
      <c r="P6548" s="12" t="str">
        <f>LEFT(Tabela2[[#This Row],[Código]],2)</f>
        <v>60</v>
      </c>
    </row>
    <row r="6549" spans="2:16" ht="15" customHeight="1" x14ac:dyDescent="0.25">
      <c r="B6549" s="36" t="str">
        <f>LOOKUP(Tabela2[[#This Row],[RESUMO]],Tabela3[Grupo],Tabela3[Meus produtos])</f>
        <v>Não</v>
      </c>
      <c r="C6549" s="30" t="s">
        <v>21729</v>
      </c>
      <c r="D6549" t="s">
        <v>21238</v>
      </c>
      <c r="E6549" t="s">
        <v>11853</v>
      </c>
      <c r="F6549" s="30" t="s">
        <v>21730</v>
      </c>
      <c r="G6549">
        <v>6.53</v>
      </c>
      <c r="H6549">
        <v>4.2</v>
      </c>
      <c r="I6549">
        <v>18</v>
      </c>
      <c r="J6549">
        <v>0</v>
      </c>
      <c r="K6549" s="13">
        <v>0.2873</v>
      </c>
      <c r="L6549" s="13">
        <v>4.2000000000000003E-2</v>
      </c>
      <c r="M6549" s="13">
        <v>6.5299999999999997E-2</v>
      </c>
      <c r="N6549" s="13">
        <v>0.18</v>
      </c>
      <c r="O6549" s="13">
        <v>0</v>
      </c>
      <c r="P6549" s="12" t="str">
        <f>LEFT(Tabela2[[#This Row],[Código]],2)</f>
        <v>60</v>
      </c>
    </row>
    <row r="6550" spans="2:16" ht="15" customHeight="1" x14ac:dyDescent="0.25">
      <c r="B6550" s="36" t="str">
        <f>LOOKUP(Tabela2[[#This Row],[RESUMO]],Tabela3[Grupo],Tabela3[Meus produtos])</f>
        <v>Não</v>
      </c>
      <c r="C6550" s="30" t="s">
        <v>21731</v>
      </c>
      <c r="D6550" t="s">
        <v>21238</v>
      </c>
      <c r="E6550" t="s">
        <v>11853</v>
      </c>
      <c r="F6550" s="30" t="s">
        <v>21732</v>
      </c>
      <c r="G6550">
        <v>6.53</v>
      </c>
      <c r="H6550">
        <v>4.2</v>
      </c>
      <c r="I6550">
        <v>18</v>
      </c>
      <c r="J6550">
        <v>0</v>
      </c>
      <c r="K6550" s="13">
        <v>0.2873</v>
      </c>
      <c r="L6550" s="13">
        <v>4.2000000000000003E-2</v>
      </c>
      <c r="M6550" s="13">
        <v>6.5299999999999997E-2</v>
      </c>
      <c r="N6550" s="13">
        <v>0.18</v>
      </c>
      <c r="O6550" s="13">
        <v>0</v>
      </c>
      <c r="P6550" s="12" t="str">
        <f>LEFT(Tabela2[[#This Row],[Código]],2)</f>
        <v>60</v>
      </c>
    </row>
    <row r="6551" spans="2:16" ht="15" customHeight="1" x14ac:dyDescent="0.25">
      <c r="B6551" s="36" t="str">
        <f>LOOKUP(Tabela2[[#This Row],[RESUMO]],Tabela3[Grupo],Tabela3[Meus produtos])</f>
        <v>Não</v>
      </c>
      <c r="C6551" s="30" t="s">
        <v>21733</v>
      </c>
      <c r="D6551" t="s">
        <v>21238</v>
      </c>
      <c r="E6551" t="s">
        <v>11853</v>
      </c>
      <c r="F6551" s="30" t="s">
        <v>21734</v>
      </c>
      <c r="G6551">
        <v>6.53</v>
      </c>
      <c r="H6551">
        <v>4.2</v>
      </c>
      <c r="I6551">
        <v>18</v>
      </c>
      <c r="J6551">
        <v>0</v>
      </c>
      <c r="K6551" s="13">
        <v>0.2873</v>
      </c>
      <c r="L6551" s="13">
        <v>4.2000000000000003E-2</v>
      </c>
      <c r="M6551" s="13">
        <v>6.5299999999999997E-2</v>
      </c>
      <c r="N6551" s="13">
        <v>0.18</v>
      </c>
      <c r="O6551" s="13">
        <v>0</v>
      </c>
      <c r="P6551" s="12" t="str">
        <f>LEFT(Tabela2[[#This Row],[Código]],2)</f>
        <v>60</v>
      </c>
    </row>
    <row r="6552" spans="2:16" ht="15" customHeight="1" x14ac:dyDescent="0.25">
      <c r="B6552" s="36" t="str">
        <f>LOOKUP(Tabela2[[#This Row],[RESUMO]],Tabela3[Grupo],Tabela3[Meus produtos])</f>
        <v>Não</v>
      </c>
      <c r="C6552" s="30" t="s">
        <v>21735</v>
      </c>
      <c r="D6552" t="s">
        <v>21238</v>
      </c>
      <c r="E6552" t="s">
        <v>11853</v>
      </c>
      <c r="F6552" s="30" t="s">
        <v>21736</v>
      </c>
      <c r="G6552">
        <v>6.53</v>
      </c>
      <c r="H6552">
        <v>4.2</v>
      </c>
      <c r="I6552">
        <v>18</v>
      </c>
      <c r="J6552">
        <v>0</v>
      </c>
      <c r="K6552" s="13">
        <v>0.2873</v>
      </c>
      <c r="L6552" s="13">
        <v>4.2000000000000003E-2</v>
      </c>
      <c r="M6552" s="13">
        <v>6.5299999999999997E-2</v>
      </c>
      <c r="N6552" s="13">
        <v>0.18</v>
      </c>
      <c r="O6552" s="13">
        <v>0</v>
      </c>
      <c r="P6552" s="12" t="str">
        <f>LEFT(Tabela2[[#This Row],[Código]],2)</f>
        <v>60</v>
      </c>
    </row>
    <row r="6553" spans="2:16" ht="15" customHeight="1" x14ac:dyDescent="0.25">
      <c r="B6553" s="36" t="str">
        <f>LOOKUP(Tabela2[[#This Row],[RESUMO]],Tabela3[Grupo],Tabela3[Meus produtos])</f>
        <v>Não</v>
      </c>
      <c r="C6553" s="30" t="s">
        <v>6250</v>
      </c>
      <c r="D6553" t="s">
        <v>21238</v>
      </c>
      <c r="E6553" t="s">
        <v>11853</v>
      </c>
      <c r="F6553" s="30" t="s">
        <v>16987</v>
      </c>
      <c r="G6553">
        <v>6.53</v>
      </c>
      <c r="H6553">
        <v>4.2</v>
      </c>
      <c r="I6553">
        <v>18</v>
      </c>
      <c r="J6553">
        <v>0</v>
      </c>
      <c r="K6553" s="13">
        <v>0.2873</v>
      </c>
      <c r="L6553" s="13">
        <v>4.2000000000000003E-2</v>
      </c>
      <c r="M6553" s="13">
        <v>6.5299999999999997E-2</v>
      </c>
      <c r="N6553" s="13">
        <v>0.18</v>
      </c>
      <c r="O6553" s="13">
        <v>0</v>
      </c>
      <c r="P6553" s="12" t="str">
        <f>LEFT(Tabela2[[#This Row],[Código]],2)</f>
        <v>60</v>
      </c>
    </row>
    <row r="6554" spans="2:16" ht="15" customHeight="1" x14ac:dyDescent="0.25">
      <c r="B6554" s="36" t="str">
        <f>LOOKUP(Tabela2[[#This Row],[RESUMO]],Tabela3[Grupo],Tabela3[Meus produtos])</f>
        <v>Não</v>
      </c>
      <c r="C6554" s="30" t="s">
        <v>6251</v>
      </c>
      <c r="D6554" t="s">
        <v>21238</v>
      </c>
      <c r="E6554" t="s">
        <v>11853</v>
      </c>
      <c r="F6554" s="30" t="s">
        <v>16988</v>
      </c>
      <c r="G6554">
        <v>6.53</v>
      </c>
      <c r="H6554">
        <v>4.2</v>
      </c>
      <c r="I6554">
        <v>18</v>
      </c>
      <c r="J6554">
        <v>0</v>
      </c>
      <c r="K6554" s="13">
        <v>0.2873</v>
      </c>
      <c r="L6554" s="13">
        <v>4.2000000000000003E-2</v>
      </c>
      <c r="M6554" s="13">
        <v>6.5299999999999997E-2</v>
      </c>
      <c r="N6554" s="13">
        <v>0.18</v>
      </c>
      <c r="O6554" s="13">
        <v>0</v>
      </c>
      <c r="P6554" s="12" t="str">
        <f>LEFT(Tabela2[[#This Row],[Código]],2)</f>
        <v>60</v>
      </c>
    </row>
    <row r="6555" spans="2:16" ht="15" customHeight="1" x14ac:dyDescent="0.25">
      <c r="B6555" s="36" t="str">
        <f>LOOKUP(Tabela2[[#This Row],[RESUMO]],Tabela3[Grupo],Tabela3[Meus produtos])</f>
        <v>Não</v>
      </c>
      <c r="C6555" s="30" t="s">
        <v>6252</v>
      </c>
      <c r="D6555" t="s">
        <v>21238</v>
      </c>
      <c r="E6555" t="s">
        <v>11853</v>
      </c>
      <c r="F6555" s="30" t="s">
        <v>16989</v>
      </c>
      <c r="G6555">
        <v>6.53</v>
      </c>
      <c r="H6555">
        <v>4.2</v>
      </c>
      <c r="I6555">
        <v>18</v>
      </c>
      <c r="J6555">
        <v>0</v>
      </c>
      <c r="K6555" s="13">
        <v>0.2873</v>
      </c>
      <c r="L6555" s="13">
        <v>4.2000000000000003E-2</v>
      </c>
      <c r="M6555" s="13">
        <v>6.5299999999999997E-2</v>
      </c>
      <c r="N6555" s="13">
        <v>0.18</v>
      </c>
      <c r="O6555" s="13">
        <v>0</v>
      </c>
      <c r="P6555" s="12" t="str">
        <f>LEFT(Tabela2[[#This Row],[Código]],2)</f>
        <v>60</v>
      </c>
    </row>
    <row r="6556" spans="2:16" ht="15" customHeight="1" x14ac:dyDescent="0.25">
      <c r="B6556" s="36" t="str">
        <f>LOOKUP(Tabela2[[#This Row],[RESUMO]],Tabela3[Grupo],Tabela3[Meus produtos])</f>
        <v>Não</v>
      </c>
      <c r="C6556" s="30" t="s">
        <v>6253</v>
      </c>
      <c r="D6556" t="s">
        <v>21238</v>
      </c>
      <c r="E6556" t="s">
        <v>11853</v>
      </c>
      <c r="F6556" s="30" t="s">
        <v>16990</v>
      </c>
      <c r="G6556">
        <v>6.53</v>
      </c>
      <c r="H6556">
        <v>4.2</v>
      </c>
      <c r="I6556">
        <v>18</v>
      </c>
      <c r="J6556">
        <v>0</v>
      </c>
      <c r="K6556" s="13">
        <v>0.2873</v>
      </c>
      <c r="L6556" s="13">
        <v>4.2000000000000003E-2</v>
      </c>
      <c r="M6556" s="13">
        <v>6.5299999999999997E-2</v>
      </c>
      <c r="N6556" s="13">
        <v>0.18</v>
      </c>
      <c r="O6556" s="13">
        <v>0</v>
      </c>
      <c r="P6556" s="12" t="str">
        <f>LEFT(Tabela2[[#This Row],[Código]],2)</f>
        <v>60</v>
      </c>
    </row>
    <row r="6557" spans="2:16" ht="15" customHeight="1" x14ac:dyDescent="0.25">
      <c r="B6557" s="36" t="str">
        <f>LOOKUP(Tabela2[[#This Row],[RESUMO]],Tabela3[Grupo],Tabela3[Meus produtos])</f>
        <v>Não</v>
      </c>
      <c r="C6557" s="30" t="s">
        <v>6254</v>
      </c>
      <c r="D6557" t="s">
        <v>21238</v>
      </c>
      <c r="E6557" t="s">
        <v>11853</v>
      </c>
      <c r="F6557" s="30" t="s">
        <v>16991</v>
      </c>
      <c r="G6557">
        <v>6.53</v>
      </c>
      <c r="H6557">
        <v>4.2</v>
      </c>
      <c r="I6557">
        <v>18</v>
      </c>
      <c r="J6557">
        <v>0</v>
      </c>
      <c r="K6557" s="13">
        <v>0.2873</v>
      </c>
      <c r="L6557" s="13">
        <v>4.2000000000000003E-2</v>
      </c>
      <c r="M6557" s="13">
        <v>6.5299999999999997E-2</v>
      </c>
      <c r="N6557" s="13">
        <v>0.18</v>
      </c>
      <c r="O6557" s="13">
        <v>0</v>
      </c>
      <c r="P6557" s="12" t="str">
        <f>LEFT(Tabela2[[#This Row],[Código]],2)</f>
        <v>60</v>
      </c>
    </row>
    <row r="6558" spans="2:16" ht="15" customHeight="1" x14ac:dyDescent="0.25">
      <c r="B6558" s="36" t="str">
        <f>LOOKUP(Tabela2[[#This Row],[RESUMO]],Tabela3[Grupo],Tabela3[Meus produtos])</f>
        <v>Não</v>
      </c>
      <c r="C6558" s="30" t="s">
        <v>6255</v>
      </c>
      <c r="D6558" t="s">
        <v>21238</v>
      </c>
      <c r="E6558" t="s">
        <v>11853</v>
      </c>
      <c r="F6558" s="30" t="s">
        <v>16992</v>
      </c>
      <c r="G6558">
        <v>6.62</v>
      </c>
      <c r="H6558">
        <v>4.2</v>
      </c>
      <c r="I6558">
        <v>18</v>
      </c>
      <c r="J6558">
        <v>0</v>
      </c>
      <c r="K6558" s="13">
        <v>0.28820000000000001</v>
      </c>
      <c r="L6558" s="13">
        <v>4.2000000000000003E-2</v>
      </c>
      <c r="M6558" s="13">
        <v>6.6199999999999995E-2</v>
      </c>
      <c r="N6558" s="13">
        <v>0.18</v>
      </c>
      <c r="O6558" s="13">
        <v>0</v>
      </c>
      <c r="P6558" s="12" t="str">
        <f>LEFT(Tabela2[[#This Row],[Código]],2)</f>
        <v>61</v>
      </c>
    </row>
    <row r="6559" spans="2:16" ht="15" customHeight="1" x14ac:dyDescent="0.25">
      <c r="B6559" s="36" t="str">
        <f>LOOKUP(Tabela2[[#This Row],[RESUMO]],Tabela3[Grupo],Tabela3[Meus produtos])</f>
        <v>Não</v>
      </c>
      <c r="C6559" s="30" t="s">
        <v>6256</v>
      </c>
      <c r="D6559" t="s">
        <v>21238</v>
      </c>
      <c r="E6559" t="s">
        <v>11853</v>
      </c>
      <c r="F6559" s="30" t="s">
        <v>16993</v>
      </c>
      <c r="G6559">
        <v>6.62</v>
      </c>
      <c r="H6559">
        <v>4.2</v>
      </c>
      <c r="I6559">
        <v>18</v>
      </c>
      <c r="J6559">
        <v>0</v>
      </c>
      <c r="K6559" s="13">
        <v>0.28820000000000001</v>
      </c>
      <c r="L6559" s="13">
        <v>4.2000000000000003E-2</v>
      </c>
      <c r="M6559" s="13">
        <v>6.6199999999999995E-2</v>
      </c>
      <c r="N6559" s="13">
        <v>0.18</v>
      </c>
      <c r="O6559" s="13">
        <v>0</v>
      </c>
      <c r="P6559" s="12" t="str">
        <f>LEFT(Tabela2[[#This Row],[Código]],2)</f>
        <v>61</v>
      </c>
    </row>
    <row r="6560" spans="2:16" ht="15" customHeight="1" x14ac:dyDescent="0.25">
      <c r="B6560" s="36" t="str">
        <f>LOOKUP(Tabela2[[#This Row],[RESUMO]],Tabela3[Grupo],Tabela3[Meus produtos])</f>
        <v>Não</v>
      </c>
      <c r="C6560" s="30" t="s">
        <v>6257</v>
      </c>
      <c r="D6560" t="s">
        <v>21238</v>
      </c>
      <c r="E6560" t="s">
        <v>11853</v>
      </c>
      <c r="F6560" s="30" t="s">
        <v>16994</v>
      </c>
      <c r="G6560">
        <v>6.62</v>
      </c>
      <c r="H6560">
        <v>4.2</v>
      </c>
      <c r="I6560">
        <v>18</v>
      </c>
      <c r="J6560">
        <v>0</v>
      </c>
      <c r="K6560" s="13">
        <v>0.28820000000000001</v>
      </c>
      <c r="L6560" s="13">
        <v>4.2000000000000003E-2</v>
      </c>
      <c r="M6560" s="13">
        <v>6.6199999999999995E-2</v>
      </c>
      <c r="N6560" s="13">
        <v>0.18</v>
      </c>
      <c r="O6560" s="13">
        <v>0</v>
      </c>
      <c r="P6560" s="12" t="str">
        <f>LEFT(Tabela2[[#This Row],[Código]],2)</f>
        <v>61</v>
      </c>
    </row>
    <row r="6561" spans="2:16" ht="15" customHeight="1" x14ac:dyDescent="0.25">
      <c r="B6561" s="36" t="str">
        <f>LOOKUP(Tabela2[[#This Row],[RESUMO]],Tabela3[Grupo],Tabela3[Meus produtos])</f>
        <v>Não</v>
      </c>
      <c r="C6561" s="30" t="s">
        <v>6258</v>
      </c>
      <c r="D6561" t="s">
        <v>21238</v>
      </c>
      <c r="E6561" t="s">
        <v>11853</v>
      </c>
      <c r="F6561" s="30" t="s">
        <v>16995</v>
      </c>
      <c r="G6561">
        <v>6.62</v>
      </c>
      <c r="H6561">
        <v>4.2</v>
      </c>
      <c r="I6561">
        <v>18</v>
      </c>
      <c r="J6561">
        <v>0</v>
      </c>
      <c r="K6561" s="13">
        <v>0.28820000000000001</v>
      </c>
      <c r="L6561" s="13">
        <v>4.2000000000000003E-2</v>
      </c>
      <c r="M6561" s="13">
        <v>6.6199999999999995E-2</v>
      </c>
      <c r="N6561" s="13">
        <v>0.18</v>
      </c>
      <c r="O6561" s="13">
        <v>0</v>
      </c>
      <c r="P6561" s="12" t="str">
        <f>LEFT(Tabela2[[#This Row],[Código]],2)</f>
        <v>61</v>
      </c>
    </row>
    <row r="6562" spans="2:16" ht="15" customHeight="1" x14ac:dyDescent="0.25">
      <c r="B6562" s="36" t="str">
        <f>LOOKUP(Tabela2[[#This Row],[RESUMO]],Tabela3[Grupo],Tabela3[Meus produtos])</f>
        <v>Não</v>
      </c>
      <c r="C6562" s="30" t="s">
        <v>6259</v>
      </c>
      <c r="D6562" t="s">
        <v>21238</v>
      </c>
      <c r="E6562" t="s">
        <v>11853</v>
      </c>
      <c r="F6562" s="30" t="s">
        <v>16996</v>
      </c>
      <c r="G6562">
        <v>6.62</v>
      </c>
      <c r="H6562">
        <v>4.2</v>
      </c>
      <c r="I6562">
        <v>18</v>
      </c>
      <c r="J6562">
        <v>0</v>
      </c>
      <c r="K6562" s="13">
        <v>0.28820000000000001</v>
      </c>
      <c r="L6562" s="13">
        <v>4.2000000000000003E-2</v>
      </c>
      <c r="M6562" s="13">
        <v>6.6199999999999995E-2</v>
      </c>
      <c r="N6562" s="13">
        <v>0.18</v>
      </c>
      <c r="O6562" s="13">
        <v>0</v>
      </c>
      <c r="P6562" s="12" t="str">
        <f>LEFT(Tabela2[[#This Row],[Código]],2)</f>
        <v>61</v>
      </c>
    </row>
    <row r="6563" spans="2:16" ht="15" customHeight="1" x14ac:dyDescent="0.25">
      <c r="B6563" s="36" t="str">
        <f>LOOKUP(Tabela2[[#This Row],[RESUMO]],Tabela3[Grupo],Tabela3[Meus produtos])</f>
        <v>Não</v>
      </c>
      <c r="C6563" s="30" t="s">
        <v>6260</v>
      </c>
      <c r="D6563" t="s">
        <v>21238</v>
      </c>
      <c r="E6563" t="s">
        <v>11853</v>
      </c>
      <c r="F6563" s="30" t="s">
        <v>16997</v>
      </c>
      <c r="G6563">
        <v>6.62</v>
      </c>
      <c r="H6563">
        <v>4.2</v>
      </c>
      <c r="I6563">
        <v>18</v>
      </c>
      <c r="J6563">
        <v>0</v>
      </c>
      <c r="K6563" s="13">
        <v>0.28820000000000001</v>
      </c>
      <c r="L6563" s="13">
        <v>4.2000000000000003E-2</v>
      </c>
      <c r="M6563" s="13">
        <v>6.6199999999999995E-2</v>
      </c>
      <c r="N6563" s="13">
        <v>0.18</v>
      </c>
      <c r="O6563" s="13">
        <v>0</v>
      </c>
      <c r="P6563" s="12" t="str">
        <f>LEFT(Tabela2[[#This Row],[Código]],2)</f>
        <v>61</v>
      </c>
    </row>
    <row r="6564" spans="2:16" ht="15" customHeight="1" x14ac:dyDescent="0.25">
      <c r="B6564" s="36" t="str">
        <f>LOOKUP(Tabela2[[#This Row],[RESUMO]],Tabela3[Grupo],Tabela3[Meus produtos])</f>
        <v>Não</v>
      </c>
      <c r="C6564" s="30" t="s">
        <v>6261</v>
      </c>
      <c r="D6564" t="s">
        <v>21238</v>
      </c>
      <c r="E6564" t="s">
        <v>11853</v>
      </c>
      <c r="F6564" s="30" t="s">
        <v>16998</v>
      </c>
      <c r="G6564">
        <v>6.62</v>
      </c>
      <c r="H6564">
        <v>4.2</v>
      </c>
      <c r="I6564">
        <v>18</v>
      </c>
      <c r="J6564">
        <v>0</v>
      </c>
      <c r="K6564" s="13">
        <v>0.28820000000000001</v>
      </c>
      <c r="L6564" s="13">
        <v>4.2000000000000003E-2</v>
      </c>
      <c r="M6564" s="13">
        <v>6.6199999999999995E-2</v>
      </c>
      <c r="N6564" s="13">
        <v>0.18</v>
      </c>
      <c r="O6564" s="13">
        <v>0</v>
      </c>
      <c r="P6564" s="12" t="str">
        <f>LEFT(Tabela2[[#This Row],[Código]],2)</f>
        <v>61</v>
      </c>
    </row>
    <row r="6565" spans="2:16" ht="15" customHeight="1" x14ac:dyDescent="0.25">
      <c r="B6565" s="36" t="str">
        <f>LOOKUP(Tabela2[[#This Row],[RESUMO]],Tabela3[Grupo],Tabela3[Meus produtos])</f>
        <v>Não</v>
      </c>
      <c r="C6565" s="30" t="s">
        <v>6262</v>
      </c>
      <c r="D6565" t="s">
        <v>21238</v>
      </c>
      <c r="E6565" t="s">
        <v>11853</v>
      </c>
      <c r="F6565" s="30" t="s">
        <v>16999</v>
      </c>
      <c r="G6565">
        <v>6.62</v>
      </c>
      <c r="H6565">
        <v>4.2</v>
      </c>
      <c r="I6565">
        <v>18</v>
      </c>
      <c r="J6565">
        <v>0</v>
      </c>
      <c r="K6565" s="13">
        <v>0.28820000000000001</v>
      </c>
      <c r="L6565" s="13">
        <v>4.2000000000000003E-2</v>
      </c>
      <c r="M6565" s="13">
        <v>6.6199999999999995E-2</v>
      </c>
      <c r="N6565" s="13">
        <v>0.18</v>
      </c>
      <c r="O6565" s="13">
        <v>0</v>
      </c>
      <c r="P6565" s="12" t="str">
        <f>LEFT(Tabela2[[#This Row],[Código]],2)</f>
        <v>61</v>
      </c>
    </row>
    <row r="6566" spans="2:16" ht="15" customHeight="1" x14ac:dyDescent="0.25">
      <c r="B6566" s="36" t="str">
        <f>LOOKUP(Tabela2[[#This Row],[RESUMO]],Tabela3[Grupo],Tabela3[Meus produtos])</f>
        <v>Não</v>
      </c>
      <c r="C6566" s="30" t="s">
        <v>6263</v>
      </c>
      <c r="D6566" t="s">
        <v>21238</v>
      </c>
      <c r="E6566" t="s">
        <v>11853</v>
      </c>
      <c r="F6566" s="30" t="s">
        <v>17000</v>
      </c>
      <c r="G6566">
        <v>6.62</v>
      </c>
      <c r="H6566">
        <v>4.2</v>
      </c>
      <c r="I6566">
        <v>18</v>
      </c>
      <c r="J6566">
        <v>0</v>
      </c>
      <c r="K6566" s="13">
        <v>0.28820000000000001</v>
      </c>
      <c r="L6566" s="13">
        <v>4.2000000000000003E-2</v>
      </c>
      <c r="M6566" s="13">
        <v>6.6199999999999995E-2</v>
      </c>
      <c r="N6566" s="13">
        <v>0.18</v>
      </c>
      <c r="O6566" s="13">
        <v>0</v>
      </c>
      <c r="P6566" s="12" t="str">
        <f>LEFT(Tabela2[[#This Row],[Código]],2)</f>
        <v>61</v>
      </c>
    </row>
    <row r="6567" spans="2:16" ht="15" customHeight="1" x14ac:dyDescent="0.25">
      <c r="B6567" s="36" t="str">
        <f>LOOKUP(Tabela2[[#This Row],[RESUMO]],Tabela3[Grupo],Tabela3[Meus produtos])</f>
        <v>Não</v>
      </c>
      <c r="C6567" s="30" t="s">
        <v>6264</v>
      </c>
      <c r="D6567" t="s">
        <v>21238</v>
      </c>
      <c r="E6567" t="s">
        <v>11853</v>
      </c>
      <c r="F6567" s="30" t="s">
        <v>17001</v>
      </c>
      <c r="G6567">
        <v>6.62</v>
      </c>
      <c r="H6567">
        <v>4.2</v>
      </c>
      <c r="I6567">
        <v>18</v>
      </c>
      <c r="J6567">
        <v>0</v>
      </c>
      <c r="K6567" s="13">
        <v>0.28820000000000001</v>
      </c>
      <c r="L6567" s="13">
        <v>4.2000000000000003E-2</v>
      </c>
      <c r="M6567" s="13">
        <v>6.6199999999999995E-2</v>
      </c>
      <c r="N6567" s="13">
        <v>0.18</v>
      </c>
      <c r="O6567" s="13">
        <v>0</v>
      </c>
      <c r="P6567" s="12" t="str">
        <f>LEFT(Tabela2[[#This Row],[Código]],2)</f>
        <v>61</v>
      </c>
    </row>
    <row r="6568" spans="2:16" ht="15" customHeight="1" x14ac:dyDescent="0.25">
      <c r="B6568" s="36" t="str">
        <f>LOOKUP(Tabela2[[#This Row],[RESUMO]],Tabela3[Grupo],Tabela3[Meus produtos])</f>
        <v>Não</v>
      </c>
      <c r="C6568" s="30" t="s">
        <v>6265</v>
      </c>
      <c r="D6568" t="s">
        <v>21238</v>
      </c>
      <c r="E6568" t="s">
        <v>11853</v>
      </c>
      <c r="F6568" s="30" t="s">
        <v>17002</v>
      </c>
      <c r="G6568">
        <v>6.62</v>
      </c>
      <c r="H6568">
        <v>4.2</v>
      </c>
      <c r="I6568">
        <v>18</v>
      </c>
      <c r="J6568">
        <v>0</v>
      </c>
      <c r="K6568" s="13">
        <v>0.28820000000000001</v>
      </c>
      <c r="L6568" s="13">
        <v>4.2000000000000003E-2</v>
      </c>
      <c r="M6568" s="13">
        <v>6.6199999999999995E-2</v>
      </c>
      <c r="N6568" s="13">
        <v>0.18</v>
      </c>
      <c r="O6568" s="13">
        <v>0</v>
      </c>
      <c r="P6568" s="12" t="str">
        <f>LEFT(Tabela2[[#This Row],[Código]],2)</f>
        <v>61</v>
      </c>
    </row>
    <row r="6569" spans="2:16" ht="15" customHeight="1" x14ac:dyDescent="0.25">
      <c r="B6569" s="36" t="str">
        <f>LOOKUP(Tabela2[[#This Row],[RESUMO]],Tabela3[Grupo],Tabela3[Meus produtos])</f>
        <v>Não</v>
      </c>
      <c r="C6569" s="30" t="s">
        <v>6266</v>
      </c>
      <c r="D6569" t="s">
        <v>21238</v>
      </c>
      <c r="E6569" t="s">
        <v>11853</v>
      </c>
      <c r="F6569" s="30" t="s">
        <v>17003</v>
      </c>
      <c r="G6569">
        <v>6.62</v>
      </c>
      <c r="H6569">
        <v>4.2</v>
      </c>
      <c r="I6569">
        <v>18</v>
      </c>
      <c r="J6569">
        <v>0</v>
      </c>
      <c r="K6569" s="13">
        <v>0.28820000000000001</v>
      </c>
      <c r="L6569" s="13">
        <v>4.2000000000000003E-2</v>
      </c>
      <c r="M6569" s="13">
        <v>6.6199999999999995E-2</v>
      </c>
      <c r="N6569" s="13">
        <v>0.18</v>
      </c>
      <c r="O6569" s="13">
        <v>0</v>
      </c>
      <c r="P6569" s="12" t="str">
        <f>LEFT(Tabela2[[#This Row],[Código]],2)</f>
        <v>61</v>
      </c>
    </row>
    <row r="6570" spans="2:16" ht="15" customHeight="1" x14ac:dyDescent="0.25">
      <c r="B6570" s="36" t="str">
        <f>LOOKUP(Tabela2[[#This Row],[RESUMO]],Tabela3[Grupo],Tabela3[Meus produtos])</f>
        <v>Não</v>
      </c>
      <c r="C6570" s="30" t="s">
        <v>6267</v>
      </c>
      <c r="D6570" t="s">
        <v>21238</v>
      </c>
      <c r="E6570" t="s">
        <v>11853</v>
      </c>
      <c r="F6570" s="30" t="s">
        <v>17004</v>
      </c>
      <c r="G6570">
        <v>6.62</v>
      </c>
      <c r="H6570">
        <v>4.2</v>
      </c>
      <c r="I6570">
        <v>18</v>
      </c>
      <c r="J6570">
        <v>0</v>
      </c>
      <c r="K6570" s="13">
        <v>0.28820000000000001</v>
      </c>
      <c r="L6570" s="13">
        <v>4.2000000000000003E-2</v>
      </c>
      <c r="M6570" s="13">
        <v>6.6199999999999995E-2</v>
      </c>
      <c r="N6570" s="13">
        <v>0.18</v>
      </c>
      <c r="O6570" s="13">
        <v>0</v>
      </c>
      <c r="P6570" s="12" t="str">
        <f>LEFT(Tabela2[[#This Row],[Código]],2)</f>
        <v>61</v>
      </c>
    </row>
    <row r="6571" spans="2:16" ht="15" customHeight="1" x14ac:dyDescent="0.25">
      <c r="B6571" s="36" t="str">
        <f>LOOKUP(Tabela2[[#This Row],[RESUMO]],Tabela3[Grupo],Tabela3[Meus produtos])</f>
        <v>Não</v>
      </c>
      <c r="C6571" s="30" t="s">
        <v>6268</v>
      </c>
      <c r="D6571" t="s">
        <v>21238</v>
      </c>
      <c r="E6571" t="s">
        <v>11853</v>
      </c>
      <c r="F6571" s="30" t="s">
        <v>17005</v>
      </c>
      <c r="G6571">
        <v>6.62</v>
      </c>
      <c r="H6571">
        <v>4.2</v>
      </c>
      <c r="I6571">
        <v>18</v>
      </c>
      <c r="J6571">
        <v>0</v>
      </c>
      <c r="K6571" s="13">
        <v>0.28820000000000001</v>
      </c>
      <c r="L6571" s="13">
        <v>4.2000000000000003E-2</v>
      </c>
      <c r="M6571" s="13">
        <v>6.6199999999999995E-2</v>
      </c>
      <c r="N6571" s="13">
        <v>0.18</v>
      </c>
      <c r="O6571" s="13">
        <v>0</v>
      </c>
      <c r="P6571" s="12" t="str">
        <f>LEFT(Tabela2[[#This Row],[Código]],2)</f>
        <v>61</v>
      </c>
    </row>
    <row r="6572" spans="2:16" ht="15" customHeight="1" x14ac:dyDescent="0.25">
      <c r="B6572" s="36" t="str">
        <f>LOOKUP(Tabela2[[#This Row],[RESUMO]],Tabela3[Grupo],Tabela3[Meus produtos])</f>
        <v>Não</v>
      </c>
      <c r="C6572" s="30" t="s">
        <v>6269</v>
      </c>
      <c r="D6572" t="s">
        <v>21238</v>
      </c>
      <c r="E6572" t="s">
        <v>11853</v>
      </c>
      <c r="F6572" s="30" t="s">
        <v>17006</v>
      </c>
      <c r="G6572">
        <v>6.62</v>
      </c>
      <c r="H6572">
        <v>4.2</v>
      </c>
      <c r="I6572">
        <v>18</v>
      </c>
      <c r="J6572">
        <v>0</v>
      </c>
      <c r="K6572" s="13">
        <v>0.28820000000000001</v>
      </c>
      <c r="L6572" s="13">
        <v>4.2000000000000003E-2</v>
      </c>
      <c r="M6572" s="13">
        <v>6.6199999999999995E-2</v>
      </c>
      <c r="N6572" s="13">
        <v>0.18</v>
      </c>
      <c r="O6572" s="13">
        <v>0</v>
      </c>
      <c r="P6572" s="12" t="str">
        <f>LEFT(Tabela2[[#This Row],[Código]],2)</f>
        <v>61</v>
      </c>
    </row>
    <row r="6573" spans="2:16" ht="15" customHeight="1" x14ac:dyDescent="0.25">
      <c r="B6573" s="36" t="str">
        <f>LOOKUP(Tabela2[[#This Row],[RESUMO]],Tabela3[Grupo],Tabela3[Meus produtos])</f>
        <v>Não</v>
      </c>
      <c r="C6573" s="30" t="s">
        <v>6270</v>
      </c>
      <c r="D6573" t="s">
        <v>21238</v>
      </c>
      <c r="E6573" t="s">
        <v>11853</v>
      </c>
      <c r="F6573" s="30" t="s">
        <v>17007</v>
      </c>
      <c r="G6573">
        <v>6.62</v>
      </c>
      <c r="H6573">
        <v>4.2</v>
      </c>
      <c r="I6573">
        <v>18</v>
      </c>
      <c r="J6573">
        <v>0</v>
      </c>
      <c r="K6573" s="13">
        <v>0.28820000000000001</v>
      </c>
      <c r="L6573" s="13">
        <v>4.2000000000000003E-2</v>
      </c>
      <c r="M6573" s="13">
        <v>6.6199999999999995E-2</v>
      </c>
      <c r="N6573" s="13">
        <v>0.18</v>
      </c>
      <c r="O6573" s="13">
        <v>0</v>
      </c>
      <c r="P6573" s="12" t="str">
        <f>LEFT(Tabela2[[#This Row],[Código]],2)</f>
        <v>61</v>
      </c>
    </row>
    <row r="6574" spans="2:16" ht="15" customHeight="1" x14ac:dyDescent="0.25">
      <c r="B6574" s="36" t="str">
        <f>LOOKUP(Tabela2[[#This Row],[RESUMO]],Tabela3[Grupo],Tabela3[Meus produtos])</f>
        <v>Não</v>
      </c>
      <c r="C6574" s="30" t="s">
        <v>6271</v>
      </c>
      <c r="D6574" t="s">
        <v>21238</v>
      </c>
      <c r="E6574" t="s">
        <v>11853</v>
      </c>
      <c r="F6574" s="30" t="s">
        <v>17008</v>
      </c>
      <c r="G6574">
        <v>6.62</v>
      </c>
      <c r="H6574">
        <v>4.2</v>
      </c>
      <c r="I6574">
        <v>18</v>
      </c>
      <c r="J6574">
        <v>0</v>
      </c>
      <c r="K6574" s="13">
        <v>0.28820000000000001</v>
      </c>
      <c r="L6574" s="13">
        <v>4.2000000000000003E-2</v>
      </c>
      <c r="M6574" s="13">
        <v>6.6199999999999995E-2</v>
      </c>
      <c r="N6574" s="13">
        <v>0.18</v>
      </c>
      <c r="O6574" s="13">
        <v>0</v>
      </c>
      <c r="P6574" s="12" t="str">
        <f>LEFT(Tabela2[[#This Row],[Código]],2)</f>
        <v>61</v>
      </c>
    </row>
    <row r="6575" spans="2:16" ht="15" customHeight="1" x14ac:dyDescent="0.25">
      <c r="B6575" s="36" t="str">
        <f>LOOKUP(Tabela2[[#This Row],[RESUMO]],Tabela3[Grupo],Tabela3[Meus produtos])</f>
        <v>Não</v>
      </c>
      <c r="C6575" s="30" t="s">
        <v>6272</v>
      </c>
      <c r="D6575" t="s">
        <v>21238</v>
      </c>
      <c r="E6575" t="s">
        <v>11853</v>
      </c>
      <c r="F6575" s="30" t="s">
        <v>17009</v>
      </c>
      <c r="G6575">
        <v>6.62</v>
      </c>
      <c r="H6575">
        <v>4.2</v>
      </c>
      <c r="I6575">
        <v>18</v>
      </c>
      <c r="J6575">
        <v>0</v>
      </c>
      <c r="K6575" s="13">
        <v>0.28820000000000001</v>
      </c>
      <c r="L6575" s="13">
        <v>4.2000000000000003E-2</v>
      </c>
      <c r="M6575" s="13">
        <v>6.6199999999999995E-2</v>
      </c>
      <c r="N6575" s="13">
        <v>0.18</v>
      </c>
      <c r="O6575" s="13">
        <v>0</v>
      </c>
      <c r="P6575" s="12" t="str">
        <f>LEFT(Tabela2[[#This Row],[Código]],2)</f>
        <v>61</v>
      </c>
    </row>
    <row r="6576" spans="2:16" ht="15" customHeight="1" x14ac:dyDescent="0.25">
      <c r="B6576" s="36" t="str">
        <f>LOOKUP(Tabela2[[#This Row],[RESUMO]],Tabela3[Grupo],Tabela3[Meus produtos])</f>
        <v>Não</v>
      </c>
      <c r="C6576" s="30" t="s">
        <v>6273</v>
      </c>
      <c r="D6576" t="s">
        <v>21238</v>
      </c>
      <c r="E6576" t="s">
        <v>11853</v>
      </c>
      <c r="F6576" s="30" t="s">
        <v>17010</v>
      </c>
      <c r="G6576">
        <v>6.62</v>
      </c>
      <c r="H6576">
        <v>4.2</v>
      </c>
      <c r="I6576">
        <v>18</v>
      </c>
      <c r="J6576">
        <v>0</v>
      </c>
      <c r="K6576" s="13">
        <v>0.28820000000000001</v>
      </c>
      <c r="L6576" s="13">
        <v>4.2000000000000003E-2</v>
      </c>
      <c r="M6576" s="13">
        <v>6.6199999999999995E-2</v>
      </c>
      <c r="N6576" s="13">
        <v>0.18</v>
      </c>
      <c r="O6576" s="13">
        <v>0</v>
      </c>
      <c r="P6576" s="12" t="str">
        <f>LEFT(Tabela2[[#This Row],[Código]],2)</f>
        <v>61</v>
      </c>
    </row>
    <row r="6577" spans="2:16" ht="15" customHeight="1" x14ac:dyDescent="0.25">
      <c r="B6577" s="36" t="str">
        <f>LOOKUP(Tabela2[[#This Row],[RESUMO]],Tabela3[Grupo],Tabela3[Meus produtos])</f>
        <v>Não</v>
      </c>
      <c r="C6577" s="30" t="s">
        <v>6274</v>
      </c>
      <c r="D6577" t="s">
        <v>21238</v>
      </c>
      <c r="E6577" t="s">
        <v>11853</v>
      </c>
      <c r="F6577" s="30" t="s">
        <v>17011</v>
      </c>
      <c r="G6577">
        <v>6.62</v>
      </c>
      <c r="H6577">
        <v>4.2</v>
      </c>
      <c r="I6577">
        <v>18</v>
      </c>
      <c r="J6577">
        <v>0</v>
      </c>
      <c r="K6577" s="13">
        <v>0.28820000000000001</v>
      </c>
      <c r="L6577" s="13">
        <v>4.2000000000000003E-2</v>
      </c>
      <c r="M6577" s="13">
        <v>6.6199999999999995E-2</v>
      </c>
      <c r="N6577" s="13">
        <v>0.18</v>
      </c>
      <c r="O6577" s="13">
        <v>0</v>
      </c>
      <c r="P6577" s="12" t="str">
        <f>LEFT(Tabela2[[#This Row],[Código]],2)</f>
        <v>61</v>
      </c>
    </row>
    <row r="6578" spans="2:16" ht="15" customHeight="1" x14ac:dyDescent="0.25">
      <c r="B6578" s="36" t="str">
        <f>LOOKUP(Tabela2[[#This Row],[RESUMO]],Tabela3[Grupo],Tabela3[Meus produtos])</f>
        <v>Não</v>
      </c>
      <c r="C6578" s="30" t="s">
        <v>6275</v>
      </c>
      <c r="D6578" t="s">
        <v>21238</v>
      </c>
      <c r="E6578" t="s">
        <v>11853</v>
      </c>
      <c r="F6578" s="30" t="s">
        <v>17012</v>
      </c>
      <c r="G6578">
        <v>6.62</v>
      </c>
      <c r="H6578">
        <v>4.2</v>
      </c>
      <c r="I6578">
        <v>18</v>
      </c>
      <c r="J6578">
        <v>0</v>
      </c>
      <c r="K6578" s="13">
        <v>0.28820000000000001</v>
      </c>
      <c r="L6578" s="13">
        <v>4.2000000000000003E-2</v>
      </c>
      <c r="M6578" s="13">
        <v>6.6199999999999995E-2</v>
      </c>
      <c r="N6578" s="13">
        <v>0.18</v>
      </c>
      <c r="O6578" s="13">
        <v>0</v>
      </c>
      <c r="P6578" s="12" t="str">
        <f>LEFT(Tabela2[[#This Row],[Código]],2)</f>
        <v>61</v>
      </c>
    </row>
    <row r="6579" spans="2:16" ht="15" customHeight="1" x14ac:dyDescent="0.25">
      <c r="B6579" s="36" t="str">
        <f>LOOKUP(Tabela2[[#This Row],[RESUMO]],Tabela3[Grupo],Tabela3[Meus produtos])</f>
        <v>Não</v>
      </c>
      <c r="C6579" s="30" t="s">
        <v>6276</v>
      </c>
      <c r="D6579" t="s">
        <v>21238</v>
      </c>
      <c r="E6579" t="s">
        <v>11853</v>
      </c>
      <c r="F6579" s="30" t="s">
        <v>17013</v>
      </c>
      <c r="G6579">
        <v>6.62</v>
      </c>
      <c r="H6579">
        <v>4.2</v>
      </c>
      <c r="I6579">
        <v>18</v>
      </c>
      <c r="J6579">
        <v>0</v>
      </c>
      <c r="K6579" s="13">
        <v>0.28820000000000001</v>
      </c>
      <c r="L6579" s="13">
        <v>4.2000000000000003E-2</v>
      </c>
      <c r="M6579" s="13">
        <v>6.6199999999999995E-2</v>
      </c>
      <c r="N6579" s="13">
        <v>0.18</v>
      </c>
      <c r="O6579" s="13">
        <v>0</v>
      </c>
      <c r="P6579" s="12" t="str">
        <f>LEFT(Tabela2[[#This Row],[Código]],2)</f>
        <v>61</v>
      </c>
    </row>
    <row r="6580" spans="2:16" ht="15" customHeight="1" x14ac:dyDescent="0.25">
      <c r="B6580" s="36" t="str">
        <f>LOOKUP(Tabela2[[#This Row],[RESUMO]],Tabela3[Grupo],Tabela3[Meus produtos])</f>
        <v>Não</v>
      </c>
      <c r="C6580" s="30" t="s">
        <v>6277</v>
      </c>
      <c r="D6580" t="s">
        <v>21238</v>
      </c>
      <c r="E6580" t="s">
        <v>11853</v>
      </c>
      <c r="F6580" s="30" t="s">
        <v>17014</v>
      </c>
      <c r="G6580">
        <v>6.62</v>
      </c>
      <c r="H6580">
        <v>4.2</v>
      </c>
      <c r="I6580">
        <v>18</v>
      </c>
      <c r="J6580">
        <v>0</v>
      </c>
      <c r="K6580" s="13">
        <v>0.28820000000000001</v>
      </c>
      <c r="L6580" s="13">
        <v>4.2000000000000003E-2</v>
      </c>
      <c r="M6580" s="13">
        <v>6.6199999999999995E-2</v>
      </c>
      <c r="N6580" s="13">
        <v>0.18</v>
      </c>
      <c r="O6580" s="13">
        <v>0</v>
      </c>
      <c r="P6580" s="12" t="str">
        <f>LEFT(Tabela2[[#This Row],[Código]],2)</f>
        <v>61</v>
      </c>
    </row>
    <row r="6581" spans="2:16" ht="15" customHeight="1" x14ac:dyDescent="0.25">
      <c r="B6581" s="36" t="str">
        <f>LOOKUP(Tabela2[[#This Row],[RESUMO]],Tabela3[Grupo],Tabela3[Meus produtos])</f>
        <v>Não</v>
      </c>
      <c r="C6581" s="30" t="s">
        <v>6278</v>
      </c>
      <c r="D6581" t="s">
        <v>21238</v>
      </c>
      <c r="E6581" t="s">
        <v>11853</v>
      </c>
      <c r="F6581" s="30" t="s">
        <v>17015</v>
      </c>
      <c r="G6581">
        <v>6.62</v>
      </c>
      <c r="H6581">
        <v>4.2</v>
      </c>
      <c r="I6581">
        <v>18</v>
      </c>
      <c r="J6581">
        <v>0</v>
      </c>
      <c r="K6581" s="13">
        <v>0.28820000000000001</v>
      </c>
      <c r="L6581" s="13">
        <v>4.2000000000000003E-2</v>
      </c>
      <c r="M6581" s="13">
        <v>6.6199999999999995E-2</v>
      </c>
      <c r="N6581" s="13">
        <v>0.18</v>
      </c>
      <c r="O6581" s="13">
        <v>0</v>
      </c>
      <c r="P6581" s="12" t="str">
        <f>LEFT(Tabela2[[#This Row],[Código]],2)</f>
        <v>61</v>
      </c>
    </row>
    <row r="6582" spans="2:16" ht="15" customHeight="1" x14ac:dyDescent="0.25">
      <c r="B6582" s="36" t="str">
        <f>LOOKUP(Tabela2[[#This Row],[RESUMO]],Tabela3[Grupo],Tabela3[Meus produtos])</f>
        <v>Não</v>
      </c>
      <c r="C6582" s="30" t="s">
        <v>6279</v>
      </c>
      <c r="D6582" t="s">
        <v>21238</v>
      </c>
      <c r="E6582" t="s">
        <v>11853</v>
      </c>
      <c r="F6582" s="30" t="s">
        <v>17016</v>
      </c>
      <c r="G6582">
        <v>6.62</v>
      </c>
      <c r="H6582">
        <v>4.2</v>
      </c>
      <c r="I6582">
        <v>18</v>
      </c>
      <c r="J6582">
        <v>0</v>
      </c>
      <c r="K6582" s="13">
        <v>0.28820000000000001</v>
      </c>
      <c r="L6582" s="13">
        <v>4.2000000000000003E-2</v>
      </c>
      <c r="M6582" s="13">
        <v>6.6199999999999995E-2</v>
      </c>
      <c r="N6582" s="13">
        <v>0.18</v>
      </c>
      <c r="O6582" s="13">
        <v>0</v>
      </c>
      <c r="P6582" s="12" t="str">
        <f>LEFT(Tabela2[[#This Row],[Código]],2)</f>
        <v>61</v>
      </c>
    </row>
    <row r="6583" spans="2:16" ht="15" customHeight="1" x14ac:dyDescent="0.25">
      <c r="B6583" s="36" t="str">
        <f>LOOKUP(Tabela2[[#This Row],[RESUMO]],Tabela3[Grupo],Tabela3[Meus produtos])</f>
        <v>Não</v>
      </c>
      <c r="C6583" s="30" t="s">
        <v>6280</v>
      </c>
      <c r="D6583" t="s">
        <v>21238</v>
      </c>
      <c r="E6583" t="s">
        <v>11853</v>
      </c>
      <c r="F6583" s="30" t="s">
        <v>17017</v>
      </c>
      <c r="G6583">
        <v>6.62</v>
      </c>
      <c r="H6583">
        <v>4.2</v>
      </c>
      <c r="I6583">
        <v>18</v>
      </c>
      <c r="J6583">
        <v>0</v>
      </c>
      <c r="K6583" s="13">
        <v>0.28820000000000001</v>
      </c>
      <c r="L6583" s="13">
        <v>4.2000000000000003E-2</v>
      </c>
      <c r="M6583" s="13">
        <v>6.6199999999999995E-2</v>
      </c>
      <c r="N6583" s="13">
        <v>0.18</v>
      </c>
      <c r="O6583" s="13">
        <v>0</v>
      </c>
      <c r="P6583" s="12" t="str">
        <f>LEFT(Tabela2[[#This Row],[Código]],2)</f>
        <v>61</v>
      </c>
    </row>
    <row r="6584" spans="2:16" ht="15" customHeight="1" x14ac:dyDescent="0.25">
      <c r="B6584" s="36" t="str">
        <f>LOOKUP(Tabela2[[#This Row],[RESUMO]],Tabela3[Grupo],Tabela3[Meus produtos])</f>
        <v>Não</v>
      </c>
      <c r="C6584" s="30" t="s">
        <v>6281</v>
      </c>
      <c r="D6584" t="s">
        <v>21238</v>
      </c>
      <c r="E6584" t="s">
        <v>11853</v>
      </c>
      <c r="F6584" s="30" t="s">
        <v>17018</v>
      </c>
      <c r="G6584">
        <v>6.62</v>
      </c>
      <c r="H6584">
        <v>4.2</v>
      </c>
      <c r="I6584">
        <v>18</v>
      </c>
      <c r="J6584">
        <v>0</v>
      </c>
      <c r="K6584" s="13">
        <v>0.28820000000000001</v>
      </c>
      <c r="L6584" s="13">
        <v>4.2000000000000003E-2</v>
      </c>
      <c r="M6584" s="13">
        <v>6.6199999999999995E-2</v>
      </c>
      <c r="N6584" s="13">
        <v>0.18</v>
      </c>
      <c r="O6584" s="13">
        <v>0</v>
      </c>
      <c r="P6584" s="12" t="str">
        <f>LEFT(Tabela2[[#This Row],[Código]],2)</f>
        <v>61</v>
      </c>
    </row>
    <row r="6585" spans="2:16" ht="15" customHeight="1" x14ac:dyDescent="0.25">
      <c r="B6585" s="36" t="str">
        <f>LOOKUP(Tabela2[[#This Row],[RESUMO]],Tabela3[Grupo],Tabela3[Meus produtos])</f>
        <v>Não</v>
      </c>
      <c r="C6585" s="30" t="s">
        <v>6282</v>
      </c>
      <c r="D6585" t="s">
        <v>21238</v>
      </c>
      <c r="E6585" t="s">
        <v>11853</v>
      </c>
      <c r="F6585" s="30" t="s">
        <v>17019</v>
      </c>
      <c r="G6585">
        <v>6.62</v>
      </c>
      <c r="H6585">
        <v>4.2</v>
      </c>
      <c r="I6585">
        <v>18</v>
      </c>
      <c r="J6585">
        <v>0</v>
      </c>
      <c r="K6585" s="13">
        <v>0.28820000000000001</v>
      </c>
      <c r="L6585" s="13">
        <v>4.2000000000000003E-2</v>
      </c>
      <c r="M6585" s="13">
        <v>6.6199999999999995E-2</v>
      </c>
      <c r="N6585" s="13">
        <v>0.18</v>
      </c>
      <c r="O6585" s="13">
        <v>0</v>
      </c>
      <c r="P6585" s="12" t="str">
        <f>LEFT(Tabela2[[#This Row],[Código]],2)</f>
        <v>61</v>
      </c>
    </row>
    <row r="6586" spans="2:16" ht="15" customHeight="1" x14ac:dyDescent="0.25">
      <c r="B6586" s="36" t="str">
        <f>LOOKUP(Tabela2[[#This Row],[RESUMO]],Tabela3[Grupo],Tabela3[Meus produtos])</f>
        <v>Não</v>
      </c>
      <c r="C6586" s="30" t="s">
        <v>6283</v>
      </c>
      <c r="D6586" t="s">
        <v>21238</v>
      </c>
      <c r="E6586" t="s">
        <v>11853</v>
      </c>
      <c r="F6586" s="30" t="s">
        <v>17020</v>
      </c>
      <c r="G6586">
        <v>6.62</v>
      </c>
      <c r="H6586">
        <v>4.2</v>
      </c>
      <c r="I6586">
        <v>18</v>
      </c>
      <c r="J6586">
        <v>0</v>
      </c>
      <c r="K6586" s="13">
        <v>0.28820000000000001</v>
      </c>
      <c r="L6586" s="13">
        <v>4.2000000000000003E-2</v>
      </c>
      <c r="M6586" s="13">
        <v>6.6199999999999995E-2</v>
      </c>
      <c r="N6586" s="13">
        <v>0.18</v>
      </c>
      <c r="O6586" s="13">
        <v>0</v>
      </c>
      <c r="P6586" s="12" t="str">
        <f>LEFT(Tabela2[[#This Row],[Código]],2)</f>
        <v>61</v>
      </c>
    </row>
    <row r="6587" spans="2:16" ht="15" customHeight="1" x14ac:dyDescent="0.25">
      <c r="B6587" s="36" t="str">
        <f>LOOKUP(Tabela2[[#This Row],[RESUMO]],Tabela3[Grupo],Tabela3[Meus produtos])</f>
        <v>Não</v>
      </c>
      <c r="C6587" s="30" t="s">
        <v>6284</v>
      </c>
      <c r="D6587" t="s">
        <v>21238</v>
      </c>
      <c r="E6587" t="s">
        <v>11853</v>
      </c>
      <c r="F6587" s="30" t="s">
        <v>17021</v>
      </c>
      <c r="G6587">
        <v>6.62</v>
      </c>
      <c r="H6587">
        <v>4.2</v>
      </c>
      <c r="I6587">
        <v>18</v>
      </c>
      <c r="J6587">
        <v>0</v>
      </c>
      <c r="K6587" s="13">
        <v>0.28820000000000001</v>
      </c>
      <c r="L6587" s="13">
        <v>4.2000000000000003E-2</v>
      </c>
      <c r="M6587" s="13">
        <v>6.6199999999999995E-2</v>
      </c>
      <c r="N6587" s="13">
        <v>0.18</v>
      </c>
      <c r="O6587" s="13">
        <v>0</v>
      </c>
      <c r="P6587" s="12" t="str">
        <f>LEFT(Tabela2[[#This Row],[Código]],2)</f>
        <v>61</v>
      </c>
    </row>
    <row r="6588" spans="2:16" ht="15" customHeight="1" x14ac:dyDescent="0.25">
      <c r="B6588" s="36" t="str">
        <f>LOOKUP(Tabela2[[#This Row],[RESUMO]],Tabela3[Grupo],Tabela3[Meus produtos])</f>
        <v>Não</v>
      </c>
      <c r="C6588" s="30" t="s">
        <v>6285</v>
      </c>
      <c r="D6588" t="s">
        <v>21238</v>
      </c>
      <c r="E6588" t="s">
        <v>11853</v>
      </c>
      <c r="F6588" s="30" t="s">
        <v>17022</v>
      </c>
      <c r="G6588">
        <v>6.62</v>
      </c>
      <c r="H6588">
        <v>4.2</v>
      </c>
      <c r="I6588">
        <v>18</v>
      </c>
      <c r="J6588">
        <v>0</v>
      </c>
      <c r="K6588" s="13">
        <v>0.28820000000000001</v>
      </c>
      <c r="L6588" s="13">
        <v>4.2000000000000003E-2</v>
      </c>
      <c r="M6588" s="13">
        <v>6.6199999999999995E-2</v>
      </c>
      <c r="N6588" s="13">
        <v>0.18</v>
      </c>
      <c r="O6588" s="13">
        <v>0</v>
      </c>
      <c r="P6588" s="12" t="str">
        <f>LEFT(Tabela2[[#This Row],[Código]],2)</f>
        <v>61</v>
      </c>
    </row>
    <row r="6589" spans="2:16" ht="15" customHeight="1" x14ac:dyDescent="0.25">
      <c r="B6589" s="36" t="str">
        <f>LOOKUP(Tabela2[[#This Row],[RESUMO]],Tabela3[Grupo],Tabela3[Meus produtos])</f>
        <v>Não</v>
      </c>
      <c r="C6589" s="30" t="s">
        <v>6286</v>
      </c>
      <c r="D6589" t="s">
        <v>21238</v>
      </c>
      <c r="E6589" t="s">
        <v>11853</v>
      </c>
      <c r="F6589" s="30" t="s">
        <v>17023</v>
      </c>
      <c r="G6589">
        <v>6.62</v>
      </c>
      <c r="H6589">
        <v>4.2</v>
      </c>
      <c r="I6589">
        <v>18</v>
      </c>
      <c r="J6589">
        <v>0</v>
      </c>
      <c r="K6589" s="13">
        <v>0.28820000000000001</v>
      </c>
      <c r="L6589" s="13">
        <v>4.2000000000000003E-2</v>
      </c>
      <c r="M6589" s="13">
        <v>6.6199999999999995E-2</v>
      </c>
      <c r="N6589" s="13">
        <v>0.18</v>
      </c>
      <c r="O6589" s="13">
        <v>0</v>
      </c>
      <c r="P6589" s="12" t="str">
        <f>LEFT(Tabela2[[#This Row],[Código]],2)</f>
        <v>61</v>
      </c>
    </row>
    <row r="6590" spans="2:16" ht="15" customHeight="1" x14ac:dyDescent="0.25">
      <c r="B6590" s="36" t="str">
        <f>LOOKUP(Tabela2[[#This Row],[RESUMO]],Tabela3[Grupo],Tabela3[Meus produtos])</f>
        <v>Não</v>
      </c>
      <c r="C6590" s="30" t="s">
        <v>6287</v>
      </c>
      <c r="D6590" t="s">
        <v>21238</v>
      </c>
      <c r="E6590" t="s">
        <v>11853</v>
      </c>
      <c r="F6590" s="30" t="s">
        <v>17024</v>
      </c>
      <c r="G6590">
        <v>6.62</v>
      </c>
      <c r="H6590">
        <v>4.2</v>
      </c>
      <c r="I6590">
        <v>18</v>
      </c>
      <c r="J6590">
        <v>0</v>
      </c>
      <c r="K6590" s="13">
        <v>0.28820000000000001</v>
      </c>
      <c r="L6590" s="13">
        <v>4.2000000000000003E-2</v>
      </c>
      <c r="M6590" s="13">
        <v>6.6199999999999995E-2</v>
      </c>
      <c r="N6590" s="13">
        <v>0.18</v>
      </c>
      <c r="O6590" s="13">
        <v>0</v>
      </c>
      <c r="P6590" s="12" t="str">
        <f>LEFT(Tabela2[[#This Row],[Código]],2)</f>
        <v>61</v>
      </c>
    </row>
    <row r="6591" spans="2:16" ht="15" customHeight="1" x14ac:dyDescent="0.25">
      <c r="B6591" s="36" t="str">
        <f>LOOKUP(Tabela2[[#This Row],[RESUMO]],Tabela3[Grupo],Tabela3[Meus produtos])</f>
        <v>Não</v>
      </c>
      <c r="C6591" s="30" t="s">
        <v>6288</v>
      </c>
      <c r="D6591" t="s">
        <v>21238</v>
      </c>
      <c r="E6591" t="s">
        <v>11853</v>
      </c>
      <c r="F6591" s="30" t="s">
        <v>17025</v>
      </c>
      <c r="G6591">
        <v>6.62</v>
      </c>
      <c r="H6591">
        <v>4.2</v>
      </c>
      <c r="I6591">
        <v>18</v>
      </c>
      <c r="J6591">
        <v>0</v>
      </c>
      <c r="K6591" s="13">
        <v>0.28820000000000001</v>
      </c>
      <c r="L6591" s="13">
        <v>4.2000000000000003E-2</v>
      </c>
      <c r="M6591" s="13">
        <v>6.6199999999999995E-2</v>
      </c>
      <c r="N6591" s="13">
        <v>0.18</v>
      </c>
      <c r="O6591" s="13">
        <v>0</v>
      </c>
      <c r="P6591" s="12" t="str">
        <f>LEFT(Tabela2[[#This Row],[Código]],2)</f>
        <v>61</v>
      </c>
    </row>
    <row r="6592" spans="2:16" ht="15" customHeight="1" x14ac:dyDescent="0.25">
      <c r="B6592" s="36" t="str">
        <f>LOOKUP(Tabela2[[#This Row],[RESUMO]],Tabela3[Grupo],Tabela3[Meus produtos])</f>
        <v>Não</v>
      </c>
      <c r="C6592" s="30" t="s">
        <v>6289</v>
      </c>
      <c r="D6592" t="s">
        <v>21238</v>
      </c>
      <c r="E6592" t="s">
        <v>11853</v>
      </c>
      <c r="F6592" s="30" t="s">
        <v>17026</v>
      </c>
      <c r="G6592">
        <v>6.62</v>
      </c>
      <c r="H6592">
        <v>4.2</v>
      </c>
      <c r="I6592">
        <v>18</v>
      </c>
      <c r="J6592">
        <v>0</v>
      </c>
      <c r="K6592" s="13">
        <v>0.28820000000000001</v>
      </c>
      <c r="L6592" s="13">
        <v>4.2000000000000003E-2</v>
      </c>
      <c r="M6592" s="13">
        <v>6.6199999999999995E-2</v>
      </c>
      <c r="N6592" s="13">
        <v>0.18</v>
      </c>
      <c r="O6592" s="13">
        <v>0</v>
      </c>
      <c r="P6592" s="12" t="str">
        <f>LEFT(Tabela2[[#This Row],[Código]],2)</f>
        <v>61</v>
      </c>
    </row>
    <row r="6593" spans="2:16" ht="15" customHeight="1" x14ac:dyDescent="0.25">
      <c r="B6593" s="36" t="str">
        <f>LOOKUP(Tabela2[[#This Row],[RESUMO]],Tabela3[Grupo],Tabela3[Meus produtos])</f>
        <v>Não</v>
      </c>
      <c r="C6593" s="30" t="s">
        <v>6290</v>
      </c>
      <c r="D6593" t="s">
        <v>21238</v>
      </c>
      <c r="E6593" t="s">
        <v>11853</v>
      </c>
      <c r="F6593" s="30" t="s">
        <v>17027</v>
      </c>
      <c r="G6593">
        <v>6.62</v>
      </c>
      <c r="H6593">
        <v>4.2</v>
      </c>
      <c r="I6593">
        <v>18</v>
      </c>
      <c r="J6593">
        <v>0</v>
      </c>
      <c r="K6593" s="13">
        <v>0.28820000000000001</v>
      </c>
      <c r="L6593" s="13">
        <v>4.2000000000000003E-2</v>
      </c>
      <c r="M6593" s="13">
        <v>6.6199999999999995E-2</v>
      </c>
      <c r="N6593" s="13">
        <v>0.18</v>
      </c>
      <c r="O6593" s="13">
        <v>0</v>
      </c>
      <c r="P6593" s="12" t="str">
        <f>LEFT(Tabela2[[#This Row],[Código]],2)</f>
        <v>61</v>
      </c>
    </row>
    <row r="6594" spans="2:16" ht="15" customHeight="1" x14ac:dyDescent="0.25">
      <c r="B6594" s="36" t="str">
        <f>LOOKUP(Tabela2[[#This Row],[RESUMO]],Tabela3[Grupo],Tabela3[Meus produtos])</f>
        <v>Não</v>
      </c>
      <c r="C6594" s="30" t="s">
        <v>6291</v>
      </c>
      <c r="D6594" t="s">
        <v>21238</v>
      </c>
      <c r="E6594" t="s">
        <v>11853</v>
      </c>
      <c r="F6594" s="30" t="s">
        <v>17028</v>
      </c>
      <c r="G6594">
        <v>6.62</v>
      </c>
      <c r="H6594">
        <v>4.2</v>
      </c>
      <c r="I6594">
        <v>18</v>
      </c>
      <c r="J6594">
        <v>0</v>
      </c>
      <c r="K6594" s="13">
        <v>0.28820000000000001</v>
      </c>
      <c r="L6594" s="13">
        <v>4.2000000000000003E-2</v>
      </c>
      <c r="M6594" s="13">
        <v>6.6199999999999995E-2</v>
      </c>
      <c r="N6594" s="13">
        <v>0.18</v>
      </c>
      <c r="O6594" s="13">
        <v>0</v>
      </c>
      <c r="P6594" s="12" t="str">
        <f>LEFT(Tabela2[[#This Row],[Código]],2)</f>
        <v>61</v>
      </c>
    </row>
    <row r="6595" spans="2:16" ht="15" customHeight="1" x14ac:dyDescent="0.25">
      <c r="B6595" s="36" t="str">
        <f>LOOKUP(Tabela2[[#This Row],[RESUMO]],Tabela3[Grupo],Tabela3[Meus produtos])</f>
        <v>Não</v>
      </c>
      <c r="C6595" s="30" t="s">
        <v>6292</v>
      </c>
      <c r="D6595" t="s">
        <v>21238</v>
      </c>
      <c r="E6595" t="s">
        <v>11853</v>
      </c>
      <c r="F6595" s="30" t="s">
        <v>17029</v>
      </c>
      <c r="G6595">
        <v>6.62</v>
      </c>
      <c r="H6595">
        <v>4.2</v>
      </c>
      <c r="I6595">
        <v>18</v>
      </c>
      <c r="J6595">
        <v>0</v>
      </c>
      <c r="K6595" s="13">
        <v>0.28820000000000001</v>
      </c>
      <c r="L6595" s="13">
        <v>4.2000000000000003E-2</v>
      </c>
      <c r="M6595" s="13">
        <v>6.6199999999999995E-2</v>
      </c>
      <c r="N6595" s="13">
        <v>0.18</v>
      </c>
      <c r="O6595" s="13">
        <v>0</v>
      </c>
      <c r="P6595" s="12" t="str">
        <f>LEFT(Tabela2[[#This Row],[Código]],2)</f>
        <v>61</v>
      </c>
    </row>
    <row r="6596" spans="2:16" ht="15" customHeight="1" x14ac:dyDescent="0.25">
      <c r="B6596" s="36" t="str">
        <f>LOOKUP(Tabela2[[#This Row],[RESUMO]],Tabela3[Grupo],Tabela3[Meus produtos])</f>
        <v>Não</v>
      </c>
      <c r="C6596" s="30" t="s">
        <v>6293</v>
      </c>
      <c r="D6596" t="s">
        <v>21238</v>
      </c>
      <c r="E6596" t="s">
        <v>11853</v>
      </c>
      <c r="F6596" s="30" t="s">
        <v>17030</v>
      </c>
      <c r="G6596">
        <v>6.62</v>
      </c>
      <c r="H6596">
        <v>4.2</v>
      </c>
      <c r="I6596">
        <v>18</v>
      </c>
      <c r="J6596">
        <v>0</v>
      </c>
      <c r="K6596" s="13">
        <v>0.28820000000000001</v>
      </c>
      <c r="L6596" s="13">
        <v>4.2000000000000003E-2</v>
      </c>
      <c r="M6596" s="13">
        <v>6.6199999999999995E-2</v>
      </c>
      <c r="N6596" s="13">
        <v>0.18</v>
      </c>
      <c r="O6596" s="13">
        <v>0</v>
      </c>
      <c r="P6596" s="12" t="str">
        <f>LEFT(Tabela2[[#This Row],[Código]],2)</f>
        <v>61</v>
      </c>
    </row>
    <row r="6597" spans="2:16" ht="15" customHeight="1" x14ac:dyDescent="0.25">
      <c r="B6597" s="36" t="str">
        <f>LOOKUP(Tabela2[[#This Row],[RESUMO]],Tabela3[Grupo],Tabela3[Meus produtos])</f>
        <v>Não</v>
      </c>
      <c r="C6597" s="30" t="s">
        <v>6294</v>
      </c>
      <c r="D6597" t="s">
        <v>21238</v>
      </c>
      <c r="E6597" t="s">
        <v>11853</v>
      </c>
      <c r="F6597" s="30" t="s">
        <v>17031</v>
      </c>
      <c r="G6597">
        <v>6.62</v>
      </c>
      <c r="H6597">
        <v>4.2</v>
      </c>
      <c r="I6597">
        <v>18</v>
      </c>
      <c r="J6597">
        <v>0</v>
      </c>
      <c r="K6597" s="13">
        <v>0.28820000000000001</v>
      </c>
      <c r="L6597" s="13">
        <v>4.2000000000000003E-2</v>
      </c>
      <c r="M6597" s="13">
        <v>6.6199999999999995E-2</v>
      </c>
      <c r="N6597" s="13">
        <v>0.18</v>
      </c>
      <c r="O6597" s="13">
        <v>0</v>
      </c>
      <c r="P6597" s="12" t="str">
        <f>LEFT(Tabela2[[#This Row],[Código]],2)</f>
        <v>61</v>
      </c>
    </row>
    <row r="6598" spans="2:16" ht="15" customHeight="1" x14ac:dyDescent="0.25">
      <c r="B6598" s="36" t="str">
        <f>LOOKUP(Tabela2[[#This Row],[RESUMO]],Tabela3[Grupo],Tabela3[Meus produtos])</f>
        <v>Não</v>
      </c>
      <c r="C6598" s="30" t="s">
        <v>6295</v>
      </c>
      <c r="D6598" t="s">
        <v>21238</v>
      </c>
      <c r="E6598" t="s">
        <v>11853</v>
      </c>
      <c r="F6598" s="30" t="s">
        <v>17032</v>
      </c>
      <c r="G6598">
        <v>6.62</v>
      </c>
      <c r="H6598">
        <v>4.2</v>
      </c>
      <c r="I6598">
        <v>18</v>
      </c>
      <c r="J6598">
        <v>0</v>
      </c>
      <c r="K6598" s="13">
        <v>0.28820000000000001</v>
      </c>
      <c r="L6598" s="13">
        <v>4.2000000000000003E-2</v>
      </c>
      <c r="M6598" s="13">
        <v>6.6199999999999995E-2</v>
      </c>
      <c r="N6598" s="13">
        <v>0.18</v>
      </c>
      <c r="O6598" s="13">
        <v>0</v>
      </c>
      <c r="P6598" s="12" t="str">
        <f>LEFT(Tabela2[[#This Row],[Código]],2)</f>
        <v>61</v>
      </c>
    </row>
    <row r="6599" spans="2:16" ht="15" customHeight="1" x14ac:dyDescent="0.25">
      <c r="B6599" s="36" t="str">
        <f>LOOKUP(Tabela2[[#This Row],[RESUMO]],Tabela3[Grupo],Tabela3[Meus produtos])</f>
        <v>Não</v>
      </c>
      <c r="C6599" s="30" t="s">
        <v>6296</v>
      </c>
      <c r="D6599" t="s">
        <v>21238</v>
      </c>
      <c r="E6599" t="s">
        <v>11853</v>
      </c>
      <c r="F6599" s="30" t="s">
        <v>17033</v>
      </c>
      <c r="G6599">
        <v>6.62</v>
      </c>
      <c r="H6599">
        <v>4.2</v>
      </c>
      <c r="I6599">
        <v>18</v>
      </c>
      <c r="J6599">
        <v>0</v>
      </c>
      <c r="K6599" s="13">
        <v>0.28820000000000001</v>
      </c>
      <c r="L6599" s="13">
        <v>4.2000000000000003E-2</v>
      </c>
      <c r="M6599" s="13">
        <v>6.6199999999999995E-2</v>
      </c>
      <c r="N6599" s="13">
        <v>0.18</v>
      </c>
      <c r="O6599" s="13">
        <v>0</v>
      </c>
      <c r="P6599" s="12" t="str">
        <f>LEFT(Tabela2[[#This Row],[Código]],2)</f>
        <v>61</v>
      </c>
    </row>
    <row r="6600" spans="2:16" ht="15" customHeight="1" x14ac:dyDescent="0.25">
      <c r="B6600" s="36" t="str">
        <f>LOOKUP(Tabela2[[#This Row],[RESUMO]],Tabela3[Grupo],Tabela3[Meus produtos])</f>
        <v>Não</v>
      </c>
      <c r="C6600" s="30" t="s">
        <v>6297</v>
      </c>
      <c r="D6600" t="s">
        <v>21238</v>
      </c>
      <c r="E6600" t="s">
        <v>11853</v>
      </c>
      <c r="F6600" s="30" t="s">
        <v>17034</v>
      </c>
      <c r="G6600">
        <v>6.62</v>
      </c>
      <c r="H6600">
        <v>4.2</v>
      </c>
      <c r="I6600">
        <v>18</v>
      </c>
      <c r="J6600">
        <v>0</v>
      </c>
      <c r="K6600" s="13">
        <v>0.28820000000000001</v>
      </c>
      <c r="L6600" s="13">
        <v>4.2000000000000003E-2</v>
      </c>
      <c r="M6600" s="13">
        <v>6.6199999999999995E-2</v>
      </c>
      <c r="N6600" s="13">
        <v>0.18</v>
      </c>
      <c r="O6600" s="13">
        <v>0</v>
      </c>
      <c r="P6600" s="12" t="str">
        <f>LEFT(Tabela2[[#This Row],[Código]],2)</f>
        <v>61</v>
      </c>
    </row>
    <row r="6601" spans="2:16" ht="15" customHeight="1" x14ac:dyDescent="0.25">
      <c r="B6601" s="36" t="str">
        <f>LOOKUP(Tabela2[[#This Row],[RESUMO]],Tabela3[Grupo],Tabela3[Meus produtos])</f>
        <v>Não</v>
      </c>
      <c r="C6601" s="30" t="s">
        <v>6298</v>
      </c>
      <c r="D6601" t="s">
        <v>21238</v>
      </c>
      <c r="E6601" t="s">
        <v>11853</v>
      </c>
      <c r="F6601" s="30" t="s">
        <v>17035</v>
      </c>
      <c r="G6601">
        <v>6.62</v>
      </c>
      <c r="H6601">
        <v>4.2</v>
      </c>
      <c r="I6601">
        <v>18</v>
      </c>
      <c r="J6601">
        <v>0</v>
      </c>
      <c r="K6601" s="13">
        <v>0.28820000000000001</v>
      </c>
      <c r="L6601" s="13">
        <v>4.2000000000000003E-2</v>
      </c>
      <c r="M6601" s="13">
        <v>6.6199999999999995E-2</v>
      </c>
      <c r="N6601" s="13">
        <v>0.18</v>
      </c>
      <c r="O6601" s="13">
        <v>0</v>
      </c>
      <c r="P6601" s="12" t="str">
        <f>LEFT(Tabela2[[#This Row],[Código]],2)</f>
        <v>61</v>
      </c>
    </row>
    <row r="6602" spans="2:16" ht="15" customHeight="1" x14ac:dyDescent="0.25">
      <c r="B6602" s="36" t="str">
        <f>LOOKUP(Tabela2[[#This Row],[RESUMO]],Tabela3[Grupo],Tabela3[Meus produtos])</f>
        <v>Não</v>
      </c>
      <c r="C6602" s="30" t="s">
        <v>6299</v>
      </c>
      <c r="D6602" t="s">
        <v>21238</v>
      </c>
      <c r="E6602" t="s">
        <v>11853</v>
      </c>
      <c r="F6602" s="30" t="s">
        <v>17036</v>
      </c>
      <c r="G6602">
        <v>6.62</v>
      </c>
      <c r="H6602">
        <v>4.2</v>
      </c>
      <c r="I6602">
        <v>18</v>
      </c>
      <c r="J6602">
        <v>0</v>
      </c>
      <c r="K6602" s="13">
        <v>0.28820000000000001</v>
      </c>
      <c r="L6602" s="13">
        <v>4.2000000000000003E-2</v>
      </c>
      <c r="M6602" s="13">
        <v>6.6199999999999995E-2</v>
      </c>
      <c r="N6602" s="13">
        <v>0.18</v>
      </c>
      <c r="O6602" s="13">
        <v>0</v>
      </c>
      <c r="P6602" s="12" t="str">
        <f>LEFT(Tabela2[[#This Row],[Código]],2)</f>
        <v>61</v>
      </c>
    </row>
    <row r="6603" spans="2:16" ht="15" customHeight="1" x14ac:dyDescent="0.25">
      <c r="B6603" s="36" t="str">
        <f>LOOKUP(Tabela2[[#This Row],[RESUMO]],Tabela3[Grupo],Tabela3[Meus produtos])</f>
        <v>Não</v>
      </c>
      <c r="C6603" s="30" t="s">
        <v>6300</v>
      </c>
      <c r="D6603" t="s">
        <v>21238</v>
      </c>
      <c r="E6603" t="s">
        <v>11853</v>
      </c>
      <c r="F6603" s="30" t="s">
        <v>17037</v>
      </c>
      <c r="G6603">
        <v>6.62</v>
      </c>
      <c r="H6603">
        <v>4.2</v>
      </c>
      <c r="I6603">
        <v>18</v>
      </c>
      <c r="J6603">
        <v>0</v>
      </c>
      <c r="K6603" s="13">
        <v>0.28820000000000001</v>
      </c>
      <c r="L6603" s="13">
        <v>4.2000000000000003E-2</v>
      </c>
      <c r="M6603" s="13">
        <v>6.6199999999999995E-2</v>
      </c>
      <c r="N6603" s="13">
        <v>0.18</v>
      </c>
      <c r="O6603" s="13">
        <v>0</v>
      </c>
      <c r="P6603" s="12" t="str">
        <f>LEFT(Tabela2[[#This Row],[Código]],2)</f>
        <v>61</v>
      </c>
    </row>
    <row r="6604" spans="2:16" ht="15" customHeight="1" x14ac:dyDescent="0.25">
      <c r="B6604" s="36" t="str">
        <f>LOOKUP(Tabela2[[#This Row],[RESUMO]],Tabela3[Grupo],Tabela3[Meus produtos])</f>
        <v>Não</v>
      </c>
      <c r="C6604" s="30" t="s">
        <v>6301</v>
      </c>
      <c r="D6604" t="s">
        <v>21238</v>
      </c>
      <c r="E6604" t="s">
        <v>11853</v>
      </c>
      <c r="F6604" s="30" t="s">
        <v>17038</v>
      </c>
      <c r="G6604">
        <v>6.62</v>
      </c>
      <c r="H6604">
        <v>4.2</v>
      </c>
      <c r="I6604">
        <v>18</v>
      </c>
      <c r="J6604">
        <v>0</v>
      </c>
      <c r="K6604" s="13">
        <v>0.28820000000000001</v>
      </c>
      <c r="L6604" s="13">
        <v>4.2000000000000003E-2</v>
      </c>
      <c r="M6604" s="13">
        <v>6.6199999999999995E-2</v>
      </c>
      <c r="N6604" s="13">
        <v>0.18</v>
      </c>
      <c r="O6604" s="13">
        <v>0</v>
      </c>
      <c r="P6604" s="12" t="str">
        <f>LEFT(Tabela2[[#This Row],[Código]],2)</f>
        <v>61</v>
      </c>
    </row>
    <row r="6605" spans="2:16" ht="15" customHeight="1" x14ac:dyDescent="0.25">
      <c r="B6605" s="36" t="str">
        <f>LOOKUP(Tabela2[[#This Row],[RESUMO]],Tabela3[Grupo],Tabela3[Meus produtos])</f>
        <v>Não</v>
      </c>
      <c r="C6605" s="30" t="s">
        <v>6302</v>
      </c>
      <c r="D6605" t="s">
        <v>21238</v>
      </c>
      <c r="E6605" t="s">
        <v>11853</v>
      </c>
      <c r="F6605" s="30" t="s">
        <v>17039</v>
      </c>
      <c r="G6605">
        <v>6.62</v>
      </c>
      <c r="H6605">
        <v>4.2</v>
      </c>
      <c r="I6605">
        <v>18</v>
      </c>
      <c r="J6605">
        <v>0</v>
      </c>
      <c r="K6605" s="13">
        <v>0.28820000000000001</v>
      </c>
      <c r="L6605" s="13">
        <v>4.2000000000000003E-2</v>
      </c>
      <c r="M6605" s="13">
        <v>6.6199999999999995E-2</v>
      </c>
      <c r="N6605" s="13">
        <v>0.18</v>
      </c>
      <c r="O6605" s="13">
        <v>0</v>
      </c>
      <c r="P6605" s="12" t="str">
        <f>LEFT(Tabela2[[#This Row],[Código]],2)</f>
        <v>61</v>
      </c>
    </row>
    <row r="6606" spans="2:16" ht="15" customHeight="1" x14ac:dyDescent="0.25">
      <c r="B6606" s="36" t="str">
        <f>LOOKUP(Tabela2[[#This Row],[RESUMO]],Tabela3[Grupo],Tabela3[Meus produtos])</f>
        <v>Não</v>
      </c>
      <c r="C6606" s="30" t="s">
        <v>6303</v>
      </c>
      <c r="D6606" t="s">
        <v>21238</v>
      </c>
      <c r="E6606" t="s">
        <v>11853</v>
      </c>
      <c r="F6606" s="30" t="s">
        <v>17040</v>
      </c>
      <c r="G6606">
        <v>6.62</v>
      </c>
      <c r="H6606">
        <v>4.2</v>
      </c>
      <c r="I6606">
        <v>18</v>
      </c>
      <c r="J6606">
        <v>0</v>
      </c>
      <c r="K6606" s="13">
        <v>0.28820000000000001</v>
      </c>
      <c r="L6606" s="13">
        <v>4.2000000000000003E-2</v>
      </c>
      <c r="M6606" s="13">
        <v>6.6199999999999995E-2</v>
      </c>
      <c r="N6606" s="13">
        <v>0.18</v>
      </c>
      <c r="O6606" s="13">
        <v>0</v>
      </c>
      <c r="P6606" s="12" t="str">
        <f>LEFT(Tabela2[[#This Row],[Código]],2)</f>
        <v>61</v>
      </c>
    </row>
    <row r="6607" spans="2:16" ht="15" customHeight="1" x14ac:dyDescent="0.25">
      <c r="B6607" s="36" t="str">
        <f>LOOKUP(Tabela2[[#This Row],[RESUMO]],Tabela3[Grupo],Tabela3[Meus produtos])</f>
        <v>Não</v>
      </c>
      <c r="C6607" s="30" t="s">
        <v>6304</v>
      </c>
      <c r="D6607" t="s">
        <v>21238</v>
      </c>
      <c r="E6607" t="s">
        <v>11853</v>
      </c>
      <c r="F6607" s="30" t="s">
        <v>17041</v>
      </c>
      <c r="G6607">
        <v>6.62</v>
      </c>
      <c r="H6607">
        <v>4.2</v>
      </c>
      <c r="I6607">
        <v>18</v>
      </c>
      <c r="J6607">
        <v>0</v>
      </c>
      <c r="K6607" s="13">
        <v>0.28820000000000001</v>
      </c>
      <c r="L6607" s="13">
        <v>4.2000000000000003E-2</v>
      </c>
      <c r="M6607" s="13">
        <v>6.6199999999999995E-2</v>
      </c>
      <c r="N6607" s="13">
        <v>0.18</v>
      </c>
      <c r="O6607" s="13">
        <v>0</v>
      </c>
      <c r="P6607" s="12" t="str">
        <f>LEFT(Tabela2[[#This Row],[Código]],2)</f>
        <v>61</v>
      </c>
    </row>
    <row r="6608" spans="2:16" ht="15" customHeight="1" x14ac:dyDescent="0.25">
      <c r="B6608" s="36" t="str">
        <f>LOOKUP(Tabela2[[#This Row],[RESUMO]],Tabela3[Grupo],Tabela3[Meus produtos])</f>
        <v>Não</v>
      </c>
      <c r="C6608" s="30" t="s">
        <v>6305</v>
      </c>
      <c r="D6608" t="s">
        <v>21238</v>
      </c>
      <c r="E6608" t="s">
        <v>11853</v>
      </c>
      <c r="F6608" s="30" t="s">
        <v>17042</v>
      </c>
      <c r="G6608">
        <v>6.62</v>
      </c>
      <c r="H6608">
        <v>4.2</v>
      </c>
      <c r="I6608">
        <v>18</v>
      </c>
      <c r="J6608">
        <v>0</v>
      </c>
      <c r="K6608" s="13">
        <v>0.28820000000000001</v>
      </c>
      <c r="L6608" s="13">
        <v>4.2000000000000003E-2</v>
      </c>
      <c r="M6608" s="13">
        <v>6.6199999999999995E-2</v>
      </c>
      <c r="N6608" s="13">
        <v>0.18</v>
      </c>
      <c r="O6608" s="13">
        <v>0</v>
      </c>
      <c r="P6608" s="12" t="str">
        <f>LEFT(Tabela2[[#This Row],[Código]],2)</f>
        <v>61</v>
      </c>
    </row>
    <row r="6609" spans="2:16" ht="15" customHeight="1" x14ac:dyDescent="0.25">
      <c r="B6609" s="36" t="str">
        <f>LOOKUP(Tabela2[[#This Row],[RESUMO]],Tabela3[Grupo],Tabela3[Meus produtos])</f>
        <v>Não</v>
      </c>
      <c r="C6609" s="30" t="s">
        <v>6306</v>
      </c>
      <c r="D6609" t="s">
        <v>21238</v>
      </c>
      <c r="E6609" t="s">
        <v>11853</v>
      </c>
      <c r="F6609" s="30" t="s">
        <v>17043</v>
      </c>
      <c r="G6609">
        <v>6.62</v>
      </c>
      <c r="H6609">
        <v>4.2</v>
      </c>
      <c r="I6609">
        <v>18</v>
      </c>
      <c r="J6609">
        <v>0</v>
      </c>
      <c r="K6609" s="13">
        <v>0.28820000000000001</v>
      </c>
      <c r="L6609" s="13">
        <v>4.2000000000000003E-2</v>
      </c>
      <c r="M6609" s="13">
        <v>6.6199999999999995E-2</v>
      </c>
      <c r="N6609" s="13">
        <v>0.18</v>
      </c>
      <c r="O6609" s="13">
        <v>0</v>
      </c>
      <c r="P6609" s="12" t="str">
        <f>LEFT(Tabela2[[#This Row],[Código]],2)</f>
        <v>61</v>
      </c>
    </row>
    <row r="6610" spans="2:16" ht="15" customHeight="1" x14ac:dyDescent="0.25">
      <c r="B6610" s="36" t="str">
        <f>LOOKUP(Tabela2[[#This Row],[RESUMO]],Tabela3[Grupo],Tabela3[Meus produtos])</f>
        <v>Não</v>
      </c>
      <c r="C6610" s="30" t="s">
        <v>6307</v>
      </c>
      <c r="D6610" t="s">
        <v>21238</v>
      </c>
      <c r="E6610" t="s">
        <v>11853</v>
      </c>
      <c r="F6610" s="30" t="s">
        <v>17044</v>
      </c>
      <c r="G6610">
        <v>6.62</v>
      </c>
      <c r="H6610">
        <v>4.2</v>
      </c>
      <c r="I6610">
        <v>18</v>
      </c>
      <c r="J6610">
        <v>0</v>
      </c>
      <c r="K6610" s="13">
        <v>0.28820000000000001</v>
      </c>
      <c r="L6610" s="13">
        <v>4.2000000000000003E-2</v>
      </c>
      <c r="M6610" s="13">
        <v>6.6199999999999995E-2</v>
      </c>
      <c r="N6610" s="13">
        <v>0.18</v>
      </c>
      <c r="O6610" s="13">
        <v>0</v>
      </c>
      <c r="P6610" s="12" t="str">
        <f>LEFT(Tabela2[[#This Row],[Código]],2)</f>
        <v>61</v>
      </c>
    </row>
    <row r="6611" spans="2:16" ht="15" customHeight="1" x14ac:dyDescent="0.25">
      <c r="B6611" s="36" t="str">
        <f>LOOKUP(Tabela2[[#This Row],[RESUMO]],Tabela3[Grupo],Tabela3[Meus produtos])</f>
        <v>Não</v>
      </c>
      <c r="C6611" s="30" t="s">
        <v>6308</v>
      </c>
      <c r="D6611" t="s">
        <v>21238</v>
      </c>
      <c r="E6611" t="s">
        <v>11853</v>
      </c>
      <c r="F6611" s="30" t="s">
        <v>17045</v>
      </c>
      <c r="G6611">
        <v>6.62</v>
      </c>
      <c r="H6611">
        <v>4.2</v>
      </c>
      <c r="I6611">
        <v>18</v>
      </c>
      <c r="J6611">
        <v>0</v>
      </c>
      <c r="K6611" s="13">
        <v>0.28820000000000001</v>
      </c>
      <c r="L6611" s="13">
        <v>4.2000000000000003E-2</v>
      </c>
      <c r="M6611" s="13">
        <v>6.6199999999999995E-2</v>
      </c>
      <c r="N6611" s="13">
        <v>0.18</v>
      </c>
      <c r="O6611" s="13">
        <v>0</v>
      </c>
      <c r="P6611" s="12" t="str">
        <f>LEFT(Tabela2[[#This Row],[Código]],2)</f>
        <v>61</v>
      </c>
    </row>
    <row r="6612" spans="2:16" ht="15" customHeight="1" x14ac:dyDescent="0.25">
      <c r="B6612" s="36" t="str">
        <f>LOOKUP(Tabela2[[#This Row],[RESUMO]],Tabela3[Grupo],Tabela3[Meus produtos])</f>
        <v>Não</v>
      </c>
      <c r="C6612" s="30" t="s">
        <v>6309</v>
      </c>
      <c r="D6612" t="s">
        <v>21238</v>
      </c>
      <c r="E6612" t="s">
        <v>11853</v>
      </c>
      <c r="F6612" s="30" t="s">
        <v>17046</v>
      </c>
      <c r="G6612">
        <v>6.62</v>
      </c>
      <c r="H6612">
        <v>4.2</v>
      </c>
      <c r="I6612">
        <v>18</v>
      </c>
      <c r="J6612">
        <v>0</v>
      </c>
      <c r="K6612" s="13">
        <v>0.28820000000000001</v>
      </c>
      <c r="L6612" s="13">
        <v>4.2000000000000003E-2</v>
      </c>
      <c r="M6612" s="13">
        <v>6.6199999999999995E-2</v>
      </c>
      <c r="N6612" s="13">
        <v>0.18</v>
      </c>
      <c r="O6612" s="13">
        <v>0</v>
      </c>
      <c r="P6612" s="12" t="str">
        <f>LEFT(Tabela2[[#This Row],[Código]],2)</f>
        <v>61</v>
      </c>
    </row>
    <row r="6613" spans="2:16" ht="15" customHeight="1" x14ac:dyDescent="0.25">
      <c r="B6613" s="36" t="str">
        <f>LOOKUP(Tabela2[[#This Row],[RESUMO]],Tabela3[Grupo],Tabela3[Meus produtos])</f>
        <v>Não</v>
      </c>
      <c r="C6613" s="30" t="s">
        <v>6310</v>
      </c>
      <c r="D6613" t="s">
        <v>21238</v>
      </c>
      <c r="E6613" t="s">
        <v>11853</v>
      </c>
      <c r="F6613" s="30" t="s">
        <v>17047</v>
      </c>
      <c r="G6613">
        <v>6.62</v>
      </c>
      <c r="H6613">
        <v>4.2</v>
      </c>
      <c r="I6613">
        <v>18</v>
      </c>
      <c r="J6613">
        <v>0</v>
      </c>
      <c r="K6613" s="13">
        <v>0.28820000000000001</v>
      </c>
      <c r="L6613" s="13">
        <v>4.2000000000000003E-2</v>
      </c>
      <c r="M6613" s="13">
        <v>6.6199999999999995E-2</v>
      </c>
      <c r="N6613" s="13">
        <v>0.18</v>
      </c>
      <c r="O6613" s="13">
        <v>0</v>
      </c>
      <c r="P6613" s="12" t="str">
        <f>LEFT(Tabela2[[#This Row],[Código]],2)</f>
        <v>61</v>
      </c>
    </row>
    <row r="6614" spans="2:16" ht="15" customHeight="1" x14ac:dyDescent="0.25">
      <c r="B6614" s="36" t="str">
        <f>LOOKUP(Tabela2[[#This Row],[RESUMO]],Tabela3[Grupo],Tabela3[Meus produtos])</f>
        <v>Não</v>
      </c>
      <c r="C6614" s="30" t="s">
        <v>6311</v>
      </c>
      <c r="D6614" t="s">
        <v>21238</v>
      </c>
      <c r="E6614" t="s">
        <v>11853</v>
      </c>
      <c r="F6614" s="30" t="s">
        <v>17048</v>
      </c>
      <c r="G6614">
        <v>6.62</v>
      </c>
      <c r="H6614">
        <v>4.2</v>
      </c>
      <c r="I6614">
        <v>18</v>
      </c>
      <c r="J6614">
        <v>0</v>
      </c>
      <c r="K6614" s="13">
        <v>0.28820000000000001</v>
      </c>
      <c r="L6614" s="13">
        <v>4.2000000000000003E-2</v>
      </c>
      <c r="M6614" s="13">
        <v>6.6199999999999995E-2</v>
      </c>
      <c r="N6614" s="13">
        <v>0.18</v>
      </c>
      <c r="O6614" s="13">
        <v>0</v>
      </c>
      <c r="P6614" s="12" t="str">
        <f>LEFT(Tabela2[[#This Row],[Código]],2)</f>
        <v>61</v>
      </c>
    </row>
    <row r="6615" spans="2:16" ht="15" customHeight="1" x14ac:dyDescent="0.25">
      <c r="B6615" s="36" t="str">
        <f>LOOKUP(Tabela2[[#This Row],[RESUMO]],Tabela3[Grupo],Tabela3[Meus produtos])</f>
        <v>Não</v>
      </c>
      <c r="C6615" s="30" t="s">
        <v>6312</v>
      </c>
      <c r="D6615" t="s">
        <v>21238</v>
      </c>
      <c r="E6615" t="s">
        <v>11853</v>
      </c>
      <c r="F6615" s="30" t="s">
        <v>17049</v>
      </c>
      <c r="G6615">
        <v>6.62</v>
      </c>
      <c r="H6615">
        <v>4.2</v>
      </c>
      <c r="I6615">
        <v>18</v>
      </c>
      <c r="J6615">
        <v>0</v>
      </c>
      <c r="K6615" s="13">
        <v>0.28820000000000001</v>
      </c>
      <c r="L6615" s="13">
        <v>4.2000000000000003E-2</v>
      </c>
      <c r="M6615" s="13">
        <v>6.6199999999999995E-2</v>
      </c>
      <c r="N6615" s="13">
        <v>0.18</v>
      </c>
      <c r="O6615" s="13">
        <v>0</v>
      </c>
      <c r="P6615" s="12" t="str">
        <f>LEFT(Tabela2[[#This Row],[Código]],2)</f>
        <v>61</v>
      </c>
    </row>
    <row r="6616" spans="2:16" ht="15" customHeight="1" x14ac:dyDescent="0.25">
      <c r="B6616" s="36" t="str">
        <f>LOOKUP(Tabela2[[#This Row],[RESUMO]],Tabela3[Grupo],Tabela3[Meus produtos])</f>
        <v>Não</v>
      </c>
      <c r="C6616" s="30" t="s">
        <v>6313</v>
      </c>
      <c r="D6616" t="s">
        <v>21238</v>
      </c>
      <c r="E6616" t="s">
        <v>11853</v>
      </c>
      <c r="F6616" s="30" t="s">
        <v>17050</v>
      </c>
      <c r="G6616">
        <v>6.62</v>
      </c>
      <c r="H6616">
        <v>4.2</v>
      </c>
      <c r="I6616">
        <v>18</v>
      </c>
      <c r="J6616">
        <v>0</v>
      </c>
      <c r="K6616" s="13">
        <v>0.28820000000000001</v>
      </c>
      <c r="L6616" s="13">
        <v>4.2000000000000003E-2</v>
      </c>
      <c r="M6616" s="13">
        <v>6.6199999999999995E-2</v>
      </c>
      <c r="N6616" s="13">
        <v>0.18</v>
      </c>
      <c r="O6616" s="13">
        <v>0</v>
      </c>
      <c r="P6616" s="12" t="str">
        <f>LEFT(Tabela2[[#This Row],[Código]],2)</f>
        <v>61</v>
      </c>
    </row>
    <row r="6617" spans="2:16" ht="15" customHeight="1" x14ac:dyDescent="0.25">
      <c r="B6617" s="36" t="str">
        <f>LOOKUP(Tabela2[[#This Row],[RESUMO]],Tabela3[Grupo],Tabela3[Meus produtos])</f>
        <v>Não</v>
      </c>
      <c r="C6617" s="30" t="s">
        <v>6314</v>
      </c>
      <c r="D6617" t="s">
        <v>21238</v>
      </c>
      <c r="E6617" t="s">
        <v>11853</v>
      </c>
      <c r="F6617" s="30" t="s">
        <v>17051</v>
      </c>
      <c r="G6617">
        <v>6.62</v>
      </c>
      <c r="H6617">
        <v>4.2</v>
      </c>
      <c r="I6617">
        <v>18</v>
      </c>
      <c r="J6617">
        <v>0</v>
      </c>
      <c r="K6617" s="13">
        <v>0.28820000000000001</v>
      </c>
      <c r="L6617" s="13">
        <v>4.2000000000000003E-2</v>
      </c>
      <c r="M6617" s="13">
        <v>6.6199999999999995E-2</v>
      </c>
      <c r="N6617" s="13">
        <v>0.18</v>
      </c>
      <c r="O6617" s="13">
        <v>0</v>
      </c>
      <c r="P6617" s="12" t="str">
        <f>LEFT(Tabela2[[#This Row],[Código]],2)</f>
        <v>61</v>
      </c>
    </row>
    <row r="6618" spans="2:16" ht="15" customHeight="1" x14ac:dyDescent="0.25">
      <c r="B6618" s="36" t="str">
        <f>LOOKUP(Tabela2[[#This Row],[RESUMO]],Tabela3[Grupo],Tabela3[Meus produtos])</f>
        <v>Não</v>
      </c>
      <c r="C6618" s="30" t="s">
        <v>6315</v>
      </c>
      <c r="D6618" t="s">
        <v>21238</v>
      </c>
      <c r="E6618" t="s">
        <v>11853</v>
      </c>
      <c r="F6618" s="30" t="s">
        <v>17052</v>
      </c>
      <c r="G6618">
        <v>6.62</v>
      </c>
      <c r="H6618">
        <v>4.2</v>
      </c>
      <c r="I6618">
        <v>18</v>
      </c>
      <c r="J6618">
        <v>0</v>
      </c>
      <c r="K6618" s="13">
        <v>0.28820000000000001</v>
      </c>
      <c r="L6618" s="13">
        <v>4.2000000000000003E-2</v>
      </c>
      <c r="M6618" s="13">
        <v>6.6199999999999995E-2</v>
      </c>
      <c r="N6618" s="13">
        <v>0.18</v>
      </c>
      <c r="O6618" s="13">
        <v>0</v>
      </c>
      <c r="P6618" s="12" t="str">
        <f>LEFT(Tabela2[[#This Row],[Código]],2)</f>
        <v>61</v>
      </c>
    </row>
    <row r="6619" spans="2:16" ht="15" customHeight="1" x14ac:dyDescent="0.25">
      <c r="B6619" s="36" t="str">
        <f>LOOKUP(Tabela2[[#This Row],[RESUMO]],Tabela3[Grupo],Tabela3[Meus produtos])</f>
        <v>Não</v>
      </c>
      <c r="C6619" s="30" t="s">
        <v>6316</v>
      </c>
      <c r="D6619" t="s">
        <v>21238</v>
      </c>
      <c r="E6619" t="s">
        <v>11853</v>
      </c>
      <c r="F6619" s="30" t="s">
        <v>17053</v>
      </c>
      <c r="G6619">
        <v>6.62</v>
      </c>
      <c r="H6619">
        <v>4.2</v>
      </c>
      <c r="I6619">
        <v>18</v>
      </c>
      <c r="J6619">
        <v>0</v>
      </c>
      <c r="K6619" s="13">
        <v>0.28820000000000001</v>
      </c>
      <c r="L6619" s="13">
        <v>4.2000000000000003E-2</v>
      </c>
      <c r="M6619" s="13">
        <v>6.6199999999999995E-2</v>
      </c>
      <c r="N6619" s="13">
        <v>0.18</v>
      </c>
      <c r="O6619" s="13">
        <v>0</v>
      </c>
      <c r="P6619" s="12" t="str">
        <f>LEFT(Tabela2[[#This Row],[Código]],2)</f>
        <v>61</v>
      </c>
    </row>
    <row r="6620" spans="2:16" ht="15" customHeight="1" x14ac:dyDescent="0.25">
      <c r="B6620" s="36" t="str">
        <f>LOOKUP(Tabela2[[#This Row],[RESUMO]],Tabela3[Grupo],Tabela3[Meus produtos])</f>
        <v>Não</v>
      </c>
      <c r="C6620" s="30" t="s">
        <v>6317</v>
      </c>
      <c r="D6620" t="s">
        <v>21238</v>
      </c>
      <c r="E6620" t="s">
        <v>11853</v>
      </c>
      <c r="F6620" s="30" t="s">
        <v>17054</v>
      </c>
      <c r="G6620">
        <v>6.62</v>
      </c>
      <c r="H6620">
        <v>4.2</v>
      </c>
      <c r="I6620">
        <v>18</v>
      </c>
      <c r="J6620">
        <v>0</v>
      </c>
      <c r="K6620" s="13">
        <v>0.28820000000000001</v>
      </c>
      <c r="L6620" s="13">
        <v>4.2000000000000003E-2</v>
      </c>
      <c r="M6620" s="13">
        <v>6.6199999999999995E-2</v>
      </c>
      <c r="N6620" s="13">
        <v>0.18</v>
      </c>
      <c r="O6620" s="13">
        <v>0</v>
      </c>
      <c r="P6620" s="12" t="str">
        <f>LEFT(Tabela2[[#This Row],[Código]],2)</f>
        <v>61</v>
      </c>
    </row>
    <row r="6621" spans="2:16" ht="15" customHeight="1" x14ac:dyDescent="0.25">
      <c r="B6621" s="36" t="str">
        <f>LOOKUP(Tabela2[[#This Row],[RESUMO]],Tabela3[Grupo],Tabela3[Meus produtos])</f>
        <v>Não</v>
      </c>
      <c r="C6621" s="30" t="s">
        <v>6318</v>
      </c>
      <c r="D6621" t="s">
        <v>21238</v>
      </c>
      <c r="E6621" t="s">
        <v>11853</v>
      </c>
      <c r="F6621" s="30" t="s">
        <v>17055</v>
      </c>
      <c r="G6621">
        <v>6.62</v>
      </c>
      <c r="H6621">
        <v>4.2</v>
      </c>
      <c r="I6621">
        <v>18</v>
      </c>
      <c r="J6621">
        <v>0</v>
      </c>
      <c r="K6621" s="13">
        <v>0.28820000000000001</v>
      </c>
      <c r="L6621" s="13">
        <v>4.2000000000000003E-2</v>
      </c>
      <c r="M6621" s="13">
        <v>6.6199999999999995E-2</v>
      </c>
      <c r="N6621" s="13">
        <v>0.18</v>
      </c>
      <c r="O6621" s="13">
        <v>0</v>
      </c>
      <c r="P6621" s="12" t="str">
        <f>LEFT(Tabela2[[#This Row],[Código]],2)</f>
        <v>61</v>
      </c>
    </row>
    <row r="6622" spans="2:16" ht="15" customHeight="1" x14ac:dyDescent="0.25">
      <c r="B6622" s="36" t="str">
        <f>LOOKUP(Tabela2[[#This Row],[RESUMO]],Tabela3[Grupo],Tabela3[Meus produtos])</f>
        <v>Não</v>
      </c>
      <c r="C6622" s="30" t="s">
        <v>6319</v>
      </c>
      <c r="D6622" t="s">
        <v>21238</v>
      </c>
      <c r="E6622" t="s">
        <v>11853</v>
      </c>
      <c r="F6622" s="30" t="s">
        <v>17056</v>
      </c>
      <c r="G6622">
        <v>6.62</v>
      </c>
      <c r="H6622">
        <v>4.2</v>
      </c>
      <c r="I6622">
        <v>18</v>
      </c>
      <c r="J6622">
        <v>0</v>
      </c>
      <c r="K6622" s="13">
        <v>0.28820000000000001</v>
      </c>
      <c r="L6622" s="13">
        <v>4.2000000000000003E-2</v>
      </c>
      <c r="M6622" s="13">
        <v>6.6199999999999995E-2</v>
      </c>
      <c r="N6622" s="13">
        <v>0.18</v>
      </c>
      <c r="O6622" s="13">
        <v>0</v>
      </c>
      <c r="P6622" s="12" t="str">
        <f>LEFT(Tabela2[[#This Row],[Código]],2)</f>
        <v>61</v>
      </c>
    </row>
    <row r="6623" spans="2:16" ht="15" customHeight="1" x14ac:dyDescent="0.25">
      <c r="B6623" s="36" t="str">
        <f>LOOKUP(Tabela2[[#This Row],[RESUMO]],Tabela3[Grupo],Tabela3[Meus produtos])</f>
        <v>Não</v>
      </c>
      <c r="C6623" s="30" t="s">
        <v>6320</v>
      </c>
      <c r="D6623" t="s">
        <v>21238</v>
      </c>
      <c r="E6623" t="s">
        <v>11853</v>
      </c>
      <c r="F6623" s="30" t="s">
        <v>17057</v>
      </c>
      <c r="G6623">
        <v>6.62</v>
      </c>
      <c r="H6623">
        <v>4.2</v>
      </c>
      <c r="I6623">
        <v>18</v>
      </c>
      <c r="J6623">
        <v>0</v>
      </c>
      <c r="K6623" s="13">
        <v>0.28820000000000001</v>
      </c>
      <c r="L6623" s="13">
        <v>4.2000000000000003E-2</v>
      </c>
      <c r="M6623" s="13">
        <v>6.6199999999999995E-2</v>
      </c>
      <c r="N6623" s="13">
        <v>0.18</v>
      </c>
      <c r="O6623" s="13">
        <v>0</v>
      </c>
      <c r="P6623" s="12" t="str">
        <f>LEFT(Tabela2[[#This Row],[Código]],2)</f>
        <v>61</v>
      </c>
    </row>
    <row r="6624" spans="2:16" ht="15" customHeight="1" x14ac:dyDescent="0.25">
      <c r="B6624" s="36" t="str">
        <f>LOOKUP(Tabela2[[#This Row],[RESUMO]],Tabela3[Grupo],Tabela3[Meus produtos])</f>
        <v>Não</v>
      </c>
      <c r="C6624" s="30" t="s">
        <v>6321</v>
      </c>
      <c r="D6624" t="s">
        <v>21238</v>
      </c>
      <c r="E6624" t="s">
        <v>11853</v>
      </c>
      <c r="F6624" s="30" t="s">
        <v>17058</v>
      </c>
      <c r="G6624">
        <v>6.62</v>
      </c>
      <c r="H6624">
        <v>4.2</v>
      </c>
      <c r="I6624">
        <v>18</v>
      </c>
      <c r="J6624">
        <v>0</v>
      </c>
      <c r="K6624" s="13">
        <v>0.28820000000000001</v>
      </c>
      <c r="L6624" s="13">
        <v>4.2000000000000003E-2</v>
      </c>
      <c r="M6624" s="13">
        <v>6.6199999999999995E-2</v>
      </c>
      <c r="N6624" s="13">
        <v>0.18</v>
      </c>
      <c r="O6624" s="13">
        <v>0</v>
      </c>
      <c r="P6624" s="12" t="str">
        <f>LEFT(Tabela2[[#This Row],[Código]],2)</f>
        <v>61</v>
      </c>
    </row>
    <row r="6625" spans="2:16" ht="15" customHeight="1" x14ac:dyDescent="0.25">
      <c r="B6625" s="36" t="str">
        <f>LOOKUP(Tabela2[[#This Row],[RESUMO]],Tabela3[Grupo],Tabela3[Meus produtos])</f>
        <v>Não</v>
      </c>
      <c r="C6625" s="30" t="s">
        <v>6322</v>
      </c>
      <c r="D6625" t="s">
        <v>21238</v>
      </c>
      <c r="E6625" t="s">
        <v>11853</v>
      </c>
      <c r="F6625" s="30" t="s">
        <v>17059</v>
      </c>
      <c r="G6625">
        <v>6.62</v>
      </c>
      <c r="H6625">
        <v>4.2</v>
      </c>
      <c r="I6625">
        <v>18</v>
      </c>
      <c r="J6625">
        <v>0</v>
      </c>
      <c r="K6625" s="13">
        <v>0.28820000000000001</v>
      </c>
      <c r="L6625" s="13">
        <v>4.2000000000000003E-2</v>
      </c>
      <c r="M6625" s="13">
        <v>6.6199999999999995E-2</v>
      </c>
      <c r="N6625" s="13">
        <v>0.18</v>
      </c>
      <c r="O6625" s="13">
        <v>0</v>
      </c>
      <c r="P6625" s="12" t="str">
        <f>LEFT(Tabela2[[#This Row],[Código]],2)</f>
        <v>61</v>
      </c>
    </row>
    <row r="6626" spans="2:16" ht="15" customHeight="1" x14ac:dyDescent="0.25">
      <c r="B6626" s="36" t="str">
        <f>LOOKUP(Tabela2[[#This Row],[RESUMO]],Tabela3[Grupo],Tabela3[Meus produtos])</f>
        <v>Não</v>
      </c>
      <c r="C6626" s="30" t="s">
        <v>6323</v>
      </c>
      <c r="D6626" t="s">
        <v>21238</v>
      </c>
      <c r="E6626" t="s">
        <v>11853</v>
      </c>
      <c r="F6626" s="30" t="s">
        <v>17060</v>
      </c>
      <c r="G6626">
        <v>6.62</v>
      </c>
      <c r="H6626">
        <v>4.2</v>
      </c>
      <c r="I6626">
        <v>18</v>
      </c>
      <c r="J6626">
        <v>0</v>
      </c>
      <c r="K6626" s="13">
        <v>0.28820000000000001</v>
      </c>
      <c r="L6626" s="13">
        <v>4.2000000000000003E-2</v>
      </c>
      <c r="M6626" s="13">
        <v>6.6199999999999995E-2</v>
      </c>
      <c r="N6626" s="13">
        <v>0.18</v>
      </c>
      <c r="O6626" s="13">
        <v>0</v>
      </c>
      <c r="P6626" s="12" t="str">
        <f>LEFT(Tabela2[[#This Row],[Código]],2)</f>
        <v>61</v>
      </c>
    </row>
    <row r="6627" spans="2:16" ht="15" customHeight="1" x14ac:dyDescent="0.25">
      <c r="B6627" s="36" t="str">
        <f>LOOKUP(Tabela2[[#This Row],[RESUMO]],Tabela3[Grupo],Tabela3[Meus produtos])</f>
        <v>Não</v>
      </c>
      <c r="C6627" s="30" t="s">
        <v>6324</v>
      </c>
      <c r="D6627" t="s">
        <v>21238</v>
      </c>
      <c r="E6627" t="s">
        <v>11853</v>
      </c>
      <c r="F6627" s="30" t="s">
        <v>17061</v>
      </c>
      <c r="G6627">
        <v>6.62</v>
      </c>
      <c r="H6627">
        <v>4.2</v>
      </c>
      <c r="I6627">
        <v>18</v>
      </c>
      <c r="J6627">
        <v>0</v>
      </c>
      <c r="K6627" s="13">
        <v>0.28820000000000001</v>
      </c>
      <c r="L6627" s="13">
        <v>4.2000000000000003E-2</v>
      </c>
      <c r="M6627" s="13">
        <v>6.6199999999999995E-2</v>
      </c>
      <c r="N6627" s="13">
        <v>0.18</v>
      </c>
      <c r="O6627" s="13">
        <v>0</v>
      </c>
      <c r="P6627" s="12" t="str">
        <f>LEFT(Tabela2[[#This Row],[Código]],2)</f>
        <v>61</v>
      </c>
    </row>
    <row r="6628" spans="2:16" ht="15" customHeight="1" x14ac:dyDescent="0.25">
      <c r="B6628" s="36" t="str">
        <f>LOOKUP(Tabela2[[#This Row],[RESUMO]],Tabela3[Grupo],Tabela3[Meus produtos])</f>
        <v>Não</v>
      </c>
      <c r="C6628" s="30" t="s">
        <v>6325</v>
      </c>
      <c r="D6628" t="s">
        <v>21238</v>
      </c>
      <c r="E6628" t="s">
        <v>11853</v>
      </c>
      <c r="F6628" s="30" t="s">
        <v>17062</v>
      </c>
      <c r="G6628">
        <v>6.62</v>
      </c>
      <c r="H6628">
        <v>4.2</v>
      </c>
      <c r="I6628">
        <v>18</v>
      </c>
      <c r="J6628">
        <v>0</v>
      </c>
      <c r="K6628" s="13">
        <v>0.28820000000000001</v>
      </c>
      <c r="L6628" s="13">
        <v>4.2000000000000003E-2</v>
      </c>
      <c r="M6628" s="13">
        <v>6.6199999999999995E-2</v>
      </c>
      <c r="N6628" s="13">
        <v>0.18</v>
      </c>
      <c r="O6628" s="13">
        <v>0</v>
      </c>
      <c r="P6628" s="12" t="str">
        <f>LEFT(Tabela2[[#This Row],[Código]],2)</f>
        <v>61</v>
      </c>
    </row>
    <row r="6629" spans="2:16" ht="15" customHeight="1" x14ac:dyDescent="0.25">
      <c r="B6629" s="36" t="str">
        <f>LOOKUP(Tabela2[[#This Row],[RESUMO]],Tabela3[Grupo],Tabela3[Meus produtos])</f>
        <v>Não</v>
      </c>
      <c r="C6629" s="30" t="s">
        <v>6326</v>
      </c>
      <c r="D6629" t="s">
        <v>21238</v>
      </c>
      <c r="E6629" t="s">
        <v>11853</v>
      </c>
      <c r="F6629" s="30" t="s">
        <v>17063</v>
      </c>
      <c r="G6629">
        <v>6.62</v>
      </c>
      <c r="H6629">
        <v>4.2</v>
      </c>
      <c r="I6629">
        <v>18</v>
      </c>
      <c r="J6629">
        <v>0</v>
      </c>
      <c r="K6629" s="13">
        <v>0.28820000000000001</v>
      </c>
      <c r="L6629" s="13">
        <v>4.2000000000000003E-2</v>
      </c>
      <c r="M6629" s="13">
        <v>6.6199999999999995E-2</v>
      </c>
      <c r="N6629" s="13">
        <v>0.18</v>
      </c>
      <c r="O6629" s="13">
        <v>0</v>
      </c>
      <c r="P6629" s="12" t="str">
        <f>LEFT(Tabela2[[#This Row],[Código]],2)</f>
        <v>61</v>
      </c>
    </row>
    <row r="6630" spans="2:16" ht="15" customHeight="1" x14ac:dyDescent="0.25">
      <c r="B6630" s="36" t="str">
        <f>LOOKUP(Tabela2[[#This Row],[RESUMO]],Tabela3[Grupo],Tabela3[Meus produtos])</f>
        <v>Não</v>
      </c>
      <c r="C6630" s="30" t="s">
        <v>6327</v>
      </c>
      <c r="D6630" t="s">
        <v>21238</v>
      </c>
      <c r="E6630" t="s">
        <v>11853</v>
      </c>
      <c r="F6630" s="30" t="s">
        <v>17064</v>
      </c>
      <c r="G6630">
        <v>6.62</v>
      </c>
      <c r="H6630">
        <v>4.2</v>
      </c>
      <c r="I6630">
        <v>18</v>
      </c>
      <c r="J6630">
        <v>0</v>
      </c>
      <c r="K6630" s="13">
        <v>0.28820000000000001</v>
      </c>
      <c r="L6630" s="13">
        <v>4.2000000000000003E-2</v>
      </c>
      <c r="M6630" s="13">
        <v>6.6199999999999995E-2</v>
      </c>
      <c r="N6630" s="13">
        <v>0.18</v>
      </c>
      <c r="O6630" s="13">
        <v>0</v>
      </c>
      <c r="P6630" s="12" t="str">
        <f>LEFT(Tabela2[[#This Row],[Código]],2)</f>
        <v>61</v>
      </c>
    </row>
    <row r="6631" spans="2:16" ht="15" customHeight="1" x14ac:dyDescent="0.25">
      <c r="B6631" s="36" t="str">
        <f>LOOKUP(Tabela2[[#This Row],[RESUMO]],Tabela3[Grupo],Tabela3[Meus produtos])</f>
        <v>Não</v>
      </c>
      <c r="C6631" s="30" t="s">
        <v>6328</v>
      </c>
      <c r="D6631" t="s">
        <v>21238</v>
      </c>
      <c r="E6631" t="s">
        <v>11853</v>
      </c>
      <c r="F6631" s="30" t="s">
        <v>17065</v>
      </c>
      <c r="G6631">
        <v>6.62</v>
      </c>
      <c r="H6631">
        <v>4.2</v>
      </c>
      <c r="I6631">
        <v>18</v>
      </c>
      <c r="J6631">
        <v>0</v>
      </c>
      <c r="K6631" s="13">
        <v>0.28820000000000001</v>
      </c>
      <c r="L6631" s="13">
        <v>4.2000000000000003E-2</v>
      </c>
      <c r="M6631" s="13">
        <v>6.6199999999999995E-2</v>
      </c>
      <c r="N6631" s="13">
        <v>0.18</v>
      </c>
      <c r="O6631" s="13">
        <v>0</v>
      </c>
      <c r="P6631" s="12" t="str">
        <f>LEFT(Tabela2[[#This Row],[Código]],2)</f>
        <v>61</v>
      </c>
    </row>
    <row r="6632" spans="2:16" ht="15" customHeight="1" x14ac:dyDescent="0.25">
      <c r="B6632" s="36" t="str">
        <f>LOOKUP(Tabela2[[#This Row],[RESUMO]],Tabela3[Grupo],Tabela3[Meus produtos])</f>
        <v>Não</v>
      </c>
      <c r="C6632" s="30" t="s">
        <v>6329</v>
      </c>
      <c r="D6632" t="s">
        <v>21238</v>
      </c>
      <c r="E6632" t="s">
        <v>11853</v>
      </c>
      <c r="F6632" s="30" t="s">
        <v>17066</v>
      </c>
      <c r="G6632">
        <v>6.62</v>
      </c>
      <c r="H6632">
        <v>4.2</v>
      </c>
      <c r="I6632">
        <v>18</v>
      </c>
      <c r="J6632">
        <v>0</v>
      </c>
      <c r="K6632" s="13">
        <v>0.28820000000000001</v>
      </c>
      <c r="L6632" s="13">
        <v>4.2000000000000003E-2</v>
      </c>
      <c r="M6632" s="13">
        <v>6.6199999999999995E-2</v>
      </c>
      <c r="N6632" s="13">
        <v>0.18</v>
      </c>
      <c r="O6632" s="13">
        <v>0</v>
      </c>
      <c r="P6632" s="12" t="str">
        <f>LEFT(Tabela2[[#This Row],[Código]],2)</f>
        <v>61</v>
      </c>
    </row>
    <row r="6633" spans="2:16" ht="15" customHeight="1" x14ac:dyDescent="0.25">
      <c r="B6633" s="36" t="str">
        <f>LOOKUP(Tabela2[[#This Row],[RESUMO]],Tabela3[Grupo],Tabela3[Meus produtos])</f>
        <v>Não</v>
      </c>
      <c r="C6633" s="30" t="s">
        <v>6330</v>
      </c>
      <c r="D6633" t="s">
        <v>21238</v>
      </c>
      <c r="E6633" t="s">
        <v>11853</v>
      </c>
      <c r="F6633" s="30" t="s">
        <v>17067</v>
      </c>
      <c r="G6633">
        <v>6.62</v>
      </c>
      <c r="H6633">
        <v>4.2</v>
      </c>
      <c r="I6633">
        <v>18</v>
      </c>
      <c r="J6633">
        <v>0</v>
      </c>
      <c r="K6633" s="13">
        <v>0.28820000000000001</v>
      </c>
      <c r="L6633" s="13">
        <v>4.2000000000000003E-2</v>
      </c>
      <c r="M6633" s="13">
        <v>6.6199999999999995E-2</v>
      </c>
      <c r="N6633" s="13">
        <v>0.18</v>
      </c>
      <c r="O6633" s="13">
        <v>0</v>
      </c>
      <c r="P6633" s="12" t="str">
        <f>LEFT(Tabela2[[#This Row],[Código]],2)</f>
        <v>61</v>
      </c>
    </row>
    <row r="6634" spans="2:16" ht="15" customHeight="1" x14ac:dyDescent="0.25">
      <c r="B6634" s="36" t="str">
        <f>LOOKUP(Tabela2[[#This Row],[RESUMO]],Tabela3[Grupo],Tabela3[Meus produtos])</f>
        <v>Não</v>
      </c>
      <c r="C6634" s="30" t="s">
        <v>6331</v>
      </c>
      <c r="D6634" t="s">
        <v>21238</v>
      </c>
      <c r="E6634" t="s">
        <v>11853</v>
      </c>
      <c r="F6634" s="30" t="s">
        <v>17068</v>
      </c>
      <c r="G6634">
        <v>6.62</v>
      </c>
      <c r="H6634">
        <v>4.2</v>
      </c>
      <c r="I6634">
        <v>18</v>
      </c>
      <c r="J6634">
        <v>0</v>
      </c>
      <c r="K6634" s="13">
        <v>0.28820000000000001</v>
      </c>
      <c r="L6634" s="13">
        <v>4.2000000000000003E-2</v>
      </c>
      <c r="M6634" s="13">
        <v>6.6199999999999995E-2</v>
      </c>
      <c r="N6634" s="13">
        <v>0.18</v>
      </c>
      <c r="O6634" s="13">
        <v>0</v>
      </c>
      <c r="P6634" s="12" t="str">
        <f>LEFT(Tabela2[[#This Row],[Código]],2)</f>
        <v>61</v>
      </c>
    </row>
    <row r="6635" spans="2:16" ht="15" customHeight="1" x14ac:dyDescent="0.25">
      <c r="B6635" s="36" t="str">
        <f>LOOKUP(Tabela2[[#This Row],[RESUMO]],Tabela3[Grupo],Tabela3[Meus produtos])</f>
        <v>Não</v>
      </c>
      <c r="C6635" s="30" t="s">
        <v>6332</v>
      </c>
      <c r="D6635" t="s">
        <v>21238</v>
      </c>
      <c r="E6635" t="s">
        <v>11853</v>
      </c>
      <c r="F6635" s="30" t="s">
        <v>17068</v>
      </c>
      <c r="G6635">
        <v>6.62</v>
      </c>
      <c r="H6635">
        <v>4.2</v>
      </c>
      <c r="I6635">
        <v>18</v>
      </c>
      <c r="J6635">
        <v>0</v>
      </c>
      <c r="K6635" s="13">
        <v>0.28820000000000001</v>
      </c>
      <c r="L6635" s="13">
        <v>4.2000000000000003E-2</v>
      </c>
      <c r="M6635" s="13">
        <v>6.6199999999999995E-2</v>
      </c>
      <c r="N6635" s="13">
        <v>0.18</v>
      </c>
      <c r="O6635" s="13">
        <v>0</v>
      </c>
      <c r="P6635" s="12" t="str">
        <f>LEFT(Tabela2[[#This Row],[Código]],2)</f>
        <v>61</v>
      </c>
    </row>
    <row r="6636" spans="2:16" ht="15" customHeight="1" x14ac:dyDescent="0.25">
      <c r="B6636" s="36" t="str">
        <f>LOOKUP(Tabela2[[#This Row],[RESUMO]],Tabela3[Grupo],Tabela3[Meus produtos])</f>
        <v>Não</v>
      </c>
      <c r="C6636" s="30" t="s">
        <v>6333</v>
      </c>
      <c r="D6636" t="s">
        <v>21238</v>
      </c>
      <c r="E6636" t="s">
        <v>11853</v>
      </c>
      <c r="F6636" s="30" t="s">
        <v>17068</v>
      </c>
      <c r="G6636">
        <v>6.62</v>
      </c>
      <c r="H6636">
        <v>4.2</v>
      </c>
      <c r="I6636">
        <v>18</v>
      </c>
      <c r="J6636">
        <v>0</v>
      </c>
      <c r="K6636" s="13">
        <v>0.28820000000000001</v>
      </c>
      <c r="L6636" s="13">
        <v>4.2000000000000003E-2</v>
      </c>
      <c r="M6636" s="13">
        <v>6.6199999999999995E-2</v>
      </c>
      <c r="N6636" s="13">
        <v>0.18</v>
      </c>
      <c r="O6636" s="13">
        <v>0</v>
      </c>
      <c r="P6636" s="12" t="str">
        <f>LEFT(Tabela2[[#This Row],[Código]],2)</f>
        <v>61</v>
      </c>
    </row>
    <row r="6637" spans="2:16" ht="15" customHeight="1" x14ac:dyDescent="0.25">
      <c r="B6637" s="36" t="str">
        <f>LOOKUP(Tabela2[[#This Row],[RESUMO]],Tabela3[Grupo],Tabela3[Meus produtos])</f>
        <v>Não</v>
      </c>
      <c r="C6637" s="30" t="s">
        <v>6334</v>
      </c>
      <c r="D6637" t="s">
        <v>21238</v>
      </c>
      <c r="E6637" t="s">
        <v>11853</v>
      </c>
      <c r="F6637" s="30" t="s">
        <v>17069</v>
      </c>
      <c r="G6637">
        <v>6.62</v>
      </c>
      <c r="H6637">
        <v>4.2</v>
      </c>
      <c r="I6637">
        <v>18</v>
      </c>
      <c r="J6637">
        <v>0</v>
      </c>
      <c r="K6637" s="13">
        <v>0.28820000000000001</v>
      </c>
      <c r="L6637" s="13">
        <v>4.2000000000000003E-2</v>
      </c>
      <c r="M6637" s="13">
        <v>6.6199999999999995E-2</v>
      </c>
      <c r="N6637" s="13">
        <v>0.18</v>
      </c>
      <c r="O6637" s="13">
        <v>0</v>
      </c>
      <c r="P6637" s="12" t="str">
        <f>LEFT(Tabela2[[#This Row],[Código]],2)</f>
        <v>61</v>
      </c>
    </row>
    <row r="6638" spans="2:16" ht="15" customHeight="1" x14ac:dyDescent="0.25">
      <c r="B6638" s="36" t="str">
        <f>LOOKUP(Tabela2[[#This Row],[RESUMO]],Tabela3[Grupo],Tabela3[Meus produtos])</f>
        <v>Não</v>
      </c>
      <c r="C6638" s="30" t="s">
        <v>6335</v>
      </c>
      <c r="D6638" t="s">
        <v>21238</v>
      </c>
      <c r="E6638" t="s">
        <v>11853</v>
      </c>
      <c r="F6638" s="30" t="s">
        <v>17070</v>
      </c>
      <c r="G6638">
        <v>6.62</v>
      </c>
      <c r="H6638">
        <v>4.2</v>
      </c>
      <c r="I6638">
        <v>18</v>
      </c>
      <c r="J6638">
        <v>0</v>
      </c>
      <c r="K6638" s="13">
        <v>0.28820000000000001</v>
      </c>
      <c r="L6638" s="13">
        <v>4.2000000000000003E-2</v>
      </c>
      <c r="M6638" s="13">
        <v>6.6199999999999995E-2</v>
      </c>
      <c r="N6638" s="13">
        <v>0.18</v>
      </c>
      <c r="O6638" s="13">
        <v>0</v>
      </c>
      <c r="P6638" s="12" t="str">
        <f>LEFT(Tabela2[[#This Row],[Código]],2)</f>
        <v>61</v>
      </c>
    </row>
    <row r="6639" spans="2:16" ht="15" customHeight="1" x14ac:dyDescent="0.25">
      <c r="B6639" s="36" t="str">
        <f>LOOKUP(Tabela2[[#This Row],[RESUMO]],Tabela3[Grupo],Tabela3[Meus produtos])</f>
        <v>Não</v>
      </c>
      <c r="C6639" s="30" t="s">
        <v>6336</v>
      </c>
      <c r="D6639" t="s">
        <v>21238</v>
      </c>
      <c r="E6639" t="s">
        <v>11853</v>
      </c>
      <c r="F6639" s="30" t="s">
        <v>17071</v>
      </c>
      <c r="G6639">
        <v>6.62</v>
      </c>
      <c r="H6639">
        <v>4.2</v>
      </c>
      <c r="I6639">
        <v>18</v>
      </c>
      <c r="J6639">
        <v>0</v>
      </c>
      <c r="K6639" s="13">
        <v>0.28820000000000001</v>
      </c>
      <c r="L6639" s="13">
        <v>4.2000000000000003E-2</v>
      </c>
      <c r="M6639" s="13">
        <v>6.6199999999999995E-2</v>
      </c>
      <c r="N6639" s="13">
        <v>0.18</v>
      </c>
      <c r="O6639" s="13">
        <v>0</v>
      </c>
      <c r="P6639" s="12" t="str">
        <f>LEFT(Tabela2[[#This Row],[Código]],2)</f>
        <v>61</v>
      </c>
    </row>
    <row r="6640" spans="2:16" ht="15" customHeight="1" x14ac:dyDescent="0.25">
      <c r="B6640" s="36" t="str">
        <f>LOOKUP(Tabela2[[#This Row],[RESUMO]],Tabela3[Grupo],Tabela3[Meus produtos])</f>
        <v>Não</v>
      </c>
      <c r="C6640" s="30" t="s">
        <v>6337</v>
      </c>
      <c r="D6640" t="s">
        <v>21238</v>
      </c>
      <c r="E6640" t="s">
        <v>11853</v>
      </c>
      <c r="F6640" s="30" t="s">
        <v>17072</v>
      </c>
      <c r="G6640">
        <v>6.62</v>
      </c>
      <c r="H6640">
        <v>4.2</v>
      </c>
      <c r="I6640">
        <v>18</v>
      </c>
      <c r="J6640">
        <v>0</v>
      </c>
      <c r="K6640" s="13">
        <v>0.28820000000000001</v>
      </c>
      <c r="L6640" s="13">
        <v>4.2000000000000003E-2</v>
      </c>
      <c r="M6640" s="13">
        <v>6.6199999999999995E-2</v>
      </c>
      <c r="N6640" s="13">
        <v>0.18</v>
      </c>
      <c r="O6640" s="13">
        <v>0</v>
      </c>
      <c r="P6640" s="12" t="str">
        <f>LEFT(Tabela2[[#This Row],[Código]],2)</f>
        <v>61</v>
      </c>
    </row>
    <row r="6641" spans="2:16" ht="15" customHeight="1" x14ac:dyDescent="0.25">
      <c r="B6641" s="36" t="str">
        <f>LOOKUP(Tabela2[[#This Row],[RESUMO]],Tabela3[Grupo],Tabela3[Meus produtos])</f>
        <v>Não</v>
      </c>
      <c r="C6641" s="30" t="s">
        <v>6338</v>
      </c>
      <c r="D6641" t="s">
        <v>21238</v>
      </c>
      <c r="E6641" t="s">
        <v>11853</v>
      </c>
      <c r="F6641" s="30" t="s">
        <v>17073</v>
      </c>
      <c r="G6641">
        <v>6.62</v>
      </c>
      <c r="H6641">
        <v>4.2</v>
      </c>
      <c r="I6641">
        <v>18</v>
      </c>
      <c r="J6641">
        <v>0</v>
      </c>
      <c r="K6641" s="13">
        <v>0.28820000000000001</v>
      </c>
      <c r="L6641" s="13">
        <v>4.2000000000000003E-2</v>
      </c>
      <c r="M6641" s="13">
        <v>6.6199999999999995E-2</v>
      </c>
      <c r="N6641" s="13">
        <v>0.18</v>
      </c>
      <c r="O6641" s="13">
        <v>0</v>
      </c>
      <c r="P6641" s="12" t="str">
        <f>LEFT(Tabela2[[#This Row],[Código]],2)</f>
        <v>61</v>
      </c>
    </row>
    <row r="6642" spans="2:16" ht="15" customHeight="1" x14ac:dyDescent="0.25">
      <c r="B6642" s="36" t="str">
        <f>LOOKUP(Tabela2[[#This Row],[RESUMO]],Tabela3[Grupo],Tabela3[Meus produtos])</f>
        <v>Não</v>
      </c>
      <c r="C6642" s="30" t="s">
        <v>6339</v>
      </c>
      <c r="D6642" t="s">
        <v>21238</v>
      </c>
      <c r="E6642" t="s">
        <v>11853</v>
      </c>
      <c r="F6642" s="30" t="s">
        <v>17074</v>
      </c>
      <c r="G6642">
        <v>6.62</v>
      </c>
      <c r="H6642">
        <v>4.2</v>
      </c>
      <c r="I6642">
        <v>18</v>
      </c>
      <c r="J6642">
        <v>0</v>
      </c>
      <c r="K6642" s="13">
        <v>0.28820000000000001</v>
      </c>
      <c r="L6642" s="13">
        <v>4.2000000000000003E-2</v>
      </c>
      <c r="M6642" s="13">
        <v>6.6199999999999995E-2</v>
      </c>
      <c r="N6642" s="13">
        <v>0.18</v>
      </c>
      <c r="O6642" s="13">
        <v>0</v>
      </c>
      <c r="P6642" s="12" t="str">
        <f>LEFT(Tabela2[[#This Row],[Código]],2)</f>
        <v>61</v>
      </c>
    </row>
    <row r="6643" spans="2:16" ht="15" customHeight="1" x14ac:dyDescent="0.25">
      <c r="B6643" s="36" t="str">
        <f>LOOKUP(Tabela2[[#This Row],[RESUMO]],Tabela3[Grupo],Tabela3[Meus produtos])</f>
        <v>Não</v>
      </c>
      <c r="C6643" s="30" t="s">
        <v>6340</v>
      </c>
      <c r="D6643" t="s">
        <v>21238</v>
      </c>
      <c r="E6643" t="s">
        <v>11853</v>
      </c>
      <c r="F6643" s="30" t="s">
        <v>17075</v>
      </c>
      <c r="G6643">
        <v>6.62</v>
      </c>
      <c r="H6643">
        <v>4.2</v>
      </c>
      <c r="I6643">
        <v>18</v>
      </c>
      <c r="J6643">
        <v>0</v>
      </c>
      <c r="K6643" s="13">
        <v>0.28820000000000001</v>
      </c>
      <c r="L6643" s="13">
        <v>4.2000000000000003E-2</v>
      </c>
      <c r="M6643" s="13">
        <v>6.6199999999999995E-2</v>
      </c>
      <c r="N6643" s="13">
        <v>0.18</v>
      </c>
      <c r="O6643" s="13">
        <v>0</v>
      </c>
      <c r="P6643" s="12" t="str">
        <f>LEFT(Tabela2[[#This Row],[Código]],2)</f>
        <v>61</v>
      </c>
    </row>
    <row r="6644" spans="2:16" ht="15" customHeight="1" x14ac:dyDescent="0.25">
      <c r="B6644" s="36" t="str">
        <f>LOOKUP(Tabela2[[#This Row],[RESUMO]],Tabela3[Grupo],Tabela3[Meus produtos])</f>
        <v>Não</v>
      </c>
      <c r="C6644" s="30" t="s">
        <v>6341</v>
      </c>
      <c r="D6644" t="s">
        <v>21238</v>
      </c>
      <c r="E6644" t="s">
        <v>11853</v>
      </c>
      <c r="F6644" s="30" t="s">
        <v>17076</v>
      </c>
      <c r="G6644">
        <v>6.62</v>
      </c>
      <c r="H6644">
        <v>4.2</v>
      </c>
      <c r="I6644">
        <v>18</v>
      </c>
      <c r="J6644">
        <v>0</v>
      </c>
      <c r="K6644" s="13">
        <v>0.28820000000000001</v>
      </c>
      <c r="L6644" s="13">
        <v>4.2000000000000003E-2</v>
      </c>
      <c r="M6644" s="13">
        <v>6.6199999999999995E-2</v>
      </c>
      <c r="N6644" s="13">
        <v>0.18</v>
      </c>
      <c r="O6644" s="13">
        <v>0</v>
      </c>
      <c r="P6644" s="12" t="str">
        <f>LEFT(Tabela2[[#This Row],[Código]],2)</f>
        <v>61</v>
      </c>
    </row>
    <row r="6645" spans="2:16" ht="15" customHeight="1" x14ac:dyDescent="0.25">
      <c r="B6645" s="36" t="str">
        <f>LOOKUP(Tabela2[[#This Row],[RESUMO]],Tabela3[Grupo],Tabela3[Meus produtos])</f>
        <v>Não</v>
      </c>
      <c r="C6645" s="30" t="s">
        <v>6342</v>
      </c>
      <c r="D6645" t="s">
        <v>21238</v>
      </c>
      <c r="E6645" t="s">
        <v>11853</v>
      </c>
      <c r="F6645" s="30" t="s">
        <v>17077</v>
      </c>
      <c r="G6645">
        <v>6.62</v>
      </c>
      <c r="H6645">
        <v>4.2</v>
      </c>
      <c r="I6645">
        <v>18</v>
      </c>
      <c r="J6645">
        <v>0</v>
      </c>
      <c r="K6645" s="13">
        <v>0.28820000000000001</v>
      </c>
      <c r="L6645" s="13">
        <v>4.2000000000000003E-2</v>
      </c>
      <c r="M6645" s="13">
        <v>6.6199999999999995E-2</v>
      </c>
      <c r="N6645" s="13">
        <v>0.18</v>
      </c>
      <c r="O6645" s="13">
        <v>0</v>
      </c>
      <c r="P6645" s="12" t="str">
        <f>LEFT(Tabela2[[#This Row],[Código]],2)</f>
        <v>61</v>
      </c>
    </row>
    <row r="6646" spans="2:16" ht="15" customHeight="1" x14ac:dyDescent="0.25">
      <c r="B6646" s="36" t="str">
        <f>LOOKUP(Tabela2[[#This Row],[RESUMO]],Tabela3[Grupo],Tabela3[Meus produtos])</f>
        <v>Não</v>
      </c>
      <c r="C6646" s="30" t="s">
        <v>6343</v>
      </c>
      <c r="D6646" t="s">
        <v>21238</v>
      </c>
      <c r="E6646" t="s">
        <v>11853</v>
      </c>
      <c r="F6646" s="30" t="s">
        <v>17078</v>
      </c>
      <c r="G6646">
        <v>6.62</v>
      </c>
      <c r="H6646">
        <v>4.2</v>
      </c>
      <c r="I6646">
        <v>18</v>
      </c>
      <c r="J6646">
        <v>0</v>
      </c>
      <c r="K6646" s="13">
        <v>0.28820000000000001</v>
      </c>
      <c r="L6646" s="13">
        <v>4.2000000000000003E-2</v>
      </c>
      <c r="M6646" s="13">
        <v>6.6199999999999995E-2</v>
      </c>
      <c r="N6646" s="13">
        <v>0.18</v>
      </c>
      <c r="O6646" s="13">
        <v>0</v>
      </c>
      <c r="P6646" s="12" t="str">
        <f>LEFT(Tabela2[[#This Row],[Código]],2)</f>
        <v>61</v>
      </c>
    </row>
    <row r="6647" spans="2:16" ht="15" customHeight="1" x14ac:dyDescent="0.25">
      <c r="B6647" s="36" t="str">
        <f>LOOKUP(Tabela2[[#This Row],[RESUMO]],Tabela3[Grupo],Tabela3[Meus produtos])</f>
        <v>Não</v>
      </c>
      <c r="C6647" s="30" t="s">
        <v>6344</v>
      </c>
      <c r="D6647" t="s">
        <v>21238</v>
      </c>
      <c r="E6647" t="s">
        <v>11853</v>
      </c>
      <c r="F6647" s="30" t="s">
        <v>17079</v>
      </c>
      <c r="G6647">
        <v>6.62</v>
      </c>
      <c r="H6647">
        <v>4.2</v>
      </c>
      <c r="I6647">
        <v>18</v>
      </c>
      <c r="J6647">
        <v>0</v>
      </c>
      <c r="K6647" s="13">
        <v>0.28820000000000001</v>
      </c>
      <c r="L6647" s="13">
        <v>4.2000000000000003E-2</v>
      </c>
      <c r="M6647" s="13">
        <v>6.6199999999999995E-2</v>
      </c>
      <c r="N6647" s="13">
        <v>0.18</v>
      </c>
      <c r="O6647" s="13">
        <v>0</v>
      </c>
      <c r="P6647" s="12" t="str">
        <f>LEFT(Tabela2[[#This Row],[Código]],2)</f>
        <v>61</v>
      </c>
    </row>
    <row r="6648" spans="2:16" ht="15" customHeight="1" x14ac:dyDescent="0.25">
      <c r="B6648" s="36" t="str">
        <f>LOOKUP(Tabela2[[#This Row],[RESUMO]],Tabela3[Grupo],Tabela3[Meus produtos])</f>
        <v>Não</v>
      </c>
      <c r="C6648" s="30" t="s">
        <v>6345</v>
      </c>
      <c r="D6648" t="s">
        <v>21238</v>
      </c>
      <c r="E6648" t="s">
        <v>11853</v>
      </c>
      <c r="F6648" s="30" t="s">
        <v>17080</v>
      </c>
      <c r="G6648">
        <v>6.62</v>
      </c>
      <c r="H6648">
        <v>4.2</v>
      </c>
      <c r="I6648">
        <v>18</v>
      </c>
      <c r="J6648">
        <v>0</v>
      </c>
      <c r="K6648" s="13">
        <v>0.28820000000000001</v>
      </c>
      <c r="L6648" s="13">
        <v>4.2000000000000003E-2</v>
      </c>
      <c r="M6648" s="13">
        <v>6.6199999999999995E-2</v>
      </c>
      <c r="N6648" s="13">
        <v>0.18</v>
      </c>
      <c r="O6648" s="13">
        <v>0</v>
      </c>
      <c r="P6648" s="12" t="str">
        <f>LEFT(Tabela2[[#This Row],[Código]],2)</f>
        <v>61</v>
      </c>
    </row>
    <row r="6649" spans="2:16" ht="15" customHeight="1" x14ac:dyDescent="0.25">
      <c r="B6649" s="36" t="str">
        <f>LOOKUP(Tabela2[[#This Row],[RESUMO]],Tabela3[Grupo],Tabela3[Meus produtos])</f>
        <v>Não</v>
      </c>
      <c r="C6649" s="30" t="s">
        <v>6346</v>
      </c>
      <c r="D6649" t="s">
        <v>21238</v>
      </c>
      <c r="E6649" t="s">
        <v>11853</v>
      </c>
      <c r="F6649" s="30" t="s">
        <v>17081</v>
      </c>
      <c r="G6649">
        <v>6.62</v>
      </c>
      <c r="H6649">
        <v>4.2</v>
      </c>
      <c r="I6649">
        <v>18</v>
      </c>
      <c r="J6649">
        <v>0</v>
      </c>
      <c r="K6649" s="13">
        <v>0.28820000000000001</v>
      </c>
      <c r="L6649" s="13">
        <v>4.2000000000000003E-2</v>
      </c>
      <c r="M6649" s="13">
        <v>6.6199999999999995E-2</v>
      </c>
      <c r="N6649" s="13">
        <v>0.18</v>
      </c>
      <c r="O6649" s="13">
        <v>0</v>
      </c>
      <c r="P6649" s="12" t="str">
        <f>LEFT(Tabela2[[#This Row],[Código]],2)</f>
        <v>61</v>
      </c>
    </row>
    <row r="6650" spans="2:16" ht="15" customHeight="1" x14ac:dyDescent="0.25">
      <c r="B6650" s="36" t="str">
        <f>LOOKUP(Tabela2[[#This Row],[RESUMO]],Tabela3[Grupo],Tabela3[Meus produtos])</f>
        <v>Não</v>
      </c>
      <c r="C6650" s="30" t="s">
        <v>6347</v>
      </c>
      <c r="D6650" t="s">
        <v>21238</v>
      </c>
      <c r="E6650" t="s">
        <v>11853</v>
      </c>
      <c r="F6650" s="30" t="s">
        <v>17082</v>
      </c>
      <c r="G6650">
        <v>6.62</v>
      </c>
      <c r="H6650">
        <v>4.2</v>
      </c>
      <c r="I6650">
        <v>18</v>
      </c>
      <c r="J6650">
        <v>0</v>
      </c>
      <c r="K6650" s="13">
        <v>0.28820000000000001</v>
      </c>
      <c r="L6650" s="13">
        <v>4.2000000000000003E-2</v>
      </c>
      <c r="M6650" s="13">
        <v>6.6199999999999995E-2</v>
      </c>
      <c r="N6650" s="13">
        <v>0.18</v>
      </c>
      <c r="O6650" s="13">
        <v>0</v>
      </c>
      <c r="P6650" s="12" t="str">
        <f>LEFT(Tabela2[[#This Row],[Código]],2)</f>
        <v>61</v>
      </c>
    </row>
    <row r="6651" spans="2:16" ht="15" customHeight="1" x14ac:dyDescent="0.25">
      <c r="B6651" s="36" t="str">
        <f>LOOKUP(Tabela2[[#This Row],[RESUMO]],Tabela3[Grupo],Tabela3[Meus produtos])</f>
        <v>Não</v>
      </c>
      <c r="C6651" s="30" t="s">
        <v>6348</v>
      </c>
      <c r="D6651" t="s">
        <v>21238</v>
      </c>
      <c r="E6651" t="s">
        <v>11853</v>
      </c>
      <c r="F6651" s="30" t="s">
        <v>17083</v>
      </c>
      <c r="G6651">
        <v>6.62</v>
      </c>
      <c r="H6651">
        <v>4.2</v>
      </c>
      <c r="I6651">
        <v>18</v>
      </c>
      <c r="J6651">
        <v>0</v>
      </c>
      <c r="K6651" s="13">
        <v>0.28820000000000001</v>
      </c>
      <c r="L6651" s="13">
        <v>4.2000000000000003E-2</v>
      </c>
      <c r="M6651" s="13">
        <v>6.6199999999999995E-2</v>
      </c>
      <c r="N6651" s="13">
        <v>0.18</v>
      </c>
      <c r="O6651" s="13">
        <v>0</v>
      </c>
      <c r="P6651" s="12" t="str">
        <f>LEFT(Tabela2[[#This Row],[Código]],2)</f>
        <v>61</v>
      </c>
    </row>
    <row r="6652" spans="2:16" ht="15" customHeight="1" x14ac:dyDescent="0.25">
      <c r="B6652" s="36" t="str">
        <f>LOOKUP(Tabela2[[#This Row],[RESUMO]],Tabela3[Grupo],Tabela3[Meus produtos])</f>
        <v>Não</v>
      </c>
      <c r="C6652" s="30" t="s">
        <v>6349</v>
      </c>
      <c r="D6652" t="s">
        <v>21238</v>
      </c>
      <c r="E6652" t="s">
        <v>11853</v>
      </c>
      <c r="F6652" s="30" t="s">
        <v>17084</v>
      </c>
      <c r="G6652">
        <v>6.62</v>
      </c>
      <c r="H6652">
        <v>4.2</v>
      </c>
      <c r="I6652">
        <v>18</v>
      </c>
      <c r="J6652">
        <v>0</v>
      </c>
      <c r="K6652" s="13">
        <v>0.28820000000000001</v>
      </c>
      <c r="L6652" s="13">
        <v>4.2000000000000003E-2</v>
      </c>
      <c r="M6652" s="13">
        <v>6.6199999999999995E-2</v>
      </c>
      <c r="N6652" s="13">
        <v>0.18</v>
      </c>
      <c r="O6652" s="13">
        <v>0</v>
      </c>
      <c r="P6652" s="12" t="str">
        <f>LEFT(Tabela2[[#This Row],[Código]],2)</f>
        <v>61</v>
      </c>
    </row>
    <row r="6653" spans="2:16" ht="15" customHeight="1" x14ac:dyDescent="0.25">
      <c r="B6653" s="36" t="str">
        <f>LOOKUP(Tabela2[[#This Row],[RESUMO]],Tabela3[Grupo],Tabela3[Meus produtos])</f>
        <v>Não</v>
      </c>
      <c r="C6653" s="30" t="s">
        <v>6350</v>
      </c>
      <c r="D6653" t="s">
        <v>21238</v>
      </c>
      <c r="E6653" t="s">
        <v>11853</v>
      </c>
      <c r="F6653" s="30" t="s">
        <v>17085</v>
      </c>
      <c r="G6653">
        <v>6.62</v>
      </c>
      <c r="H6653">
        <v>4.2</v>
      </c>
      <c r="I6653">
        <v>18</v>
      </c>
      <c r="J6653">
        <v>0</v>
      </c>
      <c r="K6653" s="13">
        <v>0.28820000000000001</v>
      </c>
      <c r="L6653" s="13">
        <v>4.2000000000000003E-2</v>
      </c>
      <c r="M6653" s="13">
        <v>6.6199999999999995E-2</v>
      </c>
      <c r="N6653" s="13">
        <v>0.18</v>
      </c>
      <c r="O6653" s="13">
        <v>0</v>
      </c>
      <c r="P6653" s="12" t="str">
        <f>LEFT(Tabela2[[#This Row],[Código]],2)</f>
        <v>61</v>
      </c>
    </row>
    <row r="6654" spans="2:16" ht="15" customHeight="1" x14ac:dyDescent="0.25">
      <c r="B6654" s="36" t="str">
        <f>LOOKUP(Tabela2[[#This Row],[RESUMO]],Tabela3[Grupo],Tabela3[Meus produtos])</f>
        <v>Não</v>
      </c>
      <c r="C6654" s="30" t="s">
        <v>6351</v>
      </c>
      <c r="D6654" t="s">
        <v>21238</v>
      </c>
      <c r="E6654" t="s">
        <v>11853</v>
      </c>
      <c r="F6654" s="30" t="s">
        <v>17086</v>
      </c>
      <c r="G6654">
        <v>6.62</v>
      </c>
      <c r="H6654">
        <v>4.2</v>
      </c>
      <c r="I6654">
        <v>18</v>
      </c>
      <c r="J6654">
        <v>0</v>
      </c>
      <c r="K6654" s="13">
        <v>0.28820000000000001</v>
      </c>
      <c r="L6654" s="13">
        <v>4.2000000000000003E-2</v>
      </c>
      <c r="M6654" s="13">
        <v>6.6199999999999995E-2</v>
      </c>
      <c r="N6654" s="13">
        <v>0.18</v>
      </c>
      <c r="O6654" s="13">
        <v>0</v>
      </c>
      <c r="P6654" s="12" t="str">
        <f>LEFT(Tabela2[[#This Row],[Código]],2)</f>
        <v>61</v>
      </c>
    </row>
    <row r="6655" spans="2:16" ht="15" customHeight="1" x14ac:dyDescent="0.25">
      <c r="B6655" s="36" t="str">
        <f>LOOKUP(Tabela2[[#This Row],[RESUMO]],Tabela3[Grupo],Tabela3[Meus produtos])</f>
        <v>Não</v>
      </c>
      <c r="C6655" s="30" t="s">
        <v>6352</v>
      </c>
      <c r="D6655" t="s">
        <v>21238</v>
      </c>
      <c r="E6655" t="s">
        <v>11853</v>
      </c>
      <c r="F6655" s="30" t="s">
        <v>17087</v>
      </c>
      <c r="G6655">
        <v>6.62</v>
      </c>
      <c r="H6655">
        <v>4.2</v>
      </c>
      <c r="I6655">
        <v>18</v>
      </c>
      <c r="J6655">
        <v>0</v>
      </c>
      <c r="K6655" s="13">
        <v>0.28820000000000001</v>
      </c>
      <c r="L6655" s="13">
        <v>4.2000000000000003E-2</v>
      </c>
      <c r="M6655" s="13">
        <v>6.6199999999999995E-2</v>
      </c>
      <c r="N6655" s="13">
        <v>0.18</v>
      </c>
      <c r="O6655" s="13">
        <v>0</v>
      </c>
      <c r="P6655" s="12" t="str">
        <f>LEFT(Tabela2[[#This Row],[Código]],2)</f>
        <v>61</v>
      </c>
    </row>
    <row r="6656" spans="2:16" ht="15" customHeight="1" x14ac:dyDescent="0.25">
      <c r="B6656" s="36" t="str">
        <f>LOOKUP(Tabela2[[#This Row],[RESUMO]],Tabela3[Grupo],Tabela3[Meus produtos])</f>
        <v>Não</v>
      </c>
      <c r="C6656" s="30" t="s">
        <v>6353</v>
      </c>
      <c r="D6656" t="s">
        <v>21238</v>
      </c>
      <c r="E6656" t="s">
        <v>11853</v>
      </c>
      <c r="F6656" s="30" t="s">
        <v>17088</v>
      </c>
      <c r="G6656">
        <v>6.62</v>
      </c>
      <c r="H6656">
        <v>4.2</v>
      </c>
      <c r="I6656">
        <v>18</v>
      </c>
      <c r="J6656">
        <v>0</v>
      </c>
      <c r="K6656" s="13">
        <v>0.28820000000000001</v>
      </c>
      <c r="L6656" s="13">
        <v>4.2000000000000003E-2</v>
      </c>
      <c r="M6656" s="13">
        <v>6.6199999999999995E-2</v>
      </c>
      <c r="N6656" s="13">
        <v>0.18</v>
      </c>
      <c r="O6656" s="13">
        <v>0</v>
      </c>
      <c r="P6656" s="12" t="str">
        <f>LEFT(Tabela2[[#This Row],[Código]],2)</f>
        <v>61</v>
      </c>
    </row>
    <row r="6657" spans="2:16" ht="15" customHeight="1" x14ac:dyDescent="0.25">
      <c r="B6657" s="36" t="str">
        <f>LOOKUP(Tabela2[[#This Row],[RESUMO]],Tabela3[Grupo],Tabela3[Meus produtos])</f>
        <v>Não</v>
      </c>
      <c r="C6657" s="30" t="s">
        <v>6354</v>
      </c>
      <c r="D6657" t="s">
        <v>21238</v>
      </c>
      <c r="E6657" t="s">
        <v>11853</v>
      </c>
      <c r="F6657" s="30" t="s">
        <v>17089</v>
      </c>
      <c r="G6657">
        <v>6.62</v>
      </c>
      <c r="H6657">
        <v>4.2</v>
      </c>
      <c r="I6657">
        <v>18</v>
      </c>
      <c r="J6657">
        <v>0</v>
      </c>
      <c r="K6657" s="13">
        <v>0.28820000000000001</v>
      </c>
      <c r="L6657" s="13">
        <v>4.2000000000000003E-2</v>
      </c>
      <c r="M6657" s="13">
        <v>6.6199999999999995E-2</v>
      </c>
      <c r="N6657" s="13">
        <v>0.18</v>
      </c>
      <c r="O6657" s="13">
        <v>0</v>
      </c>
      <c r="P6657" s="12" t="str">
        <f>LEFT(Tabela2[[#This Row],[Código]],2)</f>
        <v>61</v>
      </c>
    </row>
    <row r="6658" spans="2:16" ht="15" customHeight="1" x14ac:dyDescent="0.25">
      <c r="B6658" s="36" t="str">
        <f>LOOKUP(Tabela2[[#This Row],[RESUMO]],Tabela3[Grupo],Tabela3[Meus produtos])</f>
        <v>Não</v>
      </c>
      <c r="C6658" s="30" t="s">
        <v>6355</v>
      </c>
      <c r="D6658" t="s">
        <v>21238</v>
      </c>
      <c r="E6658" t="s">
        <v>11853</v>
      </c>
      <c r="F6658" s="30" t="s">
        <v>17090</v>
      </c>
      <c r="G6658">
        <v>6.62</v>
      </c>
      <c r="H6658">
        <v>4.2</v>
      </c>
      <c r="I6658">
        <v>18</v>
      </c>
      <c r="J6658">
        <v>0</v>
      </c>
      <c r="K6658" s="13">
        <v>0.28820000000000001</v>
      </c>
      <c r="L6658" s="13">
        <v>4.2000000000000003E-2</v>
      </c>
      <c r="M6658" s="13">
        <v>6.6199999999999995E-2</v>
      </c>
      <c r="N6658" s="13">
        <v>0.18</v>
      </c>
      <c r="O6658" s="13">
        <v>0</v>
      </c>
      <c r="P6658" s="12" t="str">
        <f>LEFT(Tabela2[[#This Row],[Código]],2)</f>
        <v>61</v>
      </c>
    </row>
    <row r="6659" spans="2:16" ht="15" customHeight="1" x14ac:dyDescent="0.25">
      <c r="B6659" s="36" t="str">
        <f>LOOKUP(Tabela2[[#This Row],[RESUMO]],Tabela3[Grupo],Tabela3[Meus produtos])</f>
        <v>Não</v>
      </c>
      <c r="C6659" s="30" t="s">
        <v>6356</v>
      </c>
      <c r="D6659" t="s">
        <v>21238</v>
      </c>
      <c r="E6659" t="s">
        <v>11853</v>
      </c>
      <c r="F6659" s="30" t="s">
        <v>17091</v>
      </c>
      <c r="G6659">
        <v>6.62</v>
      </c>
      <c r="H6659">
        <v>4.2</v>
      </c>
      <c r="I6659">
        <v>18</v>
      </c>
      <c r="J6659">
        <v>0</v>
      </c>
      <c r="K6659" s="13">
        <v>0.28820000000000001</v>
      </c>
      <c r="L6659" s="13">
        <v>4.2000000000000003E-2</v>
      </c>
      <c r="M6659" s="13">
        <v>6.6199999999999995E-2</v>
      </c>
      <c r="N6659" s="13">
        <v>0.18</v>
      </c>
      <c r="O6659" s="13">
        <v>0</v>
      </c>
      <c r="P6659" s="12" t="str">
        <f>LEFT(Tabela2[[#This Row],[Código]],2)</f>
        <v>61</v>
      </c>
    </row>
    <row r="6660" spans="2:16" ht="15" customHeight="1" x14ac:dyDescent="0.25">
      <c r="B6660" s="36" t="str">
        <f>LOOKUP(Tabela2[[#This Row],[RESUMO]],Tabela3[Grupo],Tabela3[Meus produtos])</f>
        <v>Não</v>
      </c>
      <c r="C6660" s="30" t="s">
        <v>6357</v>
      </c>
      <c r="D6660" t="s">
        <v>21238</v>
      </c>
      <c r="E6660" t="s">
        <v>11853</v>
      </c>
      <c r="F6660" s="30" t="s">
        <v>17092</v>
      </c>
      <c r="G6660">
        <v>6.62</v>
      </c>
      <c r="H6660">
        <v>4.2</v>
      </c>
      <c r="I6660">
        <v>18</v>
      </c>
      <c r="J6660">
        <v>0</v>
      </c>
      <c r="K6660" s="13">
        <v>0.28820000000000001</v>
      </c>
      <c r="L6660" s="13">
        <v>4.2000000000000003E-2</v>
      </c>
      <c r="M6660" s="13">
        <v>6.6199999999999995E-2</v>
      </c>
      <c r="N6660" s="13">
        <v>0.18</v>
      </c>
      <c r="O6660" s="13">
        <v>0</v>
      </c>
      <c r="P6660" s="12" t="str">
        <f>LEFT(Tabela2[[#This Row],[Código]],2)</f>
        <v>61</v>
      </c>
    </row>
    <row r="6661" spans="2:16" ht="15" customHeight="1" x14ac:dyDescent="0.25">
      <c r="B6661" s="36" t="str">
        <f>LOOKUP(Tabela2[[#This Row],[RESUMO]],Tabela3[Grupo],Tabela3[Meus produtos])</f>
        <v>Não</v>
      </c>
      <c r="C6661" s="30" t="s">
        <v>6358</v>
      </c>
      <c r="D6661" t="s">
        <v>21238</v>
      </c>
      <c r="E6661" t="s">
        <v>11853</v>
      </c>
      <c r="F6661" s="30" t="s">
        <v>17093</v>
      </c>
      <c r="G6661">
        <v>6.62</v>
      </c>
      <c r="H6661">
        <v>4.2</v>
      </c>
      <c r="I6661">
        <v>18</v>
      </c>
      <c r="J6661">
        <v>0</v>
      </c>
      <c r="K6661" s="13">
        <v>0.28820000000000001</v>
      </c>
      <c r="L6661" s="13">
        <v>4.2000000000000003E-2</v>
      </c>
      <c r="M6661" s="13">
        <v>6.6199999999999995E-2</v>
      </c>
      <c r="N6661" s="13">
        <v>0.18</v>
      </c>
      <c r="O6661" s="13">
        <v>0</v>
      </c>
      <c r="P6661" s="12" t="str">
        <f>LEFT(Tabela2[[#This Row],[Código]],2)</f>
        <v>61</v>
      </c>
    </row>
    <row r="6662" spans="2:16" ht="15" customHeight="1" x14ac:dyDescent="0.25">
      <c r="B6662" s="36" t="str">
        <f>LOOKUP(Tabela2[[#This Row],[RESUMO]],Tabela3[Grupo],Tabela3[Meus produtos])</f>
        <v>Não</v>
      </c>
      <c r="C6662" s="30" t="s">
        <v>6359</v>
      </c>
      <c r="D6662" t="s">
        <v>21238</v>
      </c>
      <c r="E6662" t="s">
        <v>11853</v>
      </c>
      <c r="F6662" s="30" t="s">
        <v>17094</v>
      </c>
      <c r="G6662">
        <v>6.62</v>
      </c>
      <c r="H6662">
        <v>4.2</v>
      </c>
      <c r="I6662">
        <v>18</v>
      </c>
      <c r="J6662">
        <v>0</v>
      </c>
      <c r="K6662" s="13">
        <v>0.28820000000000001</v>
      </c>
      <c r="L6662" s="13">
        <v>4.2000000000000003E-2</v>
      </c>
      <c r="M6662" s="13">
        <v>6.6199999999999995E-2</v>
      </c>
      <c r="N6662" s="13">
        <v>0.18</v>
      </c>
      <c r="O6662" s="13">
        <v>0</v>
      </c>
      <c r="P6662" s="12" t="str">
        <f>LEFT(Tabela2[[#This Row],[Código]],2)</f>
        <v>61</v>
      </c>
    </row>
    <row r="6663" spans="2:16" ht="15" customHeight="1" x14ac:dyDescent="0.25">
      <c r="B6663" s="36" t="str">
        <f>LOOKUP(Tabela2[[#This Row],[RESUMO]],Tabela3[Grupo],Tabela3[Meus produtos])</f>
        <v>Não</v>
      </c>
      <c r="C6663" s="30" t="s">
        <v>6360</v>
      </c>
      <c r="D6663" t="s">
        <v>21238</v>
      </c>
      <c r="E6663" t="s">
        <v>11853</v>
      </c>
      <c r="F6663" s="30" t="s">
        <v>17095</v>
      </c>
      <c r="G6663">
        <v>6.62</v>
      </c>
      <c r="H6663">
        <v>4.2</v>
      </c>
      <c r="I6663">
        <v>18</v>
      </c>
      <c r="J6663">
        <v>0</v>
      </c>
      <c r="K6663" s="13">
        <v>0.28820000000000001</v>
      </c>
      <c r="L6663" s="13">
        <v>4.2000000000000003E-2</v>
      </c>
      <c r="M6663" s="13">
        <v>6.6199999999999995E-2</v>
      </c>
      <c r="N6663" s="13">
        <v>0.18</v>
      </c>
      <c r="O6663" s="13">
        <v>0</v>
      </c>
      <c r="P6663" s="12" t="str">
        <f>LEFT(Tabela2[[#This Row],[Código]],2)</f>
        <v>61</v>
      </c>
    </row>
    <row r="6664" spans="2:16" ht="15" customHeight="1" x14ac:dyDescent="0.25">
      <c r="B6664" s="36" t="str">
        <f>LOOKUP(Tabela2[[#This Row],[RESUMO]],Tabela3[Grupo],Tabela3[Meus produtos])</f>
        <v>Não</v>
      </c>
      <c r="C6664" s="30" t="s">
        <v>6361</v>
      </c>
      <c r="D6664" t="s">
        <v>21238</v>
      </c>
      <c r="E6664" t="s">
        <v>11853</v>
      </c>
      <c r="F6664" s="30" t="s">
        <v>17096</v>
      </c>
      <c r="G6664">
        <v>6.62</v>
      </c>
      <c r="H6664">
        <v>4.2</v>
      </c>
      <c r="I6664">
        <v>18</v>
      </c>
      <c r="J6664">
        <v>0</v>
      </c>
      <c r="K6664" s="13">
        <v>0.28820000000000001</v>
      </c>
      <c r="L6664" s="13">
        <v>4.2000000000000003E-2</v>
      </c>
      <c r="M6664" s="13">
        <v>6.6199999999999995E-2</v>
      </c>
      <c r="N6664" s="13">
        <v>0.18</v>
      </c>
      <c r="O6664" s="13">
        <v>0</v>
      </c>
      <c r="P6664" s="12" t="str">
        <f>LEFT(Tabela2[[#This Row],[Código]],2)</f>
        <v>61</v>
      </c>
    </row>
    <row r="6665" spans="2:16" ht="15" customHeight="1" x14ac:dyDescent="0.25">
      <c r="B6665" s="36" t="str">
        <f>LOOKUP(Tabela2[[#This Row],[RESUMO]],Tabela3[Grupo],Tabela3[Meus produtos])</f>
        <v>Não</v>
      </c>
      <c r="C6665" s="30" t="s">
        <v>6362</v>
      </c>
      <c r="D6665" t="s">
        <v>21238</v>
      </c>
      <c r="E6665" t="s">
        <v>11853</v>
      </c>
      <c r="F6665" s="30" t="s">
        <v>17097</v>
      </c>
      <c r="G6665">
        <v>6.62</v>
      </c>
      <c r="H6665">
        <v>4.2</v>
      </c>
      <c r="I6665">
        <v>18</v>
      </c>
      <c r="J6665">
        <v>0</v>
      </c>
      <c r="K6665" s="13">
        <v>0.28820000000000001</v>
      </c>
      <c r="L6665" s="13">
        <v>4.2000000000000003E-2</v>
      </c>
      <c r="M6665" s="13">
        <v>6.6199999999999995E-2</v>
      </c>
      <c r="N6665" s="13">
        <v>0.18</v>
      </c>
      <c r="O6665" s="13">
        <v>0</v>
      </c>
      <c r="P6665" s="12" t="str">
        <f>LEFT(Tabela2[[#This Row],[Código]],2)</f>
        <v>61</v>
      </c>
    </row>
    <row r="6666" spans="2:16" ht="15" customHeight="1" x14ac:dyDescent="0.25">
      <c r="B6666" s="36" t="str">
        <f>LOOKUP(Tabela2[[#This Row],[RESUMO]],Tabela3[Grupo],Tabela3[Meus produtos])</f>
        <v>Não</v>
      </c>
      <c r="C6666" s="30" t="s">
        <v>6363</v>
      </c>
      <c r="D6666" t="s">
        <v>21238</v>
      </c>
      <c r="E6666" t="s">
        <v>11853</v>
      </c>
      <c r="F6666" s="30" t="s">
        <v>17095</v>
      </c>
      <c r="G6666">
        <v>6.62</v>
      </c>
      <c r="H6666">
        <v>4.2</v>
      </c>
      <c r="I6666">
        <v>18</v>
      </c>
      <c r="J6666">
        <v>0</v>
      </c>
      <c r="K6666" s="13">
        <v>0.28820000000000001</v>
      </c>
      <c r="L6666" s="13">
        <v>4.2000000000000003E-2</v>
      </c>
      <c r="M6666" s="13">
        <v>6.6199999999999995E-2</v>
      </c>
      <c r="N6666" s="13">
        <v>0.18</v>
      </c>
      <c r="O6666" s="13">
        <v>0</v>
      </c>
      <c r="P6666" s="12" t="str">
        <f>LEFT(Tabela2[[#This Row],[Código]],2)</f>
        <v>61</v>
      </c>
    </row>
    <row r="6667" spans="2:16" ht="15" customHeight="1" x14ac:dyDescent="0.25">
      <c r="B6667" s="36" t="str">
        <f>LOOKUP(Tabela2[[#This Row],[RESUMO]],Tabela3[Grupo],Tabela3[Meus produtos])</f>
        <v>Não</v>
      </c>
      <c r="C6667" s="30" t="s">
        <v>6364</v>
      </c>
      <c r="D6667" t="s">
        <v>21238</v>
      </c>
      <c r="E6667" t="s">
        <v>11853</v>
      </c>
      <c r="F6667" s="30" t="s">
        <v>17098</v>
      </c>
      <c r="G6667">
        <v>6.62</v>
      </c>
      <c r="H6667">
        <v>4.2</v>
      </c>
      <c r="I6667">
        <v>18</v>
      </c>
      <c r="J6667">
        <v>0</v>
      </c>
      <c r="K6667" s="13">
        <v>0.28820000000000001</v>
      </c>
      <c r="L6667" s="13">
        <v>4.2000000000000003E-2</v>
      </c>
      <c r="M6667" s="13">
        <v>6.6199999999999995E-2</v>
      </c>
      <c r="N6667" s="13">
        <v>0.18</v>
      </c>
      <c r="O6667" s="13">
        <v>0</v>
      </c>
      <c r="P6667" s="12" t="str">
        <f>LEFT(Tabela2[[#This Row],[Código]],2)</f>
        <v>61</v>
      </c>
    </row>
    <row r="6668" spans="2:16" ht="15" customHeight="1" x14ac:dyDescent="0.25">
      <c r="B6668" s="36" t="str">
        <f>LOOKUP(Tabela2[[#This Row],[RESUMO]],Tabela3[Grupo],Tabela3[Meus produtos])</f>
        <v>Não</v>
      </c>
      <c r="C6668" s="30" t="s">
        <v>6365</v>
      </c>
      <c r="D6668" t="s">
        <v>21238</v>
      </c>
      <c r="E6668" t="s">
        <v>11853</v>
      </c>
      <c r="F6668" s="30" t="s">
        <v>17096</v>
      </c>
      <c r="G6668">
        <v>6.62</v>
      </c>
      <c r="H6668">
        <v>4.2</v>
      </c>
      <c r="I6668">
        <v>18</v>
      </c>
      <c r="J6668">
        <v>0</v>
      </c>
      <c r="K6668" s="13">
        <v>0.28820000000000001</v>
      </c>
      <c r="L6668" s="13">
        <v>4.2000000000000003E-2</v>
      </c>
      <c r="M6668" s="13">
        <v>6.6199999999999995E-2</v>
      </c>
      <c r="N6668" s="13">
        <v>0.18</v>
      </c>
      <c r="O6668" s="13">
        <v>0</v>
      </c>
      <c r="P6668" s="12" t="str">
        <f>LEFT(Tabela2[[#This Row],[Código]],2)</f>
        <v>61</v>
      </c>
    </row>
    <row r="6669" spans="2:16" ht="15" customHeight="1" x14ac:dyDescent="0.25">
      <c r="B6669" s="36" t="str">
        <f>LOOKUP(Tabela2[[#This Row],[RESUMO]],Tabela3[Grupo],Tabela3[Meus produtos])</f>
        <v>Não</v>
      </c>
      <c r="C6669" s="30" t="s">
        <v>6366</v>
      </c>
      <c r="D6669" t="s">
        <v>21238</v>
      </c>
      <c r="E6669" t="s">
        <v>11853</v>
      </c>
      <c r="F6669" s="30" t="s">
        <v>17089</v>
      </c>
      <c r="G6669">
        <v>6.62</v>
      </c>
      <c r="H6669">
        <v>4.2</v>
      </c>
      <c r="I6669">
        <v>18</v>
      </c>
      <c r="J6669">
        <v>0</v>
      </c>
      <c r="K6669" s="13">
        <v>0.28820000000000001</v>
      </c>
      <c r="L6669" s="13">
        <v>4.2000000000000003E-2</v>
      </c>
      <c r="M6669" s="13">
        <v>6.6199999999999995E-2</v>
      </c>
      <c r="N6669" s="13">
        <v>0.18</v>
      </c>
      <c r="O6669" s="13">
        <v>0</v>
      </c>
      <c r="P6669" s="12" t="str">
        <f>LEFT(Tabela2[[#This Row],[Código]],2)</f>
        <v>61</v>
      </c>
    </row>
    <row r="6670" spans="2:16" ht="15" customHeight="1" x14ac:dyDescent="0.25">
      <c r="B6670" s="36" t="str">
        <f>LOOKUP(Tabela2[[#This Row],[RESUMO]],Tabela3[Grupo],Tabela3[Meus produtos])</f>
        <v>Não</v>
      </c>
      <c r="C6670" s="30" t="s">
        <v>6367</v>
      </c>
      <c r="D6670" t="s">
        <v>21238</v>
      </c>
      <c r="E6670" t="s">
        <v>11853</v>
      </c>
      <c r="F6670" s="30" t="s">
        <v>17090</v>
      </c>
      <c r="G6670">
        <v>6.62</v>
      </c>
      <c r="H6670">
        <v>4.2</v>
      </c>
      <c r="I6670">
        <v>18</v>
      </c>
      <c r="J6670">
        <v>0</v>
      </c>
      <c r="K6670" s="13">
        <v>0.28820000000000001</v>
      </c>
      <c r="L6670" s="13">
        <v>4.2000000000000003E-2</v>
      </c>
      <c r="M6670" s="13">
        <v>6.6199999999999995E-2</v>
      </c>
      <c r="N6670" s="13">
        <v>0.18</v>
      </c>
      <c r="O6670" s="13">
        <v>0</v>
      </c>
      <c r="P6670" s="12" t="str">
        <f>LEFT(Tabela2[[#This Row],[Código]],2)</f>
        <v>61</v>
      </c>
    </row>
    <row r="6671" spans="2:16" ht="15" customHeight="1" x14ac:dyDescent="0.25">
      <c r="B6671" s="36" t="str">
        <f>LOOKUP(Tabela2[[#This Row],[RESUMO]],Tabela3[Grupo],Tabela3[Meus produtos])</f>
        <v>Não</v>
      </c>
      <c r="C6671" s="30" t="s">
        <v>6368</v>
      </c>
      <c r="D6671" t="s">
        <v>21238</v>
      </c>
      <c r="E6671" t="s">
        <v>11853</v>
      </c>
      <c r="F6671" s="30" t="s">
        <v>17091</v>
      </c>
      <c r="G6671">
        <v>6.62</v>
      </c>
      <c r="H6671">
        <v>4.2</v>
      </c>
      <c r="I6671">
        <v>18</v>
      </c>
      <c r="J6671">
        <v>0</v>
      </c>
      <c r="K6671" s="13">
        <v>0.28820000000000001</v>
      </c>
      <c r="L6671" s="13">
        <v>4.2000000000000003E-2</v>
      </c>
      <c r="M6671" s="13">
        <v>6.6199999999999995E-2</v>
      </c>
      <c r="N6671" s="13">
        <v>0.18</v>
      </c>
      <c r="O6671" s="13">
        <v>0</v>
      </c>
      <c r="P6671" s="12" t="str">
        <f>LEFT(Tabela2[[#This Row],[Código]],2)</f>
        <v>61</v>
      </c>
    </row>
    <row r="6672" spans="2:16" ht="15" customHeight="1" x14ac:dyDescent="0.25">
      <c r="B6672" s="36" t="str">
        <f>LOOKUP(Tabela2[[#This Row],[RESUMO]],Tabela3[Grupo],Tabela3[Meus produtos])</f>
        <v>Não</v>
      </c>
      <c r="C6672" s="30" t="s">
        <v>6369</v>
      </c>
      <c r="D6672" t="s">
        <v>21238</v>
      </c>
      <c r="E6672" t="s">
        <v>11853</v>
      </c>
      <c r="F6672" s="30" t="s">
        <v>17092</v>
      </c>
      <c r="G6672">
        <v>6.62</v>
      </c>
      <c r="H6672">
        <v>4.2</v>
      </c>
      <c r="I6672">
        <v>18</v>
      </c>
      <c r="J6672">
        <v>0</v>
      </c>
      <c r="K6672" s="13">
        <v>0.28820000000000001</v>
      </c>
      <c r="L6672" s="13">
        <v>4.2000000000000003E-2</v>
      </c>
      <c r="M6672" s="13">
        <v>6.6199999999999995E-2</v>
      </c>
      <c r="N6672" s="13">
        <v>0.18</v>
      </c>
      <c r="O6672" s="13">
        <v>0</v>
      </c>
      <c r="P6672" s="12" t="str">
        <f>LEFT(Tabela2[[#This Row],[Código]],2)</f>
        <v>61</v>
      </c>
    </row>
    <row r="6673" spans="2:16" ht="15" customHeight="1" x14ac:dyDescent="0.25">
      <c r="B6673" s="36" t="str">
        <f>LOOKUP(Tabela2[[#This Row],[RESUMO]],Tabela3[Grupo],Tabela3[Meus produtos])</f>
        <v>Não</v>
      </c>
      <c r="C6673" s="30" t="s">
        <v>6370</v>
      </c>
      <c r="D6673" t="s">
        <v>21238</v>
      </c>
      <c r="E6673" t="s">
        <v>11853</v>
      </c>
      <c r="F6673" s="30" t="s">
        <v>17093</v>
      </c>
      <c r="G6673">
        <v>6.62</v>
      </c>
      <c r="H6673">
        <v>4.2</v>
      </c>
      <c r="I6673">
        <v>18</v>
      </c>
      <c r="J6673">
        <v>0</v>
      </c>
      <c r="K6673" s="13">
        <v>0.28820000000000001</v>
      </c>
      <c r="L6673" s="13">
        <v>4.2000000000000003E-2</v>
      </c>
      <c r="M6673" s="13">
        <v>6.6199999999999995E-2</v>
      </c>
      <c r="N6673" s="13">
        <v>0.18</v>
      </c>
      <c r="O6673" s="13">
        <v>0</v>
      </c>
      <c r="P6673" s="12" t="str">
        <f>LEFT(Tabela2[[#This Row],[Código]],2)</f>
        <v>61</v>
      </c>
    </row>
    <row r="6674" spans="2:16" ht="15" customHeight="1" x14ac:dyDescent="0.25">
      <c r="B6674" s="36" t="str">
        <f>LOOKUP(Tabela2[[#This Row],[RESUMO]],Tabela3[Grupo],Tabela3[Meus produtos])</f>
        <v>Não</v>
      </c>
      <c r="C6674" s="30" t="s">
        <v>6371</v>
      </c>
      <c r="D6674" t="s">
        <v>21238</v>
      </c>
      <c r="E6674" t="s">
        <v>11853</v>
      </c>
      <c r="F6674" s="30" t="s">
        <v>17094</v>
      </c>
      <c r="G6674">
        <v>6.62</v>
      </c>
      <c r="H6674">
        <v>4.2</v>
      </c>
      <c r="I6674">
        <v>18</v>
      </c>
      <c r="J6674">
        <v>0</v>
      </c>
      <c r="K6674" s="13">
        <v>0.28820000000000001</v>
      </c>
      <c r="L6674" s="13">
        <v>4.2000000000000003E-2</v>
      </c>
      <c r="M6674" s="13">
        <v>6.6199999999999995E-2</v>
      </c>
      <c r="N6674" s="13">
        <v>0.18</v>
      </c>
      <c r="O6674" s="13">
        <v>0</v>
      </c>
      <c r="P6674" s="12" t="str">
        <f>LEFT(Tabela2[[#This Row],[Código]],2)</f>
        <v>61</v>
      </c>
    </row>
    <row r="6675" spans="2:16" ht="15" customHeight="1" x14ac:dyDescent="0.25">
      <c r="B6675" s="36" t="str">
        <f>LOOKUP(Tabela2[[#This Row],[RESUMO]],Tabela3[Grupo],Tabela3[Meus produtos])</f>
        <v>Não</v>
      </c>
      <c r="C6675" s="30" t="s">
        <v>6372</v>
      </c>
      <c r="D6675" t="s">
        <v>21238</v>
      </c>
      <c r="E6675" t="s">
        <v>11853</v>
      </c>
      <c r="F6675" s="30" t="s">
        <v>17095</v>
      </c>
      <c r="G6675">
        <v>6.62</v>
      </c>
      <c r="H6675">
        <v>4.2</v>
      </c>
      <c r="I6675">
        <v>18</v>
      </c>
      <c r="J6675">
        <v>0</v>
      </c>
      <c r="K6675" s="13">
        <v>0.28820000000000001</v>
      </c>
      <c r="L6675" s="13">
        <v>4.2000000000000003E-2</v>
      </c>
      <c r="M6675" s="13">
        <v>6.6199999999999995E-2</v>
      </c>
      <c r="N6675" s="13">
        <v>0.18</v>
      </c>
      <c r="O6675" s="13">
        <v>0</v>
      </c>
      <c r="P6675" s="12" t="str">
        <f>LEFT(Tabela2[[#This Row],[Código]],2)</f>
        <v>61</v>
      </c>
    </row>
    <row r="6676" spans="2:16" ht="15" customHeight="1" x14ac:dyDescent="0.25">
      <c r="B6676" s="36" t="str">
        <f>LOOKUP(Tabela2[[#This Row],[RESUMO]],Tabela3[Grupo],Tabela3[Meus produtos])</f>
        <v>Não</v>
      </c>
      <c r="C6676" s="30" t="s">
        <v>6373</v>
      </c>
      <c r="D6676" t="s">
        <v>21238</v>
      </c>
      <c r="E6676" t="s">
        <v>11853</v>
      </c>
      <c r="F6676" s="30" t="s">
        <v>17096</v>
      </c>
      <c r="G6676">
        <v>6.62</v>
      </c>
      <c r="H6676">
        <v>4.2</v>
      </c>
      <c r="I6676">
        <v>18</v>
      </c>
      <c r="J6676">
        <v>0</v>
      </c>
      <c r="K6676" s="13">
        <v>0.28820000000000001</v>
      </c>
      <c r="L6676" s="13">
        <v>4.2000000000000003E-2</v>
      </c>
      <c r="M6676" s="13">
        <v>6.6199999999999995E-2</v>
      </c>
      <c r="N6676" s="13">
        <v>0.18</v>
      </c>
      <c r="O6676" s="13">
        <v>0</v>
      </c>
      <c r="P6676" s="12" t="str">
        <f>LEFT(Tabela2[[#This Row],[Código]],2)</f>
        <v>61</v>
      </c>
    </row>
    <row r="6677" spans="2:16" ht="15" customHeight="1" x14ac:dyDescent="0.25">
      <c r="B6677" s="36" t="str">
        <f>LOOKUP(Tabela2[[#This Row],[RESUMO]],Tabela3[Grupo],Tabela3[Meus produtos])</f>
        <v>Não</v>
      </c>
      <c r="C6677" s="30" t="s">
        <v>6374</v>
      </c>
      <c r="D6677" t="s">
        <v>21238</v>
      </c>
      <c r="E6677" t="s">
        <v>11853</v>
      </c>
      <c r="F6677" s="30" t="s">
        <v>17099</v>
      </c>
      <c r="G6677">
        <v>6.62</v>
      </c>
      <c r="H6677">
        <v>4.2</v>
      </c>
      <c r="I6677">
        <v>18</v>
      </c>
      <c r="J6677">
        <v>0</v>
      </c>
      <c r="K6677" s="13">
        <v>0.28820000000000001</v>
      </c>
      <c r="L6677" s="13">
        <v>4.2000000000000003E-2</v>
      </c>
      <c r="M6677" s="13">
        <v>6.6199999999999995E-2</v>
      </c>
      <c r="N6677" s="13">
        <v>0.18</v>
      </c>
      <c r="O6677" s="13">
        <v>0</v>
      </c>
      <c r="P6677" s="12" t="str">
        <f>LEFT(Tabela2[[#This Row],[Código]],2)</f>
        <v>61</v>
      </c>
    </row>
    <row r="6678" spans="2:16" ht="15" customHeight="1" x14ac:dyDescent="0.25">
      <c r="B6678" s="36" t="str">
        <f>LOOKUP(Tabela2[[#This Row],[RESUMO]],Tabela3[Grupo],Tabela3[Meus produtos])</f>
        <v>Não</v>
      </c>
      <c r="C6678" s="30" t="s">
        <v>6375</v>
      </c>
      <c r="D6678" t="s">
        <v>21238</v>
      </c>
      <c r="E6678" t="s">
        <v>11853</v>
      </c>
      <c r="F6678" s="30" t="s">
        <v>17100</v>
      </c>
      <c r="G6678">
        <v>6.62</v>
      </c>
      <c r="H6678">
        <v>4.2</v>
      </c>
      <c r="I6678">
        <v>18</v>
      </c>
      <c r="J6678">
        <v>0</v>
      </c>
      <c r="K6678" s="13">
        <v>0.28820000000000001</v>
      </c>
      <c r="L6678" s="13">
        <v>4.2000000000000003E-2</v>
      </c>
      <c r="M6678" s="13">
        <v>6.6199999999999995E-2</v>
      </c>
      <c r="N6678" s="13">
        <v>0.18</v>
      </c>
      <c r="O6678" s="13">
        <v>0</v>
      </c>
      <c r="P6678" s="12" t="str">
        <f>LEFT(Tabela2[[#This Row],[Código]],2)</f>
        <v>61</v>
      </c>
    </row>
    <row r="6679" spans="2:16" ht="15" customHeight="1" x14ac:dyDescent="0.25">
      <c r="B6679" s="36" t="str">
        <f>LOOKUP(Tabela2[[#This Row],[RESUMO]],Tabela3[Grupo],Tabela3[Meus produtos])</f>
        <v>Não</v>
      </c>
      <c r="C6679" s="30" t="s">
        <v>6376</v>
      </c>
      <c r="D6679" t="s">
        <v>21238</v>
      </c>
      <c r="E6679" t="s">
        <v>11853</v>
      </c>
      <c r="F6679" s="30" t="s">
        <v>17101</v>
      </c>
      <c r="G6679">
        <v>6.62</v>
      </c>
      <c r="H6679">
        <v>4.2</v>
      </c>
      <c r="I6679">
        <v>18</v>
      </c>
      <c r="J6679">
        <v>0</v>
      </c>
      <c r="K6679" s="13">
        <v>0.28820000000000001</v>
      </c>
      <c r="L6679" s="13">
        <v>4.2000000000000003E-2</v>
      </c>
      <c r="M6679" s="13">
        <v>6.6199999999999995E-2</v>
      </c>
      <c r="N6679" s="13">
        <v>0.18</v>
      </c>
      <c r="O6679" s="13">
        <v>0</v>
      </c>
      <c r="P6679" s="12" t="str">
        <f>LEFT(Tabela2[[#This Row],[Código]],2)</f>
        <v>61</v>
      </c>
    </row>
    <row r="6680" spans="2:16" ht="15" customHeight="1" x14ac:dyDescent="0.25">
      <c r="B6680" s="36" t="str">
        <f>LOOKUP(Tabela2[[#This Row],[RESUMO]],Tabela3[Grupo],Tabela3[Meus produtos])</f>
        <v>Não</v>
      </c>
      <c r="C6680" s="30" t="s">
        <v>6377</v>
      </c>
      <c r="D6680" t="s">
        <v>21238</v>
      </c>
      <c r="E6680" t="s">
        <v>11853</v>
      </c>
      <c r="F6680" s="30" t="s">
        <v>17102</v>
      </c>
      <c r="G6680">
        <v>6.62</v>
      </c>
      <c r="H6680">
        <v>4.2</v>
      </c>
      <c r="I6680">
        <v>18</v>
      </c>
      <c r="J6680">
        <v>0</v>
      </c>
      <c r="K6680" s="13">
        <v>0.28820000000000001</v>
      </c>
      <c r="L6680" s="13">
        <v>4.2000000000000003E-2</v>
      </c>
      <c r="M6680" s="13">
        <v>6.6199999999999995E-2</v>
      </c>
      <c r="N6680" s="13">
        <v>0.18</v>
      </c>
      <c r="O6680" s="13">
        <v>0</v>
      </c>
      <c r="P6680" s="12" t="str">
        <f>LEFT(Tabela2[[#This Row],[Código]],2)</f>
        <v>61</v>
      </c>
    </row>
    <row r="6681" spans="2:16" ht="15" customHeight="1" x14ac:dyDescent="0.25">
      <c r="B6681" s="36" t="str">
        <f>LOOKUP(Tabela2[[#This Row],[RESUMO]],Tabela3[Grupo],Tabela3[Meus produtos])</f>
        <v>Não</v>
      </c>
      <c r="C6681" s="30" t="s">
        <v>6378</v>
      </c>
      <c r="D6681" t="s">
        <v>21238</v>
      </c>
      <c r="E6681" t="s">
        <v>11853</v>
      </c>
      <c r="F6681" s="30" t="s">
        <v>17103</v>
      </c>
      <c r="G6681">
        <v>6.62</v>
      </c>
      <c r="H6681">
        <v>4.2</v>
      </c>
      <c r="I6681">
        <v>18</v>
      </c>
      <c r="J6681">
        <v>0</v>
      </c>
      <c r="K6681" s="13">
        <v>0.28820000000000001</v>
      </c>
      <c r="L6681" s="13">
        <v>4.2000000000000003E-2</v>
      </c>
      <c r="M6681" s="13">
        <v>6.6199999999999995E-2</v>
      </c>
      <c r="N6681" s="13">
        <v>0.18</v>
      </c>
      <c r="O6681" s="13">
        <v>0</v>
      </c>
      <c r="P6681" s="12" t="str">
        <f>LEFT(Tabela2[[#This Row],[Código]],2)</f>
        <v>61</v>
      </c>
    </row>
    <row r="6682" spans="2:16" ht="15" customHeight="1" x14ac:dyDescent="0.25">
      <c r="B6682" s="36" t="str">
        <f>LOOKUP(Tabela2[[#This Row],[RESUMO]],Tabela3[Grupo],Tabela3[Meus produtos])</f>
        <v>Não</v>
      </c>
      <c r="C6682" s="30" t="s">
        <v>6379</v>
      </c>
      <c r="D6682" t="s">
        <v>21238</v>
      </c>
      <c r="E6682" t="s">
        <v>11853</v>
      </c>
      <c r="F6682" s="30" t="s">
        <v>17104</v>
      </c>
      <c r="G6682">
        <v>6.62</v>
      </c>
      <c r="H6682">
        <v>4.2</v>
      </c>
      <c r="I6682">
        <v>18</v>
      </c>
      <c r="J6682">
        <v>0</v>
      </c>
      <c r="K6682" s="13">
        <v>0.28820000000000001</v>
      </c>
      <c r="L6682" s="13">
        <v>4.2000000000000003E-2</v>
      </c>
      <c r="M6682" s="13">
        <v>6.6199999999999995E-2</v>
      </c>
      <c r="N6682" s="13">
        <v>0.18</v>
      </c>
      <c r="O6682" s="13">
        <v>0</v>
      </c>
      <c r="P6682" s="12" t="str">
        <f>LEFT(Tabela2[[#This Row],[Código]],2)</f>
        <v>61</v>
      </c>
    </row>
    <row r="6683" spans="2:16" ht="15" customHeight="1" x14ac:dyDescent="0.25">
      <c r="B6683" s="36" t="str">
        <f>LOOKUP(Tabela2[[#This Row],[RESUMO]],Tabela3[Grupo],Tabela3[Meus produtos])</f>
        <v>Não</v>
      </c>
      <c r="C6683" s="30" t="s">
        <v>6380</v>
      </c>
      <c r="D6683" t="s">
        <v>21238</v>
      </c>
      <c r="E6683" t="s">
        <v>11853</v>
      </c>
      <c r="F6683" s="30" t="s">
        <v>17105</v>
      </c>
      <c r="G6683">
        <v>6.62</v>
      </c>
      <c r="H6683">
        <v>4.2</v>
      </c>
      <c r="I6683">
        <v>18</v>
      </c>
      <c r="J6683">
        <v>0</v>
      </c>
      <c r="K6683" s="13">
        <v>0.28820000000000001</v>
      </c>
      <c r="L6683" s="13">
        <v>4.2000000000000003E-2</v>
      </c>
      <c r="M6683" s="13">
        <v>6.6199999999999995E-2</v>
      </c>
      <c r="N6683" s="13">
        <v>0.18</v>
      </c>
      <c r="O6683" s="13">
        <v>0</v>
      </c>
      <c r="P6683" s="12" t="str">
        <f>LEFT(Tabela2[[#This Row],[Código]],2)</f>
        <v>61</v>
      </c>
    </row>
    <row r="6684" spans="2:16" ht="15" customHeight="1" x14ac:dyDescent="0.25">
      <c r="B6684" s="36" t="str">
        <f>LOOKUP(Tabela2[[#This Row],[RESUMO]],Tabela3[Grupo],Tabela3[Meus produtos])</f>
        <v>Não</v>
      </c>
      <c r="C6684" s="30" t="s">
        <v>6381</v>
      </c>
      <c r="D6684" t="s">
        <v>21238</v>
      </c>
      <c r="E6684" t="s">
        <v>11853</v>
      </c>
      <c r="F6684" s="30" t="s">
        <v>17106</v>
      </c>
      <c r="G6684">
        <v>6.62</v>
      </c>
      <c r="H6684">
        <v>4.2</v>
      </c>
      <c r="I6684">
        <v>18</v>
      </c>
      <c r="J6684">
        <v>0</v>
      </c>
      <c r="K6684" s="13">
        <v>0.28820000000000001</v>
      </c>
      <c r="L6684" s="13">
        <v>4.2000000000000003E-2</v>
      </c>
      <c r="M6684" s="13">
        <v>6.6199999999999995E-2</v>
      </c>
      <c r="N6684" s="13">
        <v>0.18</v>
      </c>
      <c r="O6684" s="13">
        <v>0</v>
      </c>
      <c r="P6684" s="12" t="str">
        <f>LEFT(Tabela2[[#This Row],[Código]],2)</f>
        <v>61</v>
      </c>
    </row>
    <row r="6685" spans="2:16" ht="15" customHeight="1" x14ac:dyDescent="0.25">
      <c r="B6685" s="36" t="str">
        <f>LOOKUP(Tabela2[[#This Row],[RESUMO]],Tabela3[Grupo],Tabela3[Meus produtos])</f>
        <v>Não</v>
      </c>
      <c r="C6685" s="30" t="s">
        <v>6382</v>
      </c>
      <c r="D6685" t="s">
        <v>21238</v>
      </c>
      <c r="E6685" t="s">
        <v>11853</v>
      </c>
      <c r="F6685" s="30" t="s">
        <v>17107</v>
      </c>
      <c r="G6685">
        <v>6.62</v>
      </c>
      <c r="H6685">
        <v>4.2</v>
      </c>
      <c r="I6685">
        <v>18</v>
      </c>
      <c r="J6685">
        <v>0</v>
      </c>
      <c r="K6685" s="13">
        <v>0.28820000000000001</v>
      </c>
      <c r="L6685" s="13">
        <v>4.2000000000000003E-2</v>
      </c>
      <c r="M6685" s="13">
        <v>6.6199999999999995E-2</v>
      </c>
      <c r="N6685" s="13">
        <v>0.18</v>
      </c>
      <c r="O6685" s="13">
        <v>0</v>
      </c>
      <c r="P6685" s="12" t="str">
        <f>LEFT(Tabela2[[#This Row],[Código]],2)</f>
        <v>61</v>
      </c>
    </row>
    <row r="6686" spans="2:16" ht="15" customHeight="1" x14ac:dyDescent="0.25">
      <c r="B6686" s="36" t="str">
        <f>LOOKUP(Tabela2[[#This Row],[RESUMO]],Tabela3[Grupo],Tabela3[Meus produtos])</f>
        <v>Não</v>
      </c>
      <c r="C6686" s="30" t="s">
        <v>6383</v>
      </c>
      <c r="D6686" t="s">
        <v>21238</v>
      </c>
      <c r="E6686" t="s">
        <v>11853</v>
      </c>
      <c r="F6686" s="30" t="s">
        <v>17108</v>
      </c>
      <c r="G6686">
        <v>6.62</v>
      </c>
      <c r="H6686">
        <v>4.2</v>
      </c>
      <c r="I6686">
        <v>18</v>
      </c>
      <c r="J6686">
        <v>0</v>
      </c>
      <c r="K6686" s="13">
        <v>0.28820000000000001</v>
      </c>
      <c r="L6686" s="13">
        <v>4.2000000000000003E-2</v>
      </c>
      <c r="M6686" s="13">
        <v>6.6199999999999995E-2</v>
      </c>
      <c r="N6686" s="13">
        <v>0.18</v>
      </c>
      <c r="O6686" s="13">
        <v>0</v>
      </c>
      <c r="P6686" s="12" t="str">
        <f>LEFT(Tabela2[[#This Row],[Código]],2)</f>
        <v>61</v>
      </c>
    </row>
    <row r="6687" spans="2:16" ht="15" customHeight="1" x14ac:dyDescent="0.25">
      <c r="B6687" s="36" t="str">
        <f>LOOKUP(Tabela2[[#This Row],[RESUMO]],Tabela3[Grupo],Tabela3[Meus produtos])</f>
        <v>Não</v>
      </c>
      <c r="C6687" s="30" t="s">
        <v>6384</v>
      </c>
      <c r="D6687" t="s">
        <v>21238</v>
      </c>
      <c r="E6687" t="s">
        <v>11853</v>
      </c>
      <c r="F6687" s="30" t="s">
        <v>17109</v>
      </c>
      <c r="G6687">
        <v>6.62</v>
      </c>
      <c r="H6687">
        <v>4.2</v>
      </c>
      <c r="I6687">
        <v>18</v>
      </c>
      <c r="J6687">
        <v>0</v>
      </c>
      <c r="K6687" s="13">
        <v>0.28820000000000001</v>
      </c>
      <c r="L6687" s="13">
        <v>4.2000000000000003E-2</v>
      </c>
      <c r="M6687" s="13">
        <v>6.6199999999999995E-2</v>
      </c>
      <c r="N6687" s="13">
        <v>0.18</v>
      </c>
      <c r="O6687" s="13">
        <v>0</v>
      </c>
      <c r="P6687" s="12" t="str">
        <f>LEFT(Tabela2[[#This Row],[Código]],2)</f>
        <v>61</v>
      </c>
    </row>
    <row r="6688" spans="2:16" ht="15" customHeight="1" x14ac:dyDescent="0.25">
      <c r="B6688" s="36" t="str">
        <f>LOOKUP(Tabela2[[#This Row],[RESUMO]],Tabela3[Grupo],Tabela3[Meus produtos])</f>
        <v>Não</v>
      </c>
      <c r="C6688" s="30" t="s">
        <v>6385</v>
      </c>
      <c r="D6688" t="s">
        <v>21238</v>
      </c>
      <c r="E6688" t="s">
        <v>11853</v>
      </c>
      <c r="F6688" s="30" t="s">
        <v>17110</v>
      </c>
      <c r="G6688">
        <v>6.62</v>
      </c>
      <c r="H6688">
        <v>4.2</v>
      </c>
      <c r="I6688">
        <v>18</v>
      </c>
      <c r="J6688">
        <v>0</v>
      </c>
      <c r="K6688" s="13">
        <v>0.28820000000000001</v>
      </c>
      <c r="L6688" s="13">
        <v>4.2000000000000003E-2</v>
      </c>
      <c r="M6688" s="13">
        <v>6.6199999999999995E-2</v>
      </c>
      <c r="N6688" s="13">
        <v>0.18</v>
      </c>
      <c r="O6688" s="13">
        <v>0</v>
      </c>
      <c r="P6688" s="12" t="str">
        <f>LEFT(Tabela2[[#This Row],[Código]],2)</f>
        <v>61</v>
      </c>
    </row>
    <row r="6689" spans="2:16" ht="15" customHeight="1" x14ac:dyDescent="0.25">
      <c r="B6689" s="36" t="str">
        <f>LOOKUP(Tabela2[[#This Row],[RESUMO]],Tabela3[Grupo],Tabela3[Meus produtos])</f>
        <v>Não</v>
      </c>
      <c r="C6689" s="30" t="s">
        <v>6386</v>
      </c>
      <c r="D6689" t="s">
        <v>21238</v>
      </c>
      <c r="E6689" t="s">
        <v>11853</v>
      </c>
      <c r="F6689" s="30" t="s">
        <v>17111</v>
      </c>
      <c r="G6689">
        <v>6.62</v>
      </c>
      <c r="H6689">
        <v>4.2</v>
      </c>
      <c r="I6689">
        <v>18</v>
      </c>
      <c r="J6689">
        <v>0</v>
      </c>
      <c r="K6689" s="13">
        <v>0.28820000000000001</v>
      </c>
      <c r="L6689" s="13">
        <v>4.2000000000000003E-2</v>
      </c>
      <c r="M6689" s="13">
        <v>6.6199999999999995E-2</v>
      </c>
      <c r="N6689" s="13">
        <v>0.18</v>
      </c>
      <c r="O6689" s="13">
        <v>0</v>
      </c>
      <c r="P6689" s="12" t="str">
        <f>LEFT(Tabela2[[#This Row],[Código]],2)</f>
        <v>61</v>
      </c>
    </row>
    <row r="6690" spans="2:16" ht="15" customHeight="1" x14ac:dyDescent="0.25">
      <c r="B6690" s="36" t="str">
        <f>LOOKUP(Tabela2[[#This Row],[RESUMO]],Tabela3[Grupo],Tabela3[Meus produtos])</f>
        <v>Não</v>
      </c>
      <c r="C6690" s="30" t="s">
        <v>6387</v>
      </c>
      <c r="D6690" t="s">
        <v>21238</v>
      </c>
      <c r="E6690" t="s">
        <v>11853</v>
      </c>
      <c r="F6690" s="30" t="s">
        <v>17112</v>
      </c>
      <c r="G6690">
        <v>6.62</v>
      </c>
      <c r="H6690">
        <v>4.2</v>
      </c>
      <c r="I6690">
        <v>18</v>
      </c>
      <c r="J6690">
        <v>0</v>
      </c>
      <c r="K6690" s="13">
        <v>0.28820000000000001</v>
      </c>
      <c r="L6690" s="13">
        <v>4.2000000000000003E-2</v>
      </c>
      <c r="M6690" s="13">
        <v>6.6199999999999995E-2</v>
      </c>
      <c r="N6690" s="13">
        <v>0.18</v>
      </c>
      <c r="O6690" s="13">
        <v>0</v>
      </c>
      <c r="P6690" s="12" t="str">
        <f>LEFT(Tabela2[[#This Row],[Código]],2)</f>
        <v>62</v>
      </c>
    </row>
    <row r="6691" spans="2:16" ht="15" customHeight="1" x14ac:dyDescent="0.25">
      <c r="B6691" s="36" t="str">
        <f>LOOKUP(Tabela2[[#This Row],[RESUMO]],Tabela3[Grupo],Tabela3[Meus produtos])</f>
        <v>Não</v>
      </c>
      <c r="C6691" s="30" t="s">
        <v>6388</v>
      </c>
      <c r="D6691" t="s">
        <v>21238</v>
      </c>
      <c r="E6691" t="s">
        <v>11853</v>
      </c>
      <c r="F6691" s="30" t="s">
        <v>17113</v>
      </c>
      <c r="G6691">
        <v>6.62</v>
      </c>
      <c r="H6691">
        <v>4.2</v>
      </c>
      <c r="I6691">
        <v>18</v>
      </c>
      <c r="J6691">
        <v>0</v>
      </c>
      <c r="K6691" s="13">
        <v>0.28820000000000001</v>
      </c>
      <c r="L6691" s="13">
        <v>4.2000000000000003E-2</v>
      </c>
      <c r="M6691" s="13">
        <v>6.6199999999999995E-2</v>
      </c>
      <c r="N6691" s="13">
        <v>0.18</v>
      </c>
      <c r="O6691" s="13">
        <v>0</v>
      </c>
      <c r="P6691" s="12" t="str">
        <f>LEFT(Tabela2[[#This Row],[Código]],2)</f>
        <v>62</v>
      </c>
    </row>
    <row r="6692" spans="2:16" ht="15" customHeight="1" x14ac:dyDescent="0.25">
      <c r="B6692" s="36" t="str">
        <f>LOOKUP(Tabela2[[#This Row],[RESUMO]],Tabela3[Grupo],Tabela3[Meus produtos])</f>
        <v>Não</v>
      </c>
      <c r="C6692" s="30" t="s">
        <v>6389</v>
      </c>
      <c r="D6692" t="s">
        <v>21238</v>
      </c>
      <c r="E6692" t="s">
        <v>11853</v>
      </c>
      <c r="F6692" s="30" t="s">
        <v>17114</v>
      </c>
      <c r="G6692">
        <v>6.62</v>
      </c>
      <c r="H6692">
        <v>4.2</v>
      </c>
      <c r="I6692">
        <v>18</v>
      </c>
      <c r="J6692">
        <v>0</v>
      </c>
      <c r="K6692" s="13">
        <v>0.28820000000000001</v>
      </c>
      <c r="L6692" s="13">
        <v>4.2000000000000003E-2</v>
      </c>
      <c r="M6692" s="13">
        <v>6.6199999999999995E-2</v>
      </c>
      <c r="N6692" s="13">
        <v>0.18</v>
      </c>
      <c r="O6692" s="13">
        <v>0</v>
      </c>
      <c r="P6692" s="12" t="str">
        <f>LEFT(Tabela2[[#This Row],[Código]],2)</f>
        <v>62</v>
      </c>
    </row>
    <row r="6693" spans="2:16" ht="15" customHeight="1" x14ac:dyDescent="0.25">
      <c r="B6693" s="36" t="str">
        <f>LOOKUP(Tabela2[[#This Row],[RESUMO]],Tabela3[Grupo],Tabela3[Meus produtos])</f>
        <v>Não</v>
      </c>
      <c r="C6693" s="30" t="s">
        <v>6390</v>
      </c>
      <c r="D6693" t="s">
        <v>21238</v>
      </c>
      <c r="E6693" t="s">
        <v>11853</v>
      </c>
      <c r="F6693" s="30" t="s">
        <v>17115</v>
      </c>
      <c r="G6693">
        <v>6.62</v>
      </c>
      <c r="H6693">
        <v>4.2</v>
      </c>
      <c r="I6693">
        <v>18</v>
      </c>
      <c r="J6693">
        <v>0</v>
      </c>
      <c r="K6693" s="13">
        <v>0.28820000000000001</v>
      </c>
      <c r="L6693" s="13">
        <v>4.2000000000000003E-2</v>
      </c>
      <c r="M6693" s="13">
        <v>6.6199999999999995E-2</v>
      </c>
      <c r="N6693" s="13">
        <v>0.18</v>
      </c>
      <c r="O6693" s="13">
        <v>0</v>
      </c>
      <c r="P6693" s="12" t="str">
        <f>LEFT(Tabela2[[#This Row],[Código]],2)</f>
        <v>62</v>
      </c>
    </row>
    <row r="6694" spans="2:16" ht="15" customHeight="1" x14ac:dyDescent="0.25">
      <c r="B6694" s="36" t="str">
        <f>LOOKUP(Tabela2[[#This Row],[RESUMO]],Tabela3[Grupo],Tabela3[Meus produtos])</f>
        <v>Não</v>
      </c>
      <c r="C6694" s="30" t="s">
        <v>6391</v>
      </c>
      <c r="D6694" t="s">
        <v>21238</v>
      </c>
      <c r="E6694" t="s">
        <v>11853</v>
      </c>
      <c r="F6694" s="30" t="s">
        <v>17116</v>
      </c>
      <c r="G6694">
        <v>6.62</v>
      </c>
      <c r="H6694">
        <v>4.2</v>
      </c>
      <c r="I6694">
        <v>18</v>
      </c>
      <c r="J6694">
        <v>0</v>
      </c>
      <c r="K6694" s="13">
        <v>0.28820000000000001</v>
      </c>
      <c r="L6694" s="13">
        <v>4.2000000000000003E-2</v>
      </c>
      <c r="M6694" s="13">
        <v>6.6199999999999995E-2</v>
      </c>
      <c r="N6694" s="13">
        <v>0.18</v>
      </c>
      <c r="O6694" s="13">
        <v>0</v>
      </c>
      <c r="P6694" s="12" t="str">
        <f>LEFT(Tabela2[[#This Row],[Código]],2)</f>
        <v>62</v>
      </c>
    </row>
    <row r="6695" spans="2:16" ht="15" customHeight="1" x14ac:dyDescent="0.25">
      <c r="B6695" s="36" t="str">
        <f>LOOKUP(Tabela2[[#This Row],[RESUMO]],Tabela3[Grupo],Tabela3[Meus produtos])</f>
        <v>Não</v>
      </c>
      <c r="C6695" s="30" t="s">
        <v>6392</v>
      </c>
      <c r="D6695" t="s">
        <v>21238</v>
      </c>
      <c r="E6695" t="s">
        <v>11853</v>
      </c>
      <c r="F6695" s="30" t="s">
        <v>17117</v>
      </c>
      <c r="G6695">
        <v>6.62</v>
      </c>
      <c r="H6695">
        <v>4.2</v>
      </c>
      <c r="I6695">
        <v>18</v>
      </c>
      <c r="J6695">
        <v>0</v>
      </c>
      <c r="K6695" s="13">
        <v>0.28820000000000001</v>
      </c>
      <c r="L6695" s="13">
        <v>4.2000000000000003E-2</v>
      </c>
      <c r="M6695" s="13">
        <v>6.6199999999999995E-2</v>
      </c>
      <c r="N6695" s="13">
        <v>0.18</v>
      </c>
      <c r="O6695" s="13">
        <v>0</v>
      </c>
      <c r="P6695" s="12" t="str">
        <f>LEFT(Tabela2[[#This Row],[Código]],2)</f>
        <v>62</v>
      </c>
    </row>
    <row r="6696" spans="2:16" ht="15" customHeight="1" x14ac:dyDescent="0.25">
      <c r="B6696" s="36" t="str">
        <f>LOOKUP(Tabela2[[#This Row],[RESUMO]],Tabela3[Grupo],Tabela3[Meus produtos])</f>
        <v>Não</v>
      </c>
      <c r="C6696" s="30" t="s">
        <v>6393</v>
      </c>
      <c r="D6696" t="s">
        <v>21238</v>
      </c>
      <c r="E6696" t="s">
        <v>11853</v>
      </c>
      <c r="F6696" s="30" t="s">
        <v>17118</v>
      </c>
      <c r="G6696">
        <v>6.62</v>
      </c>
      <c r="H6696">
        <v>4.2</v>
      </c>
      <c r="I6696">
        <v>18</v>
      </c>
      <c r="J6696">
        <v>0</v>
      </c>
      <c r="K6696" s="13">
        <v>0.28820000000000001</v>
      </c>
      <c r="L6696" s="13">
        <v>4.2000000000000003E-2</v>
      </c>
      <c r="M6696" s="13">
        <v>6.6199999999999995E-2</v>
      </c>
      <c r="N6696" s="13">
        <v>0.18</v>
      </c>
      <c r="O6696" s="13">
        <v>0</v>
      </c>
      <c r="P6696" s="12" t="str">
        <f>LEFT(Tabela2[[#This Row],[Código]],2)</f>
        <v>62</v>
      </c>
    </row>
    <row r="6697" spans="2:16" ht="15" customHeight="1" x14ac:dyDescent="0.25">
      <c r="B6697" s="36" t="str">
        <f>LOOKUP(Tabela2[[#This Row],[RESUMO]],Tabela3[Grupo],Tabela3[Meus produtos])</f>
        <v>Não</v>
      </c>
      <c r="C6697" s="30" t="s">
        <v>6394</v>
      </c>
      <c r="D6697" t="s">
        <v>21238</v>
      </c>
      <c r="E6697" t="s">
        <v>11853</v>
      </c>
      <c r="F6697" s="30" t="s">
        <v>17119</v>
      </c>
      <c r="G6697">
        <v>6.62</v>
      </c>
      <c r="H6697">
        <v>4.2</v>
      </c>
      <c r="I6697">
        <v>18</v>
      </c>
      <c r="J6697">
        <v>0</v>
      </c>
      <c r="K6697" s="13">
        <v>0.28820000000000001</v>
      </c>
      <c r="L6697" s="13">
        <v>4.2000000000000003E-2</v>
      </c>
      <c r="M6697" s="13">
        <v>6.6199999999999995E-2</v>
      </c>
      <c r="N6697" s="13">
        <v>0.18</v>
      </c>
      <c r="O6697" s="13">
        <v>0</v>
      </c>
      <c r="P6697" s="12" t="str">
        <f>LEFT(Tabela2[[#This Row],[Código]],2)</f>
        <v>62</v>
      </c>
    </row>
    <row r="6698" spans="2:16" ht="15" customHeight="1" x14ac:dyDescent="0.25">
      <c r="B6698" s="36" t="str">
        <f>LOOKUP(Tabela2[[#This Row],[RESUMO]],Tabela3[Grupo],Tabela3[Meus produtos])</f>
        <v>Não</v>
      </c>
      <c r="C6698" s="30" t="s">
        <v>6395</v>
      </c>
      <c r="D6698" t="s">
        <v>21238</v>
      </c>
      <c r="E6698" t="s">
        <v>11853</v>
      </c>
      <c r="F6698" s="30" t="s">
        <v>17120</v>
      </c>
      <c r="G6698">
        <v>6.62</v>
      </c>
      <c r="H6698">
        <v>4.2</v>
      </c>
      <c r="I6698">
        <v>18</v>
      </c>
      <c r="J6698">
        <v>0</v>
      </c>
      <c r="K6698" s="13">
        <v>0.28820000000000001</v>
      </c>
      <c r="L6698" s="13">
        <v>4.2000000000000003E-2</v>
      </c>
      <c r="M6698" s="13">
        <v>6.6199999999999995E-2</v>
      </c>
      <c r="N6698" s="13">
        <v>0.18</v>
      </c>
      <c r="O6698" s="13">
        <v>0</v>
      </c>
      <c r="P6698" s="12" t="str">
        <f>LEFT(Tabela2[[#This Row],[Código]],2)</f>
        <v>62</v>
      </c>
    </row>
    <row r="6699" spans="2:16" ht="15" customHeight="1" x14ac:dyDescent="0.25">
      <c r="B6699" s="36" t="str">
        <f>LOOKUP(Tabela2[[#This Row],[RESUMO]],Tabela3[Grupo],Tabela3[Meus produtos])</f>
        <v>Não</v>
      </c>
      <c r="C6699" s="30" t="s">
        <v>6396</v>
      </c>
      <c r="D6699" t="s">
        <v>21238</v>
      </c>
      <c r="E6699" t="s">
        <v>11853</v>
      </c>
      <c r="F6699" s="30" t="s">
        <v>17121</v>
      </c>
      <c r="G6699">
        <v>6.62</v>
      </c>
      <c r="H6699">
        <v>4.2</v>
      </c>
      <c r="I6699">
        <v>18</v>
      </c>
      <c r="J6699">
        <v>0</v>
      </c>
      <c r="K6699" s="13">
        <v>0.28820000000000001</v>
      </c>
      <c r="L6699" s="13">
        <v>4.2000000000000003E-2</v>
      </c>
      <c r="M6699" s="13">
        <v>6.6199999999999995E-2</v>
      </c>
      <c r="N6699" s="13">
        <v>0.18</v>
      </c>
      <c r="O6699" s="13">
        <v>0</v>
      </c>
      <c r="P6699" s="12" t="str">
        <f>LEFT(Tabela2[[#This Row],[Código]],2)</f>
        <v>62</v>
      </c>
    </row>
    <row r="6700" spans="2:16" ht="15" customHeight="1" x14ac:dyDescent="0.25">
      <c r="B6700" s="36" t="str">
        <f>LOOKUP(Tabela2[[#This Row],[RESUMO]],Tabela3[Grupo],Tabela3[Meus produtos])</f>
        <v>Não</v>
      </c>
      <c r="C6700" s="30" t="s">
        <v>6397</v>
      </c>
      <c r="D6700" t="s">
        <v>21238</v>
      </c>
      <c r="E6700" t="s">
        <v>11853</v>
      </c>
      <c r="F6700" s="30" t="s">
        <v>17122</v>
      </c>
      <c r="G6700">
        <v>6.62</v>
      </c>
      <c r="H6700">
        <v>4.2</v>
      </c>
      <c r="I6700">
        <v>18</v>
      </c>
      <c r="J6700">
        <v>0</v>
      </c>
      <c r="K6700" s="13">
        <v>0.28820000000000001</v>
      </c>
      <c r="L6700" s="13">
        <v>4.2000000000000003E-2</v>
      </c>
      <c r="M6700" s="13">
        <v>6.6199999999999995E-2</v>
      </c>
      <c r="N6700" s="13">
        <v>0.18</v>
      </c>
      <c r="O6700" s="13">
        <v>0</v>
      </c>
      <c r="P6700" s="12" t="str">
        <f>LEFT(Tabela2[[#This Row],[Código]],2)</f>
        <v>62</v>
      </c>
    </row>
    <row r="6701" spans="2:16" ht="15" customHeight="1" x14ac:dyDescent="0.25">
      <c r="B6701" s="36" t="str">
        <f>LOOKUP(Tabela2[[#This Row],[RESUMO]],Tabela3[Grupo],Tabela3[Meus produtos])</f>
        <v>Não</v>
      </c>
      <c r="C6701" s="30" t="s">
        <v>6398</v>
      </c>
      <c r="D6701" t="s">
        <v>21238</v>
      </c>
      <c r="E6701" t="s">
        <v>11853</v>
      </c>
      <c r="F6701" s="30" t="s">
        <v>17123</v>
      </c>
      <c r="G6701">
        <v>6.62</v>
      </c>
      <c r="H6701">
        <v>4.2</v>
      </c>
      <c r="I6701">
        <v>18</v>
      </c>
      <c r="J6701">
        <v>0</v>
      </c>
      <c r="K6701" s="13">
        <v>0.28820000000000001</v>
      </c>
      <c r="L6701" s="13">
        <v>4.2000000000000003E-2</v>
      </c>
      <c r="M6701" s="13">
        <v>6.6199999999999995E-2</v>
      </c>
      <c r="N6701" s="13">
        <v>0.18</v>
      </c>
      <c r="O6701" s="13">
        <v>0</v>
      </c>
      <c r="P6701" s="12" t="str">
        <f>LEFT(Tabela2[[#This Row],[Código]],2)</f>
        <v>62</v>
      </c>
    </row>
    <row r="6702" spans="2:16" ht="15" customHeight="1" x14ac:dyDescent="0.25">
      <c r="B6702" s="36" t="str">
        <f>LOOKUP(Tabela2[[#This Row],[RESUMO]],Tabela3[Grupo],Tabela3[Meus produtos])</f>
        <v>Não</v>
      </c>
      <c r="C6702" s="30" t="s">
        <v>6399</v>
      </c>
      <c r="D6702" t="s">
        <v>21238</v>
      </c>
      <c r="E6702" t="s">
        <v>11853</v>
      </c>
      <c r="F6702" s="30" t="s">
        <v>17124</v>
      </c>
      <c r="G6702">
        <v>6.62</v>
      </c>
      <c r="H6702">
        <v>4.2</v>
      </c>
      <c r="I6702">
        <v>18</v>
      </c>
      <c r="J6702">
        <v>0</v>
      </c>
      <c r="K6702" s="13">
        <v>0.28820000000000001</v>
      </c>
      <c r="L6702" s="13">
        <v>4.2000000000000003E-2</v>
      </c>
      <c r="M6702" s="13">
        <v>6.6199999999999995E-2</v>
      </c>
      <c r="N6702" s="13">
        <v>0.18</v>
      </c>
      <c r="O6702" s="13">
        <v>0</v>
      </c>
      <c r="P6702" s="12" t="str">
        <f>LEFT(Tabela2[[#This Row],[Código]],2)</f>
        <v>62</v>
      </c>
    </row>
    <row r="6703" spans="2:16" ht="15" customHeight="1" x14ac:dyDescent="0.25">
      <c r="B6703" s="36" t="str">
        <f>LOOKUP(Tabela2[[#This Row],[RESUMO]],Tabela3[Grupo],Tabela3[Meus produtos])</f>
        <v>Não</v>
      </c>
      <c r="C6703" s="30" t="s">
        <v>6400</v>
      </c>
      <c r="D6703" t="s">
        <v>21238</v>
      </c>
      <c r="E6703" t="s">
        <v>11853</v>
      </c>
      <c r="F6703" s="30" t="s">
        <v>17125</v>
      </c>
      <c r="G6703">
        <v>6.62</v>
      </c>
      <c r="H6703">
        <v>4.2</v>
      </c>
      <c r="I6703">
        <v>18</v>
      </c>
      <c r="J6703">
        <v>0</v>
      </c>
      <c r="K6703" s="13">
        <v>0.28820000000000001</v>
      </c>
      <c r="L6703" s="13">
        <v>4.2000000000000003E-2</v>
      </c>
      <c r="M6703" s="13">
        <v>6.6199999999999995E-2</v>
      </c>
      <c r="N6703" s="13">
        <v>0.18</v>
      </c>
      <c r="O6703" s="13">
        <v>0</v>
      </c>
      <c r="P6703" s="12" t="str">
        <f>LEFT(Tabela2[[#This Row],[Código]],2)</f>
        <v>62</v>
      </c>
    </row>
    <row r="6704" spans="2:16" ht="15" customHeight="1" x14ac:dyDescent="0.25">
      <c r="B6704" s="36" t="str">
        <f>LOOKUP(Tabela2[[#This Row],[RESUMO]],Tabela3[Grupo],Tabela3[Meus produtos])</f>
        <v>Não</v>
      </c>
      <c r="C6704" s="30" t="s">
        <v>6401</v>
      </c>
      <c r="D6704" t="s">
        <v>21238</v>
      </c>
      <c r="E6704" t="s">
        <v>11853</v>
      </c>
      <c r="F6704" s="30" t="s">
        <v>17126</v>
      </c>
      <c r="G6704">
        <v>6.62</v>
      </c>
      <c r="H6704">
        <v>4.2</v>
      </c>
      <c r="I6704">
        <v>18</v>
      </c>
      <c r="J6704">
        <v>0</v>
      </c>
      <c r="K6704" s="13">
        <v>0.28820000000000001</v>
      </c>
      <c r="L6704" s="13">
        <v>4.2000000000000003E-2</v>
      </c>
      <c r="M6704" s="13">
        <v>6.6199999999999995E-2</v>
      </c>
      <c r="N6704" s="13">
        <v>0.18</v>
      </c>
      <c r="O6704" s="13">
        <v>0</v>
      </c>
      <c r="P6704" s="12" t="str">
        <f>LEFT(Tabela2[[#This Row],[Código]],2)</f>
        <v>62</v>
      </c>
    </row>
    <row r="6705" spans="2:16" ht="15" customHeight="1" x14ac:dyDescent="0.25">
      <c r="B6705" s="36" t="str">
        <f>LOOKUP(Tabela2[[#This Row],[RESUMO]],Tabela3[Grupo],Tabela3[Meus produtos])</f>
        <v>Não</v>
      </c>
      <c r="C6705" s="30" t="s">
        <v>6402</v>
      </c>
      <c r="D6705" t="s">
        <v>21238</v>
      </c>
      <c r="E6705" t="s">
        <v>11853</v>
      </c>
      <c r="F6705" s="30" t="s">
        <v>17127</v>
      </c>
      <c r="G6705">
        <v>6.62</v>
      </c>
      <c r="H6705">
        <v>4.2</v>
      </c>
      <c r="I6705">
        <v>18</v>
      </c>
      <c r="J6705">
        <v>0</v>
      </c>
      <c r="K6705" s="13">
        <v>0.28820000000000001</v>
      </c>
      <c r="L6705" s="13">
        <v>4.2000000000000003E-2</v>
      </c>
      <c r="M6705" s="13">
        <v>6.6199999999999995E-2</v>
      </c>
      <c r="N6705" s="13">
        <v>0.18</v>
      </c>
      <c r="O6705" s="13">
        <v>0</v>
      </c>
      <c r="P6705" s="12" t="str">
        <f>LEFT(Tabela2[[#This Row],[Código]],2)</f>
        <v>62</v>
      </c>
    </row>
    <row r="6706" spans="2:16" ht="15" customHeight="1" x14ac:dyDescent="0.25">
      <c r="B6706" s="36" t="str">
        <f>LOOKUP(Tabela2[[#This Row],[RESUMO]],Tabela3[Grupo],Tabela3[Meus produtos])</f>
        <v>Não</v>
      </c>
      <c r="C6706" s="30" t="s">
        <v>6403</v>
      </c>
      <c r="D6706" t="s">
        <v>21238</v>
      </c>
      <c r="E6706" t="s">
        <v>11853</v>
      </c>
      <c r="F6706" s="30" t="s">
        <v>17128</v>
      </c>
      <c r="G6706">
        <v>6.62</v>
      </c>
      <c r="H6706">
        <v>4.2</v>
      </c>
      <c r="I6706">
        <v>18</v>
      </c>
      <c r="J6706">
        <v>0</v>
      </c>
      <c r="K6706" s="13">
        <v>0.28820000000000001</v>
      </c>
      <c r="L6706" s="13">
        <v>4.2000000000000003E-2</v>
      </c>
      <c r="M6706" s="13">
        <v>6.6199999999999995E-2</v>
      </c>
      <c r="N6706" s="13">
        <v>0.18</v>
      </c>
      <c r="O6706" s="13">
        <v>0</v>
      </c>
      <c r="P6706" s="12" t="str">
        <f>LEFT(Tabela2[[#This Row],[Código]],2)</f>
        <v>62</v>
      </c>
    </row>
    <row r="6707" spans="2:16" ht="15" customHeight="1" x14ac:dyDescent="0.25">
      <c r="B6707" s="36" t="str">
        <f>LOOKUP(Tabela2[[#This Row],[RESUMO]],Tabela3[Grupo],Tabela3[Meus produtos])</f>
        <v>Não</v>
      </c>
      <c r="C6707" s="30" t="s">
        <v>6404</v>
      </c>
      <c r="D6707" t="s">
        <v>21238</v>
      </c>
      <c r="E6707" t="s">
        <v>11853</v>
      </c>
      <c r="F6707" s="30" t="s">
        <v>17129</v>
      </c>
      <c r="G6707">
        <v>6.62</v>
      </c>
      <c r="H6707">
        <v>4.2</v>
      </c>
      <c r="I6707">
        <v>18</v>
      </c>
      <c r="J6707">
        <v>0</v>
      </c>
      <c r="K6707" s="13">
        <v>0.28820000000000001</v>
      </c>
      <c r="L6707" s="13">
        <v>4.2000000000000003E-2</v>
      </c>
      <c r="M6707" s="13">
        <v>6.6199999999999995E-2</v>
      </c>
      <c r="N6707" s="13">
        <v>0.18</v>
      </c>
      <c r="O6707" s="13">
        <v>0</v>
      </c>
      <c r="P6707" s="12" t="str">
        <f>LEFT(Tabela2[[#This Row],[Código]],2)</f>
        <v>62</v>
      </c>
    </row>
    <row r="6708" spans="2:16" ht="15" customHeight="1" x14ac:dyDescent="0.25">
      <c r="B6708" s="36" t="str">
        <f>LOOKUP(Tabela2[[#This Row],[RESUMO]],Tabela3[Grupo],Tabela3[Meus produtos])</f>
        <v>Não</v>
      </c>
      <c r="C6708" s="30" t="s">
        <v>6405</v>
      </c>
      <c r="D6708" t="s">
        <v>21238</v>
      </c>
      <c r="E6708" t="s">
        <v>11853</v>
      </c>
      <c r="F6708" s="30" t="s">
        <v>17130</v>
      </c>
      <c r="G6708">
        <v>6.62</v>
      </c>
      <c r="H6708">
        <v>4.2</v>
      </c>
      <c r="I6708">
        <v>18</v>
      </c>
      <c r="J6708">
        <v>0</v>
      </c>
      <c r="K6708" s="13">
        <v>0.28820000000000001</v>
      </c>
      <c r="L6708" s="13">
        <v>4.2000000000000003E-2</v>
      </c>
      <c r="M6708" s="13">
        <v>6.6199999999999995E-2</v>
      </c>
      <c r="N6708" s="13">
        <v>0.18</v>
      </c>
      <c r="O6708" s="13">
        <v>0</v>
      </c>
      <c r="P6708" s="12" t="str">
        <f>LEFT(Tabela2[[#This Row],[Código]],2)</f>
        <v>62</v>
      </c>
    </row>
    <row r="6709" spans="2:16" ht="15" customHeight="1" x14ac:dyDescent="0.25">
      <c r="B6709" s="36" t="str">
        <f>LOOKUP(Tabela2[[#This Row],[RESUMO]],Tabela3[Grupo],Tabela3[Meus produtos])</f>
        <v>Não</v>
      </c>
      <c r="C6709" s="30" t="s">
        <v>6406</v>
      </c>
      <c r="D6709" t="s">
        <v>21238</v>
      </c>
      <c r="E6709" t="s">
        <v>11853</v>
      </c>
      <c r="F6709" s="30" t="s">
        <v>17131</v>
      </c>
      <c r="G6709">
        <v>6.62</v>
      </c>
      <c r="H6709">
        <v>4.2</v>
      </c>
      <c r="I6709">
        <v>18</v>
      </c>
      <c r="J6709">
        <v>0</v>
      </c>
      <c r="K6709" s="13">
        <v>0.28820000000000001</v>
      </c>
      <c r="L6709" s="13">
        <v>4.2000000000000003E-2</v>
      </c>
      <c r="M6709" s="13">
        <v>6.6199999999999995E-2</v>
      </c>
      <c r="N6709" s="13">
        <v>0.18</v>
      </c>
      <c r="O6709" s="13">
        <v>0</v>
      </c>
      <c r="P6709" s="12" t="str">
        <f>LEFT(Tabela2[[#This Row],[Código]],2)</f>
        <v>62</v>
      </c>
    </row>
    <row r="6710" spans="2:16" ht="15" customHeight="1" x14ac:dyDescent="0.25">
      <c r="B6710" s="36" t="str">
        <f>LOOKUP(Tabela2[[#This Row],[RESUMO]],Tabela3[Grupo],Tabela3[Meus produtos])</f>
        <v>Não</v>
      </c>
      <c r="C6710" s="30" t="s">
        <v>6407</v>
      </c>
      <c r="D6710" t="s">
        <v>21238</v>
      </c>
      <c r="E6710" t="s">
        <v>11853</v>
      </c>
      <c r="F6710" s="30" t="s">
        <v>17132</v>
      </c>
      <c r="G6710">
        <v>6.62</v>
      </c>
      <c r="H6710">
        <v>4.2</v>
      </c>
      <c r="I6710">
        <v>18</v>
      </c>
      <c r="J6710">
        <v>0</v>
      </c>
      <c r="K6710" s="13">
        <v>0.28820000000000001</v>
      </c>
      <c r="L6710" s="13">
        <v>4.2000000000000003E-2</v>
      </c>
      <c r="M6710" s="13">
        <v>6.6199999999999995E-2</v>
      </c>
      <c r="N6710" s="13">
        <v>0.18</v>
      </c>
      <c r="O6710" s="13">
        <v>0</v>
      </c>
      <c r="P6710" s="12" t="str">
        <f>LEFT(Tabela2[[#This Row],[Código]],2)</f>
        <v>62</v>
      </c>
    </row>
    <row r="6711" spans="2:16" ht="15" customHeight="1" x14ac:dyDescent="0.25">
      <c r="B6711" s="36" t="str">
        <f>LOOKUP(Tabela2[[#This Row],[RESUMO]],Tabela3[Grupo],Tabela3[Meus produtos])</f>
        <v>Não</v>
      </c>
      <c r="C6711" s="30" t="s">
        <v>6408</v>
      </c>
      <c r="D6711" t="s">
        <v>21238</v>
      </c>
      <c r="E6711" t="s">
        <v>11853</v>
      </c>
      <c r="F6711" s="30" t="s">
        <v>17133</v>
      </c>
      <c r="G6711">
        <v>6.62</v>
      </c>
      <c r="H6711">
        <v>4.2</v>
      </c>
      <c r="I6711">
        <v>18</v>
      </c>
      <c r="J6711">
        <v>0</v>
      </c>
      <c r="K6711" s="13">
        <v>0.28820000000000001</v>
      </c>
      <c r="L6711" s="13">
        <v>4.2000000000000003E-2</v>
      </c>
      <c r="M6711" s="13">
        <v>6.6199999999999995E-2</v>
      </c>
      <c r="N6711" s="13">
        <v>0.18</v>
      </c>
      <c r="O6711" s="13">
        <v>0</v>
      </c>
      <c r="P6711" s="12" t="str">
        <f>LEFT(Tabela2[[#This Row],[Código]],2)</f>
        <v>62</v>
      </c>
    </row>
    <row r="6712" spans="2:16" ht="15" customHeight="1" x14ac:dyDescent="0.25">
      <c r="B6712" s="36" t="str">
        <f>LOOKUP(Tabela2[[#This Row],[RESUMO]],Tabela3[Grupo],Tabela3[Meus produtos])</f>
        <v>Não</v>
      </c>
      <c r="C6712" s="30" t="s">
        <v>6409</v>
      </c>
      <c r="D6712" t="s">
        <v>21238</v>
      </c>
      <c r="E6712" t="s">
        <v>11853</v>
      </c>
      <c r="F6712" s="30" t="s">
        <v>17134</v>
      </c>
      <c r="G6712">
        <v>6.62</v>
      </c>
      <c r="H6712">
        <v>4.2</v>
      </c>
      <c r="I6712">
        <v>18</v>
      </c>
      <c r="J6712">
        <v>0</v>
      </c>
      <c r="K6712" s="13">
        <v>0.28820000000000001</v>
      </c>
      <c r="L6712" s="13">
        <v>4.2000000000000003E-2</v>
      </c>
      <c r="M6712" s="13">
        <v>6.6199999999999995E-2</v>
      </c>
      <c r="N6712" s="13">
        <v>0.18</v>
      </c>
      <c r="O6712" s="13">
        <v>0</v>
      </c>
      <c r="P6712" s="12" t="str">
        <f>LEFT(Tabela2[[#This Row],[Código]],2)</f>
        <v>62</v>
      </c>
    </row>
    <row r="6713" spans="2:16" ht="15" customHeight="1" x14ac:dyDescent="0.25">
      <c r="B6713" s="36" t="str">
        <f>LOOKUP(Tabela2[[#This Row],[RESUMO]],Tabela3[Grupo],Tabela3[Meus produtos])</f>
        <v>Não</v>
      </c>
      <c r="C6713" s="30" t="s">
        <v>6410</v>
      </c>
      <c r="D6713" t="s">
        <v>21238</v>
      </c>
      <c r="E6713" t="s">
        <v>11853</v>
      </c>
      <c r="F6713" s="30" t="s">
        <v>17135</v>
      </c>
      <c r="G6713">
        <v>6.62</v>
      </c>
      <c r="H6713">
        <v>4.2</v>
      </c>
      <c r="I6713">
        <v>18</v>
      </c>
      <c r="J6713">
        <v>0</v>
      </c>
      <c r="K6713" s="13">
        <v>0.28820000000000001</v>
      </c>
      <c r="L6713" s="13">
        <v>4.2000000000000003E-2</v>
      </c>
      <c r="M6713" s="13">
        <v>6.6199999999999995E-2</v>
      </c>
      <c r="N6713" s="13">
        <v>0.18</v>
      </c>
      <c r="O6713" s="13">
        <v>0</v>
      </c>
      <c r="P6713" s="12" t="str">
        <f>LEFT(Tabela2[[#This Row],[Código]],2)</f>
        <v>62</v>
      </c>
    </row>
    <row r="6714" spans="2:16" ht="15" customHeight="1" x14ac:dyDescent="0.25">
      <c r="B6714" s="36" t="str">
        <f>LOOKUP(Tabela2[[#This Row],[RESUMO]],Tabela3[Grupo],Tabela3[Meus produtos])</f>
        <v>Não</v>
      </c>
      <c r="C6714" s="30" t="s">
        <v>6411</v>
      </c>
      <c r="D6714" t="s">
        <v>21238</v>
      </c>
      <c r="E6714" t="s">
        <v>11853</v>
      </c>
      <c r="F6714" s="30" t="s">
        <v>17136</v>
      </c>
      <c r="G6714">
        <v>6.62</v>
      </c>
      <c r="H6714">
        <v>4.2</v>
      </c>
      <c r="I6714">
        <v>18</v>
      </c>
      <c r="J6714">
        <v>0</v>
      </c>
      <c r="K6714" s="13">
        <v>0.28820000000000001</v>
      </c>
      <c r="L6714" s="13">
        <v>4.2000000000000003E-2</v>
      </c>
      <c r="M6714" s="13">
        <v>6.6199999999999995E-2</v>
      </c>
      <c r="N6714" s="13">
        <v>0.18</v>
      </c>
      <c r="O6714" s="13">
        <v>0</v>
      </c>
      <c r="P6714" s="12" t="str">
        <f>LEFT(Tabela2[[#This Row],[Código]],2)</f>
        <v>62</v>
      </c>
    </row>
    <row r="6715" spans="2:16" ht="15" customHeight="1" x14ac:dyDescent="0.25">
      <c r="B6715" s="36" t="str">
        <f>LOOKUP(Tabela2[[#This Row],[RESUMO]],Tabela3[Grupo],Tabela3[Meus produtos])</f>
        <v>Não</v>
      </c>
      <c r="C6715" s="30" t="s">
        <v>6412</v>
      </c>
      <c r="D6715" t="s">
        <v>21238</v>
      </c>
      <c r="E6715" t="s">
        <v>11853</v>
      </c>
      <c r="F6715" s="30" t="s">
        <v>17137</v>
      </c>
      <c r="G6715">
        <v>6.62</v>
      </c>
      <c r="H6715">
        <v>4.2</v>
      </c>
      <c r="I6715">
        <v>18</v>
      </c>
      <c r="J6715">
        <v>0</v>
      </c>
      <c r="K6715" s="13">
        <v>0.28820000000000001</v>
      </c>
      <c r="L6715" s="13">
        <v>4.2000000000000003E-2</v>
      </c>
      <c r="M6715" s="13">
        <v>6.6199999999999995E-2</v>
      </c>
      <c r="N6715" s="13">
        <v>0.18</v>
      </c>
      <c r="O6715" s="13">
        <v>0</v>
      </c>
      <c r="P6715" s="12" t="str">
        <f>LEFT(Tabela2[[#This Row],[Código]],2)</f>
        <v>62</v>
      </c>
    </row>
    <row r="6716" spans="2:16" ht="15" customHeight="1" x14ac:dyDescent="0.25">
      <c r="B6716" s="36" t="str">
        <f>LOOKUP(Tabela2[[#This Row],[RESUMO]],Tabela3[Grupo],Tabela3[Meus produtos])</f>
        <v>Não</v>
      </c>
      <c r="C6716" s="30" t="s">
        <v>6413</v>
      </c>
      <c r="D6716" t="s">
        <v>21238</v>
      </c>
      <c r="E6716" t="s">
        <v>11853</v>
      </c>
      <c r="F6716" s="30" t="s">
        <v>17138</v>
      </c>
      <c r="G6716">
        <v>6.62</v>
      </c>
      <c r="H6716">
        <v>4.2</v>
      </c>
      <c r="I6716">
        <v>18</v>
      </c>
      <c r="J6716">
        <v>0</v>
      </c>
      <c r="K6716" s="13">
        <v>0.28820000000000001</v>
      </c>
      <c r="L6716" s="13">
        <v>4.2000000000000003E-2</v>
      </c>
      <c r="M6716" s="13">
        <v>6.6199999999999995E-2</v>
      </c>
      <c r="N6716" s="13">
        <v>0.18</v>
      </c>
      <c r="O6716" s="13">
        <v>0</v>
      </c>
      <c r="P6716" s="12" t="str">
        <f>LEFT(Tabela2[[#This Row],[Código]],2)</f>
        <v>62</v>
      </c>
    </row>
    <row r="6717" spans="2:16" ht="15" customHeight="1" x14ac:dyDescent="0.25">
      <c r="B6717" s="36" t="str">
        <f>LOOKUP(Tabela2[[#This Row],[RESUMO]],Tabela3[Grupo],Tabela3[Meus produtos])</f>
        <v>Não</v>
      </c>
      <c r="C6717" s="30" t="s">
        <v>6414</v>
      </c>
      <c r="D6717" t="s">
        <v>21238</v>
      </c>
      <c r="E6717" t="s">
        <v>11853</v>
      </c>
      <c r="F6717" s="30" t="s">
        <v>17139</v>
      </c>
      <c r="G6717">
        <v>6.62</v>
      </c>
      <c r="H6717">
        <v>4.2</v>
      </c>
      <c r="I6717">
        <v>18</v>
      </c>
      <c r="J6717">
        <v>0</v>
      </c>
      <c r="K6717" s="13">
        <v>0.28820000000000001</v>
      </c>
      <c r="L6717" s="13">
        <v>4.2000000000000003E-2</v>
      </c>
      <c r="M6717" s="13">
        <v>6.6199999999999995E-2</v>
      </c>
      <c r="N6717" s="13">
        <v>0.18</v>
      </c>
      <c r="O6717" s="13">
        <v>0</v>
      </c>
      <c r="P6717" s="12" t="str">
        <f>LEFT(Tabela2[[#This Row],[Código]],2)</f>
        <v>62</v>
      </c>
    </row>
    <row r="6718" spans="2:16" ht="15" customHeight="1" x14ac:dyDescent="0.25">
      <c r="B6718" s="36" t="str">
        <f>LOOKUP(Tabela2[[#This Row],[RESUMO]],Tabela3[Grupo],Tabela3[Meus produtos])</f>
        <v>Não</v>
      </c>
      <c r="C6718" s="30" t="s">
        <v>6415</v>
      </c>
      <c r="D6718" t="s">
        <v>21238</v>
      </c>
      <c r="E6718" t="s">
        <v>11853</v>
      </c>
      <c r="F6718" s="30" t="s">
        <v>17140</v>
      </c>
      <c r="G6718">
        <v>6.62</v>
      </c>
      <c r="H6718">
        <v>4.2</v>
      </c>
      <c r="I6718">
        <v>18</v>
      </c>
      <c r="J6718">
        <v>0</v>
      </c>
      <c r="K6718" s="13">
        <v>0.28820000000000001</v>
      </c>
      <c r="L6718" s="13">
        <v>4.2000000000000003E-2</v>
      </c>
      <c r="M6718" s="13">
        <v>6.6199999999999995E-2</v>
      </c>
      <c r="N6718" s="13">
        <v>0.18</v>
      </c>
      <c r="O6718" s="13">
        <v>0</v>
      </c>
      <c r="P6718" s="12" t="str">
        <f>LEFT(Tabela2[[#This Row],[Código]],2)</f>
        <v>62</v>
      </c>
    </row>
    <row r="6719" spans="2:16" ht="15" customHeight="1" x14ac:dyDescent="0.25">
      <c r="B6719" s="36" t="str">
        <f>LOOKUP(Tabela2[[#This Row],[RESUMO]],Tabela3[Grupo],Tabela3[Meus produtos])</f>
        <v>Não</v>
      </c>
      <c r="C6719" s="30" t="s">
        <v>6416</v>
      </c>
      <c r="D6719" t="s">
        <v>21238</v>
      </c>
      <c r="E6719" t="s">
        <v>11853</v>
      </c>
      <c r="F6719" s="30" t="s">
        <v>17141</v>
      </c>
      <c r="G6719">
        <v>6.62</v>
      </c>
      <c r="H6719">
        <v>4.2</v>
      </c>
      <c r="I6719">
        <v>18</v>
      </c>
      <c r="J6719">
        <v>0</v>
      </c>
      <c r="K6719" s="13">
        <v>0.28820000000000001</v>
      </c>
      <c r="L6719" s="13">
        <v>4.2000000000000003E-2</v>
      </c>
      <c r="M6719" s="13">
        <v>6.6199999999999995E-2</v>
      </c>
      <c r="N6719" s="13">
        <v>0.18</v>
      </c>
      <c r="O6719" s="13">
        <v>0</v>
      </c>
      <c r="P6719" s="12" t="str">
        <f>LEFT(Tabela2[[#This Row],[Código]],2)</f>
        <v>62</v>
      </c>
    </row>
    <row r="6720" spans="2:16" ht="15" customHeight="1" x14ac:dyDescent="0.25">
      <c r="B6720" s="36" t="str">
        <f>LOOKUP(Tabela2[[#This Row],[RESUMO]],Tabela3[Grupo],Tabela3[Meus produtos])</f>
        <v>Não</v>
      </c>
      <c r="C6720" s="30" t="s">
        <v>6417</v>
      </c>
      <c r="D6720" t="s">
        <v>21238</v>
      </c>
      <c r="E6720" t="s">
        <v>11853</v>
      </c>
      <c r="F6720" s="30" t="s">
        <v>17142</v>
      </c>
      <c r="G6720">
        <v>6.62</v>
      </c>
      <c r="H6720">
        <v>4.2</v>
      </c>
      <c r="I6720">
        <v>18</v>
      </c>
      <c r="J6720">
        <v>0</v>
      </c>
      <c r="K6720" s="13">
        <v>0.28820000000000001</v>
      </c>
      <c r="L6720" s="13">
        <v>4.2000000000000003E-2</v>
      </c>
      <c r="M6720" s="13">
        <v>6.6199999999999995E-2</v>
      </c>
      <c r="N6720" s="13">
        <v>0.18</v>
      </c>
      <c r="O6720" s="13">
        <v>0</v>
      </c>
      <c r="P6720" s="12" t="str">
        <f>LEFT(Tabela2[[#This Row],[Código]],2)</f>
        <v>62</v>
      </c>
    </row>
    <row r="6721" spans="2:16" ht="15" customHeight="1" x14ac:dyDescent="0.25">
      <c r="B6721" s="36" t="str">
        <f>LOOKUP(Tabela2[[#This Row],[RESUMO]],Tabela3[Grupo],Tabela3[Meus produtos])</f>
        <v>Não</v>
      </c>
      <c r="C6721" s="30" t="s">
        <v>6418</v>
      </c>
      <c r="D6721" t="s">
        <v>21238</v>
      </c>
      <c r="E6721" t="s">
        <v>11853</v>
      </c>
      <c r="F6721" s="30" t="s">
        <v>17143</v>
      </c>
      <c r="G6721">
        <v>6.62</v>
      </c>
      <c r="H6721">
        <v>4.2</v>
      </c>
      <c r="I6721">
        <v>18</v>
      </c>
      <c r="J6721">
        <v>0</v>
      </c>
      <c r="K6721" s="13">
        <v>0.28820000000000001</v>
      </c>
      <c r="L6721" s="13">
        <v>4.2000000000000003E-2</v>
      </c>
      <c r="M6721" s="13">
        <v>6.6199999999999995E-2</v>
      </c>
      <c r="N6721" s="13">
        <v>0.18</v>
      </c>
      <c r="O6721" s="13">
        <v>0</v>
      </c>
      <c r="P6721" s="12" t="str">
        <f>LEFT(Tabela2[[#This Row],[Código]],2)</f>
        <v>62</v>
      </c>
    </row>
    <row r="6722" spans="2:16" ht="15" customHeight="1" x14ac:dyDescent="0.25">
      <c r="B6722" s="36" t="str">
        <f>LOOKUP(Tabela2[[#This Row],[RESUMO]],Tabela3[Grupo],Tabela3[Meus produtos])</f>
        <v>Não</v>
      </c>
      <c r="C6722" s="30" t="s">
        <v>6419</v>
      </c>
      <c r="D6722" t="s">
        <v>21238</v>
      </c>
      <c r="E6722" t="s">
        <v>11853</v>
      </c>
      <c r="F6722" s="30" t="s">
        <v>17144</v>
      </c>
      <c r="G6722">
        <v>6.62</v>
      </c>
      <c r="H6722">
        <v>4.2</v>
      </c>
      <c r="I6722">
        <v>18</v>
      </c>
      <c r="J6722">
        <v>0</v>
      </c>
      <c r="K6722" s="13">
        <v>0.28820000000000001</v>
      </c>
      <c r="L6722" s="13">
        <v>4.2000000000000003E-2</v>
      </c>
      <c r="M6722" s="13">
        <v>6.6199999999999995E-2</v>
      </c>
      <c r="N6722" s="13">
        <v>0.18</v>
      </c>
      <c r="O6722" s="13">
        <v>0</v>
      </c>
      <c r="P6722" s="12" t="str">
        <f>LEFT(Tabela2[[#This Row],[Código]],2)</f>
        <v>62</v>
      </c>
    </row>
    <row r="6723" spans="2:16" ht="15" customHeight="1" x14ac:dyDescent="0.25">
      <c r="B6723" s="36" t="str">
        <f>LOOKUP(Tabela2[[#This Row],[RESUMO]],Tabela3[Grupo],Tabela3[Meus produtos])</f>
        <v>Não</v>
      </c>
      <c r="C6723" s="30" t="s">
        <v>6420</v>
      </c>
      <c r="D6723" t="s">
        <v>21238</v>
      </c>
      <c r="E6723" t="s">
        <v>11853</v>
      </c>
      <c r="F6723" s="30" t="s">
        <v>17145</v>
      </c>
      <c r="G6723">
        <v>6.62</v>
      </c>
      <c r="H6723">
        <v>4.2</v>
      </c>
      <c r="I6723">
        <v>18</v>
      </c>
      <c r="J6723">
        <v>0</v>
      </c>
      <c r="K6723" s="13">
        <v>0.28820000000000001</v>
      </c>
      <c r="L6723" s="13">
        <v>4.2000000000000003E-2</v>
      </c>
      <c r="M6723" s="13">
        <v>6.6199999999999995E-2</v>
      </c>
      <c r="N6723" s="13">
        <v>0.18</v>
      </c>
      <c r="O6723" s="13">
        <v>0</v>
      </c>
      <c r="P6723" s="12" t="str">
        <f>LEFT(Tabela2[[#This Row],[Código]],2)</f>
        <v>62</v>
      </c>
    </row>
    <row r="6724" spans="2:16" ht="15" customHeight="1" x14ac:dyDescent="0.25">
      <c r="B6724" s="36" t="str">
        <f>LOOKUP(Tabela2[[#This Row],[RESUMO]],Tabela3[Grupo],Tabela3[Meus produtos])</f>
        <v>Não</v>
      </c>
      <c r="C6724" s="30" t="s">
        <v>6421</v>
      </c>
      <c r="D6724" t="s">
        <v>21238</v>
      </c>
      <c r="E6724" t="s">
        <v>11853</v>
      </c>
      <c r="F6724" s="30" t="s">
        <v>17146</v>
      </c>
      <c r="G6724">
        <v>6.62</v>
      </c>
      <c r="H6724">
        <v>4.2</v>
      </c>
      <c r="I6724">
        <v>18</v>
      </c>
      <c r="J6724">
        <v>0</v>
      </c>
      <c r="K6724" s="13">
        <v>0.28820000000000001</v>
      </c>
      <c r="L6724" s="13">
        <v>4.2000000000000003E-2</v>
      </c>
      <c r="M6724" s="13">
        <v>6.6199999999999995E-2</v>
      </c>
      <c r="N6724" s="13">
        <v>0.18</v>
      </c>
      <c r="O6724" s="13">
        <v>0</v>
      </c>
      <c r="P6724" s="12" t="str">
        <f>LEFT(Tabela2[[#This Row],[Código]],2)</f>
        <v>62</v>
      </c>
    </row>
    <row r="6725" spans="2:16" ht="15" customHeight="1" x14ac:dyDescent="0.25">
      <c r="B6725" s="36" t="str">
        <f>LOOKUP(Tabela2[[#This Row],[RESUMO]],Tabela3[Grupo],Tabela3[Meus produtos])</f>
        <v>Não</v>
      </c>
      <c r="C6725" s="30" t="s">
        <v>6422</v>
      </c>
      <c r="D6725" t="s">
        <v>21238</v>
      </c>
      <c r="E6725" t="s">
        <v>11853</v>
      </c>
      <c r="F6725" s="30" t="s">
        <v>17147</v>
      </c>
      <c r="G6725">
        <v>6.62</v>
      </c>
      <c r="H6725">
        <v>4.2</v>
      </c>
      <c r="I6725">
        <v>18</v>
      </c>
      <c r="J6725">
        <v>0</v>
      </c>
      <c r="K6725" s="13">
        <v>0.28820000000000001</v>
      </c>
      <c r="L6725" s="13">
        <v>4.2000000000000003E-2</v>
      </c>
      <c r="M6725" s="13">
        <v>6.6199999999999995E-2</v>
      </c>
      <c r="N6725" s="13">
        <v>0.18</v>
      </c>
      <c r="O6725" s="13">
        <v>0</v>
      </c>
      <c r="P6725" s="12" t="str">
        <f>LEFT(Tabela2[[#This Row],[Código]],2)</f>
        <v>62</v>
      </c>
    </row>
    <row r="6726" spans="2:16" ht="15" customHeight="1" x14ac:dyDescent="0.25">
      <c r="B6726" s="36" t="str">
        <f>LOOKUP(Tabela2[[#This Row],[RESUMO]],Tabela3[Grupo],Tabela3[Meus produtos])</f>
        <v>Não</v>
      </c>
      <c r="C6726" s="30" t="s">
        <v>6423</v>
      </c>
      <c r="D6726" t="s">
        <v>21238</v>
      </c>
      <c r="E6726" t="s">
        <v>11853</v>
      </c>
      <c r="F6726" s="30" t="s">
        <v>17148</v>
      </c>
      <c r="G6726">
        <v>6.62</v>
      </c>
      <c r="H6726">
        <v>4.2</v>
      </c>
      <c r="I6726">
        <v>18</v>
      </c>
      <c r="J6726">
        <v>0</v>
      </c>
      <c r="K6726" s="13">
        <v>0.28820000000000001</v>
      </c>
      <c r="L6726" s="13">
        <v>4.2000000000000003E-2</v>
      </c>
      <c r="M6726" s="13">
        <v>6.6199999999999995E-2</v>
      </c>
      <c r="N6726" s="13">
        <v>0.18</v>
      </c>
      <c r="O6726" s="13">
        <v>0</v>
      </c>
      <c r="P6726" s="12" t="str">
        <f>LEFT(Tabela2[[#This Row],[Código]],2)</f>
        <v>62</v>
      </c>
    </row>
    <row r="6727" spans="2:16" ht="15" customHeight="1" x14ac:dyDescent="0.25">
      <c r="B6727" s="36" t="str">
        <f>LOOKUP(Tabela2[[#This Row],[RESUMO]],Tabela3[Grupo],Tabela3[Meus produtos])</f>
        <v>Não</v>
      </c>
      <c r="C6727" s="30" t="s">
        <v>6424</v>
      </c>
      <c r="D6727" t="s">
        <v>21238</v>
      </c>
      <c r="E6727" t="s">
        <v>11853</v>
      </c>
      <c r="F6727" s="30" t="s">
        <v>17149</v>
      </c>
      <c r="G6727">
        <v>6.62</v>
      </c>
      <c r="H6727">
        <v>4.2</v>
      </c>
      <c r="I6727">
        <v>18</v>
      </c>
      <c r="J6727">
        <v>0</v>
      </c>
      <c r="K6727" s="13">
        <v>0.28820000000000001</v>
      </c>
      <c r="L6727" s="13">
        <v>4.2000000000000003E-2</v>
      </c>
      <c r="M6727" s="13">
        <v>6.6199999999999995E-2</v>
      </c>
      <c r="N6727" s="13">
        <v>0.18</v>
      </c>
      <c r="O6727" s="13">
        <v>0</v>
      </c>
      <c r="P6727" s="12" t="str">
        <f>LEFT(Tabela2[[#This Row],[Código]],2)</f>
        <v>62</v>
      </c>
    </row>
    <row r="6728" spans="2:16" ht="15" customHeight="1" x14ac:dyDescent="0.25">
      <c r="B6728" s="36" t="str">
        <f>LOOKUP(Tabela2[[#This Row],[RESUMO]],Tabela3[Grupo],Tabela3[Meus produtos])</f>
        <v>Não</v>
      </c>
      <c r="C6728" s="30" t="s">
        <v>6425</v>
      </c>
      <c r="D6728" t="s">
        <v>21238</v>
      </c>
      <c r="E6728" t="s">
        <v>11853</v>
      </c>
      <c r="F6728" s="30" t="s">
        <v>17150</v>
      </c>
      <c r="G6728">
        <v>6.62</v>
      </c>
      <c r="H6728">
        <v>4.2</v>
      </c>
      <c r="I6728">
        <v>18</v>
      </c>
      <c r="J6728">
        <v>0</v>
      </c>
      <c r="K6728" s="13">
        <v>0.28820000000000001</v>
      </c>
      <c r="L6728" s="13">
        <v>4.2000000000000003E-2</v>
      </c>
      <c r="M6728" s="13">
        <v>6.6199999999999995E-2</v>
      </c>
      <c r="N6728" s="13">
        <v>0.18</v>
      </c>
      <c r="O6728" s="13">
        <v>0</v>
      </c>
      <c r="P6728" s="12" t="str">
        <f>LEFT(Tabela2[[#This Row],[Código]],2)</f>
        <v>62</v>
      </c>
    </row>
    <row r="6729" spans="2:16" ht="15" customHeight="1" x14ac:dyDescent="0.25">
      <c r="B6729" s="36" t="str">
        <f>LOOKUP(Tabela2[[#This Row],[RESUMO]],Tabela3[Grupo],Tabela3[Meus produtos])</f>
        <v>Não</v>
      </c>
      <c r="C6729" s="30" t="s">
        <v>6426</v>
      </c>
      <c r="D6729" t="s">
        <v>21238</v>
      </c>
      <c r="E6729" t="s">
        <v>11853</v>
      </c>
      <c r="F6729" s="30" t="s">
        <v>17151</v>
      </c>
      <c r="G6729">
        <v>6.62</v>
      </c>
      <c r="H6729">
        <v>4.2</v>
      </c>
      <c r="I6729">
        <v>18</v>
      </c>
      <c r="J6729">
        <v>0</v>
      </c>
      <c r="K6729" s="13">
        <v>0.28820000000000001</v>
      </c>
      <c r="L6729" s="13">
        <v>4.2000000000000003E-2</v>
      </c>
      <c r="M6729" s="13">
        <v>6.6199999999999995E-2</v>
      </c>
      <c r="N6729" s="13">
        <v>0.18</v>
      </c>
      <c r="O6729" s="13">
        <v>0</v>
      </c>
      <c r="P6729" s="12" t="str">
        <f>LEFT(Tabela2[[#This Row],[Código]],2)</f>
        <v>62</v>
      </c>
    </row>
    <row r="6730" spans="2:16" ht="15" customHeight="1" x14ac:dyDescent="0.25">
      <c r="B6730" s="36" t="str">
        <f>LOOKUP(Tabela2[[#This Row],[RESUMO]],Tabela3[Grupo],Tabela3[Meus produtos])</f>
        <v>Não</v>
      </c>
      <c r="C6730" s="30" t="s">
        <v>6427</v>
      </c>
      <c r="D6730" t="s">
        <v>21238</v>
      </c>
      <c r="E6730" t="s">
        <v>11853</v>
      </c>
      <c r="F6730" s="30" t="s">
        <v>17152</v>
      </c>
      <c r="G6730">
        <v>6.62</v>
      </c>
      <c r="H6730">
        <v>4.2</v>
      </c>
      <c r="I6730">
        <v>18</v>
      </c>
      <c r="J6730">
        <v>0</v>
      </c>
      <c r="K6730" s="13">
        <v>0.28820000000000001</v>
      </c>
      <c r="L6730" s="13">
        <v>4.2000000000000003E-2</v>
      </c>
      <c r="M6730" s="13">
        <v>6.6199999999999995E-2</v>
      </c>
      <c r="N6730" s="13">
        <v>0.18</v>
      </c>
      <c r="O6730" s="13">
        <v>0</v>
      </c>
      <c r="P6730" s="12" t="str">
        <f>LEFT(Tabela2[[#This Row],[Código]],2)</f>
        <v>62</v>
      </c>
    </row>
    <row r="6731" spans="2:16" ht="15" customHeight="1" x14ac:dyDescent="0.25">
      <c r="B6731" s="36" t="str">
        <f>LOOKUP(Tabela2[[#This Row],[RESUMO]],Tabela3[Grupo],Tabela3[Meus produtos])</f>
        <v>Não</v>
      </c>
      <c r="C6731" s="30" t="s">
        <v>6428</v>
      </c>
      <c r="D6731" t="s">
        <v>21238</v>
      </c>
      <c r="E6731" t="s">
        <v>11853</v>
      </c>
      <c r="F6731" s="30" t="s">
        <v>17153</v>
      </c>
      <c r="G6731">
        <v>6.62</v>
      </c>
      <c r="H6731">
        <v>4.2</v>
      </c>
      <c r="I6731">
        <v>18</v>
      </c>
      <c r="J6731">
        <v>0</v>
      </c>
      <c r="K6731" s="13">
        <v>0.28820000000000001</v>
      </c>
      <c r="L6731" s="13">
        <v>4.2000000000000003E-2</v>
      </c>
      <c r="M6731" s="13">
        <v>6.6199999999999995E-2</v>
      </c>
      <c r="N6731" s="13">
        <v>0.18</v>
      </c>
      <c r="O6731" s="13">
        <v>0</v>
      </c>
      <c r="P6731" s="12" t="str">
        <f>LEFT(Tabela2[[#This Row],[Código]],2)</f>
        <v>62</v>
      </c>
    </row>
    <row r="6732" spans="2:16" ht="15" customHeight="1" x14ac:dyDescent="0.25">
      <c r="B6732" s="36" t="str">
        <f>LOOKUP(Tabela2[[#This Row],[RESUMO]],Tabela3[Grupo],Tabela3[Meus produtos])</f>
        <v>Não</v>
      </c>
      <c r="C6732" s="30" t="s">
        <v>6429</v>
      </c>
      <c r="D6732" t="s">
        <v>21238</v>
      </c>
      <c r="E6732" t="s">
        <v>11853</v>
      </c>
      <c r="F6732" s="30" t="s">
        <v>17154</v>
      </c>
      <c r="G6732">
        <v>6.62</v>
      </c>
      <c r="H6732">
        <v>4.2</v>
      </c>
      <c r="I6732">
        <v>18</v>
      </c>
      <c r="J6732">
        <v>0</v>
      </c>
      <c r="K6732" s="13">
        <v>0.28820000000000001</v>
      </c>
      <c r="L6732" s="13">
        <v>4.2000000000000003E-2</v>
      </c>
      <c r="M6732" s="13">
        <v>6.6199999999999995E-2</v>
      </c>
      <c r="N6732" s="13">
        <v>0.18</v>
      </c>
      <c r="O6732" s="13">
        <v>0</v>
      </c>
      <c r="P6732" s="12" t="str">
        <f>LEFT(Tabela2[[#This Row],[Código]],2)</f>
        <v>62</v>
      </c>
    </row>
    <row r="6733" spans="2:16" ht="15" customHeight="1" x14ac:dyDescent="0.25">
      <c r="B6733" s="36" t="str">
        <f>LOOKUP(Tabela2[[#This Row],[RESUMO]],Tabela3[Grupo],Tabela3[Meus produtos])</f>
        <v>Não</v>
      </c>
      <c r="C6733" s="30" t="s">
        <v>6430</v>
      </c>
      <c r="D6733" t="s">
        <v>21238</v>
      </c>
      <c r="E6733" t="s">
        <v>11853</v>
      </c>
      <c r="F6733" s="30" t="s">
        <v>17155</v>
      </c>
      <c r="G6733">
        <v>6.62</v>
      </c>
      <c r="H6733">
        <v>4.2</v>
      </c>
      <c r="I6733">
        <v>18</v>
      </c>
      <c r="J6733">
        <v>0</v>
      </c>
      <c r="K6733" s="13">
        <v>0.28820000000000001</v>
      </c>
      <c r="L6733" s="13">
        <v>4.2000000000000003E-2</v>
      </c>
      <c r="M6733" s="13">
        <v>6.6199999999999995E-2</v>
      </c>
      <c r="N6733" s="13">
        <v>0.18</v>
      </c>
      <c r="O6733" s="13">
        <v>0</v>
      </c>
      <c r="P6733" s="12" t="str">
        <f>LEFT(Tabela2[[#This Row],[Código]],2)</f>
        <v>62</v>
      </c>
    </row>
    <row r="6734" spans="2:16" ht="15" customHeight="1" x14ac:dyDescent="0.25">
      <c r="B6734" s="36" t="str">
        <f>LOOKUP(Tabela2[[#This Row],[RESUMO]],Tabela3[Grupo],Tabela3[Meus produtos])</f>
        <v>Não</v>
      </c>
      <c r="C6734" s="30" t="s">
        <v>6431</v>
      </c>
      <c r="D6734" t="s">
        <v>21238</v>
      </c>
      <c r="E6734" t="s">
        <v>11853</v>
      </c>
      <c r="F6734" s="30" t="s">
        <v>17156</v>
      </c>
      <c r="G6734">
        <v>6.62</v>
      </c>
      <c r="H6734">
        <v>4.2</v>
      </c>
      <c r="I6734">
        <v>18</v>
      </c>
      <c r="J6734">
        <v>0</v>
      </c>
      <c r="K6734" s="13">
        <v>0.28820000000000001</v>
      </c>
      <c r="L6734" s="13">
        <v>4.2000000000000003E-2</v>
      </c>
      <c r="M6734" s="13">
        <v>6.6199999999999995E-2</v>
      </c>
      <c r="N6734" s="13">
        <v>0.18</v>
      </c>
      <c r="O6734" s="13">
        <v>0</v>
      </c>
      <c r="P6734" s="12" t="str">
        <f>LEFT(Tabela2[[#This Row],[Código]],2)</f>
        <v>62</v>
      </c>
    </row>
    <row r="6735" spans="2:16" ht="15" customHeight="1" x14ac:dyDescent="0.25">
      <c r="B6735" s="36" t="str">
        <f>LOOKUP(Tabela2[[#This Row],[RESUMO]],Tabela3[Grupo],Tabela3[Meus produtos])</f>
        <v>Não</v>
      </c>
      <c r="C6735" s="30" t="s">
        <v>6432</v>
      </c>
      <c r="D6735" t="s">
        <v>21238</v>
      </c>
      <c r="E6735" t="s">
        <v>11853</v>
      </c>
      <c r="F6735" s="30" t="s">
        <v>17157</v>
      </c>
      <c r="G6735">
        <v>6.62</v>
      </c>
      <c r="H6735">
        <v>4.2</v>
      </c>
      <c r="I6735">
        <v>18</v>
      </c>
      <c r="J6735">
        <v>0</v>
      </c>
      <c r="K6735" s="13">
        <v>0.28820000000000001</v>
      </c>
      <c r="L6735" s="13">
        <v>4.2000000000000003E-2</v>
      </c>
      <c r="M6735" s="13">
        <v>6.6199999999999995E-2</v>
      </c>
      <c r="N6735" s="13">
        <v>0.18</v>
      </c>
      <c r="O6735" s="13">
        <v>0</v>
      </c>
      <c r="P6735" s="12" t="str">
        <f>LEFT(Tabela2[[#This Row],[Código]],2)</f>
        <v>62</v>
      </c>
    </row>
    <row r="6736" spans="2:16" ht="15" customHeight="1" x14ac:dyDescent="0.25">
      <c r="B6736" s="36" t="str">
        <f>LOOKUP(Tabela2[[#This Row],[RESUMO]],Tabela3[Grupo],Tabela3[Meus produtos])</f>
        <v>Não</v>
      </c>
      <c r="C6736" s="30" t="s">
        <v>6433</v>
      </c>
      <c r="D6736" t="s">
        <v>21238</v>
      </c>
      <c r="E6736" t="s">
        <v>11853</v>
      </c>
      <c r="F6736" s="30" t="s">
        <v>17158</v>
      </c>
      <c r="G6736">
        <v>6.62</v>
      </c>
      <c r="H6736">
        <v>4.2</v>
      </c>
      <c r="I6736">
        <v>18</v>
      </c>
      <c r="J6736">
        <v>0</v>
      </c>
      <c r="K6736" s="13">
        <v>0.28820000000000001</v>
      </c>
      <c r="L6736" s="13">
        <v>4.2000000000000003E-2</v>
      </c>
      <c r="M6736" s="13">
        <v>6.6199999999999995E-2</v>
      </c>
      <c r="N6736" s="13">
        <v>0.18</v>
      </c>
      <c r="O6736" s="13">
        <v>0</v>
      </c>
      <c r="P6736" s="12" t="str">
        <f>LEFT(Tabela2[[#This Row],[Código]],2)</f>
        <v>62</v>
      </c>
    </row>
    <row r="6737" spans="2:16" ht="15" customHeight="1" x14ac:dyDescent="0.25">
      <c r="B6737" s="36" t="str">
        <f>LOOKUP(Tabela2[[#This Row],[RESUMO]],Tabela3[Grupo],Tabela3[Meus produtos])</f>
        <v>Não</v>
      </c>
      <c r="C6737" s="30" t="s">
        <v>6434</v>
      </c>
      <c r="D6737" t="s">
        <v>21238</v>
      </c>
      <c r="E6737" t="s">
        <v>11853</v>
      </c>
      <c r="F6737" s="30" t="s">
        <v>17159</v>
      </c>
      <c r="G6737">
        <v>6.62</v>
      </c>
      <c r="H6737">
        <v>4.2</v>
      </c>
      <c r="I6737">
        <v>18</v>
      </c>
      <c r="J6737">
        <v>0</v>
      </c>
      <c r="K6737" s="13">
        <v>0.28820000000000001</v>
      </c>
      <c r="L6737" s="13">
        <v>4.2000000000000003E-2</v>
      </c>
      <c r="M6737" s="13">
        <v>6.6199999999999995E-2</v>
      </c>
      <c r="N6737" s="13">
        <v>0.18</v>
      </c>
      <c r="O6737" s="13">
        <v>0</v>
      </c>
      <c r="P6737" s="12" t="str">
        <f>LEFT(Tabela2[[#This Row],[Código]],2)</f>
        <v>62</v>
      </c>
    </row>
    <row r="6738" spans="2:16" ht="15" customHeight="1" x14ac:dyDescent="0.25">
      <c r="B6738" s="36" t="str">
        <f>LOOKUP(Tabela2[[#This Row],[RESUMO]],Tabela3[Grupo],Tabela3[Meus produtos])</f>
        <v>Não</v>
      </c>
      <c r="C6738" s="30" t="s">
        <v>6435</v>
      </c>
      <c r="D6738" t="s">
        <v>21238</v>
      </c>
      <c r="E6738" t="s">
        <v>11853</v>
      </c>
      <c r="F6738" s="30" t="s">
        <v>17160</v>
      </c>
      <c r="G6738">
        <v>6.62</v>
      </c>
      <c r="H6738">
        <v>4.2</v>
      </c>
      <c r="I6738">
        <v>18</v>
      </c>
      <c r="J6738">
        <v>0</v>
      </c>
      <c r="K6738" s="13">
        <v>0.28820000000000001</v>
      </c>
      <c r="L6738" s="13">
        <v>4.2000000000000003E-2</v>
      </c>
      <c r="M6738" s="13">
        <v>6.6199999999999995E-2</v>
      </c>
      <c r="N6738" s="13">
        <v>0.18</v>
      </c>
      <c r="O6738" s="13">
        <v>0</v>
      </c>
      <c r="P6738" s="12" t="str">
        <f>LEFT(Tabela2[[#This Row],[Código]],2)</f>
        <v>62</v>
      </c>
    </row>
    <row r="6739" spans="2:16" ht="15" customHeight="1" x14ac:dyDescent="0.25">
      <c r="B6739" s="36" t="str">
        <f>LOOKUP(Tabela2[[#This Row],[RESUMO]],Tabela3[Grupo],Tabela3[Meus produtos])</f>
        <v>Não</v>
      </c>
      <c r="C6739" s="30" t="s">
        <v>6436</v>
      </c>
      <c r="D6739" t="s">
        <v>21238</v>
      </c>
      <c r="E6739" t="s">
        <v>11853</v>
      </c>
      <c r="F6739" s="30" t="s">
        <v>17161</v>
      </c>
      <c r="G6739">
        <v>6.62</v>
      </c>
      <c r="H6739">
        <v>4.2</v>
      </c>
      <c r="I6739">
        <v>18</v>
      </c>
      <c r="J6739">
        <v>0</v>
      </c>
      <c r="K6739" s="13">
        <v>0.28820000000000001</v>
      </c>
      <c r="L6739" s="13">
        <v>4.2000000000000003E-2</v>
      </c>
      <c r="M6739" s="13">
        <v>6.6199999999999995E-2</v>
      </c>
      <c r="N6739" s="13">
        <v>0.18</v>
      </c>
      <c r="O6739" s="13">
        <v>0</v>
      </c>
      <c r="P6739" s="12" t="str">
        <f>LEFT(Tabela2[[#This Row],[Código]],2)</f>
        <v>62</v>
      </c>
    </row>
    <row r="6740" spans="2:16" ht="15" customHeight="1" x14ac:dyDescent="0.25">
      <c r="B6740" s="36" t="str">
        <f>LOOKUP(Tabela2[[#This Row],[RESUMO]],Tabela3[Grupo],Tabela3[Meus produtos])</f>
        <v>Não</v>
      </c>
      <c r="C6740" s="30" t="s">
        <v>6437</v>
      </c>
      <c r="D6740" t="s">
        <v>21238</v>
      </c>
      <c r="E6740" t="s">
        <v>11853</v>
      </c>
      <c r="F6740" s="30" t="s">
        <v>17162</v>
      </c>
      <c r="G6740">
        <v>6.62</v>
      </c>
      <c r="H6740">
        <v>4.2</v>
      </c>
      <c r="I6740">
        <v>18</v>
      </c>
      <c r="J6740">
        <v>0</v>
      </c>
      <c r="K6740" s="13">
        <v>0.28820000000000001</v>
      </c>
      <c r="L6740" s="13">
        <v>4.2000000000000003E-2</v>
      </c>
      <c r="M6740" s="13">
        <v>6.6199999999999995E-2</v>
      </c>
      <c r="N6740" s="13">
        <v>0.18</v>
      </c>
      <c r="O6740" s="13">
        <v>0</v>
      </c>
      <c r="P6740" s="12" t="str">
        <f>LEFT(Tabela2[[#This Row],[Código]],2)</f>
        <v>62</v>
      </c>
    </row>
    <row r="6741" spans="2:16" ht="15" customHeight="1" x14ac:dyDescent="0.25">
      <c r="B6741" s="36" t="str">
        <f>LOOKUP(Tabela2[[#This Row],[RESUMO]],Tabela3[Grupo],Tabela3[Meus produtos])</f>
        <v>Não</v>
      </c>
      <c r="C6741" s="30" t="s">
        <v>6438</v>
      </c>
      <c r="D6741" t="s">
        <v>21238</v>
      </c>
      <c r="E6741" t="s">
        <v>11853</v>
      </c>
      <c r="F6741" s="30" t="s">
        <v>17163</v>
      </c>
      <c r="G6741">
        <v>6.62</v>
      </c>
      <c r="H6741">
        <v>4.2</v>
      </c>
      <c r="I6741">
        <v>18</v>
      </c>
      <c r="J6741">
        <v>0</v>
      </c>
      <c r="K6741" s="13">
        <v>0.28820000000000001</v>
      </c>
      <c r="L6741" s="13">
        <v>4.2000000000000003E-2</v>
      </c>
      <c r="M6741" s="13">
        <v>6.6199999999999995E-2</v>
      </c>
      <c r="N6741" s="13">
        <v>0.18</v>
      </c>
      <c r="O6741" s="13">
        <v>0</v>
      </c>
      <c r="P6741" s="12" t="str">
        <f>LEFT(Tabela2[[#This Row],[Código]],2)</f>
        <v>62</v>
      </c>
    </row>
    <row r="6742" spans="2:16" ht="15" customHeight="1" x14ac:dyDescent="0.25">
      <c r="B6742" s="36" t="str">
        <f>LOOKUP(Tabela2[[#This Row],[RESUMO]],Tabela3[Grupo],Tabela3[Meus produtos])</f>
        <v>Não</v>
      </c>
      <c r="C6742" s="30" t="s">
        <v>6439</v>
      </c>
      <c r="D6742" t="s">
        <v>21238</v>
      </c>
      <c r="E6742" t="s">
        <v>11853</v>
      </c>
      <c r="F6742" s="30" t="s">
        <v>17164</v>
      </c>
      <c r="G6742">
        <v>6.62</v>
      </c>
      <c r="H6742">
        <v>4.2</v>
      </c>
      <c r="I6742">
        <v>18</v>
      </c>
      <c r="J6742">
        <v>0</v>
      </c>
      <c r="K6742" s="13">
        <v>0.28820000000000001</v>
      </c>
      <c r="L6742" s="13">
        <v>4.2000000000000003E-2</v>
      </c>
      <c r="M6742" s="13">
        <v>6.6199999999999995E-2</v>
      </c>
      <c r="N6742" s="13">
        <v>0.18</v>
      </c>
      <c r="O6742" s="13">
        <v>0</v>
      </c>
      <c r="P6742" s="12" t="str">
        <f>LEFT(Tabela2[[#This Row],[Código]],2)</f>
        <v>62</v>
      </c>
    </row>
    <row r="6743" spans="2:16" ht="15" customHeight="1" x14ac:dyDescent="0.25">
      <c r="B6743" s="36" t="str">
        <f>LOOKUP(Tabela2[[#This Row],[RESUMO]],Tabela3[Grupo],Tabela3[Meus produtos])</f>
        <v>Não</v>
      </c>
      <c r="C6743" s="30" t="s">
        <v>6440</v>
      </c>
      <c r="D6743" t="s">
        <v>21238</v>
      </c>
      <c r="E6743" t="s">
        <v>11853</v>
      </c>
      <c r="F6743" s="30" t="s">
        <v>17165</v>
      </c>
      <c r="G6743">
        <v>6.62</v>
      </c>
      <c r="H6743">
        <v>4.2</v>
      </c>
      <c r="I6743">
        <v>18</v>
      </c>
      <c r="J6743">
        <v>0</v>
      </c>
      <c r="K6743" s="13">
        <v>0.28820000000000001</v>
      </c>
      <c r="L6743" s="13">
        <v>4.2000000000000003E-2</v>
      </c>
      <c r="M6743" s="13">
        <v>6.6199999999999995E-2</v>
      </c>
      <c r="N6743" s="13">
        <v>0.18</v>
      </c>
      <c r="O6743" s="13">
        <v>0</v>
      </c>
      <c r="P6743" s="12" t="str">
        <f>LEFT(Tabela2[[#This Row],[Código]],2)</f>
        <v>62</v>
      </c>
    </row>
    <row r="6744" spans="2:16" ht="15" customHeight="1" x14ac:dyDescent="0.25">
      <c r="B6744" s="36" t="str">
        <f>LOOKUP(Tabela2[[#This Row],[RESUMO]],Tabela3[Grupo],Tabela3[Meus produtos])</f>
        <v>Não</v>
      </c>
      <c r="C6744" s="30" t="s">
        <v>6441</v>
      </c>
      <c r="D6744" t="s">
        <v>21238</v>
      </c>
      <c r="E6744" t="s">
        <v>11853</v>
      </c>
      <c r="F6744" s="30" t="s">
        <v>17166</v>
      </c>
      <c r="G6744">
        <v>6.62</v>
      </c>
      <c r="H6744">
        <v>4.2</v>
      </c>
      <c r="I6744">
        <v>18</v>
      </c>
      <c r="J6744">
        <v>0</v>
      </c>
      <c r="K6744" s="13">
        <v>0.28820000000000001</v>
      </c>
      <c r="L6744" s="13">
        <v>4.2000000000000003E-2</v>
      </c>
      <c r="M6744" s="13">
        <v>6.6199999999999995E-2</v>
      </c>
      <c r="N6744" s="13">
        <v>0.18</v>
      </c>
      <c r="O6744" s="13">
        <v>0</v>
      </c>
      <c r="P6744" s="12" t="str">
        <f>LEFT(Tabela2[[#This Row],[Código]],2)</f>
        <v>62</v>
      </c>
    </row>
    <row r="6745" spans="2:16" ht="15" customHeight="1" x14ac:dyDescent="0.25">
      <c r="B6745" s="36" t="str">
        <f>LOOKUP(Tabela2[[#This Row],[RESUMO]],Tabela3[Grupo],Tabela3[Meus produtos])</f>
        <v>Não</v>
      </c>
      <c r="C6745" s="30" t="s">
        <v>6442</v>
      </c>
      <c r="D6745" t="s">
        <v>21238</v>
      </c>
      <c r="E6745" t="s">
        <v>11853</v>
      </c>
      <c r="F6745" s="30" t="s">
        <v>17167</v>
      </c>
      <c r="G6745">
        <v>6.62</v>
      </c>
      <c r="H6745">
        <v>4.2</v>
      </c>
      <c r="I6745">
        <v>18</v>
      </c>
      <c r="J6745">
        <v>0</v>
      </c>
      <c r="K6745" s="13">
        <v>0.28820000000000001</v>
      </c>
      <c r="L6745" s="13">
        <v>4.2000000000000003E-2</v>
      </c>
      <c r="M6745" s="13">
        <v>6.6199999999999995E-2</v>
      </c>
      <c r="N6745" s="13">
        <v>0.18</v>
      </c>
      <c r="O6745" s="13">
        <v>0</v>
      </c>
      <c r="P6745" s="12" t="str">
        <f>LEFT(Tabela2[[#This Row],[Código]],2)</f>
        <v>62</v>
      </c>
    </row>
    <row r="6746" spans="2:16" ht="15" customHeight="1" x14ac:dyDescent="0.25">
      <c r="B6746" s="36" t="str">
        <f>LOOKUP(Tabela2[[#This Row],[RESUMO]],Tabela3[Grupo],Tabela3[Meus produtos])</f>
        <v>Não</v>
      </c>
      <c r="C6746" s="30" t="s">
        <v>6443</v>
      </c>
      <c r="D6746" t="s">
        <v>21238</v>
      </c>
      <c r="E6746" t="s">
        <v>11853</v>
      </c>
      <c r="F6746" s="30" t="s">
        <v>17168</v>
      </c>
      <c r="G6746">
        <v>6.62</v>
      </c>
      <c r="H6746">
        <v>4.2</v>
      </c>
      <c r="I6746">
        <v>18</v>
      </c>
      <c r="J6746">
        <v>0</v>
      </c>
      <c r="K6746" s="13">
        <v>0.28820000000000001</v>
      </c>
      <c r="L6746" s="13">
        <v>4.2000000000000003E-2</v>
      </c>
      <c r="M6746" s="13">
        <v>6.6199999999999995E-2</v>
      </c>
      <c r="N6746" s="13">
        <v>0.18</v>
      </c>
      <c r="O6746" s="13">
        <v>0</v>
      </c>
      <c r="P6746" s="12" t="str">
        <f>LEFT(Tabela2[[#This Row],[Código]],2)</f>
        <v>62</v>
      </c>
    </row>
    <row r="6747" spans="2:16" ht="15" customHeight="1" x14ac:dyDescent="0.25">
      <c r="B6747" s="36" t="str">
        <f>LOOKUP(Tabela2[[#This Row],[RESUMO]],Tabela3[Grupo],Tabela3[Meus produtos])</f>
        <v>Não</v>
      </c>
      <c r="C6747" s="30" t="s">
        <v>6444</v>
      </c>
      <c r="D6747" t="s">
        <v>21238</v>
      </c>
      <c r="E6747" t="s">
        <v>11853</v>
      </c>
      <c r="F6747" s="30" t="s">
        <v>17169</v>
      </c>
      <c r="G6747">
        <v>6.62</v>
      </c>
      <c r="H6747">
        <v>4.2</v>
      </c>
      <c r="I6747">
        <v>18</v>
      </c>
      <c r="J6747">
        <v>0</v>
      </c>
      <c r="K6747" s="13">
        <v>0.28820000000000001</v>
      </c>
      <c r="L6747" s="13">
        <v>4.2000000000000003E-2</v>
      </c>
      <c r="M6747" s="13">
        <v>6.6199999999999995E-2</v>
      </c>
      <c r="N6747" s="13">
        <v>0.18</v>
      </c>
      <c r="O6747" s="13">
        <v>0</v>
      </c>
      <c r="P6747" s="12" t="str">
        <f>LEFT(Tabela2[[#This Row],[Código]],2)</f>
        <v>62</v>
      </c>
    </row>
    <row r="6748" spans="2:16" ht="15" customHeight="1" x14ac:dyDescent="0.25">
      <c r="B6748" s="36" t="str">
        <f>LOOKUP(Tabela2[[#This Row],[RESUMO]],Tabela3[Grupo],Tabela3[Meus produtos])</f>
        <v>Não</v>
      </c>
      <c r="C6748" s="30" t="s">
        <v>6445</v>
      </c>
      <c r="D6748" t="s">
        <v>21238</v>
      </c>
      <c r="E6748" t="s">
        <v>11853</v>
      </c>
      <c r="F6748" s="30" t="s">
        <v>17170</v>
      </c>
      <c r="G6748">
        <v>6.62</v>
      </c>
      <c r="H6748">
        <v>4.2</v>
      </c>
      <c r="I6748">
        <v>18</v>
      </c>
      <c r="J6748">
        <v>0</v>
      </c>
      <c r="K6748" s="13">
        <v>0.28820000000000001</v>
      </c>
      <c r="L6748" s="13">
        <v>4.2000000000000003E-2</v>
      </c>
      <c r="M6748" s="13">
        <v>6.6199999999999995E-2</v>
      </c>
      <c r="N6748" s="13">
        <v>0.18</v>
      </c>
      <c r="O6748" s="13">
        <v>0</v>
      </c>
      <c r="P6748" s="12" t="str">
        <f>LEFT(Tabela2[[#This Row],[Código]],2)</f>
        <v>62</v>
      </c>
    </row>
    <row r="6749" spans="2:16" ht="15" customHeight="1" x14ac:dyDescent="0.25">
      <c r="B6749" s="36" t="str">
        <f>LOOKUP(Tabela2[[#This Row],[RESUMO]],Tabela3[Grupo],Tabela3[Meus produtos])</f>
        <v>Não</v>
      </c>
      <c r="C6749" s="30" t="s">
        <v>6446</v>
      </c>
      <c r="D6749" t="s">
        <v>21238</v>
      </c>
      <c r="E6749" t="s">
        <v>11853</v>
      </c>
      <c r="F6749" s="30" t="s">
        <v>17171</v>
      </c>
      <c r="G6749">
        <v>6.62</v>
      </c>
      <c r="H6749">
        <v>4.2</v>
      </c>
      <c r="I6749">
        <v>18</v>
      </c>
      <c r="J6749">
        <v>0</v>
      </c>
      <c r="K6749" s="13">
        <v>0.28820000000000001</v>
      </c>
      <c r="L6749" s="13">
        <v>4.2000000000000003E-2</v>
      </c>
      <c r="M6749" s="13">
        <v>6.6199999999999995E-2</v>
      </c>
      <c r="N6749" s="13">
        <v>0.18</v>
      </c>
      <c r="O6749" s="13">
        <v>0</v>
      </c>
      <c r="P6749" s="12" t="str">
        <f>LEFT(Tabela2[[#This Row],[Código]],2)</f>
        <v>62</v>
      </c>
    </row>
    <row r="6750" spans="2:16" ht="15" customHeight="1" x14ac:dyDescent="0.25">
      <c r="B6750" s="36" t="str">
        <f>LOOKUP(Tabela2[[#This Row],[RESUMO]],Tabela3[Grupo],Tabela3[Meus produtos])</f>
        <v>Não</v>
      </c>
      <c r="C6750" s="30" t="s">
        <v>6447</v>
      </c>
      <c r="D6750" t="s">
        <v>21238</v>
      </c>
      <c r="E6750" t="s">
        <v>11853</v>
      </c>
      <c r="F6750" s="30" t="s">
        <v>17172</v>
      </c>
      <c r="G6750">
        <v>6.62</v>
      </c>
      <c r="H6750">
        <v>4.2</v>
      </c>
      <c r="I6750">
        <v>18</v>
      </c>
      <c r="J6750">
        <v>0</v>
      </c>
      <c r="K6750" s="13">
        <v>0.28820000000000001</v>
      </c>
      <c r="L6750" s="13">
        <v>4.2000000000000003E-2</v>
      </c>
      <c r="M6750" s="13">
        <v>6.6199999999999995E-2</v>
      </c>
      <c r="N6750" s="13">
        <v>0.18</v>
      </c>
      <c r="O6750" s="13">
        <v>0</v>
      </c>
      <c r="P6750" s="12" t="str">
        <f>LEFT(Tabela2[[#This Row],[Código]],2)</f>
        <v>62</v>
      </c>
    </row>
    <row r="6751" spans="2:16" ht="15" customHeight="1" x14ac:dyDescent="0.25">
      <c r="B6751" s="36" t="str">
        <f>LOOKUP(Tabela2[[#This Row],[RESUMO]],Tabela3[Grupo],Tabela3[Meus produtos])</f>
        <v>Não</v>
      </c>
      <c r="C6751" s="30" t="s">
        <v>6448</v>
      </c>
      <c r="D6751" t="s">
        <v>21238</v>
      </c>
      <c r="E6751" t="s">
        <v>11853</v>
      </c>
      <c r="F6751" s="30" t="s">
        <v>17173</v>
      </c>
      <c r="G6751">
        <v>6.62</v>
      </c>
      <c r="H6751">
        <v>4.2</v>
      </c>
      <c r="I6751">
        <v>18</v>
      </c>
      <c r="J6751">
        <v>0</v>
      </c>
      <c r="K6751" s="13">
        <v>0.28820000000000001</v>
      </c>
      <c r="L6751" s="13">
        <v>4.2000000000000003E-2</v>
      </c>
      <c r="M6751" s="13">
        <v>6.6199999999999995E-2</v>
      </c>
      <c r="N6751" s="13">
        <v>0.18</v>
      </c>
      <c r="O6751" s="13">
        <v>0</v>
      </c>
      <c r="P6751" s="12" t="str">
        <f>LEFT(Tabela2[[#This Row],[Código]],2)</f>
        <v>62</v>
      </c>
    </row>
    <row r="6752" spans="2:16" ht="15" customHeight="1" x14ac:dyDescent="0.25">
      <c r="B6752" s="36" t="str">
        <f>LOOKUP(Tabela2[[#This Row],[RESUMO]],Tabela3[Grupo],Tabela3[Meus produtos])</f>
        <v>Não</v>
      </c>
      <c r="C6752" s="30" t="s">
        <v>6449</v>
      </c>
      <c r="D6752" t="s">
        <v>21238</v>
      </c>
      <c r="E6752" t="s">
        <v>11853</v>
      </c>
      <c r="F6752" s="30" t="s">
        <v>17174</v>
      </c>
      <c r="G6752">
        <v>6.62</v>
      </c>
      <c r="H6752">
        <v>4.2</v>
      </c>
      <c r="I6752">
        <v>18</v>
      </c>
      <c r="J6752">
        <v>0</v>
      </c>
      <c r="K6752" s="13">
        <v>0.28820000000000001</v>
      </c>
      <c r="L6752" s="13">
        <v>4.2000000000000003E-2</v>
      </c>
      <c r="M6752" s="13">
        <v>6.6199999999999995E-2</v>
      </c>
      <c r="N6752" s="13">
        <v>0.18</v>
      </c>
      <c r="O6752" s="13">
        <v>0</v>
      </c>
      <c r="P6752" s="12" t="str">
        <f>LEFT(Tabela2[[#This Row],[Código]],2)</f>
        <v>62</v>
      </c>
    </row>
    <row r="6753" spans="2:16" ht="15" customHeight="1" x14ac:dyDescent="0.25">
      <c r="B6753" s="36" t="str">
        <f>LOOKUP(Tabela2[[#This Row],[RESUMO]],Tabela3[Grupo],Tabela3[Meus produtos])</f>
        <v>Não</v>
      </c>
      <c r="C6753" s="30" t="s">
        <v>6450</v>
      </c>
      <c r="D6753" t="s">
        <v>21238</v>
      </c>
      <c r="E6753" t="s">
        <v>11853</v>
      </c>
      <c r="F6753" s="30" t="s">
        <v>17175</v>
      </c>
      <c r="G6753">
        <v>6.62</v>
      </c>
      <c r="H6753">
        <v>4.2</v>
      </c>
      <c r="I6753">
        <v>18</v>
      </c>
      <c r="J6753">
        <v>0</v>
      </c>
      <c r="K6753" s="13">
        <v>0.28820000000000001</v>
      </c>
      <c r="L6753" s="13">
        <v>4.2000000000000003E-2</v>
      </c>
      <c r="M6753" s="13">
        <v>6.6199999999999995E-2</v>
      </c>
      <c r="N6753" s="13">
        <v>0.18</v>
      </c>
      <c r="O6753" s="13">
        <v>0</v>
      </c>
      <c r="P6753" s="12" t="str">
        <f>LEFT(Tabela2[[#This Row],[Código]],2)</f>
        <v>62</v>
      </c>
    </row>
    <row r="6754" spans="2:16" ht="15" customHeight="1" x14ac:dyDescent="0.25">
      <c r="B6754" s="36" t="str">
        <f>LOOKUP(Tabela2[[#This Row],[RESUMO]],Tabela3[Grupo],Tabela3[Meus produtos])</f>
        <v>Não</v>
      </c>
      <c r="C6754" s="30" t="s">
        <v>6451</v>
      </c>
      <c r="D6754" t="s">
        <v>21238</v>
      </c>
      <c r="E6754" t="s">
        <v>11853</v>
      </c>
      <c r="F6754" s="30" t="s">
        <v>17176</v>
      </c>
      <c r="G6754">
        <v>6.62</v>
      </c>
      <c r="H6754">
        <v>4.2</v>
      </c>
      <c r="I6754">
        <v>18</v>
      </c>
      <c r="J6754">
        <v>0</v>
      </c>
      <c r="K6754" s="13">
        <v>0.28820000000000001</v>
      </c>
      <c r="L6754" s="13">
        <v>4.2000000000000003E-2</v>
      </c>
      <c r="M6754" s="13">
        <v>6.6199999999999995E-2</v>
      </c>
      <c r="N6754" s="13">
        <v>0.18</v>
      </c>
      <c r="O6754" s="13">
        <v>0</v>
      </c>
      <c r="P6754" s="12" t="str">
        <f>LEFT(Tabela2[[#This Row],[Código]],2)</f>
        <v>62</v>
      </c>
    </row>
    <row r="6755" spans="2:16" ht="15" customHeight="1" x14ac:dyDescent="0.25">
      <c r="B6755" s="36" t="str">
        <f>LOOKUP(Tabela2[[#This Row],[RESUMO]],Tabela3[Grupo],Tabela3[Meus produtos])</f>
        <v>Não</v>
      </c>
      <c r="C6755" s="30" t="s">
        <v>6452</v>
      </c>
      <c r="D6755" t="s">
        <v>21238</v>
      </c>
      <c r="E6755" t="s">
        <v>11853</v>
      </c>
      <c r="F6755" s="30" t="s">
        <v>17177</v>
      </c>
      <c r="G6755">
        <v>6.62</v>
      </c>
      <c r="H6755">
        <v>4.2</v>
      </c>
      <c r="I6755">
        <v>18</v>
      </c>
      <c r="J6755">
        <v>0</v>
      </c>
      <c r="K6755" s="13">
        <v>0.28820000000000001</v>
      </c>
      <c r="L6755" s="13">
        <v>4.2000000000000003E-2</v>
      </c>
      <c r="M6755" s="13">
        <v>6.6199999999999995E-2</v>
      </c>
      <c r="N6755" s="13">
        <v>0.18</v>
      </c>
      <c r="O6755" s="13">
        <v>0</v>
      </c>
      <c r="P6755" s="12" t="str">
        <f>LEFT(Tabela2[[#This Row],[Código]],2)</f>
        <v>62</v>
      </c>
    </row>
    <row r="6756" spans="2:16" ht="15" customHeight="1" x14ac:dyDescent="0.25">
      <c r="B6756" s="36" t="str">
        <f>LOOKUP(Tabela2[[#This Row],[RESUMO]],Tabela3[Grupo],Tabela3[Meus produtos])</f>
        <v>Não</v>
      </c>
      <c r="C6756" s="30" t="s">
        <v>6453</v>
      </c>
      <c r="D6756" t="s">
        <v>21238</v>
      </c>
      <c r="E6756" t="s">
        <v>11853</v>
      </c>
      <c r="F6756" s="30" t="s">
        <v>17178</v>
      </c>
      <c r="G6756">
        <v>6.62</v>
      </c>
      <c r="H6756">
        <v>4.2</v>
      </c>
      <c r="I6756">
        <v>18</v>
      </c>
      <c r="J6756">
        <v>0</v>
      </c>
      <c r="K6756" s="13">
        <v>0.28820000000000001</v>
      </c>
      <c r="L6756" s="13">
        <v>4.2000000000000003E-2</v>
      </c>
      <c r="M6756" s="13">
        <v>6.6199999999999995E-2</v>
      </c>
      <c r="N6756" s="13">
        <v>0.18</v>
      </c>
      <c r="O6756" s="13">
        <v>0</v>
      </c>
      <c r="P6756" s="12" t="str">
        <f>LEFT(Tabela2[[#This Row],[Código]],2)</f>
        <v>62</v>
      </c>
    </row>
    <row r="6757" spans="2:16" ht="15" customHeight="1" x14ac:dyDescent="0.25">
      <c r="B6757" s="36" t="str">
        <f>LOOKUP(Tabela2[[#This Row],[RESUMO]],Tabela3[Grupo],Tabela3[Meus produtos])</f>
        <v>Não</v>
      </c>
      <c r="C6757" s="30" t="s">
        <v>6454</v>
      </c>
      <c r="D6757" t="s">
        <v>21238</v>
      </c>
      <c r="E6757" t="s">
        <v>11853</v>
      </c>
      <c r="F6757" s="30" t="s">
        <v>17179</v>
      </c>
      <c r="G6757">
        <v>6.62</v>
      </c>
      <c r="H6757">
        <v>4.2</v>
      </c>
      <c r="I6757">
        <v>18</v>
      </c>
      <c r="J6757">
        <v>0</v>
      </c>
      <c r="K6757" s="13">
        <v>0.28820000000000001</v>
      </c>
      <c r="L6757" s="13">
        <v>4.2000000000000003E-2</v>
      </c>
      <c r="M6757" s="13">
        <v>6.6199999999999995E-2</v>
      </c>
      <c r="N6757" s="13">
        <v>0.18</v>
      </c>
      <c r="O6757" s="13">
        <v>0</v>
      </c>
      <c r="P6757" s="12" t="str">
        <f>LEFT(Tabela2[[#This Row],[Código]],2)</f>
        <v>62</v>
      </c>
    </row>
    <row r="6758" spans="2:16" ht="15" customHeight="1" x14ac:dyDescent="0.25">
      <c r="B6758" s="36" t="str">
        <f>LOOKUP(Tabela2[[#This Row],[RESUMO]],Tabela3[Grupo],Tabela3[Meus produtos])</f>
        <v>Não</v>
      </c>
      <c r="C6758" s="30" t="s">
        <v>6455</v>
      </c>
      <c r="D6758" t="s">
        <v>21238</v>
      </c>
      <c r="E6758" t="s">
        <v>11853</v>
      </c>
      <c r="F6758" s="30" t="s">
        <v>17180</v>
      </c>
      <c r="G6758">
        <v>6.62</v>
      </c>
      <c r="H6758">
        <v>4.2</v>
      </c>
      <c r="I6758">
        <v>18</v>
      </c>
      <c r="J6758">
        <v>0</v>
      </c>
      <c r="K6758" s="13">
        <v>0.28820000000000001</v>
      </c>
      <c r="L6758" s="13">
        <v>4.2000000000000003E-2</v>
      </c>
      <c r="M6758" s="13">
        <v>6.6199999999999995E-2</v>
      </c>
      <c r="N6758" s="13">
        <v>0.18</v>
      </c>
      <c r="O6758" s="13">
        <v>0</v>
      </c>
      <c r="P6758" s="12" t="str">
        <f>LEFT(Tabela2[[#This Row],[Código]],2)</f>
        <v>62</v>
      </c>
    </row>
    <row r="6759" spans="2:16" ht="15" customHeight="1" x14ac:dyDescent="0.25">
      <c r="B6759" s="36" t="str">
        <f>LOOKUP(Tabela2[[#This Row],[RESUMO]],Tabela3[Grupo],Tabela3[Meus produtos])</f>
        <v>Não</v>
      </c>
      <c r="C6759" s="30" t="s">
        <v>6456</v>
      </c>
      <c r="D6759" t="s">
        <v>21238</v>
      </c>
      <c r="E6759" t="s">
        <v>11853</v>
      </c>
      <c r="F6759" s="30" t="s">
        <v>17181</v>
      </c>
      <c r="G6759">
        <v>6.62</v>
      </c>
      <c r="H6759">
        <v>4.2</v>
      </c>
      <c r="I6759">
        <v>18</v>
      </c>
      <c r="J6759">
        <v>0</v>
      </c>
      <c r="K6759" s="13">
        <v>0.28820000000000001</v>
      </c>
      <c r="L6759" s="13">
        <v>4.2000000000000003E-2</v>
      </c>
      <c r="M6759" s="13">
        <v>6.6199999999999995E-2</v>
      </c>
      <c r="N6759" s="13">
        <v>0.18</v>
      </c>
      <c r="O6759" s="13">
        <v>0</v>
      </c>
      <c r="P6759" s="12" t="str">
        <f>LEFT(Tabela2[[#This Row],[Código]],2)</f>
        <v>62</v>
      </c>
    </row>
    <row r="6760" spans="2:16" ht="15" customHeight="1" x14ac:dyDescent="0.25">
      <c r="B6760" s="36" t="str">
        <f>LOOKUP(Tabela2[[#This Row],[RESUMO]],Tabela3[Grupo],Tabela3[Meus produtos])</f>
        <v>Não</v>
      </c>
      <c r="C6760" s="30" t="s">
        <v>6457</v>
      </c>
      <c r="D6760" t="s">
        <v>21238</v>
      </c>
      <c r="E6760" t="s">
        <v>11853</v>
      </c>
      <c r="F6760" s="30" t="s">
        <v>17182</v>
      </c>
      <c r="G6760">
        <v>6.62</v>
      </c>
      <c r="H6760">
        <v>4.2</v>
      </c>
      <c r="I6760">
        <v>18</v>
      </c>
      <c r="J6760">
        <v>0</v>
      </c>
      <c r="K6760" s="13">
        <v>0.28820000000000001</v>
      </c>
      <c r="L6760" s="13">
        <v>4.2000000000000003E-2</v>
      </c>
      <c r="M6760" s="13">
        <v>6.6199999999999995E-2</v>
      </c>
      <c r="N6760" s="13">
        <v>0.18</v>
      </c>
      <c r="O6760" s="13">
        <v>0</v>
      </c>
      <c r="P6760" s="12" t="str">
        <f>LEFT(Tabela2[[#This Row],[Código]],2)</f>
        <v>62</v>
      </c>
    </row>
    <row r="6761" spans="2:16" ht="15" customHeight="1" x14ac:dyDescent="0.25">
      <c r="B6761" s="36" t="str">
        <f>LOOKUP(Tabela2[[#This Row],[RESUMO]],Tabela3[Grupo],Tabela3[Meus produtos])</f>
        <v>Não</v>
      </c>
      <c r="C6761" s="30" t="s">
        <v>6458</v>
      </c>
      <c r="D6761" t="s">
        <v>21238</v>
      </c>
      <c r="E6761" t="s">
        <v>11853</v>
      </c>
      <c r="F6761" s="30" t="s">
        <v>17183</v>
      </c>
      <c r="G6761">
        <v>6.62</v>
      </c>
      <c r="H6761">
        <v>4.2</v>
      </c>
      <c r="I6761">
        <v>18</v>
      </c>
      <c r="J6761">
        <v>0</v>
      </c>
      <c r="K6761" s="13">
        <v>0.28820000000000001</v>
      </c>
      <c r="L6761" s="13">
        <v>4.2000000000000003E-2</v>
      </c>
      <c r="M6761" s="13">
        <v>6.6199999999999995E-2</v>
      </c>
      <c r="N6761" s="13">
        <v>0.18</v>
      </c>
      <c r="O6761" s="13">
        <v>0</v>
      </c>
      <c r="P6761" s="12" t="str">
        <f>LEFT(Tabela2[[#This Row],[Código]],2)</f>
        <v>62</v>
      </c>
    </row>
    <row r="6762" spans="2:16" ht="15" customHeight="1" x14ac:dyDescent="0.25">
      <c r="B6762" s="36" t="str">
        <f>LOOKUP(Tabela2[[#This Row],[RESUMO]],Tabela3[Grupo],Tabela3[Meus produtos])</f>
        <v>Não</v>
      </c>
      <c r="C6762" s="30" t="s">
        <v>6459</v>
      </c>
      <c r="D6762" t="s">
        <v>21238</v>
      </c>
      <c r="E6762" t="s">
        <v>11853</v>
      </c>
      <c r="F6762" s="30" t="s">
        <v>17184</v>
      </c>
      <c r="G6762">
        <v>6.62</v>
      </c>
      <c r="H6762">
        <v>4.2</v>
      </c>
      <c r="I6762">
        <v>18</v>
      </c>
      <c r="J6762">
        <v>0</v>
      </c>
      <c r="K6762" s="13">
        <v>0.28820000000000001</v>
      </c>
      <c r="L6762" s="13">
        <v>4.2000000000000003E-2</v>
      </c>
      <c r="M6762" s="13">
        <v>6.6199999999999995E-2</v>
      </c>
      <c r="N6762" s="13">
        <v>0.18</v>
      </c>
      <c r="O6762" s="13">
        <v>0</v>
      </c>
      <c r="P6762" s="12" t="str">
        <f>LEFT(Tabela2[[#This Row],[Código]],2)</f>
        <v>62</v>
      </c>
    </row>
    <row r="6763" spans="2:16" ht="15" customHeight="1" x14ac:dyDescent="0.25">
      <c r="B6763" s="36" t="str">
        <f>LOOKUP(Tabela2[[#This Row],[RESUMO]],Tabela3[Grupo],Tabela3[Meus produtos])</f>
        <v>Não</v>
      </c>
      <c r="C6763" s="30" t="s">
        <v>6460</v>
      </c>
      <c r="D6763" t="s">
        <v>21238</v>
      </c>
      <c r="E6763" t="s">
        <v>11853</v>
      </c>
      <c r="F6763" s="30" t="s">
        <v>17185</v>
      </c>
      <c r="G6763">
        <v>6.62</v>
      </c>
      <c r="H6763">
        <v>4.2</v>
      </c>
      <c r="I6763">
        <v>18</v>
      </c>
      <c r="J6763">
        <v>0</v>
      </c>
      <c r="K6763" s="13">
        <v>0.28820000000000001</v>
      </c>
      <c r="L6763" s="13">
        <v>4.2000000000000003E-2</v>
      </c>
      <c r="M6763" s="13">
        <v>6.6199999999999995E-2</v>
      </c>
      <c r="N6763" s="13">
        <v>0.18</v>
      </c>
      <c r="O6763" s="13">
        <v>0</v>
      </c>
      <c r="P6763" s="12" t="str">
        <f>LEFT(Tabela2[[#This Row],[Código]],2)</f>
        <v>62</v>
      </c>
    </row>
    <row r="6764" spans="2:16" ht="15" customHeight="1" x14ac:dyDescent="0.25">
      <c r="B6764" s="36" t="str">
        <f>LOOKUP(Tabela2[[#This Row],[RESUMO]],Tabela3[Grupo],Tabela3[Meus produtos])</f>
        <v>Não</v>
      </c>
      <c r="C6764" s="30" t="s">
        <v>6461</v>
      </c>
      <c r="D6764" t="s">
        <v>21238</v>
      </c>
      <c r="E6764" t="s">
        <v>11853</v>
      </c>
      <c r="F6764" s="30" t="s">
        <v>17186</v>
      </c>
      <c r="G6764">
        <v>6.62</v>
      </c>
      <c r="H6764">
        <v>4.2</v>
      </c>
      <c r="I6764">
        <v>18</v>
      </c>
      <c r="J6764">
        <v>0</v>
      </c>
      <c r="K6764" s="13">
        <v>0.28820000000000001</v>
      </c>
      <c r="L6764" s="13">
        <v>4.2000000000000003E-2</v>
      </c>
      <c r="M6764" s="13">
        <v>6.6199999999999995E-2</v>
      </c>
      <c r="N6764" s="13">
        <v>0.18</v>
      </c>
      <c r="O6764" s="13">
        <v>0</v>
      </c>
      <c r="P6764" s="12" t="str">
        <f>LEFT(Tabela2[[#This Row],[Código]],2)</f>
        <v>62</v>
      </c>
    </row>
    <row r="6765" spans="2:16" ht="15" customHeight="1" x14ac:dyDescent="0.25">
      <c r="B6765" s="36" t="str">
        <f>LOOKUP(Tabela2[[#This Row],[RESUMO]],Tabela3[Grupo],Tabela3[Meus produtos])</f>
        <v>Não</v>
      </c>
      <c r="C6765" s="30" t="s">
        <v>6462</v>
      </c>
      <c r="D6765" t="s">
        <v>21238</v>
      </c>
      <c r="E6765" t="s">
        <v>11853</v>
      </c>
      <c r="F6765" s="30" t="s">
        <v>17187</v>
      </c>
      <c r="G6765">
        <v>6.62</v>
      </c>
      <c r="H6765">
        <v>4.2</v>
      </c>
      <c r="I6765">
        <v>18</v>
      </c>
      <c r="J6765">
        <v>0</v>
      </c>
      <c r="K6765" s="13">
        <v>0.28820000000000001</v>
      </c>
      <c r="L6765" s="13">
        <v>4.2000000000000003E-2</v>
      </c>
      <c r="M6765" s="13">
        <v>6.6199999999999995E-2</v>
      </c>
      <c r="N6765" s="13">
        <v>0.18</v>
      </c>
      <c r="O6765" s="13">
        <v>0</v>
      </c>
      <c r="P6765" s="12" t="str">
        <f>LEFT(Tabela2[[#This Row],[Código]],2)</f>
        <v>62</v>
      </c>
    </row>
    <row r="6766" spans="2:16" ht="15" customHeight="1" x14ac:dyDescent="0.25">
      <c r="B6766" s="36" t="str">
        <f>LOOKUP(Tabela2[[#This Row],[RESUMO]],Tabela3[Grupo],Tabela3[Meus produtos])</f>
        <v>Não</v>
      </c>
      <c r="C6766" s="30" t="s">
        <v>6463</v>
      </c>
      <c r="D6766" t="s">
        <v>21238</v>
      </c>
      <c r="E6766" t="s">
        <v>11853</v>
      </c>
      <c r="F6766" s="30" t="s">
        <v>17188</v>
      </c>
      <c r="G6766">
        <v>6.62</v>
      </c>
      <c r="H6766">
        <v>4.2</v>
      </c>
      <c r="I6766">
        <v>18</v>
      </c>
      <c r="J6766">
        <v>0</v>
      </c>
      <c r="K6766" s="13">
        <v>0.28820000000000001</v>
      </c>
      <c r="L6766" s="13">
        <v>4.2000000000000003E-2</v>
      </c>
      <c r="M6766" s="13">
        <v>6.6199999999999995E-2</v>
      </c>
      <c r="N6766" s="13">
        <v>0.18</v>
      </c>
      <c r="O6766" s="13">
        <v>0</v>
      </c>
      <c r="P6766" s="12" t="str">
        <f>LEFT(Tabela2[[#This Row],[Código]],2)</f>
        <v>62</v>
      </c>
    </row>
    <row r="6767" spans="2:16" ht="15" customHeight="1" x14ac:dyDescent="0.25">
      <c r="B6767" s="36" t="str">
        <f>LOOKUP(Tabela2[[#This Row],[RESUMO]],Tabela3[Grupo],Tabela3[Meus produtos])</f>
        <v>Não</v>
      </c>
      <c r="C6767" s="30" t="s">
        <v>6464</v>
      </c>
      <c r="D6767" t="s">
        <v>21238</v>
      </c>
      <c r="E6767" t="s">
        <v>11853</v>
      </c>
      <c r="F6767" s="30" t="s">
        <v>17189</v>
      </c>
      <c r="G6767">
        <v>6.62</v>
      </c>
      <c r="H6767">
        <v>4.2</v>
      </c>
      <c r="I6767">
        <v>18</v>
      </c>
      <c r="J6767">
        <v>0</v>
      </c>
      <c r="K6767" s="13">
        <v>0.28820000000000001</v>
      </c>
      <c r="L6767" s="13">
        <v>4.2000000000000003E-2</v>
      </c>
      <c r="M6767" s="13">
        <v>6.6199999999999995E-2</v>
      </c>
      <c r="N6767" s="13">
        <v>0.18</v>
      </c>
      <c r="O6767" s="13">
        <v>0</v>
      </c>
      <c r="P6767" s="12" t="str">
        <f>LEFT(Tabela2[[#This Row],[Código]],2)</f>
        <v>62</v>
      </c>
    </row>
    <row r="6768" spans="2:16" ht="15" customHeight="1" x14ac:dyDescent="0.25">
      <c r="B6768" s="36" t="str">
        <f>LOOKUP(Tabela2[[#This Row],[RESUMO]],Tabela3[Grupo],Tabela3[Meus produtos])</f>
        <v>Não</v>
      </c>
      <c r="C6768" s="30" t="s">
        <v>6465</v>
      </c>
      <c r="D6768" t="s">
        <v>21238</v>
      </c>
      <c r="E6768" t="s">
        <v>11853</v>
      </c>
      <c r="F6768" s="30" t="s">
        <v>17190</v>
      </c>
      <c r="G6768">
        <v>6.62</v>
      </c>
      <c r="H6768">
        <v>4.2</v>
      </c>
      <c r="I6768">
        <v>18</v>
      </c>
      <c r="J6768">
        <v>0</v>
      </c>
      <c r="K6768" s="13">
        <v>0.28820000000000001</v>
      </c>
      <c r="L6768" s="13">
        <v>4.2000000000000003E-2</v>
      </c>
      <c r="M6768" s="13">
        <v>6.6199999999999995E-2</v>
      </c>
      <c r="N6768" s="13">
        <v>0.18</v>
      </c>
      <c r="O6768" s="13">
        <v>0</v>
      </c>
      <c r="P6768" s="12" t="str">
        <f>LEFT(Tabela2[[#This Row],[Código]],2)</f>
        <v>62</v>
      </c>
    </row>
    <row r="6769" spans="2:16" ht="15" customHeight="1" x14ac:dyDescent="0.25">
      <c r="B6769" s="36" t="str">
        <f>LOOKUP(Tabela2[[#This Row],[RESUMO]],Tabela3[Grupo],Tabela3[Meus produtos])</f>
        <v>Não</v>
      </c>
      <c r="C6769" s="30" t="s">
        <v>6466</v>
      </c>
      <c r="D6769" t="s">
        <v>21238</v>
      </c>
      <c r="E6769" t="s">
        <v>11853</v>
      </c>
      <c r="F6769" s="30" t="s">
        <v>17191</v>
      </c>
      <c r="G6769">
        <v>6.62</v>
      </c>
      <c r="H6769">
        <v>4.2</v>
      </c>
      <c r="I6769">
        <v>18</v>
      </c>
      <c r="J6769">
        <v>0</v>
      </c>
      <c r="K6769" s="13">
        <v>0.28820000000000001</v>
      </c>
      <c r="L6769" s="13">
        <v>4.2000000000000003E-2</v>
      </c>
      <c r="M6769" s="13">
        <v>6.6199999999999995E-2</v>
      </c>
      <c r="N6769" s="13">
        <v>0.18</v>
      </c>
      <c r="O6769" s="13">
        <v>0</v>
      </c>
      <c r="P6769" s="12" t="str">
        <f>LEFT(Tabela2[[#This Row],[Código]],2)</f>
        <v>62</v>
      </c>
    </row>
    <row r="6770" spans="2:16" ht="15" customHeight="1" x14ac:dyDescent="0.25">
      <c r="B6770" s="36" t="str">
        <f>LOOKUP(Tabela2[[#This Row],[RESUMO]],Tabela3[Grupo],Tabela3[Meus produtos])</f>
        <v>Não</v>
      </c>
      <c r="C6770" s="30" t="s">
        <v>6467</v>
      </c>
      <c r="D6770" t="s">
        <v>21238</v>
      </c>
      <c r="E6770" t="s">
        <v>11853</v>
      </c>
      <c r="F6770" s="30" t="s">
        <v>17192</v>
      </c>
      <c r="G6770">
        <v>6.62</v>
      </c>
      <c r="H6770">
        <v>4.2</v>
      </c>
      <c r="I6770">
        <v>18</v>
      </c>
      <c r="J6770">
        <v>0</v>
      </c>
      <c r="K6770" s="13">
        <v>0.28820000000000001</v>
      </c>
      <c r="L6770" s="13">
        <v>4.2000000000000003E-2</v>
      </c>
      <c r="M6770" s="13">
        <v>6.6199999999999995E-2</v>
      </c>
      <c r="N6770" s="13">
        <v>0.18</v>
      </c>
      <c r="O6770" s="13">
        <v>0</v>
      </c>
      <c r="P6770" s="12" t="str">
        <f>LEFT(Tabela2[[#This Row],[Código]],2)</f>
        <v>62</v>
      </c>
    </row>
    <row r="6771" spans="2:16" ht="15" customHeight="1" x14ac:dyDescent="0.25">
      <c r="B6771" s="36" t="str">
        <f>LOOKUP(Tabela2[[#This Row],[RESUMO]],Tabela3[Grupo],Tabela3[Meus produtos])</f>
        <v>Não</v>
      </c>
      <c r="C6771" s="30" t="s">
        <v>6468</v>
      </c>
      <c r="D6771" t="s">
        <v>21238</v>
      </c>
      <c r="E6771" t="s">
        <v>11853</v>
      </c>
      <c r="F6771" s="30" t="s">
        <v>17193</v>
      </c>
      <c r="G6771">
        <v>6.62</v>
      </c>
      <c r="H6771">
        <v>4.2</v>
      </c>
      <c r="I6771">
        <v>18</v>
      </c>
      <c r="J6771">
        <v>0</v>
      </c>
      <c r="K6771" s="13">
        <v>0.28820000000000001</v>
      </c>
      <c r="L6771" s="13">
        <v>4.2000000000000003E-2</v>
      </c>
      <c r="M6771" s="13">
        <v>6.6199999999999995E-2</v>
      </c>
      <c r="N6771" s="13">
        <v>0.18</v>
      </c>
      <c r="O6771" s="13">
        <v>0</v>
      </c>
      <c r="P6771" s="12" t="str">
        <f>LEFT(Tabela2[[#This Row],[Código]],2)</f>
        <v>62</v>
      </c>
    </row>
    <row r="6772" spans="2:16" ht="15" customHeight="1" x14ac:dyDescent="0.25">
      <c r="B6772" s="36" t="str">
        <f>LOOKUP(Tabela2[[#This Row],[RESUMO]],Tabela3[Grupo],Tabela3[Meus produtos])</f>
        <v>Não</v>
      </c>
      <c r="C6772" s="30" t="s">
        <v>6469</v>
      </c>
      <c r="D6772" t="s">
        <v>21238</v>
      </c>
      <c r="E6772" t="s">
        <v>11853</v>
      </c>
      <c r="F6772" s="30" t="s">
        <v>17194</v>
      </c>
      <c r="G6772">
        <v>6.62</v>
      </c>
      <c r="H6772">
        <v>4.2</v>
      </c>
      <c r="I6772">
        <v>18</v>
      </c>
      <c r="J6772">
        <v>0</v>
      </c>
      <c r="K6772" s="13">
        <v>0.28820000000000001</v>
      </c>
      <c r="L6772" s="13">
        <v>4.2000000000000003E-2</v>
      </c>
      <c r="M6772" s="13">
        <v>6.6199999999999995E-2</v>
      </c>
      <c r="N6772" s="13">
        <v>0.18</v>
      </c>
      <c r="O6772" s="13">
        <v>0</v>
      </c>
      <c r="P6772" s="12" t="str">
        <f>LEFT(Tabela2[[#This Row],[Código]],2)</f>
        <v>62</v>
      </c>
    </row>
    <row r="6773" spans="2:16" ht="15" customHeight="1" x14ac:dyDescent="0.25">
      <c r="B6773" s="36" t="str">
        <f>LOOKUP(Tabela2[[#This Row],[RESUMO]],Tabela3[Grupo],Tabela3[Meus produtos])</f>
        <v>Não</v>
      </c>
      <c r="C6773" s="30" t="s">
        <v>6470</v>
      </c>
      <c r="D6773" t="s">
        <v>21238</v>
      </c>
      <c r="E6773" t="s">
        <v>11853</v>
      </c>
      <c r="F6773" s="30" t="s">
        <v>17195</v>
      </c>
      <c r="G6773">
        <v>6.62</v>
      </c>
      <c r="H6773">
        <v>4.2</v>
      </c>
      <c r="I6773">
        <v>18</v>
      </c>
      <c r="J6773">
        <v>0</v>
      </c>
      <c r="K6773" s="13">
        <v>0.28820000000000001</v>
      </c>
      <c r="L6773" s="13">
        <v>4.2000000000000003E-2</v>
      </c>
      <c r="M6773" s="13">
        <v>6.6199999999999995E-2</v>
      </c>
      <c r="N6773" s="13">
        <v>0.18</v>
      </c>
      <c r="O6773" s="13">
        <v>0</v>
      </c>
      <c r="P6773" s="12" t="str">
        <f>LEFT(Tabela2[[#This Row],[Código]],2)</f>
        <v>62</v>
      </c>
    </row>
    <row r="6774" spans="2:16" ht="15" customHeight="1" x14ac:dyDescent="0.25">
      <c r="B6774" s="36" t="str">
        <f>LOOKUP(Tabela2[[#This Row],[RESUMO]],Tabela3[Grupo],Tabela3[Meus produtos])</f>
        <v>Não</v>
      </c>
      <c r="C6774" s="30" t="s">
        <v>6471</v>
      </c>
      <c r="D6774" t="s">
        <v>21238</v>
      </c>
      <c r="E6774" t="s">
        <v>11853</v>
      </c>
      <c r="F6774" s="30" t="s">
        <v>17196</v>
      </c>
      <c r="G6774">
        <v>6.62</v>
      </c>
      <c r="H6774">
        <v>4.2</v>
      </c>
      <c r="I6774">
        <v>18</v>
      </c>
      <c r="J6774">
        <v>0</v>
      </c>
      <c r="K6774" s="13">
        <v>0.28820000000000001</v>
      </c>
      <c r="L6774" s="13">
        <v>4.2000000000000003E-2</v>
      </c>
      <c r="M6774" s="13">
        <v>6.6199999999999995E-2</v>
      </c>
      <c r="N6774" s="13">
        <v>0.18</v>
      </c>
      <c r="O6774" s="13">
        <v>0</v>
      </c>
      <c r="P6774" s="12" t="str">
        <f>LEFT(Tabela2[[#This Row],[Código]],2)</f>
        <v>62</v>
      </c>
    </row>
    <row r="6775" spans="2:16" ht="15" customHeight="1" x14ac:dyDescent="0.25">
      <c r="B6775" s="36" t="str">
        <f>LOOKUP(Tabela2[[#This Row],[RESUMO]],Tabela3[Grupo],Tabela3[Meus produtos])</f>
        <v>Não</v>
      </c>
      <c r="C6775" s="30" t="s">
        <v>6472</v>
      </c>
      <c r="D6775" t="s">
        <v>21238</v>
      </c>
      <c r="E6775" t="s">
        <v>11853</v>
      </c>
      <c r="F6775" s="30" t="s">
        <v>17197</v>
      </c>
      <c r="G6775">
        <v>6.62</v>
      </c>
      <c r="H6775">
        <v>4.2</v>
      </c>
      <c r="I6775">
        <v>18</v>
      </c>
      <c r="J6775">
        <v>0</v>
      </c>
      <c r="K6775" s="13">
        <v>0.28820000000000001</v>
      </c>
      <c r="L6775" s="13">
        <v>4.2000000000000003E-2</v>
      </c>
      <c r="M6775" s="13">
        <v>6.6199999999999995E-2</v>
      </c>
      <c r="N6775" s="13">
        <v>0.18</v>
      </c>
      <c r="O6775" s="13">
        <v>0</v>
      </c>
      <c r="P6775" s="12" t="str">
        <f>LEFT(Tabela2[[#This Row],[Código]],2)</f>
        <v>62</v>
      </c>
    </row>
    <row r="6776" spans="2:16" ht="15" customHeight="1" x14ac:dyDescent="0.25">
      <c r="B6776" s="36" t="str">
        <f>LOOKUP(Tabela2[[#This Row],[RESUMO]],Tabela3[Grupo],Tabela3[Meus produtos])</f>
        <v>Não</v>
      </c>
      <c r="C6776" s="30" t="s">
        <v>6473</v>
      </c>
      <c r="D6776" t="s">
        <v>21238</v>
      </c>
      <c r="E6776" t="s">
        <v>11853</v>
      </c>
      <c r="F6776" s="30" t="s">
        <v>17198</v>
      </c>
      <c r="G6776">
        <v>6.62</v>
      </c>
      <c r="H6776">
        <v>4.2</v>
      </c>
      <c r="I6776">
        <v>18</v>
      </c>
      <c r="J6776">
        <v>0</v>
      </c>
      <c r="K6776" s="13">
        <v>0.28820000000000001</v>
      </c>
      <c r="L6776" s="13">
        <v>4.2000000000000003E-2</v>
      </c>
      <c r="M6776" s="13">
        <v>6.6199999999999995E-2</v>
      </c>
      <c r="N6776" s="13">
        <v>0.18</v>
      </c>
      <c r="O6776" s="13">
        <v>0</v>
      </c>
      <c r="P6776" s="12" t="str">
        <f>LEFT(Tabela2[[#This Row],[Código]],2)</f>
        <v>62</v>
      </c>
    </row>
    <row r="6777" spans="2:16" ht="15" customHeight="1" x14ac:dyDescent="0.25">
      <c r="B6777" s="36" t="str">
        <f>LOOKUP(Tabela2[[#This Row],[RESUMO]],Tabela3[Grupo],Tabela3[Meus produtos])</f>
        <v>Não</v>
      </c>
      <c r="C6777" s="30" t="s">
        <v>6474</v>
      </c>
      <c r="D6777" t="s">
        <v>21238</v>
      </c>
      <c r="E6777" t="s">
        <v>11853</v>
      </c>
      <c r="F6777" s="30" t="s">
        <v>17199</v>
      </c>
      <c r="G6777">
        <v>6.62</v>
      </c>
      <c r="H6777">
        <v>4.2</v>
      </c>
      <c r="I6777">
        <v>18</v>
      </c>
      <c r="J6777">
        <v>0</v>
      </c>
      <c r="K6777" s="13">
        <v>0.28820000000000001</v>
      </c>
      <c r="L6777" s="13">
        <v>4.2000000000000003E-2</v>
      </c>
      <c r="M6777" s="13">
        <v>6.6199999999999995E-2</v>
      </c>
      <c r="N6777" s="13">
        <v>0.18</v>
      </c>
      <c r="O6777" s="13">
        <v>0</v>
      </c>
      <c r="P6777" s="12" t="str">
        <f>LEFT(Tabela2[[#This Row],[Código]],2)</f>
        <v>62</v>
      </c>
    </row>
    <row r="6778" spans="2:16" ht="15" customHeight="1" x14ac:dyDescent="0.25">
      <c r="B6778" s="36" t="str">
        <f>LOOKUP(Tabela2[[#This Row],[RESUMO]],Tabela3[Grupo],Tabela3[Meus produtos])</f>
        <v>Não</v>
      </c>
      <c r="C6778" s="30" t="s">
        <v>6475</v>
      </c>
      <c r="D6778" t="s">
        <v>21238</v>
      </c>
      <c r="E6778" t="s">
        <v>11853</v>
      </c>
      <c r="F6778" s="30" t="s">
        <v>17200</v>
      </c>
      <c r="G6778">
        <v>6.62</v>
      </c>
      <c r="H6778">
        <v>4.2</v>
      </c>
      <c r="I6778">
        <v>18</v>
      </c>
      <c r="J6778">
        <v>0</v>
      </c>
      <c r="K6778" s="13">
        <v>0.28820000000000001</v>
      </c>
      <c r="L6778" s="13">
        <v>4.2000000000000003E-2</v>
      </c>
      <c r="M6778" s="13">
        <v>6.6199999999999995E-2</v>
      </c>
      <c r="N6778" s="13">
        <v>0.18</v>
      </c>
      <c r="O6778" s="13">
        <v>0</v>
      </c>
      <c r="P6778" s="12" t="str">
        <f>LEFT(Tabela2[[#This Row],[Código]],2)</f>
        <v>62</v>
      </c>
    </row>
    <row r="6779" spans="2:16" ht="15" customHeight="1" x14ac:dyDescent="0.25">
      <c r="B6779" s="36" t="str">
        <f>LOOKUP(Tabela2[[#This Row],[RESUMO]],Tabela3[Grupo],Tabela3[Meus produtos])</f>
        <v>Não</v>
      </c>
      <c r="C6779" s="30" t="s">
        <v>6476</v>
      </c>
      <c r="D6779" t="s">
        <v>21238</v>
      </c>
      <c r="E6779" t="s">
        <v>11853</v>
      </c>
      <c r="F6779" s="30" t="s">
        <v>17201</v>
      </c>
      <c r="G6779">
        <v>6.62</v>
      </c>
      <c r="H6779">
        <v>4.2</v>
      </c>
      <c r="I6779">
        <v>18</v>
      </c>
      <c r="J6779">
        <v>0</v>
      </c>
      <c r="K6779" s="13">
        <v>0.28820000000000001</v>
      </c>
      <c r="L6779" s="13">
        <v>4.2000000000000003E-2</v>
      </c>
      <c r="M6779" s="13">
        <v>6.6199999999999995E-2</v>
      </c>
      <c r="N6779" s="13">
        <v>0.18</v>
      </c>
      <c r="O6779" s="13">
        <v>0</v>
      </c>
      <c r="P6779" s="12" t="str">
        <f>LEFT(Tabela2[[#This Row],[Código]],2)</f>
        <v>62</v>
      </c>
    </row>
    <row r="6780" spans="2:16" ht="15" customHeight="1" x14ac:dyDescent="0.25">
      <c r="B6780" s="36" t="str">
        <f>LOOKUP(Tabela2[[#This Row],[RESUMO]],Tabela3[Grupo],Tabela3[Meus produtos])</f>
        <v>Não</v>
      </c>
      <c r="C6780" s="30" t="s">
        <v>6477</v>
      </c>
      <c r="D6780" t="s">
        <v>21238</v>
      </c>
      <c r="E6780" t="s">
        <v>11853</v>
      </c>
      <c r="F6780" s="30" t="s">
        <v>17202</v>
      </c>
      <c r="G6780">
        <v>6.62</v>
      </c>
      <c r="H6780">
        <v>4.2</v>
      </c>
      <c r="I6780">
        <v>18</v>
      </c>
      <c r="J6780">
        <v>0</v>
      </c>
      <c r="K6780" s="13">
        <v>0.28820000000000001</v>
      </c>
      <c r="L6780" s="13">
        <v>4.2000000000000003E-2</v>
      </c>
      <c r="M6780" s="13">
        <v>6.6199999999999995E-2</v>
      </c>
      <c r="N6780" s="13">
        <v>0.18</v>
      </c>
      <c r="O6780" s="13">
        <v>0</v>
      </c>
      <c r="P6780" s="12" t="str">
        <f>LEFT(Tabela2[[#This Row],[Código]],2)</f>
        <v>62</v>
      </c>
    </row>
    <row r="6781" spans="2:16" ht="15" customHeight="1" x14ac:dyDescent="0.25">
      <c r="B6781" s="36" t="str">
        <f>LOOKUP(Tabela2[[#This Row],[RESUMO]],Tabela3[Grupo],Tabela3[Meus produtos])</f>
        <v>Não</v>
      </c>
      <c r="C6781" s="30" t="s">
        <v>6478</v>
      </c>
      <c r="D6781" t="s">
        <v>21238</v>
      </c>
      <c r="E6781" t="s">
        <v>11853</v>
      </c>
      <c r="F6781" s="30" t="s">
        <v>17203</v>
      </c>
      <c r="G6781">
        <v>6.62</v>
      </c>
      <c r="H6781">
        <v>4.2</v>
      </c>
      <c r="I6781">
        <v>18</v>
      </c>
      <c r="J6781">
        <v>0</v>
      </c>
      <c r="K6781" s="13">
        <v>0.28820000000000001</v>
      </c>
      <c r="L6781" s="13">
        <v>4.2000000000000003E-2</v>
      </c>
      <c r="M6781" s="13">
        <v>6.6199999999999995E-2</v>
      </c>
      <c r="N6781" s="13">
        <v>0.18</v>
      </c>
      <c r="O6781" s="13">
        <v>0</v>
      </c>
      <c r="P6781" s="12" t="str">
        <f>LEFT(Tabela2[[#This Row],[Código]],2)</f>
        <v>62</v>
      </c>
    </row>
    <row r="6782" spans="2:16" ht="15" customHeight="1" x14ac:dyDescent="0.25">
      <c r="B6782" s="36" t="str">
        <f>LOOKUP(Tabela2[[#This Row],[RESUMO]],Tabela3[Grupo],Tabela3[Meus produtos])</f>
        <v>Não</v>
      </c>
      <c r="C6782" s="30" t="s">
        <v>6479</v>
      </c>
      <c r="D6782" t="s">
        <v>21238</v>
      </c>
      <c r="E6782" t="s">
        <v>11853</v>
      </c>
      <c r="F6782" s="30" t="s">
        <v>17204</v>
      </c>
      <c r="G6782">
        <v>6.62</v>
      </c>
      <c r="H6782">
        <v>4.2</v>
      </c>
      <c r="I6782">
        <v>18</v>
      </c>
      <c r="J6782">
        <v>0</v>
      </c>
      <c r="K6782" s="13">
        <v>0.28820000000000001</v>
      </c>
      <c r="L6782" s="13">
        <v>4.2000000000000003E-2</v>
      </c>
      <c r="M6782" s="13">
        <v>6.6199999999999995E-2</v>
      </c>
      <c r="N6782" s="13">
        <v>0.18</v>
      </c>
      <c r="O6782" s="13">
        <v>0</v>
      </c>
      <c r="P6782" s="12" t="str">
        <f>LEFT(Tabela2[[#This Row],[Código]],2)</f>
        <v>62</v>
      </c>
    </row>
    <row r="6783" spans="2:16" ht="15" customHeight="1" x14ac:dyDescent="0.25">
      <c r="B6783" s="36" t="str">
        <f>LOOKUP(Tabela2[[#This Row],[RESUMO]],Tabela3[Grupo],Tabela3[Meus produtos])</f>
        <v>Não</v>
      </c>
      <c r="C6783" s="30" t="s">
        <v>6480</v>
      </c>
      <c r="D6783" t="s">
        <v>21238</v>
      </c>
      <c r="E6783" t="s">
        <v>11853</v>
      </c>
      <c r="F6783" s="30" t="s">
        <v>17205</v>
      </c>
      <c r="G6783">
        <v>6.62</v>
      </c>
      <c r="H6783">
        <v>4.2</v>
      </c>
      <c r="I6783">
        <v>18</v>
      </c>
      <c r="J6783">
        <v>0</v>
      </c>
      <c r="K6783" s="13">
        <v>0.28820000000000001</v>
      </c>
      <c r="L6783" s="13">
        <v>4.2000000000000003E-2</v>
      </c>
      <c r="M6783" s="13">
        <v>6.6199999999999995E-2</v>
      </c>
      <c r="N6783" s="13">
        <v>0.18</v>
      </c>
      <c r="O6783" s="13">
        <v>0</v>
      </c>
      <c r="P6783" s="12" t="str">
        <f>LEFT(Tabela2[[#This Row],[Código]],2)</f>
        <v>62</v>
      </c>
    </row>
    <row r="6784" spans="2:16" ht="15" customHeight="1" x14ac:dyDescent="0.25">
      <c r="B6784" s="36" t="str">
        <f>LOOKUP(Tabela2[[#This Row],[RESUMO]],Tabela3[Grupo],Tabela3[Meus produtos])</f>
        <v>Não</v>
      </c>
      <c r="C6784" s="30" t="s">
        <v>6481</v>
      </c>
      <c r="D6784" t="s">
        <v>21238</v>
      </c>
      <c r="E6784" t="s">
        <v>11853</v>
      </c>
      <c r="F6784" s="30" t="s">
        <v>17206</v>
      </c>
      <c r="G6784">
        <v>6.62</v>
      </c>
      <c r="H6784">
        <v>4.2</v>
      </c>
      <c r="I6784">
        <v>18</v>
      </c>
      <c r="J6784">
        <v>0</v>
      </c>
      <c r="K6784" s="13">
        <v>0.28820000000000001</v>
      </c>
      <c r="L6784" s="13">
        <v>4.2000000000000003E-2</v>
      </c>
      <c r="M6784" s="13">
        <v>6.6199999999999995E-2</v>
      </c>
      <c r="N6784" s="13">
        <v>0.18</v>
      </c>
      <c r="O6784" s="13">
        <v>0</v>
      </c>
      <c r="P6784" s="12" t="str">
        <f>LEFT(Tabela2[[#This Row],[Código]],2)</f>
        <v>62</v>
      </c>
    </row>
    <row r="6785" spans="2:16" ht="15" customHeight="1" x14ac:dyDescent="0.25">
      <c r="B6785" s="36" t="str">
        <f>LOOKUP(Tabela2[[#This Row],[RESUMO]],Tabela3[Grupo],Tabela3[Meus produtos])</f>
        <v>Não</v>
      </c>
      <c r="C6785" s="30" t="s">
        <v>6482</v>
      </c>
      <c r="D6785" t="s">
        <v>21238</v>
      </c>
      <c r="E6785" t="s">
        <v>11853</v>
      </c>
      <c r="F6785" s="30" t="s">
        <v>17207</v>
      </c>
      <c r="G6785">
        <v>6.62</v>
      </c>
      <c r="H6785">
        <v>4.2</v>
      </c>
      <c r="I6785">
        <v>18</v>
      </c>
      <c r="J6785">
        <v>0</v>
      </c>
      <c r="K6785" s="13">
        <v>0.28820000000000001</v>
      </c>
      <c r="L6785" s="13">
        <v>4.2000000000000003E-2</v>
      </c>
      <c r="M6785" s="13">
        <v>6.6199999999999995E-2</v>
      </c>
      <c r="N6785" s="13">
        <v>0.18</v>
      </c>
      <c r="O6785" s="13">
        <v>0</v>
      </c>
      <c r="P6785" s="12" t="str">
        <f>LEFT(Tabela2[[#This Row],[Código]],2)</f>
        <v>62</v>
      </c>
    </row>
    <row r="6786" spans="2:16" ht="15" customHeight="1" x14ac:dyDescent="0.25">
      <c r="B6786" s="36" t="str">
        <f>LOOKUP(Tabela2[[#This Row],[RESUMO]],Tabela3[Grupo],Tabela3[Meus produtos])</f>
        <v>Não</v>
      </c>
      <c r="C6786" s="30" t="s">
        <v>6483</v>
      </c>
      <c r="D6786" t="s">
        <v>21238</v>
      </c>
      <c r="E6786" t="s">
        <v>11853</v>
      </c>
      <c r="F6786" s="30" t="s">
        <v>17208</v>
      </c>
      <c r="G6786">
        <v>6.62</v>
      </c>
      <c r="H6786">
        <v>4.2</v>
      </c>
      <c r="I6786">
        <v>18</v>
      </c>
      <c r="J6786">
        <v>0</v>
      </c>
      <c r="K6786" s="13">
        <v>0.28820000000000001</v>
      </c>
      <c r="L6786" s="13">
        <v>4.2000000000000003E-2</v>
      </c>
      <c r="M6786" s="13">
        <v>6.6199999999999995E-2</v>
      </c>
      <c r="N6786" s="13">
        <v>0.18</v>
      </c>
      <c r="O6786" s="13">
        <v>0</v>
      </c>
      <c r="P6786" s="12" t="str">
        <f>LEFT(Tabela2[[#This Row],[Código]],2)</f>
        <v>62</v>
      </c>
    </row>
    <row r="6787" spans="2:16" ht="15" customHeight="1" x14ac:dyDescent="0.25">
      <c r="B6787" s="36" t="str">
        <f>LOOKUP(Tabela2[[#This Row],[RESUMO]],Tabela3[Grupo],Tabela3[Meus produtos])</f>
        <v>Não</v>
      </c>
      <c r="C6787" s="30" t="s">
        <v>6484</v>
      </c>
      <c r="D6787" t="s">
        <v>21238</v>
      </c>
      <c r="E6787" t="s">
        <v>11853</v>
      </c>
      <c r="F6787" s="30" t="s">
        <v>17209</v>
      </c>
      <c r="G6787">
        <v>6.62</v>
      </c>
      <c r="H6787">
        <v>4.2</v>
      </c>
      <c r="I6787">
        <v>18</v>
      </c>
      <c r="J6787">
        <v>0</v>
      </c>
      <c r="K6787" s="13">
        <v>0.28820000000000001</v>
      </c>
      <c r="L6787" s="13">
        <v>4.2000000000000003E-2</v>
      </c>
      <c r="M6787" s="13">
        <v>6.6199999999999995E-2</v>
      </c>
      <c r="N6787" s="13">
        <v>0.18</v>
      </c>
      <c r="O6787" s="13">
        <v>0</v>
      </c>
      <c r="P6787" s="12" t="str">
        <f>LEFT(Tabela2[[#This Row],[Código]],2)</f>
        <v>62</v>
      </c>
    </row>
    <row r="6788" spans="2:16" ht="15" customHeight="1" x14ac:dyDescent="0.25">
      <c r="B6788" s="36" t="str">
        <f>LOOKUP(Tabela2[[#This Row],[RESUMO]],Tabela3[Grupo],Tabela3[Meus produtos])</f>
        <v>Não</v>
      </c>
      <c r="C6788" s="30" t="s">
        <v>6485</v>
      </c>
      <c r="D6788" t="s">
        <v>21238</v>
      </c>
      <c r="E6788" t="s">
        <v>11853</v>
      </c>
      <c r="F6788" s="30" t="s">
        <v>17210</v>
      </c>
      <c r="G6788">
        <v>6.62</v>
      </c>
      <c r="H6788">
        <v>4.2</v>
      </c>
      <c r="I6788">
        <v>18</v>
      </c>
      <c r="J6788">
        <v>0</v>
      </c>
      <c r="K6788" s="13">
        <v>0.28820000000000001</v>
      </c>
      <c r="L6788" s="13">
        <v>4.2000000000000003E-2</v>
      </c>
      <c r="M6788" s="13">
        <v>6.6199999999999995E-2</v>
      </c>
      <c r="N6788" s="13">
        <v>0.18</v>
      </c>
      <c r="O6788" s="13">
        <v>0</v>
      </c>
      <c r="P6788" s="12" t="str">
        <f>LEFT(Tabela2[[#This Row],[Código]],2)</f>
        <v>62</v>
      </c>
    </row>
    <row r="6789" spans="2:16" ht="15" customHeight="1" x14ac:dyDescent="0.25">
      <c r="B6789" s="36" t="str">
        <f>LOOKUP(Tabela2[[#This Row],[RESUMO]],Tabela3[Grupo],Tabela3[Meus produtos])</f>
        <v>Não</v>
      </c>
      <c r="C6789" s="30" t="s">
        <v>6486</v>
      </c>
      <c r="D6789" t="s">
        <v>21238</v>
      </c>
      <c r="E6789" t="s">
        <v>11853</v>
      </c>
      <c r="F6789" s="30" t="s">
        <v>17211</v>
      </c>
      <c r="G6789">
        <v>6.62</v>
      </c>
      <c r="H6789">
        <v>4.2</v>
      </c>
      <c r="I6789">
        <v>18</v>
      </c>
      <c r="J6789">
        <v>0</v>
      </c>
      <c r="K6789" s="13">
        <v>0.28820000000000001</v>
      </c>
      <c r="L6789" s="13">
        <v>4.2000000000000003E-2</v>
      </c>
      <c r="M6789" s="13">
        <v>6.6199999999999995E-2</v>
      </c>
      <c r="N6789" s="13">
        <v>0.18</v>
      </c>
      <c r="O6789" s="13">
        <v>0</v>
      </c>
      <c r="P6789" s="12" t="str">
        <f>LEFT(Tabela2[[#This Row],[Código]],2)</f>
        <v>62</v>
      </c>
    </row>
    <row r="6790" spans="2:16" ht="15" customHeight="1" x14ac:dyDescent="0.25">
      <c r="B6790" s="36" t="str">
        <f>LOOKUP(Tabela2[[#This Row],[RESUMO]],Tabela3[Grupo],Tabela3[Meus produtos])</f>
        <v>Não</v>
      </c>
      <c r="C6790" s="30" t="s">
        <v>6487</v>
      </c>
      <c r="D6790" t="s">
        <v>21238</v>
      </c>
      <c r="E6790" t="s">
        <v>11853</v>
      </c>
      <c r="F6790" s="30" t="s">
        <v>17212</v>
      </c>
      <c r="G6790">
        <v>6.62</v>
      </c>
      <c r="H6790">
        <v>4.2</v>
      </c>
      <c r="I6790">
        <v>18</v>
      </c>
      <c r="J6790">
        <v>0</v>
      </c>
      <c r="K6790" s="13">
        <v>0.28820000000000001</v>
      </c>
      <c r="L6790" s="13">
        <v>4.2000000000000003E-2</v>
      </c>
      <c r="M6790" s="13">
        <v>6.6199999999999995E-2</v>
      </c>
      <c r="N6790" s="13">
        <v>0.18</v>
      </c>
      <c r="O6790" s="13">
        <v>0</v>
      </c>
      <c r="P6790" s="12" t="str">
        <f>LEFT(Tabela2[[#This Row],[Código]],2)</f>
        <v>62</v>
      </c>
    </row>
    <row r="6791" spans="2:16" ht="15" customHeight="1" x14ac:dyDescent="0.25">
      <c r="B6791" s="36" t="str">
        <f>LOOKUP(Tabela2[[#This Row],[RESUMO]],Tabela3[Grupo],Tabela3[Meus produtos])</f>
        <v>Não</v>
      </c>
      <c r="C6791" s="30" t="s">
        <v>6488</v>
      </c>
      <c r="D6791" t="s">
        <v>21238</v>
      </c>
      <c r="E6791" t="s">
        <v>11853</v>
      </c>
      <c r="F6791" s="30" t="s">
        <v>17213</v>
      </c>
      <c r="G6791">
        <v>6.62</v>
      </c>
      <c r="H6791">
        <v>4.2</v>
      </c>
      <c r="I6791">
        <v>18</v>
      </c>
      <c r="J6791">
        <v>0</v>
      </c>
      <c r="K6791" s="13">
        <v>0.28820000000000001</v>
      </c>
      <c r="L6791" s="13">
        <v>4.2000000000000003E-2</v>
      </c>
      <c r="M6791" s="13">
        <v>6.6199999999999995E-2</v>
      </c>
      <c r="N6791" s="13">
        <v>0.18</v>
      </c>
      <c r="O6791" s="13">
        <v>0</v>
      </c>
      <c r="P6791" s="12" t="str">
        <f>LEFT(Tabela2[[#This Row],[Código]],2)</f>
        <v>62</v>
      </c>
    </row>
    <row r="6792" spans="2:16" ht="15" customHeight="1" x14ac:dyDescent="0.25">
      <c r="B6792" s="36" t="str">
        <f>LOOKUP(Tabela2[[#This Row],[RESUMO]],Tabela3[Grupo],Tabela3[Meus produtos])</f>
        <v>Não</v>
      </c>
      <c r="C6792" s="30" t="s">
        <v>6489</v>
      </c>
      <c r="D6792" t="s">
        <v>21238</v>
      </c>
      <c r="E6792" t="s">
        <v>11853</v>
      </c>
      <c r="F6792" s="30" t="s">
        <v>17214</v>
      </c>
      <c r="G6792">
        <v>6.62</v>
      </c>
      <c r="H6792">
        <v>4.2</v>
      </c>
      <c r="I6792">
        <v>18</v>
      </c>
      <c r="J6792">
        <v>0</v>
      </c>
      <c r="K6792" s="13">
        <v>0.28820000000000001</v>
      </c>
      <c r="L6792" s="13">
        <v>4.2000000000000003E-2</v>
      </c>
      <c r="M6792" s="13">
        <v>6.6199999999999995E-2</v>
      </c>
      <c r="N6792" s="13">
        <v>0.18</v>
      </c>
      <c r="O6792" s="13">
        <v>0</v>
      </c>
      <c r="P6792" s="12" t="str">
        <f>LEFT(Tabela2[[#This Row],[Código]],2)</f>
        <v>62</v>
      </c>
    </row>
    <row r="6793" spans="2:16" ht="15" customHeight="1" x14ac:dyDescent="0.25">
      <c r="B6793" s="36" t="str">
        <f>LOOKUP(Tabela2[[#This Row],[RESUMO]],Tabela3[Grupo],Tabela3[Meus produtos])</f>
        <v>Não</v>
      </c>
      <c r="C6793" s="30" t="s">
        <v>6490</v>
      </c>
      <c r="D6793" t="s">
        <v>21238</v>
      </c>
      <c r="E6793" t="s">
        <v>11853</v>
      </c>
      <c r="F6793" s="30" t="s">
        <v>17215</v>
      </c>
      <c r="G6793">
        <v>6.62</v>
      </c>
      <c r="H6793">
        <v>4.2</v>
      </c>
      <c r="I6793">
        <v>18</v>
      </c>
      <c r="J6793">
        <v>0</v>
      </c>
      <c r="K6793" s="13">
        <v>0.28820000000000001</v>
      </c>
      <c r="L6793" s="13">
        <v>4.2000000000000003E-2</v>
      </c>
      <c r="M6793" s="13">
        <v>6.6199999999999995E-2</v>
      </c>
      <c r="N6793" s="13">
        <v>0.18</v>
      </c>
      <c r="O6793" s="13">
        <v>0</v>
      </c>
      <c r="P6793" s="12" t="str">
        <f>LEFT(Tabela2[[#This Row],[Código]],2)</f>
        <v>62</v>
      </c>
    </row>
    <row r="6794" spans="2:16" ht="15" customHeight="1" x14ac:dyDescent="0.25">
      <c r="B6794" s="36" t="str">
        <f>LOOKUP(Tabela2[[#This Row],[RESUMO]],Tabela3[Grupo],Tabela3[Meus produtos])</f>
        <v>Não</v>
      </c>
      <c r="C6794" s="30" t="s">
        <v>6491</v>
      </c>
      <c r="D6794" t="s">
        <v>21238</v>
      </c>
      <c r="E6794" t="s">
        <v>11853</v>
      </c>
      <c r="F6794" s="30" t="s">
        <v>17216</v>
      </c>
      <c r="G6794">
        <v>6.62</v>
      </c>
      <c r="H6794">
        <v>4.2</v>
      </c>
      <c r="I6794">
        <v>18</v>
      </c>
      <c r="J6794">
        <v>0</v>
      </c>
      <c r="K6794" s="13">
        <v>0.28820000000000001</v>
      </c>
      <c r="L6794" s="13">
        <v>4.2000000000000003E-2</v>
      </c>
      <c r="M6794" s="13">
        <v>6.6199999999999995E-2</v>
      </c>
      <c r="N6794" s="13">
        <v>0.18</v>
      </c>
      <c r="O6794" s="13">
        <v>0</v>
      </c>
      <c r="P6794" s="12" t="str">
        <f>LEFT(Tabela2[[#This Row],[Código]],2)</f>
        <v>62</v>
      </c>
    </row>
    <row r="6795" spans="2:16" ht="15" customHeight="1" x14ac:dyDescent="0.25">
      <c r="B6795" s="36" t="str">
        <f>LOOKUP(Tabela2[[#This Row],[RESUMO]],Tabela3[Grupo],Tabela3[Meus produtos])</f>
        <v>Não</v>
      </c>
      <c r="C6795" s="30" t="s">
        <v>6492</v>
      </c>
      <c r="D6795" t="s">
        <v>21238</v>
      </c>
      <c r="E6795" t="s">
        <v>11853</v>
      </c>
      <c r="F6795" s="30" t="s">
        <v>17217</v>
      </c>
      <c r="G6795">
        <v>6.62</v>
      </c>
      <c r="H6795">
        <v>4.2</v>
      </c>
      <c r="I6795">
        <v>18</v>
      </c>
      <c r="J6795">
        <v>0</v>
      </c>
      <c r="K6795" s="13">
        <v>0.28820000000000001</v>
      </c>
      <c r="L6795" s="13">
        <v>4.2000000000000003E-2</v>
      </c>
      <c r="M6795" s="13">
        <v>6.6199999999999995E-2</v>
      </c>
      <c r="N6795" s="13">
        <v>0.18</v>
      </c>
      <c r="O6795" s="13">
        <v>0</v>
      </c>
      <c r="P6795" s="12" t="str">
        <f>LEFT(Tabela2[[#This Row],[Código]],2)</f>
        <v>62</v>
      </c>
    </row>
    <row r="6796" spans="2:16" ht="15" customHeight="1" x14ac:dyDescent="0.25">
      <c r="B6796" s="36" t="str">
        <f>LOOKUP(Tabela2[[#This Row],[RESUMO]],Tabela3[Grupo],Tabela3[Meus produtos])</f>
        <v>Não</v>
      </c>
      <c r="C6796" s="30" t="s">
        <v>6493</v>
      </c>
      <c r="D6796" t="s">
        <v>21238</v>
      </c>
      <c r="E6796" t="s">
        <v>11853</v>
      </c>
      <c r="F6796" s="30" t="s">
        <v>17218</v>
      </c>
      <c r="G6796">
        <v>6.62</v>
      </c>
      <c r="H6796">
        <v>4.2</v>
      </c>
      <c r="I6796">
        <v>18</v>
      </c>
      <c r="J6796">
        <v>0</v>
      </c>
      <c r="K6796" s="13">
        <v>0.28820000000000001</v>
      </c>
      <c r="L6796" s="13">
        <v>4.2000000000000003E-2</v>
      </c>
      <c r="M6796" s="13">
        <v>6.6199999999999995E-2</v>
      </c>
      <c r="N6796" s="13">
        <v>0.18</v>
      </c>
      <c r="O6796" s="13">
        <v>0</v>
      </c>
      <c r="P6796" s="12" t="str">
        <f>LEFT(Tabela2[[#This Row],[Código]],2)</f>
        <v>62</v>
      </c>
    </row>
    <row r="6797" spans="2:16" ht="15" customHeight="1" x14ac:dyDescent="0.25">
      <c r="B6797" s="36" t="str">
        <f>LOOKUP(Tabela2[[#This Row],[RESUMO]],Tabela3[Grupo],Tabela3[Meus produtos])</f>
        <v>Não</v>
      </c>
      <c r="C6797" s="30" t="s">
        <v>6494</v>
      </c>
      <c r="D6797" t="s">
        <v>21238</v>
      </c>
      <c r="E6797" t="s">
        <v>11853</v>
      </c>
      <c r="F6797" s="30" t="s">
        <v>17219</v>
      </c>
      <c r="G6797">
        <v>6.62</v>
      </c>
      <c r="H6797">
        <v>4.2</v>
      </c>
      <c r="I6797">
        <v>18</v>
      </c>
      <c r="J6797">
        <v>0</v>
      </c>
      <c r="K6797" s="13">
        <v>0.28820000000000001</v>
      </c>
      <c r="L6797" s="13">
        <v>4.2000000000000003E-2</v>
      </c>
      <c r="M6797" s="13">
        <v>6.6199999999999995E-2</v>
      </c>
      <c r="N6797" s="13">
        <v>0.18</v>
      </c>
      <c r="O6797" s="13">
        <v>0</v>
      </c>
      <c r="P6797" s="12" t="str">
        <f>LEFT(Tabela2[[#This Row],[Código]],2)</f>
        <v>62</v>
      </c>
    </row>
    <row r="6798" spans="2:16" ht="15" customHeight="1" x14ac:dyDescent="0.25">
      <c r="B6798" s="36" t="str">
        <f>LOOKUP(Tabela2[[#This Row],[RESUMO]],Tabela3[Grupo],Tabela3[Meus produtos])</f>
        <v>Não</v>
      </c>
      <c r="C6798" s="30" t="s">
        <v>6495</v>
      </c>
      <c r="D6798" t="s">
        <v>21238</v>
      </c>
      <c r="E6798" t="s">
        <v>11853</v>
      </c>
      <c r="F6798" s="30" t="s">
        <v>17220</v>
      </c>
      <c r="G6798">
        <v>6.62</v>
      </c>
      <c r="H6798">
        <v>4.2</v>
      </c>
      <c r="I6798">
        <v>18</v>
      </c>
      <c r="J6798">
        <v>0</v>
      </c>
      <c r="K6798" s="13">
        <v>0.28820000000000001</v>
      </c>
      <c r="L6798" s="13">
        <v>4.2000000000000003E-2</v>
      </c>
      <c r="M6798" s="13">
        <v>6.6199999999999995E-2</v>
      </c>
      <c r="N6798" s="13">
        <v>0.18</v>
      </c>
      <c r="O6798" s="13">
        <v>0</v>
      </c>
      <c r="P6798" s="12" t="str">
        <f>LEFT(Tabela2[[#This Row],[Código]],2)</f>
        <v>62</v>
      </c>
    </row>
    <row r="6799" spans="2:16" ht="15" customHeight="1" x14ac:dyDescent="0.25">
      <c r="B6799" s="36" t="str">
        <f>LOOKUP(Tabela2[[#This Row],[RESUMO]],Tabela3[Grupo],Tabela3[Meus produtos])</f>
        <v>Não</v>
      </c>
      <c r="C6799" s="30" t="s">
        <v>6496</v>
      </c>
      <c r="D6799" t="s">
        <v>21238</v>
      </c>
      <c r="E6799" t="s">
        <v>11853</v>
      </c>
      <c r="F6799" s="30" t="s">
        <v>17221</v>
      </c>
      <c r="G6799">
        <v>6.62</v>
      </c>
      <c r="H6799">
        <v>4.2</v>
      </c>
      <c r="I6799">
        <v>18</v>
      </c>
      <c r="J6799">
        <v>0</v>
      </c>
      <c r="K6799" s="13">
        <v>0.28820000000000001</v>
      </c>
      <c r="L6799" s="13">
        <v>4.2000000000000003E-2</v>
      </c>
      <c r="M6799" s="13">
        <v>6.6199999999999995E-2</v>
      </c>
      <c r="N6799" s="13">
        <v>0.18</v>
      </c>
      <c r="O6799" s="13">
        <v>0</v>
      </c>
      <c r="P6799" s="12" t="str">
        <f>LEFT(Tabela2[[#This Row],[Código]],2)</f>
        <v>62</v>
      </c>
    </row>
    <row r="6800" spans="2:16" ht="15" customHeight="1" x14ac:dyDescent="0.25">
      <c r="B6800" s="36" t="str">
        <f>LOOKUP(Tabela2[[#This Row],[RESUMO]],Tabela3[Grupo],Tabela3[Meus produtos])</f>
        <v>Não</v>
      </c>
      <c r="C6800" s="30" t="s">
        <v>6497</v>
      </c>
      <c r="D6800" t="s">
        <v>21238</v>
      </c>
      <c r="E6800" t="s">
        <v>11853</v>
      </c>
      <c r="F6800" s="30" t="s">
        <v>17222</v>
      </c>
      <c r="G6800">
        <v>6.62</v>
      </c>
      <c r="H6800">
        <v>4.2</v>
      </c>
      <c r="I6800">
        <v>18</v>
      </c>
      <c r="J6800">
        <v>0</v>
      </c>
      <c r="K6800" s="13">
        <v>0.28820000000000001</v>
      </c>
      <c r="L6800" s="13">
        <v>4.2000000000000003E-2</v>
      </c>
      <c r="M6800" s="13">
        <v>6.6199999999999995E-2</v>
      </c>
      <c r="N6800" s="13">
        <v>0.18</v>
      </c>
      <c r="O6800" s="13">
        <v>0</v>
      </c>
      <c r="P6800" s="12" t="str">
        <f>LEFT(Tabela2[[#This Row],[Código]],2)</f>
        <v>62</v>
      </c>
    </row>
    <row r="6801" spans="2:16" ht="15" customHeight="1" x14ac:dyDescent="0.25">
      <c r="B6801" s="36" t="str">
        <f>LOOKUP(Tabela2[[#This Row],[RESUMO]],Tabela3[Grupo],Tabela3[Meus produtos])</f>
        <v>Não</v>
      </c>
      <c r="C6801" s="30" t="s">
        <v>6498</v>
      </c>
      <c r="D6801" t="s">
        <v>21238</v>
      </c>
      <c r="E6801" t="s">
        <v>11853</v>
      </c>
      <c r="F6801" s="30" t="s">
        <v>17223</v>
      </c>
      <c r="G6801">
        <v>6.62</v>
      </c>
      <c r="H6801">
        <v>4.2</v>
      </c>
      <c r="I6801">
        <v>18</v>
      </c>
      <c r="J6801">
        <v>0</v>
      </c>
      <c r="K6801" s="13">
        <v>0.28820000000000001</v>
      </c>
      <c r="L6801" s="13">
        <v>4.2000000000000003E-2</v>
      </c>
      <c r="M6801" s="13">
        <v>6.6199999999999995E-2</v>
      </c>
      <c r="N6801" s="13">
        <v>0.18</v>
      </c>
      <c r="O6801" s="13">
        <v>0</v>
      </c>
      <c r="P6801" s="12" t="str">
        <f>LEFT(Tabela2[[#This Row],[Código]],2)</f>
        <v>62</v>
      </c>
    </row>
    <row r="6802" spans="2:16" ht="15" customHeight="1" x14ac:dyDescent="0.25">
      <c r="B6802" s="36" t="str">
        <f>LOOKUP(Tabela2[[#This Row],[RESUMO]],Tabela3[Grupo],Tabela3[Meus produtos])</f>
        <v>Não</v>
      </c>
      <c r="C6802" s="30" t="s">
        <v>6499</v>
      </c>
      <c r="D6802" t="s">
        <v>21238</v>
      </c>
      <c r="E6802" t="s">
        <v>11853</v>
      </c>
      <c r="F6802" s="30" t="s">
        <v>17224</v>
      </c>
      <c r="G6802">
        <v>6.62</v>
      </c>
      <c r="H6802">
        <v>4.2</v>
      </c>
      <c r="I6802">
        <v>18</v>
      </c>
      <c r="J6802">
        <v>0</v>
      </c>
      <c r="K6802" s="13">
        <v>0.28820000000000001</v>
      </c>
      <c r="L6802" s="13">
        <v>4.2000000000000003E-2</v>
      </c>
      <c r="M6802" s="13">
        <v>6.6199999999999995E-2</v>
      </c>
      <c r="N6802" s="13">
        <v>0.18</v>
      </c>
      <c r="O6802" s="13">
        <v>0</v>
      </c>
      <c r="P6802" s="12" t="str">
        <f>LEFT(Tabela2[[#This Row],[Código]],2)</f>
        <v>62</v>
      </c>
    </row>
    <row r="6803" spans="2:16" ht="15" customHeight="1" x14ac:dyDescent="0.25">
      <c r="B6803" s="36" t="str">
        <f>LOOKUP(Tabela2[[#This Row],[RESUMO]],Tabela3[Grupo],Tabela3[Meus produtos])</f>
        <v>Não</v>
      </c>
      <c r="C6803" s="30" t="s">
        <v>6500</v>
      </c>
      <c r="D6803" t="s">
        <v>21238</v>
      </c>
      <c r="E6803" t="s">
        <v>11853</v>
      </c>
      <c r="F6803" s="30" t="s">
        <v>17225</v>
      </c>
      <c r="G6803">
        <v>6.62</v>
      </c>
      <c r="H6803">
        <v>4.2</v>
      </c>
      <c r="I6803">
        <v>18</v>
      </c>
      <c r="J6803">
        <v>0</v>
      </c>
      <c r="K6803" s="13">
        <v>0.28820000000000001</v>
      </c>
      <c r="L6803" s="13">
        <v>4.2000000000000003E-2</v>
      </c>
      <c r="M6803" s="13">
        <v>6.6199999999999995E-2</v>
      </c>
      <c r="N6803" s="13">
        <v>0.18</v>
      </c>
      <c r="O6803" s="13">
        <v>0</v>
      </c>
      <c r="P6803" s="12" t="str">
        <f>LEFT(Tabela2[[#This Row],[Código]],2)</f>
        <v>62</v>
      </c>
    </row>
    <row r="6804" spans="2:16" ht="15" customHeight="1" x14ac:dyDescent="0.25">
      <c r="B6804" s="36" t="str">
        <f>LOOKUP(Tabela2[[#This Row],[RESUMO]],Tabela3[Grupo],Tabela3[Meus produtos])</f>
        <v>Não</v>
      </c>
      <c r="C6804" s="30" t="s">
        <v>6501</v>
      </c>
      <c r="D6804" t="s">
        <v>21238</v>
      </c>
      <c r="E6804" t="s">
        <v>11853</v>
      </c>
      <c r="F6804" s="30" t="s">
        <v>17226</v>
      </c>
      <c r="G6804">
        <v>6.62</v>
      </c>
      <c r="H6804">
        <v>4.2</v>
      </c>
      <c r="I6804">
        <v>18</v>
      </c>
      <c r="J6804">
        <v>0</v>
      </c>
      <c r="K6804" s="13">
        <v>0.28820000000000001</v>
      </c>
      <c r="L6804" s="13">
        <v>4.2000000000000003E-2</v>
      </c>
      <c r="M6804" s="13">
        <v>6.6199999999999995E-2</v>
      </c>
      <c r="N6804" s="13">
        <v>0.18</v>
      </c>
      <c r="O6804" s="13">
        <v>0</v>
      </c>
      <c r="P6804" s="12" t="str">
        <f>LEFT(Tabela2[[#This Row],[Código]],2)</f>
        <v>62</v>
      </c>
    </row>
    <row r="6805" spans="2:16" ht="15" customHeight="1" x14ac:dyDescent="0.25">
      <c r="B6805" s="36" t="str">
        <f>LOOKUP(Tabela2[[#This Row],[RESUMO]],Tabela3[Grupo],Tabela3[Meus produtos])</f>
        <v>Não</v>
      </c>
      <c r="C6805" s="30" t="s">
        <v>6502</v>
      </c>
      <c r="D6805" t="s">
        <v>21238</v>
      </c>
      <c r="E6805" t="s">
        <v>11853</v>
      </c>
      <c r="F6805" s="30" t="s">
        <v>17227</v>
      </c>
      <c r="G6805">
        <v>6.62</v>
      </c>
      <c r="H6805">
        <v>4.2</v>
      </c>
      <c r="I6805">
        <v>18</v>
      </c>
      <c r="J6805">
        <v>0</v>
      </c>
      <c r="K6805" s="13">
        <v>0.28820000000000001</v>
      </c>
      <c r="L6805" s="13">
        <v>4.2000000000000003E-2</v>
      </c>
      <c r="M6805" s="13">
        <v>6.6199999999999995E-2</v>
      </c>
      <c r="N6805" s="13">
        <v>0.18</v>
      </c>
      <c r="O6805" s="13">
        <v>0</v>
      </c>
      <c r="P6805" s="12" t="str">
        <f>LEFT(Tabela2[[#This Row],[Código]],2)</f>
        <v>62</v>
      </c>
    </row>
    <row r="6806" spans="2:16" ht="15" customHeight="1" x14ac:dyDescent="0.25">
      <c r="B6806" s="36" t="str">
        <f>LOOKUP(Tabela2[[#This Row],[RESUMO]],Tabela3[Grupo],Tabela3[Meus produtos])</f>
        <v>Não</v>
      </c>
      <c r="C6806" s="30" t="s">
        <v>6503</v>
      </c>
      <c r="D6806" t="s">
        <v>21238</v>
      </c>
      <c r="E6806" t="s">
        <v>11853</v>
      </c>
      <c r="F6806" s="30" t="s">
        <v>17228</v>
      </c>
      <c r="G6806">
        <v>6.62</v>
      </c>
      <c r="H6806">
        <v>4.2</v>
      </c>
      <c r="I6806">
        <v>18</v>
      </c>
      <c r="J6806">
        <v>0</v>
      </c>
      <c r="K6806" s="13">
        <v>0.28820000000000001</v>
      </c>
      <c r="L6806" s="13">
        <v>4.2000000000000003E-2</v>
      </c>
      <c r="M6806" s="13">
        <v>6.6199999999999995E-2</v>
      </c>
      <c r="N6806" s="13">
        <v>0.18</v>
      </c>
      <c r="O6806" s="13">
        <v>0</v>
      </c>
      <c r="P6806" s="12" t="str">
        <f>LEFT(Tabela2[[#This Row],[Código]],2)</f>
        <v>62</v>
      </c>
    </row>
    <row r="6807" spans="2:16" ht="15" customHeight="1" x14ac:dyDescent="0.25">
      <c r="B6807" s="36" t="str">
        <f>LOOKUP(Tabela2[[#This Row],[RESUMO]],Tabela3[Grupo],Tabela3[Meus produtos])</f>
        <v>Não</v>
      </c>
      <c r="C6807" s="30" t="s">
        <v>6504</v>
      </c>
      <c r="D6807" t="s">
        <v>21238</v>
      </c>
      <c r="E6807" t="s">
        <v>11853</v>
      </c>
      <c r="F6807" s="30" t="s">
        <v>17229</v>
      </c>
      <c r="G6807">
        <v>6.62</v>
      </c>
      <c r="H6807">
        <v>4.2</v>
      </c>
      <c r="I6807">
        <v>18</v>
      </c>
      <c r="J6807">
        <v>0</v>
      </c>
      <c r="K6807" s="13">
        <v>0.28820000000000001</v>
      </c>
      <c r="L6807" s="13">
        <v>4.2000000000000003E-2</v>
      </c>
      <c r="M6807" s="13">
        <v>6.6199999999999995E-2</v>
      </c>
      <c r="N6807" s="13">
        <v>0.18</v>
      </c>
      <c r="O6807" s="13">
        <v>0</v>
      </c>
      <c r="P6807" s="12" t="str">
        <f>LEFT(Tabela2[[#This Row],[Código]],2)</f>
        <v>62</v>
      </c>
    </row>
    <row r="6808" spans="2:16" ht="15" customHeight="1" x14ac:dyDescent="0.25">
      <c r="B6808" s="36" t="str">
        <f>LOOKUP(Tabela2[[#This Row],[RESUMO]],Tabela3[Grupo],Tabela3[Meus produtos])</f>
        <v>Não</v>
      </c>
      <c r="C6808" s="30" t="s">
        <v>6505</v>
      </c>
      <c r="D6808" t="s">
        <v>21238</v>
      </c>
      <c r="E6808" t="s">
        <v>11853</v>
      </c>
      <c r="F6808" s="30" t="s">
        <v>17230</v>
      </c>
      <c r="G6808">
        <v>6.62</v>
      </c>
      <c r="H6808">
        <v>4.2</v>
      </c>
      <c r="I6808">
        <v>18</v>
      </c>
      <c r="J6808">
        <v>0</v>
      </c>
      <c r="K6808" s="13">
        <v>0.28820000000000001</v>
      </c>
      <c r="L6808" s="13">
        <v>4.2000000000000003E-2</v>
      </c>
      <c r="M6808" s="13">
        <v>6.6199999999999995E-2</v>
      </c>
      <c r="N6808" s="13">
        <v>0.18</v>
      </c>
      <c r="O6808" s="13">
        <v>0</v>
      </c>
      <c r="P6808" s="12" t="str">
        <f>LEFT(Tabela2[[#This Row],[Código]],2)</f>
        <v>62</v>
      </c>
    </row>
    <row r="6809" spans="2:16" ht="15" customHeight="1" x14ac:dyDescent="0.25">
      <c r="B6809" s="36" t="str">
        <f>LOOKUP(Tabela2[[#This Row],[RESUMO]],Tabela3[Grupo],Tabela3[Meus produtos])</f>
        <v>Não</v>
      </c>
      <c r="C6809" s="30" t="s">
        <v>6506</v>
      </c>
      <c r="D6809" t="s">
        <v>21238</v>
      </c>
      <c r="E6809" t="s">
        <v>11853</v>
      </c>
      <c r="F6809" s="30" t="s">
        <v>17231</v>
      </c>
      <c r="G6809">
        <v>13.59</v>
      </c>
      <c r="H6809">
        <v>4.2</v>
      </c>
      <c r="I6809">
        <v>18</v>
      </c>
      <c r="J6809">
        <v>0</v>
      </c>
      <c r="K6809" s="13">
        <v>0.3579</v>
      </c>
      <c r="L6809" s="13">
        <v>4.2000000000000003E-2</v>
      </c>
      <c r="M6809" s="13">
        <v>0.13589999999999999</v>
      </c>
      <c r="N6809" s="13">
        <v>0.18</v>
      </c>
      <c r="O6809" s="13">
        <v>0</v>
      </c>
      <c r="P6809" s="12" t="str">
        <f>LEFT(Tabela2[[#This Row],[Código]],2)</f>
        <v>63</v>
      </c>
    </row>
    <row r="6810" spans="2:16" ht="15" customHeight="1" x14ac:dyDescent="0.25">
      <c r="B6810" s="36" t="str">
        <f>LOOKUP(Tabela2[[#This Row],[RESUMO]],Tabela3[Grupo],Tabela3[Meus produtos])</f>
        <v>Não</v>
      </c>
      <c r="C6810" s="30" t="s">
        <v>6507</v>
      </c>
      <c r="D6810" t="s">
        <v>21238</v>
      </c>
      <c r="E6810" t="s">
        <v>11853</v>
      </c>
      <c r="F6810" s="30" t="s">
        <v>17232</v>
      </c>
      <c r="G6810">
        <v>13.59</v>
      </c>
      <c r="H6810">
        <v>4.2</v>
      </c>
      <c r="I6810">
        <v>18</v>
      </c>
      <c r="J6810">
        <v>0</v>
      </c>
      <c r="K6810" s="13">
        <v>0.3579</v>
      </c>
      <c r="L6810" s="13">
        <v>4.2000000000000003E-2</v>
      </c>
      <c r="M6810" s="13">
        <v>0.13589999999999999</v>
      </c>
      <c r="N6810" s="13">
        <v>0.18</v>
      </c>
      <c r="O6810" s="13">
        <v>0</v>
      </c>
      <c r="P6810" s="12" t="str">
        <f>LEFT(Tabela2[[#This Row],[Código]],2)</f>
        <v>63</v>
      </c>
    </row>
    <row r="6811" spans="2:16" ht="15" customHeight="1" x14ac:dyDescent="0.25">
      <c r="B6811" s="36" t="str">
        <f>LOOKUP(Tabela2[[#This Row],[RESUMO]],Tabela3[Grupo],Tabela3[Meus produtos])</f>
        <v>Não</v>
      </c>
      <c r="C6811" s="30" t="s">
        <v>6508</v>
      </c>
      <c r="D6811" t="s">
        <v>21238</v>
      </c>
      <c r="E6811" t="s">
        <v>11853</v>
      </c>
      <c r="F6811" s="30" t="s">
        <v>17233</v>
      </c>
      <c r="G6811">
        <v>13.59</v>
      </c>
      <c r="H6811">
        <v>4.2</v>
      </c>
      <c r="I6811">
        <v>18</v>
      </c>
      <c r="J6811">
        <v>0</v>
      </c>
      <c r="K6811" s="13">
        <v>0.3579</v>
      </c>
      <c r="L6811" s="13">
        <v>4.2000000000000003E-2</v>
      </c>
      <c r="M6811" s="13">
        <v>0.13589999999999999</v>
      </c>
      <c r="N6811" s="13">
        <v>0.18</v>
      </c>
      <c r="O6811" s="13">
        <v>0</v>
      </c>
      <c r="P6811" s="12" t="str">
        <f>LEFT(Tabela2[[#This Row],[Código]],2)</f>
        <v>63</v>
      </c>
    </row>
    <row r="6812" spans="2:16" ht="15" customHeight="1" x14ac:dyDescent="0.25">
      <c r="B6812" s="36" t="str">
        <f>LOOKUP(Tabela2[[#This Row],[RESUMO]],Tabela3[Grupo],Tabela3[Meus produtos])</f>
        <v>Não</v>
      </c>
      <c r="C6812" s="30" t="s">
        <v>6509</v>
      </c>
      <c r="D6812" t="s">
        <v>21238</v>
      </c>
      <c r="E6812" t="s">
        <v>11853</v>
      </c>
      <c r="F6812" s="30" t="s">
        <v>17234</v>
      </c>
      <c r="G6812">
        <v>13.59</v>
      </c>
      <c r="H6812">
        <v>4.2</v>
      </c>
      <c r="I6812">
        <v>18</v>
      </c>
      <c r="J6812">
        <v>0</v>
      </c>
      <c r="K6812" s="13">
        <v>0.3579</v>
      </c>
      <c r="L6812" s="13">
        <v>4.2000000000000003E-2</v>
      </c>
      <c r="M6812" s="13">
        <v>0.13589999999999999</v>
      </c>
      <c r="N6812" s="13">
        <v>0.18</v>
      </c>
      <c r="O6812" s="13">
        <v>0</v>
      </c>
      <c r="P6812" s="12" t="str">
        <f>LEFT(Tabela2[[#This Row],[Código]],2)</f>
        <v>63</v>
      </c>
    </row>
    <row r="6813" spans="2:16" ht="15" customHeight="1" x14ac:dyDescent="0.25">
      <c r="B6813" s="36" t="str">
        <f>LOOKUP(Tabela2[[#This Row],[RESUMO]],Tabela3[Grupo],Tabela3[Meus produtos])</f>
        <v>Não</v>
      </c>
      <c r="C6813" s="30" t="s">
        <v>6510</v>
      </c>
      <c r="D6813" t="s">
        <v>21238</v>
      </c>
      <c r="E6813" t="s">
        <v>11853</v>
      </c>
      <c r="F6813" s="30" t="s">
        <v>17235</v>
      </c>
      <c r="G6813">
        <v>13.59</v>
      </c>
      <c r="H6813">
        <v>4.2</v>
      </c>
      <c r="I6813">
        <v>18</v>
      </c>
      <c r="J6813">
        <v>0</v>
      </c>
      <c r="K6813" s="13">
        <v>0.3579</v>
      </c>
      <c r="L6813" s="13">
        <v>4.2000000000000003E-2</v>
      </c>
      <c r="M6813" s="13">
        <v>0.13589999999999999</v>
      </c>
      <c r="N6813" s="13">
        <v>0.18</v>
      </c>
      <c r="O6813" s="13">
        <v>0</v>
      </c>
      <c r="P6813" s="12" t="str">
        <f>LEFT(Tabela2[[#This Row],[Código]],2)</f>
        <v>63</v>
      </c>
    </row>
    <row r="6814" spans="2:16" ht="15" customHeight="1" x14ac:dyDescent="0.25">
      <c r="B6814" s="36" t="str">
        <f>LOOKUP(Tabela2[[#This Row],[RESUMO]],Tabela3[Grupo],Tabela3[Meus produtos])</f>
        <v>Não</v>
      </c>
      <c r="C6814" s="30" t="s">
        <v>6511</v>
      </c>
      <c r="D6814" t="s">
        <v>21238</v>
      </c>
      <c r="E6814" t="s">
        <v>11853</v>
      </c>
      <c r="F6814" s="30" t="s">
        <v>17236</v>
      </c>
      <c r="G6814">
        <v>13.59</v>
      </c>
      <c r="H6814">
        <v>4.2</v>
      </c>
      <c r="I6814">
        <v>18</v>
      </c>
      <c r="J6814">
        <v>0</v>
      </c>
      <c r="K6814" s="13">
        <v>0.3579</v>
      </c>
      <c r="L6814" s="13">
        <v>4.2000000000000003E-2</v>
      </c>
      <c r="M6814" s="13">
        <v>0.13589999999999999</v>
      </c>
      <c r="N6814" s="13">
        <v>0.18</v>
      </c>
      <c r="O6814" s="13">
        <v>0</v>
      </c>
      <c r="P6814" s="12" t="str">
        <f>LEFT(Tabela2[[#This Row],[Código]],2)</f>
        <v>63</v>
      </c>
    </row>
    <row r="6815" spans="2:16" ht="15" customHeight="1" x14ac:dyDescent="0.25">
      <c r="B6815" s="36" t="str">
        <f>LOOKUP(Tabela2[[#This Row],[RESUMO]],Tabela3[Grupo],Tabela3[Meus produtos])</f>
        <v>Não</v>
      </c>
      <c r="C6815" s="30" t="s">
        <v>6512</v>
      </c>
      <c r="D6815" t="s">
        <v>21238</v>
      </c>
      <c r="E6815" t="s">
        <v>11853</v>
      </c>
      <c r="F6815" s="30" t="s">
        <v>17237</v>
      </c>
      <c r="G6815">
        <v>13.59</v>
      </c>
      <c r="H6815">
        <v>4.2</v>
      </c>
      <c r="I6815">
        <v>18</v>
      </c>
      <c r="J6815">
        <v>0</v>
      </c>
      <c r="K6815" s="13">
        <v>0.3579</v>
      </c>
      <c r="L6815" s="13">
        <v>4.2000000000000003E-2</v>
      </c>
      <c r="M6815" s="13">
        <v>0.13589999999999999</v>
      </c>
      <c r="N6815" s="13">
        <v>0.18</v>
      </c>
      <c r="O6815" s="13">
        <v>0</v>
      </c>
      <c r="P6815" s="12" t="str">
        <f>LEFT(Tabela2[[#This Row],[Código]],2)</f>
        <v>63</v>
      </c>
    </row>
    <row r="6816" spans="2:16" ht="15" customHeight="1" x14ac:dyDescent="0.25">
      <c r="B6816" s="36" t="str">
        <f>LOOKUP(Tabela2[[#This Row],[RESUMO]],Tabela3[Grupo],Tabela3[Meus produtos])</f>
        <v>Não</v>
      </c>
      <c r="C6816" s="30" t="s">
        <v>6513</v>
      </c>
      <c r="D6816" t="s">
        <v>21238</v>
      </c>
      <c r="E6816" t="s">
        <v>11853</v>
      </c>
      <c r="F6816" s="30" t="s">
        <v>17238</v>
      </c>
      <c r="G6816">
        <v>13.59</v>
      </c>
      <c r="H6816">
        <v>4.2</v>
      </c>
      <c r="I6816">
        <v>18</v>
      </c>
      <c r="J6816">
        <v>0</v>
      </c>
      <c r="K6816" s="13">
        <v>0.3579</v>
      </c>
      <c r="L6816" s="13">
        <v>4.2000000000000003E-2</v>
      </c>
      <c r="M6816" s="13">
        <v>0.13589999999999999</v>
      </c>
      <c r="N6816" s="13">
        <v>0.18</v>
      </c>
      <c r="O6816" s="13">
        <v>0</v>
      </c>
      <c r="P6816" s="12" t="str">
        <f>LEFT(Tabela2[[#This Row],[Código]],2)</f>
        <v>63</v>
      </c>
    </row>
    <row r="6817" spans="2:16" ht="15" customHeight="1" x14ac:dyDescent="0.25">
      <c r="B6817" s="36" t="str">
        <f>LOOKUP(Tabela2[[#This Row],[RESUMO]],Tabela3[Grupo],Tabela3[Meus produtos])</f>
        <v>Não</v>
      </c>
      <c r="C6817" s="30" t="s">
        <v>6514</v>
      </c>
      <c r="D6817" t="s">
        <v>21238</v>
      </c>
      <c r="E6817" t="s">
        <v>11853</v>
      </c>
      <c r="F6817" s="30" t="s">
        <v>17239</v>
      </c>
      <c r="G6817">
        <v>13.59</v>
      </c>
      <c r="H6817">
        <v>4.2</v>
      </c>
      <c r="I6817">
        <v>18</v>
      </c>
      <c r="J6817">
        <v>0</v>
      </c>
      <c r="K6817" s="13">
        <v>0.3579</v>
      </c>
      <c r="L6817" s="13">
        <v>4.2000000000000003E-2</v>
      </c>
      <c r="M6817" s="13">
        <v>0.13589999999999999</v>
      </c>
      <c r="N6817" s="13">
        <v>0.18</v>
      </c>
      <c r="O6817" s="13">
        <v>0</v>
      </c>
      <c r="P6817" s="12" t="str">
        <f>LEFT(Tabela2[[#This Row],[Código]],2)</f>
        <v>63</v>
      </c>
    </row>
    <row r="6818" spans="2:16" ht="15" customHeight="1" x14ac:dyDescent="0.25">
      <c r="B6818" s="36" t="str">
        <f>LOOKUP(Tabela2[[#This Row],[RESUMO]],Tabela3[Grupo],Tabela3[Meus produtos])</f>
        <v>Não</v>
      </c>
      <c r="C6818" s="30" t="s">
        <v>6515</v>
      </c>
      <c r="D6818" t="s">
        <v>21238</v>
      </c>
      <c r="E6818" t="s">
        <v>11853</v>
      </c>
      <c r="F6818" s="30" t="s">
        <v>17240</v>
      </c>
      <c r="G6818">
        <v>13.59</v>
      </c>
      <c r="H6818">
        <v>4.2</v>
      </c>
      <c r="I6818">
        <v>18</v>
      </c>
      <c r="J6818">
        <v>0</v>
      </c>
      <c r="K6818" s="13">
        <v>0.3579</v>
      </c>
      <c r="L6818" s="13">
        <v>4.2000000000000003E-2</v>
      </c>
      <c r="M6818" s="13">
        <v>0.13589999999999999</v>
      </c>
      <c r="N6818" s="13">
        <v>0.18</v>
      </c>
      <c r="O6818" s="13">
        <v>0</v>
      </c>
      <c r="P6818" s="12" t="str">
        <f>LEFT(Tabela2[[#This Row],[Código]],2)</f>
        <v>63</v>
      </c>
    </row>
    <row r="6819" spans="2:16" ht="15" customHeight="1" x14ac:dyDescent="0.25">
      <c r="B6819" s="36" t="str">
        <f>LOOKUP(Tabela2[[#This Row],[RESUMO]],Tabela3[Grupo],Tabela3[Meus produtos])</f>
        <v>Não</v>
      </c>
      <c r="C6819" s="30" t="s">
        <v>6516</v>
      </c>
      <c r="D6819" t="s">
        <v>21238</v>
      </c>
      <c r="E6819" t="s">
        <v>11853</v>
      </c>
      <c r="F6819" s="30" t="s">
        <v>17241</v>
      </c>
      <c r="G6819">
        <v>13.59</v>
      </c>
      <c r="H6819">
        <v>4.2</v>
      </c>
      <c r="I6819">
        <v>18</v>
      </c>
      <c r="J6819">
        <v>0</v>
      </c>
      <c r="K6819" s="13">
        <v>0.3579</v>
      </c>
      <c r="L6819" s="13">
        <v>4.2000000000000003E-2</v>
      </c>
      <c r="M6819" s="13">
        <v>0.13589999999999999</v>
      </c>
      <c r="N6819" s="13">
        <v>0.18</v>
      </c>
      <c r="O6819" s="13">
        <v>0</v>
      </c>
      <c r="P6819" s="12" t="str">
        <f>LEFT(Tabela2[[#This Row],[Código]],2)</f>
        <v>63</v>
      </c>
    </row>
    <row r="6820" spans="2:16" ht="15" customHeight="1" x14ac:dyDescent="0.25">
      <c r="B6820" s="36" t="str">
        <f>LOOKUP(Tabela2[[#This Row],[RESUMO]],Tabela3[Grupo],Tabela3[Meus produtos])</f>
        <v>Não</v>
      </c>
      <c r="C6820" s="30" t="s">
        <v>6517</v>
      </c>
      <c r="D6820" t="s">
        <v>21238</v>
      </c>
      <c r="E6820" t="s">
        <v>11853</v>
      </c>
      <c r="F6820" s="30" t="s">
        <v>17242</v>
      </c>
      <c r="G6820">
        <v>13.59</v>
      </c>
      <c r="H6820">
        <v>4.2</v>
      </c>
      <c r="I6820">
        <v>18</v>
      </c>
      <c r="J6820">
        <v>0</v>
      </c>
      <c r="K6820" s="13">
        <v>0.3579</v>
      </c>
      <c r="L6820" s="13">
        <v>4.2000000000000003E-2</v>
      </c>
      <c r="M6820" s="13">
        <v>0.13589999999999999</v>
      </c>
      <c r="N6820" s="13">
        <v>0.18</v>
      </c>
      <c r="O6820" s="13">
        <v>0</v>
      </c>
      <c r="P6820" s="12" t="str">
        <f>LEFT(Tabela2[[#This Row],[Código]],2)</f>
        <v>63</v>
      </c>
    </row>
    <row r="6821" spans="2:16" ht="15" customHeight="1" x14ac:dyDescent="0.25">
      <c r="B6821" s="36" t="str">
        <f>LOOKUP(Tabela2[[#This Row],[RESUMO]],Tabela3[Grupo],Tabela3[Meus produtos])</f>
        <v>Não</v>
      </c>
      <c r="C6821" s="30" t="s">
        <v>6518</v>
      </c>
      <c r="D6821" t="s">
        <v>21238</v>
      </c>
      <c r="E6821" t="s">
        <v>11853</v>
      </c>
      <c r="F6821" s="30" t="s">
        <v>17243</v>
      </c>
      <c r="G6821">
        <v>13.59</v>
      </c>
      <c r="H6821">
        <v>4.2</v>
      </c>
      <c r="I6821">
        <v>18</v>
      </c>
      <c r="J6821">
        <v>0</v>
      </c>
      <c r="K6821" s="13">
        <v>0.3579</v>
      </c>
      <c r="L6821" s="13">
        <v>4.2000000000000003E-2</v>
      </c>
      <c r="M6821" s="13">
        <v>0.13589999999999999</v>
      </c>
      <c r="N6821" s="13">
        <v>0.18</v>
      </c>
      <c r="O6821" s="13">
        <v>0</v>
      </c>
      <c r="P6821" s="12" t="str">
        <f>LEFT(Tabela2[[#This Row],[Código]],2)</f>
        <v>63</v>
      </c>
    </row>
    <row r="6822" spans="2:16" ht="15" customHeight="1" x14ac:dyDescent="0.25">
      <c r="B6822" s="36" t="str">
        <f>LOOKUP(Tabela2[[#This Row],[RESUMO]],Tabela3[Grupo],Tabela3[Meus produtos])</f>
        <v>Não</v>
      </c>
      <c r="C6822" s="30" t="s">
        <v>6519</v>
      </c>
      <c r="D6822" t="s">
        <v>21238</v>
      </c>
      <c r="E6822" t="s">
        <v>11853</v>
      </c>
      <c r="F6822" s="30" t="s">
        <v>17244</v>
      </c>
      <c r="G6822">
        <v>13.59</v>
      </c>
      <c r="H6822">
        <v>4.2</v>
      </c>
      <c r="I6822">
        <v>18</v>
      </c>
      <c r="J6822">
        <v>0</v>
      </c>
      <c r="K6822" s="13">
        <v>0.3579</v>
      </c>
      <c r="L6822" s="13">
        <v>4.2000000000000003E-2</v>
      </c>
      <c r="M6822" s="13">
        <v>0.13589999999999999</v>
      </c>
      <c r="N6822" s="13">
        <v>0.18</v>
      </c>
      <c r="O6822" s="13">
        <v>0</v>
      </c>
      <c r="P6822" s="12" t="str">
        <f>LEFT(Tabela2[[#This Row],[Código]],2)</f>
        <v>63</v>
      </c>
    </row>
    <row r="6823" spans="2:16" ht="15" customHeight="1" x14ac:dyDescent="0.25">
      <c r="B6823" s="36" t="str">
        <f>LOOKUP(Tabela2[[#This Row],[RESUMO]],Tabela3[Grupo],Tabela3[Meus produtos])</f>
        <v>Não</v>
      </c>
      <c r="C6823" s="30" t="s">
        <v>6520</v>
      </c>
      <c r="D6823" t="s">
        <v>21238</v>
      </c>
      <c r="E6823" t="s">
        <v>11853</v>
      </c>
      <c r="F6823" s="30" t="s">
        <v>17245</v>
      </c>
      <c r="G6823">
        <v>13.59</v>
      </c>
      <c r="H6823">
        <v>4.2</v>
      </c>
      <c r="I6823">
        <v>18</v>
      </c>
      <c r="J6823">
        <v>0</v>
      </c>
      <c r="K6823" s="13">
        <v>0.3579</v>
      </c>
      <c r="L6823" s="13">
        <v>4.2000000000000003E-2</v>
      </c>
      <c r="M6823" s="13">
        <v>0.13589999999999999</v>
      </c>
      <c r="N6823" s="13">
        <v>0.18</v>
      </c>
      <c r="O6823" s="13">
        <v>0</v>
      </c>
      <c r="P6823" s="12" t="str">
        <f>LEFT(Tabela2[[#This Row],[Código]],2)</f>
        <v>63</v>
      </c>
    </row>
    <row r="6824" spans="2:16" ht="15" customHeight="1" x14ac:dyDescent="0.25">
      <c r="B6824" s="36" t="str">
        <f>LOOKUP(Tabela2[[#This Row],[RESUMO]],Tabela3[Grupo],Tabela3[Meus produtos])</f>
        <v>Não</v>
      </c>
      <c r="C6824" s="30" t="s">
        <v>6521</v>
      </c>
      <c r="D6824" t="s">
        <v>21238</v>
      </c>
      <c r="E6824" t="s">
        <v>11853</v>
      </c>
      <c r="F6824" s="30" t="s">
        <v>17246</v>
      </c>
      <c r="G6824">
        <v>13.59</v>
      </c>
      <c r="H6824">
        <v>4.2</v>
      </c>
      <c r="I6824">
        <v>18</v>
      </c>
      <c r="J6824">
        <v>0</v>
      </c>
      <c r="K6824" s="13">
        <v>0.3579</v>
      </c>
      <c r="L6824" s="13">
        <v>4.2000000000000003E-2</v>
      </c>
      <c r="M6824" s="13">
        <v>0.13589999999999999</v>
      </c>
      <c r="N6824" s="13">
        <v>0.18</v>
      </c>
      <c r="O6824" s="13">
        <v>0</v>
      </c>
      <c r="P6824" s="12" t="str">
        <f>LEFT(Tabela2[[#This Row],[Código]],2)</f>
        <v>63</v>
      </c>
    </row>
    <row r="6825" spans="2:16" ht="15" customHeight="1" x14ac:dyDescent="0.25">
      <c r="B6825" s="36" t="str">
        <f>LOOKUP(Tabela2[[#This Row],[RESUMO]],Tabela3[Grupo],Tabela3[Meus produtos])</f>
        <v>Não</v>
      </c>
      <c r="C6825" s="30" t="s">
        <v>6522</v>
      </c>
      <c r="D6825" t="s">
        <v>21238</v>
      </c>
      <c r="E6825" t="s">
        <v>11853</v>
      </c>
      <c r="F6825" s="30" t="s">
        <v>17247</v>
      </c>
      <c r="G6825">
        <v>13.59</v>
      </c>
      <c r="H6825">
        <v>4.2</v>
      </c>
      <c r="I6825">
        <v>18</v>
      </c>
      <c r="J6825">
        <v>0</v>
      </c>
      <c r="K6825" s="13">
        <v>0.3579</v>
      </c>
      <c r="L6825" s="13">
        <v>4.2000000000000003E-2</v>
      </c>
      <c r="M6825" s="13">
        <v>0.13589999999999999</v>
      </c>
      <c r="N6825" s="13">
        <v>0.18</v>
      </c>
      <c r="O6825" s="13">
        <v>0</v>
      </c>
      <c r="P6825" s="12" t="str">
        <f>LEFT(Tabela2[[#This Row],[Código]],2)</f>
        <v>63</v>
      </c>
    </row>
    <row r="6826" spans="2:16" ht="15" customHeight="1" x14ac:dyDescent="0.25">
      <c r="B6826" s="36" t="str">
        <f>LOOKUP(Tabela2[[#This Row],[RESUMO]],Tabela3[Grupo],Tabela3[Meus produtos])</f>
        <v>Não</v>
      </c>
      <c r="C6826" s="30" t="s">
        <v>6523</v>
      </c>
      <c r="D6826" t="s">
        <v>21238</v>
      </c>
      <c r="E6826" t="s">
        <v>11853</v>
      </c>
      <c r="F6826" s="30" t="s">
        <v>17248</v>
      </c>
      <c r="G6826">
        <v>13.59</v>
      </c>
      <c r="H6826">
        <v>4.2</v>
      </c>
      <c r="I6826">
        <v>18</v>
      </c>
      <c r="J6826">
        <v>0</v>
      </c>
      <c r="K6826" s="13">
        <v>0.3579</v>
      </c>
      <c r="L6826" s="13">
        <v>4.2000000000000003E-2</v>
      </c>
      <c r="M6826" s="13">
        <v>0.13589999999999999</v>
      </c>
      <c r="N6826" s="13">
        <v>0.18</v>
      </c>
      <c r="O6826" s="13">
        <v>0</v>
      </c>
      <c r="P6826" s="12" t="str">
        <f>LEFT(Tabela2[[#This Row],[Código]],2)</f>
        <v>63</v>
      </c>
    </row>
    <row r="6827" spans="2:16" ht="15" customHeight="1" x14ac:dyDescent="0.25">
      <c r="B6827" s="36" t="str">
        <f>LOOKUP(Tabela2[[#This Row],[RESUMO]],Tabela3[Grupo],Tabela3[Meus produtos])</f>
        <v>Não</v>
      </c>
      <c r="C6827" s="30" t="s">
        <v>6524</v>
      </c>
      <c r="D6827" t="s">
        <v>21238</v>
      </c>
      <c r="E6827" t="s">
        <v>11853</v>
      </c>
      <c r="F6827" s="30" t="s">
        <v>17249</v>
      </c>
      <c r="G6827">
        <v>13.59</v>
      </c>
      <c r="H6827">
        <v>4.2</v>
      </c>
      <c r="I6827">
        <v>18</v>
      </c>
      <c r="J6827">
        <v>0</v>
      </c>
      <c r="K6827" s="13">
        <v>0.3579</v>
      </c>
      <c r="L6827" s="13">
        <v>4.2000000000000003E-2</v>
      </c>
      <c r="M6827" s="13">
        <v>0.13589999999999999</v>
      </c>
      <c r="N6827" s="13">
        <v>0.18</v>
      </c>
      <c r="O6827" s="13">
        <v>0</v>
      </c>
      <c r="P6827" s="12" t="str">
        <f>LEFT(Tabela2[[#This Row],[Código]],2)</f>
        <v>63</v>
      </c>
    </row>
    <row r="6828" spans="2:16" ht="15" customHeight="1" x14ac:dyDescent="0.25">
      <c r="B6828" s="36" t="str">
        <f>LOOKUP(Tabela2[[#This Row],[RESUMO]],Tabela3[Grupo],Tabela3[Meus produtos])</f>
        <v>Não</v>
      </c>
      <c r="C6828" s="30" t="s">
        <v>6525</v>
      </c>
      <c r="D6828" t="s">
        <v>21238</v>
      </c>
      <c r="E6828" t="s">
        <v>11853</v>
      </c>
      <c r="F6828" s="30" t="s">
        <v>17250</v>
      </c>
      <c r="G6828">
        <v>13.59</v>
      </c>
      <c r="H6828">
        <v>4.2</v>
      </c>
      <c r="I6828">
        <v>18</v>
      </c>
      <c r="J6828">
        <v>0</v>
      </c>
      <c r="K6828" s="13">
        <v>0.3579</v>
      </c>
      <c r="L6828" s="13">
        <v>4.2000000000000003E-2</v>
      </c>
      <c r="M6828" s="13">
        <v>0.13589999999999999</v>
      </c>
      <c r="N6828" s="13">
        <v>0.18</v>
      </c>
      <c r="O6828" s="13">
        <v>0</v>
      </c>
      <c r="P6828" s="12" t="str">
        <f>LEFT(Tabela2[[#This Row],[Código]],2)</f>
        <v>63</v>
      </c>
    </row>
    <row r="6829" spans="2:16" ht="15" customHeight="1" x14ac:dyDescent="0.25">
      <c r="B6829" s="36" t="str">
        <f>LOOKUP(Tabela2[[#This Row],[RESUMO]],Tabela3[Grupo],Tabela3[Meus produtos])</f>
        <v>Não</v>
      </c>
      <c r="C6829" s="30" t="s">
        <v>6526</v>
      </c>
      <c r="D6829" t="s">
        <v>21238</v>
      </c>
      <c r="E6829" t="s">
        <v>11853</v>
      </c>
      <c r="F6829" s="30" t="s">
        <v>17251</v>
      </c>
      <c r="G6829">
        <v>13.59</v>
      </c>
      <c r="H6829">
        <v>4.2</v>
      </c>
      <c r="I6829">
        <v>18</v>
      </c>
      <c r="J6829">
        <v>0</v>
      </c>
      <c r="K6829" s="13">
        <v>0.3579</v>
      </c>
      <c r="L6829" s="13">
        <v>4.2000000000000003E-2</v>
      </c>
      <c r="M6829" s="13">
        <v>0.13589999999999999</v>
      </c>
      <c r="N6829" s="13">
        <v>0.18</v>
      </c>
      <c r="O6829" s="13">
        <v>0</v>
      </c>
      <c r="P6829" s="12" t="str">
        <f>LEFT(Tabela2[[#This Row],[Código]],2)</f>
        <v>63</v>
      </c>
    </row>
    <row r="6830" spans="2:16" ht="15" customHeight="1" x14ac:dyDescent="0.25">
      <c r="B6830" s="36" t="str">
        <f>LOOKUP(Tabela2[[#This Row],[RESUMO]],Tabela3[Grupo],Tabela3[Meus produtos])</f>
        <v>Não</v>
      </c>
      <c r="C6830" s="30" t="s">
        <v>6527</v>
      </c>
      <c r="D6830" t="s">
        <v>21238</v>
      </c>
      <c r="E6830" t="s">
        <v>11853</v>
      </c>
      <c r="F6830" s="30" t="s">
        <v>17252</v>
      </c>
      <c r="G6830">
        <v>13.59</v>
      </c>
      <c r="H6830">
        <v>4.2</v>
      </c>
      <c r="I6830">
        <v>18</v>
      </c>
      <c r="J6830">
        <v>0</v>
      </c>
      <c r="K6830" s="13">
        <v>0.3579</v>
      </c>
      <c r="L6830" s="13">
        <v>4.2000000000000003E-2</v>
      </c>
      <c r="M6830" s="13">
        <v>0.13589999999999999</v>
      </c>
      <c r="N6830" s="13">
        <v>0.18</v>
      </c>
      <c r="O6830" s="13">
        <v>0</v>
      </c>
      <c r="P6830" s="12" t="str">
        <f>LEFT(Tabela2[[#This Row],[Código]],2)</f>
        <v>63</v>
      </c>
    </row>
    <row r="6831" spans="2:16" ht="15" customHeight="1" x14ac:dyDescent="0.25">
      <c r="B6831" s="36" t="str">
        <f>LOOKUP(Tabela2[[#This Row],[RESUMO]],Tabela3[Grupo],Tabela3[Meus produtos])</f>
        <v>Não</v>
      </c>
      <c r="C6831" s="30" t="s">
        <v>6528</v>
      </c>
      <c r="D6831" t="s">
        <v>21238</v>
      </c>
      <c r="E6831" t="s">
        <v>11853</v>
      </c>
      <c r="F6831" s="30" t="s">
        <v>17253</v>
      </c>
      <c r="G6831">
        <v>13.59</v>
      </c>
      <c r="H6831">
        <v>4.2</v>
      </c>
      <c r="I6831">
        <v>18</v>
      </c>
      <c r="J6831">
        <v>0</v>
      </c>
      <c r="K6831" s="13">
        <v>0.3579</v>
      </c>
      <c r="L6831" s="13">
        <v>4.2000000000000003E-2</v>
      </c>
      <c r="M6831" s="13">
        <v>0.13589999999999999</v>
      </c>
      <c r="N6831" s="13">
        <v>0.18</v>
      </c>
      <c r="O6831" s="13">
        <v>0</v>
      </c>
      <c r="P6831" s="12" t="str">
        <f>LEFT(Tabela2[[#This Row],[Código]],2)</f>
        <v>63</v>
      </c>
    </row>
    <row r="6832" spans="2:16" ht="15" customHeight="1" x14ac:dyDescent="0.25">
      <c r="B6832" s="36" t="str">
        <f>LOOKUP(Tabela2[[#This Row],[RESUMO]],Tabela3[Grupo],Tabela3[Meus produtos])</f>
        <v>Não</v>
      </c>
      <c r="C6832" s="30" t="s">
        <v>6529</v>
      </c>
      <c r="D6832" t="s">
        <v>21238</v>
      </c>
      <c r="E6832" t="s">
        <v>11853</v>
      </c>
      <c r="F6832" s="30" t="s">
        <v>17254</v>
      </c>
      <c r="G6832">
        <v>13.59</v>
      </c>
      <c r="H6832">
        <v>4.2</v>
      </c>
      <c r="I6832">
        <v>18</v>
      </c>
      <c r="J6832">
        <v>0</v>
      </c>
      <c r="K6832" s="13">
        <v>0.3579</v>
      </c>
      <c r="L6832" s="13">
        <v>4.2000000000000003E-2</v>
      </c>
      <c r="M6832" s="13">
        <v>0.13589999999999999</v>
      </c>
      <c r="N6832" s="13">
        <v>0.18</v>
      </c>
      <c r="O6832" s="13">
        <v>0</v>
      </c>
      <c r="P6832" s="12" t="str">
        <f>LEFT(Tabela2[[#This Row],[Código]],2)</f>
        <v>63</v>
      </c>
    </row>
    <row r="6833" spans="2:16" ht="15" customHeight="1" x14ac:dyDescent="0.25">
      <c r="B6833" s="36" t="str">
        <f>LOOKUP(Tabela2[[#This Row],[RESUMO]],Tabela3[Grupo],Tabela3[Meus produtos])</f>
        <v>Não</v>
      </c>
      <c r="C6833" s="30" t="s">
        <v>6530</v>
      </c>
      <c r="D6833" t="s">
        <v>21238</v>
      </c>
      <c r="E6833" t="s">
        <v>11853</v>
      </c>
      <c r="F6833" s="30" t="s">
        <v>17255</v>
      </c>
      <c r="G6833">
        <v>13.59</v>
      </c>
      <c r="H6833">
        <v>4.2</v>
      </c>
      <c r="I6833">
        <v>18</v>
      </c>
      <c r="J6833">
        <v>0</v>
      </c>
      <c r="K6833" s="13">
        <v>0.3579</v>
      </c>
      <c r="L6833" s="13">
        <v>4.2000000000000003E-2</v>
      </c>
      <c r="M6833" s="13">
        <v>0.13589999999999999</v>
      </c>
      <c r="N6833" s="13">
        <v>0.18</v>
      </c>
      <c r="O6833" s="13">
        <v>0</v>
      </c>
      <c r="P6833" s="12" t="str">
        <f>LEFT(Tabela2[[#This Row],[Código]],2)</f>
        <v>63</v>
      </c>
    </row>
    <row r="6834" spans="2:16" ht="15" customHeight="1" x14ac:dyDescent="0.25">
      <c r="B6834" s="36" t="str">
        <f>LOOKUP(Tabela2[[#This Row],[RESUMO]],Tabela3[Grupo],Tabela3[Meus produtos])</f>
        <v>Não</v>
      </c>
      <c r="C6834" s="30" t="s">
        <v>6531</v>
      </c>
      <c r="D6834" t="s">
        <v>21238</v>
      </c>
      <c r="E6834" t="s">
        <v>11853</v>
      </c>
      <c r="F6834" s="30" t="s">
        <v>17256</v>
      </c>
      <c r="G6834">
        <v>13.59</v>
      </c>
      <c r="H6834">
        <v>4.2</v>
      </c>
      <c r="I6834">
        <v>18</v>
      </c>
      <c r="J6834">
        <v>0</v>
      </c>
      <c r="K6834" s="13">
        <v>0.3579</v>
      </c>
      <c r="L6834" s="13">
        <v>4.2000000000000003E-2</v>
      </c>
      <c r="M6834" s="13">
        <v>0.13589999999999999</v>
      </c>
      <c r="N6834" s="13">
        <v>0.18</v>
      </c>
      <c r="O6834" s="13">
        <v>0</v>
      </c>
      <c r="P6834" s="12" t="str">
        <f>LEFT(Tabela2[[#This Row],[Código]],2)</f>
        <v>63</v>
      </c>
    </row>
    <row r="6835" spans="2:16" ht="15" customHeight="1" x14ac:dyDescent="0.25">
      <c r="B6835" s="36" t="str">
        <f>LOOKUP(Tabela2[[#This Row],[RESUMO]],Tabela3[Grupo],Tabela3[Meus produtos])</f>
        <v>Não</v>
      </c>
      <c r="C6835" s="30" t="s">
        <v>6532</v>
      </c>
      <c r="D6835" t="s">
        <v>21238</v>
      </c>
      <c r="E6835" t="s">
        <v>11853</v>
      </c>
      <c r="F6835" s="30" t="s">
        <v>17257</v>
      </c>
      <c r="G6835">
        <v>13.59</v>
      </c>
      <c r="H6835">
        <v>4.2</v>
      </c>
      <c r="I6835">
        <v>18</v>
      </c>
      <c r="J6835">
        <v>0</v>
      </c>
      <c r="K6835" s="13">
        <v>0.3579</v>
      </c>
      <c r="L6835" s="13">
        <v>4.2000000000000003E-2</v>
      </c>
      <c r="M6835" s="13">
        <v>0.13589999999999999</v>
      </c>
      <c r="N6835" s="13">
        <v>0.18</v>
      </c>
      <c r="O6835" s="13">
        <v>0</v>
      </c>
      <c r="P6835" s="12" t="str">
        <f>LEFT(Tabela2[[#This Row],[Código]],2)</f>
        <v>63</v>
      </c>
    </row>
    <row r="6836" spans="2:16" ht="15" customHeight="1" x14ac:dyDescent="0.25">
      <c r="B6836" s="36" t="str">
        <f>LOOKUP(Tabela2[[#This Row],[RESUMO]],Tabela3[Grupo],Tabela3[Meus produtos])</f>
        <v>Não</v>
      </c>
      <c r="C6836" s="30" t="s">
        <v>6533</v>
      </c>
      <c r="D6836" t="s">
        <v>21238</v>
      </c>
      <c r="E6836" t="s">
        <v>11853</v>
      </c>
      <c r="F6836" s="30" t="s">
        <v>17258</v>
      </c>
      <c r="G6836">
        <v>13.59</v>
      </c>
      <c r="H6836">
        <v>4.2</v>
      </c>
      <c r="I6836">
        <v>18</v>
      </c>
      <c r="J6836">
        <v>0</v>
      </c>
      <c r="K6836" s="13">
        <v>0.3579</v>
      </c>
      <c r="L6836" s="13">
        <v>4.2000000000000003E-2</v>
      </c>
      <c r="M6836" s="13">
        <v>0.13589999999999999</v>
      </c>
      <c r="N6836" s="13">
        <v>0.18</v>
      </c>
      <c r="O6836" s="13">
        <v>0</v>
      </c>
      <c r="P6836" s="12" t="str">
        <f>LEFT(Tabela2[[#This Row],[Código]],2)</f>
        <v>63</v>
      </c>
    </row>
    <row r="6837" spans="2:16" ht="15" customHeight="1" x14ac:dyDescent="0.25">
      <c r="B6837" s="36" t="str">
        <f>LOOKUP(Tabela2[[#This Row],[RESUMO]],Tabela3[Grupo],Tabela3[Meus produtos])</f>
        <v>Não</v>
      </c>
      <c r="C6837" s="30" t="s">
        <v>6534</v>
      </c>
      <c r="D6837" t="s">
        <v>21238</v>
      </c>
      <c r="E6837" t="s">
        <v>11853</v>
      </c>
      <c r="F6837" s="30" t="s">
        <v>17259</v>
      </c>
      <c r="G6837">
        <v>13.59</v>
      </c>
      <c r="H6837">
        <v>4.2</v>
      </c>
      <c r="I6837">
        <v>18</v>
      </c>
      <c r="J6837">
        <v>0</v>
      </c>
      <c r="K6837" s="13">
        <v>0.3579</v>
      </c>
      <c r="L6837" s="13">
        <v>4.2000000000000003E-2</v>
      </c>
      <c r="M6837" s="13">
        <v>0.13589999999999999</v>
      </c>
      <c r="N6837" s="13">
        <v>0.18</v>
      </c>
      <c r="O6837" s="13">
        <v>0</v>
      </c>
      <c r="P6837" s="12" t="str">
        <f>LEFT(Tabela2[[#This Row],[Código]],2)</f>
        <v>63</v>
      </c>
    </row>
    <row r="6838" spans="2:16" ht="15" customHeight="1" x14ac:dyDescent="0.25">
      <c r="B6838" s="36" t="str">
        <f>LOOKUP(Tabela2[[#This Row],[RESUMO]],Tabela3[Grupo],Tabela3[Meus produtos])</f>
        <v>Não</v>
      </c>
      <c r="C6838" s="30" t="s">
        <v>6535</v>
      </c>
      <c r="D6838" t="s">
        <v>21238</v>
      </c>
      <c r="E6838" t="s">
        <v>11853</v>
      </c>
      <c r="F6838" s="30" t="s">
        <v>17260</v>
      </c>
      <c r="G6838">
        <v>13.59</v>
      </c>
      <c r="H6838">
        <v>4.2</v>
      </c>
      <c r="I6838">
        <v>18</v>
      </c>
      <c r="J6838">
        <v>0</v>
      </c>
      <c r="K6838" s="13">
        <v>0.3579</v>
      </c>
      <c r="L6838" s="13">
        <v>4.2000000000000003E-2</v>
      </c>
      <c r="M6838" s="13">
        <v>0.13589999999999999</v>
      </c>
      <c r="N6838" s="13">
        <v>0.18</v>
      </c>
      <c r="O6838" s="13">
        <v>0</v>
      </c>
      <c r="P6838" s="12" t="str">
        <f>LEFT(Tabela2[[#This Row],[Código]],2)</f>
        <v>63</v>
      </c>
    </row>
    <row r="6839" spans="2:16" ht="15" customHeight="1" x14ac:dyDescent="0.25">
      <c r="B6839" s="36" t="str">
        <f>LOOKUP(Tabela2[[#This Row],[RESUMO]],Tabela3[Grupo],Tabela3[Meus produtos])</f>
        <v>Não</v>
      </c>
      <c r="C6839" s="30" t="s">
        <v>6536</v>
      </c>
      <c r="D6839" t="s">
        <v>21238</v>
      </c>
      <c r="E6839" t="s">
        <v>11853</v>
      </c>
      <c r="F6839" s="30" t="s">
        <v>17261</v>
      </c>
      <c r="G6839">
        <v>13.59</v>
      </c>
      <c r="H6839">
        <v>4.2</v>
      </c>
      <c r="I6839">
        <v>18</v>
      </c>
      <c r="J6839">
        <v>0</v>
      </c>
      <c r="K6839" s="13">
        <v>0.3579</v>
      </c>
      <c r="L6839" s="13">
        <v>4.2000000000000003E-2</v>
      </c>
      <c r="M6839" s="13">
        <v>0.13589999999999999</v>
      </c>
      <c r="N6839" s="13">
        <v>0.18</v>
      </c>
      <c r="O6839" s="13">
        <v>0</v>
      </c>
      <c r="P6839" s="12" t="str">
        <f>LEFT(Tabela2[[#This Row],[Código]],2)</f>
        <v>63</v>
      </c>
    </row>
    <row r="6840" spans="2:16" ht="15" customHeight="1" x14ac:dyDescent="0.25">
      <c r="B6840" s="36" t="str">
        <f>LOOKUP(Tabela2[[#This Row],[RESUMO]],Tabela3[Grupo],Tabela3[Meus produtos])</f>
        <v>Não</v>
      </c>
      <c r="C6840" s="30" t="s">
        <v>22390</v>
      </c>
      <c r="D6840" t="s">
        <v>21238</v>
      </c>
      <c r="E6840" t="s">
        <v>11853</v>
      </c>
      <c r="F6840" s="30" t="s">
        <v>22391</v>
      </c>
      <c r="G6840">
        <v>13.59</v>
      </c>
      <c r="H6840">
        <v>4.2</v>
      </c>
      <c r="I6840">
        <v>18</v>
      </c>
      <c r="J6840">
        <v>0</v>
      </c>
      <c r="K6840" s="13">
        <v>0.3579</v>
      </c>
      <c r="L6840" s="13">
        <v>4.2000000000000003E-2</v>
      </c>
      <c r="M6840" s="13">
        <v>0.13589999999999999</v>
      </c>
      <c r="N6840" s="13">
        <v>0.18</v>
      </c>
      <c r="O6840" s="13">
        <v>0</v>
      </c>
      <c r="P6840" s="12" t="str">
        <f>LEFT(Tabela2[[#This Row],[Código]],2)</f>
        <v>63</v>
      </c>
    </row>
    <row r="6841" spans="2:16" ht="15" customHeight="1" x14ac:dyDescent="0.25">
      <c r="B6841" s="36" t="str">
        <f>LOOKUP(Tabela2[[#This Row],[RESUMO]],Tabela3[Grupo],Tabela3[Meus produtos])</f>
        <v>Não</v>
      </c>
      <c r="C6841" s="30" t="s">
        <v>6537</v>
      </c>
      <c r="D6841" t="s">
        <v>21238</v>
      </c>
      <c r="E6841" t="s">
        <v>11853</v>
      </c>
      <c r="F6841" s="30" t="s">
        <v>17262</v>
      </c>
      <c r="G6841">
        <v>13.59</v>
      </c>
      <c r="H6841">
        <v>4.2</v>
      </c>
      <c r="I6841">
        <v>18</v>
      </c>
      <c r="J6841">
        <v>0</v>
      </c>
      <c r="K6841" s="13">
        <v>0.3579</v>
      </c>
      <c r="L6841" s="13">
        <v>4.2000000000000003E-2</v>
      </c>
      <c r="M6841" s="13">
        <v>0.13589999999999999</v>
      </c>
      <c r="N6841" s="13">
        <v>0.18</v>
      </c>
      <c r="O6841" s="13">
        <v>0</v>
      </c>
      <c r="P6841" s="12" t="str">
        <f>LEFT(Tabela2[[#This Row],[Código]],2)</f>
        <v>63</v>
      </c>
    </row>
    <row r="6842" spans="2:16" ht="15" customHeight="1" x14ac:dyDescent="0.25">
      <c r="B6842" s="36" t="str">
        <f>LOOKUP(Tabela2[[#This Row],[RESUMO]],Tabela3[Grupo],Tabela3[Meus produtos])</f>
        <v>Não</v>
      </c>
      <c r="C6842" s="30" t="s">
        <v>6538</v>
      </c>
      <c r="D6842" t="s">
        <v>21238</v>
      </c>
      <c r="E6842" t="s">
        <v>11853</v>
      </c>
      <c r="F6842" s="30" t="s">
        <v>17263</v>
      </c>
      <c r="G6842">
        <v>13.59</v>
      </c>
      <c r="H6842">
        <v>4.2</v>
      </c>
      <c r="I6842">
        <v>18</v>
      </c>
      <c r="J6842">
        <v>0</v>
      </c>
      <c r="K6842" s="13">
        <v>0.3579</v>
      </c>
      <c r="L6842" s="13">
        <v>4.2000000000000003E-2</v>
      </c>
      <c r="M6842" s="13">
        <v>0.13589999999999999</v>
      </c>
      <c r="N6842" s="13">
        <v>0.18</v>
      </c>
      <c r="O6842" s="13">
        <v>0</v>
      </c>
      <c r="P6842" s="12" t="str">
        <f>LEFT(Tabela2[[#This Row],[Código]],2)</f>
        <v>63</v>
      </c>
    </row>
    <row r="6843" spans="2:16" ht="15" customHeight="1" x14ac:dyDescent="0.25">
      <c r="B6843" s="36" t="str">
        <f>LOOKUP(Tabela2[[#This Row],[RESUMO]],Tabela3[Grupo],Tabela3[Meus produtos])</f>
        <v>Não</v>
      </c>
      <c r="C6843" s="30" t="s">
        <v>6539</v>
      </c>
      <c r="D6843" t="s">
        <v>21238</v>
      </c>
      <c r="E6843" t="s">
        <v>11853</v>
      </c>
      <c r="F6843" s="30" t="s">
        <v>17264</v>
      </c>
      <c r="G6843">
        <v>13.59</v>
      </c>
      <c r="H6843">
        <v>4.2</v>
      </c>
      <c r="I6843">
        <v>18</v>
      </c>
      <c r="J6843">
        <v>0</v>
      </c>
      <c r="K6843" s="13">
        <v>0.3579</v>
      </c>
      <c r="L6843" s="13">
        <v>4.2000000000000003E-2</v>
      </c>
      <c r="M6843" s="13">
        <v>0.13589999999999999</v>
      </c>
      <c r="N6843" s="13">
        <v>0.18</v>
      </c>
      <c r="O6843" s="13">
        <v>0</v>
      </c>
      <c r="P6843" s="12" t="str">
        <f>LEFT(Tabela2[[#This Row],[Código]],2)</f>
        <v>63</v>
      </c>
    </row>
    <row r="6844" spans="2:16" ht="15" customHeight="1" x14ac:dyDescent="0.25">
      <c r="B6844" s="36" t="str">
        <f>LOOKUP(Tabela2[[#This Row],[RESUMO]],Tabela3[Grupo],Tabela3[Meus produtos])</f>
        <v>Não</v>
      </c>
      <c r="C6844" s="30" t="s">
        <v>6540</v>
      </c>
      <c r="D6844" t="s">
        <v>21238</v>
      </c>
      <c r="E6844" t="s">
        <v>11853</v>
      </c>
      <c r="F6844" s="30" t="s">
        <v>17265</v>
      </c>
      <c r="G6844">
        <v>13.59</v>
      </c>
      <c r="H6844">
        <v>4.2</v>
      </c>
      <c r="I6844">
        <v>18</v>
      </c>
      <c r="J6844">
        <v>0</v>
      </c>
      <c r="K6844" s="13">
        <v>0.3579</v>
      </c>
      <c r="L6844" s="13">
        <v>4.2000000000000003E-2</v>
      </c>
      <c r="M6844" s="13">
        <v>0.13589999999999999</v>
      </c>
      <c r="N6844" s="13">
        <v>0.18</v>
      </c>
      <c r="O6844" s="13">
        <v>0</v>
      </c>
      <c r="P6844" s="12" t="str">
        <f>LEFT(Tabela2[[#This Row],[Código]],2)</f>
        <v>63</v>
      </c>
    </row>
    <row r="6845" spans="2:16" ht="15" customHeight="1" x14ac:dyDescent="0.25">
      <c r="B6845" s="36" t="str">
        <f>LOOKUP(Tabela2[[#This Row],[RESUMO]],Tabela3[Grupo],Tabela3[Meus produtos])</f>
        <v>Não</v>
      </c>
      <c r="C6845" s="30" t="s">
        <v>6541</v>
      </c>
      <c r="D6845" t="s">
        <v>21238</v>
      </c>
      <c r="E6845" t="s">
        <v>11853</v>
      </c>
      <c r="F6845" s="30" t="s">
        <v>17266</v>
      </c>
      <c r="G6845">
        <v>17.309999999999999</v>
      </c>
      <c r="H6845">
        <v>7.92</v>
      </c>
      <c r="I6845">
        <v>18</v>
      </c>
      <c r="J6845">
        <v>0</v>
      </c>
      <c r="K6845" s="13">
        <v>0.43229999999999996</v>
      </c>
      <c r="L6845" s="13">
        <v>7.9199999999999993E-2</v>
      </c>
      <c r="M6845" s="13">
        <v>0.17309999999999998</v>
      </c>
      <c r="N6845" s="13">
        <v>0.18</v>
      </c>
      <c r="O6845" s="13">
        <v>0</v>
      </c>
      <c r="P6845" s="12" t="str">
        <f>LEFT(Tabela2[[#This Row],[Código]],2)</f>
        <v>63</v>
      </c>
    </row>
    <row r="6846" spans="2:16" ht="15" customHeight="1" x14ac:dyDescent="0.25">
      <c r="B6846" s="36" t="str">
        <f>LOOKUP(Tabela2[[#This Row],[RESUMO]],Tabela3[Grupo],Tabela3[Meus produtos])</f>
        <v>Não</v>
      </c>
      <c r="C6846" s="30" t="s">
        <v>6542</v>
      </c>
      <c r="D6846" t="s">
        <v>21238</v>
      </c>
      <c r="E6846" t="s">
        <v>11853</v>
      </c>
      <c r="F6846" s="30" t="s">
        <v>17267</v>
      </c>
      <c r="G6846">
        <v>17.309999999999999</v>
      </c>
      <c r="H6846">
        <v>7.92</v>
      </c>
      <c r="I6846">
        <v>18</v>
      </c>
      <c r="J6846">
        <v>0</v>
      </c>
      <c r="K6846" s="13">
        <v>0.43229999999999996</v>
      </c>
      <c r="L6846" s="13">
        <v>7.9199999999999993E-2</v>
      </c>
      <c r="M6846" s="13">
        <v>0.17309999999999998</v>
      </c>
      <c r="N6846" s="13">
        <v>0.18</v>
      </c>
      <c r="O6846" s="13">
        <v>0</v>
      </c>
      <c r="P6846" s="12" t="str">
        <f>LEFT(Tabela2[[#This Row],[Código]],2)</f>
        <v>63</v>
      </c>
    </row>
    <row r="6847" spans="2:16" ht="15" customHeight="1" x14ac:dyDescent="0.25">
      <c r="B6847" s="36" t="str">
        <f>LOOKUP(Tabela2[[#This Row],[RESUMO]],Tabela3[Grupo],Tabela3[Meus produtos])</f>
        <v>Não</v>
      </c>
      <c r="C6847" s="30" t="s">
        <v>6543</v>
      </c>
      <c r="D6847" t="s">
        <v>21238</v>
      </c>
      <c r="E6847" t="s">
        <v>11853</v>
      </c>
      <c r="F6847" s="30" t="s">
        <v>17268</v>
      </c>
      <c r="G6847">
        <v>17.309999999999999</v>
      </c>
      <c r="H6847">
        <v>7.92</v>
      </c>
      <c r="I6847">
        <v>18</v>
      </c>
      <c r="J6847">
        <v>0</v>
      </c>
      <c r="K6847" s="13">
        <v>0.43229999999999996</v>
      </c>
      <c r="L6847" s="13">
        <v>7.9199999999999993E-2</v>
      </c>
      <c r="M6847" s="13">
        <v>0.17309999999999998</v>
      </c>
      <c r="N6847" s="13">
        <v>0.18</v>
      </c>
      <c r="O6847" s="13">
        <v>0</v>
      </c>
      <c r="P6847" s="12" t="str">
        <f>LEFT(Tabela2[[#This Row],[Código]],2)</f>
        <v>63</v>
      </c>
    </row>
    <row r="6848" spans="2:16" ht="15" customHeight="1" x14ac:dyDescent="0.25">
      <c r="B6848" s="36" t="str">
        <f>LOOKUP(Tabela2[[#This Row],[RESUMO]],Tabela3[Grupo],Tabela3[Meus produtos])</f>
        <v>Não</v>
      </c>
      <c r="C6848" s="30" t="s">
        <v>6544</v>
      </c>
      <c r="D6848" t="s">
        <v>21238</v>
      </c>
      <c r="E6848" t="s">
        <v>11853</v>
      </c>
      <c r="F6848" s="30" t="s">
        <v>17269</v>
      </c>
      <c r="G6848">
        <v>17.309999999999999</v>
      </c>
      <c r="H6848">
        <v>7.92</v>
      </c>
      <c r="I6848">
        <v>18</v>
      </c>
      <c r="J6848">
        <v>0</v>
      </c>
      <c r="K6848" s="13">
        <v>0.43229999999999996</v>
      </c>
      <c r="L6848" s="13">
        <v>7.9199999999999993E-2</v>
      </c>
      <c r="M6848" s="13">
        <v>0.17309999999999998</v>
      </c>
      <c r="N6848" s="13">
        <v>0.18</v>
      </c>
      <c r="O6848" s="13">
        <v>0</v>
      </c>
      <c r="P6848" s="12" t="str">
        <f>LEFT(Tabela2[[#This Row],[Código]],2)</f>
        <v>63</v>
      </c>
    </row>
    <row r="6849" spans="2:16" ht="15" customHeight="1" x14ac:dyDescent="0.25">
      <c r="B6849" s="36" t="str">
        <f>LOOKUP(Tabela2[[#This Row],[RESUMO]],Tabela3[Grupo],Tabela3[Meus produtos])</f>
        <v>Não</v>
      </c>
      <c r="C6849" s="30" t="s">
        <v>6545</v>
      </c>
      <c r="D6849" t="s">
        <v>21238</v>
      </c>
      <c r="E6849" t="s">
        <v>11853</v>
      </c>
      <c r="F6849" s="30" t="s">
        <v>17270</v>
      </c>
      <c r="G6849">
        <v>17.309999999999999</v>
      </c>
      <c r="H6849">
        <v>7.92</v>
      </c>
      <c r="I6849">
        <v>18</v>
      </c>
      <c r="J6849">
        <v>0</v>
      </c>
      <c r="K6849" s="13">
        <v>0.43229999999999996</v>
      </c>
      <c r="L6849" s="13">
        <v>7.9199999999999993E-2</v>
      </c>
      <c r="M6849" s="13">
        <v>0.17309999999999998</v>
      </c>
      <c r="N6849" s="13">
        <v>0.18</v>
      </c>
      <c r="O6849" s="13">
        <v>0</v>
      </c>
      <c r="P6849" s="12" t="str">
        <f>LEFT(Tabela2[[#This Row],[Código]],2)</f>
        <v>63</v>
      </c>
    </row>
    <row r="6850" spans="2:16" ht="15" customHeight="1" x14ac:dyDescent="0.25">
      <c r="B6850" s="36" t="str">
        <f>LOOKUP(Tabela2[[#This Row],[RESUMO]],Tabela3[Grupo],Tabela3[Meus produtos])</f>
        <v>Não</v>
      </c>
      <c r="C6850" s="30" t="s">
        <v>6546</v>
      </c>
      <c r="D6850" t="s">
        <v>21238</v>
      </c>
      <c r="E6850" t="s">
        <v>11853</v>
      </c>
      <c r="F6850" s="30" t="s">
        <v>17271</v>
      </c>
      <c r="G6850">
        <v>17.309999999999999</v>
      </c>
      <c r="H6850">
        <v>7.92</v>
      </c>
      <c r="I6850">
        <v>18</v>
      </c>
      <c r="J6850">
        <v>0</v>
      </c>
      <c r="K6850" s="13">
        <v>0.43229999999999996</v>
      </c>
      <c r="L6850" s="13">
        <v>7.9199999999999993E-2</v>
      </c>
      <c r="M6850" s="13">
        <v>0.17309999999999998</v>
      </c>
      <c r="N6850" s="13">
        <v>0.18</v>
      </c>
      <c r="O6850" s="13">
        <v>0</v>
      </c>
      <c r="P6850" s="12" t="str">
        <f>LEFT(Tabela2[[#This Row],[Código]],2)</f>
        <v>63</v>
      </c>
    </row>
    <row r="6851" spans="2:16" ht="15" customHeight="1" x14ac:dyDescent="0.25">
      <c r="B6851" s="36" t="str">
        <f>LOOKUP(Tabela2[[#This Row],[RESUMO]],Tabela3[Grupo],Tabela3[Meus produtos])</f>
        <v>Não</v>
      </c>
      <c r="C6851" s="30" t="s">
        <v>6547</v>
      </c>
      <c r="D6851" t="s">
        <v>21238</v>
      </c>
      <c r="E6851" t="s">
        <v>11853</v>
      </c>
      <c r="F6851" s="30" t="s">
        <v>17272</v>
      </c>
      <c r="G6851">
        <v>17.309999999999999</v>
      </c>
      <c r="H6851">
        <v>7.92</v>
      </c>
      <c r="I6851">
        <v>18</v>
      </c>
      <c r="J6851">
        <v>0</v>
      </c>
      <c r="K6851" s="13">
        <v>0.43229999999999996</v>
      </c>
      <c r="L6851" s="13">
        <v>7.9199999999999993E-2</v>
      </c>
      <c r="M6851" s="13">
        <v>0.17309999999999998</v>
      </c>
      <c r="N6851" s="13">
        <v>0.18</v>
      </c>
      <c r="O6851" s="13">
        <v>0</v>
      </c>
      <c r="P6851" s="12" t="str">
        <f>LEFT(Tabela2[[#This Row],[Código]],2)</f>
        <v>63</v>
      </c>
    </row>
    <row r="6852" spans="2:16" ht="15" customHeight="1" x14ac:dyDescent="0.25">
      <c r="B6852" s="36" t="str">
        <f>LOOKUP(Tabela2[[#This Row],[RESUMO]],Tabela3[Grupo],Tabela3[Meus produtos])</f>
        <v>Não</v>
      </c>
      <c r="C6852" s="30" t="s">
        <v>6548</v>
      </c>
      <c r="D6852" t="s">
        <v>21238</v>
      </c>
      <c r="E6852" t="s">
        <v>11853</v>
      </c>
      <c r="F6852" s="30" t="s">
        <v>17273</v>
      </c>
      <c r="G6852">
        <v>14.95</v>
      </c>
      <c r="H6852">
        <v>5.56</v>
      </c>
      <c r="I6852">
        <v>18</v>
      </c>
      <c r="J6852">
        <v>0</v>
      </c>
      <c r="K6852" s="13">
        <v>0.3851</v>
      </c>
      <c r="L6852" s="13">
        <v>5.5599999999999997E-2</v>
      </c>
      <c r="M6852" s="13">
        <v>0.14949999999999999</v>
      </c>
      <c r="N6852" s="13">
        <v>0.18</v>
      </c>
      <c r="O6852" s="13">
        <v>0</v>
      </c>
      <c r="P6852" s="12" t="str">
        <f>LEFT(Tabela2[[#This Row],[Código]],2)</f>
        <v>63</v>
      </c>
    </row>
    <row r="6853" spans="2:16" ht="15" customHeight="1" x14ac:dyDescent="0.25">
      <c r="B6853" s="36" t="str">
        <f>LOOKUP(Tabela2[[#This Row],[RESUMO]],Tabela3[Grupo],Tabela3[Meus produtos])</f>
        <v>Não</v>
      </c>
      <c r="C6853" s="30" t="s">
        <v>6549</v>
      </c>
      <c r="D6853" t="s">
        <v>21238</v>
      </c>
      <c r="E6853" t="s">
        <v>11853</v>
      </c>
      <c r="F6853" s="30" t="s">
        <v>17274</v>
      </c>
      <c r="G6853">
        <v>14.95</v>
      </c>
      <c r="H6853">
        <v>5.56</v>
      </c>
      <c r="I6853">
        <v>18</v>
      </c>
      <c r="J6853">
        <v>0</v>
      </c>
      <c r="K6853" s="13">
        <v>0.3851</v>
      </c>
      <c r="L6853" s="13">
        <v>5.5599999999999997E-2</v>
      </c>
      <c r="M6853" s="13">
        <v>0.14949999999999999</v>
      </c>
      <c r="N6853" s="13">
        <v>0.18</v>
      </c>
      <c r="O6853" s="13">
        <v>0</v>
      </c>
      <c r="P6853" s="12" t="str">
        <f>LEFT(Tabela2[[#This Row],[Código]],2)</f>
        <v>63</v>
      </c>
    </row>
    <row r="6854" spans="2:16" ht="15" customHeight="1" x14ac:dyDescent="0.25">
      <c r="B6854" s="36" t="str">
        <f>LOOKUP(Tabela2[[#This Row],[RESUMO]],Tabela3[Grupo],Tabela3[Meus produtos])</f>
        <v>Não</v>
      </c>
      <c r="C6854" s="30" t="s">
        <v>6550</v>
      </c>
      <c r="D6854" t="s">
        <v>21238</v>
      </c>
      <c r="E6854" t="s">
        <v>11853</v>
      </c>
      <c r="F6854" s="30" t="s">
        <v>17275</v>
      </c>
      <c r="G6854">
        <v>14.95</v>
      </c>
      <c r="H6854">
        <v>5.56</v>
      </c>
      <c r="I6854">
        <v>18</v>
      </c>
      <c r="J6854">
        <v>0</v>
      </c>
      <c r="K6854" s="13">
        <v>0.3851</v>
      </c>
      <c r="L6854" s="13">
        <v>5.5599999999999997E-2</v>
      </c>
      <c r="M6854" s="13">
        <v>0.14949999999999999</v>
      </c>
      <c r="N6854" s="13">
        <v>0.18</v>
      </c>
      <c r="O6854" s="13">
        <v>0</v>
      </c>
      <c r="P6854" s="12" t="str">
        <f>LEFT(Tabela2[[#This Row],[Código]],2)</f>
        <v>63</v>
      </c>
    </row>
    <row r="6855" spans="2:16" ht="15" customHeight="1" x14ac:dyDescent="0.25">
      <c r="B6855" s="36" t="str">
        <f>LOOKUP(Tabela2[[#This Row],[RESUMO]],Tabela3[Grupo],Tabela3[Meus produtos])</f>
        <v>Não</v>
      </c>
      <c r="C6855" s="30" t="s">
        <v>6551</v>
      </c>
      <c r="D6855" t="s">
        <v>21238</v>
      </c>
      <c r="E6855" t="s">
        <v>11853</v>
      </c>
      <c r="F6855" s="30" t="s">
        <v>17276</v>
      </c>
      <c r="G6855">
        <v>16.18</v>
      </c>
      <c r="H6855">
        <v>6.79</v>
      </c>
      <c r="I6855">
        <v>18</v>
      </c>
      <c r="J6855">
        <v>0</v>
      </c>
      <c r="K6855" s="13">
        <v>0.40970000000000001</v>
      </c>
      <c r="L6855" s="13">
        <v>6.7900000000000002E-2</v>
      </c>
      <c r="M6855" s="13">
        <v>0.1618</v>
      </c>
      <c r="N6855" s="13">
        <v>0.18</v>
      </c>
      <c r="O6855" s="13">
        <v>0</v>
      </c>
      <c r="P6855" s="12" t="str">
        <f>LEFT(Tabela2[[#This Row],[Código]],2)</f>
        <v>63</v>
      </c>
    </row>
    <row r="6856" spans="2:16" ht="15" customHeight="1" x14ac:dyDescent="0.25">
      <c r="B6856" s="36" t="str">
        <f>LOOKUP(Tabela2[[#This Row],[RESUMO]],Tabela3[Grupo],Tabela3[Meus produtos])</f>
        <v>Não</v>
      </c>
      <c r="C6856" s="30" t="s">
        <v>6552</v>
      </c>
      <c r="D6856" t="s">
        <v>21238</v>
      </c>
      <c r="E6856" t="s">
        <v>11853</v>
      </c>
      <c r="F6856" s="30" t="s">
        <v>17277</v>
      </c>
      <c r="G6856">
        <v>16.18</v>
      </c>
      <c r="H6856">
        <v>6.79</v>
      </c>
      <c r="I6856">
        <v>18</v>
      </c>
      <c r="J6856">
        <v>0</v>
      </c>
      <c r="K6856" s="13">
        <v>0.40970000000000001</v>
      </c>
      <c r="L6856" s="13">
        <v>6.7900000000000002E-2</v>
      </c>
      <c r="M6856" s="13">
        <v>0.1618</v>
      </c>
      <c r="N6856" s="13">
        <v>0.18</v>
      </c>
      <c r="O6856" s="13">
        <v>0</v>
      </c>
      <c r="P6856" s="12" t="str">
        <f>LEFT(Tabela2[[#This Row],[Código]],2)</f>
        <v>63</v>
      </c>
    </row>
    <row r="6857" spans="2:16" ht="15" customHeight="1" x14ac:dyDescent="0.25">
      <c r="B6857" s="36" t="str">
        <f>LOOKUP(Tabela2[[#This Row],[RESUMO]],Tabela3[Grupo],Tabela3[Meus produtos])</f>
        <v>Não</v>
      </c>
      <c r="C6857" s="30" t="s">
        <v>6553</v>
      </c>
      <c r="D6857" t="s">
        <v>21238</v>
      </c>
      <c r="E6857" t="s">
        <v>11853</v>
      </c>
      <c r="F6857" s="30" t="s">
        <v>17278</v>
      </c>
      <c r="G6857">
        <v>16.18</v>
      </c>
      <c r="H6857">
        <v>6.79</v>
      </c>
      <c r="I6857">
        <v>18</v>
      </c>
      <c r="J6857">
        <v>0</v>
      </c>
      <c r="K6857" s="13">
        <v>0.40970000000000001</v>
      </c>
      <c r="L6857" s="13">
        <v>6.7900000000000002E-2</v>
      </c>
      <c r="M6857" s="13">
        <v>0.1618</v>
      </c>
      <c r="N6857" s="13">
        <v>0.18</v>
      </c>
      <c r="O6857" s="13">
        <v>0</v>
      </c>
      <c r="P6857" s="12" t="str">
        <f>LEFT(Tabela2[[#This Row],[Código]],2)</f>
        <v>63</v>
      </c>
    </row>
    <row r="6858" spans="2:16" ht="15" customHeight="1" x14ac:dyDescent="0.25">
      <c r="B6858" s="36" t="str">
        <f>LOOKUP(Tabela2[[#This Row],[RESUMO]],Tabela3[Grupo],Tabela3[Meus produtos])</f>
        <v>Não</v>
      </c>
      <c r="C6858" s="30" t="s">
        <v>6554</v>
      </c>
      <c r="D6858" t="s">
        <v>21238</v>
      </c>
      <c r="E6858" t="s">
        <v>11853</v>
      </c>
      <c r="F6858" s="30" t="s">
        <v>17279</v>
      </c>
      <c r="G6858">
        <v>16.18</v>
      </c>
      <c r="H6858">
        <v>6.79</v>
      </c>
      <c r="I6858">
        <v>18</v>
      </c>
      <c r="J6858">
        <v>0</v>
      </c>
      <c r="K6858" s="13">
        <v>0.40970000000000001</v>
      </c>
      <c r="L6858" s="13">
        <v>6.7900000000000002E-2</v>
      </c>
      <c r="M6858" s="13">
        <v>0.1618</v>
      </c>
      <c r="N6858" s="13">
        <v>0.18</v>
      </c>
      <c r="O6858" s="13">
        <v>0</v>
      </c>
      <c r="P6858" s="12" t="str">
        <f>LEFT(Tabela2[[#This Row],[Código]],2)</f>
        <v>63</v>
      </c>
    </row>
    <row r="6859" spans="2:16" ht="15" customHeight="1" x14ac:dyDescent="0.25">
      <c r="B6859" s="36" t="str">
        <f>LOOKUP(Tabela2[[#This Row],[RESUMO]],Tabela3[Grupo],Tabela3[Meus produtos])</f>
        <v>Não</v>
      </c>
      <c r="C6859" s="30" t="s">
        <v>6555</v>
      </c>
      <c r="D6859" t="s">
        <v>21238</v>
      </c>
      <c r="E6859" t="s">
        <v>11853</v>
      </c>
      <c r="F6859" s="30" t="s">
        <v>17280</v>
      </c>
      <c r="G6859">
        <v>16.18</v>
      </c>
      <c r="H6859">
        <v>6.79</v>
      </c>
      <c r="I6859">
        <v>18</v>
      </c>
      <c r="J6859">
        <v>0</v>
      </c>
      <c r="K6859" s="13">
        <v>0.40970000000000001</v>
      </c>
      <c r="L6859" s="13">
        <v>6.7900000000000002E-2</v>
      </c>
      <c r="M6859" s="13">
        <v>0.1618</v>
      </c>
      <c r="N6859" s="13">
        <v>0.18</v>
      </c>
      <c r="O6859" s="13">
        <v>0</v>
      </c>
      <c r="P6859" s="12" t="str">
        <f>LEFT(Tabela2[[#This Row],[Código]],2)</f>
        <v>63</v>
      </c>
    </row>
    <row r="6860" spans="2:16" ht="15" customHeight="1" x14ac:dyDescent="0.25">
      <c r="B6860" s="36" t="str">
        <f>LOOKUP(Tabela2[[#This Row],[RESUMO]],Tabela3[Grupo],Tabela3[Meus produtos])</f>
        <v>Não</v>
      </c>
      <c r="C6860" s="30" t="s">
        <v>6556</v>
      </c>
      <c r="D6860" t="s">
        <v>21238</v>
      </c>
      <c r="E6860" t="s">
        <v>11853</v>
      </c>
      <c r="F6860" s="30" t="s">
        <v>17281</v>
      </c>
      <c r="G6860">
        <v>14.95</v>
      </c>
      <c r="H6860">
        <v>5.56</v>
      </c>
      <c r="I6860">
        <v>18</v>
      </c>
      <c r="J6860">
        <v>0</v>
      </c>
      <c r="K6860" s="13">
        <v>0.3851</v>
      </c>
      <c r="L6860" s="13">
        <v>5.5599999999999997E-2</v>
      </c>
      <c r="M6860" s="13">
        <v>0.14949999999999999</v>
      </c>
      <c r="N6860" s="13">
        <v>0.18</v>
      </c>
      <c r="O6860" s="13">
        <v>0</v>
      </c>
      <c r="P6860" s="12" t="str">
        <f>LEFT(Tabela2[[#This Row],[Código]],2)</f>
        <v>63</v>
      </c>
    </row>
    <row r="6861" spans="2:16" ht="15" customHeight="1" x14ac:dyDescent="0.25">
      <c r="B6861" s="36" t="str">
        <f>LOOKUP(Tabela2[[#This Row],[RESUMO]],Tabela3[Grupo],Tabela3[Meus produtos])</f>
        <v>Não</v>
      </c>
      <c r="C6861" s="30" t="s">
        <v>6557</v>
      </c>
      <c r="D6861" t="s">
        <v>21238</v>
      </c>
      <c r="E6861" t="s">
        <v>11853</v>
      </c>
      <c r="F6861" s="30" t="s">
        <v>17282</v>
      </c>
      <c r="G6861">
        <v>14.95</v>
      </c>
      <c r="H6861">
        <v>5.56</v>
      </c>
      <c r="I6861">
        <v>18</v>
      </c>
      <c r="J6861">
        <v>0</v>
      </c>
      <c r="K6861" s="13">
        <v>0.3851</v>
      </c>
      <c r="L6861" s="13">
        <v>5.5599999999999997E-2</v>
      </c>
      <c r="M6861" s="13">
        <v>0.14949999999999999</v>
      </c>
      <c r="N6861" s="13">
        <v>0.18</v>
      </c>
      <c r="O6861" s="13">
        <v>0</v>
      </c>
      <c r="P6861" s="12" t="str">
        <f>LEFT(Tabela2[[#This Row],[Código]],2)</f>
        <v>63</v>
      </c>
    </row>
    <row r="6862" spans="2:16" ht="15" customHeight="1" x14ac:dyDescent="0.25">
      <c r="B6862" s="36" t="str">
        <f>LOOKUP(Tabela2[[#This Row],[RESUMO]],Tabela3[Grupo],Tabela3[Meus produtos])</f>
        <v>Não</v>
      </c>
      <c r="C6862" s="30" t="s">
        <v>6558</v>
      </c>
      <c r="D6862" t="s">
        <v>21238</v>
      </c>
      <c r="E6862" t="s">
        <v>11853</v>
      </c>
      <c r="F6862" s="30" t="s">
        <v>17283</v>
      </c>
      <c r="G6862">
        <v>14.95</v>
      </c>
      <c r="H6862">
        <v>5.56</v>
      </c>
      <c r="I6862">
        <v>18</v>
      </c>
      <c r="J6862">
        <v>0</v>
      </c>
      <c r="K6862" s="13">
        <v>0.3851</v>
      </c>
      <c r="L6862" s="13">
        <v>5.5599999999999997E-2</v>
      </c>
      <c r="M6862" s="13">
        <v>0.14949999999999999</v>
      </c>
      <c r="N6862" s="13">
        <v>0.18</v>
      </c>
      <c r="O6862" s="13">
        <v>0</v>
      </c>
      <c r="P6862" s="12" t="str">
        <f>LEFT(Tabela2[[#This Row],[Código]],2)</f>
        <v>63</v>
      </c>
    </row>
    <row r="6863" spans="2:16" ht="15" customHeight="1" x14ac:dyDescent="0.25">
      <c r="B6863" s="36" t="str">
        <f>LOOKUP(Tabela2[[#This Row],[RESUMO]],Tabela3[Grupo],Tabela3[Meus produtos])</f>
        <v>Não</v>
      </c>
      <c r="C6863" s="30" t="s">
        <v>6559</v>
      </c>
      <c r="D6863" t="s">
        <v>21238</v>
      </c>
      <c r="E6863" t="s">
        <v>11853</v>
      </c>
      <c r="F6863" s="30" t="s">
        <v>17284</v>
      </c>
      <c r="G6863">
        <v>13.59</v>
      </c>
      <c r="H6863">
        <v>4.2</v>
      </c>
      <c r="I6863">
        <v>18</v>
      </c>
      <c r="J6863">
        <v>0</v>
      </c>
      <c r="K6863" s="13">
        <v>0.3579</v>
      </c>
      <c r="L6863" s="13">
        <v>4.2000000000000003E-2</v>
      </c>
      <c r="M6863" s="13">
        <v>0.13589999999999999</v>
      </c>
      <c r="N6863" s="13">
        <v>0.18</v>
      </c>
      <c r="O6863" s="13">
        <v>0</v>
      </c>
      <c r="P6863" s="12" t="str">
        <f>LEFT(Tabela2[[#This Row],[Código]],2)</f>
        <v>63</v>
      </c>
    </row>
    <row r="6864" spans="2:16" ht="15" customHeight="1" x14ac:dyDescent="0.25">
      <c r="B6864" s="36" t="str">
        <f>LOOKUP(Tabela2[[#This Row],[RESUMO]],Tabela3[Grupo],Tabela3[Meus produtos])</f>
        <v>Não</v>
      </c>
      <c r="C6864" s="30" t="s">
        <v>6560</v>
      </c>
      <c r="D6864" t="s">
        <v>21238</v>
      </c>
      <c r="E6864" t="s">
        <v>11853</v>
      </c>
      <c r="F6864" s="30" t="s">
        <v>17285</v>
      </c>
      <c r="G6864">
        <v>13.59</v>
      </c>
      <c r="H6864">
        <v>4.2</v>
      </c>
      <c r="I6864">
        <v>18</v>
      </c>
      <c r="J6864">
        <v>0</v>
      </c>
      <c r="K6864" s="13">
        <v>0.3579</v>
      </c>
      <c r="L6864" s="13">
        <v>4.2000000000000003E-2</v>
      </c>
      <c r="M6864" s="13">
        <v>0.13589999999999999</v>
      </c>
      <c r="N6864" s="13">
        <v>0.18</v>
      </c>
      <c r="O6864" s="13">
        <v>0</v>
      </c>
      <c r="P6864" s="12" t="str">
        <f>LEFT(Tabela2[[#This Row],[Código]],2)</f>
        <v>63</v>
      </c>
    </row>
    <row r="6865" spans="2:16" ht="15" customHeight="1" x14ac:dyDescent="0.25">
      <c r="B6865" s="36" t="str">
        <f>LOOKUP(Tabela2[[#This Row],[RESUMO]],Tabela3[Grupo],Tabela3[Meus produtos])</f>
        <v>Não</v>
      </c>
      <c r="C6865" s="30" t="s">
        <v>6561</v>
      </c>
      <c r="D6865" t="s">
        <v>21238</v>
      </c>
      <c r="E6865" t="s">
        <v>11853</v>
      </c>
      <c r="F6865" s="30" t="s">
        <v>17286</v>
      </c>
      <c r="G6865">
        <v>13.59</v>
      </c>
      <c r="H6865">
        <v>4.2</v>
      </c>
      <c r="I6865">
        <v>18</v>
      </c>
      <c r="J6865">
        <v>0</v>
      </c>
      <c r="K6865" s="13">
        <v>0.3579</v>
      </c>
      <c r="L6865" s="13">
        <v>4.2000000000000003E-2</v>
      </c>
      <c r="M6865" s="13">
        <v>0.13589999999999999</v>
      </c>
      <c r="N6865" s="13">
        <v>0.18</v>
      </c>
      <c r="O6865" s="13">
        <v>0</v>
      </c>
      <c r="P6865" s="12" t="str">
        <f>LEFT(Tabela2[[#This Row],[Código]],2)</f>
        <v>63</v>
      </c>
    </row>
    <row r="6866" spans="2:16" ht="15" customHeight="1" x14ac:dyDescent="0.25">
      <c r="B6866" s="36" t="str">
        <f>LOOKUP(Tabela2[[#This Row],[RESUMO]],Tabela3[Grupo],Tabela3[Meus produtos])</f>
        <v>Não</v>
      </c>
      <c r="C6866" s="30" t="s">
        <v>6562</v>
      </c>
      <c r="D6866" t="s">
        <v>21238</v>
      </c>
      <c r="E6866" t="s">
        <v>11853</v>
      </c>
      <c r="F6866" s="30" t="s">
        <v>17287</v>
      </c>
      <c r="G6866">
        <v>6.76</v>
      </c>
      <c r="H6866">
        <v>4.2</v>
      </c>
      <c r="I6866">
        <v>18</v>
      </c>
      <c r="J6866">
        <v>0</v>
      </c>
      <c r="K6866" s="13">
        <v>0.28959999999999997</v>
      </c>
      <c r="L6866" s="13">
        <v>4.2000000000000003E-2</v>
      </c>
      <c r="M6866" s="13">
        <v>6.7599999999999993E-2</v>
      </c>
      <c r="N6866" s="13">
        <v>0.18</v>
      </c>
      <c r="O6866" s="13">
        <v>0</v>
      </c>
      <c r="P6866" s="12" t="str">
        <f>LEFT(Tabela2[[#This Row],[Código]],2)</f>
        <v>63</v>
      </c>
    </row>
    <row r="6867" spans="2:16" ht="15" customHeight="1" x14ac:dyDescent="0.25">
      <c r="B6867" s="36" t="str">
        <f>LOOKUP(Tabela2[[#This Row],[RESUMO]],Tabela3[Grupo],Tabela3[Meus produtos])</f>
        <v>Não</v>
      </c>
      <c r="C6867" s="30" t="s">
        <v>6563</v>
      </c>
      <c r="D6867" t="s">
        <v>21238</v>
      </c>
      <c r="E6867" t="s">
        <v>11853</v>
      </c>
      <c r="F6867" s="30" t="s">
        <v>17288</v>
      </c>
      <c r="G6867">
        <v>13.59</v>
      </c>
      <c r="H6867">
        <v>4.2</v>
      </c>
      <c r="I6867">
        <v>18</v>
      </c>
      <c r="J6867">
        <v>0</v>
      </c>
      <c r="K6867" s="13">
        <v>0.3579</v>
      </c>
      <c r="L6867" s="13">
        <v>4.2000000000000003E-2</v>
      </c>
      <c r="M6867" s="13">
        <v>0.13589999999999999</v>
      </c>
      <c r="N6867" s="13">
        <v>0.18</v>
      </c>
      <c r="O6867" s="13">
        <v>0</v>
      </c>
      <c r="P6867" s="12" t="str">
        <f>LEFT(Tabela2[[#This Row],[Código]],2)</f>
        <v>63</v>
      </c>
    </row>
    <row r="6868" spans="2:16" ht="15" customHeight="1" x14ac:dyDescent="0.25">
      <c r="B6868" s="36" t="str">
        <f>LOOKUP(Tabela2[[#This Row],[RESUMO]],Tabela3[Grupo],Tabela3[Meus produtos])</f>
        <v>Não</v>
      </c>
      <c r="C6868" s="30" t="s">
        <v>6564</v>
      </c>
      <c r="D6868" t="s">
        <v>21238</v>
      </c>
      <c r="E6868" t="s">
        <v>11853</v>
      </c>
      <c r="F6868" s="30" t="s">
        <v>17289</v>
      </c>
      <c r="G6868">
        <v>13.59</v>
      </c>
      <c r="H6868">
        <v>4.2</v>
      </c>
      <c r="I6868">
        <v>18</v>
      </c>
      <c r="J6868">
        <v>0</v>
      </c>
      <c r="K6868" s="13">
        <v>0.3579</v>
      </c>
      <c r="L6868" s="13">
        <v>4.2000000000000003E-2</v>
      </c>
      <c r="M6868" s="13">
        <v>0.13589999999999999</v>
      </c>
      <c r="N6868" s="13">
        <v>0.18</v>
      </c>
      <c r="O6868" s="13">
        <v>0</v>
      </c>
      <c r="P6868" s="12" t="str">
        <f>LEFT(Tabela2[[#This Row],[Código]],2)</f>
        <v>63</v>
      </c>
    </row>
    <row r="6869" spans="2:16" ht="15" customHeight="1" x14ac:dyDescent="0.25">
      <c r="B6869" s="36" t="str">
        <f>LOOKUP(Tabela2[[#This Row],[RESUMO]],Tabela3[Grupo],Tabela3[Meus produtos])</f>
        <v>Não</v>
      </c>
      <c r="C6869" s="30" t="s">
        <v>6565</v>
      </c>
      <c r="D6869" t="s">
        <v>21238</v>
      </c>
      <c r="E6869" t="s">
        <v>11853</v>
      </c>
      <c r="F6869" s="30" t="s">
        <v>17290</v>
      </c>
      <c r="G6869">
        <v>13.59</v>
      </c>
      <c r="H6869">
        <v>4.2</v>
      </c>
      <c r="I6869">
        <v>18</v>
      </c>
      <c r="J6869">
        <v>0</v>
      </c>
      <c r="K6869" s="13">
        <v>0.3579</v>
      </c>
      <c r="L6869" s="13">
        <v>4.2000000000000003E-2</v>
      </c>
      <c r="M6869" s="13">
        <v>0.13589999999999999</v>
      </c>
      <c r="N6869" s="13">
        <v>0.18</v>
      </c>
      <c r="O6869" s="13">
        <v>0</v>
      </c>
      <c r="P6869" s="12" t="str">
        <f>LEFT(Tabela2[[#This Row],[Código]],2)</f>
        <v>63</v>
      </c>
    </row>
    <row r="6870" spans="2:16" ht="15" customHeight="1" x14ac:dyDescent="0.25">
      <c r="B6870" s="36" t="str">
        <f>LOOKUP(Tabela2[[#This Row],[RESUMO]],Tabela3[Grupo],Tabela3[Meus produtos])</f>
        <v>Não</v>
      </c>
      <c r="C6870" s="30" t="s">
        <v>6566</v>
      </c>
      <c r="D6870" t="s">
        <v>21238</v>
      </c>
      <c r="E6870" t="s">
        <v>11853</v>
      </c>
      <c r="F6870" s="30" t="s">
        <v>17291</v>
      </c>
      <c r="G6870">
        <v>13.59</v>
      </c>
      <c r="H6870">
        <v>4.2</v>
      </c>
      <c r="I6870">
        <v>18</v>
      </c>
      <c r="J6870">
        <v>0</v>
      </c>
      <c r="K6870" s="13">
        <v>0.3579</v>
      </c>
      <c r="L6870" s="13">
        <v>4.2000000000000003E-2</v>
      </c>
      <c r="M6870" s="13">
        <v>0.13589999999999999</v>
      </c>
      <c r="N6870" s="13">
        <v>0.18</v>
      </c>
      <c r="O6870" s="13">
        <v>0</v>
      </c>
      <c r="P6870" s="12" t="str">
        <f>LEFT(Tabela2[[#This Row],[Código]],2)</f>
        <v>63</v>
      </c>
    </row>
    <row r="6871" spans="2:16" ht="15" customHeight="1" x14ac:dyDescent="0.25">
      <c r="B6871" s="36" t="str">
        <f>LOOKUP(Tabela2[[#This Row],[RESUMO]],Tabela3[Grupo],Tabela3[Meus produtos])</f>
        <v>Não</v>
      </c>
      <c r="C6871" s="30" t="s">
        <v>6567</v>
      </c>
      <c r="D6871" t="s">
        <v>21238</v>
      </c>
      <c r="E6871" t="s">
        <v>11853</v>
      </c>
      <c r="F6871" s="30" t="s">
        <v>17292</v>
      </c>
      <c r="G6871">
        <v>13.59</v>
      </c>
      <c r="H6871">
        <v>4.2</v>
      </c>
      <c r="I6871">
        <v>18</v>
      </c>
      <c r="J6871">
        <v>0</v>
      </c>
      <c r="K6871" s="13">
        <v>0.3579</v>
      </c>
      <c r="L6871" s="13">
        <v>4.2000000000000003E-2</v>
      </c>
      <c r="M6871" s="13">
        <v>0.13589999999999999</v>
      </c>
      <c r="N6871" s="13">
        <v>0.18</v>
      </c>
      <c r="O6871" s="13">
        <v>0</v>
      </c>
      <c r="P6871" s="12" t="str">
        <f>LEFT(Tabela2[[#This Row],[Código]],2)</f>
        <v>63</v>
      </c>
    </row>
    <row r="6872" spans="2:16" ht="15" customHeight="1" x14ac:dyDescent="0.25">
      <c r="B6872" s="36" t="str">
        <f>LOOKUP(Tabela2[[#This Row],[RESUMO]],Tabela3[Grupo],Tabela3[Meus produtos])</f>
        <v>Não</v>
      </c>
      <c r="C6872" s="30" t="s">
        <v>6568</v>
      </c>
      <c r="D6872" t="s">
        <v>21238</v>
      </c>
      <c r="E6872" t="s">
        <v>11853</v>
      </c>
      <c r="F6872" s="30" t="s">
        <v>17293</v>
      </c>
      <c r="G6872">
        <v>13.59</v>
      </c>
      <c r="H6872">
        <v>4.2</v>
      </c>
      <c r="I6872">
        <v>18</v>
      </c>
      <c r="J6872">
        <v>0</v>
      </c>
      <c r="K6872" s="13">
        <v>0.3579</v>
      </c>
      <c r="L6872" s="13">
        <v>4.2000000000000003E-2</v>
      </c>
      <c r="M6872" s="13">
        <v>0.13589999999999999</v>
      </c>
      <c r="N6872" s="13">
        <v>0.18</v>
      </c>
      <c r="O6872" s="13">
        <v>0</v>
      </c>
      <c r="P6872" s="12" t="str">
        <f>LEFT(Tabela2[[#This Row],[Código]],2)</f>
        <v>63</v>
      </c>
    </row>
    <row r="6873" spans="2:16" ht="15" customHeight="1" x14ac:dyDescent="0.25">
      <c r="B6873" s="36" t="str">
        <f>LOOKUP(Tabela2[[#This Row],[RESUMO]],Tabela3[Grupo],Tabela3[Meus produtos])</f>
        <v>Não</v>
      </c>
      <c r="C6873" s="30" t="s">
        <v>6569</v>
      </c>
      <c r="D6873" t="s">
        <v>21238</v>
      </c>
      <c r="E6873" t="s">
        <v>11853</v>
      </c>
      <c r="F6873" s="30" t="s">
        <v>17294</v>
      </c>
      <c r="G6873">
        <v>6.62</v>
      </c>
      <c r="H6873">
        <v>4.2</v>
      </c>
      <c r="I6873">
        <v>18</v>
      </c>
      <c r="J6873">
        <v>0</v>
      </c>
      <c r="K6873" s="13">
        <v>0.28820000000000001</v>
      </c>
      <c r="L6873" s="13">
        <v>4.2000000000000003E-2</v>
      </c>
      <c r="M6873" s="13">
        <v>6.6199999999999995E-2</v>
      </c>
      <c r="N6873" s="13">
        <v>0.18</v>
      </c>
      <c r="O6873" s="13">
        <v>0</v>
      </c>
      <c r="P6873" s="12" t="str">
        <f>LEFT(Tabela2[[#This Row],[Código]],2)</f>
        <v>64</v>
      </c>
    </row>
    <row r="6874" spans="2:16" ht="15" customHeight="1" x14ac:dyDescent="0.25">
      <c r="B6874" s="36" t="str">
        <f>LOOKUP(Tabela2[[#This Row],[RESUMO]],Tabela3[Grupo],Tabela3[Meus produtos])</f>
        <v>Não</v>
      </c>
      <c r="C6874" s="30" t="s">
        <v>6570</v>
      </c>
      <c r="D6874" t="s">
        <v>21238</v>
      </c>
      <c r="E6874" t="s">
        <v>11853</v>
      </c>
      <c r="F6874" s="30" t="s">
        <v>17295</v>
      </c>
      <c r="G6874">
        <v>6.62</v>
      </c>
      <c r="H6874">
        <v>4.2</v>
      </c>
      <c r="I6874">
        <v>18</v>
      </c>
      <c r="J6874">
        <v>0</v>
      </c>
      <c r="K6874" s="13">
        <v>0.28820000000000001</v>
      </c>
      <c r="L6874" s="13">
        <v>4.2000000000000003E-2</v>
      </c>
      <c r="M6874" s="13">
        <v>6.6199999999999995E-2</v>
      </c>
      <c r="N6874" s="13">
        <v>0.18</v>
      </c>
      <c r="O6874" s="13">
        <v>0</v>
      </c>
      <c r="P6874" s="12" t="str">
        <f>LEFT(Tabela2[[#This Row],[Código]],2)</f>
        <v>64</v>
      </c>
    </row>
    <row r="6875" spans="2:16" ht="15" customHeight="1" x14ac:dyDescent="0.25">
      <c r="B6875" s="36" t="str">
        <f>LOOKUP(Tabela2[[#This Row],[RESUMO]],Tabela3[Grupo],Tabela3[Meus produtos])</f>
        <v>Não</v>
      </c>
      <c r="C6875" s="30" t="s">
        <v>6571</v>
      </c>
      <c r="D6875" t="s">
        <v>21238</v>
      </c>
      <c r="E6875" t="s">
        <v>11853</v>
      </c>
      <c r="F6875" s="30" t="s">
        <v>17296</v>
      </c>
      <c r="G6875">
        <v>6.62</v>
      </c>
      <c r="H6875">
        <v>4.2</v>
      </c>
      <c r="I6875">
        <v>18</v>
      </c>
      <c r="J6875">
        <v>0</v>
      </c>
      <c r="K6875" s="13">
        <v>0.28820000000000001</v>
      </c>
      <c r="L6875" s="13">
        <v>4.2000000000000003E-2</v>
      </c>
      <c r="M6875" s="13">
        <v>6.6199999999999995E-2</v>
      </c>
      <c r="N6875" s="13">
        <v>0.18</v>
      </c>
      <c r="O6875" s="13">
        <v>0</v>
      </c>
      <c r="P6875" s="12" t="str">
        <f>LEFT(Tabela2[[#This Row],[Código]],2)</f>
        <v>64</v>
      </c>
    </row>
    <row r="6876" spans="2:16" ht="15" customHeight="1" x14ac:dyDescent="0.25">
      <c r="B6876" s="36" t="str">
        <f>LOOKUP(Tabela2[[#This Row],[RESUMO]],Tabela3[Grupo],Tabela3[Meus produtos])</f>
        <v>Não</v>
      </c>
      <c r="C6876" s="30" t="s">
        <v>6572</v>
      </c>
      <c r="D6876" t="s">
        <v>21238</v>
      </c>
      <c r="E6876" t="s">
        <v>11853</v>
      </c>
      <c r="F6876" s="30" t="s">
        <v>17297</v>
      </c>
      <c r="G6876">
        <v>6.62</v>
      </c>
      <c r="H6876">
        <v>4.2</v>
      </c>
      <c r="I6876">
        <v>18</v>
      </c>
      <c r="J6876">
        <v>0</v>
      </c>
      <c r="K6876" s="13">
        <v>0.28820000000000001</v>
      </c>
      <c r="L6876" s="13">
        <v>4.2000000000000003E-2</v>
      </c>
      <c r="M6876" s="13">
        <v>6.6199999999999995E-2</v>
      </c>
      <c r="N6876" s="13">
        <v>0.18</v>
      </c>
      <c r="O6876" s="13">
        <v>0</v>
      </c>
      <c r="P6876" s="12" t="str">
        <f>LEFT(Tabela2[[#This Row],[Código]],2)</f>
        <v>64</v>
      </c>
    </row>
    <row r="6877" spans="2:16" ht="15" customHeight="1" x14ac:dyDescent="0.25">
      <c r="B6877" s="36" t="str">
        <f>LOOKUP(Tabela2[[#This Row],[RESUMO]],Tabela3[Grupo],Tabela3[Meus produtos])</f>
        <v>Não</v>
      </c>
      <c r="C6877" s="30" t="s">
        <v>6573</v>
      </c>
      <c r="D6877" t="s">
        <v>21238</v>
      </c>
      <c r="E6877" t="s">
        <v>11853</v>
      </c>
      <c r="F6877" s="30" t="s">
        <v>17298</v>
      </c>
      <c r="G6877">
        <v>6.47</v>
      </c>
      <c r="H6877">
        <v>4.2</v>
      </c>
      <c r="I6877">
        <v>18</v>
      </c>
      <c r="J6877">
        <v>0</v>
      </c>
      <c r="K6877" s="13">
        <v>0.28669999999999995</v>
      </c>
      <c r="L6877" s="13">
        <v>4.2000000000000003E-2</v>
      </c>
      <c r="M6877" s="13">
        <v>6.4699999999999994E-2</v>
      </c>
      <c r="N6877" s="13">
        <v>0.18</v>
      </c>
      <c r="O6877" s="13">
        <v>0</v>
      </c>
      <c r="P6877" s="12" t="str">
        <f>LEFT(Tabela2[[#This Row],[Código]],2)</f>
        <v>64</v>
      </c>
    </row>
    <row r="6878" spans="2:16" ht="15" customHeight="1" x14ac:dyDescent="0.25">
      <c r="B6878" s="36" t="str">
        <f>LOOKUP(Tabela2[[#This Row],[RESUMO]],Tabela3[Grupo],Tabela3[Meus produtos])</f>
        <v>Não</v>
      </c>
      <c r="C6878" s="30" t="s">
        <v>6574</v>
      </c>
      <c r="D6878" t="s">
        <v>21238</v>
      </c>
      <c r="E6878" t="s">
        <v>11853</v>
      </c>
      <c r="F6878" s="30" t="s">
        <v>17299</v>
      </c>
      <c r="G6878">
        <v>6.62</v>
      </c>
      <c r="H6878">
        <v>4.2</v>
      </c>
      <c r="I6878">
        <v>18</v>
      </c>
      <c r="J6878">
        <v>0</v>
      </c>
      <c r="K6878" s="13">
        <v>0.28820000000000001</v>
      </c>
      <c r="L6878" s="13">
        <v>4.2000000000000003E-2</v>
      </c>
      <c r="M6878" s="13">
        <v>6.6199999999999995E-2</v>
      </c>
      <c r="N6878" s="13">
        <v>0.18</v>
      </c>
      <c r="O6878" s="13">
        <v>0</v>
      </c>
      <c r="P6878" s="12" t="str">
        <f>LEFT(Tabela2[[#This Row],[Código]],2)</f>
        <v>64</v>
      </c>
    </row>
    <row r="6879" spans="2:16" ht="15" customHeight="1" x14ac:dyDescent="0.25">
      <c r="B6879" s="36" t="str">
        <f>LOOKUP(Tabela2[[#This Row],[RESUMO]],Tabela3[Grupo],Tabela3[Meus produtos])</f>
        <v>Não</v>
      </c>
      <c r="C6879" s="30" t="s">
        <v>6575</v>
      </c>
      <c r="D6879" t="s">
        <v>21238</v>
      </c>
      <c r="E6879" t="s">
        <v>11853</v>
      </c>
      <c r="F6879" s="30" t="s">
        <v>17300</v>
      </c>
      <c r="G6879">
        <v>6.62</v>
      </c>
      <c r="H6879">
        <v>4.2</v>
      </c>
      <c r="I6879">
        <v>18</v>
      </c>
      <c r="J6879">
        <v>0</v>
      </c>
      <c r="K6879" s="13">
        <v>0.28820000000000001</v>
      </c>
      <c r="L6879" s="13">
        <v>4.2000000000000003E-2</v>
      </c>
      <c r="M6879" s="13">
        <v>6.6199999999999995E-2</v>
      </c>
      <c r="N6879" s="13">
        <v>0.18</v>
      </c>
      <c r="O6879" s="13">
        <v>0</v>
      </c>
      <c r="P6879" s="12" t="str">
        <f>LEFT(Tabela2[[#This Row],[Código]],2)</f>
        <v>64</v>
      </c>
    </row>
    <row r="6880" spans="2:16" ht="15" customHeight="1" x14ac:dyDescent="0.25">
      <c r="B6880" s="36" t="str">
        <f>LOOKUP(Tabela2[[#This Row],[RESUMO]],Tabela3[Grupo],Tabela3[Meus produtos])</f>
        <v>Não</v>
      </c>
      <c r="C6880" s="30" t="s">
        <v>6576</v>
      </c>
      <c r="D6880" t="s">
        <v>21238</v>
      </c>
      <c r="E6880" t="s">
        <v>11853</v>
      </c>
      <c r="F6880" s="30" t="s">
        <v>17301</v>
      </c>
      <c r="G6880">
        <v>6.62</v>
      </c>
      <c r="H6880">
        <v>4.2</v>
      </c>
      <c r="I6880">
        <v>18</v>
      </c>
      <c r="J6880">
        <v>0</v>
      </c>
      <c r="K6880" s="13">
        <v>0.28820000000000001</v>
      </c>
      <c r="L6880" s="13">
        <v>4.2000000000000003E-2</v>
      </c>
      <c r="M6880" s="13">
        <v>6.6199999999999995E-2</v>
      </c>
      <c r="N6880" s="13">
        <v>0.18</v>
      </c>
      <c r="O6880" s="13">
        <v>0</v>
      </c>
      <c r="P6880" s="12" t="str">
        <f>LEFT(Tabela2[[#This Row],[Código]],2)</f>
        <v>64</v>
      </c>
    </row>
    <row r="6881" spans="2:16" ht="15" customHeight="1" x14ac:dyDescent="0.25">
      <c r="B6881" s="36" t="str">
        <f>LOOKUP(Tabela2[[#This Row],[RESUMO]],Tabela3[Grupo],Tabela3[Meus produtos])</f>
        <v>Não</v>
      </c>
      <c r="C6881" s="30" t="s">
        <v>6577</v>
      </c>
      <c r="D6881" t="s">
        <v>21238</v>
      </c>
      <c r="E6881" t="s">
        <v>11853</v>
      </c>
      <c r="F6881" s="30" t="s">
        <v>17302</v>
      </c>
      <c r="G6881">
        <v>6.62</v>
      </c>
      <c r="H6881">
        <v>4.2</v>
      </c>
      <c r="I6881">
        <v>18</v>
      </c>
      <c r="J6881">
        <v>0</v>
      </c>
      <c r="K6881" s="13">
        <v>0.28820000000000001</v>
      </c>
      <c r="L6881" s="13">
        <v>4.2000000000000003E-2</v>
      </c>
      <c r="M6881" s="13">
        <v>6.6199999999999995E-2</v>
      </c>
      <c r="N6881" s="13">
        <v>0.18</v>
      </c>
      <c r="O6881" s="13">
        <v>0</v>
      </c>
      <c r="P6881" s="12" t="str">
        <f>LEFT(Tabela2[[#This Row],[Código]],2)</f>
        <v>64</v>
      </c>
    </row>
    <row r="6882" spans="2:16" ht="15" customHeight="1" x14ac:dyDescent="0.25">
      <c r="B6882" s="36" t="str">
        <f>LOOKUP(Tabela2[[#This Row],[RESUMO]],Tabela3[Grupo],Tabela3[Meus produtos])</f>
        <v>Não</v>
      </c>
      <c r="C6882" s="30" t="s">
        <v>6578</v>
      </c>
      <c r="D6882" t="s">
        <v>21238</v>
      </c>
      <c r="E6882" t="s">
        <v>11853</v>
      </c>
      <c r="F6882" s="30" t="s">
        <v>17303</v>
      </c>
      <c r="G6882">
        <v>6.62</v>
      </c>
      <c r="H6882">
        <v>4.2</v>
      </c>
      <c r="I6882">
        <v>18</v>
      </c>
      <c r="J6882">
        <v>0</v>
      </c>
      <c r="K6882" s="13">
        <v>0.28820000000000001</v>
      </c>
      <c r="L6882" s="13">
        <v>4.2000000000000003E-2</v>
      </c>
      <c r="M6882" s="13">
        <v>6.6199999999999995E-2</v>
      </c>
      <c r="N6882" s="13">
        <v>0.18</v>
      </c>
      <c r="O6882" s="13">
        <v>0</v>
      </c>
      <c r="P6882" s="12" t="str">
        <f>LEFT(Tabela2[[#This Row],[Código]],2)</f>
        <v>64</v>
      </c>
    </row>
    <row r="6883" spans="2:16" ht="15" customHeight="1" x14ac:dyDescent="0.25">
      <c r="B6883" s="36" t="str">
        <f>LOOKUP(Tabela2[[#This Row],[RESUMO]],Tabela3[Grupo],Tabela3[Meus produtos])</f>
        <v>Não</v>
      </c>
      <c r="C6883" s="30" t="s">
        <v>6579</v>
      </c>
      <c r="D6883" t="s">
        <v>21238</v>
      </c>
      <c r="E6883" t="s">
        <v>11853</v>
      </c>
      <c r="F6883" s="30" t="s">
        <v>17304</v>
      </c>
      <c r="G6883">
        <v>6.62</v>
      </c>
      <c r="H6883">
        <v>4.2</v>
      </c>
      <c r="I6883">
        <v>18</v>
      </c>
      <c r="J6883">
        <v>0</v>
      </c>
      <c r="K6883" s="13">
        <v>0.28820000000000001</v>
      </c>
      <c r="L6883" s="13">
        <v>4.2000000000000003E-2</v>
      </c>
      <c r="M6883" s="13">
        <v>6.6199999999999995E-2</v>
      </c>
      <c r="N6883" s="13">
        <v>0.18</v>
      </c>
      <c r="O6883" s="13">
        <v>0</v>
      </c>
      <c r="P6883" s="12" t="str">
        <f>LEFT(Tabela2[[#This Row],[Código]],2)</f>
        <v>64</v>
      </c>
    </row>
    <row r="6884" spans="2:16" ht="15" customHeight="1" x14ac:dyDescent="0.25">
      <c r="B6884" s="36" t="str">
        <f>LOOKUP(Tabela2[[#This Row],[RESUMO]],Tabela3[Grupo],Tabela3[Meus produtos])</f>
        <v>Não</v>
      </c>
      <c r="C6884" s="30" t="s">
        <v>6580</v>
      </c>
      <c r="D6884" t="s">
        <v>21238</v>
      </c>
      <c r="E6884" t="s">
        <v>11853</v>
      </c>
      <c r="F6884" s="30" t="s">
        <v>17305</v>
      </c>
      <c r="G6884">
        <v>6.47</v>
      </c>
      <c r="H6884">
        <v>4.2</v>
      </c>
      <c r="I6884">
        <v>18</v>
      </c>
      <c r="J6884">
        <v>0</v>
      </c>
      <c r="K6884" s="13">
        <v>0.28669999999999995</v>
      </c>
      <c r="L6884" s="13">
        <v>4.2000000000000003E-2</v>
      </c>
      <c r="M6884" s="13">
        <v>6.4699999999999994E-2</v>
      </c>
      <c r="N6884" s="13">
        <v>0.18</v>
      </c>
      <c r="O6884" s="13">
        <v>0</v>
      </c>
      <c r="P6884" s="12" t="str">
        <f>LEFT(Tabela2[[#This Row],[Código]],2)</f>
        <v>64</v>
      </c>
    </row>
    <row r="6885" spans="2:16" ht="15" customHeight="1" x14ac:dyDescent="0.25">
      <c r="B6885" s="36" t="str">
        <f>LOOKUP(Tabela2[[#This Row],[RESUMO]],Tabela3[Grupo],Tabela3[Meus produtos])</f>
        <v>Não</v>
      </c>
      <c r="C6885" s="30" t="s">
        <v>6581</v>
      </c>
      <c r="D6885" t="s">
        <v>21238</v>
      </c>
      <c r="E6885" t="s">
        <v>11853</v>
      </c>
      <c r="F6885" s="30" t="s">
        <v>17306</v>
      </c>
      <c r="G6885">
        <v>6.62</v>
      </c>
      <c r="H6885">
        <v>4.2</v>
      </c>
      <c r="I6885">
        <v>18</v>
      </c>
      <c r="J6885">
        <v>0</v>
      </c>
      <c r="K6885" s="13">
        <v>0.28820000000000001</v>
      </c>
      <c r="L6885" s="13">
        <v>4.2000000000000003E-2</v>
      </c>
      <c r="M6885" s="13">
        <v>6.6199999999999995E-2</v>
      </c>
      <c r="N6885" s="13">
        <v>0.18</v>
      </c>
      <c r="O6885" s="13">
        <v>0</v>
      </c>
      <c r="P6885" s="12" t="str">
        <f>LEFT(Tabela2[[#This Row],[Código]],2)</f>
        <v>64</v>
      </c>
    </row>
    <row r="6886" spans="2:16" ht="15" customHeight="1" x14ac:dyDescent="0.25">
      <c r="B6886" s="36" t="str">
        <f>LOOKUP(Tabela2[[#This Row],[RESUMO]],Tabela3[Grupo],Tabela3[Meus produtos])</f>
        <v>Não</v>
      </c>
      <c r="C6886" s="30" t="s">
        <v>6582</v>
      </c>
      <c r="D6886" t="s">
        <v>21238</v>
      </c>
      <c r="E6886" t="s">
        <v>11853</v>
      </c>
      <c r="F6886" s="30" t="s">
        <v>17307</v>
      </c>
      <c r="G6886">
        <v>6.62</v>
      </c>
      <c r="H6886">
        <v>4.2</v>
      </c>
      <c r="I6886">
        <v>18</v>
      </c>
      <c r="J6886">
        <v>0</v>
      </c>
      <c r="K6886" s="13">
        <v>0.28820000000000001</v>
      </c>
      <c r="L6886" s="13">
        <v>4.2000000000000003E-2</v>
      </c>
      <c r="M6886" s="13">
        <v>6.6199999999999995E-2</v>
      </c>
      <c r="N6886" s="13">
        <v>0.18</v>
      </c>
      <c r="O6886" s="13">
        <v>0</v>
      </c>
      <c r="P6886" s="12" t="str">
        <f>LEFT(Tabela2[[#This Row],[Código]],2)</f>
        <v>64</v>
      </c>
    </row>
    <row r="6887" spans="2:16" ht="15" customHeight="1" x14ac:dyDescent="0.25">
      <c r="B6887" s="36" t="str">
        <f>LOOKUP(Tabela2[[#This Row],[RESUMO]],Tabela3[Grupo],Tabela3[Meus produtos])</f>
        <v>Não</v>
      </c>
      <c r="C6887" s="30" t="s">
        <v>6583</v>
      </c>
      <c r="D6887" t="s">
        <v>21238</v>
      </c>
      <c r="E6887" t="s">
        <v>11853</v>
      </c>
      <c r="F6887" s="30" t="s">
        <v>17308</v>
      </c>
      <c r="G6887">
        <v>6.62</v>
      </c>
      <c r="H6887">
        <v>4.2</v>
      </c>
      <c r="I6887">
        <v>18</v>
      </c>
      <c r="J6887">
        <v>0</v>
      </c>
      <c r="K6887" s="13">
        <v>0.28820000000000001</v>
      </c>
      <c r="L6887" s="13">
        <v>4.2000000000000003E-2</v>
      </c>
      <c r="M6887" s="13">
        <v>6.6199999999999995E-2</v>
      </c>
      <c r="N6887" s="13">
        <v>0.18</v>
      </c>
      <c r="O6887" s="13">
        <v>0</v>
      </c>
      <c r="P6887" s="12" t="str">
        <f>LEFT(Tabela2[[#This Row],[Código]],2)</f>
        <v>64</v>
      </c>
    </row>
    <row r="6888" spans="2:16" ht="15" customHeight="1" x14ac:dyDescent="0.25">
      <c r="B6888" s="36" t="str">
        <f>LOOKUP(Tabela2[[#This Row],[RESUMO]],Tabela3[Grupo],Tabela3[Meus produtos])</f>
        <v>Não</v>
      </c>
      <c r="C6888" s="30" t="s">
        <v>6584</v>
      </c>
      <c r="D6888" t="s">
        <v>21238</v>
      </c>
      <c r="E6888" t="s">
        <v>11853</v>
      </c>
      <c r="F6888" s="30" t="s">
        <v>17309</v>
      </c>
      <c r="G6888">
        <v>6.62</v>
      </c>
      <c r="H6888">
        <v>4.2</v>
      </c>
      <c r="I6888">
        <v>18</v>
      </c>
      <c r="J6888">
        <v>0</v>
      </c>
      <c r="K6888" s="13">
        <v>0.28820000000000001</v>
      </c>
      <c r="L6888" s="13">
        <v>4.2000000000000003E-2</v>
      </c>
      <c r="M6888" s="13">
        <v>6.6199999999999995E-2</v>
      </c>
      <c r="N6888" s="13">
        <v>0.18</v>
      </c>
      <c r="O6888" s="13">
        <v>0</v>
      </c>
      <c r="P6888" s="12" t="str">
        <f>LEFT(Tabela2[[#This Row],[Código]],2)</f>
        <v>64</v>
      </c>
    </row>
    <row r="6889" spans="2:16" ht="15" customHeight="1" x14ac:dyDescent="0.25">
      <c r="B6889" s="36" t="str">
        <f>LOOKUP(Tabela2[[#This Row],[RESUMO]],Tabela3[Grupo],Tabela3[Meus produtos])</f>
        <v>Não</v>
      </c>
      <c r="C6889" s="30" t="s">
        <v>6585</v>
      </c>
      <c r="D6889" t="s">
        <v>21238</v>
      </c>
      <c r="E6889" t="s">
        <v>11853</v>
      </c>
      <c r="F6889" s="30" t="s">
        <v>17310</v>
      </c>
      <c r="G6889">
        <v>6.62</v>
      </c>
      <c r="H6889">
        <v>4.2</v>
      </c>
      <c r="I6889">
        <v>18</v>
      </c>
      <c r="J6889">
        <v>0</v>
      </c>
      <c r="K6889" s="13">
        <v>0.28820000000000001</v>
      </c>
      <c r="L6889" s="13">
        <v>4.2000000000000003E-2</v>
      </c>
      <c r="M6889" s="13">
        <v>6.6199999999999995E-2</v>
      </c>
      <c r="N6889" s="13">
        <v>0.18</v>
      </c>
      <c r="O6889" s="13">
        <v>0</v>
      </c>
      <c r="P6889" s="12" t="str">
        <f>LEFT(Tabela2[[#This Row],[Código]],2)</f>
        <v>64</v>
      </c>
    </row>
    <row r="6890" spans="2:16" ht="15" customHeight="1" x14ac:dyDescent="0.25">
      <c r="B6890" s="36" t="str">
        <f>LOOKUP(Tabela2[[#This Row],[RESUMO]],Tabela3[Grupo],Tabela3[Meus produtos])</f>
        <v>Não</v>
      </c>
      <c r="C6890" s="30" t="s">
        <v>6586</v>
      </c>
      <c r="D6890" t="s">
        <v>21238</v>
      </c>
      <c r="E6890" t="s">
        <v>11853</v>
      </c>
      <c r="F6890" s="30" t="s">
        <v>17309</v>
      </c>
      <c r="G6890">
        <v>6.62</v>
      </c>
      <c r="H6890">
        <v>4.2</v>
      </c>
      <c r="I6890">
        <v>18</v>
      </c>
      <c r="J6890">
        <v>0</v>
      </c>
      <c r="K6890" s="13">
        <v>0.28820000000000001</v>
      </c>
      <c r="L6890" s="13">
        <v>4.2000000000000003E-2</v>
      </c>
      <c r="M6890" s="13">
        <v>6.6199999999999995E-2</v>
      </c>
      <c r="N6890" s="13">
        <v>0.18</v>
      </c>
      <c r="O6890" s="13">
        <v>0</v>
      </c>
      <c r="P6890" s="12" t="str">
        <f>LEFT(Tabela2[[#This Row],[Código]],2)</f>
        <v>64</v>
      </c>
    </row>
    <row r="6891" spans="2:16" ht="15" customHeight="1" x14ac:dyDescent="0.25">
      <c r="B6891" s="36" t="str">
        <f>LOOKUP(Tabela2[[#This Row],[RESUMO]],Tabela3[Grupo],Tabela3[Meus produtos])</f>
        <v>Não</v>
      </c>
      <c r="C6891" s="30" t="s">
        <v>6587</v>
      </c>
      <c r="D6891" t="s">
        <v>21238</v>
      </c>
      <c r="E6891" t="s">
        <v>11853</v>
      </c>
      <c r="F6891" s="30" t="s">
        <v>17311</v>
      </c>
      <c r="G6891">
        <v>6.62</v>
      </c>
      <c r="H6891">
        <v>4.2</v>
      </c>
      <c r="I6891">
        <v>18</v>
      </c>
      <c r="J6891">
        <v>0</v>
      </c>
      <c r="K6891" s="13">
        <v>0.28820000000000001</v>
      </c>
      <c r="L6891" s="13">
        <v>4.2000000000000003E-2</v>
      </c>
      <c r="M6891" s="13">
        <v>6.6199999999999995E-2</v>
      </c>
      <c r="N6891" s="13">
        <v>0.18</v>
      </c>
      <c r="O6891" s="13">
        <v>0</v>
      </c>
      <c r="P6891" s="12" t="str">
        <f>LEFT(Tabela2[[#This Row],[Código]],2)</f>
        <v>64</v>
      </c>
    </row>
    <row r="6892" spans="2:16" ht="15" customHeight="1" x14ac:dyDescent="0.25">
      <c r="B6892" s="36" t="str">
        <f>LOOKUP(Tabela2[[#This Row],[RESUMO]],Tabela3[Grupo],Tabela3[Meus produtos])</f>
        <v>Não</v>
      </c>
      <c r="C6892" s="30" t="s">
        <v>6588</v>
      </c>
      <c r="D6892" t="s">
        <v>21238</v>
      </c>
      <c r="E6892" t="s">
        <v>11853</v>
      </c>
      <c r="F6892" s="30" t="s">
        <v>17312</v>
      </c>
      <c r="G6892">
        <v>6.62</v>
      </c>
      <c r="H6892">
        <v>4.2</v>
      </c>
      <c r="I6892">
        <v>18</v>
      </c>
      <c r="J6892">
        <v>0</v>
      </c>
      <c r="K6892" s="13">
        <v>0.28820000000000001</v>
      </c>
      <c r="L6892" s="13">
        <v>4.2000000000000003E-2</v>
      </c>
      <c r="M6892" s="13">
        <v>6.6199999999999995E-2</v>
      </c>
      <c r="N6892" s="13">
        <v>0.18</v>
      </c>
      <c r="O6892" s="13">
        <v>0</v>
      </c>
      <c r="P6892" s="12" t="str">
        <f>LEFT(Tabela2[[#This Row],[Código]],2)</f>
        <v>64</v>
      </c>
    </row>
    <row r="6893" spans="2:16" ht="15" customHeight="1" x14ac:dyDescent="0.25">
      <c r="B6893" s="36" t="str">
        <f>LOOKUP(Tabela2[[#This Row],[RESUMO]],Tabela3[Grupo],Tabela3[Meus produtos])</f>
        <v>Não</v>
      </c>
      <c r="C6893" s="30" t="s">
        <v>6589</v>
      </c>
      <c r="D6893" t="s">
        <v>21238</v>
      </c>
      <c r="E6893" t="s">
        <v>11853</v>
      </c>
      <c r="F6893" s="30" t="s">
        <v>17313</v>
      </c>
      <c r="G6893">
        <v>6.62</v>
      </c>
      <c r="H6893">
        <v>4.2</v>
      </c>
      <c r="I6893">
        <v>18</v>
      </c>
      <c r="J6893">
        <v>0</v>
      </c>
      <c r="K6893" s="13">
        <v>0.28820000000000001</v>
      </c>
      <c r="L6893" s="13">
        <v>4.2000000000000003E-2</v>
      </c>
      <c r="M6893" s="13">
        <v>6.6199999999999995E-2</v>
      </c>
      <c r="N6893" s="13">
        <v>0.18</v>
      </c>
      <c r="O6893" s="13">
        <v>0</v>
      </c>
      <c r="P6893" s="12" t="str">
        <f>LEFT(Tabela2[[#This Row],[Código]],2)</f>
        <v>64</v>
      </c>
    </row>
    <row r="6894" spans="2:16" ht="15" customHeight="1" x14ac:dyDescent="0.25">
      <c r="B6894" s="36" t="str">
        <f>LOOKUP(Tabela2[[#This Row],[RESUMO]],Tabela3[Grupo],Tabela3[Meus produtos])</f>
        <v>Não</v>
      </c>
      <c r="C6894" s="30" t="s">
        <v>6590</v>
      </c>
      <c r="D6894" t="s">
        <v>21238</v>
      </c>
      <c r="E6894" t="s">
        <v>11853</v>
      </c>
      <c r="F6894" s="30" t="s">
        <v>17309</v>
      </c>
      <c r="G6894">
        <v>6.62</v>
      </c>
      <c r="H6894">
        <v>4.2</v>
      </c>
      <c r="I6894">
        <v>18</v>
      </c>
      <c r="J6894">
        <v>0</v>
      </c>
      <c r="K6894" s="13">
        <v>0.28820000000000001</v>
      </c>
      <c r="L6894" s="13">
        <v>4.2000000000000003E-2</v>
      </c>
      <c r="M6894" s="13">
        <v>6.6199999999999995E-2</v>
      </c>
      <c r="N6894" s="13">
        <v>0.18</v>
      </c>
      <c r="O6894" s="13">
        <v>0</v>
      </c>
      <c r="P6894" s="12" t="str">
        <f>LEFT(Tabela2[[#This Row],[Código]],2)</f>
        <v>64</v>
      </c>
    </row>
    <row r="6895" spans="2:16" ht="15" customHeight="1" x14ac:dyDescent="0.25">
      <c r="B6895" s="36" t="str">
        <f>LOOKUP(Tabela2[[#This Row],[RESUMO]],Tabela3[Grupo],Tabela3[Meus produtos])</f>
        <v>Não</v>
      </c>
      <c r="C6895" s="30" t="s">
        <v>6591</v>
      </c>
      <c r="D6895" t="s">
        <v>21238</v>
      </c>
      <c r="E6895" t="s">
        <v>11853</v>
      </c>
      <c r="F6895" s="30" t="s">
        <v>17314</v>
      </c>
      <c r="G6895">
        <v>6.62</v>
      </c>
      <c r="H6895">
        <v>4.2</v>
      </c>
      <c r="I6895">
        <v>18</v>
      </c>
      <c r="J6895">
        <v>0</v>
      </c>
      <c r="K6895" s="13">
        <v>0.28820000000000001</v>
      </c>
      <c r="L6895" s="13">
        <v>4.2000000000000003E-2</v>
      </c>
      <c r="M6895" s="13">
        <v>6.6199999999999995E-2</v>
      </c>
      <c r="N6895" s="13">
        <v>0.18</v>
      </c>
      <c r="O6895" s="13">
        <v>0</v>
      </c>
      <c r="P6895" s="12" t="str">
        <f>LEFT(Tabela2[[#This Row],[Código]],2)</f>
        <v>64</v>
      </c>
    </row>
    <row r="6896" spans="2:16" ht="15" customHeight="1" x14ac:dyDescent="0.25">
      <c r="B6896" s="36" t="str">
        <f>LOOKUP(Tabela2[[#This Row],[RESUMO]],Tabela3[Grupo],Tabela3[Meus produtos])</f>
        <v>Não</v>
      </c>
      <c r="C6896" s="30" t="s">
        <v>6592</v>
      </c>
      <c r="D6896" t="s">
        <v>21238</v>
      </c>
      <c r="E6896" t="s">
        <v>11853</v>
      </c>
      <c r="F6896" s="30" t="s">
        <v>17315</v>
      </c>
      <c r="G6896">
        <v>6.62</v>
      </c>
      <c r="H6896">
        <v>4.2</v>
      </c>
      <c r="I6896">
        <v>18</v>
      </c>
      <c r="J6896">
        <v>0</v>
      </c>
      <c r="K6896" s="13">
        <v>0.28820000000000001</v>
      </c>
      <c r="L6896" s="13">
        <v>4.2000000000000003E-2</v>
      </c>
      <c r="M6896" s="13">
        <v>6.6199999999999995E-2</v>
      </c>
      <c r="N6896" s="13">
        <v>0.18</v>
      </c>
      <c r="O6896" s="13">
        <v>0</v>
      </c>
      <c r="P6896" s="12" t="str">
        <f>LEFT(Tabela2[[#This Row],[Código]],2)</f>
        <v>64</v>
      </c>
    </row>
    <row r="6897" spans="2:16" ht="15" customHeight="1" x14ac:dyDescent="0.25">
      <c r="B6897" s="36" t="str">
        <f>LOOKUP(Tabela2[[#This Row],[RESUMO]],Tabela3[Grupo],Tabela3[Meus produtos])</f>
        <v>Não</v>
      </c>
      <c r="C6897" s="30" t="s">
        <v>6593</v>
      </c>
      <c r="D6897" t="s">
        <v>21238</v>
      </c>
      <c r="E6897" t="s">
        <v>11853</v>
      </c>
      <c r="F6897" s="30" t="s">
        <v>17316</v>
      </c>
      <c r="G6897">
        <v>6.62</v>
      </c>
      <c r="H6897">
        <v>4.2</v>
      </c>
      <c r="I6897">
        <v>18</v>
      </c>
      <c r="J6897">
        <v>0</v>
      </c>
      <c r="K6897" s="13">
        <v>0.28820000000000001</v>
      </c>
      <c r="L6897" s="13">
        <v>4.2000000000000003E-2</v>
      </c>
      <c r="M6897" s="13">
        <v>6.6199999999999995E-2</v>
      </c>
      <c r="N6897" s="13">
        <v>0.18</v>
      </c>
      <c r="O6897" s="13">
        <v>0</v>
      </c>
      <c r="P6897" s="12" t="str">
        <f>LEFT(Tabela2[[#This Row],[Código]],2)</f>
        <v>64</v>
      </c>
    </row>
    <row r="6898" spans="2:16" ht="15" customHeight="1" x14ac:dyDescent="0.25">
      <c r="B6898" s="36" t="str">
        <f>LOOKUP(Tabela2[[#This Row],[RESUMO]],Tabela3[Grupo],Tabela3[Meus produtos])</f>
        <v>Não</v>
      </c>
      <c r="C6898" s="30" t="s">
        <v>6594</v>
      </c>
      <c r="D6898" t="s">
        <v>21238</v>
      </c>
      <c r="E6898" t="s">
        <v>11853</v>
      </c>
      <c r="F6898" s="30" t="s">
        <v>17317</v>
      </c>
      <c r="G6898">
        <v>6.62</v>
      </c>
      <c r="H6898">
        <v>4.2</v>
      </c>
      <c r="I6898">
        <v>18</v>
      </c>
      <c r="J6898">
        <v>0</v>
      </c>
      <c r="K6898" s="13">
        <v>0.28820000000000001</v>
      </c>
      <c r="L6898" s="13">
        <v>4.2000000000000003E-2</v>
      </c>
      <c r="M6898" s="13">
        <v>6.6199999999999995E-2</v>
      </c>
      <c r="N6898" s="13">
        <v>0.18</v>
      </c>
      <c r="O6898" s="13">
        <v>0</v>
      </c>
      <c r="P6898" s="12" t="str">
        <f>LEFT(Tabela2[[#This Row],[Código]],2)</f>
        <v>64</v>
      </c>
    </row>
    <row r="6899" spans="2:16" ht="15" customHeight="1" x14ac:dyDescent="0.25">
      <c r="B6899" s="36" t="str">
        <f>LOOKUP(Tabela2[[#This Row],[RESUMO]],Tabela3[Grupo],Tabela3[Meus produtos])</f>
        <v>Não</v>
      </c>
      <c r="C6899" s="30" t="s">
        <v>6595</v>
      </c>
      <c r="D6899" t="s">
        <v>21238</v>
      </c>
      <c r="E6899" t="s">
        <v>11853</v>
      </c>
      <c r="F6899" s="30" t="s">
        <v>17318</v>
      </c>
      <c r="G6899">
        <v>6.62</v>
      </c>
      <c r="H6899">
        <v>4.2</v>
      </c>
      <c r="I6899">
        <v>18</v>
      </c>
      <c r="J6899">
        <v>0</v>
      </c>
      <c r="K6899" s="13">
        <v>0.28820000000000001</v>
      </c>
      <c r="L6899" s="13">
        <v>4.2000000000000003E-2</v>
      </c>
      <c r="M6899" s="13">
        <v>6.6199999999999995E-2</v>
      </c>
      <c r="N6899" s="13">
        <v>0.18</v>
      </c>
      <c r="O6899" s="13">
        <v>0</v>
      </c>
      <c r="P6899" s="12" t="str">
        <f>LEFT(Tabela2[[#This Row],[Código]],2)</f>
        <v>64</v>
      </c>
    </row>
    <row r="6900" spans="2:16" ht="15" customHeight="1" x14ac:dyDescent="0.25">
      <c r="B6900" s="36" t="str">
        <f>LOOKUP(Tabela2[[#This Row],[RESUMO]],Tabela3[Grupo],Tabela3[Meus produtos])</f>
        <v>Não</v>
      </c>
      <c r="C6900" s="30" t="s">
        <v>6596</v>
      </c>
      <c r="D6900" t="s">
        <v>21238</v>
      </c>
      <c r="E6900" t="s">
        <v>11853</v>
      </c>
      <c r="F6900" s="30" t="s">
        <v>17319</v>
      </c>
      <c r="G6900">
        <v>6.62</v>
      </c>
      <c r="H6900">
        <v>4.2</v>
      </c>
      <c r="I6900">
        <v>18</v>
      </c>
      <c r="J6900">
        <v>0</v>
      </c>
      <c r="K6900" s="13">
        <v>0.28820000000000001</v>
      </c>
      <c r="L6900" s="13">
        <v>4.2000000000000003E-2</v>
      </c>
      <c r="M6900" s="13">
        <v>6.6199999999999995E-2</v>
      </c>
      <c r="N6900" s="13">
        <v>0.18</v>
      </c>
      <c r="O6900" s="13">
        <v>0</v>
      </c>
      <c r="P6900" s="12" t="str">
        <f>LEFT(Tabela2[[#This Row],[Código]],2)</f>
        <v>64</v>
      </c>
    </row>
    <row r="6901" spans="2:16" ht="15" customHeight="1" x14ac:dyDescent="0.25">
      <c r="B6901" s="36" t="str">
        <f>LOOKUP(Tabela2[[#This Row],[RESUMO]],Tabela3[Grupo],Tabela3[Meus produtos])</f>
        <v>Não</v>
      </c>
      <c r="C6901" s="30" t="s">
        <v>6597</v>
      </c>
      <c r="D6901" t="s">
        <v>21238</v>
      </c>
      <c r="E6901" t="s">
        <v>11853</v>
      </c>
      <c r="F6901" s="30" t="s">
        <v>17320</v>
      </c>
      <c r="G6901">
        <v>6.62</v>
      </c>
      <c r="H6901">
        <v>4.2</v>
      </c>
      <c r="I6901">
        <v>18</v>
      </c>
      <c r="J6901">
        <v>0</v>
      </c>
      <c r="K6901" s="13">
        <v>0.28820000000000001</v>
      </c>
      <c r="L6901" s="13">
        <v>4.2000000000000003E-2</v>
      </c>
      <c r="M6901" s="13">
        <v>6.6199999999999995E-2</v>
      </c>
      <c r="N6901" s="13">
        <v>0.18</v>
      </c>
      <c r="O6901" s="13">
        <v>0</v>
      </c>
      <c r="P6901" s="12" t="str">
        <f>LEFT(Tabela2[[#This Row],[Código]],2)</f>
        <v>64</v>
      </c>
    </row>
    <row r="6902" spans="2:16" ht="15" customHeight="1" x14ac:dyDescent="0.25">
      <c r="B6902" s="36" t="str">
        <f>LOOKUP(Tabela2[[#This Row],[RESUMO]],Tabela3[Grupo],Tabela3[Meus produtos])</f>
        <v>Não</v>
      </c>
      <c r="C6902" s="30" t="s">
        <v>6598</v>
      </c>
      <c r="D6902" t="s">
        <v>21238</v>
      </c>
      <c r="E6902" t="s">
        <v>11853</v>
      </c>
      <c r="F6902" s="30" t="s">
        <v>17321</v>
      </c>
      <c r="G6902">
        <v>6.62</v>
      </c>
      <c r="H6902">
        <v>4.2</v>
      </c>
      <c r="I6902">
        <v>18</v>
      </c>
      <c r="J6902">
        <v>0</v>
      </c>
      <c r="K6902" s="13">
        <v>0.28820000000000001</v>
      </c>
      <c r="L6902" s="13">
        <v>4.2000000000000003E-2</v>
      </c>
      <c r="M6902" s="13">
        <v>6.6199999999999995E-2</v>
      </c>
      <c r="N6902" s="13">
        <v>0.18</v>
      </c>
      <c r="O6902" s="13">
        <v>0</v>
      </c>
      <c r="P6902" s="12" t="str">
        <f>LEFT(Tabela2[[#This Row],[Código]],2)</f>
        <v>64</v>
      </c>
    </row>
    <row r="6903" spans="2:16" ht="15" customHeight="1" x14ac:dyDescent="0.25">
      <c r="B6903" s="36" t="str">
        <f>LOOKUP(Tabela2[[#This Row],[RESUMO]],Tabela3[Grupo],Tabela3[Meus produtos])</f>
        <v>Não</v>
      </c>
      <c r="C6903" s="30" t="s">
        <v>6599</v>
      </c>
      <c r="D6903" t="s">
        <v>21238</v>
      </c>
      <c r="E6903" t="s">
        <v>11853</v>
      </c>
      <c r="F6903" s="30" t="s">
        <v>17322</v>
      </c>
      <c r="G6903">
        <v>6.62</v>
      </c>
      <c r="H6903">
        <v>4.2</v>
      </c>
      <c r="I6903">
        <v>18</v>
      </c>
      <c r="J6903">
        <v>0</v>
      </c>
      <c r="K6903" s="13">
        <v>0.28820000000000001</v>
      </c>
      <c r="L6903" s="13">
        <v>4.2000000000000003E-2</v>
      </c>
      <c r="M6903" s="13">
        <v>6.6199999999999995E-2</v>
      </c>
      <c r="N6903" s="13">
        <v>0.18</v>
      </c>
      <c r="O6903" s="13">
        <v>0</v>
      </c>
      <c r="P6903" s="12" t="str">
        <f>LEFT(Tabela2[[#This Row],[Código]],2)</f>
        <v>64</v>
      </c>
    </row>
    <row r="6904" spans="2:16" ht="15" customHeight="1" x14ac:dyDescent="0.25">
      <c r="B6904" s="36" t="str">
        <f>LOOKUP(Tabela2[[#This Row],[RESUMO]],Tabela3[Grupo],Tabela3[Meus produtos])</f>
        <v>Não</v>
      </c>
      <c r="C6904" s="30" t="s">
        <v>6600</v>
      </c>
      <c r="D6904" t="s">
        <v>21238</v>
      </c>
      <c r="E6904" t="s">
        <v>11853</v>
      </c>
      <c r="F6904" s="30" t="s">
        <v>17323</v>
      </c>
      <c r="G6904">
        <v>6.45</v>
      </c>
      <c r="H6904">
        <v>4.2</v>
      </c>
      <c r="I6904">
        <v>18</v>
      </c>
      <c r="J6904">
        <v>0</v>
      </c>
      <c r="K6904" s="13">
        <v>0.28649999999999998</v>
      </c>
      <c r="L6904" s="13">
        <v>4.2000000000000003E-2</v>
      </c>
      <c r="M6904" s="13">
        <v>6.4500000000000002E-2</v>
      </c>
      <c r="N6904" s="13">
        <v>0.18</v>
      </c>
      <c r="O6904" s="13">
        <v>0</v>
      </c>
      <c r="P6904" s="12" t="str">
        <f>LEFT(Tabela2[[#This Row],[Código]],2)</f>
        <v>64</v>
      </c>
    </row>
    <row r="6905" spans="2:16" ht="15" customHeight="1" x14ac:dyDescent="0.25">
      <c r="B6905" s="36" t="str">
        <f>LOOKUP(Tabela2[[#This Row],[RESUMO]],Tabela3[Grupo],Tabela3[Meus produtos])</f>
        <v>Não</v>
      </c>
      <c r="C6905" s="30" t="s">
        <v>6601</v>
      </c>
      <c r="D6905" t="s">
        <v>21238</v>
      </c>
      <c r="E6905" t="s">
        <v>11853</v>
      </c>
      <c r="F6905" s="30" t="s">
        <v>17324</v>
      </c>
      <c r="G6905">
        <v>6.45</v>
      </c>
      <c r="H6905">
        <v>4.2</v>
      </c>
      <c r="I6905">
        <v>18</v>
      </c>
      <c r="J6905">
        <v>0</v>
      </c>
      <c r="K6905" s="13">
        <v>0.28649999999999998</v>
      </c>
      <c r="L6905" s="13">
        <v>4.2000000000000003E-2</v>
      </c>
      <c r="M6905" s="13">
        <v>6.4500000000000002E-2</v>
      </c>
      <c r="N6905" s="13">
        <v>0.18</v>
      </c>
      <c r="O6905" s="13">
        <v>0</v>
      </c>
      <c r="P6905" s="12" t="str">
        <f>LEFT(Tabela2[[#This Row],[Código]],2)</f>
        <v>64</v>
      </c>
    </row>
    <row r="6906" spans="2:16" ht="15" customHeight="1" x14ac:dyDescent="0.25">
      <c r="B6906" s="36" t="str">
        <f>LOOKUP(Tabela2[[#This Row],[RESUMO]],Tabela3[Grupo],Tabela3[Meus produtos])</f>
        <v>Não</v>
      </c>
      <c r="C6906" s="30" t="s">
        <v>6602</v>
      </c>
      <c r="D6906" t="s">
        <v>21238</v>
      </c>
      <c r="E6906" t="s">
        <v>11853</v>
      </c>
      <c r="F6906" s="30" t="s">
        <v>17325</v>
      </c>
      <c r="G6906">
        <v>6.45</v>
      </c>
      <c r="H6906">
        <v>4.2</v>
      </c>
      <c r="I6906">
        <v>18</v>
      </c>
      <c r="J6906">
        <v>0</v>
      </c>
      <c r="K6906" s="13">
        <v>0.28649999999999998</v>
      </c>
      <c r="L6906" s="13">
        <v>4.2000000000000003E-2</v>
      </c>
      <c r="M6906" s="13">
        <v>6.4500000000000002E-2</v>
      </c>
      <c r="N6906" s="13">
        <v>0.18</v>
      </c>
      <c r="O6906" s="13">
        <v>0</v>
      </c>
      <c r="P6906" s="12" t="str">
        <f>LEFT(Tabela2[[#This Row],[Código]],2)</f>
        <v>64</v>
      </c>
    </row>
    <row r="6907" spans="2:16" ht="15" customHeight="1" x14ac:dyDescent="0.25">
      <c r="B6907" s="36" t="str">
        <f>LOOKUP(Tabela2[[#This Row],[RESUMO]],Tabela3[Grupo],Tabela3[Meus produtos])</f>
        <v>Não</v>
      </c>
      <c r="C6907" s="30" t="s">
        <v>6603</v>
      </c>
      <c r="D6907" t="s">
        <v>21238</v>
      </c>
      <c r="E6907" t="s">
        <v>11853</v>
      </c>
      <c r="F6907" s="30" t="s">
        <v>17326</v>
      </c>
      <c r="G6907">
        <v>6.45</v>
      </c>
      <c r="H6907">
        <v>4.2</v>
      </c>
      <c r="I6907">
        <v>18</v>
      </c>
      <c r="J6907">
        <v>0</v>
      </c>
      <c r="K6907" s="13">
        <v>0.28649999999999998</v>
      </c>
      <c r="L6907" s="13">
        <v>4.2000000000000003E-2</v>
      </c>
      <c r="M6907" s="13">
        <v>6.4500000000000002E-2</v>
      </c>
      <c r="N6907" s="13">
        <v>0.18</v>
      </c>
      <c r="O6907" s="13">
        <v>0</v>
      </c>
      <c r="P6907" s="12" t="str">
        <f>LEFT(Tabela2[[#This Row],[Código]],2)</f>
        <v>64</v>
      </c>
    </row>
    <row r="6908" spans="2:16" ht="15" customHeight="1" x14ac:dyDescent="0.25">
      <c r="B6908" s="36" t="str">
        <f>LOOKUP(Tabela2[[#This Row],[RESUMO]],Tabela3[Grupo],Tabela3[Meus produtos])</f>
        <v>Não</v>
      </c>
      <c r="C6908" s="30" t="s">
        <v>6604</v>
      </c>
      <c r="D6908" t="s">
        <v>21238</v>
      </c>
      <c r="E6908" t="s">
        <v>11853</v>
      </c>
      <c r="F6908" s="30" t="s">
        <v>17327</v>
      </c>
      <c r="G6908">
        <v>6.45</v>
      </c>
      <c r="H6908">
        <v>4.2</v>
      </c>
      <c r="I6908">
        <v>18</v>
      </c>
      <c r="J6908">
        <v>0</v>
      </c>
      <c r="K6908" s="13">
        <v>0.28649999999999998</v>
      </c>
      <c r="L6908" s="13">
        <v>4.2000000000000003E-2</v>
      </c>
      <c r="M6908" s="13">
        <v>6.4500000000000002E-2</v>
      </c>
      <c r="N6908" s="13">
        <v>0.18</v>
      </c>
      <c r="O6908" s="13">
        <v>0</v>
      </c>
      <c r="P6908" s="12" t="str">
        <f>LEFT(Tabela2[[#This Row],[Código]],2)</f>
        <v>64</v>
      </c>
    </row>
    <row r="6909" spans="2:16" ht="15" customHeight="1" x14ac:dyDescent="0.25">
      <c r="B6909" s="36" t="str">
        <f>LOOKUP(Tabela2[[#This Row],[RESUMO]],Tabela3[Grupo],Tabela3[Meus produtos])</f>
        <v>Não</v>
      </c>
      <c r="C6909" s="30" t="s">
        <v>6605</v>
      </c>
      <c r="D6909" t="s">
        <v>21238</v>
      </c>
      <c r="E6909" t="s">
        <v>11853</v>
      </c>
      <c r="F6909" s="30" t="s">
        <v>17328</v>
      </c>
      <c r="G6909">
        <v>10.55</v>
      </c>
      <c r="H6909">
        <v>4.2</v>
      </c>
      <c r="I6909">
        <v>18</v>
      </c>
      <c r="J6909">
        <v>0</v>
      </c>
      <c r="K6909" s="13">
        <v>0.32750000000000001</v>
      </c>
      <c r="L6909" s="13">
        <v>4.2000000000000003E-2</v>
      </c>
      <c r="M6909" s="13">
        <v>0.10550000000000001</v>
      </c>
      <c r="N6909" s="13">
        <v>0.18</v>
      </c>
      <c r="O6909" s="13">
        <v>0</v>
      </c>
      <c r="P6909" s="12" t="str">
        <f>LEFT(Tabela2[[#This Row],[Código]],2)</f>
        <v>65</v>
      </c>
    </row>
    <row r="6910" spans="2:16" ht="15" customHeight="1" x14ac:dyDescent="0.25">
      <c r="B6910" s="36" t="str">
        <f>LOOKUP(Tabela2[[#This Row],[RESUMO]],Tabela3[Grupo],Tabela3[Meus produtos])</f>
        <v>Não</v>
      </c>
      <c r="C6910" s="30" t="s">
        <v>6606</v>
      </c>
      <c r="D6910" t="s">
        <v>21238</v>
      </c>
      <c r="E6910" t="s">
        <v>11853</v>
      </c>
      <c r="F6910" s="30" t="s">
        <v>17329</v>
      </c>
      <c r="G6910">
        <v>10.55</v>
      </c>
      <c r="H6910">
        <v>4.2</v>
      </c>
      <c r="I6910">
        <v>18</v>
      </c>
      <c r="J6910">
        <v>0</v>
      </c>
      <c r="K6910" s="13">
        <v>0.32750000000000001</v>
      </c>
      <c r="L6910" s="13">
        <v>4.2000000000000003E-2</v>
      </c>
      <c r="M6910" s="13">
        <v>0.10550000000000001</v>
      </c>
      <c r="N6910" s="13">
        <v>0.18</v>
      </c>
      <c r="O6910" s="13">
        <v>0</v>
      </c>
      <c r="P6910" s="12" t="str">
        <f>LEFT(Tabela2[[#This Row],[Código]],2)</f>
        <v>65</v>
      </c>
    </row>
    <row r="6911" spans="2:16" ht="15" customHeight="1" x14ac:dyDescent="0.25">
      <c r="B6911" s="36" t="str">
        <f>LOOKUP(Tabela2[[#This Row],[RESUMO]],Tabela3[Grupo],Tabela3[Meus produtos])</f>
        <v>Não</v>
      </c>
      <c r="C6911" s="30" t="s">
        <v>6607</v>
      </c>
      <c r="D6911" t="s">
        <v>21238</v>
      </c>
      <c r="E6911" t="s">
        <v>11853</v>
      </c>
      <c r="F6911" s="30" t="s">
        <v>17330</v>
      </c>
      <c r="G6911">
        <v>10.55</v>
      </c>
      <c r="H6911">
        <v>4.2</v>
      </c>
      <c r="I6911">
        <v>18</v>
      </c>
      <c r="J6911">
        <v>0</v>
      </c>
      <c r="K6911" s="13">
        <v>0.32750000000000001</v>
      </c>
      <c r="L6911" s="13">
        <v>4.2000000000000003E-2</v>
      </c>
      <c r="M6911" s="13">
        <v>0.10550000000000001</v>
      </c>
      <c r="N6911" s="13">
        <v>0.18</v>
      </c>
      <c r="O6911" s="13">
        <v>0</v>
      </c>
      <c r="P6911" s="12" t="str">
        <f>LEFT(Tabela2[[#This Row],[Código]],2)</f>
        <v>65</v>
      </c>
    </row>
    <row r="6912" spans="2:16" ht="15" customHeight="1" x14ac:dyDescent="0.25">
      <c r="B6912" s="36" t="str">
        <f>LOOKUP(Tabela2[[#This Row],[RESUMO]],Tabela3[Grupo],Tabela3[Meus produtos])</f>
        <v>Não</v>
      </c>
      <c r="C6912" s="30" t="s">
        <v>6608</v>
      </c>
      <c r="D6912" t="s">
        <v>21238</v>
      </c>
      <c r="E6912" t="s">
        <v>11853</v>
      </c>
      <c r="F6912" s="30" t="s">
        <v>17331</v>
      </c>
      <c r="G6912">
        <v>10.95</v>
      </c>
      <c r="H6912">
        <v>4.2</v>
      </c>
      <c r="I6912">
        <v>18</v>
      </c>
      <c r="J6912">
        <v>0</v>
      </c>
      <c r="K6912" s="13">
        <v>0.33150000000000002</v>
      </c>
      <c r="L6912" s="13">
        <v>4.2000000000000003E-2</v>
      </c>
      <c r="M6912" s="13">
        <v>0.10949999999999999</v>
      </c>
      <c r="N6912" s="13">
        <v>0.18</v>
      </c>
      <c r="O6912" s="13">
        <v>0</v>
      </c>
      <c r="P6912" s="12" t="str">
        <f>LEFT(Tabela2[[#This Row],[Código]],2)</f>
        <v>65</v>
      </c>
    </row>
    <row r="6913" spans="2:16" ht="15" customHeight="1" x14ac:dyDescent="0.25">
      <c r="B6913" s="36" t="str">
        <f>LOOKUP(Tabela2[[#This Row],[RESUMO]],Tabela3[Grupo],Tabela3[Meus produtos])</f>
        <v>Não</v>
      </c>
      <c r="C6913" s="30" t="s">
        <v>6609</v>
      </c>
      <c r="D6913" t="s">
        <v>21238</v>
      </c>
      <c r="E6913" t="s">
        <v>11853</v>
      </c>
      <c r="F6913" s="30" t="s">
        <v>17332</v>
      </c>
      <c r="G6913">
        <v>10.95</v>
      </c>
      <c r="H6913">
        <v>4.2</v>
      </c>
      <c r="I6913">
        <v>18</v>
      </c>
      <c r="J6913">
        <v>0</v>
      </c>
      <c r="K6913" s="13">
        <v>0.33150000000000002</v>
      </c>
      <c r="L6913" s="13">
        <v>4.2000000000000003E-2</v>
      </c>
      <c r="M6913" s="13">
        <v>0.10949999999999999</v>
      </c>
      <c r="N6913" s="13">
        <v>0.18</v>
      </c>
      <c r="O6913" s="13">
        <v>0</v>
      </c>
      <c r="P6913" s="12" t="str">
        <f>LEFT(Tabela2[[#This Row],[Código]],2)</f>
        <v>65</v>
      </c>
    </row>
    <row r="6914" spans="2:16" ht="15" customHeight="1" x14ac:dyDescent="0.25">
      <c r="B6914" s="36" t="str">
        <f>LOOKUP(Tabela2[[#This Row],[RESUMO]],Tabela3[Grupo],Tabela3[Meus produtos])</f>
        <v>Não</v>
      </c>
      <c r="C6914" s="30" t="s">
        <v>6610</v>
      </c>
      <c r="D6914" t="s">
        <v>21238</v>
      </c>
      <c r="E6914" t="s">
        <v>11853</v>
      </c>
      <c r="F6914" s="30" t="s">
        <v>17333</v>
      </c>
      <c r="G6914">
        <v>10.95</v>
      </c>
      <c r="H6914">
        <v>4.2</v>
      </c>
      <c r="I6914">
        <v>18</v>
      </c>
      <c r="J6914">
        <v>0</v>
      </c>
      <c r="K6914" s="13">
        <v>0.33150000000000002</v>
      </c>
      <c r="L6914" s="13">
        <v>4.2000000000000003E-2</v>
      </c>
      <c r="M6914" s="13">
        <v>0.10949999999999999</v>
      </c>
      <c r="N6914" s="13">
        <v>0.18</v>
      </c>
      <c r="O6914" s="13">
        <v>0</v>
      </c>
      <c r="P6914" s="12" t="str">
        <f>LEFT(Tabela2[[#This Row],[Código]],2)</f>
        <v>65</v>
      </c>
    </row>
    <row r="6915" spans="2:16" ht="15" customHeight="1" x14ac:dyDescent="0.25">
      <c r="B6915" s="36" t="str">
        <f>LOOKUP(Tabela2[[#This Row],[RESUMO]],Tabela3[Grupo],Tabela3[Meus produtos])</f>
        <v>Não</v>
      </c>
      <c r="C6915" s="30" t="s">
        <v>6611</v>
      </c>
      <c r="D6915" t="s">
        <v>21238</v>
      </c>
      <c r="E6915" t="s">
        <v>11853</v>
      </c>
      <c r="F6915" s="30" t="s">
        <v>17334</v>
      </c>
      <c r="G6915">
        <v>10.95</v>
      </c>
      <c r="H6915">
        <v>4.2</v>
      </c>
      <c r="I6915">
        <v>18</v>
      </c>
      <c r="J6915">
        <v>0</v>
      </c>
      <c r="K6915" s="13">
        <v>0.33150000000000002</v>
      </c>
      <c r="L6915" s="13">
        <v>4.2000000000000003E-2</v>
      </c>
      <c r="M6915" s="13">
        <v>0.10949999999999999</v>
      </c>
      <c r="N6915" s="13">
        <v>0.18</v>
      </c>
      <c r="O6915" s="13">
        <v>0</v>
      </c>
      <c r="P6915" s="12" t="str">
        <f>LEFT(Tabela2[[#This Row],[Código]],2)</f>
        <v>65</v>
      </c>
    </row>
    <row r="6916" spans="2:16" ht="15" customHeight="1" x14ac:dyDescent="0.25">
      <c r="B6916" s="36" t="str">
        <f>LOOKUP(Tabela2[[#This Row],[RESUMO]],Tabela3[Grupo],Tabela3[Meus produtos])</f>
        <v>Não</v>
      </c>
      <c r="C6916" s="30" t="s">
        <v>6612</v>
      </c>
      <c r="D6916" t="s">
        <v>21238</v>
      </c>
      <c r="E6916" t="s">
        <v>11853</v>
      </c>
      <c r="F6916" s="30" t="s">
        <v>17335</v>
      </c>
      <c r="G6916">
        <v>10.95</v>
      </c>
      <c r="H6916">
        <v>4.2</v>
      </c>
      <c r="I6916">
        <v>18</v>
      </c>
      <c r="J6916">
        <v>0</v>
      </c>
      <c r="K6916" s="13">
        <v>0.33150000000000002</v>
      </c>
      <c r="L6916" s="13">
        <v>4.2000000000000003E-2</v>
      </c>
      <c r="M6916" s="13">
        <v>0.10949999999999999</v>
      </c>
      <c r="N6916" s="13">
        <v>0.18</v>
      </c>
      <c r="O6916" s="13">
        <v>0</v>
      </c>
      <c r="P6916" s="12" t="str">
        <f>LEFT(Tabela2[[#This Row],[Código]],2)</f>
        <v>65</v>
      </c>
    </row>
    <row r="6917" spans="2:16" ht="15" customHeight="1" x14ac:dyDescent="0.25">
      <c r="B6917" s="36" t="str">
        <f>LOOKUP(Tabela2[[#This Row],[RESUMO]],Tabela3[Grupo],Tabela3[Meus produtos])</f>
        <v>Não</v>
      </c>
      <c r="C6917" s="30" t="s">
        <v>6613</v>
      </c>
      <c r="D6917" t="s">
        <v>21238</v>
      </c>
      <c r="E6917" t="s">
        <v>11853</v>
      </c>
      <c r="F6917" s="30" t="s">
        <v>17336</v>
      </c>
      <c r="G6917">
        <v>10.95</v>
      </c>
      <c r="H6917">
        <v>4.2</v>
      </c>
      <c r="I6917">
        <v>18</v>
      </c>
      <c r="J6917">
        <v>0</v>
      </c>
      <c r="K6917" s="13">
        <v>0.33150000000000002</v>
      </c>
      <c r="L6917" s="13">
        <v>4.2000000000000003E-2</v>
      </c>
      <c r="M6917" s="13">
        <v>0.10949999999999999</v>
      </c>
      <c r="N6917" s="13">
        <v>0.18</v>
      </c>
      <c r="O6917" s="13">
        <v>0</v>
      </c>
      <c r="P6917" s="12" t="str">
        <f>LEFT(Tabela2[[#This Row],[Código]],2)</f>
        <v>65</v>
      </c>
    </row>
    <row r="6918" spans="2:16" ht="15" customHeight="1" x14ac:dyDescent="0.25">
      <c r="B6918" s="36" t="str">
        <f>LOOKUP(Tabela2[[#This Row],[RESUMO]],Tabela3[Grupo],Tabela3[Meus produtos])</f>
        <v>Não</v>
      </c>
      <c r="C6918" s="30" t="s">
        <v>6614</v>
      </c>
      <c r="D6918" t="s">
        <v>21238</v>
      </c>
      <c r="E6918" t="s">
        <v>11853</v>
      </c>
      <c r="F6918" s="30" t="s">
        <v>17337</v>
      </c>
      <c r="G6918">
        <v>10.95</v>
      </c>
      <c r="H6918">
        <v>4.2</v>
      </c>
      <c r="I6918">
        <v>18</v>
      </c>
      <c r="J6918">
        <v>0</v>
      </c>
      <c r="K6918" s="13">
        <v>0.33150000000000002</v>
      </c>
      <c r="L6918" s="13">
        <v>4.2000000000000003E-2</v>
      </c>
      <c r="M6918" s="13">
        <v>0.10949999999999999</v>
      </c>
      <c r="N6918" s="13">
        <v>0.18</v>
      </c>
      <c r="O6918" s="13">
        <v>0</v>
      </c>
      <c r="P6918" s="12" t="str">
        <f>LEFT(Tabela2[[#This Row],[Código]],2)</f>
        <v>65</v>
      </c>
    </row>
    <row r="6919" spans="2:16" ht="15" customHeight="1" x14ac:dyDescent="0.25">
      <c r="B6919" s="36" t="str">
        <f>LOOKUP(Tabela2[[#This Row],[RESUMO]],Tabela3[Grupo],Tabela3[Meus produtos])</f>
        <v>Não</v>
      </c>
      <c r="C6919" s="30" t="s">
        <v>6615</v>
      </c>
      <c r="D6919" t="s">
        <v>21238</v>
      </c>
      <c r="E6919" t="s">
        <v>11853</v>
      </c>
      <c r="F6919" s="30" t="s">
        <v>17338</v>
      </c>
      <c r="G6919">
        <v>10.95</v>
      </c>
      <c r="H6919">
        <v>4.2</v>
      </c>
      <c r="I6919">
        <v>18</v>
      </c>
      <c r="J6919">
        <v>0</v>
      </c>
      <c r="K6919" s="13">
        <v>0.33150000000000002</v>
      </c>
      <c r="L6919" s="13">
        <v>4.2000000000000003E-2</v>
      </c>
      <c r="M6919" s="13">
        <v>0.10949999999999999</v>
      </c>
      <c r="N6919" s="13">
        <v>0.18</v>
      </c>
      <c r="O6919" s="13">
        <v>0</v>
      </c>
      <c r="P6919" s="12" t="str">
        <f>LEFT(Tabela2[[#This Row],[Código]],2)</f>
        <v>65</v>
      </c>
    </row>
    <row r="6920" spans="2:16" ht="15" customHeight="1" x14ac:dyDescent="0.25">
      <c r="B6920" s="36" t="str">
        <f>LOOKUP(Tabela2[[#This Row],[RESUMO]],Tabela3[Grupo],Tabela3[Meus produtos])</f>
        <v>Não</v>
      </c>
      <c r="C6920" s="30" t="s">
        <v>6616</v>
      </c>
      <c r="D6920" t="s">
        <v>21238</v>
      </c>
      <c r="E6920" t="s">
        <v>11853</v>
      </c>
      <c r="F6920" s="30" t="s">
        <v>17339</v>
      </c>
      <c r="G6920">
        <v>10.95</v>
      </c>
      <c r="H6920">
        <v>4.2</v>
      </c>
      <c r="I6920">
        <v>18</v>
      </c>
      <c r="J6920">
        <v>0</v>
      </c>
      <c r="K6920" s="13">
        <v>0.33150000000000002</v>
      </c>
      <c r="L6920" s="13">
        <v>4.2000000000000003E-2</v>
      </c>
      <c r="M6920" s="13">
        <v>0.10949999999999999</v>
      </c>
      <c r="N6920" s="13">
        <v>0.18</v>
      </c>
      <c r="O6920" s="13">
        <v>0</v>
      </c>
      <c r="P6920" s="12" t="str">
        <f>LEFT(Tabela2[[#This Row],[Código]],2)</f>
        <v>65</v>
      </c>
    </row>
    <row r="6921" spans="2:16" ht="15" customHeight="1" x14ac:dyDescent="0.25">
      <c r="B6921" s="36" t="str">
        <f>LOOKUP(Tabela2[[#This Row],[RESUMO]],Tabela3[Grupo],Tabela3[Meus produtos])</f>
        <v>Não</v>
      </c>
      <c r="C6921" s="30" t="s">
        <v>6617</v>
      </c>
      <c r="D6921" t="s">
        <v>21238</v>
      </c>
      <c r="E6921" t="s">
        <v>11853</v>
      </c>
      <c r="F6921" s="30" t="s">
        <v>17340</v>
      </c>
      <c r="G6921">
        <v>10.95</v>
      </c>
      <c r="H6921">
        <v>4.2</v>
      </c>
      <c r="I6921">
        <v>18</v>
      </c>
      <c r="J6921">
        <v>0</v>
      </c>
      <c r="K6921" s="13">
        <v>0.33150000000000002</v>
      </c>
      <c r="L6921" s="13">
        <v>4.2000000000000003E-2</v>
      </c>
      <c r="M6921" s="13">
        <v>0.10949999999999999</v>
      </c>
      <c r="N6921" s="13">
        <v>0.18</v>
      </c>
      <c r="O6921" s="13">
        <v>0</v>
      </c>
      <c r="P6921" s="12" t="str">
        <f>LEFT(Tabela2[[#This Row],[Código]],2)</f>
        <v>65</v>
      </c>
    </row>
    <row r="6922" spans="2:16" ht="15" customHeight="1" x14ac:dyDescent="0.25">
      <c r="B6922" s="36" t="str">
        <f>LOOKUP(Tabela2[[#This Row],[RESUMO]],Tabela3[Grupo],Tabela3[Meus produtos])</f>
        <v>Não</v>
      </c>
      <c r="C6922" s="30" t="s">
        <v>6618</v>
      </c>
      <c r="D6922" t="s">
        <v>21238</v>
      </c>
      <c r="E6922" t="s">
        <v>11853</v>
      </c>
      <c r="F6922" s="30" t="s">
        <v>17341</v>
      </c>
      <c r="G6922">
        <v>10.95</v>
      </c>
      <c r="H6922">
        <v>4.2</v>
      </c>
      <c r="I6922">
        <v>18</v>
      </c>
      <c r="J6922">
        <v>0</v>
      </c>
      <c r="K6922" s="13">
        <v>0.33150000000000002</v>
      </c>
      <c r="L6922" s="13">
        <v>4.2000000000000003E-2</v>
      </c>
      <c r="M6922" s="13">
        <v>0.10949999999999999</v>
      </c>
      <c r="N6922" s="13">
        <v>0.18</v>
      </c>
      <c r="O6922" s="13">
        <v>0</v>
      </c>
      <c r="P6922" s="12" t="str">
        <f>LEFT(Tabela2[[#This Row],[Código]],2)</f>
        <v>65</v>
      </c>
    </row>
    <row r="6923" spans="2:16" ht="15" customHeight="1" x14ac:dyDescent="0.25">
      <c r="B6923" s="36" t="str">
        <f>LOOKUP(Tabela2[[#This Row],[RESUMO]],Tabela3[Grupo],Tabela3[Meus produtos])</f>
        <v>Não</v>
      </c>
      <c r="C6923" s="30" t="s">
        <v>6619</v>
      </c>
      <c r="D6923" t="s">
        <v>21238</v>
      </c>
      <c r="E6923" t="s">
        <v>11853</v>
      </c>
      <c r="F6923" s="30" t="s">
        <v>17342</v>
      </c>
      <c r="G6923">
        <v>10.95</v>
      </c>
      <c r="H6923">
        <v>4.2</v>
      </c>
      <c r="I6923">
        <v>18</v>
      </c>
      <c r="J6923">
        <v>0</v>
      </c>
      <c r="K6923" s="13">
        <v>0.33150000000000002</v>
      </c>
      <c r="L6923" s="13">
        <v>4.2000000000000003E-2</v>
      </c>
      <c r="M6923" s="13">
        <v>0.10949999999999999</v>
      </c>
      <c r="N6923" s="13">
        <v>0.18</v>
      </c>
      <c r="O6923" s="13">
        <v>0</v>
      </c>
      <c r="P6923" s="12" t="str">
        <f>LEFT(Tabela2[[#This Row],[Código]],2)</f>
        <v>65</v>
      </c>
    </row>
    <row r="6924" spans="2:16" ht="15" customHeight="1" x14ac:dyDescent="0.25">
      <c r="B6924" s="36" t="str">
        <f>LOOKUP(Tabela2[[#This Row],[RESUMO]],Tabela3[Grupo],Tabela3[Meus produtos])</f>
        <v>Não</v>
      </c>
      <c r="C6924" s="30" t="s">
        <v>6620</v>
      </c>
      <c r="D6924" t="s">
        <v>21238</v>
      </c>
      <c r="E6924" t="s">
        <v>11853</v>
      </c>
      <c r="F6924" s="30" t="s">
        <v>17343</v>
      </c>
      <c r="G6924">
        <v>10.95</v>
      </c>
      <c r="H6924">
        <v>4.2</v>
      </c>
      <c r="I6924">
        <v>18</v>
      </c>
      <c r="J6924">
        <v>0</v>
      </c>
      <c r="K6924" s="13">
        <v>0.33150000000000002</v>
      </c>
      <c r="L6924" s="13">
        <v>4.2000000000000003E-2</v>
      </c>
      <c r="M6924" s="13">
        <v>0.10949999999999999</v>
      </c>
      <c r="N6924" s="13">
        <v>0.18</v>
      </c>
      <c r="O6924" s="13">
        <v>0</v>
      </c>
      <c r="P6924" s="12" t="str">
        <f>LEFT(Tabela2[[#This Row],[Código]],2)</f>
        <v>65</v>
      </c>
    </row>
    <row r="6925" spans="2:16" ht="15" customHeight="1" x14ac:dyDescent="0.25">
      <c r="B6925" s="36" t="str">
        <f>LOOKUP(Tabela2[[#This Row],[RESUMO]],Tabela3[Grupo],Tabela3[Meus produtos])</f>
        <v>Não</v>
      </c>
      <c r="C6925" s="30" t="s">
        <v>6621</v>
      </c>
      <c r="D6925" t="s">
        <v>21238</v>
      </c>
      <c r="E6925" t="s">
        <v>11853</v>
      </c>
      <c r="F6925" s="30" t="s">
        <v>17344</v>
      </c>
      <c r="G6925">
        <v>10.95</v>
      </c>
      <c r="H6925">
        <v>4.2</v>
      </c>
      <c r="I6925">
        <v>18</v>
      </c>
      <c r="J6925">
        <v>0</v>
      </c>
      <c r="K6925" s="13">
        <v>0.33150000000000002</v>
      </c>
      <c r="L6925" s="13">
        <v>4.2000000000000003E-2</v>
      </c>
      <c r="M6925" s="13">
        <v>0.10949999999999999</v>
      </c>
      <c r="N6925" s="13">
        <v>0.18</v>
      </c>
      <c r="O6925" s="13">
        <v>0</v>
      </c>
      <c r="P6925" s="12" t="str">
        <f>LEFT(Tabela2[[#This Row],[Código]],2)</f>
        <v>65</v>
      </c>
    </row>
    <row r="6926" spans="2:16" ht="15" customHeight="1" x14ac:dyDescent="0.25">
      <c r="B6926" s="36" t="str">
        <f>LOOKUP(Tabela2[[#This Row],[RESUMO]],Tabela3[Grupo],Tabela3[Meus produtos])</f>
        <v>Não</v>
      </c>
      <c r="C6926" s="30" t="s">
        <v>6622</v>
      </c>
      <c r="D6926" t="s">
        <v>21238</v>
      </c>
      <c r="E6926" t="s">
        <v>11853</v>
      </c>
      <c r="F6926" s="30" t="s">
        <v>17345</v>
      </c>
      <c r="G6926">
        <v>10.95</v>
      </c>
      <c r="H6926">
        <v>4.2</v>
      </c>
      <c r="I6926">
        <v>18</v>
      </c>
      <c r="J6926">
        <v>0</v>
      </c>
      <c r="K6926" s="13">
        <v>0.33150000000000002</v>
      </c>
      <c r="L6926" s="13">
        <v>4.2000000000000003E-2</v>
      </c>
      <c r="M6926" s="13">
        <v>0.10949999999999999</v>
      </c>
      <c r="N6926" s="13">
        <v>0.18</v>
      </c>
      <c r="O6926" s="13">
        <v>0</v>
      </c>
      <c r="P6926" s="12" t="str">
        <f>LEFT(Tabela2[[#This Row],[Código]],2)</f>
        <v>65</v>
      </c>
    </row>
    <row r="6927" spans="2:16" ht="15" customHeight="1" x14ac:dyDescent="0.25">
      <c r="B6927" s="36" t="str">
        <f>LOOKUP(Tabela2[[#This Row],[RESUMO]],Tabela3[Grupo],Tabela3[Meus produtos])</f>
        <v>Não</v>
      </c>
      <c r="C6927" s="30" t="s">
        <v>6623</v>
      </c>
      <c r="D6927" t="s">
        <v>21238</v>
      </c>
      <c r="E6927" t="s">
        <v>11853</v>
      </c>
      <c r="F6927" s="30" t="s">
        <v>17346</v>
      </c>
      <c r="G6927">
        <v>10.55</v>
      </c>
      <c r="H6927">
        <v>4.2</v>
      </c>
      <c r="I6927">
        <v>18</v>
      </c>
      <c r="J6927">
        <v>0</v>
      </c>
      <c r="K6927" s="13">
        <v>0.32750000000000001</v>
      </c>
      <c r="L6927" s="13">
        <v>4.2000000000000003E-2</v>
      </c>
      <c r="M6927" s="13">
        <v>0.10550000000000001</v>
      </c>
      <c r="N6927" s="13">
        <v>0.18</v>
      </c>
      <c r="O6927" s="13">
        <v>0</v>
      </c>
      <c r="P6927" s="12" t="str">
        <f>LEFT(Tabela2[[#This Row],[Código]],2)</f>
        <v>65</v>
      </c>
    </row>
    <row r="6928" spans="2:16" ht="15" customHeight="1" x14ac:dyDescent="0.25">
      <c r="B6928" s="36" t="str">
        <f>LOOKUP(Tabela2[[#This Row],[RESUMO]],Tabela3[Grupo],Tabela3[Meus produtos])</f>
        <v>Não</v>
      </c>
      <c r="C6928" s="30" t="s">
        <v>6624</v>
      </c>
      <c r="D6928" t="s">
        <v>21238</v>
      </c>
      <c r="E6928" t="s">
        <v>11853</v>
      </c>
      <c r="F6928" s="30" t="s">
        <v>17347</v>
      </c>
      <c r="G6928">
        <v>6.55</v>
      </c>
      <c r="H6928">
        <v>4.28</v>
      </c>
      <c r="I6928">
        <v>18</v>
      </c>
      <c r="J6928">
        <v>0</v>
      </c>
      <c r="K6928" s="13">
        <v>0.2883</v>
      </c>
      <c r="L6928" s="13">
        <v>4.2800000000000005E-2</v>
      </c>
      <c r="M6928" s="13">
        <v>6.5500000000000003E-2</v>
      </c>
      <c r="N6928" s="13">
        <v>0.18</v>
      </c>
      <c r="O6928" s="13">
        <v>0</v>
      </c>
      <c r="P6928" s="12" t="str">
        <f>LEFT(Tabela2[[#This Row],[Código]],2)</f>
        <v>66</v>
      </c>
    </row>
    <row r="6929" spans="2:16" ht="15" customHeight="1" x14ac:dyDescent="0.25">
      <c r="B6929" s="36" t="str">
        <f>LOOKUP(Tabela2[[#This Row],[RESUMO]],Tabela3[Grupo],Tabela3[Meus produtos])</f>
        <v>Não</v>
      </c>
      <c r="C6929" s="30" t="s">
        <v>6625</v>
      </c>
      <c r="D6929" t="s">
        <v>21238</v>
      </c>
      <c r="E6929" t="s">
        <v>11853</v>
      </c>
      <c r="F6929" s="30" t="s">
        <v>17348</v>
      </c>
      <c r="G6929">
        <v>6.47</v>
      </c>
      <c r="H6929">
        <v>4.2</v>
      </c>
      <c r="I6929">
        <v>18</v>
      </c>
      <c r="J6929">
        <v>0</v>
      </c>
      <c r="K6929" s="13">
        <v>0.28669999999999995</v>
      </c>
      <c r="L6929" s="13">
        <v>4.2000000000000003E-2</v>
      </c>
      <c r="M6929" s="13">
        <v>6.4699999999999994E-2</v>
      </c>
      <c r="N6929" s="13">
        <v>0.18</v>
      </c>
      <c r="O6929" s="13">
        <v>0</v>
      </c>
      <c r="P6929" s="12" t="str">
        <f>LEFT(Tabela2[[#This Row],[Código]],2)</f>
        <v>66</v>
      </c>
    </row>
    <row r="6930" spans="2:16" ht="15" customHeight="1" x14ac:dyDescent="0.25">
      <c r="B6930" s="36" t="str">
        <f>LOOKUP(Tabela2[[#This Row],[RESUMO]],Tabela3[Grupo],Tabela3[Meus produtos])</f>
        <v>Não</v>
      </c>
      <c r="C6930" s="30" t="s">
        <v>6626</v>
      </c>
      <c r="D6930" t="s">
        <v>21238</v>
      </c>
      <c r="E6930" t="s">
        <v>11853</v>
      </c>
      <c r="F6930" s="30" t="s">
        <v>17349</v>
      </c>
      <c r="G6930">
        <v>6.47</v>
      </c>
      <c r="H6930">
        <v>4.2</v>
      </c>
      <c r="I6930">
        <v>18</v>
      </c>
      <c r="J6930">
        <v>0</v>
      </c>
      <c r="K6930" s="13">
        <v>0.28669999999999995</v>
      </c>
      <c r="L6930" s="13">
        <v>4.2000000000000003E-2</v>
      </c>
      <c r="M6930" s="13">
        <v>6.4699999999999994E-2</v>
      </c>
      <c r="N6930" s="13">
        <v>0.18</v>
      </c>
      <c r="O6930" s="13">
        <v>0</v>
      </c>
      <c r="P6930" s="12" t="str">
        <f>LEFT(Tabela2[[#This Row],[Código]],2)</f>
        <v>66</v>
      </c>
    </row>
    <row r="6931" spans="2:16" ht="15" customHeight="1" x14ac:dyDescent="0.25">
      <c r="B6931" s="36" t="str">
        <f>LOOKUP(Tabela2[[#This Row],[RESUMO]],Tabela3[Grupo],Tabela3[Meus produtos])</f>
        <v>Não</v>
      </c>
      <c r="C6931" s="30" t="s">
        <v>6627</v>
      </c>
      <c r="D6931" t="s">
        <v>21238</v>
      </c>
      <c r="E6931" t="s">
        <v>11853</v>
      </c>
      <c r="F6931" s="30" t="s">
        <v>17350</v>
      </c>
      <c r="G6931">
        <v>6.47</v>
      </c>
      <c r="H6931">
        <v>4.2</v>
      </c>
      <c r="I6931">
        <v>18</v>
      </c>
      <c r="J6931">
        <v>0</v>
      </c>
      <c r="K6931" s="13">
        <v>0.28669999999999995</v>
      </c>
      <c r="L6931" s="13">
        <v>4.2000000000000003E-2</v>
      </c>
      <c r="M6931" s="13">
        <v>6.4699999999999994E-2</v>
      </c>
      <c r="N6931" s="13">
        <v>0.18</v>
      </c>
      <c r="O6931" s="13">
        <v>0</v>
      </c>
      <c r="P6931" s="12" t="str">
        <f>LEFT(Tabela2[[#This Row],[Código]],2)</f>
        <v>66</v>
      </c>
    </row>
    <row r="6932" spans="2:16" ht="15" customHeight="1" x14ac:dyDescent="0.25">
      <c r="B6932" s="36" t="str">
        <f>LOOKUP(Tabela2[[#This Row],[RESUMO]],Tabela3[Grupo],Tabela3[Meus produtos])</f>
        <v>Não</v>
      </c>
      <c r="C6932" s="30" t="s">
        <v>6628</v>
      </c>
      <c r="D6932" t="s">
        <v>21238</v>
      </c>
      <c r="E6932" t="s">
        <v>11853</v>
      </c>
      <c r="F6932" s="30" t="s">
        <v>17351</v>
      </c>
      <c r="G6932">
        <v>6.47</v>
      </c>
      <c r="H6932">
        <v>4.2</v>
      </c>
      <c r="I6932">
        <v>18</v>
      </c>
      <c r="J6932">
        <v>0</v>
      </c>
      <c r="K6932" s="13">
        <v>0.28669999999999995</v>
      </c>
      <c r="L6932" s="13">
        <v>4.2000000000000003E-2</v>
      </c>
      <c r="M6932" s="13">
        <v>6.4699999999999994E-2</v>
      </c>
      <c r="N6932" s="13">
        <v>0.18</v>
      </c>
      <c r="O6932" s="13">
        <v>0</v>
      </c>
      <c r="P6932" s="12" t="str">
        <f>LEFT(Tabela2[[#This Row],[Código]],2)</f>
        <v>66</v>
      </c>
    </row>
    <row r="6933" spans="2:16" ht="15" customHeight="1" x14ac:dyDescent="0.25">
      <c r="B6933" s="36" t="str">
        <f>LOOKUP(Tabela2[[#This Row],[RESUMO]],Tabela3[Grupo],Tabela3[Meus produtos])</f>
        <v>Não</v>
      </c>
      <c r="C6933" s="30" t="s">
        <v>6629</v>
      </c>
      <c r="D6933" t="s">
        <v>21238</v>
      </c>
      <c r="E6933" t="s">
        <v>11853</v>
      </c>
      <c r="F6933" s="30" t="s">
        <v>17352</v>
      </c>
      <c r="G6933">
        <v>6.45</v>
      </c>
      <c r="H6933">
        <v>4.2</v>
      </c>
      <c r="I6933">
        <v>18</v>
      </c>
      <c r="J6933">
        <v>0</v>
      </c>
      <c r="K6933" s="13">
        <v>0.28649999999999998</v>
      </c>
      <c r="L6933" s="13">
        <v>4.2000000000000003E-2</v>
      </c>
      <c r="M6933" s="13">
        <v>6.4500000000000002E-2</v>
      </c>
      <c r="N6933" s="13">
        <v>0.18</v>
      </c>
      <c r="O6933" s="13">
        <v>0</v>
      </c>
      <c r="P6933" s="12" t="str">
        <f>LEFT(Tabela2[[#This Row],[Código]],2)</f>
        <v>66</v>
      </c>
    </row>
    <row r="6934" spans="2:16" ht="15" customHeight="1" x14ac:dyDescent="0.25">
      <c r="B6934" s="36" t="str">
        <f>LOOKUP(Tabela2[[#This Row],[RESUMO]],Tabela3[Grupo],Tabela3[Meus produtos])</f>
        <v>Não</v>
      </c>
      <c r="C6934" s="30" t="s">
        <v>6630</v>
      </c>
      <c r="D6934" t="s">
        <v>21238</v>
      </c>
      <c r="E6934" t="s">
        <v>11853</v>
      </c>
      <c r="F6934" s="30" t="s">
        <v>17353</v>
      </c>
      <c r="G6934">
        <v>6.45</v>
      </c>
      <c r="H6934">
        <v>4.2</v>
      </c>
      <c r="I6934">
        <v>18</v>
      </c>
      <c r="J6934">
        <v>0</v>
      </c>
      <c r="K6934" s="13">
        <v>0.28649999999999998</v>
      </c>
      <c r="L6934" s="13">
        <v>4.2000000000000003E-2</v>
      </c>
      <c r="M6934" s="13">
        <v>6.4500000000000002E-2</v>
      </c>
      <c r="N6934" s="13">
        <v>0.18</v>
      </c>
      <c r="O6934" s="13">
        <v>0</v>
      </c>
      <c r="P6934" s="12" t="str">
        <f>LEFT(Tabela2[[#This Row],[Código]],2)</f>
        <v>66</v>
      </c>
    </row>
    <row r="6935" spans="2:16" ht="15" customHeight="1" x14ac:dyDescent="0.25">
      <c r="B6935" s="36" t="str">
        <f>LOOKUP(Tabela2[[#This Row],[RESUMO]],Tabela3[Grupo],Tabela3[Meus produtos])</f>
        <v>Não</v>
      </c>
      <c r="C6935" s="30" t="s">
        <v>6631</v>
      </c>
      <c r="D6935" t="s">
        <v>21238</v>
      </c>
      <c r="E6935" t="s">
        <v>11853</v>
      </c>
      <c r="F6935" s="30" t="s">
        <v>17354</v>
      </c>
      <c r="G6935">
        <v>6.42</v>
      </c>
      <c r="H6935">
        <v>4.2</v>
      </c>
      <c r="I6935">
        <v>18</v>
      </c>
      <c r="J6935">
        <v>0</v>
      </c>
      <c r="K6935" s="13">
        <v>0.28620000000000001</v>
      </c>
      <c r="L6935" s="13">
        <v>4.2000000000000003E-2</v>
      </c>
      <c r="M6935" s="13">
        <v>6.4199999999999993E-2</v>
      </c>
      <c r="N6935" s="13">
        <v>0.18</v>
      </c>
      <c r="O6935" s="13">
        <v>0</v>
      </c>
      <c r="P6935" s="12" t="str">
        <f>LEFT(Tabela2[[#This Row],[Código]],2)</f>
        <v>67</v>
      </c>
    </row>
    <row r="6936" spans="2:16" ht="15" customHeight="1" x14ac:dyDescent="0.25">
      <c r="B6936" s="36" t="str">
        <f>LOOKUP(Tabela2[[#This Row],[RESUMO]],Tabela3[Grupo],Tabela3[Meus produtos])</f>
        <v>Não</v>
      </c>
      <c r="C6936" s="30" t="s">
        <v>6631</v>
      </c>
      <c r="D6936" t="s">
        <v>124</v>
      </c>
      <c r="E6936" t="s">
        <v>11853</v>
      </c>
      <c r="F6936" s="30" t="s">
        <v>21448</v>
      </c>
      <c r="G6936">
        <v>6.42</v>
      </c>
      <c r="H6936">
        <v>4.2</v>
      </c>
      <c r="I6936">
        <v>18</v>
      </c>
      <c r="J6936">
        <v>0</v>
      </c>
      <c r="K6936" s="13">
        <v>0.28620000000000001</v>
      </c>
      <c r="L6936" s="13">
        <v>4.2000000000000003E-2</v>
      </c>
      <c r="M6936" s="13">
        <v>6.4199999999999993E-2</v>
      </c>
      <c r="N6936" s="13">
        <v>0.18</v>
      </c>
      <c r="O6936" s="13">
        <v>0</v>
      </c>
      <c r="P6936" s="12" t="str">
        <f>LEFT(Tabela2[[#This Row],[Código]],2)</f>
        <v>67</v>
      </c>
    </row>
    <row r="6937" spans="2:16" ht="15" customHeight="1" x14ac:dyDescent="0.25">
      <c r="B6937" s="36" t="str">
        <f>LOOKUP(Tabela2[[#This Row],[RESUMO]],Tabela3[Grupo],Tabela3[Meus produtos])</f>
        <v>Não</v>
      </c>
      <c r="C6937" s="30" t="s">
        <v>6631</v>
      </c>
      <c r="D6937" t="s">
        <v>127</v>
      </c>
      <c r="E6937" t="s">
        <v>11853</v>
      </c>
      <c r="F6937" s="30" t="s">
        <v>21449</v>
      </c>
      <c r="G6937">
        <v>6.69</v>
      </c>
      <c r="H6937">
        <v>4.47</v>
      </c>
      <c r="I6937">
        <v>18</v>
      </c>
      <c r="J6937">
        <v>0</v>
      </c>
      <c r="K6937" s="13">
        <v>0.29159999999999997</v>
      </c>
      <c r="L6937" s="13">
        <v>4.4699999999999997E-2</v>
      </c>
      <c r="M6937" s="13">
        <v>6.6900000000000001E-2</v>
      </c>
      <c r="N6937" s="13">
        <v>0.18</v>
      </c>
      <c r="O6937" s="13">
        <v>0</v>
      </c>
      <c r="P6937" s="12" t="str">
        <f>LEFT(Tabela2[[#This Row],[Código]],2)</f>
        <v>67</v>
      </c>
    </row>
    <row r="6938" spans="2:16" ht="15" customHeight="1" x14ac:dyDescent="0.25">
      <c r="B6938" s="36" t="str">
        <f>LOOKUP(Tabela2[[#This Row],[RESUMO]],Tabela3[Grupo],Tabela3[Meus produtos])</f>
        <v>Não</v>
      </c>
      <c r="C6938" s="30" t="s">
        <v>6631</v>
      </c>
      <c r="D6938" t="s">
        <v>1057</v>
      </c>
      <c r="E6938" t="s">
        <v>11853</v>
      </c>
      <c r="F6938" s="30" t="s">
        <v>21411</v>
      </c>
      <c r="G6938">
        <v>6.69</v>
      </c>
      <c r="H6938">
        <v>4.47</v>
      </c>
      <c r="I6938">
        <v>18</v>
      </c>
      <c r="J6938">
        <v>0</v>
      </c>
      <c r="K6938" s="13">
        <v>0.29159999999999997</v>
      </c>
      <c r="L6938" s="13">
        <v>4.4699999999999997E-2</v>
      </c>
      <c r="M6938" s="13">
        <v>6.6900000000000001E-2</v>
      </c>
      <c r="N6938" s="13">
        <v>0.18</v>
      </c>
      <c r="O6938" s="13">
        <v>0</v>
      </c>
      <c r="P6938" s="12" t="str">
        <f>LEFT(Tabela2[[#This Row],[Código]],2)</f>
        <v>67</v>
      </c>
    </row>
    <row r="6939" spans="2:16" ht="15" customHeight="1" x14ac:dyDescent="0.25">
      <c r="B6939" s="36" t="str">
        <f>LOOKUP(Tabela2[[#This Row],[RESUMO]],Tabela3[Grupo],Tabela3[Meus produtos])</f>
        <v>Não</v>
      </c>
      <c r="C6939" s="30" t="s">
        <v>6632</v>
      </c>
      <c r="D6939" t="s">
        <v>21238</v>
      </c>
      <c r="E6939" t="s">
        <v>11853</v>
      </c>
      <c r="F6939" s="30" t="s">
        <v>17355</v>
      </c>
      <c r="G6939">
        <v>6.63</v>
      </c>
      <c r="H6939">
        <v>4.41</v>
      </c>
      <c r="I6939">
        <v>18</v>
      </c>
      <c r="J6939">
        <v>0</v>
      </c>
      <c r="K6939" s="13">
        <v>0.29039999999999999</v>
      </c>
      <c r="L6939" s="13">
        <v>4.41E-2</v>
      </c>
      <c r="M6939" s="13">
        <v>6.6299999999999998E-2</v>
      </c>
      <c r="N6939" s="13">
        <v>0.18</v>
      </c>
      <c r="O6939" s="13">
        <v>0</v>
      </c>
      <c r="P6939" s="12" t="str">
        <f>LEFT(Tabela2[[#This Row],[Código]],2)</f>
        <v>67</v>
      </c>
    </row>
    <row r="6940" spans="2:16" ht="15" customHeight="1" x14ac:dyDescent="0.25">
      <c r="B6940" s="36" t="str">
        <f>LOOKUP(Tabela2[[#This Row],[RESUMO]],Tabela3[Grupo],Tabela3[Meus produtos])</f>
        <v>Não</v>
      </c>
      <c r="C6940" s="30" t="s">
        <v>6633</v>
      </c>
      <c r="D6940" t="s">
        <v>21238</v>
      </c>
      <c r="E6940" t="s">
        <v>11853</v>
      </c>
      <c r="F6940" s="30" t="s">
        <v>17356</v>
      </c>
      <c r="G6940">
        <v>6.63</v>
      </c>
      <c r="H6940">
        <v>4.41</v>
      </c>
      <c r="I6940">
        <v>18</v>
      </c>
      <c r="J6940">
        <v>0</v>
      </c>
      <c r="K6940" s="13">
        <v>0.29039999999999999</v>
      </c>
      <c r="L6940" s="13">
        <v>4.41E-2</v>
      </c>
      <c r="M6940" s="13">
        <v>6.6299999999999998E-2</v>
      </c>
      <c r="N6940" s="13">
        <v>0.18</v>
      </c>
      <c r="O6940" s="13">
        <v>0</v>
      </c>
      <c r="P6940" s="12" t="str">
        <f>LEFT(Tabela2[[#This Row],[Código]],2)</f>
        <v>67</v>
      </c>
    </row>
    <row r="6941" spans="2:16" ht="15" customHeight="1" x14ac:dyDescent="0.25">
      <c r="B6941" s="36" t="str">
        <f>LOOKUP(Tabela2[[#This Row],[RESUMO]],Tabela3[Grupo],Tabela3[Meus produtos])</f>
        <v>Não</v>
      </c>
      <c r="C6941" s="30" t="s">
        <v>6634</v>
      </c>
      <c r="D6941" t="s">
        <v>21238</v>
      </c>
      <c r="E6941" t="s">
        <v>11853</v>
      </c>
      <c r="F6941" s="30" t="s">
        <v>17357</v>
      </c>
      <c r="G6941">
        <v>6.63</v>
      </c>
      <c r="H6941">
        <v>4.41</v>
      </c>
      <c r="I6941">
        <v>18</v>
      </c>
      <c r="J6941">
        <v>0</v>
      </c>
      <c r="K6941" s="13">
        <v>0.29039999999999999</v>
      </c>
      <c r="L6941" s="13">
        <v>4.41E-2</v>
      </c>
      <c r="M6941" s="13">
        <v>6.6299999999999998E-2</v>
      </c>
      <c r="N6941" s="13">
        <v>0.18</v>
      </c>
      <c r="O6941" s="13">
        <v>0</v>
      </c>
      <c r="P6941" s="12" t="str">
        <f>LEFT(Tabela2[[#This Row],[Código]],2)</f>
        <v>67</v>
      </c>
    </row>
    <row r="6942" spans="2:16" ht="15" customHeight="1" x14ac:dyDescent="0.25">
      <c r="B6942" s="36" t="str">
        <f>LOOKUP(Tabela2[[#This Row],[RESUMO]],Tabela3[Grupo],Tabela3[Meus produtos])</f>
        <v>Não</v>
      </c>
      <c r="C6942" s="30" t="s">
        <v>6635</v>
      </c>
      <c r="D6942" t="s">
        <v>21238</v>
      </c>
      <c r="E6942" t="s">
        <v>11853</v>
      </c>
      <c r="F6942" s="30" t="s">
        <v>17358</v>
      </c>
      <c r="G6942">
        <v>6.63</v>
      </c>
      <c r="H6942">
        <v>4.41</v>
      </c>
      <c r="I6942">
        <v>18</v>
      </c>
      <c r="J6942">
        <v>0</v>
      </c>
      <c r="K6942" s="13">
        <v>0.29039999999999999</v>
      </c>
      <c r="L6942" s="13">
        <v>4.41E-2</v>
      </c>
      <c r="M6942" s="13">
        <v>6.6299999999999998E-2</v>
      </c>
      <c r="N6942" s="13">
        <v>0.18</v>
      </c>
      <c r="O6942" s="13">
        <v>0</v>
      </c>
      <c r="P6942" s="12" t="str">
        <f>LEFT(Tabela2[[#This Row],[Código]],2)</f>
        <v>67</v>
      </c>
    </row>
    <row r="6943" spans="2:16" ht="15" customHeight="1" x14ac:dyDescent="0.25">
      <c r="B6943" s="36" t="str">
        <f>LOOKUP(Tabela2[[#This Row],[RESUMO]],Tabela3[Grupo],Tabela3[Meus produtos])</f>
        <v>Não</v>
      </c>
      <c r="C6943" s="30" t="s">
        <v>6636</v>
      </c>
      <c r="D6943" t="s">
        <v>21238</v>
      </c>
      <c r="E6943" t="s">
        <v>11853</v>
      </c>
      <c r="F6943" s="30" t="s">
        <v>17359</v>
      </c>
      <c r="G6943">
        <v>6.63</v>
      </c>
      <c r="H6943">
        <v>4.41</v>
      </c>
      <c r="I6943">
        <v>18</v>
      </c>
      <c r="J6943">
        <v>0</v>
      </c>
      <c r="K6943" s="13">
        <v>0.29039999999999999</v>
      </c>
      <c r="L6943" s="13">
        <v>4.41E-2</v>
      </c>
      <c r="M6943" s="13">
        <v>6.6299999999999998E-2</v>
      </c>
      <c r="N6943" s="13">
        <v>0.18</v>
      </c>
      <c r="O6943" s="13">
        <v>0</v>
      </c>
      <c r="P6943" s="12" t="str">
        <f>LEFT(Tabela2[[#This Row],[Código]],2)</f>
        <v>67</v>
      </c>
    </row>
    <row r="6944" spans="2:16" ht="15" customHeight="1" x14ac:dyDescent="0.25">
      <c r="B6944" s="36" t="str">
        <f>LOOKUP(Tabela2[[#This Row],[RESUMO]],Tabela3[Grupo],Tabela3[Meus produtos])</f>
        <v>Não</v>
      </c>
      <c r="C6944" s="30" t="s">
        <v>6637</v>
      </c>
      <c r="D6944" t="s">
        <v>21238</v>
      </c>
      <c r="E6944" t="s">
        <v>11853</v>
      </c>
      <c r="F6944" s="30" t="s">
        <v>17360</v>
      </c>
      <c r="G6944">
        <v>6.63</v>
      </c>
      <c r="H6944">
        <v>4.41</v>
      </c>
      <c r="I6944">
        <v>18</v>
      </c>
      <c r="J6944">
        <v>0</v>
      </c>
      <c r="K6944" s="13">
        <v>0.29039999999999999</v>
      </c>
      <c r="L6944" s="13">
        <v>4.41E-2</v>
      </c>
      <c r="M6944" s="13">
        <v>6.6299999999999998E-2</v>
      </c>
      <c r="N6944" s="13">
        <v>0.18</v>
      </c>
      <c r="O6944" s="13">
        <v>0</v>
      </c>
      <c r="P6944" s="12" t="str">
        <f>LEFT(Tabela2[[#This Row],[Código]],2)</f>
        <v>67</v>
      </c>
    </row>
    <row r="6945" spans="2:16" ht="15" customHeight="1" x14ac:dyDescent="0.25">
      <c r="B6945" s="36" t="str">
        <f>LOOKUP(Tabela2[[#This Row],[RESUMO]],Tabela3[Grupo],Tabela3[Meus produtos])</f>
        <v>Não</v>
      </c>
      <c r="C6945" s="30" t="s">
        <v>6638</v>
      </c>
      <c r="D6945" t="s">
        <v>21238</v>
      </c>
      <c r="E6945" t="s">
        <v>11853</v>
      </c>
      <c r="F6945" s="30" t="s">
        <v>17361</v>
      </c>
      <c r="G6945">
        <v>6.63</v>
      </c>
      <c r="H6945">
        <v>4.41</v>
      </c>
      <c r="I6945">
        <v>18</v>
      </c>
      <c r="J6945">
        <v>0</v>
      </c>
      <c r="K6945" s="13">
        <v>0.29039999999999999</v>
      </c>
      <c r="L6945" s="13">
        <v>4.41E-2</v>
      </c>
      <c r="M6945" s="13">
        <v>6.6299999999999998E-2</v>
      </c>
      <c r="N6945" s="13">
        <v>0.18</v>
      </c>
      <c r="O6945" s="13">
        <v>0</v>
      </c>
      <c r="P6945" s="12" t="str">
        <f>LEFT(Tabela2[[#This Row],[Código]],2)</f>
        <v>67</v>
      </c>
    </row>
    <row r="6946" spans="2:16" ht="15" customHeight="1" x14ac:dyDescent="0.25">
      <c r="B6946" s="36" t="str">
        <f>LOOKUP(Tabela2[[#This Row],[RESUMO]],Tabela3[Grupo],Tabela3[Meus produtos])</f>
        <v>Não</v>
      </c>
      <c r="C6946" s="30" t="s">
        <v>6639</v>
      </c>
      <c r="D6946" t="s">
        <v>21238</v>
      </c>
      <c r="E6946" t="s">
        <v>11853</v>
      </c>
      <c r="F6946" s="30" t="s">
        <v>17362</v>
      </c>
      <c r="G6946">
        <v>7.81</v>
      </c>
      <c r="H6946">
        <v>4.2</v>
      </c>
      <c r="I6946">
        <v>18</v>
      </c>
      <c r="J6946">
        <v>0</v>
      </c>
      <c r="K6946" s="13">
        <v>0.30010000000000003</v>
      </c>
      <c r="L6946" s="13">
        <v>4.2000000000000003E-2</v>
      </c>
      <c r="M6946" s="13">
        <v>7.8100000000000003E-2</v>
      </c>
      <c r="N6946" s="13">
        <v>0.18</v>
      </c>
      <c r="O6946" s="13">
        <v>0</v>
      </c>
      <c r="P6946" s="12" t="str">
        <f>LEFT(Tabela2[[#This Row],[Código]],2)</f>
        <v>68</v>
      </c>
    </row>
    <row r="6947" spans="2:16" ht="15" customHeight="1" x14ac:dyDescent="0.25">
      <c r="B6947" s="36" t="str">
        <f>LOOKUP(Tabela2[[#This Row],[RESUMO]],Tabela3[Grupo],Tabela3[Meus produtos])</f>
        <v>Não</v>
      </c>
      <c r="C6947" s="30" t="s">
        <v>6640</v>
      </c>
      <c r="D6947" t="s">
        <v>21238</v>
      </c>
      <c r="E6947" t="s">
        <v>11853</v>
      </c>
      <c r="F6947" s="30" t="s">
        <v>17363</v>
      </c>
      <c r="G6947">
        <v>9.67</v>
      </c>
      <c r="H6947">
        <v>5.56</v>
      </c>
      <c r="I6947">
        <v>18</v>
      </c>
      <c r="J6947">
        <v>0</v>
      </c>
      <c r="K6947" s="13">
        <v>0.33229999999999998</v>
      </c>
      <c r="L6947" s="13">
        <v>5.5599999999999997E-2</v>
      </c>
      <c r="M6947" s="13">
        <v>9.6699999999999994E-2</v>
      </c>
      <c r="N6947" s="13">
        <v>0.18</v>
      </c>
      <c r="O6947" s="13">
        <v>0</v>
      </c>
      <c r="P6947" s="12" t="str">
        <f>LEFT(Tabela2[[#This Row],[Código]],2)</f>
        <v>68</v>
      </c>
    </row>
    <row r="6948" spans="2:16" ht="15" customHeight="1" x14ac:dyDescent="0.25">
      <c r="B6948" s="36" t="str">
        <f>LOOKUP(Tabela2[[#This Row],[RESUMO]],Tabela3[Grupo],Tabela3[Meus produtos])</f>
        <v>Não</v>
      </c>
      <c r="C6948" s="30" t="s">
        <v>6641</v>
      </c>
      <c r="D6948" t="s">
        <v>21238</v>
      </c>
      <c r="E6948" t="s">
        <v>11853</v>
      </c>
      <c r="F6948" s="30" t="s">
        <v>17364</v>
      </c>
      <c r="G6948">
        <v>9.67</v>
      </c>
      <c r="H6948">
        <v>5.56</v>
      </c>
      <c r="I6948">
        <v>18</v>
      </c>
      <c r="J6948">
        <v>0</v>
      </c>
      <c r="K6948" s="13">
        <v>0.33229999999999998</v>
      </c>
      <c r="L6948" s="13">
        <v>5.5599999999999997E-2</v>
      </c>
      <c r="M6948" s="13">
        <v>9.6699999999999994E-2</v>
      </c>
      <c r="N6948" s="13">
        <v>0.18</v>
      </c>
      <c r="O6948" s="13">
        <v>0</v>
      </c>
      <c r="P6948" s="12" t="str">
        <f>LEFT(Tabela2[[#This Row],[Código]],2)</f>
        <v>68</v>
      </c>
    </row>
    <row r="6949" spans="2:16" ht="15" customHeight="1" x14ac:dyDescent="0.25">
      <c r="B6949" s="36" t="str">
        <f>LOOKUP(Tabela2[[#This Row],[RESUMO]],Tabela3[Grupo],Tabela3[Meus produtos])</f>
        <v>Não</v>
      </c>
      <c r="C6949" s="30" t="s">
        <v>6642</v>
      </c>
      <c r="D6949" t="s">
        <v>21238</v>
      </c>
      <c r="E6949" t="s">
        <v>11853</v>
      </c>
      <c r="F6949" s="30" t="s">
        <v>17365</v>
      </c>
      <c r="G6949">
        <v>9.17</v>
      </c>
      <c r="H6949">
        <v>5.56</v>
      </c>
      <c r="I6949">
        <v>18</v>
      </c>
      <c r="J6949">
        <v>0</v>
      </c>
      <c r="K6949" s="13">
        <v>0.32729999999999998</v>
      </c>
      <c r="L6949" s="13">
        <v>5.5599999999999997E-2</v>
      </c>
      <c r="M6949" s="13">
        <v>9.1700000000000004E-2</v>
      </c>
      <c r="N6949" s="13">
        <v>0.18</v>
      </c>
      <c r="O6949" s="13">
        <v>0</v>
      </c>
      <c r="P6949" s="12" t="str">
        <f>LEFT(Tabela2[[#This Row],[Código]],2)</f>
        <v>68</v>
      </c>
    </row>
    <row r="6950" spans="2:16" ht="15" customHeight="1" x14ac:dyDescent="0.25">
      <c r="B6950" s="36" t="str">
        <f>LOOKUP(Tabela2[[#This Row],[RESUMO]],Tabela3[Grupo],Tabela3[Meus produtos])</f>
        <v>Não</v>
      </c>
      <c r="C6950" s="30" t="s">
        <v>6643</v>
      </c>
      <c r="D6950" t="s">
        <v>21238</v>
      </c>
      <c r="E6950" t="s">
        <v>11853</v>
      </c>
      <c r="F6950" s="30" t="s">
        <v>17366</v>
      </c>
      <c r="G6950">
        <v>9.17</v>
      </c>
      <c r="H6950">
        <v>5.56</v>
      </c>
      <c r="I6950">
        <v>18</v>
      </c>
      <c r="J6950">
        <v>0</v>
      </c>
      <c r="K6950" s="13">
        <v>0.32729999999999998</v>
      </c>
      <c r="L6950" s="13">
        <v>5.5599999999999997E-2</v>
      </c>
      <c r="M6950" s="13">
        <v>9.1700000000000004E-2</v>
      </c>
      <c r="N6950" s="13">
        <v>0.18</v>
      </c>
      <c r="O6950" s="13">
        <v>0</v>
      </c>
      <c r="P6950" s="12" t="str">
        <f>LEFT(Tabela2[[#This Row],[Código]],2)</f>
        <v>68</v>
      </c>
    </row>
    <row r="6951" spans="2:16" ht="15" customHeight="1" x14ac:dyDescent="0.25">
      <c r="B6951" s="36" t="str">
        <f>LOOKUP(Tabela2[[#This Row],[RESUMO]],Tabela3[Grupo],Tabela3[Meus produtos])</f>
        <v>Não</v>
      </c>
      <c r="C6951" s="30" t="s">
        <v>6644</v>
      </c>
      <c r="D6951" t="s">
        <v>21238</v>
      </c>
      <c r="E6951" t="s">
        <v>11853</v>
      </c>
      <c r="F6951" s="30" t="s">
        <v>17367</v>
      </c>
      <c r="G6951">
        <v>9.17</v>
      </c>
      <c r="H6951">
        <v>5.56</v>
      </c>
      <c r="I6951">
        <v>18</v>
      </c>
      <c r="J6951">
        <v>0</v>
      </c>
      <c r="K6951" s="13">
        <v>0.32729999999999998</v>
      </c>
      <c r="L6951" s="13">
        <v>5.5599999999999997E-2</v>
      </c>
      <c r="M6951" s="13">
        <v>9.1700000000000004E-2</v>
      </c>
      <c r="N6951" s="13">
        <v>0.18</v>
      </c>
      <c r="O6951" s="13">
        <v>0</v>
      </c>
      <c r="P6951" s="12" t="str">
        <f>LEFT(Tabela2[[#This Row],[Código]],2)</f>
        <v>68</v>
      </c>
    </row>
    <row r="6952" spans="2:16" ht="15" customHeight="1" x14ac:dyDescent="0.25">
      <c r="B6952" s="36" t="str">
        <f>LOOKUP(Tabela2[[#This Row],[RESUMO]],Tabela3[Grupo],Tabela3[Meus produtos])</f>
        <v>Não</v>
      </c>
      <c r="C6952" s="30" t="s">
        <v>6645</v>
      </c>
      <c r="D6952" t="s">
        <v>21238</v>
      </c>
      <c r="E6952" t="s">
        <v>11853</v>
      </c>
      <c r="F6952" s="30" t="s">
        <v>17368</v>
      </c>
      <c r="G6952">
        <v>9.17</v>
      </c>
      <c r="H6952">
        <v>5.56</v>
      </c>
      <c r="I6952">
        <v>18</v>
      </c>
      <c r="J6952">
        <v>0</v>
      </c>
      <c r="K6952" s="13">
        <v>0.32729999999999998</v>
      </c>
      <c r="L6952" s="13">
        <v>5.5599999999999997E-2</v>
      </c>
      <c r="M6952" s="13">
        <v>9.1700000000000004E-2</v>
      </c>
      <c r="N6952" s="13">
        <v>0.18</v>
      </c>
      <c r="O6952" s="13">
        <v>0</v>
      </c>
      <c r="P6952" s="12" t="str">
        <f>LEFT(Tabela2[[#This Row],[Código]],2)</f>
        <v>68</v>
      </c>
    </row>
    <row r="6953" spans="2:16" ht="15" customHeight="1" x14ac:dyDescent="0.25">
      <c r="B6953" s="36" t="str">
        <f>LOOKUP(Tabela2[[#This Row],[RESUMO]],Tabela3[Grupo],Tabela3[Meus produtos])</f>
        <v>Não</v>
      </c>
      <c r="C6953" s="30" t="s">
        <v>6646</v>
      </c>
      <c r="D6953" t="s">
        <v>21238</v>
      </c>
      <c r="E6953" t="s">
        <v>11853</v>
      </c>
      <c r="F6953" s="30" t="s">
        <v>17369</v>
      </c>
      <c r="G6953">
        <v>9.17</v>
      </c>
      <c r="H6953">
        <v>5.56</v>
      </c>
      <c r="I6953">
        <v>18</v>
      </c>
      <c r="J6953">
        <v>0</v>
      </c>
      <c r="K6953" s="13">
        <v>0.32729999999999998</v>
      </c>
      <c r="L6953" s="13">
        <v>5.5599999999999997E-2</v>
      </c>
      <c r="M6953" s="13">
        <v>9.1700000000000004E-2</v>
      </c>
      <c r="N6953" s="13">
        <v>0.18</v>
      </c>
      <c r="O6953" s="13">
        <v>0</v>
      </c>
      <c r="P6953" s="12" t="str">
        <f>LEFT(Tabela2[[#This Row],[Código]],2)</f>
        <v>68</v>
      </c>
    </row>
    <row r="6954" spans="2:16" ht="15" customHeight="1" x14ac:dyDescent="0.25">
      <c r="B6954" s="36" t="str">
        <f>LOOKUP(Tabela2[[#This Row],[RESUMO]],Tabela3[Grupo],Tabela3[Meus produtos])</f>
        <v>Não</v>
      </c>
      <c r="C6954" s="30" t="s">
        <v>6647</v>
      </c>
      <c r="D6954" t="s">
        <v>21238</v>
      </c>
      <c r="E6954" t="s">
        <v>11853</v>
      </c>
      <c r="F6954" s="30" t="s">
        <v>17370</v>
      </c>
      <c r="G6954">
        <v>9.17</v>
      </c>
      <c r="H6954">
        <v>5.56</v>
      </c>
      <c r="I6954">
        <v>18</v>
      </c>
      <c r="J6954">
        <v>0</v>
      </c>
      <c r="K6954" s="13">
        <v>0.32729999999999998</v>
      </c>
      <c r="L6954" s="13">
        <v>5.5599999999999997E-2</v>
      </c>
      <c r="M6954" s="13">
        <v>9.1700000000000004E-2</v>
      </c>
      <c r="N6954" s="13">
        <v>0.18</v>
      </c>
      <c r="O6954" s="13">
        <v>0</v>
      </c>
      <c r="P6954" s="12" t="str">
        <f>LEFT(Tabela2[[#This Row],[Código]],2)</f>
        <v>68</v>
      </c>
    </row>
    <row r="6955" spans="2:16" ht="15" customHeight="1" x14ac:dyDescent="0.25">
      <c r="B6955" s="36" t="str">
        <f>LOOKUP(Tabela2[[#This Row],[RESUMO]],Tabela3[Grupo],Tabela3[Meus produtos])</f>
        <v>Não</v>
      </c>
      <c r="C6955" s="30" t="s">
        <v>6648</v>
      </c>
      <c r="D6955" t="s">
        <v>21238</v>
      </c>
      <c r="E6955" t="s">
        <v>11853</v>
      </c>
      <c r="F6955" s="30" t="s">
        <v>17371</v>
      </c>
      <c r="G6955">
        <v>9.17</v>
      </c>
      <c r="H6955">
        <v>5.56</v>
      </c>
      <c r="I6955">
        <v>18</v>
      </c>
      <c r="J6955">
        <v>0</v>
      </c>
      <c r="K6955" s="13">
        <v>0.32729999999999998</v>
      </c>
      <c r="L6955" s="13">
        <v>5.5599999999999997E-2</v>
      </c>
      <c r="M6955" s="13">
        <v>9.1700000000000004E-2</v>
      </c>
      <c r="N6955" s="13">
        <v>0.18</v>
      </c>
      <c r="O6955" s="13">
        <v>0</v>
      </c>
      <c r="P6955" s="12" t="str">
        <f>LEFT(Tabela2[[#This Row],[Código]],2)</f>
        <v>68</v>
      </c>
    </row>
    <row r="6956" spans="2:16" ht="15" customHeight="1" x14ac:dyDescent="0.25">
      <c r="B6956" s="36" t="str">
        <f>LOOKUP(Tabela2[[#This Row],[RESUMO]],Tabela3[Grupo],Tabela3[Meus produtos])</f>
        <v>Não</v>
      </c>
      <c r="C6956" s="30" t="s">
        <v>6649</v>
      </c>
      <c r="D6956" t="s">
        <v>21238</v>
      </c>
      <c r="E6956" t="s">
        <v>11853</v>
      </c>
      <c r="F6956" s="30" t="s">
        <v>17372</v>
      </c>
      <c r="G6956">
        <v>9.17</v>
      </c>
      <c r="H6956">
        <v>5.56</v>
      </c>
      <c r="I6956">
        <v>18</v>
      </c>
      <c r="J6956">
        <v>0</v>
      </c>
      <c r="K6956" s="13">
        <v>0.32729999999999998</v>
      </c>
      <c r="L6956" s="13">
        <v>5.5599999999999997E-2</v>
      </c>
      <c r="M6956" s="13">
        <v>9.1700000000000004E-2</v>
      </c>
      <c r="N6956" s="13">
        <v>0.18</v>
      </c>
      <c r="O6956" s="13">
        <v>0</v>
      </c>
      <c r="P6956" s="12" t="str">
        <f>LEFT(Tabela2[[#This Row],[Código]],2)</f>
        <v>68</v>
      </c>
    </row>
    <row r="6957" spans="2:16" ht="15" customHeight="1" x14ac:dyDescent="0.25">
      <c r="B6957" s="36" t="str">
        <f>LOOKUP(Tabela2[[#This Row],[RESUMO]],Tabela3[Grupo],Tabela3[Meus produtos])</f>
        <v>Não</v>
      </c>
      <c r="C6957" s="30" t="s">
        <v>6650</v>
      </c>
      <c r="D6957" t="s">
        <v>21238</v>
      </c>
      <c r="E6957" t="s">
        <v>11853</v>
      </c>
      <c r="F6957" s="30" t="s">
        <v>17373</v>
      </c>
      <c r="G6957">
        <v>9.17</v>
      </c>
      <c r="H6957">
        <v>5.56</v>
      </c>
      <c r="I6957">
        <v>18</v>
      </c>
      <c r="J6957">
        <v>0</v>
      </c>
      <c r="K6957" s="13">
        <v>0.32729999999999998</v>
      </c>
      <c r="L6957" s="13">
        <v>5.5599999999999997E-2</v>
      </c>
      <c r="M6957" s="13">
        <v>9.1700000000000004E-2</v>
      </c>
      <c r="N6957" s="13">
        <v>0.18</v>
      </c>
      <c r="O6957" s="13">
        <v>0</v>
      </c>
      <c r="P6957" s="12" t="str">
        <f>LEFT(Tabela2[[#This Row],[Código]],2)</f>
        <v>68</v>
      </c>
    </row>
    <row r="6958" spans="2:16" ht="15" customHeight="1" x14ac:dyDescent="0.25">
      <c r="B6958" s="36" t="str">
        <f>LOOKUP(Tabela2[[#This Row],[RESUMO]],Tabela3[Grupo],Tabela3[Meus produtos])</f>
        <v>Não</v>
      </c>
      <c r="C6958" s="30" t="s">
        <v>6651</v>
      </c>
      <c r="D6958" t="s">
        <v>21238</v>
      </c>
      <c r="E6958" t="s">
        <v>11853</v>
      </c>
      <c r="F6958" s="30" t="s">
        <v>17374</v>
      </c>
      <c r="G6958">
        <v>8.8000000000000007</v>
      </c>
      <c r="H6958">
        <v>4.2</v>
      </c>
      <c r="I6958">
        <v>18</v>
      </c>
      <c r="J6958">
        <v>0</v>
      </c>
      <c r="K6958" s="13">
        <v>0.31</v>
      </c>
      <c r="L6958" s="13">
        <v>4.2000000000000003E-2</v>
      </c>
      <c r="M6958" s="13">
        <v>8.8000000000000009E-2</v>
      </c>
      <c r="N6958" s="13">
        <v>0.18</v>
      </c>
      <c r="O6958" s="13">
        <v>0</v>
      </c>
      <c r="P6958" s="12" t="str">
        <f>LEFT(Tabela2[[#This Row],[Código]],2)</f>
        <v>68</v>
      </c>
    </row>
    <row r="6959" spans="2:16" ht="15" customHeight="1" x14ac:dyDescent="0.25">
      <c r="B6959" s="36" t="str">
        <f>LOOKUP(Tabela2[[#This Row],[RESUMO]],Tabela3[Grupo],Tabela3[Meus produtos])</f>
        <v>Não</v>
      </c>
      <c r="C6959" s="30" t="s">
        <v>6652</v>
      </c>
      <c r="D6959" t="s">
        <v>21238</v>
      </c>
      <c r="E6959" t="s">
        <v>11853</v>
      </c>
      <c r="F6959" s="30" t="s">
        <v>17375</v>
      </c>
      <c r="G6959">
        <v>8.8000000000000007</v>
      </c>
      <c r="H6959">
        <v>4.2</v>
      </c>
      <c r="I6959">
        <v>18</v>
      </c>
      <c r="J6959">
        <v>0</v>
      </c>
      <c r="K6959" s="13">
        <v>0.31</v>
      </c>
      <c r="L6959" s="13">
        <v>4.2000000000000003E-2</v>
      </c>
      <c r="M6959" s="13">
        <v>8.8000000000000009E-2</v>
      </c>
      <c r="N6959" s="13">
        <v>0.18</v>
      </c>
      <c r="O6959" s="13">
        <v>0</v>
      </c>
      <c r="P6959" s="12" t="str">
        <f>LEFT(Tabela2[[#This Row],[Código]],2)</f>
        <v>68</v>
      </c>
    </row>
    <row r="6960" spans="2:16" ht="15" customHeight="1" x14ac:dyDescent="0.25">
      <c r="B6960" s="36" t="str">
        <f>LOOKUP(Tabela2[[#This Row],[RESUMO]],Tabela3[Grupo],Tabela3[Meus produtos])</f>
        <v>Não</v>
      </c>
      <c r="C6960" s="30" t="s">
        <v>6653</v>
      </c>
      <c r="D6960" t="s">
        <v>21238</v>
      </c>
      <c r="E6960" t="s">
        <v>11853</v>
      </c>
      <c r="F6960" s="30" t="s">
        <v>17376</v>
      </c>
      <c r="G6960">
        <v>8.8000000000000007</v>
      </c>
      <c r="H6960">
        <v>4.2</v>
      </c>
      <c r="I6960">
        <v>18</v>
      </c>
      <c r="J6960">
        <v>0</v>
      </c>
      <c r="K6960" s="13">
        <v>0.31</v>
      </c>
      <c r="L6960" s="13">
        <v>4.2000000000000003E-2</v>
      </c>
      <c r="M6960" s="13">
        <v>8.8000000000000009E-2</v>
      </c>
      <c r="N6960" s="13">
        <v>0.18</v>
      </c>
      <c r="O6960" s="13">
        <v>0</v>
      </c>
      <c r="P6960" s="12" t="str">
        <f>LEFT(Tabela2[[#This Row],[Código]],2)</f>
        <v>68</v>
      </c>
    </row>
    <row r="6961" spans="2:16" ht="15" customHeight="1" x14ac:dyDescent="0.25">
      <c r="B6961" s="36" t="str">
        <f>LOOKUP(Tabela2[[#This Row],[RESUMO]],Tabela3[Grupo],Tabela3[Meus produtos])</f>
        <v>Não</v>
      </c>
      <c r="C6961" s="30" t="s">
        <v>6654</v>
      </c>
      <c r="D6961" t="s">
        <v>21238</v>
      </c>
      <c r="E6961" t="s">
        <v>11853</v>
      </c>
      <c r="F6961" s="30" t="s">
        <v>17377</v>
      </c>
      <c r="G6961">
        <v>8.8000000000000007</v>
      </c>
      <c r="H6961">
        <v>4.2</v>
      </c>
      <c r="I6961">
        <v>18</v>
      </c>
      <c r="J6961">
        <v>0</v>
      </c>
      <c r="K6961" s="13">
        <v>0.31</v>
      </c>
      <c r="L6961" s="13">
        <v>4.2000000000000003E-2</v>
      </c>
      <c r="M6961" s="13">
        <v>8.8000000000000009E-2</v>
      </c>
      <c r="N6961" s="13">
        <v>0.18</v>
      </c>
      <c r="O6961" s="13">
        <v>0</v>
      </c>
      <c r="P6961" s="12" t="str">
        <f>LEFT(Tabela2[[#This Row],[Código]],2)</f>
        <v>68</v>
      </c>
    </row>
    <row r="6962" spans="2:16" ht="15" customHeight="1" x14ac:dyDescent="0.25">
      <c r="B6962" s="36" t="str">
        <f>LOOKUP(Tabela2[[#This Row],[RESUMO]],Tabela3[Grupo],Tabela3[Meus produtos])</f>
        <v>Não</v>
      </c>
      <c r="C6962" s="30" t="s">
        <v>6655</v>
      </c>
      <c r="D6962" t="s">
        <v>21238</v>
      </c>
      <c r="E6962" t="s">
        <v>11853</v>
      </c>
      <c r="F6962" s="30" t="s">
        <v>17378</v>
      </c>
      <c r="G6962">
        <v>8.8000000000000007</v>
      </c>
      <c r="H6962">
        <v>4.2</v>
      </c>
      <c r="I6962">
        <v>18</v>
      </c>
      <c r="J6962">
        <v>0</v>
      </c>
      <c r="K6962" s="13">
        <v>0.31</v>
      </c>
      <c r="L6962" s="13">
        <v>4.2000000000000003E-2</v>
      </c>
      <c r="M6962" s="13">
        <v>8.8000000000000009E-2</v>
      </c>
      <c r="N6962" s="13">
        <v>0.18</v>
      </c>
      <c r="O6962" s="13">
        <v>0</v>
      </c>
      <c r="P6962" s="12" t="str">
        <f>LEFT(Tabela2[[#This Row],[Código]],2)</f>
        <v>68</v>
      </c>
    </row>
    <row r="6963" spans="2:16" ht="15" customHeight="1" x14ac:dyDescent="0.25">
      <c r="B6963" s="36" t="str">
        <f>LOOKUP(Tabela2[[#This Row],[RESUMO]],Tabela3[Grupo],Tabela3[Meus produtos])</f>
        <v>Não</v>
      </c>
      <c r="C6963" s="30" t="s">
        <v>6656</v>
      </c>
      <c r="D6963" t="s">
        <v>21238</v>
      </c>
      <c r="E6963" t="s">
        <v>11853</v>
      </c>
      <c r="F6963" s="30" t="s">
        <v>17379</v>
      </c>
      <c r="G6963">
        <v>8.8000000000000007</v>
      </c>
      <c r="H6963">
        <v>4.2</v>
      </c>
      <c r="I6963">
        <v>18</v>
      </c>
      <c r="J6963">
        <v>0</v>
      </c>
      <c r="K6963" s="13">
        <v>0.31</v>
      </c>
      <c r="L6963" s="13">
        <v>4.2000000000000003E-2</v>
      </c>
      <c r="M6963" s="13">
        <v>8.8000000000000009E-2</v>
      </c>
      <c r="N6963" s="13">
        <v>0.18</v>
      </c>
      <c r="O6963" s="13">
        <v>0</v>
      </c>
      <c r="P6963" s="12" t="str">
        <f>LEFT(Tabela2[[#This Row],[Código]],2)</f>
        <v>68</v>
      </c>
    </row>
    <row r="6964" spans="2:16" ht="15" customHeight="1" x14ac:dyDescent="0.25">
      <c r="B6964" s="36" t="str">
        <f>LOOKUP(Tabela2[[#This Row],[RESUMO]],Tabela3[Grupo],Tabela3[Meus produtos])</f>
        <v>Não</v>
      </c>
      <c r="C6964" s="30" t="s">
        <v>6657</v>
      </c>
      <c r="D6964" t="s">
        <v>21238</v>
      </c>
      <c r="E6964" t="s">
        <v>11853</v>
      </c>
      <c r="F6964" s="30" t="s">
        <v>17380</v>
      </c>
      <c r="G6964">
        <v>8.8000000000000007</v>
      </c>
      <c r="H6964">
        <v>4.2</v>
      </c>
      <c r="I6964">
        <v>18</v>
      </c>
      <c r="J6964">
        <v>0</v>
      </c>
      <c r="K6964" s="13">
        <v>0.31</v>
      </c>
      <c r="L6964" s="13">
        <v>4.2000000000000003E-2</v>
      </c>
      <c r="M6964" s="13">
        <v>8.8000000000000009E-2</v>
      </c>
      <c r="N6964" s="13">
        <v>0.18</v>
      </c>
      <c r="O6964" s="13">
        <v>0</v>
      </c>
      <c r="P6964" s="12" t="str">
        <f>LEFT(Tabela2[[#This Row],[Código]],2)</f>
        <v>68</v>
      </c>
    </row>
    <row r="6965" spans="2:16" ht="15" customHeight="1" x14ac:dyDescent="0.25">
      <c r="B6965" s="36" t="str">
        <f>LOOKUP(Tabela2[[#This Row],[RESUMO]],Tabela3[Grupo],Tabela3[Meus produtos])</f>
        <v>Não</v>
      </c>
      <c r="C6965" s="30" t="s">
        <v>6658</v>
      </c>
      <c r="D6965" t="s">
        <v>21238</v>
      </c>
      <c r="E6965" t="s">
        <v>11853</v>
      </c>
      <c r="F6965" s="30" t="s">
        <v>17381</v>
      </c>
      <c r="G6965">
        <v>8.8000000000000007</v>
      </c>
      <c r="H6965">
        <v>4.2</v>
      </c>
      <c r="I6965">
        <v>18</v>
      </c>
      <c r="J6965">
        <v>0</v>
      </c>
      <c r="K6965" s="13">
        <v>0.31</v>
      </c>
      <c r="L6965" s="13">
        <v>4.2000000000000003E-2</v>
      </c>
      <c r="M6965" s="13">
        <v>8.8000000000000009E-2</v>
      </c>
      <c r="N6965" s="13">
        <v>0.18</v>
      </c>
      <c r="O6965" s="13">
        <v>0</v>
      </c>
      <c r="P6965" s="12" t="str">
        <f>LEFT(Tabela2[[#This Row],[Código]],2)</f>
        <v>68</v>
      </c>
    </row>
    <row r="6966" spans="2:16" ht="15" customHeight="1" x14ac:dyDescent="0.25">
      <c r="B6966" s="36" t="str">
        <f>LOOKUP(Tabela2[[#This Row],[RESUMO]],Tabela3[Grupo],Tabela3[Meus produtos])</f>
        <v>Não</v>
      </c>
      <c r="C6966" s="30" t="s">
        <v>6659</v>
      </c>
      <c r="D6966" t="s">
        <v>21238</v>
      </c>
      <c r="E6966" t="s">
        <v>11853</v>
      </c>
      <c r="F6966" s="30" t="s">
        <v>17382</v>
      </c>
      <c r="G6966">
        <v>8.8000000000000007</v>
      </c>
      <c r="H6966">
        <v>4.2</v>
      </c>
      <c r="I6966">
        <v>18</v>
      </c>
      <c r="J6966">
        <v>0</v>
      </c>
      <c r="K6966" s="13">
        <v>0.31</v>
      </c>
      <c r="L6966" s="13">
        <v>4.2000000000000003E-2</v>
      </c>
      <c r="M6966" s="13">
        <v>8.8000000000000009E-2</v>
      </c>
      <c r="N6966" s="13">
        <v>0.18</v>
      </c>
      <c r="O6966" s="13">
        <v>0</v>
      </c>
      <c r="P6966" s="12" t="str">
        <f>LEFT(Tabela2[[#This Row],[Código]],2)</f>
        <v>68</v>
      </c>
    </row>
    <row r="6967" spans="2:16" ht="15" customHeight="1" x14ac:dyDescent="0.25">
      <c r="B6967" s="36" t="str">
        <f>LOOKUP(Tabela2[[#This Row],[RESUMO]],Tabela3[Grupo],Tabela3[Meus produtos])</f>
        <v>Não</v>
      </c>
      <c r="C6967" s="30" t="s">
        <v>6660</v>
      </c>
      <c r="D6967" t="s">
        <v>21238</v>
      </c>
      <c r="E6967" t="s">
        <v>11853</v>
      </c>
      <c r="F6967" s="30" t="s">
        <v>17383</v>
      </c>
      <c r="G6967">
        <v>8.7899999999999991</v>
      </c>
      <c r="H6967">
        <v>4.2</v>
      </c>
      <c r="I6967">
        <v>18</v>
      </c>
      <c r="J6967">
        <v>0</v>
      </c>
      <c r="K6967" s="13">
        <v>0.30989999999999995</v>
      </c>
      <c r="L6967" s="13">
        <v>4.2000000000000003E-2</v>
      </c>
      <c r="M6967" s="13">
        <v>8.7899999999999992E-2</v>
      </c>
      <c r="N6967" s="13">
        <v>0.18</v>
      </c>
      <c r="O6967" s="13">
        <v>0</v>
      </c>
      <c r="P6967" s="12" t="str">
        <f>LEFT(Tabela2[[#This Row],[Código]],2)</f>
        <v>68</v>
      </c>
    </row>
    <row r="6968" spans="2:16" ht="15" customHeight="1" x14ac:dyDescent="0.25">
      <c r="B6968" s="36" t="str">
        <f>LOOKUP(Tabela2[[#This Row],[RESUMO]],Tabela3[Grupo],Tabela3[Meus produtos])</f>
        <v>Não</v>
      </c>
      <c r="C6968" s="30" t="s">
        <v>6661</v>
      </c>
      <c r="D6968" t="s">
        <v>21238</v>
      </c>
      <c r="E6968" t="s">
        <v>11853</v>
      </c>
      <c r="F6968" s="30" t="s">
        <v>17384</v>
      </c>
      <c r="G6968">
        <v>8.7899999999999991</v>
      </c>
      <c r="H6968">
        <v>4.2</v>
      </c>
      <c r="I6968">
        <v>18</v>
      </c>
      <c r="J6968">
        <v>0</v>
      </c>
      <c r="K6968" s="13">
        <v>0.30989999999999995</v>
      </c>
      <c r="L6968" s="13">
        <v>4.2000000000000003E-2</v>
      </c>
      <c r="M6968" s="13">
        <v>8.7899999999999992E-2</v>
      </c>
      <c r="N6968" s="13">
        <v>0.18</v>
      </c>
      <c r="O6968" s="13">
        <v>0</v>
      </c>
      <c r="P6968" s="12" t="str">
        <f>LEFT(Tabela2[[#This Row],[Código]],2)</f>
        <v>68</v>
      </c>
    </row>
    <row r="6969" spans="2:16" ht="15" customHeight="1" x14ac:dyDescent="0.25">
      <c r="B6969" s="36" t="str">
        <f>LOOKUP(Tabela2[[#This Row],[RESUMO]],Tabela3[Grupo],Tabela3[Meus produtos])</f>
        <v>Não</v>
      </c>
      <c r="C6969" s="30" t="s">
        <v>6662</v>
      </c>
      <c r="D6969" t="s">
        <v>21238</v>
      </c>
      <c r="E6969" t="s">
        <v>11853</v>
      </c>
      <c r="F6969" s="30" t="s">
        <v>17385</v>
      </c>
      <c r="G6969">
        <v>9.99</v>
      </c>
      <c r="H6969">
        <v>4.2</v>
      </c>
      <c r="I6969">
        <v>18</v>
      </c>
      <c r="J6969">
        <v>0</v>
      </c>
      <c r="K6969" s="13">
        <v>0.32189999999999996</v>
      </c>
      <c r="L6969" s="13">
        <v>4.2000000000000003E-2</v>
      </c>
      <c r="M6969" s="13">
        <v>9.9900000000000003E-2</v>
      </c>
      <c r="N6969" s="13">
        <v>0.18</v>
      </c>
      <c r="O6969" s="13">
        <v>0</v>
      </c>
      <c r="P6969" s="12" t="str">
        <f>LEFT(Tabela2[[#This Row],[Código]],2)</f>
        <v>68</v>
      </c>
    </row>
    <row r="6970" spans="2:16" ht="15" customHeight="1" x14ac:dyDescent="0.25">
      <c r="B6970" s="36" t="str">
        <f>LOOKUP(Tabela2[[#This Row],[RESUMO]],Tabela3[Grupo],Tabela3[Meus produtos])</f>
        <v>Não</v>
      </c>
      <c r="C6970" s="30" t="s">
        <v>6663</v>
      </c>
      <c r="D6970" t="s">
        <v>21238</v>
      </c>
      <c r="E6970" t="s">
        <v>11853</v>
      </c>
      <c r="F6970" s="30" t="s">
        <v>17386</v>
      </c>
      <c r="G6970">
        <v>8.7899999999999991</v>
      </c>
      <c r="H6970">
        <v>4.2</v>
      </c>
      <c r="I6970">
        <v>18</v>
      </c>
      <c r="J6970">
        <v>0</v>
      </c>
      <c r="K6970" s="13">
        <v>0.30989999999999995</v>
      </c>
      <c r="L6970" s="13">
        <v>4.2000000000000003E-2</v>
      </c>
      <c r="M6970" s="13">
        <v>8.7899999999999992E-2</v>
      </c>
      <c r="N6970" s="13">
        <v>0.18</v>
      </c>
      <c r="O6970" s="13">
        <v>0</v>
      </c>
      <c r="P6970" s="12" t="str">
        <f>LEFT(Tabela2[[#This Row],[Código]],2)</f>
        <v>68</v>
      </c>
    </row>
    <row r="6971" spans="2:16" ht="15" customHeight="1" x14ac:dyDescent="0.25">
      <c r="B6971" s="36" t="str">
        <f>LOOKUP(Tabela2[[#This Row],[RESUMO]],Tabela3[Grupo],Tabela3[Meus produtos])</f>
        <v>Não</v>
      </c>
      <c r="C6971" s="30" t="s">
        <v>6664</v>
      </c>
      <c r="D6971" t="s">
        <v>21238</v>
      </c>
      <c r="E6971" t="s">
        <v>11853</v>
      </c>
      <c r="F6971" s="30" t="s">
        <v>17387</v>
      </c>
      <c r="G6971">
        <v>9.99</v>
      </c>
      <c r="H6971">
        <v>4.2</v>
      </c>
      <c r="I6971">
        <v>18</v>
      </c>
      <c r="J6971">
        <v>0</v>
      </c>
      <c r="K6971" s="13">
        <v>0.32189999999999996</v>
      </c>
      <c r="L6971" s="13">
        <v>4.2000000000000003E-2</v>
      </c>
      <c r="M6971" s="13">
        <v>9.9900000000000003E-2</v>
      </c>
      <c r="N6971" s="13">
        <v>0.18</v>
      </c>
      <c r="O6971" s="13">
        <v>0</v>
      </c>
      <c r="P6971" s="12" t="str">
        <f>LEFT(Tabela2[[#This Row],[Código]],2)</f>
        <v>68</v>
      </c>
    </row>
    <row r="6972" spans="2:16" ht="15" customHeight="1" x14ac:dyDescent="0.25">
      <c r="B6972" s="36" t="str">
        <f>LOOKUP(Tabela2[[#This Row],[RESUMO]],Tabela3[Grupo],Tabela3[Meus produtos])</f>
        <v>Não</v>
      </c>
      <c r="C6972" s="30" t="s">
        <v>6665</v>
      </c>
      <c r="D6972" t="s">
        <v>21238</v>
      </c>
      <c r="E6972" t="s">
        <v>11853</v>
      </c>
      <c r="F6972" s="30" t="s">
        <v>17388</v>
      </c>
      <c r="G6972">
        <v>8.31</v>
      </c>
      <c r="H6972">
        <v>4.2</v>
      </c>
      <c r="I6972">
        <v>18</v>
      </c>
      <c r="J6972">
        <v>0</v>
      </c>
      <c r="K6972" s="13">
        <v>0.30510000000000004</v>
      </c>
      <c r="L6972" s="13">
        <v>4.2000000000000003E-2</v>
      </c>
      <c r="M6972" s="13">
        <v>8.3100000000000007E-2</v>
      </c>
      <c r="N6972" s="13">
        <v>0.18</v>
      </c>
      <c r="O6972" s="13">
        <v>0</v>
      </c>
      <c r="P6972" s="12" t="str">
        <f>LEFT(Tabela2[[#This Row],[Código]],2)</f>
        <v>68</v>
      </c>
    </row>
    <row r="6973" spans="2:16" ht="15" customHeight="1" x14ac:dyDescent="0.25">
      <c r="B6973" s="36" t="str">
        <f>LOOKUP(Tabela2[[#This Row],[RESUMO]],Tabela3[Grupo],Tabela3[Meus produtos])</f>
        <v>Não</v>
      </c>
      <c r="C6973" s="30" t="s">
        <v>6665</v>
      </c>
      <c r="D6973" t="s">
        <v>124</v>
      </c>
      <c r="E6973" t="s">
        <v>11853</v>
      </c>
      <c r="F6973" s="30" t="s">
        <v>21450</v>
      </c>
      <c r="G6973">
        <v>10.9</v>
      </c>
      <c r="H6973">
        <v>6.79</v>
      </c>
      <c r="I6973">
        <v>18</v>
      </c>
      <c r="J6973">
        <v>0</v>
      </c>
      <c r="K6973" s="13">
        <v>0.3569</v>
      </c>
      <c r="L6973" s="13">
        <v>6.7900000000000002E-2</v>
      </c>
      <c r="M6973" s="13">
        <v>0.109</v>
      </c>
      <c r="N6973" s="13">
        <v>0.18</v>
      </c>
      <c r="O6973" s="13">
        <v>0</v>
      </c>
      <c r="P6973" s="12" t="str">
        <f>LEFT(Tabela2[[#This Row],[Código]],2)</f>
        <v>68</v>
      </c>
    </row>
    <row r="6974" spans="2:16" ht="15" customHeight="1" x14ac:dyDescent="0.25">
      <c r="B6974" s="36" t="str">
        <f>LOOKUP(Tabela2[[#This Row],[RESUMO]],Tabela3[Grupo],Tabela3[Meus produtos])</f>
        <v>Não</v>
      </c>
      <c r="C6974" s="30" t="s">
        <v>6666</v>
      </c>
      <c r="D6974" t="s">
        <v>21238</v>
      </c>
      <c r="E6974" t="s">
        <v>11853</v>
      </c>
      <c r="F6974" s="30" t="s">
        <v>17389</v>
      </c>
      <c r="G6974">
        <v>8.31</v>
      </c>
      <c r="H6974">
        <v>4.2</v>
      </c>
      <c r="I6974">
        <v>18</v>
      </c>
      <c r="J6974">
        <v>0</v>
      </c>
      <c r="K6974" s="13">
        <v>0.30510000000000004</v>
      </c>
      <c r="L6974" s="13">
        <v>4.2000000000000003E-2</v>
      </c>
      <c r="M6974" s="13">
        <v>8.3100000000000007E-2</v>
      </c>
      <c r="N6974" s="13">
        <v>0.18</v>
      </c>
      <c r="O6974" s="13">
        <v>0</v>
      </c>
      <c r="P6974" s="12" t="str">
        <f>LEFT(Tabela2[[#This Row],[Código]],2)</f>
        <v>68</v>
      </c>
    </row>
    <row r="6975" spans="2:16" ht="15" customHeight="1" x14ac:dyDescent="0.25">
      <c r="B6975" s="36" t="str">
        <f>LOOKUP(Tabela2[[#This Row],[RESUMO]],Tabela3[Grupo],Tabela3[Meus produtos])</f>
        <v>Não</v>
      </c>
      <c r="C6975" s="30" t="s">
        <v>6667</v>
      </c>
      <c r="D6975" t="s">
        <v>21238</v>
      </c>
      <c r="E6975" t="s">
        <v>11853</v>
      </c>
      <c r="F6975" s="30" t="s">
        <v>17390</v>
      </c>
      <c r="G6975">
        <v>8.31</v>
      </c>
      <c r="H6975">
        <v>4.2</v>
      </c>
      <c r="I6975">
        <v>18</v>
      </c>
      <c r="J6975">
        <v>0</v>
      </c>
      <c r="K6975" s="13">
        <v>0.30510000000000004</v>
      </c>
      <c r="L6975" s="13">
        <v>4.2000000000000003E-2</v>
      </c>
      <c r="M6975" s="13">
        <v>8.3100000000000007E-2</v>
      </c>
      <c r="N6975" s="13">
        <v>0.18</v>
      </c>
      <c r="O6975" s="13">
        <v>0</v>
      </c>
      <c r="P6975" s="12" t="str">
        <f>LEFT(Tabela2[[#This Row],[Código]],2)</f>
        <v>68</v>
      </c>
    </row>
    <row r="6976" spans="2:16" ht="15" customHeight="1" x14ac:dyDescent="0.25">
      <c r="B6976" s="36" t="str">
        <f>LOOKUP(Tabela2[[#This Row],[RESUMO]],Tabela3[Grupo],Tabela3[Meus produtos])</f>
        <v>Não</v>
      </c>
      <c r="C6976" s="30" t="s">
        <v>6668</v>
      </c>
      <c r="D6976" t="s">
        <v>21238</v>
      </c>
      <c r="E6976" t="s">
        <v>11853</v>
      </c>
      <c r="F6976" s="30" t="s">
        <v>17391</v>
      </c>
      <c r="G6976">
        <v>8.31</v>
      </c>
      <c r="H6976">
        <v>4.2</v>
      </c>
      <c r="I6976">
        <v>18</v>
      </c>
      <c r="J6976">
        <v>0</v>
      </c>
      <c r="K6976" s="13">
        <v>0.30510000000000004</v>
      </c>
      <c r="L6976" s="13">
        <v>4.2000000000000003E-2</v>
      </c>
      <c r="M6976" s="13">
        <v>8.3100000000000007E-2</v>
      </c>
      <c r="N6976" s="13">
        <v>0.18</v>
      </c>
      <c r="O6976" s="13">
        <v>0</v>
      </c>
      <c r="P6976" s="12" t="str">
        <f>LEFT(Tabela2[[#This Row],[Código]],2)</f>
        <v>68</v>
      </c>
    </row>
    <row r="6977" spans="2:16" ht="15" customHeight="1" x14ac:dyDescent="0.25">
      <c r="B6977" s="36" t="str">
        <f>LOOKUP(Tabela2[[#This Row],[RESUMO]],Tabela3[Grupo],Tabela3[Meus produtos])</f>
        <v>Não</v>
      </c>
      <c r="C6977" s="30" t="s">
        <v>6668</v>
      </c>
      <c r="D6977" t="s">
        <v>124</v>
      </c>
      <c r="E6977" t="s">
        <v>11853</v>
      </c>
      <c r="F6977" s="30" t="s">
        <v>21451</v>
      </c>
      <c r="G6977">
        <v>10.9</v>
      </c>
      <c r="H6977">
        <v>6.79</v>
      </c>
      <c r="I6977">
        <v>18</v>
      </c>
      <c r="J6977">
        <v>0</v>
      </c>
      <c r="K6977" s="13">
        <v>0.3569</v>
      </c>
      <c r="L6977" s="13">
        <v>6.7900000000000002E-2</v>
      </c>
      <c r="M6977" s="13">
        <v>0.109</v>
      </c>
      <c r="N6977" s="13">
        <v>0.18</v>
      </c>
      <c r="O6977" s="13">
        <v>0</v>
      </c>
      <c r="P6977" s="12" t="str">
        <f>LEFT(Tabela2[[#This Row],[Código]],2)</f>
        <v>68</v>
      </c>
    </row>
    <row r="6978" spans="2:16" ht="15" customHeight="1" x14ac:dyDescent="0.25">
      <c r="B6978" s="36" t="str">
        <f>LOOKUP(Tabela2[[#This Row],[RESUMO]],Tabela3[Grupo],Tabela3[Meus produtos])</f>
        <v>Não</v>
      </c>
      <c r="C6978" s="30" t="s">
        <v>6669</v>
      </c>
      <c r="D6978" t="s">
        <v>21238</v>
      </c>
      <c r="E6978" t="s">
        <v>11853</v>
      </c>
      <c r="F6978" s="30" t="s">
        <v>17392</v>
      </c>
      <c r="G6978">
        <v>9.67</v>
      </c>
      <c r="H6978">
        <v>5.56</v>
      </c>
      <c r="I6978">
        <v>18</v>
      </c>
      <c r="J6978">
        <v>0</v>
      </c>
      <c r="K6978" s="13">
        <v>0.33229999999999998</v>
      </c>
      <c r="L6978" s="13">
        <v>5.5599999999999997E-2</v>
      </c>
      <c r="M6978" s="13">
        <v>9.6699999999999994E-2</v>
      </c>
      <c r="N6978" s="13">
        <v>0.18</v>
      </c>
      <c r="O6978" s="13">
        <v>0</v>
      </c>
      <c r="P6978" s="12" t="str">
        <f>LEFT(Tabela2[[#This Row],[Código]],2)</f>
        <v>68</v>
      </c>
    </row>
    <row r="6979" spans="2:16" ht="15" customHeight="1" x14ac:dyDescent="0.25">
      <c r="B6979" s="36" t="str">
        <f>LOOKUP(Tabela2[[#This Row],[RESUMO]],Tabela3[Grupo],Tabela3[Meus produtos])</f>
        <v>Não</v>
      </c>
      <c r="C6979" s="30" t="s">
        <v>6670</v>
      </c>
      <c r="D6979" t="s">
        <v>21238</v>
      </c>
      <c r="E6979" t="s">
        <v>11853</v>
      </c>
      <c r="F6979" s="30" t="s">
        <v>17393</v>
      </c>
      <c r="G6979">
        <v>9.67</v>
      </c>
      <c r="H6979">
        <v>5.56</v>
      </c>
      <c r="I6979">
        <v>18</v>
      </c>
      <c r="J6979">
        <v>0</v>
      </c>
      <c r="K6979" s="13">
        <v>0.33229999999999998</v>
      </c>
      <c r="L6979" s="13">
        <v>5.5599999999999997E-2</v>
      </c>
      <c r="M6979" s="13">
        <v>9.6699999999999994E-2</v>
      </c>
      <c r="N6979" s="13">
        <v>0.18</v>
      </c>
      <c r="O6979" s="13">
        <v>0</v>
      </c>
      <c r="P6979" s="12" t="str">
        <f>LEFT(Tabela2[[#This Row],[Código]],2)</f>
        <v>68</v>
      </c>
    </row>
    <row r="6980" spans="2:16" ht="15" customHeight="1" x14ac:dyDescent="0.25">
      <c r="B6980" s="36" t="str">
        <f>LOOKUP(Tabela2[[#This Row],[RESUMO]],Tabela3[Grupo],Tabela3[Meus produtos])</f>
        <v>Não</v>
      </c>
      <c r="C6980" s="30" t="s">
        <v>6670</v>
      </c>
      <c r="D6980" t="s">
        <v>124</v>
      </c>
      <c r="E6980" t="s">
        <v>11853</v>
      </c>
      <c r="F6980" s="30" t="s">
        <v>21452</v>
      </c>
      <c r="G6980">
        <v>8.31</v>
      </c>
      <c r="H6980">
        <v>4.2</v>
      </c>
      <c r="I6980">
        <v>18</v>
      </c>
      <c r="J6980">
        <v>0</v>
      </c>
      <c r="K6980" s="13">
        <v>0.30510000000000004</v>
      </c>
      <c r="L6980" s="13">
        <v>4.2000000000000003E-2</v>
      </c>
      <c r="M6980" s="13">
        <v>8.3100000000000007E-2</v>
      </c>
      <c r="N6980" s="13">
        <v>0.18</v>
      </c>
      <c r="O6980" s="13">
        <v>0</v>
      </c>
      <c r="P6980" s="12" t="str">
        <f>LEFT(Tabela2[[#This Row],[Código]],2)</f>
        <v>68</v>
      </c>
    </row>
    <row r="6981" spans="2:16" ht="15" customHeight="1" x14ac:dyDescent="0.25">
      <c r="B6981" s="36" t="str">
        <f>LOOKUP(Tabela2[[#This Row],[RESUMO]],Tabela3[Grupo],Tabela3[Meus produtos])</f>
        <v>Não</v>
      </c>
      <c r="C6981" s="30" t="s">
        <v>6671</v>
      </c>
      <c r="D6981" t="s">
        <v>21238</v>
      </c>
      <c r="E6981" t="s">
        <v>11853</v>
      </c>
      <c r="F6981" s="30" t="s">
        <v>17394</v>
      </c>
      <c r="G6981">
        <v>10.9</v>
      </c>
      <c r="H6981">
        <v>6.79</v>
      </c>
      <c r="I6981">
        <v>18</v>
      </c>
      <c r="J6981">
        <v>0</v>
      </c>
      <c r="K6981" s="13">
        <v>0.3569</v>
      </c>
      <c r="L6981" s="13">
        <v>6.7900000000000002E-2</v>
      </c>
      <c r="M6981" s="13">
        <v>0.109</v>
      </c>
      <c r="N6981" s="13">
        <v>0.18</v>
      </c>
      <c r="O6981" s="13">
        <v>0</v>
      </c>
      <c r="P6981" s="12" t="str">
        <f>LEFT(Tabela2[[#This Row],[Código]],2)</f>
        <v>68</v>
      </c>
    </row>
    <row r="6982" spans="2:16" ht="15" customHeight="1" x14ac:dyDescent="0.25">
      <c r="B6982" s="36" t="str">
        <f>LOOKUP(Tabela2[[#This Row],[RESUMO]],Tabela3[Grupo],Tabela3[Meus produtos])</f>
        <v>Não</v>
      </c>
      <c r="C6982" s="30" t="s">
        <v>6672</v>
      </c>
      <c r="D6982" t="s">
        <v>21238</v>
      </c>
      <c r="E6982" t="s">
        <v>11853</v>
      </c>
      <c r="F6982" s="30" t="s">
        <v>17395</v>
      </c>
      <c r="G6982">
        <v>11.9</v>
      </c>
      <c r="H6982">
        <v>4.2</v>
      </c>
      <c r="I6982">
        <v>18</v>
      </c>
      <c r="J6982">
        <v>0</v>
      </c>
      <c r="K6982" s="13">
        <v>0.34099999999999997</v>
      </c>
      <c r="L6982" s="13">
        <v>4.2000000000000003E-2</v>
      </c>
      <c r="M6982" s="13">
        <v>0.11900000000000001</v>
      </c>
      <c r="N6982" s="13">
        <v>0.18</v>
      </c>
      <c r="O6982" s="13">
        <v>0</v>
      </c>
      <c r="P6982" s="12" t="str">
        <f>LEFT(Tabela2[[#This Row],[Código]],2)</f>
        <v>68</v>
      </c>
    </row>
    <row r="6983" spans="2:16" ht="15" customHeight="1" x14ac:dyDescent="0.25">
      <c r="B6983" s="36" t="str">
        <f>LOOKUP(Tabela2[[#This Row],[RESUMO]],Tabela3[Grupo],Tabela3[Meus produtos])</f>
        <v>Não</v>
      </c>
      <c r="C6983" s="30" t="s">
        <v>6673</v>
      </c>
      <c r="D6983" t="s">
        <v>21238</v>
      </c>
      <c r="E6983" t="s">
        <v>11853</v>
      </c>
      <c r="F6983" s="30" t="s">
        <v>17396</v>
      </c>
      <c r="G6983">
        <v>9.67</v>
      </c>
      <c r="H6983">
        <v>5.56</v>
      </c>
      <c r="I6983">
        <v>18</v>
      </c>
      <c r="J6983">
        <v>0</v>
      </c>
      <c r="K6983" s="13">
        <v>0.33229999999999998</v>
      </c>
      <c r="L6983" s="13">
        <v>5.5599999999999997E-2</v>
      </c>
      <c r="M6983" s="13">
        <v>9.6699999999999994E-2</v>
      </c>
      <c r="N6983" s="13">
        <v>0.18</v>
      </c>
      <c r="O6983" s="13">
        <v>0</v>
      </c>
      <c r="P6983" s="12" t="str">
        <f>LEFT(Tabela2[[#This Row],[Código]],2)</f>
        <v>68</v>
      </c>
    </row>
    <row r="6984" spans="2:16" ht="15" customHeight="1" x14ac:dyDescent="0.25">
      <c r="B6984" s="36" t="str">
        <f>LOOKUP(Tabela2[[#This Row],[RESUMO]],Tabela3[Grupo],Tabela3[Meus produtos])</f>
        <v>Não</v>
      </c>
      <c r="C6984" s="30" t="s">
        <v>6674</v>
      </c>
      <c r="D6984" t="s">
        <v>21238</v>
      </c>
      <c r="E6984" t="s">
        <v>11853</v>
      </c>
      <c r="F6984" s="30" t="s">
        <v>17397</v>
      </c>
      <c r="G6984">
        <v>9.67</v>
      </c>
      <c r="H6984">
        <v>5.56</v>
      </c>
      <c r="I6984">
        <v>18</v>
      </c>
      <c r="J6984">
        <v>0</v>
      </c>
      <c r="K6984" s="13">
        <v>0.33229999999999998</v>
      </c>
      <c r="L6984" s="13">
        <v>5.5599999999999997E-2</v>
      </c>
      <c r="M6984" s="13">
        <v>9.6699999999999994E-2</v>
      </c>
      <c r="N6984" s="13">
        <v>0.18</v>
      </c>
      <c r="O6984" s="13">
        <v>0</v>
      </c>
      <c r="P6984" s="12" t="str">
        <f>LEFT(Tabela2[[#This Row],[Código]],2)</f>
        <v>68</v>
      </c>
    </row>
    <row r="6985" spans="2:16" ht="15" customHeight="1" x14ac:dyDescent="0.25">
      <c r="B6985" s="36" t="str">
        <f>LOOKUP(Tabela2[[#This Row],[RESUMO]],Tabela3[Grupo],Tabela3[Meus produtos])</f>
        <v>Não</v>
      </c>
      <c r="C6985" s="30" t="s">
        <v>6675</v>
      </c>
      <c r="D6985" t="s">
        <v>21238</v>
      </c>
      <c r="E6985" t="s">
        <v>11853</v>
      </c>
      <c r="F6985" s="30" t="s">
        <v>17398</v>
      </c>
      <c r="G6985">
        <v>8.0500000000000007</v>
      </c>
      <c r="H6985">
        <v>4.2</v>
      </c>
      <c r="I6985">
        <v>12</v>
      </c>
      <c r="J6985">
        <v>0</v>
      </c>
      <c r="K6985" s="13">
        <v>0.24249999999999999</v>
      </c>
      <c r="L6985" s="13">
        <v>4.2000000000000003E-2</v>
      </c>
      <c r="M6985" s="13">
        <v>8.0500000000000002E-2</v>
      </c>
      <c r="N6985" s="13">
        <v>0.12</v>
      </c>
      <c r="O6985" s="13">
        <v>0</v>
      </c>
      <c r="P6985" s="12" t="str">
        <f>LEFT(Tabela2[[#This Row],[Código]],2)</f>
        <v>68</v>
      </c>
    </row>
    <row r="6986" spans="2:16" ht="15" customHeight="1" x14ac:dyDescent="0.25">
      <c r="B6986" s="36" t="str">
        <f>LOOKUP(Tabela2[[#This Row],[RESUMO]],Tabela3[Grupo],Tabela3[Meus produtos])</f>
        <v>Não</v>
      </c>
      <c r="C6986" s="30" t="s">
        <v>6676</v>
      </c>
      <c r="D6986" t="s">
        <v>21238</v>
      </c>
      <c r="E6986" t="s">
        <v>11853</v>
      </c>
      <c r="F6986" s="30" t="s">
        <v>17399</v>
      </c>
      <c r="G6986">
        <v>10.72</v>
      </c>
      <c r="H6986">
        <v>4.2</v>
      </c>
      <c r="I6986">
        <v>12</v>
      </c>
      <c r="J6986">
        <v>0</v>
      </c>
      <c r="K6986" s="13">
        <v>0.26919999999999999</v>
      </c>
      <c r="L6986" s="13">
        <v>4.2000000000000003E-2</v>
      </c>
      <c r="M6986" s="13">
        <v>0.1072</v>
      </c>
      <c r="N6986" s="13">
        <v>0.12</v>
      </c>
      <c r="O6986" s="13">
        <v>0</v>
      </c>
      <c r="P6986" s="12" t="str">
        <f>LEFT(Tabela2[[#This Row],[Código]],2)</f>
        <v>68</v>
      </c>
    </row>
    <row r="6987" spans="2:16" ht="15" customHeight="1" x14ac:dyDescent="0.25">
      <c r="B6987" s="36" t="str">
        <f>LOOKUP(Tabela2[[#This Row],[RESUMO]],Tabela3[Grupo],Tabela3[Meus produtos])</f>
        <v>Não</v>
      </c>
      <c r="C6987" s="30" t="s">
        <v>6677</v>
      </c>
      <c r="D6987" t="s">
        <v>21238</v>
      </c>
      <c r="E6987" t="s">
        <v>11853</v>
      </c>
      <c r="F6987" s="30" t="s">
        <v>17400</v>
      </c>
      <c r="G6987">
        <v>8.31</v>
      </c>
      <c r="H6987">
        <v>4.2</v>
      </c>
      <c r="I6987">
        <v>12</v>
      </c>
      <c r="J6987">
        <v>0</v>
      </c>
      <c r="K6987" s="13">
        <v>0.24510000000000001</v>
      </c>
      <c r="L6987" s="13">
        <v>4.2000000000000003E-2</v>
      </c>
      <c r="M6987" s="13">
        <v>8.3100000000000007E-2</v>
      </c>
      <c r="N6987" s="13">
        <v>0.12</v>
      </c>
      <c r="O6987" s="13">
        <v>0</v>
      </c>
      <c r="P6987" s="12" t="str">
        <f>LEFT(Tabela2[[#This Row],[Código]],2)</f>
        <v>68</v>
      </c>
    </row>
    <row r="6988" spans="2:16" ht="15" customHeight="1" x14ac:dyDescent="0.25">
      <c r="B6988" s="36" t="str">
        <f>LOOKUP(Tabela2[[#This Row],[RESUMO]],Tabela3[Grupo],Tabela3[Meus produtos])</f>
        <v>Não</v>
      </c>
      <c r="C6988" s="30" t="s">
        <v>6678</v>
      </c>
      <c r="D6988" t="s">
        <v>21238</v>
      </c>
      <c r="E6988" t="s">
        <v>11853</v>
      </c>
      <c r="F6988" s="30" t="s">
        <v>17401</v>
      </c>
      <c r="G6988">
        <v>8.31</v>
      </c>
      <c r="H6988">
        <v>4.2</v>
      </c>
      <c r="I6988">
        <v>12</v>
      </c>
      <c r="J6988">
        <v>0</v>
      </c>
      <c r="K6988" s="13">
        <v>0.24510000000000001</v>
      </c>
      <c r="L6988" s="13">
        <v>4.2000000000000003E-2</v>
      </c>
      <c r="M6988" s="13">
        <v>8.3100000000000007E-2</v>
      </c>
      <c r="N6988" s="13">
        <v>0.12</v>
      </c>
      <c r="O6988" s="13">
        <v>0</v>
      </c>
      <c r="P6988" s="12" t="str">
        <f>LEFT(Tabela2[[#This Row],[Código]],2)</f>
        <v>68</v>
      </c>
    </row>
    <row r="6989" spans="2:16" ht="15" customHeight="1" x14ac:dyDescent="0.25">
      <c r="B6989" s="36" t="str">
        <f>LOOKUP(Tabela2[[#This Row],[RESUMO]],Tabela3[Grupo],Tabela3[Meus produtos])</f>
        <v>Não</v>
      </c>
      <c r="C6989" s="30" t="s">
        <v>6679</v>
      </c>
      <c r="D6989" t="s">
        <v>21238</v>
      </c>
      <c r="E6989" t="s">
        <v>11853</v>
      </c>
      <c r="F6989" s="30" t="s">
        <v>17402</v>
      </c>
      <c r="G6989">
        <v>11.31</v>
      </c>
      <c r="H6989">
        <v>6.2</v>
      </c>
      <c r="I6989">
        <v>18</v>
      </c>
      <c r="J6989">
        <v>0</v>
      </c>
      <c r="K6989" s="13">
        <v>0.35509999999999997</v>
      </c>
      <c r="L6989" s="13">
        <v>6.2E-2</v>
      </c>
      <c r="M6989" s="13">
        <v>0.11310000000000001</v>
      </c>
      <c r="N6989" s="13">
        <v>0.18</v>
      </c>
      <c r="O6989" s="13">
        <v>0</v>
      </c>
      <c r="P6989" s="12" t="str">
        <f>LEFT(Tabela2[[#This Row],[Código]],2)</f>
        <v>68</v>
      </c>
    </row>
    <row r="6990" spans="2:16" ht="15" customHeight="1" x14ac:dyDescent="0.25">
      <c r="B6990" s="36" t="str">
        <f>LOOKUP(Tabela2[[#This Row],[RESUMO]],Tabela3[Grupo],Tabela3[Meus produtos])</f>
        <v>Não</v>
      </c>
      <c r="C6990" s="30" t="s">
        <v>6680</v>
      </c>
      <c r="D6990" t="s">
        <v>21238</v>
      </c>
      <c r="E6990" t="s">
        <v>11853</v>
      </c>
      <c r="F6990" s="30" t="s">
        <v>17403</v>
      </c>
      <c r="G6990">
        <v>11.31</v>
      </c>
      <c r="H6990">
        <v>6.2</v>
      </c>
      <c r="I6990">
        <v>12</v>
      </c>
      <c r="J6990">
        <v>0</v>
      </c>
      <c r="K6990" s="13">
        <v>0.29510000000000003</v>
      </c>
      <c r="L6990" s="13">
        <v>6.2E-2</v>
      </c>
      <c r="M6990" s="13">
        <v>0.11310000000000001</v>
      </c>
      <c r="N6990" s="13">
        <v>0.12</v>
      </c>
      <c r="O6990" s="13">
        <v>0</v>
      </c>
      <c r="P6990" s="12" t="str">
        <f>LEFT(Tabela2[[#This Row],[Código]],2)</f>
        <v>68</v>
      </c>
    </row>
    <row r="6991" spans="2:16" ht="15" customHeight="1" x14ac:dyDescent="0.25">
      <c r="B6991" s="36" t="str">
        <f>LOOKUP(Tabela2[[#This Row],[RESUMO]],Tabela3[Grupo],Tabela3[Meus produtos])</f>
        <v>Não</v>
      </c>
      <c r="C6991" s="30" t="s">
        <v>6681</v>
      </c>
      <c r="D6991" t="s">
        <v>21238</v>
      </c>
      <c r="E6991" t="s">
        <v>11853</v>
      </c>
      <c r="F6991" s="30" t="s">
        <v>17404</v>
      </c>
      <c r="G6991">
        <v>11.31</v>
      </c>
      <c r="H6991">
        <v>6.2</v>
      </c>
      <c r="I6991">
        <v>12</v>
      </c>
      <c r="J6991">
        <v>0</v>
      </c>
      <c r="K6991" s="13">
        <v>0.29510000000000003</v>
      </c>
      <c r="L6991" s="13">
        <v>6.2E-2</v>
      </c>
      <c r="M6991" s="13">
        <v>0.11310000000000001</v>
      </c>
      <c r="N6991" s="13">
        <v>0.12</v>
      </c>
      <c r="O6991" s="13">
        <v>0</v>
      </c>
      <c r="P6991" s="12" t="str">
        <f>LEFT(Tabela2[[#This Row],[Código]],2)</f>
        <v>68</v>
      </c>
    </row>
    <row r="6992" spans="2:16" ht="15" customHeight="1" x14ac:dyDescent="0.25">
      <c r="B6992" s="36" t="str">
        <f>LOOKUP(Tabela2[[#This Row],[RESUMO]],Tabela3[Grupo],Tabela3[Meus produtos])</f>
        <v>Não</v>
      </c>
      <c r="C6992" s="30" t="s">
        <v>6682</v>
      </c>
      <c r="D6992" t="s">
        <v>21238</v>
      </c>
      <c r="E6992" t="s">
        <v>11853</v>
      </c>
      <c r="F6992" s="30" t="s">
        <v>17405</v>
      </c>
      <c r="G6992">
        <v>11.31</v>
      </c>
      <c r="H6992">
        <v>6.2</v>
      </c>
      <c r="I6992">
        <v>12</v>
      </c>
      <c r="J6992">
        <v>0</v>
      </c>
      <c r="K6992" s="13">
        <v>0.29510000000000003</v>
      </c>
      <c r="L6992" s="13">
        <v>6.2E-2</v>
      </c>
      <c r="M6992" s="13">
        <v>0.11310000000000001</v>
      </c>
      <c r="N6992" s="13">
        <v>0.12</v>
      </c>
      <c r="O6992" s="13">
        <v>0</v>
      </c>
      <c r="P6992" s="12" t="str">
        <f>LEFT(Tabela2[[#This Row],[Código]],2)</f>
        <v>68</v>
      </c>
    </row>
    <row r="6993" spans="2:16" ht="15" customHeight="1" x14ac:dyDescent="0.25">
      <c r="B6993" s="36" t="str">
        <f>LOOKUP(Tabela2[[#This Row],[RESUMO]],Tabela3[Grupo],Tabela3[Meus produtos])</f>
        <v>Não</v>
      </c>
      <c r="C6993" s="30" t="s">
        <v>6683</v>
      </c>
      <c r="D6993" t="s">
        <v>21238</v>
      </c>
      <c r="E6993" t="s">
        <v>11853</v>
      </c>
      <c r="F6993" s="30" t="s">
        <v>17406</v>
      </c>
      <c r="G6993">
        <v>12.29</v>
      </c>
      <c r="H6993">
        <v>6.79</v>
      </c>
      <c r="I6993">
        <v>18</v>
      </c>
      <c r="J6993">
        <v>0</v>
      </c>
      <c r="K6993" s="13">
        <v>0.37080000000000002</v>
      </c>
      <c r="L6993" s="13">
        <v>6.7900000000000002E-2</v>
      </c>
      <c r="M6993" s="13">
        <v>0.1229</v>
      </c>
      <c r="N6993" s="13">
        <v>0.18</v>
      </c>
      <c r="O6993" s="13">
        <v>0</v>
      </c>
      <c r="P6993" s="12" t="str">
        <f>LEFT(Tabela2[[#This Row],[Código]],2)</f>
        <v>68</v>
      </c>
    </row>
    <row r="6994" spans="2:16" ht="15" customHeight="1" x14ac:dyDescent="0.25">
      <c r="B6994" s="36" t="str">
        <f>LOOKUP(Tabela2[[#This Row],[RESUMO]],Tabela3[Grupo],Tabela3[Meus produtos])</f>
        <v>Não</v>
      </c>
      <c r="C6994" s="30" t="s">
        <v>6684</v>
      </c>
      <c r="D6994" t="s">
        <v>21238</v>
      </c>
      <c r="E6994" t="s">
        <v>11853</v>
      </c>
      <c r="F6994" s="30" t="s">
        <v>17407</v>
      </c>
      <c r="G6994">
        <v>9.6999999999999993</v>
      </c>
      <c r="H6994">
        <v>4.2</v>
      </c>
      <c r="I6994">
        <v>18</v>
      </c>
      <c r="J6994">
        <v>0</v>
      </c>
      <c r="K6994" s="13">
        <v>0.31899999999999995</v>
      </c>
      <c r="L6994" s="13">
        <v>4.2000000000000003E-2</v>
      </c>
      <c r="M6994" s="13">
        <v>9.6999999999999989E-2</v>
      </c>
      <c r="N6994" s="13">
        <v>0.18</v>
      </c>
      <c r="O6994" s="13">
        <v>0</v>
      </c>
      <c r="P6994" s="12" t="str">
        <f>LEFT(Tabela2[[#This Row],[Código]],2)</f>
        <v>68</v>
      </c>
    </row>
    <row r="6995" spans="2:16" ht="15" customHeight="1" x14ac:dyDescent="0.25">
      <c r="B6995" s="36" t="str">
        <f>LOOKUP(Tabela2[[#This Row],[RESUMO]],Tabela3[Grupo],Tabela3[Meus produtos])</f>
        <v>Não</v>
      </c>
      <c r="C6995" s="30" t="s">
        <v>6685</v>
      </c>
      <c r="D6995" t="s">
        <v>21238</v>
      </c>
      <c r="E6995" t="s">
        <v>11853</v>
      </c>
      <c r="F6995" s="30" t="s">
        <v>17408</v>
      </c>
      <c r="G6995">
        <v>12.29</v>
      </c>
      <c r="H6995">
        <v>6.79</v>
      </c>
      <c r="I6995">
        <v>18</v>
      </c>
      <c r="J6995">
        <v>0</v>
      </c>
      <c r="K6995" s="13">
        <v>0.37080000000000002</v>
      </c>
      <c r="L6995" s="13">
        <v>6.7900000000000002E-2</v>
      </c>
      <c r="M6995" s="13">
        <v>0.1229</v>
      </c>
      <c r="N6995" s="13">
        <v>0.18</v>
      </c>
      <c r="O6995" s="13">
        <v>0</v>
      </c>
      <c r="P6995" s="12" t="str">
        <f>LEFT(Tabela2[[#This Row],[Código]],2)</f>
        <v>68</v>
      </c>
    </row>
    <row r="6996" spans="2:16" ht="15" customHeight="1" x14ac:dyDescent="0.25">
      <c r="B6996" s="36" t="str">
        <f>LOOKUP(Tabela2[[#This Row],[RESUMO]],Tabela3[Grupo],Tabela3[Meus produtos])</f>
        <v>Não</v>
      </c>
      <c r="C6996" s="30" t="s">
        <v>6686</v>
      </c>
      <c r="D6996" t="s">
        <v>21238</v>
      </c>
      <c r="E6996" t="s">
        <v>11853</v>
      </c>
      <c r="F6996" s="30" t="s">
        <v>17409</v>
      </c>
      <c r="G6996">
        <v>12.29</v>
      </c>
      <c r="H6996">
        <v>6.79</v>
      </c>
      <c r="I6996">
        <v>18</v>
      </c>
      <c r="J6996">
        <v>0</v>
      </c>
      <c r="K6996" s="13">
        <v>0.37080000000000002</v>
      </c>
      <c r="L6996" s="13">
        <v>6.7900000000000002E-2</v>
      </c>
      <c r="M6996" s="13">
        <v>0.1229</v>
      </c>
      <c r="N6996" s="13">
        <v>0.18</v>
      </c>
      <c r="O6996" s="13">
        <v>0</v>
      </c>
      <c r="P6996" s="12" t="str">
        <f>LEFT(Tabela2[[#This Row],[Código]],2)</f>
        <v>68</v>
      </c>
    </row>
    <row r="6997" spans="2:16" ht="15" customHeight="1" x14ac:dyDescent="0.25">
      <c r="B6997" s="36" t="str">
        <f>LOOKUP(Tabela2[[#This Row],[RESUMO]],Tabela3[Grupo],Tabela3[Meus produtos])</f>
        <v>Não</v>
      </c>
      <c r="C6997" s="30" t="s">
        <v>6687</v>
      </c>
      <c r="D6997" t="s">
        <v>21238</v>
      </c>
      <c r="E6997" t="s">
        <v>11853</v>
      </c>
      <c r="F6997" s="30" t="s">
        <v>17410</v>
      </c>
      <c r="G6997">
        <v>12.29</v>
      </c>
      <c r="H6997">
        <v>6.79</v>
      </c>
      <c r="I6997">
        <v>18</v>
      </c>
      <c r="J6997">
        <v>0</v>
      </c>
      <c r="K6997" s="13">
        <v>0.37080000000000002</v>
      </c>
      <c r="L6997" s="13">
        <v>6.7900000000000002E-2</v>
      </c>
      <c r="M6997" s="13">
        <v>0.1229</v>
      </c>
      <c r="N6997" s="13">
        <v>0.18</v>
      </c>
      <c r="O6997" s="13">
        <v>0</v>
      </c>
      <c r="P6997" s="12" t="str">
        <f>LEFT(Tabela2[[#This Row],[Código]],2)</f>
        <v>68</v>
      </c>
    </row>
    <row r="6998" spans="2:16" ht="15" customHeight="1" x14ac:dyDescent="0.25">
      <c r="B6998" s="36" t="str">
        <f>LOOKUP(Tabela2[[#This Row],[RESUMO]],Tabela3[Grupo],Tabela3[Meus produtos])</f>
        <v>Não</v>
      </c>
      <c r="C6998" s="30" t="s">
        <v>6688</v>
      </c>
      <c r="D6998" t="s">
        <v>21238</v>
      </c>
      <c r="E6998" t="s">
        <v>11853</v>
      </c>
      <c r="F6998" s="30" t="s">
        <v>17411</v>
      </c>
      <c r="G6998">
        <v>11.85</v>
      </c>
      <c r="H6998">
        <v>6.79</v>
      </c>
      <c r="I6998">
        <v>18</v>
      </c>
      <c r="J6998">
        <v>0</v>
      </c>
      <c r="K6998" s="13">
        <v>0.3664</v>
      </c>
      <c r="L6998" s="13">
        <v>6.7900000000000002E-2</v>
      </c>
      <c r="M6998" s="13">
        <v>0.11849999999999999</v>
      </c>
      <c r="N6998" s="13">
        <v>0.18</v>
      </c>
      <c r="O6998" s="13">
        <v>0</v>
      </c>
      <c r="P6998" s="12" t="str">
        <f>LEFT(Tabela2[[#This Row],[Código]],2)</f>
        <v>68</v>
      </c>
    </row>
    <row r="6999" spans="2:16" ht="15" customHeight="1" x14ac:dyDescent="0.25">
      <c r="B6999" s="36" t="str">
        <f>LOOKUP(Tabela2[[#This Row],[RESUMO]],Tabela3[Grupo],Tabela3[Meus produtos])</f>
        <v>Não</v>
      </c>
      <c r="C6999" s="30" t="s">
        <v>6689</v>
      </c>
      <c r="D6999" t="s">
        <v>21238</v>
      </c>
      <c r="E6999" t="s">
        <v>11853</v>
      </c>
      <c r="F6999" s="30" t="s">
        <v>17412</v>
      </c>
      <c r="G6999">
        <v>11.85</v>
      </c>
      <c r="H6999">
        <v>6.79</v>
      </c>
      <c r="I6999">
        <v>18</v>
      </c>
      <c r="J6999">
        <v>0</v>
      </c>
      <c r="K6999" s="13">
        <v>0.3664</v>
      </c>
      <c r="L6999" s="13">
        <v>6.7900000000000002E-2</v>
      </c>
      <c r="M6999" s="13">
        <v>0.11849999999999999</v>
      </c>
      <c r="N6999" s="13">
        <v>0.18</v>
      </c>
      <c r="O6999" s="13">
        <v>0</v>
      </c>
      <c r="P6999" s="12" t="str">
        <f>LEFT(Tabela2[[#This Row],[Código]],2)</f>
        <v>68</v>
      </c>
    </row>
    <row r="7000" spans="2:16" ht="15" customHeight="1" x14ac:dyDescent="0.25">
      <c r="B7000" s="36" t="str">
        <f>LOOKUP(Tabela2[[#This Row],[RESUMO]],Tabela3[Grupo],Tabela3[Meus produtos])</f>
        <v>Não</v>
      </c>
      <c r="C7000" s="30" t="s">
        <v>6690</v>
      </c>
      <c r="D7000" t="s">
        <v>21238</v>
      </c>
      <c r="E7000" t="s">
        <v>11853</v>
      </c>
      <c r="F7000" s="30" t="s">
        <v>17413</v>
      </c>
      <c r="G7000">
        <v>12.29</v>
      </c>
      <c r="H7000">
        <v>6.79</v>
      </c>
      <c r="I7000">
        <v>18</v>
      </c>
      <c r="J7000">
        <v>0</v>
      </c>
      <c r="K7000" s="13">
        <v>0.37080000000000002</v>
      </c>
      <c r="L7000" s="13">
        <v>6.7900000000000002E-2</v>
      </c>
      <c r="M7000" s="13">
        <v>0.1229</v>
      </c>
      <c r="N7000" s="13">
        <v>0.18</v>
      </c>
      <c r="O7000" s="13">
        <v>0</v>
      </c>
      <c r="P7000" s="12" t="str">
        <f>LEFT(Tabela2[[#This Row],[Código]],2)</f>
        <v>68</v>
      </c>
    </row>
    <row r="7001" spans="2:16" ht="15" customHeight="1" x14ac:dyDescent="0.25">
      <c r="B7001" s="36" t="str">
        <f>LOOKUP(Tabela2[[#This Row],[RESUMO]],Tabela3[Grupo],Tabela3[Meus produtos])</f>
        <v>Não</v>
      </c>
      <c r="C7001" s="30" t="s">
        <v>6691</v>
      </c>
      <c r="D7001" t="s">
        <v>21238</v>
      </c>
      <c r="E7001" t="s">
        <v>11853</v>
      </c>
      <c r="F7001" s="30" t="s">
        <v>17414</v>
      </c>
      <c r="G7001">
        <v>21.54</v>
      </c>
      <c r="H7001">
        <v>16.04</v>
      </c>
      <c r="I7001">
        <v>18</v>
      </c>
      <c r="J7001">
        <v>0</v>
      </c>
      <c r="K7001" s="13">
        <v>0.55579999999999996</v>
      </c>
      <c r="L7001" s="13">
        <v>0.16039999999999999</v>
      </c>
      <c r="M7001" s="13">
        <v>0.21539999999999998</v>
      </c>
      <c r="N7001" s="13">
        <v>0.18</v>
      </c>
      <c r="O7001" s="13">
        <v>0</v>
      </c>
      <c r="P7001" s="12" t="str">
        <f>LEFT(Tabela2[[#This Row],[Código]],2)</f>
        <v>68</v>
      </c>
    </row>
    <row r="7002" spans="2:16" ht="15" customHeight="1" x14ac:dyDescent="0.25">
      <c r="B7002" s="36" t="str">
        <f>LOOKUP(Tabela2[[#This Row],[RESUMO]],Tabela3[Grupo],Tabela3[Meus produtos])</f>
        <v>Não</v>
      </c>
      <c r="C7002" s="30" t="s">
        <v>6691</v>
      </c>
      <c r="D7002" t="s">
        <v>124</v>
      </c>
      <c r="E7002" t="s">
        <v>11853</v>
      </c>
      <c r="F7002" s="30" t="s">
        <v>21453</v>
      </c>
      <c r="G7002">
        <v>22.67</v>
      </c>
      <c r="H7002">
        <v>17.170000000000002</v>
      </c>
      <c r="I7002">
        <v>18</v>
      </c>
      <c r="J7002">
        <v>0</v>
      </c>
      <c r="K7002" s="13">
        <v>0.57840000000000003</v>
      </c>
      <c r="L7002" s="13">
        <v>0.17170000000000002</v>
      </c>
      <c r="M7002" s="13">
        <v>0.22670000000000001</v>
      </c>
      <c r="N7002" s="13">
        <v>0.18</v>
      </c>
      <c r="O7002" s="13">
        <v>0</v>
      </c>
      <c r="P7002" s="12" t="str">
        <f>LEFT(Tabela2[[#This Row],[Código]],2)</f>
        <v>68</v>
      </c>
    </row>
    <row r="7003" spans="2:16" ht="15" customHeight="1" x14ac:dyDescent="0.25">
      <c r="B7003" s="36" t="str">
        <f>LOOKUP(Tabela2[[#This Row],[RESUMO]],Tabela3[Grupo],Tabela3[Meus produtos])</f>
        <v>Não</v>
      </c>
      <c r="C7003" s="30" t="s">
        <v>6692</v>
      </c>
      <c r="D7003" t="s">
        <v>21238</v>
      </c>
      <c r="E7003" t="s">
        <v>11853</v>
      </c>
      <c r="F7003" s="30" t="s">
        <v>17415</v>
      </c>
      <c r="G7003">
        <v>22.67</v>
      </c>
      <c r="H7003">
        <v>17.170000000000002</v>
      </c>
      <c r="I7003">
        <v>18</v>
      </c>
      <c r="J7003">
        <v>0</v>
      </c>
      <c r="K7003" s="13">
        <v>0.57840000000000003</v>
      </c>
      <c r="L7003" s="13">
        <v>0.17170000000000002</v>
      </c>
      <c r="M7003" s="13">
        <v>0.22670000000000001</v>
      </c>
      <c r="N7003" s="13">
        <v>0.18</v>
      </c>
      <c r="O7003" s="13">
        <v>0</v>
      </c>
      <c r="P7003" s="12" t="str">
        <f>LEFT(Tabela2[[#This Row],[Código]],2)</f>
        <v>68</v>
      </c>
    </row>
    <row r="7004" spans="2:16" ht="15" customHeight="1" x14ac:dyDescent="0.25">
      <c r="B7004" s="36" t="str">
        <f>LOOKUP(Tabela2[[#This Row],[RESUMO]],Tabela3[Grupo],Tabela3[Meus produtos])</f>
        <v>Não</v>
      </c>
      <c r="C7004" s="30" t="s">
        <v>6693</v>
      </c>
      <c r="D7004" t="s">
        <v>21238</v>
      </c>
      <c r="E7004" t="s">
        <v>11853</v>
      </c>
      <c r="F7004" s="30" t="s">
        <v>17416</v>
      </c>
      <c r="G7004">
        <v>22.67</v>
      </c>
      <c r="H7004">
        <v>17.170000000000002</v>
      </c>
      <c r="I7004">
        <v>18</v>
      </c>
      <c r="J7004">
        <v>0</v>
      </c>
      <c r="K7004" s="13">
        <v>0.57840000000000003</v>
      </c>
      <c r="L7004" s="13">
        <v>0.17170000000000002</v>
      </c>
      <c r="M7004" s="13">
        <v>0.22670000000000001</v>
      </c>
      <c r="N7004" s="13">
        <v>0.18</v>
      </c>
      <c r="O7004" s="13">
        <v>0</v>
      </c>
      <c r="P7004" s="12" t="str">
        <f>LEFT(Tabela2[[#This Row],[Código]],2)</f>
        <v>68</v>
      </c>
    </row>
    <row r="7005" spans="2:16" ht="15" customHeight="1" x14ac:dyDescent="0.25">
      <c r="B7005" s="36" t="str">
        <f>LOOKUP(Tabela2[[#This Row],[RESUMO]],Tabela3[Grupo],Tabela3[Meus produtos])</f>
        <v>Não</v>
      </c>
      <c r="C7005" s="30" t="s">
        <v>6694</v>
      </c>
      <c r="D7005" t="s">
        <v>21238</v>
      </c>
      <c r="E7005" t="s">
        <v>11853</v>
      </c>
      <c r="F7005" s="30" t="s">
        <v>17417</v>
      </c>
      <c r="G7005">
        <v>22.67</v>
      </c>
      <c r="H7005">
        <v>17.170000000000002</v>
      </c>
      <c r="I7005">
        <v>18</v>
      </c>
      <c r="J7005">
        <v>0</v>
      </c>
      <c r="K7005" s="13">
        <v>0.57840000000000003</v>
      </c>
      <c r="L7005" s="13">
        <v>0.17170000000000002</v>
      </c>
      <c r="M7005" s="13">
        <v>0.22670000000000001</v>
      </c>
      <c r="N7005" s="13">
        <v>0.18</v>
      </c>
      <c r="O7005" s="13">
        <v>0</v>
      </c>
      <c r="P7005" s="12" t="str">
        <f>LEFT(Tabela2[[#This Row],[Código]],2)</f>
        <v>68</v>
      </c>
    </row>
    <row r="7006" spans="2:16" ht="15" customHeight="1" x14ac:dyDescent="0.25">
      <c r="B7006" s="36" t="str">
        <f>LOOKUP(Tabela2[[#This Row],[RESUMO]],Tabela3[Grupo],Tabela3[Meus produtos])</f>
        <v>Não</v>
      </c>
      <c r="C7006" s="30" t="s">
        <v>6695</v>
      </c>
      <c r="D7006" t="s">
        <v>21238</v>
      </c>
      <c r="E7006" t="s">
        <v>11853</v>
      </c>
      <c r="F7006" s="30" t="s">
        <v>17418</v>
      </c>
      <c r="G7006">
        <v>21.54</v>
      </c>
      <c r="H7006">
        <v>16.04</v>
      </c>
      <c r="I7006">
        <v>18</v>
      </c>
      <c r="J7006">
        <v>0</v>
      </c>
      <c r="K7006" s="13">
        <v>0.55579999999999996</v>
      </c>
      <c r="L7006" s="13">
        <v>0.16039999999999999</v>
      </c>
      <c r="M7006" s="13">
        <v>0.21539999999999998</v>
      </c>
      <c r="N7006" s="13">
        <v>0.18</v>
      </c>
      <c r="O7006" s="13">
        <v>0</v>
      </c>
      <c r="P7006" s="12" t="str">
        <f>LEFT(Tabela2[[#This Row],[Código]],2)</f>
        <v>68</v>
      </c>
    </row>
    <row r="7007" spans="2:16" ht="15" customHeight="1" x14ac:dyDescent="0.25">
      <c r="B7007" s="36" t="str">
        <f>LOOKUP(Tabela2[[#This Row],[RESUMO]],Tabela3[Grupo],Tabela3[Meus produtos])</f>
        <v>Não</v>
      </c>
      <c r="C7007" s="30" t="s">
        <v>6696</v>
      </c>
      <c r="D7007" t="s">
        <v>21238</v>
      </c>
      <c r="E7007" t="s">
        <v>11853</v>
      </c>
      <c r="F7007" s="30" t="s">
        <v>17419</v>
      </c>
      <c r="G7007">
        <v>9.6999999999999993</v>
      </c>
      <c r="H7007">
        <v>4.2</v>
      </c>
      <c r="I7007">
        <v>18</v>
      </c>
      <c r="J7007">
        <v>0</v>
      </c>
      <c r="K7007" s="13">
        <v>0.31899999999999995</v>
      </c>
      <c r="L7007" s="13">
        <v>4.2000000000000003E-2</v>
      </c>
      <c r="M7007" s="13">
        <v>9.6999999999999989E-2</v>
      </c>
      <c r="N7007" s="13">
        <v>0.18</v>
      </c>
      <c r="O7007" s="13">
        <v>0</v>
      </c>
      <c r="P7007" s="12" t="str">
        <f>LEFT(Tabela2[[#This Row],[Código]],2)</f>
        <v>68</v>
      </c>
    </row>
    <row r="7008" spans="2:16" ht="15" customHeight="1" x14ac:dyDescent="0.25">
      <c r="B7008" s="36" t="str">
        <f>LOOKUP(Tabela2[[#This Row],[RESUMO]],Tabela3[Grupo],Tabela3[Meus produtos])</f>
        <v>Não</v>
      </c>
      <c r="C7008" s="30" t="s">
        <v>6697</v>
      </c>
      <c r="D7008" t="s">
        <v>21238</v>
      </c>
      <c r="E7008" t="s">
        <v>11853</v>
      </c>
      <c r="F7008" s="30" t="s">
        <v>17420</v>
      </c>
      <c r="G7008">
        <v>9.6999999999999993</v>
      </c>
      <c r="H7008">
        <v>4.2</v>
      </c>
      <c r="I7008">
        <v>18</v>
      </c>
      <c r="J7008">
        <v>0</v>
      </c>
      <c r="K7008" s="13">
        <v>0.31899999999999995</v>
      </c>
      <c r="L7008" s="13">
        <v>4.2000000000000003E-2</v>
      </c>
      <c r="M7008" s="13">
        <v>9.6999999999999989E-2</v>
      </c>
      <c r="N7008" s="13">
        <v>0.18</v>
      </c>
      <c r="O7008" s="13">
        <v>0</v>
      </c>
      <c r="P7008" s="12" t="str">
        <f>LEFT(Tabela2[[#This Row],[Código]],2)</f>
        <v>68</v>
      </c>
    </row>
    <row r="7009" spans="2:16" ht="15" customHeight="1" x14ac:dyDescent="0.25">
      <c r="B7009" s="36" t="str">
        <f>LOOKUP(Tabela2[[#This Row],[RESUMO]],Tabela3[Grupo],Tabela3[Meus produtos])</f>
        <v>Não</v>
      </c>
      <c r="C7009" s="30" t="s">
        <v>6698</v>
      </c>
      <c r="D7009" t="s">
        <v>21238</v>
      </c>
      <c r="E7009" t="s">
        <v>11853</v>
      </c>
      <c r="F7009" s="30" t="s">
        <v>17421</v>
      </c>
      <c r="G7009">
        <v>9.35</v>
      </c>
      <c r="H7009">
        <v>6.79</v>
      </c>
      <c r="I7009">
        <v>18</v>
      </c>
      <c r="J7009">
        <v>0</v>
      </c>
      <c r="K7009" s="13">
        <v>0.34139999999999998</v>
      </c>
      <c r="L7009" s="13">
        <v>6.7900000000000002E-2</v>
      </c>
      <c r="M7009" s="13">
        <v>9.35E-2</v>
      </c>
      <c r="N7009" s="13">
        <v>0.18</v>
      </c>
      <c r="O7009" s="13">
        <v>0</v>
      </c>
      <c r="P7009" s="12" t="str">
        <f>LEFT(Tabela2[[#This Row],[Código]],2)</f>
        <v>68</v>
      </c>
    </row>
    <row r="7010" spans="2:16" ht="15" customHeight="1" x14ac:dyDescent="0.25">
      <c r="B7010" s="36" t="str">
        <f>LOOKUP(Tabela2[[#This Row],[RESUMO]],Tabela3[Grupo],Tabela3[Meus produtos])</f>
        <v>Não</v>
      </c>
      <c r="C7010" s="30" t="s">
        <v>6699</v>
      </c>
      <c r="D7010" t="s">
        <v>21238</v>
      </c>
      <c r="E7010" t="s">
        <v>11853</v>
      </c>
      <c r="F7010" s="30" t="s">
        <v>17422</v>
      </c>
      <c r="G7010">
        <v>9.35</v>
      </c>
      <c r="H7010">
        <v>6.79</v>
      </c>
      <c r="I7010">
        <v>18</v>
      </c>
      <c r="J7010">
        <v>0</v>
      </c>
      <c r="K7010" s="13">
        <v>0.34139999999999998</v>
      </c>
      <c r="L7010" s="13">
        <v>6.7900000000000002E-2</v>
      </c>
      <c r="M7010" s="13">
        <v>9.35E-2</v>
      </c>
      <c r="N7010" s="13">
        <v>0.18</v>
      </c>
      <c r="O7010" s="13">
        <v>0</v>
      </c>
      <c r="P7010" s="12" t="str">
        <f>LEFT(Tabela2[[#This Row],[Código]],2)</f>
        <v>68</v>
      </c>
    </row>
    <row r="7011" spans="2:16" ht="15" customHeight="1" x14ac:dyDescent="0.25">
      <c r="B7011" s="36" t="str">
        <f>LOOKUP(Tabela2[[#This Row],[RESUMO]],Tabela3[Grupo],Tabela3[Meus produtos])</f>
        <v>Não</v>
      </c>
      <c r="C7011" s="30" t="s">
        <v>6700</v>
      </c>
      <c r="D7011" t="s">
        <v>21238</v>
      </c>
      <c r="E7011" t="s">
        <v>11853</v>
      </c>
      <c r="F7011" s="30" t="s">
        <v>17423</v>
      </c>
      <c r="G7011">
        <v>12.29</v>
      </c>
      <c r="H7011">
        <v>6.79</v>
      </c>
      <c r="I7011">
        <v>18</v>
      </c>
      <c r="J7011">
        <v>0</v>
      </c>
      <c r="K7011" s="13">
        <v>0.37080000000000002</v>
      </c>
      <c r="L7011" s="13">
        <v>6.7900000000000002E-2</v>
      </c>
      <c r="M7011" s="13">
        <v>0.1229</v>
      </c>
      <c r="N7011" s="13">
        <v>0.18</v>
      </c>
      <c r="O7011" s="13">
        <v>0</v>
      </c>
      <c r="P7011" s="12" t="str">
        <f>LEFT(Tabela2[[#This Row],[Código]],2)</f>
        <v>68</v>
      </c>
    </row>
    <row r="7012" spans="2:16" ht="15" customHeight="1" x14ac:dyDescent="0.25">
      <c r="B7012" s="36" t="str">
        <f>LOOKUP(Tabela2[[#This Row],[RESUMO]],Tabela3[Grupo],Tabela3[Meus produtos])</f>
        <v>Não</v>
      </c>
      <c r="C7012" s="30" t="s">
        <v>6701</v>
      </c>
      <c r="D7012" t="s">
        <v>21238</v>
      </c>
      <c r="E7012" t="s">
        <v>11853</v>
      </c>
      <c r="F7012" s="30" t="s">
        <v>17424</v>
      </c>
      <c r="G7012">
        <v>12.29</v>
      </c>
      <c r="H7012">
        <v>6.79</v>
      </c>
      <c r="I7012">
        <v>18</v>
      </c>
      <c r="J7012">
        <v>0</v>
      </c>
      <c r="K7012" s="13">
        <v>0.37080000000000002</v>
      </c>
      <c r="L7012" s="13">
        <v>6.7900000000000002E-2</v>
      </c>
      <c r="M7012" s="13">
        <v>0.1229</v>
      </c>
      <c r="N7012" s="13">
        <v>0.18</v>
      </c>
      <c r="O7012" s="13">
        <v>0</v>
      </c>
      <c r="P7012" s="12" t="str">
        <f>LEFT(Tabela2[[#This Row],[Código]],2)</f>
        <v>68</v>
      </c>
    </row>
    <row r="7013" spans="2:16" ht="15" customHeight="1" x14ac:dyDescent="0.25">
      <c r="B7013" s="36" t="str">
        <f>LOOKUP(Tabela2[[#This Row],[RESUMO]],Tabela3[Grupo],Tabela3[Meus produtos])</f>
        <v>Não</v>
      </c>
      <c r="C7013" s="30" t="s">
        <v>6702</v>
      </c>
      <c r="D7013" t="s">
        <v>21238</v>
      </c>
      <c r="E7013" t="s">
        <v>11853</v>
      </c>
      <c r="F7013" s="30" t="s">
        <v>17425</v>
      </c>
      <c r="G7013">
        <v>12.29</v>
      </c>
      <c r="H7013">
        <v>6.79</v>
      </c>
      <c r="I7013">
        <v>18</v>
      </c>
      <c r="J7013">
        <v>0</v>
      </c>
      <c r="K7013" s="13">
        <v>0.37080000000000002</v>
      </c>
      <c r="L7013" s="13">
        <v>6.7900000000000002E-2</v>
      </c>
      <c r="M7013" s="13">
        <v>0.1229</v>
      </c>
      <c r="N7013" s="13">
        <v>0.18</v>
      </c>
      <c r="O7013" s="13">
        <v>0</v>
      </c>
      <c r="P7013" s="12" t="str">
        <f>LEFT(Tabela2[[#This Row],[Código]],2)</f>
        <v>68</v>
      </c>
    </row>
    <row r="7014" spans="2:16" ht="15" customHeight="1" x14ac:dyDescent="0.25">
      <c r="B7014" s="36" t="str">
        <f>LOOKUP(Tabela2[[#This Row],[RESUMO]],Tabela3[Grupo],Tabela3[Meus produtos])</f>
        <v>Não</v>
      </c>
      <c r="C7014" s="30" t="s">
        <v>6703</v>
      </c>
      <c r="D7014" t="s">
        <v>21238</v>
      </c>
      <c r="E7014" t="s">
        <v>11853</v>
      </c>
      <c r="F7014" s="30" t="s">
        <v>17426</v>
      </c>
      <c r="G7014">
        <v>12.29</v>
      </c>
      <c r="H7014">
        <v>6.79</v>
      </c>
      <c r="I7014">
        <v>18</v>
      </c>
      <c r="J7014">
        <v>0</v>
      </c>
      <c r="K7014" s="13">
        <v>0.37080000000000002</v>
      </c>
      <c r="L7014" s="13">
        <v>6.7900000000000002E-2</v>
      </c>
      <c r="M7014" s="13">
        <v>0.1229</v>
      </c>
      <c r="N7014" s="13">
        <v>0.18</v>
      </c>
      <c r="O7014" s="13">
        <v>0</v>
      </c>
      <c r="P7014" s="12" t="str">
        <f>LEFT(Tabela2[[#This Row],[Código]],2)</f>
        <v>68</v>
      </c>
    </row>
    <row r="7015" spans="2:16" ht="15" customHeight="1" x14ac:dyDescent="0.25">
      <c r="B7015" s="36" t="str">
        <f>LOOKUP(Tabela2[[#This Row],[RESUMO]],Tabela3[Grupo],Tabela3[Meus produtos])</f>
        <v>Não</v>
      </c>
      <c r="C7015" s="30" t="s">
        <v>6704</v>
      </c>
      <c r="D7015" t="s">
        <v>21238</v>
      </c>
      <c r="E7015" t="s">
        <v>11853</v>
      </c>
      <c r="F7015" s="30" t="s">
        <v>17427</v>
      </c>
      <c r="G7015">
        <v>9.35</v>
      </c>
      <c r="H7015">
        <v>6.79</v>
      </c>
      <c r="I7015">
        <v>18</v>
      </c>
      <c r="J7015">
        <v>0</v>
      </c>
      <c r="K7015" s="13">
        <v>0.34139999999999998</v>
      </c>
      <c r="L7015" s="13">
        <v>6.7900000000000002E-2</v>
      </c>
      <c r="M7015" s="13">
        <v>9.35E-2</v>
      </c>
      <c r="N7015" s="13">
        <v>0.18</v>
      </c>
      <c r="O7015" s="13">
        <v>0</v>
      </c>
      <c r="P7015" s="12" t="str">
        <f>LEFT(Tabela2[[#This Row],[Código]],2)</f>
        <v>68</v>
      </c>
    </row>
    <row r="7016" spans="2:16" ht="15" customHeight="1" x14ac:dyDescent="0.25">
      <c r="B7016" s="36" t="str">
        <f>LOOKUP(Tabela2[[#This Row],[RESUMO]],Tabela3[Grupo],Tabela3[Meus produtos])</f>
        <v>Não</v>
      </c>
      <c r="C7016" s="30" t="s">
        <v>6705</v>
      </c>
      <c r="D7016" t="s">
        <v>21238</v>
      </c>
      <c r="E7016" t="s">
        <v>11853</v>
      </c>
      <c r="F7016" s="30" t="s">
        <v>17428</v>
      </c>
      <c r="G7016">
        <v>9.35</v>
      </c>
      <c r="H7016">
        <v>6.79</v>
      </c>
      <c r="I7016">
        <v>18</v>
      </c>
      <c r="J7016">
        <v>0</v>
      </c>
      <c r="K7016" s="13">
        <v>0.34139999999999998</v>
      </c>
      <c r="L7016" s="13">
        <v>6.7900000000000002E-2</v>
      </c>
      <c r="M7016" s="13">
        <v>9.35E-2</v>
      </c>
      <c r="N7016" s="13">
        <v>0.18</v>
      </c>
      <c r="O7016" s="13">
        <v>0</v>
      </c>
      <c r="P7016" s="12" t="str">
        <f>LEFT(Tabela2[[#This Row],[Código]],2)</f>
        <v>68</v>
      </c>
    </row>
    <row r="7017" spans="2:16" ht="15" customHeight="1" x14ac:dyDescent="0.25">
      <c r="B7017" s="36" t="str">
        <f>LOOKUP(Tabela2[[#This Row],[RESUMO]],Tabela3[Grupo],Tabela3[Meus produtos])</f>
        <v>Não</v>
      </c>
      <c r="C7017" s="30" t="s">
        <v>6706</v>
      </c>
      <c r="D7017" t="s">
        <v>21238</v>
      </c>
      <c r="E7017" t="s">
        <v>11853</v>
      </c>
      <c r="F7017" s="30" t="s">
        <v>17429</v>
      </c>
      <c r="G7017">
        <v>9.35</v>
      </c>
      <c r="H7017">
        <v>6.79</v>
      </c>
      <c r="I7017">
        <v>18</v>
      </c>
      <c r="J7017">
        <v>0</v>
      </c>
      <c r="K7017" s="13">
        <v>0.34139999999999998</v>
      </c>
      <c r="L7017" s="13">
        <v>6.7900000000000002E-2</v>
      </c>
      <c r="M7017" s="13">
        <v>9.35E-2</v>
      </c>
      <c r="N7017" s="13">
        <v>0.18</v>
      </c>
      <c r="O7017" s="13">
        <v>0</v>
      </c>
      <c r="P7017" s="12" t="str">
        <f>LEFT(Tabela2[[#This Row],[Código]],2)</f>
        <v>68</v>
      </c>
    </row>
    <row r="7018" spans="2:16" ht="15" customHeight="1" x14ac:dyDescent="0.25">
      <c r="B7018" s="36" t="str">
        <f>LOOKUP(Tabela2[[#This Row],[RESUMO]],Tabela3[Grupo],Tabela3[Meus produtos])</f>
        <v>Não</v>
      </c>
      <c r="C7018" s="30" t="s">
        <v>6707</v>
      </c>
      <c r="D7018" t="s">
        <v>21238</v>
      </c>
      <c r="E7018" t="s">
        <v>11853</v>
      </c>
      <c r="F7018" s="30" t="s">
        <v>17430</v>
      </c>
      <c r="G7018">
        <v>9.35</v>
      </c>
      <c r="H7018">
        <v>6.79</v>
      </c>
      <c r="I7018">
        <v>18</v>
      </c>
      <c r="J7018">
        <v>0</v>
      </c>
      <c r="K7018" s="13">
        <v>0.34139999999999998</v>
      </c>
      <c r="L7018" s="13">
        <v>6.7900000000000002E-2</v>
      </c>
      <c r="M7018" s="13">
        <v>9.35E-2</v>
      </c>
      <c r="N7018" s="13">
        <v>0.18</v>
      </c>
      <c r="O7018" s="13">
        <v>0</v>
      </c>
      <c r="P7018" s="12" t="str">
        <f>LEFT(Tabela2[[#This Row],[Código]],2)</f>
        <v>68</v>
      </c>
    </row>
    <row r="7019" spans="2:16" ht="15" customHeight="1" x14ac:dyDescent="0.25">
      <c r="B7019" s="36" t="str">
        <f>LOOKUP(Tabela2[[#This Row],[RESUMO]],Tabela3[Grupo],Tabela3[Meus produtos])</f>
        <v>Não</v>
      </c>
      <c r="C7019" s="30" t="s">
        <v>6708</v>
      </c>
      <c r="D7019" t="s">
        <v>21238</v>
      </c>
      <c r="E7019" t="s">
        <v>11853</v>
      </c>
      <c r="F7019" s="30" t="s">
        <v>17431</v>
      </c>
      <c r="G7019">
        <v>12.29</v>
      </c>
      <c r="H7019">
        <v>6.79</v>
      </c>
      <c r="I7019">
        <v>18</v>
      </c>
      <c r="J7019">
        <v>0</v>
      </c>
      <c r="K7019" s="13">
        <v>0.37080000000000002</v>
      </c>
      <c r="L7019" s="13">
        <v>6.7900000000000002E-2</v>
      </c>
      <c r="M7019" s="13">
        <v>0.1229</v>
      </c>
      <c r="N7019" s="13">
        <v>0.18</v>
      </c>
      <c r="O7019" s="13">
        <v>0</v>
      </c>
      <c r="P7019" s="12" t="str">
        <f>LEFT(Tabela2[[#This Row],[Código]],2)</f>
        <v>68</v>
      </c>
    </row>
    <row r="7020" spans="2:16" ht="15" customHeight="1" x14ac:dyDescent="0.25">
      <c r="B7020" s="36" t="str">
        <f>LOOKUP(Tabela2[[#This Row],[RESUMO]],Tabela3[Grupo],Tabela3[Meus produtos])</f>
        <v>Não</v>
      </c>
      <c r="C7020" s="30" t="s">
        <v>6709</v>
      </c>
      <c r="D7020" t="s">
        <v>21238</v>
      </c>
      <c r="E7020" t="s">
        <v>11853</v>
      </c>
      <c r="F7020" s="30" t="s">
        <v>17432</v>
      </c>
      <c r="G7020">
        <v>12.29</v>
      </c>
      <c r="H7020">
        <v>6.79</v>
      </c>
      <c r="I7020">
        <v>18</v>
      </c>
      <c r="J7020">
        <v>0</v>
      </c>
      <c r="K7020" s="13">
        <v>0.37080000000000002</v>
      </c>
      <c r="L7020" s="13">
        <v>6.7900000000000002E-2</v>
      </c>
      <c r="M7020" s="13">
        <v>0.1229</v>
      </c>
      <c r="N7020" s="13">
        <v>0.18</v>
      </c>
      <c r="O7020" s="13">
        <v>0</v>
      </c>
      <c r="P7020" s="12" t="str">
        <f>LEFT(Tabela2[[#This Row],[Código]],2)</f>
        <v>68</v>
      </c>
    </row>
    <row r="7021" spans="2:16" ht="15" customHeight="1" x14ac:dyDescent="0.25">
      <c r="B7021" s="36" t="str">
        <f>LOOKUP(Tabela2[[#This Row],[RESUMO]],Tabela3[Grupo],Tabela3[Meus produtos])</f>
        <v>Não</v>
      </c>
      <c r="C7021" s="30" t="s">
        <v>6710</v>
      </c>
      <c r="D7021" t="s">
        <v>21238</v>
      </c>
      <c r="E7021" t="s">
        <v>11853</v>
      </c>
      <c r="F7021" s="30" t="s">
        <v>17433</v>
      </c>
      <c r="G7021">
        <v>10.32</v>
      </c>
      <c r="H7021">
        <v>6.05</v>
      </c>
      <c r="I7021">
        <v>18</v>
      </c>
      <c r="J7021">
        <v>0</v>
      </c>
      <c r="K7021" s="13">
        <v>0.34370000000000001</v>
      </c>
      <c r="L7021" s="13">
        <v>6.0499999999999998E-2</v>
      </c>
      <c r="M7021" s="13">
        <v>0.1032</v>
      </c>
      <c r="N7021" s="13">
        <v>0.18</v>
      </c>
      <c r="O7021" s="13">
        <v>0</v>
      </c>
      <c r="P7021" s="12" t="str">
        <f>LEFT(Tabela2[[#This Row],[Código]],2)</f>
        <v>69</v>
      </c>
    </row>
    <row r="7022" spans="2:16" ht="15" customHeight="1" x14ac:dyDescent="0.25">
      <c r="B7022" s="36" t="str">
        <f>LOOKUP(Tabela2[[#This Row],[RESUMO]],Tabela3[Grupo],Tabela3[Meus produtos])</f>
        <v>Não</v>
      </c>
      <c r="C7022" s="30" t="s">
        <v>6711</v>
      </c>
      <c r="D7022" t="s">
        <v>21238</v>
      </c>
      <c r="E7022" t="s">
        <v>11853</v>
      </c>
      <c r="F7022" s="30" t="s">
        <v>17434</v>
      </c>
      <c r="G7022">
        <v>8.5399999999999991</v>
      </c>
      <c r="H7022">
        <v>6.05</v>
      </c>
      <c r="I7022">
        <v>18</v>
      </c>
      <c r="J7022">
        <v>0</v>
      </c>
      <c r="K7022" s="13">
        <v>0.32589999999999997</v>
      </c>
      <c r="L7022" s="13">
        <v>6.0499999999999998E-2</v>
      </c>
      <c r="M7022" s="13">
        <v>8.539999999999999E-2</v>
      </c>
      <c r="N7022" s="13">
        <v>0.18</v>
      </c>
      <c r="O7022" s="13">
        <v>0</v>
      </c>
      <c r="P7022" s="12" t="str">
        <f>LEFT(Tabela2[[#This Row],[Código]],2)</f>
        <v>69</v>
      </c>
    </row>
    <row r="7023" spans="2:16" ht="15" customHeight="1" x14ac:dyDescent="0.25">
      <c r="B7023" s="36" t="str">
        <f>LOOKUP(Tabela2[[#This Row],[RESUMO]],Tabela3[Grupo],Tabela3[Meus produtos])</f>
        <v>Não</v>
      </c>
      <c r="C7023" s="30" t="s">
        <v>6712</v>
      </c>
      <c r="D7023" t="s">
        <v>21238</v>
      </c>
      <c r="E7023" t="s">
        <v>11853</v>
      </c>
      <c r="F7023" s="30" t="s">
        <v>17435</v>
      </c>
      <c r="G7023">
        <v>10.32</v>
      </c>
      <c r="H7023">
        <v>6.05</v>
      </c>
      <c r="I7023">
        <v>18</v>
      </c>
      <c r="J7023">
        <v>0</v>
      </c>
      <c r="K7023" s="13">
        <v>0.34370000000000001</v>
      </c>
      <c r="L7023" s="13">
        <v>6.0499999999999998E-2</v>
      </c>
      <c r="M7023" s="13">
        <v>0.1032</v>
      </c>
      <c r="N7023" s="13">
        <v>0.18</v>
      </c>
      <c r="O7023" s="13">
        <v>0</v>
      </c>
      <c r="P7023" s="12" t="str">
        <f>LEFT(Tabela2[[#This Row],[Código]],2)</f>
        <v>69</v>
      </c>
    </row>
    <row r="7024" spans="2:16" ht="15" customHeight="1" x14ac:dyDescent="0.25">
      <c r="B7024" s="36" t="str">
        <f>LOOKUP(Tabela2[[#This Row],[RESUMO]],Tabela3[Grupo],Tabela3[Meus produtos])</f>
        <v>Não</v>
      </c>
      <c r="C7024" s="30" t="s">
        <v>6713</v>
      </c>
      <c r="D7024" t="s">
        <v>21238</v>
      </c>
      <c r="E7024" t="s">
        <v>11853</v>
      </c>
      <c r="F7024" s="30" t="s">
        <v>17436</v>
      </c>
      <c r="G7024">
        <v>10.32</v>
      </c>
      <c r="H7024">
        <v>6.05</v>
      </c>
      <c r="I7024">
        <v>18</v>
      </c>
      <c r="J7024">
        <v>0</v>
      </c>
      <c r="K7024" s="13">
        <v>0.34370000000000001</v>
      </c>
      <c r="L7024" s="13">
        <v>6.0499999999999998E-2</v>
      </c>
      <c r="M7024" s="13">
        <v>0.1032</v>
      </c>
      <c r="N7024" s="13">
        <v>0.18</v>
      </c>
      <c r="O7024" s="13">
        <v>0</v>
      </c>
      <c r="P7024" s="12" t="str">
        <f>LEFT(Tabela2[[#This Row],[Código]],2)</f>
        <v>69</v>
      </c>
    </row>
    <row r="7025" spans="2:16" ht="15" customHeight="1" x14ac:dyDescent="0.25">
      <c r="B7025" s="36" t="str">
        <f>LOOKUP(Tabela2[[#This Row],[RESUMO]],Tabela3[Grupo],Tabela3[Meus produtos])</f>
        <v>Não</v>
      </c>
      <c r="C7025" s="30" t="s">
        <v>6714</v>
      </c>
      <c r="D7025" t="s">
        <v>21238</v>
      </c>
      <c r="E7025" t="s">
        <v>11853</v>
      </c>
      <c r="F7025" s="30" t="s">
        <v>17437</v>
      </c>
      <c r="G7025">
        <v>10.32</v>
      </c>
      <c r="H7025">
        <v>6.05</v>
      </c>
      <c r="I7025">
        <v>18</v>
      </c>
      <c r="J7025">
        <v>0</v>
      </c>
      <c r="K7025" s="13">
        <v>0.34370000000000001</v>
      </c>
      <c r="L7025" s="13">
        <v>6.0499999999999998E-2</v>
      </c>
      <c r="M7025" s="13">
        <v>0.1032</v>
      </c>
      <c r="N7025" s="13">
        <v>0.18</v>
      </c>
      <c r="O7025" s="13">
        <v>0</v>
      </c>
      <c r="P7025" s="12" t="str">
        <f>LEFT(Tabela2[[#This Row],[Código]],2)</f>
        <v>69</v>
      </c>
    </row>
    <row r="7026" spans="2:16" ht="15" customHeight="1" x14ac:dyDescent="0.25">
      <c r="B7026" s="36" t="str">
        <f>LOOKUP(Tabela2[[#This Row],[RESUMO]],Tabela3[Grupo],Tabela3[Meus produtos])</f>
        <v>Não</v>
      </c>
      <c r="C7026" s="30" t="s">
        <v>6715</v>
      </c>
      <c r="D7026" t="s">
        <v>21238</v>
      </c>
      <c r="E7026" t="s">
        <v>11853</v>
      </c>
      <c r="F7026" s="30" t="s">
        <v>17438</v>
      </c>
      <c r="G7026">
        <v>10.32</v>
      </c>
      <c r="H7026">
        <v>6.05</v>
      </c>
      <c r="I7026">
        <v>18</v>
      </c>
      <c r="J7026">
        <v>0</v>
      </c>
      <c r="K7026" s="13">
        <v>0.34370000000000001</v>
      </c>
      <c r="L7026" s="13">
        <v>6.0499999999999998E-2</v>
      </c>
      <c r="M7026" s="13">
        <v>0.1032</v>
      </c>
      <c r="N7026" s="13">
        <v>0.18</v>
      </c>
      <c r="O7026" s="13">
        <v>0</v>
      </c>
      <c r="P7026" s="12" t="str">
        <f>LEFT(Tabela2[[#This Row],[Código]],2)</f>
        <v>69</v>
      </c>
    </row>
    <row r="7027" spans="2:16" ht="15" customHeight="1" x14ac:dyDescent="0.25">
      <c r="B7027" s="36" t="str">
        <f>LOOKUP(Tabela2[[#This Row],[RESUMO]],Tabela3[Grupo],Tabela3[Meus produtos])</f>
        <v>Não</v>
      </c>
      <c r="C7027" s="30" t="s">
        <v>6716</v>
      </c>
      <c r="D7027" t="s">
        <v>21238</v>
      </c>
      <c r="E7027" t="s">
        <v>11853</v>
      </c>
      <c r="F7027" s="30" t="s">
        <v>17439</v>
      </c>
      <c r="G7027">
        <v>10.32</v>
      </c>
      <c r="H7027">
        <v>6.05</v>
      </c>
      <c r="I7027">
        <v>18</v>
      </c>
      <c r="J7027">
        <v>0</v>
      </c>
      <c r="K7027" s="13">
        <v>0.34370000000000001</v>
      </c>
      <c r="L7027" s="13">
        <v>6.0499999999999998E-2</v>
      </c>
      <c r="M7027" s="13">
        <v>0.1032</v>
      </c>
      <c r="N7027" s="13">
        <v>0.18</v>
      </c>
      <c r="O7027" s="13">
        <v>0</v>
      </c>
      <c r="P7027" s="12" t="str">
        <f>LEFT(Tabela2[[#This Row],[Código]],2)</f>
        <v>69</v>
      </c>
    </row>
    <row r="7028" spans="2:16" ht="15" customHeight="1" x14ac:dyDescent="0.25">
      <c r="B7028" s="36" t="str">
        <f>LOOKUP(Tabela2[[#This Row],[RESUMO]],Tabela3[Grupo],Tabela3[Meus produtos])</f>
        <v>Não</v>
      </c>
      <c r="C7028" s="30" t="s">
        <v>6717</v>
      </c>
      <c r="D7028" t="s">
        <v>21238</v>
      </c>
      <c r="E7028" t="s">
        <v>11853</v>
      </c>
      <c r="F7028" s="30" t="s">
        <v>17440</v>
      </c>
      <c r="G7028">
        <v>10.32</v>
      </c>
      <c r="H7028">
        <v>6.05</v>
      </c>
      <c r="I7028">
        <v>18</v>
      </c>
      <c r="J7028">
        <v>0</v>
      </c>
      <c r="K7028" s="13">
        <v>0.34370000000000001</v>
      </c>
      <c r="L7028" s="13">
        <v>6.0499999999999998E-2</v>
      </c>
      <c r="M7028" s="13">
        <v>0.1032</v>
      </c>
      <c r="N7028" s="13">
        <v>0.18</v>
      </c>
      <c r="O7028" s="13">
        <v>0</v>
      </c>
      <c r="P7028" s="12" t="str">
        <f>LEFT(Tabela2[[#This Row],[Código]],2)</f>
        <v>69</v>
      </c>
    </row>
    <row r="7029" spans="2:16" ht="15" customHeight="1" x14ac:dyDescent="0.25">
      <c r="B7029" s="36" t="str">
        <f>LOOKUP(Tabela2[[#This Row],[RESUMO]],Tabela3[Grupo],Tabela3[Meus produtos])</f>
        <v>Não</v>
      </c>
      <c r="C7029" s="30" t="s">
        <v>6718</v>
      </c>
      <c r="D7029" t="s">
        <v>21238</v>
      </c>
      <c r="E7029" t="s">
        <v>11853</v>
      </c>
      <c r="F7029" s="30" t="s">
        <v>17441</v>
      </c>
      <c r="G7029">
        <v>10.32</v>
      </c>
      <c r="H7029">
        <v>6.05</v>
      </c>
      <c r="I7029">
        <v>18</v>
      </c>
      <c r="J7029">
        <v>0</v>
      </c>
      <c r="K7029" s="13">
        <v>0.34370000000000001</v>
      </c>
      <c r="L7029" s="13">
        <v>6.0499999999999998E-2</v>
      </c>
      <c r="M7029" s="13">
        <v>0.1032</v>
      </c>
      <c r="N7029" s="13">
        <v>0.18</v>
      </c>
      <c r="O7029" s="13">
        <v>0</v>
      </c>
      <c r="P7029" s="12" t="str">
        <f>LEFT(Tabela2[[#This Row],[Código]],2)</f>
        <v>69</v>
      </c>
    </row>
    <row r="7030" spans="2:16" ht="15" customHeight="1" x14ac:dyDescent="0.25">
      <c r="B7030" s="36" t="str">
        <f>LOOKUP(Tabela2[[#This Row],[RESUMO]],Tabela3[Grupo],Tabela3[Meus produtos])</f>
        <v>Não</v>
      </c>
      <c r="C7030" s="30" t="s">
        <v>6719</v>
      </c>
      <c r="D7030" t="s">
        <v>21238</v>
      </c>
      <c r="E7030" t="s">
        <v>11853</v>
      </c>
      <c r="F7030" s="30" t="s">
        <v>17442</v>
      </c>
      <c r="G7030">
        <v>10.32</v>
      </c>
      <c r="H7030">
        <v>6.05</v>
      </c>
      <c r="I7030">
        <v>18</v>
      </c>
      <c r="J7030">
        <v>0</v>
      </c>
      <c r="K7030" s="13">
        <v>0.34370000000000001</v>
      </c>
      <c r="L7030" s="13">
        <v>6.0499999999999998E-2</v>
      </c>
      <c r="M7030" s="13">
        <v>0.1032</v>
      </c>
      <c r="N7030" s="13">
        <v>0.18</v>
      </c>
      <c r="O7030" s="13">
        <v>0</v>
      </c>
      <c r="P7030" s="12" t="str">
        <f>LEFT(Tabela2[[#This Row],[Código]],2)</f>
        <v>69</v>
      </c>
    </row>
    <row r="7031" spans="2:16" ht="15" customHeight="1" x14ac:dyDescent="0.25">
      <c r="B7031" s="36" t="str">
        <f>LOOKUP(Tabela2[[#This Row],[RESUMO]],Tabela3[Grupo],Tabela3[Meus produtos])</f>
        <v>Não</v>
      </c>
      <c r="C7031" s="30" t="s">
        <v>6720</v>
      </c>
      <c r="D7031" t="s">
        <v>21238</v>
      </c>
      <c r="E7031" t="s">
        <v>11853</v>
      </c>
      <c r="F7031" s="30" t="s">
        <v>17443</v>
      </c>
      <c r="G7031">
        <v>10.32</v>
      </c>
      <c r="H7031">
        <v>6.05</v>
      </c>
      <c r="I7031">
        <v>18</v>
      </c>
      <c r="J7031">
        <v>0</v>
      </c>
      <c r="K7031" s="13">
        <v>0.34370000000000001</v>
      </c>
      <c r="L7031" s="13">
        <v>6.0499999999999998E-2</v>
      </c>
      <c r="M7031" s="13">
        <v>0.1032</v>
      </c>
      <c r="N7031" s="13">
        <v>0.18</v>
      </c>
      <c r="O7031" s="13">
        <v>0</v>
      </c>
      <c r="P7031" s="12" t="str">
        <f>LEFT(Tabela2[[#This Row],[Código]],2)</f>
        <v>69</v>
      </c>
    </row>
    <row r="7032" spans="2:16" ht="15" customHeight="1" x14ac:dyDescent="0.25">
      <c r="B7032" s="36" t="str">
        <f>LOOKUP(Tabela2[[#This Row],[RESUMO]],Tabela3[Grupo],Tabela3[Meus produtos])</f>
        <v>Não</v>
      </c>
      <c r="C7032" s="30" t="s">
        <v>6721</v>
      </c>
      <c r="D7032" t="s">
        <v>21238</v>
      </c>
      <c r="E7032" t="s">
        <v>11853</v>
      </c>
      <c r="F7032" s="30" t="s">
        <v>17444</v>
      </c>
      <c r="G7032">
        <v>10.32</v>
      </c>
      <c r="H7032">
        <v>6.05</v>
      </c>
      <c r="I7032">
        <v>18</v>
      </c>
      <c r="J7032">
        <v>0</v>
      </c>
      <c r="K7032" s="13">
        <v>0.34370000000000001</v>
      </c>
      <c r="L7032" s="13">
        <v>6.0499999999999998E-2</v>
      </c>
      <c r="M7032" s="13">
        <v>0.1032</v>
      </c>
      <c r="N7032" s="13">
        <v>0.18</v>
      </c>
      <c r="O7032" s="13">
        <v>0</v>
      </c>
      <c r="P7032" s="12" t="str">
        <f>LEFT(Tabela2[[#This Row],[Código]],2)</f>
        <v>69</v>
      </c>
    </row>
    <row r="7033" spans="2:16" ht="15" customHeight="1" x14ac:dyDescent="0.25">
      <c r="B7033" s="36" t="str">
        <f>LOOKUP(Tabela2[[#This Row],[RESUMO]],Tabela3[Grupo],Tabela3[Meus produtos])</f>
        <v>Não</v>
      </c>
      <c r="C7033" s="30" t="s">
        <v>6722</v>
      </c>
      <c r="D7033" t="s">
        <v>21238</v>
      </c>
      <c r="E7033" t="s">
        <v>11853</v>
      </c>
      <c r="F7033" s="30" t="s">
        <v>17445</v>
      </c>
      <c r="G7033">
        <v>8.5399999999999991</v>
      </c>
      <c r="H7033">
        <v>6.05</v>
      </c>
      <c r="I7033">
        <v>18</v>
      </c>
      <c r="J7033">
        <v>0</v>
      </c>
      <c r="K7033" s="13">
        <v>0.32589999999999997</v>
      </c>
      <c r="L7033" s="13">
        <v>6.0499999999999998E-2</v>
      </c>
      <c r="M7033" s="13">
        <v>8.539999999999999E-2</v>
      </c>
      <c r="N7033" s="13">
        <v>0.18</v>
      </c>
      <c r="O7033" s="13">
        <v>0</v>
      </c>
      <c r="P7033" s="12" t="str">
        <f>LEFT(Tabela2[[#This Row],[Código]],2)</f>
        <v>69</v>
      </c>
    </row>
    <row r="7034" spans="2:16" ht="15" customHeight="1" x14ac:dyDescent="0.25">
      <c r="B7034" s="36" t="str">
        <f>LOOKUP(Tabela2[[#This Row],[RESUMO]],Tabela3[Grupo],Tabela3[Meus produtos])</f>
        <v>Não</v>
      </c>
      <c r="C7034" s="30" t="s">
        <v>6723</v>
      </c>
      <c r="D7034" t="s">
        <v>21238</v>
      </c>
      <c r="E7034" t="s">
        <v>11853</v>
      </c>
      <c r="F7034" s="30" t="s">
        <v>17441</v>
      </c>
      <c r="G7034">
        <v>10.32</v>
      </c>
      <c r="H7034">
        <v>6.05</v>
      </c>
      <c r="I7034">
        <v>18</v>
      </c>
      <c r="J7034">
        <v>0</v>
      </c>
      <c r="K7034" s="13">
        <v>0.34370000000000001</v>
      </c>
      <c r="L7034" s="13">
        <v>6.0499999999999998E-2</v>
      </c>
      <c r="M7034" s="13">
        <v>0.1032</v>
      </c>
      <c r="N7034" s="13">
        <v>0.18</v>
      </c>
      <c r="O7034" s="13">
        <v>0</v>
      </c>
      <c r="P7034" s="12" t="str">
        <f>LEFT(Tabela2[[#This Row],[Código]],2)</f>
        <v>69</v>
      </c>
    </row>
    <row r="7035" spans="2:16" ht="15" customHeight="1" x14ac:dyDescent="0.25">
      <c r="B7035" s="36" t="str">
        <f>LOOKUP(Tabela2[[#This Row],[RESUMO]],Tabela3[Grupo],Tabela3[Meus produtos])</f>
        <v>Não</v>
      </c>
      <c r="C7035" s="30" t="s">
        <v>6724</v>
      </c>
      <c r="D7035" t="s">
        <v>21238</v>
      </c>
      <c r="E7035" t="s">
        <v>11853</v>
      </c>
      <c r="F7035" s="30" t="s">
        <v>17446</v>
      </c>
      <c r="G7035">
        <v>10.32</v>
      </c>
      <c r="H7035">
        <v>6.05</v>
      </c>
      <c r="I7035">
        <v>18</v>
      </c>
      <c r="J7035">
        <v>0</v>
      </c>
      <c r="K7035" s="13">
        <v>0.34370000000000001</v>
      </c>
      <c r="L7035" s="13">
        <v>6.0499999999999998E-2</v>
      </c>
      <c r="M7035" s="13">
        <v>0.1032</v>
      </c>
      <c r="N7035" s="13">
        <v>0.18</v>
      </c>
      <c r="O7035" s="13">
        <v>0</v>
      </c>
      <c r="P7035" s="12" t="str">
        <f>LEFT(Tabela2[[#This Row],[Código]],2)</f>
        <v>69</v>
      </c>
    </row>
    <row r="7036" spans="2:16" ht="15" customHeight="1" x14ac:dyDescent="0.25">
      <c r="B7036" s="36" t="str">
        <f>LOOKUP(Tabela2[[#This Row],[RESUMO]],Tabela3[Grupo],Tabela3[Meus produtos])</f>
        <v>Não</v>
      </c>
      <c r="C7036" s="30" t="s">
        <v>6725</v>
      </c>
      <c r="D7036" t="s">
        <v>21238</v>
      </c>
      <c r="E7036" t="s">
        <v>11853</v>
      </c>
      <c r="F7036" s="30" t="s">
        <v>17447</v>
      </c>
      <c r="G7036">
        <v>10.32</v>
      </c>
      <c r="H7036">
        <v>6.05</v>
      </c>
      <c r="I7036">
        <v>18</v>
      </c>
      <c r="J7036">
        <v>0</v>
      </c>
      <c r="K7036" s="13">
        <v>0.34370000000000001</v>
      </c>
      <c r="L7036" s="13">
        <v>6.0499999999999998E-2</v>
      </c>
      <c r="M7036" s="13">
        <v>0.1032</v>
      </c>
      <c r="N7036" s="13">
        <v>0.18</v>
      </c>
      <c r="O7036" s="13">
        <v>0</v>
      </c>
      <c r="P7036" s="12" t="str">
        <f>LEFT(Tabela2[[#This Row],[Código]],2)</f>
        <v>69</v>
      </c>
    </row>
    <row r="7037" spans="2:16" ht="15" customHeight="1" x14ac:dyDescent="0.25">
      <c r="B7037" s="36" t="str">
        <f>LOOKUP(Tabela2[[#This Row],[RESUMO]],Tabela3[Grupo],Tabela3[Meus produtos])</f>
        <v>Não</v>
      </c>
      <c r="C7037" s="30" t="s">
        <v>6726</v>
      </c>
      <c r="D7037" t="s">
        <v>21238</v>
      </c>
      <c r="E7037" t="s">
        <v>11853</v>
      </c>
      <c r="F7037" s="30" t="s">
        <v>17448</v>
      </c>
      <c r="G7037">
        <v>10.32</v>
      </c>
      <c r="H7037">
        <v>6.05</v>
      </c>
      <c r="I7037">
        <v>18</v>
      </c>
      <c r="J7037">
        <v>0</v>
      </c>
      <c r="K7037" s="13">
        <v>0.34370000000000001</v>
      </c>
      <c r="L7037" s="13">
        <v>6.0499999999999998E-2</v>
      </c>
      <c r="M7037" s="13">
        <v>0.1032</v>
      </c>
      <c r="N7037" s="13">
        <v>0.18</v>
      </c>
      <c r="O7037" s="13">
        <v>0</v>
      </c>
      <c r="P7037" s="12" t="str">
        <f>LEFT(Tabela2[[#This Row],[Código]],2)</f>
        <v>69</v>
      </c>
    </row>
    <row r="7038" spans="2:16" ht="15" customHeight="1" x14ac:dyDescent="0.25">
      <c r="B7038" s="36" t="str">
        <f>LOOKUP(Tabela2[[#This Row],[RESUMO]],Tabela3[Grupo],Tabela3[Meus produtos])</f>
        <v>Não</v>
      </c>
      <c r="C7038" s="30" t="s">
        <v>6727</v>
      </c>
      <c r="D7038" t="s">
        <v>21238</v>
      </c>
      <c r="E7038" t="s">
        <v>11853</v>
      </c>
      <c r="F7038" s="30" t="s">
        <v>17449</v>
      </c>
      <c r="G7038">
        <v>10.32</v>
      </c>
      <c r="H7038">
        <v>6.05</v>
      </c>
      <c r="I7038">
        <v>18</v>
      </c>
      <c r="J7038">
        <v>0</v>
      </c>
      <c r="K7038" s="13">
        <v>0.34370000000000001</v>
      </c>
      <c r="L7038" s="13">
        <v>6.0499999999999998E-2</v>
      </c>
      <c r="M7038" s="13">
        <v>0.1032</v>
      </c>
      <c r="N7038" s="13">
        <v>0.18</v>
      </c>
      <c r="O7038" s="13">
        <v>0</v>
      </c>
      <c r="P7038" s="12" t="str">
        <f>LEFT(Tabela2[[#This Row],[Código]],2)</f>
        <v>69</v>
      </c>
    </row>
    <row r="7039" spans="2:16" ht="15" customHeight="1" x14ac:dyDescent="0.25">
      <c r="B7039" s="36" t="str">
        <f>LOOKUP(Tabela2[[#This Row],[RESUMO]],Tabela3[Grupo],Tabela3[Meus produtos])</f>
        <v>Não</v>
      </c>
      <c r="C7039" s="30" t="s">
        <v>6728</v>
      </c>
      <c r="D7039" t="s">
        <v>21238</v>
      </c>
      <c r="E7039" t="s">
        <v>11853</v>
      </c>
      <c r="F7039" s="30" t="s">
        <v>17450</v>
      </c>
      <c r="G7039">
        <v>10.32</v>
      </c>
      <c r="H7039">
        <v>6.05</v>
      </c>
      <c r="I7039">
        <v>18</v>
      </c>
      <c r="J7039">
        <v>0</v>
      </c>
      <c r="K7039" s="13">
        <v>0.34370000000000001</v>
      </c>
      <c r="L7039" s="13">
        <v>6.0499999999999998E-2</v>
      </c>
      <c r="M7039" s="13">
        <v>0.1032</v>
      </c>
      <c r="N7039" s="13">
        <v>0.18</v>
      </c>
      <c r="O7039" s="13">
        <v>0</v>
      </c>
      <c r="P7039" s="12" t="str">
        <f>LEFT(Tabela2[[#This Row],[Código]],2)</f>
        <v>69</v>
      </c>
    </row>
    <row r="7040" spans="2:16" ht="15" customHeight="1" x14ac:dyDescent="0.25">
      <c r="B7040" s="36" t="str">
        <f>LOOKUP(Tabela2[[#This Row],[RESUMO]],Tabela3[Grupo],Tabela3[Meus produtos])</f>
        <v>Não</v>
      </c>
      <c r="C7040" s="30" t="s">
        <v>6729</v>
      </c>
      <c r="D7040" t="s">
        <v>21238</v>
      </c>
      <c r="E7040" t="s">
        <v>11853</v>
      </c>
      <c r="F7040" s="30" t="s">
        <v>17451</v>
      </c>
      <c r="G7040">
        <v>10.32</v>
      </c>
      <c r="H7040">
        <v>6.05</v>
      </c>
      <c r="I7040">
        <v>18</v>
      </c>
      <c r="J7040">
        <v>0</v>
      </c>
      <c r="K7040" s="13">
        <v>0.34370000000000001</v>
      </c>
      <c r="L7040" s="13">
        <v>6.0499999999999998E-2</v>
      </c>
      <c r="M7040" s="13">
        <v>0.1032</v>
      </c>
      <c r="N7040" s="13">
        <v>0.18</v>
      </c>
      <c r="O7040" s="13">
        <v>0</v>
      </c>
      <c r="P7040" s="12" t="str">
        <f>LEFT(Tabela2[[#This Row],[Código]],2)</f>
        <v>69</v>
      </c>
    </row>
    <row r="7041" spans="2:16" ht="15" customHeight="1" x14ac:dyDescent="0.25">
      <c r="B7041" s="36" t="str">
        <f>LOOKUP(Tabela2[[#This Row],[RESUMO]],Tabela3[Grupo],Tabela3[Meus produtos])</f>
        <v>Não</v>
      </c>
      <c r="C7041" s="30" t="s">
        <v>6730</v>
      </c>
      <c r="D7041" t="s">
        <v>21238</v>
      </c>
      <c r="E7041" t="s">
        <v>11853</v>
      </c>
      <c r="F7041" s="30" t="s">
        <v>17452</v>
      </c>
      <c r="G7041">
        <v>10.32</v>
      </c>
      <c r="H7041">
        <v>6.05</v>
      </c>
      <c r="I7041">
        <v>18</v>
      </c>
      <c r="J7041">
        <v>0</v>
      </c>
      <c r="K7041" s="13">
        <v>0.34370000000000001</v>
      </c>
      <c r="L7041" s="13">
        <v>6.0499999999999998E-2</v>
      </c>
      <c r="M7041" s="13">
        <v>0.1032</v>
      </c>
      <c r="N7041" s="13">
        <v>0.18</v>
      </c>
      <c r="O7041" s="13">
        <v>0</v>
      </c>
      <c r="P7041" s="12" t="str">
        <f>LEFT(Tabela2[[#This Row],[Código]],2)</f>
        <v>69</v>
      </c>
    </row>
    <row r="7042" spans="2:16" ht="15" customHeight="1" x14ac:dyDescent="0.25">
      <c r="B7042" s="36" t="str">
        <f>LOOKUP(Tabela2[[#This Row],[RESUMO]],Tabela3[Grupo],Tabela3[Meus produtos])</f>
        <v>Não</v>
      </c>
      <c r="C7042" s="30" t="s">
        <v>6731</v>
      </c>
      <c r="D7042" t="s">
        <v>21238</v>
      </c>
      <c r="E7042" t="s">
        <v>11853</v>
      </c>
      <c r="F7042" s="30" t="s">
        <v>17453</v>
      </c>
      <c r="G7042">
        <v>10.32</v>
      </c>
      <c r="H7042">
        <v>6.05</v>
      </c>
      <c r="I7042">
        <v>18</v>
      </c>
      <c r="J7042">
        <v>0</v>
      </c>
      <c r="K7042" s="13">
        <v>0.34370000000000001</v>
      </c>
      <c r="L7042" s="13">
        <v>6.0499999999999998E-2</v>
      </c>
      <c r="M7042" s="13">
        <v>0.1032</v>
      </c>
      <c r="N7042" s="13">
        <v>0.18</v>
      </c>
      <c r="O7042" s="13">
        <v>0</v>
      </c>
      <c r="P7042" s="12" t="str">
        <f>LEFT(Tabela2[[#This Row],[Código]],2)</f>
        <v>69</v>
      </c>
    </row>
    <row r="7043" spans="2:16" ht="15" customHeight="1" x14ac:dyDescent="0.25">
      <c r="B7043" s="36" t="str">
        <f>LOOKUP(Tabela2[[#This Row],[RESUMO]],Tabela3[Grupo],Tabela3[Meus produtos])</f>
        <v>Não</v>
      </c>
      <c r="C7043" s="30" t="s">
        <v>6732</v>
      </c>
      <c r="D7043" t="s">
        <v>21238</v>
      </c>
      <c r="E7043" t="s">
        <v>11853</v>
      </c>
      <c r="F7043" s="30" t="s">
        <v>17454</v>
      </c>
      <c r="G7043">
        <v>10.32</v>
      </c>
      <c r="H7043">
        <v>6.05</v>
      </c>
      <c r="I7043">
        <v>18</v>
      </c>
      <c r="J7043">
        <v>0</v>
      </c>
      <c r="K7043" s="13">
        <v>0.34370000000000001</v>
      </c>
      <c r="L7043" s="13">
        <v>6.0499999999999998E-2</v>
      </c>
      <c r="M7043" s="13">
        <v>0.1032</v>
      </c>
      <c r="N7043" s="13">
        <v>0.18</v>
      </c>
      <c r="O7043" s="13">
        <v>0</v>
      </c>
      <c r="P7043" s="12" t="str">
        <f>LEFT(Tabela2[[#This Row],[Código]],2)</f>
        <v>69</v>
      </c>
    </row>
    <row r="7044" spans="2:16" ht="15" customHeight="1" x14ac:dyDescent="0.25">
      <c r="B7044" s="36" t="str">
        <f>LOOKUP(Tabela2[[#This Row],[RESUMO]],Tabela3[Grupo],Tabela3[Meus produtos])</f>
        <v>Não</v>
      </c>
      <c r="C7044" s="30" t="s">
        <v>6733</v>
      </c>
      <c r="D7044" t="s">
        <v>21238</v>
      </c>
      <c r="E7044" t="s">
        <v>11853</v>
      </c>
      <c r="F7044" s="30" t="s">
        <v>17455</v>
      </c>
      <c r="G7044">
        <v>10.32</v>
      </c>
      <c r="H7044">
        <v>6.05</v>
      </c>
      <c r="I7044">
        <v>18</v>
      </c>
      <c r="J7044">
        <v>0</v>
      </c>
      <c r="K7044" s="13">
        <v>0.34370000000000001</v>
      </c>
      <c r="L7044" s="13">
        <v>6.0499999999999998E-2</v>
      </c>
      <c r="M7044" s="13">
        <v>0.1032</v>
      </c>
      <c r="N7044" s="13">
        <v>0.18</v>
      </c>
      <c r="O7044" s="13">
        <v>0</v>
      </c>
      <c r="P7044" s="12" t="str">
        <f>LEFT(Tabela2[[#This Row],[Código]],2)</f>
        <v>69</v>
      </c>
    </row>
    <row r="7045" spans="2:16" ht="15" customHeight="1" x14ac:dyDescent="0.25">
      <c r="B7045" s="36" t="str">
        <f>LOOKUP(Tabela2[[#This Row],[RESUMO]],Tabela3[Grupo],Tabela3[Meus produtos])</f>
        <v>Não</v>
      </c>
      <c r="C7045" s="30" t="s">
        <v>6734</v>
      </c>
      <c r="D7045" t="s">
        <v>21238</v>
      </c>
      <c r="E7045" t="s">
        <v>11853</v>
      </c>
      <c r="F7045" s="30" t="s">
        <v>17456</v>
      </c>
      <c r="G7045">
        <v>10.32</v>
      </c>
      <c r="H7045">
        <v>6.05</v>
      </c>
      <c r="I7045">
        <v>18</v>
      </c>
      <c r="J7045">
        <v>0</v>
      </c>
      <c r="K7045" s="13">
        <v>0.34370000000000001</v>
      </c>
      <c r="L7045" s="13">
        <v>6.0499999999999998E-2</v>
      </c>
      <c r="M7045" s="13">
        <v>0.1032</v>
      </c>
      <c r="N7045" s="13">
        <v>0.18</v>
      </c>
      <c r="O7045" s="13">
        <v>0</v>
      </c>
      <c r="P7045" s="12" t="str">
        <f>LEFT(Tabela2[[#This Row],[Código]],2)</f>
        <v>69</v>
      </c>
    </row>
    <row r="7046" spans="2:16" ht="15" customHeight="1" x14ac:dyDescent="0.25">
      <c r="B7046" s="36" t="str">
        <f>LOOKUP(Tabela2[[#This Row],[RESUMO]],Tabela3[Grupo],Tabela3[Meus produtos])</f>
        <v>Não</v>
      </c>
      <c r="C7046" s="30" t="s">
        <v>6735</v>
      </c>
      <c r="D7046" t="s">
        <v>21238</v>
      </c>
      <c r="E7046" t="s">
        <v>11853</v>
      </c>
      <c r="F7046" s="30" t="s">
        <v>17457</v>
      </c>
      <c r="G7046">
        <v>10.32</v>
      </c>
      <c r="H7046">
        <v>6.05</v>
      </c>
      <c r="I7046">
        <v>18</v>
      </c>
      <c r="J7046">
        <v>0</v>
      </c>
      <c r="K7046" s="13">
        <v>0.34370000000000001</v>
      </c>
      <c r="L7046" s="13">
        <v>6.0499999999999998E-2</v>
      </c>
      <c r="M7046" s="13">
        <v>0.1032</v>
      </c>
      <c r="N7046" s="13">
        <v>0.18</v>
      </c>
      <c r="O7046" s="13">
        <v>0</v>
      </c>
      <c r="P7046" s="12" t="str">
        <f>LEFT(Tabela2[[#This Row],[Código]],2)</f>
        <v>69</v>
      </c>
    </row>
    <row r="7047" spans="2:16" ht="15" customHeight="1" x14ac:dyDescent="0.25">
      <c r="B7047" s="36" t="str">
        <f>LOOKUP(Tabela2[[#This Row],[RESUMO]],Tabela3[Grupo],Tabela3[Meus produtos])</f>
        <v>Não</v>
      </c>
      <c r="C7047" s="30" t="s">
        <v>6736</v>
      </c>
      <c r="D7047" t="s">
        <v>21238</v>
      </c>
      <c r="E7047" t="s">
        <v>11853</v>
      </c>
      <c r="F7047" s="30" t="s">
        <v>17458</v>
      </c>
      <c r="G7047">
        <v>10.32</v>
      </c>
      <c r="H7047">
        <v>6.05</v>
      </c>
      <c r="I7047">
        <v>18</v>
      </c>
      <c r="J7047">
        <v>0</v>
      </c>
      <c r="K7047" s="13">
        <v>0.34370000000000001</v>
      </c>
      <c r="L7047" s="13">
        <v>6.0499999999999998E-2</v>
      </c>
      <c r="M7047" s="13">
        <v>0.1032</v>
      </c>
      <c r="N7047" s="13">
        <v>0.18</v>
      </c>
      <c r="O7047" s="13">
        <v>0</v>
      </c>
      <c r="P7047" s="12" t="str">
        <f>LEFT(Tabela2[[#This Row],[Código]],2)</f>
        <v>69</v>
      </c>
    </row>
    <row r="7048" spans="2:16" ht="15" customHeight="1" x14ac:dyDescent="0.25">
      <c r="B7048" s="36" t="str">
        <f>LOOKUP(Tabela2[[#This Row],[RESUMO]],Tabela3[Grupo],Tabela3[Meus produtos])</f>
        <v>Não</v>
      </c>
      <c r="C7048" s="30" t="s">
        <v>6737</v>
      </c>
      <c r="D7048" t="s">
        <v>21238</v>
      </c>
      <c r="E7048" t="s">
        <v>11853</v>
      </c>
      <c r="F7048" s="30" t="s">
        <v>17459</v>
      </c>
      <c r="G7048">
        <v>10.32</v>
      </c>
      <c r="H7048">
        <v>6.05</v>
      </c>
      <c r="I7048">
        <v>18</v>
      </c>
      <c r="J7048">
        <v>0</v>
      </c>
      <c r="K7048" s="13">
        <v>0.34370000000000001</v>
      </c>
      <c r="L7048" s="13">
        <v>6.0499999999999998E-2</v>
      </c>
      <c r="M7048" s="13">
        <v>0.1032</v>
      </c>
      <c r="N7048" s="13">
        <v>0.18</v>
      </c>
      <c r="O7048" s="13">
        <v>0</v>
      </c>
      <c r="P7048" s="12" t="str">
        <f>LEFT(Tabela2[[#This Row],[Código]],2)</f>
        <v>69</v>
      </c>
    </row>
    <row r="7049" spans="2:16" ht="15" customHeight="1" x14ac:dyDescent="0.25">
      <c r="B7049" s="36" t="str">
        <f>LOOKUP(Tabela2[[#This Row],[RESUMO]],Tabela3[Grupo],Tabela3[Meus produtos])</f>
        <v>Não</v>
      </c>
      <c r="C7049" s="30" t="s">
        <v>6738</v>
      </c>
      <c r="D7049" t="s">
        <v>21238</v>
      </c>
      <c r="E7049" t="s">
        <v>11853</v>
      </c>
      <c r="F7049" s="30" t="s">
        <v>17460</v>
      </c>
      <c r="G7049">
        <v>10.32</v>
      </c>
      <c r="H7049">
        <v>6.05</v>
      </c>
      <c r="I7049">
        <v>18</v>
      </c>
      <c r="J7049">
        <v>0</v>
      </c>
      <c r="K7049" s="13">
        <v>0.34370000000000001</v>
      </c>
      <c r="L7049" s="13">
        <v>6.0499999999999998E-2</v>
      </c>
      <c r="M7049" s="13">
        <v>0.1032</v>
      </c>
      <c r="N7049" s="13">
        <v>0.18</v>
      </c>
      <c r="O7049" s="13">
        <v>0</v>
      </c>
      <c r="P7049" s="12" t="str">
        <f>LEFT(Tabela2[[#This Row],[Código]],2)</f>
        <v>69</v>
      </c>
    </row>
    <row r="7050" spans="2:16" ht="15" customHeight="1" x14ac:dyDescent="0.25">
      <c r="B7050" s="36" t="str">
        <f>LOOKUP(Tabela2[[#This Row],[RESUMO]],Tabela3[Grupo],Tabela3[Meus produtos])</f>
        <v>Não</v>
      </c>
      <c r="C7050" s="30" t="s">
        <v>6739</v>
      </c>
      <c r="D7050" t="s">
        <v>21238</v>
      </c>
      <c r="E7050" t="s">
        <v>11853</v>
      </c>
      <c r="F7050" s="30" t="s">
        <v>17461</v>
      </c>
      <c r="G7050">
        <v>10.32</v>
      </c>
      <c r="H7050">
        <v>6.05</v>
      </c>
      <c r="I7050">
        <v>18</v>
      </c>
      <c r="J7050">
        <v>0</v>
      </c>
      <c r="K7050" s="13">
        <v>0.34370000000000001</v>
      </c>
      <c r="L7050" s="13">
        <v>6.0499999999999998E-2</v>
      </c>
      <c r="M7050" s="13">
        <v>0.1032</v>
      </c>
      <c r="N7050" s="13">
        <v>0.18</v>
      </c>
      <c r="O7050" s="13">
        <v>0</v>
      </c>
      <c r="P7050" s="12" t="str">
        <f>LEFT(Tabela2[[#This Row],[Código]],2)</f>
        <v>69</v>
      </c>
    </row>
    <row r="7051" spans="2:16" ht="15" customHeight="1" x14ac:dyDescent="0.25">
      <c r="B7051" s="36" t="str">
        <f>LOOKUP(Tabela2[[#This Row],[RESUMO]],Tabela3[Grupo],Tabela3[Meus produtos])</f>
        <v>Não</v>
      </c>
      <c r="C7051" s="30" t="s">
        <v>6740</v>
      </c>
      <c r="D7051" t="s">
        <v>21238</v>
      </c>
      <c r="E7051" t="s">
        <v>11853</v>
      </c>
      <c r="F7051" s="30" t="s">
        <v>17462</v>
      </c>
      <c r="G7051">
        <v>10.32</v>
      </c>
      <c r="H7051">
        <v>6.05</v>
      </c>
      <c r="I7051">
        <v>18</v>
      </c>
      <c r="J7051">
        <v>0</v>
      </c>
      <c r="K7051" s="13">
        <v>0.34370000000000001</v>
      </c>
      <c r="L7051" s="13">
        <v>6.0499999999999998E-2</v>
      </c>
      <c r="M7051" s="13">
        <v>0.1032</v>
      </c>
      <c r="N7051" s="13">
        <v>0.18</v>
      </c>
      <c r="O7051" s="13">
        <v>0</v>
      </c>
      <c r="P7051" s="12" t="str">
        <f>LEFT(Tabela2[[#This Row],[Código]],2)</f>
        <v>69</v>
      </c>
    </row>
    <row r="7052" spans="2:16" ht="15" customHeight="1" x14ac:dyDescent="0.25">
      <c r="B7052" s="36" t="str">
        <f>LOOKUP(Tabela2[[#This Row],[RESUMO]],Tabela3[Grupo],Tabela3[Meus produtos])</f>
        <v>Não</v>
      </c>
      <c r="C7052" s="30" t="s">
        <v>6741</v>
      </c>
      <c r="D7052" t="s">
        <v>21238</v>
      </c>
      <c r="E7052" t="s">
        <v>11853</v>
      </c>
      <c r="F7052" s="30" t="s">
        <v>17463</v>
      </c>
      <c r="G7052">
        <v>10.9</v>
      </c>
      <c r="H7052">
        <v>6.31</v>
      </c>
      <c r="I7052">
        <v>18</v>
      </c>
      <c r="J7052">
        <v>0</v>
      </c>
      <c r="K7052" s="13">
        <v>0.35209999999999997</v>
      </c>
      <c r="L7052" s="13">
        <v>6.3099999999999989E-2</v>
      </c>
      <c r="M7052" s="13">
        <v>0.109</v>
      </c>
      <c r="N7052" s="13">
        <v>0.18</v>
      </c>
      <c r="O7052" s="13">
        <v>0</v>
      </c>
      <c r="P7052" s="12" t="str">
        <f>LEFT(Tabela2[[#This Row],[Código]],2)</f>
        <v>69</v>
      </c>
    </row>
    <row r="7053" spans="2:16" ht="15" customHeight="1" x14ac:dyDescent="0.25">
      <c r="B7053" s="36" t="str">
        <f>LOOKUP(Tabela2[[#This Row],[RESUMO]],Tabela3[Grupo],Tabela3[Meus produtos])</f>
        <v>Não</v>
      </c>
      <c r="C7053" s="30" t="s">
        <v>6742</v>
      </c>
      <c r="D7053" t="s">
        <v>21238</v>
      </c>
      <c r="E7053" t="s">
        <v>11853</v>
      </c>
      <c r="F7053" s="30" t="s">
        <v>17464</v>
      </c>
      <c r="G7053">
        <v>10.7</v>
      </c>
      <c r="H7053">
        <v>4.2</v>
      </c>
      <c r="I7053">
        <v>12</v>
      </c>
      <c r="J7053">
        <v>0</v>
      </c>
      <c r="K7053" s="13">
        <v>0.26900000000000002</v>
      </c>
      <c r="L7053" s="13">
        <v>4.2000000000000003E-2</v>
      </c>
      <c r="M7053" s="13">
        <v>0.107</v>
      </c>
      <c r="N7053" s="13">
        <v>0.12</v>
      </c>
      <c r="O7053" s="13">
        <v>0</v>
      </c>
      <c r="P7053" s="12" t="str">
        <f>LEFT(Tabela2[[#This Row],[Código]],2)</f>
        <v>69</v>
      </c>
    </row>
    <row r="7054" spans="2:16" ht="15" customHeight="1" x14ac:dyDescent="0.25">
      <c r="B7054" s="36" t="str">
        <f>LOOKUP(Tabela2[[#This Row],[RESUMO]],Tabela3[Grupo],Tabela3[Meus produtos])</f>
        <v>Não</v>
      </c>
      <c r="C7054" s="30" t="s">
        <v>6743</v>
      </c>
      <c r="D7054" t="s">
        <v>21238</v>
      </c>
      <c r="E7054" t="s">
        <v>11853</v>
      </c>
      <c r="F7054" s="30" t="s">
        <v>17465</v>
      </c>
      <c r="G7054">
        <v>10.7</v>
      </c>
      <c r="H7054">
        <v>4.2</v>
      </c>
      <c r="I7054">
        <v>12</v>
      </c>
      <c r="J7054">
        <v>0</v>
      </c>
      <c r="K7054" s="13">
        <v>0.26900000000000002</v>
      </c>
      <c r="L7054" s="13">
        <v>4.2000000000000003E-2</v>
      </c>
      <c r="M7054" s="13">
        <v>0.107</v>
      </c>
      <c r="N7054" s="13">
        <v>0.12</v>
      </c>
      <c r="O7054" s="13">
        <v>0</v>
      </c>
      <c r="P7054" s="12" t="str">
        <f>LEFT(Tabela2[[#This Row],[Código]],2)</f>
        <v>69</v>
      </c>
    </row>
    <row r="7055" spans="2:16" ht="15" customHeight="1" x14ac:dyDescent="0.25">
      <c r="B7055" s="36" t="str">
        <f>LOOKUP(Tabela2[[#This Row],[RESUMO]],Tabela3[Grupo],Tabela3[Meus produtos])</f>
        <v>Não</v>
      </c>
      <c r="C7055" s="30" t="s">
        <v>6744</v>
      </c>
      <c r="D7055" t="s">
        <v>21238</v>
      </c>
      <c r="E7055" t="s">
        <v>11853</v>
      </c>
      <c r="F7055" s="30" t="s">
        <v>17466</v>
      </c>
      <c r="G7055">
        <v>12.09</v>
      </c>
      <c r="H7055">
        <v>4.2</v>
      </c>
      <c r="I7055">
        <v>12</v>
      </c>
      <c r="J7055">
        <v>0</v>
      </c>
      <c r="K7055" s="13">
        <v>0.28289999999999998</v>
      </c>
      <c r="L7055" s="13">
        <v>4.2000000000000003E-2</v>
      </c>
      <c r="M7055" s="13">
        <v>0.12089999999999999</v>
      </c>
      <c r="N7055" s="13">
        <v>0.12</v>
      </c>
      <c r="O7055" s="13">
        <v>0</v>
      </c>
      <c r="P7055" s="12" t="str">
        <f>LEFT(Tabela2[[#This Row],[Código]],2)</f>
        <v>69</v>
      </c>
    </row>
    <row r="7056" spans="2:16" ht="15" customHeight="1" x14ac:dyDescent="0.25">
      <c r="B7056" s="36" t="str">
        <f>LOOKUP(Tabela2[[#This Row],[RESUMO]],Tabela3[Grupo],Tabela3[Meus produtos])</f>
        <v>Não</v>
      </c>
      <c r="C7056" s="30" t="s">
        <v>6745</v>
      </c>
      <c r="D7056" t="s">
        <v>21238</v>
      </c>
      <c r="E7056" t="s">
        <v>11853</v>
      </c>
      <c r="F7056" s="30" t="s">
        <v>17467</v>
      </c>
      <c r="G7056">
        <v>12.09</v>
      </c>
      <c r="H7056">
        <v>4.2</v>
      </c>
      <c r="I7056">
        <v>18</v>
      </c>
      <c r="J7056">
        <v>0</v>
      </c>
      <c r="K7056" s="13">
        <v>0.34289999999999998</v>
      </c>
      <c r="L7056" s="13">
        <v>4.2000000000000003E-2</v>
      </c>
      <c r="M7056" s="13">
        <v>0.12089999999999999</v>
      </c>
      <c r="N7056" s="13">
        <v>0.18</v>
      </c>
      <c r="O7056" s="13">
        <v>0</v>
      </c>
      <c r="P7056" s="12" t="str">
        <f>LEFT(Tabela2[[#This Row],[Código]],2)</f>
        <v>69</v>
      </c>
    </row>
    <row r="7057" spans="2:16" ht="15" customHeight="1" x14ac:dyDescent="0.25">
      <c r="B7057" s="36" t="str">
        <f>LOOKUP(Tabela2[[#This Row],[RESUMO]],Tabela3[Grupo],Tabela3[Meus produtos])</f>
        <v>Não</v>
      </c>
      <c r="C7057" s="30" t="s">
        <v>6746</v>
      </c>
      <c r="D7057" t="s">
        <v>21238</v>
      </c>
      <c r="E7057" t="s">
        <v>11853</v>
      </c>
      <c r="F7057" s="30" t="s">
        <v>17468</v>
      </c>
      <c r="G7057">
        <v>8.8800000000000008</v>
      </c>
      <c r="H7057">
        <v>4.2</v>
      </c>
      <c r="I7057">
        <v>12</v>
      </c>
      <c r="J7057">
        <v>0</v>
      </c>
      <c r="K7057" s="13">
        <v>0.25080000000000002</v>
      </c>
      <c r="L7057" s="13">
        <v>4.2000000000000003E-2</v>
      </c>
      <c r="M7057" s="13">
        <v>8.8800000000000004E-2</v>
      </c>
      <c r="N7057" s="13">
        <v>0.12</v>
      </c>
      <c r="O7057" s="13">
        <v>0</v>
      </c>
      <c r="P7057" s="12" t="str">
        <f>LEFT(Tabela2[[#This Row],[Código]],2)</f>
        <v>69</v>
      </c>
    </row>
    <row r="7058" spans="2:16" ht="15" customHeight="1" x14ac:dyDescent="0.25">
      <c r="B7058" s="36" t="str">
        <f>LOOKUP(Tabela2[[#This Row],[RESUMO]],Tabela3[Grupo],Tabela3[Meus produtos])</f>
        <v>Não</v>
      </c>
      <c r="C7058" s="30" t="s">
        <v>22392</v>
      </c>
      <c r="D7058" t="s">
        <v>21238</v>
      </c>
      <c r="E7058" t="s">
        <v>11853</v>
      </c>
      <c r="F7058" s="30" t="s">
        <v>22393</v>
      </c>
      <c r="G7058">
        <v>6.4</v>
      </c>
      <c r="H7058">
        <v>4.2</v>
      </c>
      <c r="I7058">
        <v>12</v>
      </c>
      <c r="J7058">
        <v>0</v>
      </c>
      <c r="K7058" s="13">
        <v>0.22600000000000001</v>
      </c>
      <c r="L7058" s="13">
        <v>4.2000000000000003E-2</v>
      </c>
      <c r="M7058" s="13">
        <v>6.4000000000000001E-2</v>
      </c>
      <c r="N7058" s="13">
        <v>0.12</v>
      </c>
      <c r="O7058" s="13">
        <v>0</v>
      </c>
      <c r="P7058" s="12" t="str">
        <f>LEFT(Tabela2[[#This Row],[Código]],2)</f>
        <v>69</v>
      </c>
    </row>
    <row r="7059" spans="2:16" ht="15" customHeight="1" x14ac:dyDescent="0.25">
      <c r="B7059" s="36" t="str">
        <f>LOOKUP(Tabela2[[#This Row],[RESUMO]],Tabela3[Grupo],Tabela3[Meus produtos])</f>
        <v>Não</v>
      </c>
      <c r="C7059" s="30" t="s">
        <v>22394</v>
      </c>
      <c r="D7059" t="s">
        <v>21238</v>
      </c>
      <c r="E7059" t="s">
        <v>11853</v>
      </c>
      <c r="F7059" s="30" t="s">
        <v>22395</v>
      </c>
      <c r="G7059">
        <v>6.4</v>
      </c>
      <c r="H7059">
        <v>4.2</v>
      </c>
      <c r="I7059">
        <v>12</v>
      </c>
      <c r="J7059">
        <v>0</v>
      </c>
      <c r="K7059" s="13">
        <v>0.22600000000000001</v>
      </c>
      <c r="L7059" s="13">
        <v>4.2000000000000003E-2</v>
      </c>
      <c r="M7059" s="13">
        <v>6.4000000000000001E-2</v>
      </c>
      <c r="N7059" s="13">
        <v>0.12</v>
      </c>
      <c r="O7059" s="13">
        <v>0</v>
      </c>
      <c r="P7059" s="12" t="str">
        <f>LEFT(Tabela2[[#This Row],[Código]],2)</f>
        <v>69</v>
      </c>
    </row>
    <row r="7060" spans="2:16" ht="15" customHeight="1" x14ac:dyDescent="0.25">
      <c r="B7060" s="36" t="str">
        <f>LOOKUP(Tabela2[[#This Row],[RESUMO]],Tabela3[Grupo],Tabela3[Meus produtos])</f>
        <v>Não</v>
      </c>
      <c r="C7060" s="30" t="s">
        <v>22396</v>
      </c>
      <c r="D7060" t="s">
        <v>21238</v>
      </c>
      <c r="E7060" t="s">
        <v>11853</v>
      </c>
      <c r="F7060" s="30" t="s">
        <v>22397</v>
      </c>
      <c r="G7060">
        <v>6.4</v>
      </c>
      <c r="H7060">
        <v>4.2</v>
      </c>
      <c r="I7060">
        <v>12</v>
      </c>
      <c r="J7060">
        <v>0</v>
      </c>
      <c r="K7060" s="13">
        <v>0.22600000000000001</v>
      </c>
      <c r="L7060" s="13">
        <v>4.2000000000000003E-2</v>
      </c>
      <c r="M7060" s="13">
        <v>6.4000000000000001E-2</v>
      </c>
      <c r="N7060" s="13">
        <v>0.12</v>
      </c>
      <c r="O7060" s="13">
        <v>0</v>
      </c>
      <c r="P7060" s="12" t="str">
        <f>LEFT(Tabela2[[#This Row],[Código]],2)</f>
        <v>69</v>
      </c>
    </row>
    <row r="7061" spans="2:16" ht="15" customHeight="1" x14ac:dyDescent="0.25">
      <c r="B7061" s="36" t="str">
        <f>LOOKUP(Tabela2[[#This Row],[RESUMO]],Tabela3[Grupo],Tabela3[Meus produtos])</f>
        <v>Não</v>
      </c>
      <c r="C7061" s="30" t="s">
        <v>22398</v>
      </c>
      <c r="D7061" t="s">
        <v>21238</v>
      </c>
      <c r="E7061" t="s">
        <v>11853</v>
      </c>
      <c r="F7061" s="30" t="s">
        <v>22399</v>
      </c>
      <c r="G7061">
        <v>6.4</v>
      </c>
      <c r="H7061">
        <v>4.2</v>
      </c>
      <c r="I7061">
        <v>12</v>
      </c>
      <c r="J7061">
        <v>0</v>
      </c>
      <c r="K7061" s="13">
        <v>0.22600000000000001</v>
      </c>
      <c r="L7061" s="13">
        <v>4.2000000000000003E-2</v>
      </c>
      <c r="M7061" s="13">
        <v>6.4000000000000001E-2</v>
      </c>
      <c r="N7061" s="13">
        <v>0.12</v>
      </c>
      <c r="O7061" s="13">
        <v>0</v>
      </c>
      <c r="P7061" s="12" t="str">
        <f>LEFT(Tabela2[[#This Row],[Código]],2)</f>
        <v>69</v>
      </c>
    </row>
    <row r="7062" spans="2:16" ht="15" customHeight="1" x14ac:dyDescent="0.25">
      <c r="B7062" s="36" t="str">
        <f>LOOKUP(Tabela2[[#This Row],[RESUMO]],Tabela3[Grupo],Tabela3[Meus produtos])</f>
        <v>Não</v>
      </c>
      <c r="C7062" s="30" t="s">
        <v>22400</v>
      </c>
      <c r="D7062" t="s">
        <v>21238</v>
      </c>
      <c r="E7062" t="s">
        <v>11853</v>
      </c>
      <c r="F7062" s="30" t="s">
        <v>22401</v>
      </c>
      <c r="G7062">
        <v>6.4</v>
      </c>
      <c r="H7062">
        <v>4.2</v>
      </c>
      <c r="I7062">
        <v>12</v>
      </c>
      <c r="J7062">
        <v>0</v>
      </c>
      <c r="K7062" s="13">
        <v>0.22600000000000001</v>
      </c>
      <c r="L7062" s="13">
        <v>4.2000000000000003E-2</v>
      </c>
      <c r="M7062" s="13">
        <v>6.4000000000000001E-2</v>
      </c>
      <c r="N7062" s="13">
        <v>0.12</v>
      </c>
      <c r="O7062" s="13">
        <v>0</v>
      </c>
      <c r="P7062" s="12" t="str">
        <f>LEFT(Tabela2[[#This Row],[Código]],2)</f>
        <v>69</v>
      </c>
    </row>
    <row r="7063" spans="2:16" ht="15" customHeight="1" x14ac:dyDescent="0.25">
      <c r="B7063" s="36" t="str">
        <f>LOOKUP(Tabela2[[#This Row],[RESUMO]],Tabela3[Grupo],Tabela3[Meus produtos])</f>
        <v>Não</v>
      </c>
      <c r="C7063" s="30" t="s">
        <v>6747</v>
      </c>
      <c r="D7063" t="s">
        <v>21238</v>
      </c>
      <c r="E7063" t="s">
        <v>11853</v>
      </c>
      <c r="F7063" s="30" t="s">
        <v>17469</v>
      </c>
      <c r="G7063">
        <v>11.15</v>
      </c>
      <c r="H7063">
        <v>6.47</v>
      </c>
      <c r="I7063">
        <v>18</v>
      </c>
      <c r="J7063">
        <v>0</v>
      </c>
      <c r="K7063" s="13">
        <v>0.35619999999999996</v>
      </c>
      <c r="L7063" s="13">
        <v>6.4699999999999994E-2</v>
      </c>
      <c r="M7063" s="13">
        <v>0.1115</v>
      </c>
      <c r="N7063" s="13">
        <v>0.18</v>
      </c>
      <c r="O7063" s="13">
        <v>0</v>
      </c>
      <c r="P7063" s="12" t="str">
        <f>LEFT(Tabela2[[#This Row],[Código]],2)</f>
        <v>69</v>
      </c>
    </row>
    <row r="7064" spans="2:16" ht="15" customHeight="1" x14ac:dyDescent="0.25">
      <c r="B7064" s="36" t="str">
        <f>LOOKUP(Tabela2[[#This Row],[RESUMO]],Tabela3[Grupo],Tabela3[Meus produtos])</f>
        <v>Não</v>
      </c>
      <c r="C7064" s="30" t="s">
        <v>6748</v>
      </c>
      <c r="D7064" t="s">
        <v>21238</v>
      </c>
      <c r="E7064" t="s">
        <v>11853</v>
      </c>
      <c r="F7064" s="30" t="s">
        <v>17470</v>
      </c>
      <c r="G7064">
        <v>11.15</v>
      </c>
      <c r="H7064">
        <v>6.47</v>
      </c>
      <c r="I7064">
        <v>18</v>
      </c>
      <c r="J7064">
        <v>0</v>
      </c>
      <c r="K7064" s="13">
        <v>0.35619999999999996</v>
      </c>
      <c r="L7064" s="13">
        <v>6.4699999999999994E-2</v>
      </c>
      <c r="M7064" s="13">
        <v>0.1115</v>
      </c>
      <c r="N7064" s="13">
        <v>0.18</v>
      </c>
      <c r="O7064" s="13">
        <v>0</v>
      </c>
      <c r="P7064" s="12" t="str">
        <f>LEFT(Tabela2[[#This Row],[Código]],2)</f>
        <v>69</v>
      </c>
    </row>
    <row r="7065" spans="2:16" ht="15" customHeight="1" x14ac:dyDescent="0.25">
      <c r="B7065" s="36" t="str">
        <f>LOOKUP(Tabela2[[#This Row],[RESUMO]],Tabela3[Grupo],Tabela3[Meus produtos])</f>
        <v>Não</v>
      </c>
      <c r="C7065" s="30" t="s">
        <v>6749</v>
      </c>
      <c r="D7065" t="s">
        <v>21238</v>
      </c>
      <c r="E7065" t="s">
        <v>11853</v>
      </c>
      <c r="F7065" s="30" t="s">
        <v>17471</v>
      </c>
      <c r="G7065">
        <v>8.4700000000000006</v>
      </c>
      <c r="H7065">
        <v>6.47</v>
      </c>
      <c r="I7065">
        <v>12</v>
      </c>
      <c r="J7065">
        <v>0</v>
      </c>
      <c r="K7065" s="13">
        <v>0.26939999999999997</v>
      </c>
      <c r="L7065" s="13">
        <v>6.4699999999999994E-2</v>
      </c>
      <c r="M7065" s="13">
        <v>8.4700000000000011E-2</v>
      </c>
      <c r="N7065" s="13">
        <v>0.12</v>
      </c>
      <c r="O7065" s="13">
        <v>0</v>
      </c>
      <c r="P7065" s="12" t="str">
        <f>LEFT(Tabela2[[#This Row],[Código]],2)</f>
        <v>69</v>
      </c>
    </row>
    <row r="7066" spans="2:16" ht="15" customHeight="1" x14ac:dyDescent="0.25">
      <c r="B7066" s="36" t="str">
        <f>LOOKUP(Tabela2[[#This Row],[RESUMO]],Tabela3[Grupo],Tabela3[Meus produtos])</f>
        <v>Não</v>
      </c>
      <c r="C7066" s="30" t="s">
        <v>6750</v>
      </c>
      <c r="D7066" t="s">
        <v>21238</v>
      </c>
      <c r="E7066" t="s">
        <v>11853</v>
      </c>
      <c r="F7066" s="30" t="s">
        <v>6751</v>
      </c>
      <c r="G7066">
        <v>8.9600000000000009</v>
      </c>
      <c r="H7066">
        <v>6.47</v>
      </c>
      <c r="I7066">
        <v>18</v>
      </c>
      <c r="J7066">
        <v>0</v>
      </c>
      <c r="K7066" s="13">
        <v>0.33429999999999999</v>
      </c>
      <c r="L7066" s="13">
        <v>6.4699999999999994E-2</v>
      </c>
      <c r="M7066" s="13">
        <v>8.9600000000000013E-2</v>
      </c>
      <c r="N7066" s="13">
        <v>0.18</v>
      </c>
      <c r="O7066" s="13">
        <v>0</v>
      </c>
      <c r="P7066" s="12" t="str">
        <f>LEFT(Tabela2[[#This Row],[Código]],2)</f>
        <v>69</v>
      </c>
    </row>
    <row r="7067" spans="2:16" ht="15" customHeight="1" x14ac:dyDescent="0.25">
      <c r="B7067" s="36" t="str">
        <f>LOOKUP(Tabela2[[#This Row],[RESUMO]],Tabela3[Grupo],Tabela3[Meus produtos])</f>
        <v>Não</v>
      </c>
      <c r="C7067" s="30" t="s">
        <v>6752</v>
      </c>
      <c r="D7067" t="s">
        <v>21238</v>
      </c>
      <c r="E7067" t="s">
        <v>11853</v>
      </c>
      <c r="F7067" s="30" t="s">
        <v>17472</v>
      </c>
      <c r="G7067">
        <v>11.15</v>
      </c>
      <c r="H7067">
        <v>6.47</v>
      </c>
      <c r="I7067">
        <v>18</v>
      </c>
      <c r="J7067">
        <v>0</v>
      </c>
      <c r="K7067" s="13">
        <v>0.35619999999999996</v>
      </c>
      <c r="L7067" s="13">
        <v>6.4699999999999994E-2</v>
      </c>
      <c r="M7067" s="13">
        <v>0.1115</v>
      </c>
      <c r="N7067" s="13">
        <v>0.18</v>
      </c>
      <c r="O7067" s="13">
        <v>0</v>
      </c>
      <c r="P7067" s="12" t="str">
        <f>LEFT(Tabela2[[#This Row],[Código]],2)</f>
        <v>69</v>
      </c>
    </row>
    <row r="7068" spans="2:16" ht="15" customHeight="1" x14ac:dyDescent="0.25">
      <c r="B7068" s="36" t="str">
        <f>LOOKUP(Tabela2[[#This Row],[RESUMO]],Tabela3[Grupo],Tabela3[Meus produtos])</f>
        <v>Não</v>
      </c>
      <c r="C7068" s="30" t="s">
        <v>6753</v>
      </c>
      <c r="D7068" t="s">
        <v>21238</v>
      </c>
      <c r="E7068" t="s">
        <v>11853</v>
      </c>
      <c r="F7068" s="30" t="s">
        <v>17473</v>
      </c>
      <c r="G7068">
        <v>11.15</v>
      </c>
      <c r="H7068">
        <v>6.47</v>
      </c>
      <c r="I7068">
        <v>18</v>
      </c>
      <c r="J7068">
        <v>0</v>
      </c>
      <c r="K7068" s="13">
        <v>0.35619999999999996</v>
      </c>
      <c r="L7068" s="13">
        <v>6.4699999999999994E-2</v>
      </c>
      <c r="M7068" s="13">
        <v>0.1115</v>
      </c>
      <c r="N7068" s="13">
        <v>0.18</v>
      </c>
      <c r="O7068" s="13">
        <v>0</v>
      </c>
      <c r="P7068" s="12" t="str">
        <f>LEFT(Tabela2[[#This Row],[Código]],2)</f>
        <v>69</v>
      </c>
    </row>
    <row r="7069" spans="2:16" ht="15" customHeight="1" x14ac:dyDescent="0.25">
      <c r="B7069" s="36" t="str">
        <f>LOOKUP(Tabela2[[#This Row],[RESUMO]],Tabela3[Grupo],Tabela3[Meus produtos])</f>
        <v>Não</v>
      </c>
      <c r="C7069" s="30" t="s">
        <v>6754</v>
      </c>
      <c r="D7069" t="s">
        <v>21238</v>
      </c>
      <c r="E7069" t="s">
        <v>11853</v>
      </c>
      <c r="F7069" s="30" t="s">
        <v>17474</v>
      </c>
      <c r="G7069">
        <v>8.4700000000000006</v>
      </c>
      <c r="H7069">
        <v>6.47</v>
      </c>
      <c r="I7069">
        <v>12</v>
      </c>
      <c r="J7069">
        <v>0</v>
      </c>
      <c r="K7069" s="13">
        <v>0.26939999999999997</v>
      </c>
      <c r="L7069" s="13">
        <v>6.4699999999999994E-2</v>
      </c>
      <c r="M7069" s="13">
        <v>8.4700000000000011E-2</v>
      </c>
      <c r="N7069" s="13">
        <v>0.12</v>
      </c>
      <c r="O7069" s="13">
        <v>0</v>
      </c>
      <c r="P7069" s="12" t="str">
        <f>LEFT(Tabela2[[#This Row],[Código]],2)</f>
        <v>69</v>
      </c>
    </row>
    <row r="7070" spans="2:16" ht="15" customHeight="1" x14ac:dyDescent="0.25">
      <c r="B7070" s="36" t="str">
        <f>LOOKUP(Tabela2[[#This Row],[RESUMO]],Tabela3[Grupo],Tabela3[Meus produtos])</f>
        <v>Não</v>
      </c>
      <c r="C7070" s="30" t="s">
        <v>6755</v>
      </c>
      <c r="D7070" t="s">
        <v>21238</v>
      </c>
      <c r="E7070" t="s">
        <v>11853</v>
      </c>
      <c r="F7070" s="30" t="s">
        <v>17475</v>
      </c>
      <c r="G7070">
        <v>8.9600000000000009</v>
      </c>
      <c r="H7070">
        <v>6.47</v>
      </c>
      <c r="I7070">
        <v>18</v>
      </c>
      <c r="J7070">
        <v>0</v>
      </c>
      <c r="K7070" s="13">
        <v>0.33429999999999999</v>
      </c>
      <c r="L7070" s="13">
        <v>6.4699999999999994E-2</v>
      </c>
      <c r="M7070" s="13">
        <v>8.9600000000000013E-2</v>
      </c>
      <c r="N7070" s="13">
        <v>0.18</v>
      </c>
      <c r="O7070" s="13">
        <v>0</v>
      </c>
      <c r="P7070" s="12" t="str">
        <f>LEFT(Tabela2[[#This Row],[Código]],2)</f>
        <v>69</v>
      </c>
    </row>
    <row r="7071" spans="2:16" ht="15" customHeight="1" x14ac:dyDescent="0.25">
      <c r="B7071" s="36" t="str">
        <f>LOOKUP(Tabela2[[#This Row],[RESUMO]],Tabela3[Grupo],Tabela3[Meus produtos])</f>
        <v>Não</v>
      </c>
      <c r="C7071" s="30" t="s">
        <v>6756</v>
      </c>
      <c r="D7071" t="s">
        <v>21238</v>
      </c>
      <c r="E7071" t="s">
        <v>11853</v>
      </c>
      <c r="F7071" s="30" t="s">
        <v>17476</v>
      </c>
      <c r="G7071">
        <v>11.15</v>
      </c>
      <c r="H7071">
        <v>6.47</v>
      </c>
      <c r="I7071">
        <v>18</v>
      </c>
      <c r="J7071">
        <v>0</v>
      </c>
      <c r="K7071" s="13">
        <v>0.35619999999999996</v>
      </c>
      <c r="L7071" s="13">
        <v>6.4699999999999994E-2</v>
      </c>
      <c r="M7071" s="13">
        <v>0.1115</v>
      </c>
      <c r="N7071" s="13">
        <v>0.18</v>
      </c>
      <c r="O7071" s="13">
        <v>0</v>
      </c>
      <c r="P7071" s="12" t="str">
        <f>LEFT(Tabela2[[#This Row],[Código]],2)</f>
        <v>69</v>
      </c>
    </row>
    <row r="7072" spans="2:16" ht="15" customHeight="1" x14ac:dyDescent="0.25">
      <c r="B7072" s="36" t="str">
        <f>LOOKUP(Tabela2[[#This Row],[RESUMO]],Tabela3[Grupo],Tabela3[Meus produtos])</f>
        <v>Não</v>
      </c>
      <c r="C7072" s="30" t="s">
        <v>6757</v>
      </c>
      <c r="D7072" t="s">
        <v>21238</v>
      </c>
      <c r="E7072" t="s">
        <v>11853</v>
      </c>
      <c r="F7072" s="30" t="s">
        <v>17477</v>
      </c>
      <c r="G7072">
        <v>11.15</v>
      </c>
      <c r="H7072">
        <v>6.47</v>
      </c>
      <c r="I7072">
        <v>18</v>
      </c>
      <c r="J7072">
        <v>0</v>
      </c>
      <c r="K7072" s="13">
        <v>0.35619999999999996</v>
      </c>
      <c r="L7072" s="13">
        <v>6.4699999999999994E-2</v>
      </c>
      <c r="M7072" s="13">
        <v>0.1115</v>
      </c>
      <c r="N7072" s="13">
        <v>0.18</v>
      </c>
      <c r="O7072" s="13">
        <v>0</v>
      </c>
      <c r="P7072" s="12" t="str">
        <f>LEFT(Tabela2[[#This Row],[Código]],2)</f>
        <v>69</v>
      </c>
    </row>
    <row r="7073" spans="2:16" ht="15" customHeight="1" x14ac:dyDescent="0.25">
      <c r="B7073" s="36" t="str">
        <f>LOOKUP(Tabela2[[#This Row],[RESUMO]],Tabela3[Grupo],Tabela3[Meus produtos])</f>
        <v>Não</v>
      </c>
      <c r="C7073" s="30" t="s">
        <v>6758</v>
      </c>
      <c r="D7073" t="s">
        <v>21238</v>
      </c>
      <c r="E7073" t="s">
        <v>11853</v>
      </c>
      <c r="F7073" s="30" t="s">
        <v>17478</v>
      </c>
      <c r="G7073">
        <v>15.51</v>
      </c>
      <c r="H7073">
        <v>4.2</v>
      </c>
      <c r="I7073">
        <v>12</v>
      </c>
      <c r="J7073">
        <v>0</v>
      </c>
      <c r="K7073" s="13">
        <v>0.31709999999999999</v>
      </c>
      <c r="L7073" s="13">
        <v>4.2000000000000003E-2</v>
      </c>
      <c r="M7073" s="13">
        <v>0.15509999999999999</v>
      </c>
      <c r="N7073" s="13">
        <v>0.12</v>
      </c>
      <c r="O7073" s="13">
        <v>0</v>
      </c>
      <c r="P7073" s="12" t="str">
        <f>LEFT(Tabela2[[#This Row],[Código]],2)</f>
        <v>69</v>
      </c>
    </row>
    <row r="7074" spans="2:16" ht="15" customHeight="1" x14ac:dyDescent="0.25">
      <c r="B7074" s="36" t="str">
        <f>LOOKUP(Tabela2[[#This Row],[RESUMO]],Tabela3[Grupo],Tabela3[Meus produtos])</f>
        <v>Não</v>
      </c>
      <c r="C7074" s="30" t="s">
        <v>6759</v>
      </c>
      <c r="D7074" t="s">
        <v>21238</v>
      </c>
      <c r="E7074" t="s">
        <v>11853</v>
      </c>
      <c r="F7074" s="30" t="s">
        <v>17479</v>
      </c>
      <c r="G7074">
        <v>15.51</v>
      </c>
      <c r="H7074">
        <v>4.2</v>
      </c>
      <c r="I7074">
        <v>12</v>
      </c>
      <c r="J7074">
        <v>0</v>
      </c>
      <c r="K7074" s="13">
        <v>0.31709999999999999</v>
      </c>
      <c r="L7074" s="13">
        <v>4.2000000000000003E-2</v>
      </c>
      <c r="M7074" s="13">
        <v>0.15509999999999999</v>
      </c>
      <c r="N7074" s="13">
        <v>0.12</v>
      </c>
      <c r="O7074" s="13">
        <v>0</v>
      </c>
      <c r="P7074" s="12" t="str">
        <f>LEFT(Tabela2[[#This Row],[Código]],2)</f>
        <v>69</v>
      </c>
    </row>
    <row r="7075" spans="2:16" ht="15" customHeight="1" x14ac:dyDescent="0.25">
      <c r="B7075" s="36" t="str">
        <f>LOOKUP(Tabela2[[#This Row],[RESUMO]],Tabela3[Grupo],Tabela3[Meus produtos])</f>
        <v>Não</v>
      </c>
      <c r="C7075" s="30" t="s">
        <v>6760</v>
      </c>
      <c r="D7075" t="s">
        <v>21238</v>
      </c>
      <c r="E7075" t="s">
        <v>11853</v>
      </c>
      <c r="F7075" s="30" t="s">
        <v>17480</v>
      </c>
      <c r="G7075">
        <v>10.69</v>
      </c>
      <c r="H7075">
        <v>6.17</v>
      </c>
      <c r="I7075">
        <v>18</v>
      </c>
      <c r="J7075">
        <v>0</v>
      </c>
      <c r="K7075" s="13">
        <v>0.34860000000000002</v>
      </c>
      <c r="L7075" s="13">
        <v>6.1699999999999998E-2</v>
      </c>
      <c r="M7075" s="13">
        <v>0.1069</v>
      </c>
      <c r="N7075" s="13">
        <v>0.18</v>
      </c>
      <c r="O7075" s="13">
        <v>0</v>
      </c>
      <c r="P7075" s="12" t="str">
        <f>LEFT(Tabela2[[#This Row],[Código]],2)</f>
        <v>69</v>
      </c>
    </row>
    <row r="7076" spans="2:16" ht="15" customHeight="1" x14ac:dyDescent="0.25">
      <c r="B7076" s="36" t="str">
        <f>LOOKUP(Tabela2[[#This Row],[RESUMO]],Tabela3[Grupo],Tabela3[Meus produtos])</f>
        <v>Não</v>
      </c>
      <c r="C7076" s="30" t="s">
        <v>6761</v>
      </c>
      <c r="D7076" t="s">
        <v>21238</v>
      </c>
      <c r="E7076" t="s">
        <v>11853</v>
      </c>
      <c r="F7076" s="30" t="s">
        <v>17481</v>
      </c>
      <c r="G7076">
        <v>11.07</v>
      </c>
      <c r="H7076">
        <v>6.34</v>
      </c>
      <c r="I7076">
        <v>18</v>
      </c>
      <c r="J7076">
        <v>0</v>
      </c>
      <c r="K7076" s="13">
        <v>0.35409999999999997</v>
      </c>
      <c r="L7076" s="13">
        <v>6.3399999999999998E-2</v>
      </c>
      <c r="M7076" s="13">
        <v>0.11070000000000001</v>
      </c>
      <c r="N7076" s="13">
        <v>0.18</v>
      </c>
      <c r="O7076" s="13">
        <v>0</v>
      </c>
      <c r="P7076" s="12" t="str">
        <f>LEFT(Tabela2[[#This Row],[Código]],2)</f>
        <v>69</v>
      </c>
    </row>
    <row r="7077" spans="2:16" ht="15" customHeight="1" x14ac:dyDescent="0.25">
      <c r="B7077" s="36" t="str">
        <f>LOOKUP(Tabela2[[#This Row],[RESUMO]],Tabela3[Grupo],Tabela3[Meus produtos])</f>
        <v>Não</v>
      </c>
      <c r="C7077" s="30" t="s">
        <v>6762</v>
      </c>
      <c r="D7077" t="s">
        <v>21238</v>
      </c>
      <c r="E7077" t="s">
        <v>11853</v>
      </c>
      <c r="F7077" s="30" t="s">
        <v>17482</v>
      </c>
      <c r="G7077">
        <v>10.69</v>
      </c>
      <c r="H7077">
        <v>6.17</v>
      </c>
      <c r="I7077">
        <v>18</v>
      </c>
      <c r="J7077">
        <v>0</v>
      </c>
      <c r="K7077" s="13">
        <v>0.34860000000000002</v>
      </c>
      <c r="L7077" s="13">
        <v>6.1699999999999998E-2</v>
      </c>
      <c r="M7077" s="13">
        <v>0.1069</v>
      </c>
      <c r="N7077" s="13">
        <v>0.18</v>
      </c>
      <c r="O7077" s="13">
        <v>0</v>
      </c>
      <c r="P7077" s="12" t="str">
        <f>LEFT(Tabela2[[#This Row],[Código]],2)</f>
        <v>69</v>
      </c>
    </row>
    <row r="7078" spans="2:16" ht="15" customHeight="1" x14ac:dyDescent="0.25">
      <c r="B7078" s="36" t="str">
        <f>LOOKUP(Tabela2[[#This Row],[RESUMO]],Tabela3[Grupo],Tabela3[Meus produtos])</f>
        <v>Não</v>
      </c>
      <c r="C7078" s="30" t="s">
        <v>6763</v>
      </c>
      <c r="D7078" t="s">
        <v>21238</v>
      </c>
      <c r="E7078" t="s">
        <v>11853</v>
      </c>
      <c r="F7078" s="30" t="s">
        <v>17483</v>
      </c>
      <c r="G7078">
        <v>31.96</v>
      </c>
      <c r="H7078">
        <v>13.29</v>
      </c>
      <c r="I7078">
        <v>18</v>
      </c>
      <c r="J7078">
        <v>0</v>
      </c>
      <c r="K7078" s="13">
        <v>0.63250000000000006</v>
      </c>
      <c r="L7078" s="13">
        <v>0.13289999999999999</v>
      </c>
      <c r="M7078" s="13">
        <v>0.3196</v>
      </c>
      <c r="N7078" s="13">
        <v>0.18</v>
      </c>
      <c r="O7078" s="13">
        <v>0</v>
      </c>
      <c r="P7078" s="12" t="str">
        <f>LEFT(Tabela2[[#This Row],[Código]],2)</f>
        <v>69</v>
      </c>
    </row>
    <row r="7079" spans="2:16" ht="15" customHeight="1" x14ac:dyDescent="0.25">
      <c r="B7079" s="36" t="str">
        <f>LOOKUP(Tabela2[[#This Row],[RESUMO]],Tabela3[Grupo],Tabela3[Meus produtos])</f>
        <v>Não</v>
      </c>
      <c r="C7079" s="30" t="s">
        <v>6764</v>
      </c>
      <c r="D7079" t="s">
        <v>21238</v>
      </c>
      <c r="E7079" t="s">
        <v>11853</v>
      </c>
      <c r="F7079" s="30" t="s">
        <v>17484</v>
      </c>
      <c r="G7079">
        <v>14.54</v>
      </c>
      <c r="H7079">
        <v>8.3699999999999992</v>
      </c>
      <c r="I7079">
        <v>18</v>
      </c>
      <c r="J7079">
        <v>0</v>
      </c>
      <c r="K7079" s="13">
        <v>0.40910000000000002</v>
      </c>
      <c r="L7079" s="13">
        <v>8.3699999999999997E-2</v>
      </c>
      <c r="M7079" s="13">
        <v>0.1454</v>
      </c>
      <c r="N7079" s="13">
        <v>0.18</v>
      </c>
      <c r="O7079" s="13">
        <v>0</v>
      </c>
      <c r="P7079" s="12" t="str">
        <f>LEFT(Tabela2[[#This Row],[Código]],2)</f>
        <v>69</v>
      </c>
    </row>
    <row r="7080" spans="2:16" ht="15" customHeight="1" x14ac:dyDescent="0.25">
      <c r="B7080" s="36" t="str">
        <f>LOOKUP(Tabela2[[#This Row],[RESUMO]],Tabela3[Grupo],Tabela3[Meus produtos])</f>
        <v>Não</v>
      </c>
      <c r="C7080" s="30" t="s">
        <v>6765</v>
      </c>
      <c r="D7080" t="s">
        <v>21238</v>
      </c>
      <c r="E7080" t="s">
        <v>11853</v>
      </c>
      <c r="F7080" s="30" t="s">
        <v>17485</v>
      </c>
      <c r="G7080">
        <v>14.54</v>
      </c>
      <c r="H7080">
        <v>8.3699999999999992</v>
      </c>
      <c r="I7080">
        <v>18</v>
      </c>
      <c r="J7080">
        <v>0</v>
      </c>
      <c r="K7080" s="13">
        <v>0.40910000000000002</v>
      </c>
      <c r="L7080" s="13">
        <v>8.3699999999999997E-2</v>
      </c>
      <c r="M7080" s="13">
        <v>0.1454</v>
      </c>
      <c r="N7080" s="13">
        <v>0.18</v>
      </c>
      <c r="O7080" s="13">
        <v>0</v>
      </c>
      <c r="P7080" s="12" t="str">
        <f>LEFT(Tabela2[[#This Row],[Código]],2)</f>
        <v>69</v>
      </c>
    </row>
    <row r="7081" spans="2:16" ht="15" customHeight="1" x14ac:dyDescent="0.25">
      <c r="B7081" s="36" t="str">
        <f>LOOKUP(Tabela2[[#This Row],[RESUMO]],Tabela3[Grupo],Tabela3[Meus produtos])</f>
        <v>Não</v>
      </c>
      <c r="C7081" s="30" t="s">
        <v>6766</v>
      </c>
      <c r="D7081" t="s">
        <v>21238</v>
      </c>
      <c r="E7081" t="s">
        <v>11853</v>
      </c>
      <c r="F7081" s="30" t="s">
        <v>17486</v>
      </c>
      <c r="G7081">
        <v>12.64</v>
      </c>
      <c r="H7081">
        <v>6.47</v>
      </c>
      <c r="I7081">
        <v>18</v>
      </c>
      <c r="J7081">
        <v>0</v>
      </c>
      <c r="K7081" s="13">
        <v>0.37109999999999999</v>
      </c>
      <c r="L7081" s="13">
        <v>6.4699999999999994E-2</v>
      </c>
      <c r="M7081" s="13">
        <v>0.12640000000000001</v>
      </c>
      <c r="N7081" s="13">
        <v>0.18</v>
      </c>
      <c r="O7081" s="13">
        <v>0</v>
      </c>
      <c r="P7081" s="12" t="str">
        <f>LEFT(Tabela2[[#This Row],[Código]],2)</f>
        <v>69</v>
      </c>
    </row>
    <row r="7082" spans="2:16" ht="15" customHeight="1" x14ac:dyDescent="0.25">
      <c r="B7082" s="36" t="str">
        <f>LOOKUP(Tabela2[[#This Row],[RESUMO]],Tabela3[Grupo],Tabela3[Meus produtos])</f>
        <v>Não</v>
      </c>
      <c r="C7082" s="30" t="s">
        <v>6767</v>
      </c>
      <c r="D7082" t="s">
        <v>21238</v>
      </c>
      <c r="E7082" t="s">
        <v>11853</v>
      </c>
      <c r="F7082" s="30" t="s">
        <v>17487</v>
      </c>
      <c r="G7082">
        <v>12.64</v>
      </c>
      <c r="H7082">
        <v>6.47</v>
      </c>
      <c r="I7082">
        <v>18</v>
      </c>
      <c r="J7082">
        <v>0</v>
      </c>
      <c r="K7082" s="13">
        <v>0.37109999999999999</v>
      </c>
      <c r="L7082" s="13">
        <v>6.4699999999999994E-2</v>
      </c>
      <c r="M7082" s="13">
        <v>0.12640000000000001</v>
      </c>
      <c r="N7082" s="13">
        <v>0.18</v>
      </c>
      <c r="O7082" s="13">
        <v>0</v>
      </c>
      <c r="P7082" s="12" t="str">
        <f>LEFT(Tabela2[[#This Row],[Código]],2)</f>
        <v>69</v>
      </c>
    </row>
    <row r="7083" spans="2:16" ht="15" customHeight="1" x14ac:dyDescent="0.25">
      <c r="B7083" s="36" t="str">
        <f>LOOKUP(Tabela2[[#This Row],[RESUMO]],Tabela3[Grupo],Tabela3[Meus produtos])</f>
        <v>Não</v>
      </c>
      <c r="C7083" s="30" t="s">
        <v>6768</v>
      </c>
      <c r="D7083" t="s">
        <v>21238</v>
      </c>
      <c r="E7083" t="s">
        <v>11853</v>
      </c>
      <c r="F7083" s="30" t="s">
        <v>17488</v>
      </c>
      <c r="G7083">
        <v>8.9600000000000009</v>
      </c>
      <c r="H7083">
        <v>6.47</v>
      </c>
      <c r="I7083">
        <v>18</v>
      </c>
      <c r="J7083">
        <v>0</v>
      </c>
      <c r="K7083" s="13">
        <v>0.33429999999999999</v>
      </c>
      <c r="L7083" s="13">
        <v>6.4699999999999994E-2</v>
      </c>
      <c r="M7083" s="13">
        <v>8.9600000000000013E-2</v>
      </c>
      <c r="N7083" s="13">
        <v>0.18</v>
      </c>
      <c r="O7083" s="13">
        <v>0</v>
      </c>
      <c r="P7083" s="12" t="str">
        <f>LEFT(Tabela2[[#This Row],[Código]],2)</f>
        <v>70</v>
      </c>
    </row>
    <row r="7084" spans="2:16" ht="15" customHeight="1" x14ac:dyDescent="0.25">
      <c r="B7084" s="36" t="str">
        <f>LOOKUP(Tabela2[[#This Row],[RESUMO]],Tabela3[Grupo],Tabela3[Meus produtos])</f>
        <v>Não</v>
      </c>
      <c r="C7084" s="30" t="s">
        <v>6768</v>
      </c>
      <c r="D7084" t="s">
        <v>124</v>
      </c>
      <c r="E7084" t="s">
        <v>11853</v>
      </c>
      <c r="F7084" s="30" t="s">
        <v>21454</v>
      </c>
      <c r="G7084">
        <v>6.69</v>
      </c>
      <c r="H7084">
        <v>4.2</v>
      </c>
      <c r="I7084">
        <v>18</v>
      </c>
      <c r="J7084">
        <v>0</v>
      </c>
      <c r="K7084" s="13">
        <v>0.28889999999999999</v>
      </c>
      <c r="L7084" s="13">
        <v>4.2000000000000003E-2</v>
      </c>
      <c r="M7084" s="13">
        <v>6.6900000000000001E-2</v>
      </c>
      <c r="N7084" s="13">
        <v>0.18</v>
      </c>
      <c r="O7084" s="13">
        <v>0</v>
      </c>
      <c r="P7084" s="12" t="str">
        <f>LEFT(Tabela2[[#This Row],[Código]],2)</f>
        <v>70</v>
      </c>
    </row>
    <row r="7085" spans="2:16" ht="15" customHeight="1" x14ac:dyDescent="0.25">
      <c r="B7085" s="36" t="str">
        <f>LOOKUP(Tabela2[[#This Row],[RESUMO]],Tabela3[Grupo],Tabela3[Meus produtos])</f>
        <v>Não</v>
      </c>
      <c r="C7085" s="30" t="s">
        <v>6768</v>
      </c>
      <c r="D7085" t="s">
        <v>127</v>
      </c>
      <c r="E7085" t="s">
        <v>11853</v>
      </c>
      <c r="F7085" s="30" t="s">
        <v>21455</v>
      </c>
      <c r="G7085">
        <v>6.69</v>
      </c>
      <c r="H7085">
        <v>4.2</v>
      </c>
      <c r="I7085">
        <v>18</v>
      </c>
      <c r="J7085">
        <v>0</v>
      </c>
      <c r="K7085" s="13">
        <v>0.28889999999999999</v>
      </c>
      <c r="L7085" s="13">
        <v>4.2000000000000003E-2</v>
      </c>
      <c r="M7085" s="13">
        <v>6.6900000000000001E-2</v>
      </c>
      <c r="N7085" s="13">
        <v>0.18</v>
      </c>
      <c r="O7085" s="13">
        <v>0</v>
      </c>
      <c r="P7085" s="12" t="str">
        <f>LEFT(Tabela2[[#This Row],[Código]],2)</f>
        <v>70</v>
      </c>
    </row>
    <row r="7086" spans="2:16" ht="15" customHeight="1" x14ac:dyDescent="0.25">
      <c r="B7086" s="36" t="str">
        <f>LOOKUP(Tabela2[[#This Row],[RESUMO]],Tabela3[Grupo],Tabela3[Meus produtos])</f>
        <v>Não</v>
      </c>
      <c r="C7086" s="30" t="s">
        <v>6769</v>
      </c>
      <c r="D7086" t="s">
        <v>21238</v>
      </c>
      <c r="E7086" t="s">
        <v>11853</v>
      </c>
      <c r="F7086" s="30" t="s">
        <v>17489</v>
      </c>
      <c r="G7086">
        <v>9.43</v>
      </c>
      <c r="H7086">
        <v>6.47</v>
      </c>
      <c r="I7086">
        <v>18</v>
      </c>
      <c r="J7086">
        <v>0</v>
      </c>
      <c r="K7086" s="13">
        <v>0.33899999999999997</v>
      </c>
      <c r="L7086" s="13">
        <v>6.4699999999999994E-2</v>
      </c>
      <c r="M7086" s="13">
        <v>9.4299999999999995E-2</v>
      </c>
      <c r="N7086" s="13">
        <v>0.18</v>
      </c>
      <c r="O7086" s="13">
        <v>0</v>
      </c>
      <c r="P7086" s="12" t="str">
        <f>LEFT(Tabela2[[#This Row],[Código]],2)</f>
        <v>70</v>
      </c>
    </row>
    <row r="7087" spans="2:16" ht="15" customHeight="1" x14ac:dyDescent="0.25">
      <c r="B7087" s="36" t="str">
        <f>LOOKUP(Tabela2[[#This Row],[RESUMO]],Tabela3[Grupo],Tabela3[Meus produtos])</f>
        <v>Não</v>
      </c>
      <c r="C7087" s="30" t="s">
        <v>6769</v>
      </c>
      <c r="D7087" t="s">
        <v>124</v>
      </c>
      <c r="E7087" t="s">
        <v>11853</v>
      </c>
      <c r="F7087" s="30" t="s">
        <v>21456</v>
      </c>
      <c r="G7087">
        <v>7.16</v>
      </c>
      <c r="H7087">
        <v>4.2</v>
      </c>
      <c r="I7087">
        <v>18</v>
      </c>
      <c r="J7087">
        <v>0</v>
      </c>
      <c r="K7087" s="13">
        <v>0.29359999999999997</v>
      </c>
      <c r="L7087" s="13">
        <v>4.2000000000000003E-2</v>
      </c>
      <c r="M7087" s="13">
        <v>7.1599999999999997E-2</v>
      </c>
      <c r="N7087" s="13">
        <v>0.18</v>
      </c>
      <c r="O7087" s="13">
        <v>0</v>
      </c>
      <c r="P7087" s="12" t="str">
        <f>LEFT(Tabela2[[#This Row],[Código]],2)</f>
        <v>70</v>
      </c>
    </row>
    <row r="7088" spans="2:16" ht="15" customHeight="1" x14ac:dyDescent="0.25">
      <c r="B7088" s="36" t="str">
        <f>LOOKUP(Tabela2[[#This Row],[RESUMO]],Tabela3[Grupo],Tabela3[Meus produtos])</f>
        <v>Não</v>
      </c>
      <c r="C7088" s="30" t="s">
        <v>6770</v>
      </c>
      <c r="D7088" t="s">
        <v>21238</v>
      </c>
      <c r="E7088" t="s">
        <v>11853</v>
      </c>
      <c r="F7088" s="30" t="s">
        <v>17490</v>
      </c>
      <c r="G7088">
        <v>9.43</v>
      </c>
      <c r="H7088">
        <v>6.47</v>
      </c>
      <c r="I7088">
        <v>18</v>
      </c>
      <c r="J7088">
        <v>0</v>
      </c>
      <c r="K7088" s="13">
        <v>0.33899999999999997</v>
      </c>
      <c r="L7088" s="13">
        <v>6.4699999999999994E-2</v>
      </c>
      <c r="M7088" s="13">
        <v>9.4299999999999995E-2</v>
      </c>
      <c r="N7088" s="13">
        <v>0.18</v>
      </c>
      <c r="O7088" s="13">
        <v>0</v>
      </c>
      <c r="P7088" s="12" t="str">
        <f>LEFT(Tabela2[[#This Row],[Código]],2)</f>
        <v>70</v>
      </c>
    </row>
    <row r="7089" spans="2:16" ht="15" customHeight="1" x14ac:dyDescent="0.25">
      <c r="B7089" s="36" t="str">
        <f>LOOKUP(Tabela2[[#This Row],[RESUMO]],Tabela3[Grupo],Tabela3[Meus produtos])</f>
        <v>Não</v>
      </c>
      <c r="C7089" s="30" t="s">
        <v>6770</v>
      </c>
      <c r="D7089" t="s">
        <v>124</v>
      </c>
      <c r="E7089" t="s">
        <v>11853</v>
      </c>
      <c r="F7089" s="30" t="s">
        <v>21456</v>
      </c>
      <c r="G7089">
        <v>7.16</v>
      </c>
      <c r="H7089">
        <v>4.2</v>
      </c>
      <c r="I7089">
        <v>18</v>
      </c>
      <c r="J7089">
        <v>0</v>
      </c>
      <c r="K7089" s="13">
        <v>0.29359999999999997</v>
      </c>
      <c r="L7089" s="13">
        <v>4.2000000000000003E-2</v>
      </c>
      <c r="M7089" s="13">
        <v>7.1599999999999997E-2</v>
      </c>
      <c r="N7089" s="13">
        <v>0.18</v>
      </c>
      <c r="O7089" s="13">
        <v>0</v>
      </c>
      <c r="P7089" s="12" t="str">
        <f>LEFT(Tabela2[[#This Row],[Código]],2)</f>
        <v>70</v>
      </c>
    </row>
    <row r="7090" spans="2:16" ht="15" customHeight="1" x14ac:dyDescent="0.25">
      <c r="B7090" s="36" t="str">
        <f>LOOKUP(Tabela2[[#This Row],[RESUMO]],Tabela3[Grupo],Tabela3[Meus produtos])</f>
        <v>Não</v>
      </c>
      <c r="C7090" s="30" t="s">
        <v>6771</v>
      </c>
      <c r="D7090" t="s">
        <v>21238</v>
      </c>
      <c r="E7090" t="s">
        <v>11853</v>
      </c>
      <c r="F7090" s="30" t="s">
        <v>17491</v>
      </c>
      <c r="G7090">
        <v>9.43</v>
      </c>
      <c r="H7090">
        <v>6.47</v>
      </c>
      <c r="I7090">
        <v>18</v>
      </c>
      <c r="J7090">
        <v>0</v>
      </c>
      <c r="K7090" s="13">
        <v>0.33899999999999997</v>
      </c>
      <c r="L7090" s="13">
        <v>6.4699999999999994E-2</v>
      </c>
      <c r="M7090" s="13">
        <v>9.4299999999999995E-2</v>
      </c>
      <c r="N7090" s="13">
        <v>0.18</v>
      </c>
      <c r="O7090" s="13">
        <v>0</v>
      </c>
      <c r="P7090" s="12" t="str">
        <f>LEFT(Tabela2[[#This Row],[Código]],2)</f>
        <v>70</v>
      </c>
    </row>
    <row r="7091" spans="2:16" ht="15" customHeight="1" x14ac:dyDescent="0.25">
      <c r="B7091" s="36" t="str">
        <f>LOOKUP(Tabela2[[#This Row],[RESUMO]],Tabela3[Grupo],Tabela3[Meus produtos])</f>
        <v>Não</v>
      </c>
      <c r="C7091" s="30" t="s">
        <v>6771</v>
      </c>
      <c r="D7091" t="s">
        <v>124</v>
      </c>
      <c r="E7091" t="s">
        <v>11853</v>
      </c>
      <c r="F7091" s="30" t="s">
        <v>21456</v>
      </c>
      <c r="G7091">
        <v>7.16</v>
      </c>
      <c r="H7091">
        <v>4.2</v>
      </c>
      <c r="I7091">
        <v>18</v>
      </c>
      <c r="J7091">
        <v>0</v>
      </c>
      <c r="K7091" s="13">
        <v>0.29359999999999997</v>
      </c>
      <c r="L7091" s="13">
        <v>4.2000000000000003E-2</v>
      </c>
      <c r="M7091" s="13">
        <v>7.1599999999999997E-2</v>
      </c>
      <c r="N7091" s="13">
        <v>0.18</v>
      </c>
      <c r="O7091" s="13">
        <v>0</v>
      </c>
      <c r="P7091" s="12" t="str">
        <f>LEFT(Tabela2[[#This Row],[Código]],2)</f>
        <v>70</v>
      </c>
    </row>
    <row r="7092" spans="2:16" ht="15" customHeight="1" x14ac:dyDescent="0.25">
      <c r="B7092" s="36" t="str">
        <f>LOOKUP(Tabela2[[#This Row],[RESUMO]],Tabela3[Grupo],Tabela3[Meus produtos])</f>
        <v>Não</v>
      </c>
      <c r="C7092" s="30" t="s">
        <v>6772</v>
      </c>
      <c r="D7092" t="s">
        <v>21238</v>
      </c>
      <c r="E7092" t="s">
        <v>11853</v>
      </c>
      <c r="F7092" s="30" t="s">
        <v>17492</v>
      </c>
      <c r="G7092">
        <v>9.43</v>
      </c>
      <c r="H7092">
        <v>6.47</v>
      </c>
      <c r="I7092">
        <v>18</v>
      </c>
      <c r="J7092">
        <v>0</v>
      </c>
      <c r="K7092" s="13">
        <v>0.33899999999999997</v>
      </c>
      <c r="L7092" s="13">
        <v>6.4699999999999994E-2</v>
      </c>
      <c r="M7092" s="13">
        <v>9.4299999999999995E-2</v>
      </c>
      <c r="N7092" s="13">
        <v>0.18</v>
      </c>
      <c r="O7092" s="13">
        <v>0</v>
      </c>
      <c r="P7092" s="12" t="str">
        <f>LEFT(Tabela2[[#This Row],[Código]],2)</f>
        <v>70</v>
      </c>
    </row>
    <row r="7093" spans="2:16" ht="15" customHeight="1" x14ac:dyDescent="0.25">
      <c r="B7093" s="36" t="str">
        <f>LOOKUP(Tabela2[[#This Row],[RESUMO]],Tabela3[Grupo],Tabela3[Meus produtos])</f>
        <v>Não</v>
      </c>
      <c r="C7093" s="30" t="s">
        <v>6772</v>
      </c>
      <c r="D7093" t="s">
        <v>124</v>
      </c>
      <c r="E7093" t="s">
        <v>11853</v>
      </c>
      <c r="F7093" s="30" t="s">
        <v>21456</v>
      </c>
      <c r="G7093">
        <v>7.16</v>
      </c>
      <c r="H7093">
        <v>4.2</v>
      </c>
      <c r="I7093">
        <v>18</v>
      </c>
      <c r="J7093">
        <v>0</v>
      </c>
      <c r="K7093" s="13">
        <v>0.29359999999999997</v>
      </c>
      <c r="L7093" s="13">
        <v>4.2000000000000003E-2</v>
      </c>
      <c r="M7093" s="13">
        <v>7.1599999999999997E-2</v>
      </c>
      <c r="N7093" s="13">
        <v>0.18</v>
      </c>
      <c r="O7093" s="13">
        <v>0</v>
      </c>
      <c r="P7093" s="12" t="str">
        <f>LEFT(Tabela2[[#This Row],[Código]],2)</f>
        <v>70</v>
      </c>
    </row>
    <row r="7094" spans="2:16" ht="15" customHeight="1" x14ac:dyDescent="0.25">
      <c r="B7094" s="36" t="str">
        <f>LOOKUP(Tabela2[[#This Row],[RESUMO]],Tabela3[Grupo],Tabela3[Meus produtos])</f>
        <v>Não</v>
      </c>
      <c r="C7094" s="30" t="s">
        <v>6773</v>
      </c>
      <c r="D7094" t="s">
        <v>21238</v>
      </c>
      <c r="E7094" t="s">
        <v>11853</v>
      </c>
      <c r="F7094" s="30" t="s">
        <v>17493</v>
      </c>
      <c r="G7094">
        <v>9.43</v>
      </c>
      <c r="H7094">
        <v>6.47</v>
      </c>
      <c r="I7094">
        <v>18</v>
      </c>
      <c r="J7094">
        <v>0</v>
      </c>
      <c r="K7094" s="13">
        <v>0.33899999999999997</v>
      </c>
      <c r="L7094" s="13">
        <v>6.4699999999999994E-2</v>
      </c>
      <c r="M7094" s="13">
        <v>9.4299999999999995E-2</v>
      </c>
      <c r="N7094" s="13">
        <v>0.18</v>
      </c>
      <c r="O7094" s="13">
        <v>0</v>
      </c>
      <c r="P7094" s="12" t="str">
        <f>LEFT(Tabela2[[#This Row],[Código]],2)</f>
        <v>70</v>
      </c>
    </row>
    <row r="7095" spans="2:16" ht="15" customHeight="1" x14ac:dyDescent="0.25">
      <c r="B7095" s="36" t="str">
        <f>LOOKUP(Tabela2[[#This Row],[RESUMO]],Tabela3[Grupo],Tabela3[Meus produtos])</f>
        <v>Não</v>
      </c>
      <c r="C7095" s="30" t="s">
        <v>6773</v>
      </c>
      <c r="D7095" t="s">
        <v>124</v>
      </c>
      <c r="E7095" t="s">
        <v>11853</v>
      </c>
      <c r="F7095" s="30" t="s">
        <v>21456</v>
      </c>
      <c r="G7095">
        <v>7.16</v>
      </c>
      <c r="H7095">
        <v>4.2</v>
      </c>
      <c r="I7095">
        <v>18</v>
      </c>
      <c r="J7095">
        <v>0</v>
      </c>
      <c r="K7095" s="13">
        <v>0.29359999999999997</v>
      </c>
      <c r="L7095" s="13">
        <v>4.2000000000000003E-2</v>
      </c>
      <c r="M7095" s="13">
        <v>7.1599999999999997E-2</v>
      </c>
      <c r="N7095" s="13">
        <v>0.18</v>
      </c>
      <c r="O7095" s="13">
        <v>0</v>
      </c>
      <c r="P7095" s="12" t="str">
        <f>LEFT(Tabela2[[#This Row],[Código]],2)</f>
        <v>70</v>
      </c>
    </row>
    <row r="7096" spans="2:16" ht="15" customHeight="1" x14ac:dyDescent="0.25">
      <c r="B7096" s="36" t="str">
        <f>LOOKUP(Tabela2[[#This Row],[RESUMO]],Tabela3[Grupo],Tabela3[Meus produtos])</f>
        <v>Não</v>
      </c>
      <c r="C7096" s="30" t="s">
        <v>6774</v>
      </c>
      <c r="D7096" t="s">
        <v>21238</v>
      </c>
      <c r="E7096" t="s">
        <v>11853</v>
      </c>
      <c r="F7096" s="30" t="s">
        <v>17494</v>
      </c>
      <c r="G7096">
        <v>14.65</v>
      </c>
      <c r="H7096">
        <v>7.1</v>
      </c>
      <c r="I7096">
        <v>18</v>
      </c>
      <c r="J7096">
        <v>0</v>
      </c>
      <c r="K7096" s="13">
        <v>0.39749999999999996</v>
      </c>
      <c r="L7096" s="13">
        <v>7.0999999999999994E-2</v>
      </c>
      <c r="M7096" s="13">
        <v>0.14649999999999999</v>
      </c>
      <c r="N7096" s="13">
        <v>0.18</v>
      </c>
      <c r="O7096" s="13">
        <v>0</v>
      </c>
      <c r="P7096" s="12" t="str">
        <f>LEFT(Tabela2[[#This Row],[Código]],2)</f>
        <v>70</v>
      </c>
    </row>
    <row r="7097" spans="2:16" ht="15" customHeight="1" x14ac:dyDescent="0.25">
      <c r="B7097" s="36" t="str">
        <f>LOOKUP(Tabela2[[#This Row],[RESUMO]],Tabela3[Grupo],Tabela3[Meus produtos])</f>
        <v>Não</v>
      </c>
      <c r="C7097" s="30" t="s">
        <v>6774</v>
      </c>
      <c r="D7097" t="s">
        <v>124</v>
      </c>
      <c r="E7097" t="s">
        <v>11853</v>
      </c>
      <c r="F7097" s="30" t="s">
        <v>21456</v>
      </c>
      <c r="G7097">
        <v>11.75</v>
      </c>
      <c r="H7097">
        <v>4.2</v>
      </c>
      <c r="I7097">
        <v>18</v>
      </c>
      <c r="J7097">
        <v>0</v>
      </c>
      <c r="K7097" s="13">
        <v>0.33950000000000002</v>
      </c>
      <c r="L7097" s="13">
        <v>4.2000000000000003E-2</v>
      </c>
      <c r="M7097" s="13">
        <v>0.11749999999999999</v>
      </c>
      <c r="N7097" s="13">
        <v>0.18</v>
      </c>
      <c r="O7097" s="13">
        <v>0</v>
      </c>
      <c r="P7097" s="12" t="str">
        <f>LEFT(Tabela2[[#This Row],[Código]],2)</f>
        <v>70</v>
      </c>
    </row>
    <row r="7098" spans="2:16" ht="15" customHeight="1" x14ac:dyDescent="0.25">
      <c r="B7098" s="36" t="str">
        <f>LOOKUP(Tabela2[[#This Row],[RESUMO]],Tabela3[Grupo],Tabela3[Meus produtos])</f>
        <v>Não</v>
      </c>
      <c r="C7098" s="30" t="s">
        <v>6775</v>
      </c>
      <c r="D7098" t="s">
        <v>21238</v>
      </c>
      <c r="E7098" t="s">
        <v>11853</v>
      </c>
      <c r="F7098" s="30" t="s">
        <v>17495</v>
      </c>
      <c r="G7098">
        <v>14.65</v>
      </c>
      <c r="H7098">
        <v>7.1</v>
      </c>
      <c r="I7098">
        <v>18</v>
      </c>
      <c r="J7098">
        <v>0</v>
      </c>
      <c r="K7098" s="13">
        <v>0.39749999999999996</v>
      </c>
      <c r="L7098" s="13">
        <v>7.0999999999999994E-2</v>
      </c>
      <c r="M7098" s="13">
        <v>0.14649999999999999</v>
      </c>
      <c r="N7098" s="13">
        <v>0.18</v>
      </c>
      <c r="O7098" s="13">
        <v>0</v>
      </c>
      <c r="P7098" s="12" t="str">
        <f>LEFT(Tabela2[[#This Row],[Código]],2)</f>
        <v>70</v>
      </c>
    </row>
    <row r="7099" spans="2:16" ht="15" customHeight="1" x14ac:dyDescent="0.25">
      <c r="B7099" s="36" t="str">
        <f>LOOKUP(Tabela2[[#This Row],[RESUMO]],Tabela3[Grupo],Tabela3[Meus produtos])</f>
        <v>Não</v>
      </c>
      <c r="C7099" s="30" t="s">
        <v>6775</v>
      </c>
      <c r="D7099" t="s">
        <v>124</v>
      </c>
      <c r="E7099" t="s">
        <v>11853</v>
      </c>
      <c r="F7099" s="30" t="s">
        <v>21456</v>
      </c>
      <c r="G7099">
        <v>11.75</v>
      </c>
      <c r="H7099">
        <v>4.2</v>
      </c>
      <c r="I7099">
        <v>18</v>
      </c>
      <c r="J7099">
        <v>0</v>
      </c>
      <c r="K7099" s="13">
        <v>0.33950000000000002</v>
      </c>
      <c r="L7099" s="13">
        <v>4.2000000000000003E-2</v>
      </c>
      <c r="M7099" s="13">
        <v>0.11749999999999999</v>
      </c>
      <c r="N7099" s="13">
        <v>0.18</v>
      </c>
      <c r="O7099" s="13">
        <v>0</v>
      </c>
      <c r="P7099" s="12" t="str">
        <f>LEFT(Tabela2[[#This Row],[Código]],2)</f>
        <v>70</v>
      </c>
    </row>
    <row r="7100" spans="2:16" ht="15" customHeight="1" x14ac:dyDescent="0.25">
      <c r="B7100" s="36" t="str">
        <f>LOOKUP(Tabela2[[#This Row],[RESUMO]],Tabela3[Grupo],Tabela3[Meus produtos])</f>
        <v>Não</v>
      </c>
      <c r="C7100" s="30" t="s">
        <v>6776</v>
      </c>
      <c r="D7100" t="s">
        <v>21238</v>
      </c>
      <c r="E7100" t="s">
        <v>11853</v>
      </c>
      <c r="F7100" s="30" t="s">
        <v>17496</v>
      </c>
      <c r="G7100">
        <v>17.3</v>
      </c>
      <c r="H7100">
        <v>9.75</v>
      </c>
      <c r="I7100">
        <v>18</v>
      </c>
      <c r="J7100">
        <v>0</v>
      </c>
      <c r="K7100" s="13">
        <v>0.45050000000000001</v>
      </c>
      <c r="L7100" s="13">
        <v>9.7500000000000003E-2</v>
      </c>
      <c r="M7100" s="13">
        <v>0.17300000000000001</v>
      </c>
      <c r="N7100" s="13">
        <v>0.18</v>
      </c>
      <c r="O7100" s="13">
        <v>0</v>
      </c>
      <c r="P7100" s="12" t="str">
        <f>LEFT(Tabela2[[#This Row],[Código]],2)</f>
        <v>70</v>
      </c>
    </row>
    <row r="7101" spans="2:16" ht="15" customHeight="1" x14ac:dyDescent="0.25">
      <c r="B7101" s="36" t="str">
        <f>LOOKUP(Tabela2[[#This Row],[RESUMO]],Tabela3[Grupo],Tabela3[Meus produtos])</f>
        <v>Não</v>
      </c>
      <c r="C7101" s="30" t="s">
        <v>6777</v>
      </c>
      <c r="D7101" t="s">
        <v>21238</v>
      </c>
      <c r="E7101" t="s">
        <v>11853</v>
      </c>
      <c r="F7101" s="30" t="s">
        <v>17497</v>
      </c>
      <c r="G7101">
        <v>17.3</v>
      </c>
      <c r="H7101">
        <v>9.75</v>
      </c>
      <c r="I7101">
        <v>18</v>
      </c>
      <c r="J7101">
        <v>0</v>
      </c>
      <c r="K7101" s="13">
        <v>0.45050000000000001</v>
      </c>
      <c r="L7101" s="13">
        <v>9.7500000000000003E-2</v>
      </c>
      <c r="M7101" s="13">
        <v>0.17300000000000001</v>
      </c>
      <c r="N7101" s="13">
        <v>0.18</v>
      </c>
      <c r="O7101" s="13">
        <v>0</v>
      </c>
      <c r="P7101" s="12" t="str">
        <f>LEFT(Tabela2[[#This Row],[Código]],2)</f>
        <v>70</v>
      </c>
    </row>
    <row r="7102" spans="2:16" ht="15" customHeight="1" x14ac:dyDescent="0.25">
      <c r="B7102" s="36" t="str">
        <f>LOOKUP(Tabela2[[#This Row],[RESUMO]],Tabela3[Grupo],Tabela3[Meus produtos])</f>
        <v>Não</v>
      </c>
      <c r="C7102" s="30" t="s">
        <v>6778</v>
      </c>
      <c r="D7102" t="s">
        <v>21238</v>
      </c>
      <c r="E7102" t="s">
        <v>11853</v>
      </c>
      <c r="F7102" s="30" t="s">
        <v>17498</v>
      </c>
      <c r="G7102">
        <v>10.74</v>
      </c>
      <c r="H7102">
        <v>6.47</v>
      </c>
      <c r="I7102">
        <v>18</v>
      </c>
      <c r="J7102">
        <v>0</v>
      </c>
      <c r="K7102" s="13">
        <v>0.35209999999999997</v>
      </c>
      <c r="L7102" s="13">
        <v>6.4699999999999994E-2</v>
      </c>
      <c r="M7102" s="13">
        <v>0.1074</v>
      </c>
      <c r="N7102" s="13">
        <v>0.18</v>
      </c>
      <c r="O7102" s="13">
        <v>0</v>
      </c>
      <c r="P7102" s="12" t="str">
        <f>LEFT(Tabela2[[#This Row],[Código]],2)</f>
        <v>70</v>
      </c>
    </row>
    <row r="7103" spans="2:16" ht="15" customHeight="1" x14ac:dyDescent="0.25">
      <c r="B7103" s="36" t="str">
        <f>LOOKUP(Tabela2[[#This Row],[RESUMO]],Tabela3[Grupo],Tabela3[Meus produtos])</f>
        <v>Não</v>
      </c>
      <c r="C7103" s="30" t="s">
        <v>6778</v>
      </c>
      <c r="D7103" t="s">
        <v>124</v>
      </c>
      <c r="E7103" t="s">
        <v>11853</v>
      </c>
      <c r="F7103" s="30" t="s">
        <v>21456</v>
      </c>
      <c r="G7103">
        <v>8.4700000000000006</v>
      </c>
      <c r="H7103">
        <v>4.2</v>
      </c>
      <c r="I7103">
        <v>18</v>
      </c>
      <c r="J7103">
        <v>0</v>
      </c>
      <c r="K7103" s="13">
        <v>0.30669999999999997</v>
      </c>
      <c r="L7103" s="13">
        <v>4.2000000000000003E-2</v>
      </c>
      <c r="M7103" s="13">
        <v>8.4700000000000011E-2</v>
      </c>
      <c r="N7103" s="13">
        <v>0.18</v>
      </c>
      <c r="O7103" s="13">
        <v>0</v>
      </c>
      <c r="P7103" s="12" t="str">
        <f>LEFT(Tabela2[[#This Row],[Código]],2)</f>
        <v>70</v>
      </c>
    </row>
    <row r="7104" spans="2:16" ht="15" customHeight="1" x14ac:dyDescent="0.25">
      <c r="B7104" s="36" t="str">
        <f>LOOKUP(Tabela2[[#This Row],[RESUMO]],Tabela3[Grupo],Tabela3[Meus produtos])</f>
        <v>Não</v>
      </c>
      <c r="C7104" s="30" t="s">
        <v>6779</v>
      </c>
      <c r="D7104" t="s">
        <v>21238</v>
      </c>
      <c r="E7104" t="s">
        <v>11853</v>
      </c>
      <c r="F7104" s="30" t="s">
        <v>17499</v>
      </c>
      <c r="G7104">
        <v>10.74</v>
      </c>
      <c r="H7104">
        <v>6.47</v>
      </c>
      <c r="I7104">
        <v>18</v>
      </c>
      <c r="J7104">
        <v>0</v>
      </c>
      <c r="K7104" s="13">
        <v>0.35209999999999997</v>
      </c>
      <c r="L7104" s="13">
        <v>6.4699999999999994E-2</v>
      </c>
      <c r="M7104" s="13">
        <v>0.1074</v>
      </c>
      <c r="N7104" s="13">
        <v>0.18</v>
      </c>
      <c r="O7104" s="13">
        <v>0</v>
      </c>
      <c r="P7104" s="12" t="str">
        <f>LEFT(Tabela2[[#This Row],[Código]],2)</f>
        <v>70</v>
      </c>
    </row>
    <row r="7105" spans="2:16" ht="15" customHeight="1" x14ac:dyDescent="0.25">
      <c r="B7105" s="36" t="str">
        <f>LOOKUP(Tabela2[[#This Row],[RESUMO]],Tabela3[Grupo],Tabela3[Meus produtos])</f>
        <v>Não</v>
      </c>
      <c r="C7105" s="30" t="s">
        <v>6779</v>
      </c>
      <c r="D7105" t="s">
        <v>124</v>
      </c>
      <c r="E7105" t="s">
        <v>11853</v>
      </c>
      <c r="F7105" s="30" t="s">
        <v>21456</v>
      </c>
      <c r="G7105">
        <v>8.4700000000000006</v>
      </c>
      <c r="H7105">
        <v>4.2</v>
      </c>
      <c r="I7105">
        <v>18</v>
      </c>
      <c r="J7105">
        <v>0</v>
      </c>
      <c r="K7105" s="13">
        <v>0.30669999999999997</v>
      </c>
      <c r="L7105" s="13">
        <v>4.2000000000000003E-2</v>
      </c>
      <c r="M7105" s="13">
        <v>8.4700000000000011E-2</v>
      </c>
      <c r="N7105" s="13">
        <v>0.18</v>
      </c>
      <c r="O7105" s="13">
        <v>0</v>
      </c>
      <c r="P7105" s="12" t="str">
        <f>LEFT(Tabela2[[#This Row],[Código]],2)</f>
        <v>70</v>
      </c>
    </row>
    <row r="7106" spans="2:16" ht="15" customHeight="1" x14ac:dyDescent="0.25">
      <c r="B7106" s="36" t="str">
        <f>LOOKUP(Tabela2[[#This Row],[RESUMO]],Tabela3[Grupo],Tabela3[Meus produtos])</f>
        <v>Não</v>
      </c>
      <c r="C7106" s="30" t="s">
        <v>6780</v>
      </c>
      <c r="D7106" t="s">
        <v>21238</v>
      </c>
      <c r="E7106" t="s">
        <v>11853</v>
      </c>
      <c r="F7106" s="30" t="s">
        <v>17500</v>
      </c>
      <c r="G7106">
        <v>16.2</v>
      </c>
      <c r="H7106">
        <v>9.1999999999999993</v>
      </c>
      <c r="I7106">
        <v>18</v>
      </c>
      <c r="J7106">
        <v>0</v>
      </c>
      <c r="K7106" s="13">
        <v>0.434</v>
      </c>
      <c r="L7106" s="13">
        <v>9.1999999999999998E-2</v>
      </c>
      <c r="M7106" s="13">
        <v>0.16200000000000001</v>
      </c>
      <c r="N7106" s="13">
        <v>0.18</v>
      </c>
      <c r="O7106" s="13">
        <v>0</v>
      </c>
      <c r="P7106" s="12" t="str">
        <f>LEFT(Tabela2[[#This Row],[Código]],2)</f>
        <v>70</v>
      </c>
    </row>
    <row r="7107" spans="2:16" ht="15" customHeight="1" x14ac:dyDescent="0.25">
      <c r="B7107" s="36" t="str">
        <f>LOOKUP(Tabela2[[#This Row],[RESUMO]],Tabela3[Grupo],Tabela3[Meus produtos])</f>
        <v>Não</v>
      </c>
      <c r="C7107" s="30" t="s">
        <v>6780</v>
      </c>
      <c r="D7107" t="s">
        <v>124</v>
      </c>
      <c r="E7107" t="s">
        <v>11853</v>
      </c>
      <c r="F7107" s="30" t="s">
        <v>21456</v>
      </c>
      <c r="G7107">
        <v>11.2</v>
      </c>
      <c r="H7107">
        <v>4.2</v>
      </c>
      <c r="I7107">
        <v>18</v>
      </c>
      <c r="J7107">
        <v>0</v>
      </c>
      <c r="K7107" s="13">
        <v>0.33399999999999996</v>
      </c>
      <c r="L7107" s="13">
        <v>4.2000000000000003E-2</v>
      </c>
      <c r="M7107" s="13">
        <v>0.11199999999999999</v>
      </c>
      <c r="N7107" s="13">
        <v>0.18</v>
      </c>
      <c r="O7107" s="13">
        <v>0</v>
      </c>
      <c r="P7107" s="12" t="str">
        <f>LEFT(Tabela2[[#This Row],[Código]],2)</f>
        <v>70</v>
      </c>
    </row>
    <row r="7108" spans="2:16" ht="15" customHeight="1" x14ac:dyDescent="0.25">
      <c r="B7108" s="36" t="str">
        <f>LOOKUP(Tabela2[[#This Row],[RESUMO]],Tabela3[Grupo],Tabela3[Meus produtos])</f>
        <v>Não</v>
      </c>
      <c r="C7108" s="30" t="s">
        <v>6781</v>
      </c>
      <c r="D7108" t="s">
        <v>21238</v>
      </c>
      <c r="E7108" t="s">
        <v>11853</v>
      </c>
      <c r="F7108" s="30" t="s">
        <v>17501</v>
      </c>
      <c r="G7108">
        <v>13.82</v>
      </c>
      <c r="H7108">
        <v>6.82</v>
      </c>
      <c r="I7108">
        <v>18</v>
      </c>
      <c r="J7108">
        <v>0</v>
      </c>
      <c r="K7108" s="13">
        <v>0.38639999999999997</v>
      </c>
      <c r="L7108" s="13">
        <v>6.8199999999999997E-2</v>
      </c>
      <c r="M7108" s="13">
        <v>0.13819999999999999</v>
      </c>
      <c r="N7108" s="13">
        <v>0.18</v>
      </c>
      <c r="O7108" s="13">
        <v>0</v>
      </c>
      <c r="P7108" s="12" t="str">
        <f>LEFT(Tabela2[[#This Row],[Código]],2)</f>
        <v>70</v>
      </c>
    </row>
    <row r="7109" spans="2:16" ht="15" customHeight="1" x14ac:dyDescent="0.25">
      <c r="B7109" s="36" t="str">
        <f>LOOKUP(Tabela2[[#This Row],[RESUMO]],Tabela3[Grupo],Tabela3[Meus produtos])</f>
        <v>Não</v>
      </c>
      <c r="C7109" s="30" t="s">
        <v>6781</v>
      </c>
      <c r="D7109" t="s">
        <v>124</v>
      </c>
      <c r="E7109" t="s">
        <v>11853</v>
      </c>
      <c r="F7109" s="30" t="s">
        <v>21456</v>
      </c>
      <c r="G7109">
        <v>11.2</v>
      </c>
      <c r="H7109">
        <v>4.2</v>
      </c>
      <c r="I7109">
        <v>18</v>
      </c>
      <c r="J7109">
        <v>0</v>
      </c>
      <c r="K7109" s="13">
        <v>0.33399999999999996</v>
      </c>
      <c r="L7109" s="13">
        <v>4.2000000000000003E-2</v>
      </c>
      <c r="M7109" s="13">
        <v>0.11199999999999999</v>
      </c>
      <c r="N7109" s="13">
        <v>0.18</v>
      </c>
      <c r="O7109" s="13">
        <v>0</v>
      </c>
      <c r="P7109" s="12" t="str">
        <f>LEFT(Tabela2[[#This Row],[Código]],2)</f>
        <v>70</v>
      </c>
    </row>
    <row r="7110" spans="2:16" ht="15" customHeight="1" x14ac:dyDescent="0.25">
      <c r="B7110" s="36" t="str">
        <f>LOOKUP(Tabela2[[#This Row],[RESUMO]],Tabela3[Grupo],Tabela3[Meus produtos])</f>
        <v>Não</v>
      </c>
      <c r="C7110" s="30" t="s">
        <v>6782</v>
      </c>
      <c r="D7110" t="s">
        <v>21238</v>
      </c>
      <c r="E7110" t="s">
        <v>11853</v>
      </c>
      <c r="F7110" s="30" t="s">
        <v>17502</v>
      </c>
      <c r="G7110">
        <v>13.82</v>
      </c>
      <c r="H7110">
        <v>6.82</v>
      </c>
      <c r="I7110">
        <v>18</v>
      </c>
      <c r="J7110">
        <v>0</v>
      </c>
      <c r="K7110" s="13">
        <v>0.38639999999999997</v>
      </c>
      <c r="L7110" s="13">
        <v>6.8199999999999997E-2</v>
      </c>
      <c r="M7110" s="13">
        <v>0.13819999999999999</v>
      </c>
      <c r="N7110" s="13">
        <v>0.18</v>
      </c>
      <c r="O7110" s="13">
        <v>0</v>
      </c>
      <c r="P7110" s="12" t="str">
        <f>LEFT(Tabela2[[#This Row],[Código]],2)</f>
        <v>70</v>
      </c>
    </row>
    <row r="7111" spans="2:16" ht="15" customHeight="1" x14ac:dyDescent="0.25">
      <c r="B7111" s="36" t="str">
        <f>LOOKUP(Tabela2[[#This Row],[RESUMO]],Tabela3[Grupo],Tabela3[Meus produtos])</f>
        <v>Não</v>
      </c>
      <c r="C7111" s="30" t="s">
        <v>6782</v>
      </c>
      <c r="D7111" t="s">
        <v>124</v>
      </c>
      <c r="E7111" t="s">
        <v>11853</v>
      </c>
      <c r="F7111" s="30" t="s">
        <v>21456</v>
      </c>
      <c r="G7111">
        <v>11.2</v>
      </c>
      <c r="H7111">
        <v>4.2</v>
      </c>
      <c r="I7111">
        <v>18</v>
      </c>
      <c r="J7111">
        <v>0</v>
      </c>
      <c r="K7111" s="13">
        <v>0.33399999999999996</v>
      </c>
      <c r="L7111" s="13">
        <v>4.2000000000000003E-2</v>
      </c>
      <c r="M7111" s="13">
        <v>0.11199999999999999</v>
      </c>
      <c r="N7111" s="13">
        <v>0.18</v>
      </c>
      <c r="O7111" s="13">
        <v>0</v>
      </c>
      <c r="P7111" s="12" t="str">
        <f>LEFT(Tabela2[[#This Row],[Código]],2)</f>
        <v>70</v>
      </c>
    </row>
    <row r="7112" spans="2:16" ht="15" customHeight="1" x14ac:dyDescent="0.25">
      <c r="B7112" s="36" t="str">
        <f>LOOKUP(Tabela2[[#This Row],[RESUMO]],Tabela3[Grupo],Tabela3[Meus produtos])</f>
        <v>Não</v>
      </c>
      <c r="C7112" s="30" t="s">
        <v>6783</v>
      </c>
      <c r="D7112" t="s">
        <v>21238</v>
      </c>
      <c r="E7112" t="s">
        <v>11853</v>
      </c>
      <c r="F7112" s="30" t="s">
        <v>17503</v>
      </c>
      <c r="G7112">
        <v>16.2</v>
      </c>
      <c r="H7112">
        <v>9.1999999999999993</v>
      </c>
      <c r="I7112">
        <v>18</v>
      </c>
      <c r="J7112">
        <v>0</v>
      </c>
      <c r="K7112" s="13">
        <v>0.434</v>
      </c>
      <c r="L7112" s="13">
        <v>9.1999999999999998E-2</v>
      </c>
      <c r="M7112" s="13">
        <v>0.16200000000000001</v>
      </c>
      <c r="N7112" s="13">
        <v>0.18</v>
      </c>
      <c r="O7112" s="13">
        <v>0</v>
      </c>
      <c r="P7112" s="12" t="str">
        <f>LEFT(Tabela2[[#This Row],[Código]],2)</f>
        <v>70</v>
      </c>
    </row>
    <row r="7113" spans="2:16" ht="15" customHeight="1" x14ac:dyDescent="0.25">
      <c r="B7113" s="36" t="str">
        <f>LOOKUP(Tabela2[[#This Row],[RESUMO]],Tabela3[Grupo],Tabela3[Meus produtos])</f>
        <v>Não</v>
      </c>
      <c r="C7113" s="30" t="s">
        <v>6784</v>
      </c>
      <c r="D7113" t="s">
        <v>21238</v>
      </c>
      <c r="E7113" t="s">
        <v>11853</v>
      </c>
      <c r="F7113" s="30" t="s">
        <v>17504</v>
      </c>
      <c r="G7113">
        <v>11.15</v>
      </c>
      <c r="H7113">
        <v>6.47</v>
      </c>
      <c r="I7113">
        <v>18</v>
      </c>
      <c r="J7113">
        <v>0</v>
      </c>
      <c r="K7113" s="13">
        <v>0.35619999999999996</v>
      </c>
      <c r="L7113" s="13">
        <v>6.4699999999999994E-2</v>
      </c>
      <c r="M7113" s="13">
        <v>0.1115</v>
      </c>
      <c r="N7113" s="13">
        <v>0.18</v>
      </c>
      <c r="O7113" s="13">
        <v>0</v>
      </c>
      <c r="P7113" s="12" t="str">
        <f>LEFT(Tabela2[[#This Row],[Código]],2)</f>
        <v>70</v>
      </c>
    </row>
    <row r="7114" spans="2:16" ht="15" customHeight="1" x14ac:dyDescent="0.25">
      <c r="B7114" s="36" t="str">
        <f>LOOKUP(Tabela2[[#This Row],[RESUMO]],Tabela3[Grupo],Tabela3[Meus produtos])</f>
        <v>Não</v>
      </c>
      <c r="C7114" s="30" t="s">
        <v>6784</v>
      </c>
      <c r="D7114" t="s">
        <v>124</v>
      </c>
      <c r="E7114" t="s">
        <v>11853</v>
      </c>
      <c r="F7114" s="30" t="s">
        <v>21456</v>
      </c>
      <c r="G7114">
        <v>8.8800000000000008</v>
      </c>
      <c r="H7114">
        <v>4.2</v>
      </c>
      <c r="I7114">
        <v>18</v>
      </c>
      <c r="J7114">
        <v>0</v>
      </c>
      <c r="K7114" s="13">
        <v>0.31079999999999997</v>
      </c>
      <c r="L7114" s="13">
        <v>4.2000000000000003E-2</v>
      </c>
      <c r="M7114" s="13">
        <v>8.8800000000000004E-2</v>
      </c>
      <c r="N7114" s="13">
        <v>0.18</v>
      </c>
      <c r="O7114" s="13">
        <v>0</v>
      </c>
      <c r="P7114" s="12" t="str">
        <f>LEFT(Tabela2[[#This Row],[Código]],2)</f>
        <v>70</v>
      </c>
    </row>
    <row r="7115" spans="2:16" ht="15" customHeight="1" x14ac:dyDescent="0.25">
      <c r="B7115" s="36" t="str">
        <f>LOOKUP(Tabela2[[#This Row],[RESUMO]],Tabela3[Grupo],Tabela3[Meus produtos])</f>
        <v>Não</v>
      </c>
      <c r="C7115" s="30" t="s">
        <v>6785</v>
      </c>
      <c r="D7115" t="s">
        <v>21238</v>
      </c>
      <c r="E7115" t="s">
        <v>11853</v>
      </c>
      <c r="F7115" s="30" t="s">
        <v>17505</v>
      </c>
      <c r="G7115">
        <v>22.23</v>
      </c>
      <c r="H7115">
        <v>17.170000000000002</v>
      </c>
      <c r="I7115">
        <v>18</v>
      </c>
      <c r="J7115">
        <v>0</v>
      </c>
      <c r="K7115" s="13">
        <v>0.57400000000000007</v>
      </c>
      <c r="L7115" s="13">
        <v>0.17170000000000002</v>
      </c>
      <c r="M7115" s="13">
        <v>0.2223</v>
      </c>
      <c r="N7115" s="13">
        <v>0.18</v>
      </c>
      <c r="O7115" s="13">
        <v>0</v>
      </c>
      <c r="P7115" s="12" t="str">
        <f>LEFT(Tabela2[[#This Row],[Código]],2)</f>
        <v>70</v>
      </c>
    </row>
    <row r="7116" spans="2:16" ht="15" customHeight="1" x14ac:dyDescent="0.25">
      <c r="B7116" s="36" t="str">
        <f>LOOKUP(Tabela2[[#This Row],[RESUMO]],Tabela3[Grupo],Tabela3[Meus produtos])</f>
        <v>Não</v>
      </c>
      <c r="C7116" s="30" t="s">
        <v>6785</v>
      </c>
      <c r="D7116" t="s">
        <v>124</v>
      </c>
      <c r="E7116" t="s">
        <v>11853</v>
      </c>
      <c r="F7116" s="30" t="s">
        <v>21457</v>
      </c>
      <c r="G7116">
        <v>19.34</v>
      </c>
      <c r="H7116">
        <v>14.28</v>
      </c>
      <c r="I7116">
        <v>18</v>
      </c>
      <c r="J7116">
        <v>0</v>
      </c>
      <c r="K7116" s="13">
        <v>0.51619999999999999</v>
      </c>
      <c r="L7116" s="13">
        <v>0.14279999999999998</v>
      </c>
      <c r="M7116" s="13">
        <v>0.19339999999999999</v>
      </c>
      <c r="N7116" s="13">
        <v>0.18</v>
      </c>
      <c r="O7116" s="13">
        <v>0</v>
      </c>
      <c r="P7116" s="12" t="str">
        <f>LEFT(Tabela2[[#This Row],[Código]],2)</f>
        <v>70</v>
      </c>
    </row>
    <row r="7117" spans="2:16" ht="15" customHeight="1" x14ac:dyDescent="0.25">
      <c r="B7117" s="36" t="str">
        <f>LOOKUP(Tabela2[[#This Row],[RESUMO]],Tabela3[Grupo],Tabela3[Meus produtos])</f>
        <v>Não</v>
      </c>
      <c r="C7117" s="30" t="s">
        <v>6786</v>
      </c>
      <c r="D7117" t="s">
        <v>21238</v>
      </c>
      <c r="E7117" t="s">
        <v>11853</v>
      </c>
      <c r="F7117" s="30" t="s">
        <v>17506</v>
      </c>
      <c r="G7117">
        <v>17.09</v>
      </c>
      <c r="H7117">
        <v>9.1999999999999993</v>
      </c>
      <c r="I7117">
        <v>18</v>
      </c>
      <c r="J7117">
        <v>0</v>
      </c>
      <c r="K7117" s="13">
        <v>0.44290000000000002</v>
      </c>
      <c r="L7117" s="13">
        <v>9.1999999999999998E-2</v>
      </c>
      <c r="M7117" s="13">
        <v>0.1709</v>
      </c>
      <c r="N7117" s="13">
        <v>0.18</v>
      </c>
      <c r="O7117" s="13">
        <v>0</v>
      </c>
      <c r="P7117" s="12" t="str">
        <f>LEFT(Tabela2[[#This Row],[Código]],2)</f>
        <v>70</v>
      </c>
    </row>
    <row r="7118" spans="2:16" ht="15" customHeight="1" x14ac:dyDescent="0.25">
      <c r="B7118" s="36" t="str">
        <f>LOOKUP(Tabela2[[#This Row],[RESUMO]],Tabela3[Grupo],Tabela3[Meus produtos])</f>
        <v>Não</v>
      </c>
      <c r="C7118" s="30" t="s">
        <v>6787</v>
      </c>
      <c r="D7118" t="s">
        <v>21238</v>
      </c>
      <c r="E7118" t="s">
        <v>11853</v>
      </c>
      <c r="F7118" s="30" t="s">
        <v>17507</v>
      </c>
      <c r="G7118">
        <v>22.23</v>
      </c>
      <c r="H7118">
        <v>17.170000000000002</v>
      </c>
      <c r="I7118">
        <v>18</v>
      </c>
      <c r="J7118">
        <v>0</v>
      </c>
      <c r="K7118" s="13">
        <v>0.57400000000000007</v>
      </c>
      <c r="L7118" s="13">
        <v>0.17170000000000002</v>
      </c>
      <c r="M7118" s="13">
        <v>0.2223</v>
      </c>
      <c r="N7118" s="13">
        <v>0.18</v>
      </c>
      <c r="O7118" s="13">
        <v>0</v>
      </c>
      <c r="P7118" s="12" t="str">
        <f>LEFT(Tabela2[[#This Row],[Código]],2)</f>
        <v>70</v>
      </c>
    </row>
    <row r="7119" spans="2:16" ht="15" customHeight="1" x14ac:dyDescent="0.25">
      <c r="B7119" s="36" t="str">
        <f>LOOKUP(Tabela2[[#This Row],[RESUMO]],Tabela3[Grupo],Tabela3[Meus produtos])</f>
        <v>Não</v>
      </c>
      <c r="C7119" s="30" t="s">
        <v>6787</v>
      </c>
      <c r="D7119" t="s">
        <v>124</v>
      </c>
      <c r="E7119" t="s">
        <v>11853</v>
      </c>
      <c r="F7119" s="30" t="s">
        <v>21458</v>
      </c>
      <c r="G7119">
        <v>19.34</v>
      </c>
      <c r="H7119">
        <v>14.28</v>
      </c>
      <c r="I7119">
        <v>18</v>
      </c>
      <c r="J7119">
        <v>0</v>
      </c>
      <c r="K7119" s="13">
        <v>0.51619999999999999</v>
      </c>
      <c r="L7119" s="13">
        <v>0.14279999999999998</v>
      </c>
      <c r="M7119" s="13">
        <v>0.19339999999999999</v>
      </c>
      <c r="N7119" s="13">
        <v>0.18</v>
      </c>
      <c r="O7119" s="13">
        <v>0</v>
      </c>
      <c r="P7119" s="12" t="str">
        <f>LEFT(Tabela2[[#This Row],[Código]],2)</f>
        <v>70</v>
      </c>
    </row>
    <row r="7120" spans="2:16" ht="15" customHeight="1" x14ac:dyDescent="0.25">
      <c r="B7120" s="36" t="str">
        <f>LOOKUP(Tabela2[[#This Row],[RESUMO]],Tabela3[Grupo],Tabela3[Meus produtos])</f>
        <v>Não</v>
      </c>
      <c r="C7120" s="30" t="s">
        <v>6788</v>
      </c>
      <c r="D7120" t="s">
        <v>21238</v>
      </c>
      <c r="E7120" t="s">
        <v>11853</v>
      </c>
      <c r="F7120" s="30" t="s">
        <v>17508</v>
      </c>
      <c r="G7120">
        <v>11.85</v>
      </c>
      <c r="H7120">
        <v>6.79</v>
      </c>
      <c r="I7120">
        <v>18</v>
      </c>
      <c r="J7120">
        <v>0</v>
      </c>
      <c r="K7120" s="13">
        <v>0.3664</v>
      </c>
      <c r="L7120" s="13">
        <v>6.7900000000000002E-2</v>
      </c>
      <c r="M7120" s="13">
        <v>0.11849999999999999</v>
      </c>
      <c r="N7120" s="13">
        <v>0.18</v>
      </c>
      <c r="O7120" s="13">
        <v>0</v>
      </c>
      <c r="P7120" s="12" t="str">
        <f>LEFT(Tabela2[[#This Row],[Código]],2)</f>
        <v>70</v>
      </c>
    </row>
    <row r="7121" spans="2:16" ht="15" customHeight="1" x14ac:dyDescent="0.25">
      <c r="B7121" s="36" t="str">
        <f>LOOKUP(Tabela2[[#This Row],[RESUMO]],Tabela3[Grupo],Tabela3[Meus produtos])</f>
        <v>Não</v>
      </c>
      <c r="C7121" s="30" t="s">
        <v>6789</v>
      </c>
      <c r="D7121" t="s">
        <v>21238</v>
      </c>
      <c r="E7121" t="s">
        <v>11853</v>
      </c>
      <c r="F7121" s="30" t="s">
        <v>17509</v>
      </c>
      <c r="G7121">
        <v>17.09</v>
      </c>
      <c r="H7121">
        <v>9.1999999999999993</v>
      </c>
      <c r="I7121">
        <v>18</v>
      </c>
      <c r="J7121">
        <v>0</v>
      </c>
      <c r="K7121" s="13">
        <v>0.44290000000000002</v>
      </c>
      <c r="L7121" s="13">
        <v>9.1999999999999998E-2</v>
      </c>
      <c r="M7121" s="13">
        <v>0.1709</v>
      </c>
      <c r="N7121" s="13">
        <v>0.18</v>
      </c>
      <c r="O7121" s="13">
        <v>0</v>
      </c>
      <c r="P7121" s="12" t="str">
        <f>LEFT(Tabela2[[#This Row],[Código]],2)</f>
        <v>70</v>
      </c>
    </row>
    <row r="7122" spans="2:16" ht="15" customHeight="1" x14ac:dyDescent="0.25">
      <c r="B7122" s="36" t="str">
        <f>LOOKUP(Tabela2[[#This Row],[RESUMO]],Tabela3[Grupo],Tabela3[Meus produtos])</f>
        <v>Não</v>
      </c>
      <c r="C7122" s="30" t="s">
        <v>6790</v>
      </c>
      <c r="D7122" t="s">
        <v>21238</v>
      </c>
      <c r="E7122" t="s">
        <v>11853</v>
      </c>
      <c r="F7122" s="30" t="s">
        <v>17510</v>
      </c>
      <c r="G7122">
        <v>22.67</v>
      </c>
      <c r="H7122">
        <v>17.170000000000002</v>
      </c>
      <c r="I7122">
        <v>18</v>
      </c>
      <c r="J7122">
        <v>0</v>
      </c>
      <c r="K7122" s="13">
        <v>0.57840000000000003</v>
      </c>
      <c r="L7122" s="13">
        <v>0.17170000000000002</v>
      </c>
      <c r="M7122" s="13">
        <v>0.22670000000000001</v>
      </c>
      <c r="N7122" s="13">
        <v>0.18</v>
      </c>
      <c r="O7122" s="13">
        <v>0</v>
      </c>
      <c r="P7122" s="12" t="str">
        <f>LEFT(Tabela2[[#This Row],[Código]],2)</f>
        <v>70</v>
      </c>
    </row>
    <row r="7123" spans="2:16" ht="15" customHeight="1" x14ac:dyDescent="0.25">
      <c r="B7123" s="36" t="str">
        <f>LOOKUP(Tabela2[[#This Row],[RESUMO]],Tabela3[Grupo],Tabela3[Meus produtos])</f>
        <v>Não</v>
      </c>
      <c r="C7123" s="30" t="s">
        <v>6790</v>
      </c>
      <c r="D7123" t="s">
        <v>124</v>
      </c>
      <c r="E7123" t="s">
        <v>11853</v>
      </c>
      <c r="F7123" s="30" t="s">
        <v>21459</v>
      </c>
      <c r="G7123">
        <v>19.78</v>
      </c>
      <c r="H7123">
        <v>14.28</v>
      </c>
      <c r="I7123">
        <v>18</v>
      </c>
      <c r="J7123">
        <v>0</v>
      </c>
      <c r="K7123" s="13">
        <v>0.52059999999999995</v>
      </c>
      <c r="L7123" s="13">
        <v>0.14279999999999998</v>
      </c>
      <c r="M7123" s="13">
        <v>0.1978</v>
      </c>
      <c r="N7123" s="13">
        <v>0.18</v>
      </c>
      <c r="O7123" s="13">
        <v>0</v>
      </c>
      <c r="P7123" s="12" t="str">
        <f>LEFT(Tabela2[[#This Row],[Código]],2)</f>
        <v>70</v>
      </c>
    </row>
    <row r="7124" spans="2:16" ht="15" customHeight="1" x14ac:dyDescent="0.25">
      <c r="B7124" s="36" t="str">
        <f>LOOKUP(Tabela2[[#This Row],[RESUMO]],Tabela3[Grupo],Tabela3[Meus produtos])</f>
        <v>Não</v>
      </c>
      <c r="C7124" s="30" t="s">
        <v>6791</v>
      </c>
      <c r="D7124" t="s">
        <v>21238</v>
      </c>
      <c r="E7124" t="s">
        <v>11853</v>
      </c>
      <c r="F7124" s="30" t="s">
        <v>17511</v>
      </c>
      <c r="G7124">
        <v>20.12</v>
      </c>
      <c r="H7124">
        <v>11.37</v>
      </c>
      <c r="I7124">
        <v>18</v>
      </c>
      <c r="J7124">
        <v>0</v>
      </c>
      <c r="K7124" s="13">
        <v>0.49490000000000001</v>
      </c>
      <c r="L7124" s="13">
        <v>0.1137</v>
      </c>
      <c r="M7124" s="13">
        <v>0.20120000000000002</v>
      </c>
      <c r="N7124" s="13">
        <v>0.18</v>
      </c>
      <c r="O7124" s="13">
        <v>0</v>
      </c>
      <c r="P7124" s="12" t="str">
        <f>LEFT(Tabela2[[#This Row],[Código]],2)</f>
        <v>70</v>
      </c>
    </row>
    <row r="7125" spans="2:16" ht="15" customHeight="1" x14ac:dyDescent="0.25">
      <c r="B7125" s="36" t="str">
        <f>LOOKUP(Tabela2[[#This Row],[RESUMO]],Tabela3[Grupo],Tabela3[Meus produtos])</f>
        <v>Não</v>
      </c>
      <c r="C7125" s="30" t="s">
        <v>6792</v>
      </c>
      <c r="D7125" t="s">
        <v>21238</v>
      </c>
      <c r="E7125" t="s">
        <v>11853</v>
      </c>
      <c r="F7125" s="30" t="s">
        <v>17512</v>
      </c>
      <c r="G7125">
        <v>20.12</v>
      </c>
      <c r="H7125">
        <v>11.37</v>
      </c>
      <c r="I7125">
        <v>18</v>
      </c>
      <c r="J7125">
        <v>0</v>
      </c>
      <c r="K7125" s="13">
        <v>0.49490000000000001</v>
      </c>
      <c r="L7125" s="13">
        <v>0.1137</v>
      </c>
      <c r="M7125" s="13">
        <v>0.20120000000000002</v>
      </c>
      <c r="N7125" s="13">
        <v>0.18</v>
      </c>
      <c r="O7125" s="13">
        <v>0</v>
      </c>
      <c r="P7125" s="12" t="str">
        <f>LEFT(Tabela2[[#This Row],[Código]],2)</f>
        <v>70</v>
      </c>
    </row>
    <row r="7126" spans="2:16" ht="15" customHeight="1" x14ac:dyDescent="0.25">
      <c r="B7126" s="36" t="str">
        <f>LOOKUP(Tabela2[[#This Row],[RESUMO]],Tabela3[Grupo],Tabela3[Meus produtos])</f>
        <v>Não</v>
      </c>
      <c r="C7126" s="30" t="s">
        <v>6793</v>
      </c>
      <c r="D7126" t="s">
        <v>21238</v>
      </c>
      <c r="E7126" t="s">
        <v>11853</v>
      </c>
      <c r="F7126" s="30" t="s">
        <v>17513</v>
      </c>
      <c r="G7126">
        <v>8.4700000000000006</v>
      </c>
      <c r="H7126">
        <v>4.2</v>
      </c>
      <c r="I7126">
        <v>18</v>
      </c>
      <c r="J7126">
        <v>0</v>
      </c>
      <c r="K7126" s="13">
        <v>0.30669999999999997</v>
      </c>
      <c r="L7126" s="13">
        <v>4.2000000000000003E-2</v>
      </c>
      <c r="M7126" s="13">
        <v>8.4700000000000011E-2</v>
      </c>
      <c r="N7126" s="13">
        <v>0.18</v>
      </c>
      <c r="O7126" s="13">
        <v>0</v>
      </c>
      <c r="P7126" s="12" t="str">
        <f>LEFT(Tabela2[[#This Row],[Código]],2)</f>
        <v>70</v>
      </c>
    </row>
    <row r="7127" spans="2:16" ht="15" customHeight="1" x14ac:dyDescent="0.25">
      <c r="B7127" s="36" t="str">
        <f>LOOKUP(Tabela2[[#This Row],[RESUMO]],Tabela3[Grupo],Tabela3[Meus produtos])</f>
        <v>Não</v>
      </c>
      <c r="C7127" s="30" t="s">
        <v>6794</v>
      </c>
      <c r="D7127" t="s">
        <v>21238</v>
      </c>
      <c r="E7127" t="s">
        <v>11853</v>
      </c>
      <c r="F7127" s="30" t="s">
        <v>17514</v>
      </c>
      <c r="G7127">
        <v>28.33</v>
      </c>
      <c r="H7127">
        <v>17.239999999999998</v>
      </c>
      <c r="I7127">
        <v>18</v>
      </c>
      <c r="J7127">
        <v>0</v>
      </c>
      <c r="K7127" s="13">
        <v>0.63569999999999993</v>
      </c>
      <c r="L7127" s="13">
        <v>0.1724</v>
      </c>
      <c r="M7127" s="13">
        <v>0.2833</v>
      </c>
      <c r="N7127" s="13">
        <v>0.18</v>
      </c>
      <c r="O7127" s="13">
        <v>0</v>
      </c>
      <c r="P7127" s="12" t="str">
        <f>LEFT(Tabela2[[#This Row],[Código]],2)</f>
        <v>70</v>
      </c>
    </row>
    <row r="7128" spans="2:16" ht="15" customHeight="1" x14ac:dyDescent="0.25">
      <c r="B7128" s="36" t="str">
        <f>LOOKUP(Tabela2[[#This Row],[RESUMO]],Tabela3[Grupo],Tabela3[Meus produtos])</f>
        <v>Não</v>
      </c>
      <c r="C7128" s="30" t="s">
        <v>6795</v>
      </c>
      <c r="D7128" t="s">
        <v>21238</v>
      </c>
      <c r="E7128" t="s">
        <v>11853</v>
      </c>
      <c r="F7128" s="30" t="s">
        <v>17515</v>
      </c>
      <c r="G7128">
        <v>11.73</v>
      </c>
      <c r="H7128">
        <v>7.46</v>
      </c>
      <c r="I7128">
        <v>18</v>
      </c>
      <c r="J7128">
        <v>0</v>
      </c>
      <c r="K7128" s="13">
        <v>0.37190000000000001</v>
      </c>
      <c r="L7128" s="13">
        <v>7.46E-2</v>
      </c>
      <c r="M7128" s="13">
        <v>0.1173</v>
      </c>
      <c r="N7128" s="13">
        <v>0.18</v>
      </c>
      <c r="O7128" s="13">
        <v>0</v>
      </c>
      <c r="P7128" s="12" t="str">
        <f>LEFT(Tabela2[[#This Row],[Código]],2)</f>
        <v>70</v>
      </c>
    </row>
    <row r="7129" spans="2:16" ht="15" customHeight="1" x14ac:dyDescent="0.25">
      <c r="B7129" s="36" t="str">
        <f>LOOKUP(Tabela2[[#This Row],[RESUMO]],Tabela3[Grupo],Tabela3[Meus produtos])</f>
        <v>Não</v>
      </c>
      <c r="C7129" s="30" t="s">
        <v>6796</v>
      </c>
      <c r="D7129" t="s">
        <v>21238</v>
      </c>
      <c r="E7129" t="s">
        <v>11853</v>
      </c>
      <c r="F7129" s="30" t="s">
        <v>17516</v>
      </c>
      <c r="G7129">
        <v>11.73</v>
      </c>
      <c r="H7129">
        <v>7.46</v>
      </c>
      <c r="I7129">
        <v>18</v>
      </c>
      <c r="J7129">
        <v>0</v>
      </c>
      <c r="K7129" s="13">
        <v>0.37190000000000001</v>
      </c>
      <c r="L7129" s="13">
        <v>7.46E-2</v>
      </c>
      <c r="M7129" s="13">
        <v>0.1173</v>
      </c>
      <c r="N7129" s="13">
        <v>0.18</v>
      </c>
      <c r="O7129" s="13">
        <v>0</v>
      </c>
      <c r="P7129" s="12" t="str">
        <f>LEFT(Tabela2[[#This Row],[Código]],2)</f>
        <v>70</v>
      </c>
    </row>
    <row r="7130" spans="2:16" ht="15" customHeight="1" x14ac:dyDescent="0.25">
      <c r="B7130" s="36" t="str">
        <f>LOOKUP(Tabela2[[#This Row],[RESUMO]],Tabela3[Grupo],Tabela3[Meus produtos])</f>
        <v>Não</v>
      </c>
      <c r="C7130" s="30" t="s">
        <v>6797</v>
      </c>
      <c r="D7130" t="s">
        <v>21238</v>
      </c>
      <c r="E7130" t="s">
        <v>11853</v>
      </c>
      <c r="F7130" s="30" t="s">
        <v>17517</v>
      </c>
      <c r="G7130">
        <v>11.73</v>
      </c>
      <c r="H7130">
        <v>7.46</v>
      </c>
      <c r="I7130">
        <v>18</v>
      </c>
      <c r="J7130">
        <v>0</v>
      </c>
      <c r="K7130" s="13">
        <v>0.37190000000000001</v>
      </c>
      <c r="L7130" s="13">
        <v>7.46E-2</v>
      </c>
      <c r="M7130" s="13">
        <v>0.1173</v>
      </c>
      <c r="N7130" s="13">
        <v>0.18</v>
      </c>
      <c r="O7130" s="13">
        <v>0</v>
      </c>
      <c r="P7130" s="12" t="str">
        <f>LEFT(Tabela2[[#This Row],[Código]],2)</f>
        <v>70</v>
      </c>
    </row>
    <row r="7131" spans="2:16" ht="15" customHeight="1" x14ac:dyDescent="0.25">
      <c r="B7131" s="36" t="str">
        <f>LOOKUP(Tabela2[[#This Row],[RESUMO]],Tabela3[Grupo],Tabela3[Meus produtos])</f>
        <v>Não</v>
      </c>
      <c r="C7131" s="30" t="s">
        <v>6798</v>
      </c>
      <c r="D7131" t="s">
        <v>21238</v>
      </c>
      <c r="E7131" t="s">
        <v>11853</v>
      </c>
      <c r="F7131" s="30" t="s">
        <v>17518</v>
      </c>
      <c r="G7131">
        <v>11.73</v>
      </c>
      <c r="H7131">
        <v>7.46</v>
      </c>
      <c r="I7131">
        <v>18</v>
      </c>
      <c r="J7131">
        <v>0</v>
      </c>
      <c r="K7131" s="13">
        <v>0.37190000000000001</v>
      </c>
      <c r="L7131" s="13">
        <v>7.46E-2</v>
      </c>
      <c r="M7131" s="13">
        <v>0.1173</v>
      </c>
      <c r="N7131" s="13">
        <v>0.18</v>
      </c>
      <c r="O7131" s="13">
        <v>0</v>
      </c>
      <c r="P7131" s="12" t="str">
        <f>LEFT(Tabela2[[#This Row],[Código]],2)</f>
        <v>70</v>
      </c>
    </row>
    <row r="7132" spans="2:16" ht="15" customHeight="1" x14ac:dyDescent="0.25">
      <c r="B7132" s="36" t="str">
        <f>LOOKUP(Tabela2[[#This Row],[RESUMO]],Tabela3[Grupo],Tabela3[Meus produtos])</f>
        <v>Não</v>
      </c>
      <c r="C7132" s="30" t="s">
        <v>6799</v>
      </c>
      <c r="D7132" t="s">
        <v>21238</v>
      </c>
      <c r="E7132" t="s">
        <v>11853</v>
      </c>
      <c r="F7132" s="30" t="s">
        <v>17519</v>
      </c>
      <c r="G7132">
        <v>11.73</v>
      </c>
      <c r="H7132">
        <v>7.46</v>
      </c>
      <c r="I7132">
        <v>18</v>
      </c>
      <c r="J7132">
        <v>0</v>
      </c>
      <c r="K7132" s="13">
        <v>0.37190000000000001</v>
      </c>
      <c r="L7132" s="13">
        <v>7.46E-2</v>
      </c>
      <c r="M7132" s="13">
        <v>0.1173</v>
      </c>
      <c r="N7132" s="13">
        <v>0.18</v>
      </c>
      <c r="O7132" s="13">
        <v>0</v>
      </c>
      <c r="P7132" s="12" t="str">
        <f>LEFT(Tabela2[[#This Row],[Código]],2)</f>
        <v>70</v>
      </c>
    </row>
    <row r="7133" spans="2:16" ht="15" customHeight="1" x14ac:dyDescent="0.25">
      <c r="B7133" s="36" t="str">
        <f>LOOKUP(Tabela2[[#This Row],[RESUMO]],Tabela3[Grupo],Tabela3[Meus produtos])</f>
        <v>Não</v>
      </c>
      <c r="C7133" s="30" t="s">
        <v>6800</v>
      </c>
      <c r="D7133" t="s">
        <v>21238</v>
      </c>
      <c r="E7133" t="s">
        <v>11853</v>
      </c>
      <c r="F7133" s="30" t="s">
        <v>17520</v>
      </c>
      <c r="G7133">
        <v>10.74</v>
      </c>
      <c r="H7133">
        <v>6.47</v>
      </c>
      <c r="I7133">
        <v>18</v>
      </c>
      <c r="J7133">
        <v>0</v>
      </c>
      <c r="K7133" s="13">
        <v>0.35209999999999997</v>
      </c>
      <c r="L7133" s="13">
        <v>6.4699999999999994E-2</v>
      </c>
      <c r="M7133" s="13">
        <v>0.1074</v>
      </c>
      <c r="N7133" s="13">
        <v>0.18</v>
      </c>
      <c r="O7133" s="13">
        <v>0</v>
      </c>
      <c r="P7133" s="12" t="str">
        <f>LEFT(Tabela2[[#This Row],[Código]],2)</f>
        <v>70</v>
      </c>
    </row>
    <row r="7134" spans="2:16" ht="15" customHeight="1" x14ac:dyDescent="0.25">
      <c r="B7134" s="36" t="str">
        <f>LOOKUP(Tabela2[[#This Row],[RESUMO]],Tabela3[Grupo],Tabela3[Meus produtos])</f>
        <v>Não</v>
      </c>
      <c r="C7134" s="30" t="s">
        <v>6801</v>
      </c>
      <c r="D7134" t="s">
        <v>21238</v>
      </c>
      <c r="E7134" t="s">
        <v>11853</v>
      </c>
      <c r="F7134" s="30" t="s">
        <v>17521</v>
      </c>
      <c r="G7134">
        <v>10.74</v>
      </c>
      <c r="H7134">
        <v>6.47</v>
      </c>
      <c r="I7134">
        <v>18</v>
      </c>
      <c r="J7134">
        <v>0</v>
      </c>
      <c r="K7134" s="13">
        <v>0.35209999999999997</v>
      </c>
      <c r="L7134" s="13">
        <v>6.4699999999999994E-2</v>
      </c>
      <c r="M7134" s="13">
        <v>0.1074</v>
      </c>
      <c r="N7134" s="13">
        <v>0.18</v>
      </c>
      <c r="O7134" s="13">
        <v>0</v>
      </c>
      <c r="P7134" s="12" t="str">
        <f>LEFT(Tabela2[[#This Row],[Código]],2)</f>
        <v>70</v>
      </c>
    </row>
    <row r="7135" spans="2:16" ht="15" customHeight="1" x14ac:dyDescent="0.25">
      <c r="B7135" s="36" t="str">
        <f>LOOKUP(Tabela2[[#This Row],[RESUMO]],Tabela3[Grupo],Tabela3[Meus produtos])</f>
        <v>Não</v>
      </c>
      <c r="C7135" s="30" t="s">
        <v>6802</v>
      </c>
      <c r="D7135" t="s">
        <v>21238</v>
      </c>
      <c r="E7135" t="s">
        <v>11853</v>
      </c>
      <c r="F7135" s="30" t="s">
        <v>17522</v>
      </c>
      <c r="G7135">
        <v>10.74</v>
      </c>
      <c r="H7135">
        <v>6.47</v>
      </c>
      <c r="I7135">
        <v>18</v>
      </c>
      <c r="J7135">
        <v>0</v>
      </c>
      <c r="K7135" s="13">
        <v>0.35209999999999997</v>
      </c>
      <c r="L7135" s="13">
        <v>6.4699999999999994E-2</v>
      </c>
      <c r="M7135" s="13">
        <v>0.1074</v>
      </c>
      <c r="N7135" s="13">
        <v>0.18</v>
      </c>
      <c r="O7135" s="13">
        <v>0</v>
      </c>
      <c r="P7135" s="12" t="str">
        <f>LEFT(Tabela2[[#This Row],[Código]],2)</f>
        <v>70</v>
      </c>
    </row>
    <row r="7136" spans="2:16" ht="15" customHeight="1" x14ac:dyDescent="0.25">
      <c r="B7136" s="36" t="str">
        <f>LOOKUP(Tabela2[[#This Row],[RESUMO]],Tabela3[Grupo],Tabela3[Meus produtos])</f>
        <v>Não</v>
      </c>
      <c r="C7136" s="30" t="s">
        <v>6803</v>
      </c>
      <c r="D7136" t="s">
        <v>21238</v>
      </c>
      <c r="E7136" t="s">
        <v>11853</v>
      </c>
      <c r="F7136" s="30" t="s">
        <v>17523</v>
      </c>
      <c r="G7136">
        <v>10.74</v>
      </c>
      <c r="H7136">
        <v>6.47</v>
      </c>
      <c r="I7136">
        <v>18</v>
      </c>
      <c r="J7136">
        <v>0</v>
      </c>
      <c r="K7136" s="13">
        <v>0.35209999999999997</v>
      </c>
      <c r="L7136" s="13">
        <v>6.4699999999999994E-2</v>
      </c>
      <c r="M7136" s="13">
        <v>0.1074</v>
      </c>
      <c r="N7136" s="13">
        <v>0.18</v>
      </c>
      <c r="O7136" s="13">
        <v>0</v>
      </c>
      <c r="P7136" s="12" t="str">
        <f>LEFT(Tabela2[[#This Row],[Código]],2)</f>
        <v>70</v>
      </c>
    </row>
    <row r="7137" spans="2:16" ht="15" customHeight="1" x14ac:dyDescent="0.25">
      <c r="B7137" s="36" t="str">
        <f>LOOKUP(Tabela2[[#This Row],[RESUMO]],Tabela3[Grupo],Tabela3[Meus produtos])</f>
        <v>Não</v>
      </c>
      <c r="C7137" s="30" t="s">
        <v>6804</v>
      </c>
      <c r="D7137" t="s">
        <v>21238</v>
      </c>
      <c r="E7137" t="s">
        <v>11853</v>
      </c>
      <c r="F7137" s="30" t="s">
        <v>17524</v>
      </c>
      <c r="G7137">
        <v>10.74</v>
      </c>
      <c r="H7137">
        <v>6.47</v>
      </c>
      <c r="I7137">
        <v>18</v>
      </c>
      <c r="J7137">
        <v>0</v>
      </c>
      <c r="K7137" s="13">
        <v>0.35209999999999997</v>
      </c>
      <c r="L7137" s="13">
        <v>6.4699999999999994E-2</v>
      </c>
      <c r="M7137" s="13">
        <v>0.1074</v>
      </c>
      <c r="N7137" s="13">
        <v>0.18</v>
      </c>
      <c r="O7137" s="13">
        <v>0</v>
      </c>
      <c r="P7137" s="12" t="str">
        <f>LEFT(Tabela2[[#This Row],[Código]],2)</f>
        <v>70</v>
      </c>
    </row>
    <row r="7138" spans="2:16" ht="15" customHeight="1" x14ac:dyDescent="0.25">
      <c r="B7138" s="36" t="str">
        <f>LOOKUP(Tabela2[[#This Row],[RESUMO]],Tabela3[Grupo],Tabela3[Meus produtos])</f>
        <v>Não</v>
      </c>
      <c r="C7138" s="30" t="s">
        <v>6805</v>
      </c>
      <c r="D7138" t="s">
        <v>21238</v>
      </c>
      <c r="E7138" t="s">
        <v>11853</v>
      </c>
      <c r="F7138" s="30" t="s">
        <v>17525</v>
      </c>
      <c r="G7138">
        <v>10.74</v>
      </c>
      <c r="H7138">
        <v>6.47</v>
      </c>
      <c r="I7138">
        <v>18</v>
      </c>
      <c r="J7138">
        <v>0</v>
      </c>
      <c r="K7138" s="13">
        <v>0.35209999999999997</v>
      </c>
      <c r="L7138" s="13">
        <v>6.4699999999999994E-2</v>
      </c>
      <c r="M7138" s="13">
        <v>0.1074</v>
      </c>
      <c r="N7138" s="13">
        <v>0.18</v>
      </c>
      <c r="O7138" s="13">
        <v>0</v>
      </c>
      <c r="P7138" s="12" t="str">
        <f>LEFT(Tabela2[[#This Row],[Código]],2)</f>
        <v>70</v>
      </c>
    </row>
    <row r="7139" spans="2:16" ht="15" customHeight="1" x14ac:dyDescent="0.25">
      <c r="B7139" s="36" t="str">
        <f>LOOKUP(Tabela2[[#This Row],[RESUMO]],Tabela3[Grupo],Tabela3[Meus produtos])</f>
        <v>Não</v>
      </c>
      <c r="C7139" s="30" t="s">
        <v>6806</v>
      </c>
      <c r="D7139" t="s">
        <v>21238</v>
      </c>
      <c r="E7139" t="s">
        <v>11853</v>
      </c>
      <c r="F7139" s="30" t="s">
        <v>17526</v>
      </c>
      <c r="G7139">
        <v>14.18</v>
      </c>
      <c r="H7139">
        <v>7.18</v>
      </c>
      <c r="I7139">
        <v>18</v>
      </c>
      <c r="J7139">
        <v>0</v>
      </c>
      <c r="K7139" s="13">
        <v>0.39360000000000001</v>
      </c>
      <c r="L7139" s="13">
        <v>7.1800000000000003E-2</v>
      </c>
      <c r="M7139" s="13">
        <v>0.14180000000000001</v>
      </c>
      <c r="N7139" s="13">
        <v>0.18</v>
      </c>
      <c r="O7139" s="13">
        <v>0</v>
      </c>
      <c r="P7139" s="12" t="str">
        <f>LEFT(Tabela2[[#This Row],[Código]],2)</f>
        <v>70</v>
      </c>
    </row>
    <row r="7140" spans="2:16" ht="15" customHeight="1" x14ac:dyDescent="0.25">
      <c r="B7140" s="36" t="str">
        <f>LOOKUP(Tabela2[[#This Row],[RESUMO]],Tabela3[Grupo],Tabela3[Meus produtos])</f>
        <v>Não</v>
      </c>
      <c r="C7140" s="30" t="s">
        <v>6807</v>
      </c>
      <c r="D7140" t="s">
        <v>21238</v>
      </c>
      <c r="E7140" t="s">
        <v>11853</v>
      </c>
      <c r="F7140" s="30" t="s">
        <v>17527</v>
      </c>
      <c r="G7140">
        <v>15.48</v>
      </c>
      <c r="H7140">
        <v>8.48</v>
      </c>
      <c r="I7140">
        <v>18</v>
      </c>
      <c r="J7140">
        <v>0</v>
      </c>
      <c r="K7140" s="13">
        <v>0.41959999999999997</v>
      </c>
      <c r="L7140" s="13">
        <v>8.48E-2</v>
      </c>
      <c r="M7140" s="13">
        <v>0.15479999999999999</v>
      </c>
      <c r="N7140" s="13">
        <v>0.18</v>
      </c>
      <c r="O7140" s="13">
        <v>0</v>
      </c>
      <c r="P7140" s="12" t="str">
        <f>LEFT(Tabela2[[#This Row],[Código]],2)</f>
        <v>70</v>
      </c>
    </row>
    <row r="7141" spans="2:16" ht="15" customHeight="1" x14ac:dyDescent="0.25">
      <c r="B7141" s="36" t="str">
        <f>LOOKUP(Tabela2[[#This Row],[RESUMO]],Tabela3[Grupo],Tabela3[Meus produtos])</f>
        <v>Não</v>
      </c>
      <c r="C7141" s="30" t="s">
        <v>6808</v>
      </c>
      <c r="D7141" t="s">
        <v>21238</v>
      </c>
      <c r="E7141" t="s">
        <v>11853</v>
      </c>
      <c r="F7141" s="30" t="s">
        <v>17528</v>
      </c>
      <c r="G7141">
        <v>15.48</v>
      </c>
      <c r="H7141">
        <v>8.48</v>
      </c>
      <c r="I7141">
        <v>18</v>
      </c>
      <c r="J7141">
        <v>0</v>
      </c>
      <c r="K7141" s="13">
        <v>0.41959999999999997</v>
      </c>
      <c r="L7141" s="13">
        <v>8.48E-2</v>
      </c>
      <c r="M7141" s="13">
        <v>0.15479999999999999</v>
      </c>
      <c r="N7141" s="13">
        <v>0.18</v>
      </c>
      <c r="O7141" s="13">
        <v>0</v>
      </c>
      <c r="P7141" s="12" t="str">
        <f>LEFT(Tabela2[[#This Row],[Código]],2)</f>
        <v>70</v>
      </c>
    </row>
    <row r="7142" spans="2:16" ht="15" customHeight="1" x14ac:dyDescent="0.25">
      <c r="B7142" s="36" t="str">
        <f>LOOKUP(Tabela2[[#This Row],[RESUMO]],Tabela3[Grupo],Tabela3[Meus produtos])</f>
        <v>Não</v>
      </c>
      <c r="C7142" s="30" t="s">
        <v>6809</v>
      </c>
      <c r="D7142" t="s">
        <v>21238</v>
      </c>
      <c r="E7142" t="s">
        <v>11853</v>
      </c>
      <c r="F7142" s="30" t="s">
        <v>17529</v>
      </c>
      <c r="G7142">
        <v>15.48</v>
      </c>
      <c r="H7142">
        <v>8.48</v>
      </c>
      <c r="I7142">
        <v>18</v>
      </c>
      <c r="J7142">
        <v>0</v>
      </c>
      <c r="K7142" s="13">
        <v>0.41959999999999997</v>
      </c>
      <c r="L7142" s="13">
        <v>8.48E-2</v>
      </c>
      <c r="M7142" s="13">
        <v>0.15479999999999999</v>
      </c>
      <c r="N7142" s="13">
        <v>0.18</v>
      </c>
      <c r="O7142" s="13">
        <v>0</v>
      </c>
      <c r="P7142" s="12" t="str">
        <f>LEFT(Tabela2[[#This Row],[Código]],2)</f>
        <v>70</v>
      </c>
    </row>
    <row r="7143" spans="2:16" ht="15" customHeight="1" x14ac:dyDescent="0.25">
      <c r="B7143" s="36" t="str">
        <f>LOOKUP(Tabela2[[#This Row],[RESUMO]],Tabela3[Grupo],Tabela3[Meus produtos])</f>
        <v>Não</v>
      </c>
      <c r="C7143" s="30" t="s">
        <v>6810</v>
      </c>
      <c r="D7143" t="s">
        <v>21238</v>
      </c>
      <c r="E7143" t="s">
        <v>11853</v>
      </c>
      <c r="F7143" s="30" t="s">
        <v>17530</v>
      </c>
      <c r="G7143">
        <v>15.48</v>
      </c>
      <c r="H7143">
        <v>8.48</v>
      </c>
      <c r="I7143">
        <v>18</v>
      </c>
      <c r="J7143">
        <v>0</v>
      </c>
      <c r="K7143" s="13">
        <v>0.41959999999999997</v>
      </c>
      <c r="L7143" s="13">
        <v>8.48E-2</v>
      </c>
      <c r="M7143" s="13">
        <v>0.15479999999999999</v>
      </c>
      <c r="N7143" s="13">
        <v>0.18</v>
      </c>
      <c r="O7143" s="13">
        <v>0</v>
      </c>
      <c r="P7143" s="12" t="str">
        <f>LEFT(Tabela2[[#This Row],[Código]],2)</f>
        <v>70</v>
      </c>
    </row>
    <row r="7144" spans="2:16" ht="15" customHeight="1" x14ac:dyDescent="0.25">
      <c r="B7144" s="36" t="str">
        <f>LOOKUP(Tabela2[[#This Row],[RESUMO]],Tabela3[Grupo],Tabela3[Meus produtos])</f>
        <v>Não</v>
      </c>
      <c r="C7144" s="30" t="s">
        <v>6811</v>
      </c>
      <c r="D7144" t="s">
        <v>21238</v>
      </c>
      <c r="E7144" t="s">
        <v>11853</v>
      </c>
      <c r="F7144" s="30" t="s">
        <v>17531</v>
      </c>
      <c r="G7144">
        <v>14.18</v>
      </c>
      <c r="H7144">
        <v>7.18</v>
      </c>
      <c r="I7144">
        <v>18</v>
      </c>
      <c r="J7144">
        <v>0</v>
      </c>
      <c r="K7144" s="13">
        <v>0.39360000000000001</v>
      </c>
      <c r="L7144" s="13">
        <v>7.1800000000000003E-2</v>
      </c>
      <c r="M7144" s="13">
        <v>0.14180000000000001</v>
      </c>
      <c r="N7144" s="13">
        <v>0.18</v>
      </c>
      <c r="O7144" s="13">
        <v>0</v>
      </c>
      <c r="P7144" s="12" t="str">
        <f>LEFT(Tabela2[[#This Row],[Código]],2)</f>
        <v>70</v>
      </c>
    </row>
    <row r="7145" spans="2:16" ht="15" customHeight="1" x14ac:dyDescent="0.25">
      <c r="B7145" s="36" t="str">
        <f>LOOKUP(Tabela2[[#This Row],[RESUMO]],Tabela3[Grupo],Tabela3[Meus produtos])</f>
        <v>Não</v>
      </c>
      <c r="C7145" s="30" t="s">
        <v>6812</v>
      </c>
      <c r="D7145" t="s">
        <v>21238</v>
      </c>
      <c r="E7145" t="s">
        <v>11853</v>
      </c>
      <c r="F7145" s="30" t="s">
        <v>17532</v>
      </c>
      <c r="G7145">
        <v>14.18</v>
      </c>
      <c r="H7145">
        <v>7.18</v>
      </c>
      <c r="I7145">
        <v>18</v>
      </c>
      <c r="J7145">
        <v>0</v>
      </c>
      <c r="K7145" s="13">
        <v>0.39360000000000001</v>
      </c>
      <c r="L7145" s="13">
        <v>7.1800000000000003E-2</v>
      </c>
      <c r="M7145" s="13">
        <v>0.14180000000000001</v>
      </c>
      <c r="N7145" s="13">
        <v>0.18</v>
      </c>
      <c r="O7145" s="13">
        <v>0</v>
      </c>
      <c r="P7145" s="12" t="str">
        <f>LEFT(Tabela2[[#This Row],[Código]],2)</f>
        <v>70</v>
      </c>
    </row>
    <row r="7146" spans="2:16" ht="15" customHeight="1" x14ac:dyDescent="0.25">
      <c r="B7146" s="36" t="str">
        <f>LOOKUP(Tabela2[[#This Row],[RESUMO]],Tabela3[Grupo],Tabela3[Meus produtos])</f>
        <v>Não</v>
      </c>
      <c r="C7146" s="30" t="s">
        <v>6813</v>
      </c>
      <c r="D7146" t="s">
        <v>21238</v>
      </c>
      <c r="E7146" t="s">
        <v>11853</v>
      </c>
      <c r="F7146" s="30" t="s">
        <v>17533</v>
      </c>
      <c r="G7146">
        <v>11.12</v>
      </c>
      <c r="H7146">
        <v>6.04</v>
      </c>
      <c r="I7146">
        <v>18</v>
      </c>
      <c r="J7146">
        <v>0</v>
      </c>
      <c r="K7146" s="13">
        <v>0.35160000000000002</v>
      </c>
      <c r="L7146" s="13">
        <v>6.0400000000000002E-2</v>
      </c>
      <c r="M7146" s="13">
        <v>0.11119999999999999</v>
      </c>
      <c r="N7146" s="13">
        <v>0.18</v>
      </c>
      <c r="O7146" s="13">
        <v>0</v>
      </c>
      <c r="P7146" s="12" t="str">
        <f>LEFT(Tabela2[[#This Row],[Código]],2)</f>
        <v>70</v>
      </c>
    </row>
    <row r="7147" spans="2:16" ht="15" customHeight="1" x14ac:dyDescent="0.25">
      <c r="B7147" s="36" t="str">
        <f>LOOKUP(Tabela2[[#This Row],[RESUMO]],Tabela3[Grupo],Tabela3[Meus produtos])</f>
        <v>Não</v>
      </c>
      <c r="C7147" s="30" t="s">
        <v>6813</v>
      </c>
      <c r="D7147" t="s">
        <v>124</v>
      </c>
      <c r="E7147" t="s">
        <v>11853</v>
      </c>
      <c r="F7147" s="30" t="s">
        <v>21460</v>
      </c>
      <c r="G7147">
        <v>11.91</v>
      </c>
      <c r="H7147">
        <v>6.83</v>
      </c>
      <c r="I7147">
        <v>18</v>
      </c>
      <c r="J7147">
        <v>0</v>
      </c>
      <c r="K7147" s="13">
        <v>0.3674</v>
      </c>
      <c r="L7147" s="13">
        <v>6.83E-2</v>
      </c>
      <c r="M7147" s="13">
        <v>0.1191</v>
      </c>
      <c r="N7147" s="13">
        <v>0.18</v>
      </c>
      <c r="O7147" s="13">
        <v>0</v>
      </c>
      <c r="P7147" s="12" t="str">
        <f>LEFT(Tabela2[[#This Row],[Código]],2)</f>
        <v>70</v>
      </c>
    </row>
    <row r="7148" spans="2:16" ht="15" customHeight="1" x14ac:dyDescent="0.25">
      <c r="B7148" s="36" t="str">
        <f>LOOKUP(Tabela2[[#This Row],[RESUMO]],Tabela3[Grupo],Tabela3[Meus produtos])</f>
        <v>Não</v>
      </c>
      <c r="C7148" s="30" t="s">
        <v>6814</v>
      </c>
      <c r="D7148" t="s">
        <v>21238</v>
      </c>
      <c r="E7148" t="s">
        <v>11853</v>
      </c>
      <c r="F7148" s="30" t="s">
        <v>17534</v>
      </c>
      <c r="G7148">
        <v>14.18</v>
      </c>
      <c r="H7148">
        <v>7.18</v>
      </c>
      <c r="I7148">
        <v>18</v>
      </c>
      <c r="J7148">
        <v>0</v>
      </c>
      <c r="K7148" s="13">
        <v>0.39360000000000001</v>
      </c>
      <c r="L7148" s="13">
        <v>7.1800000000000003E-2</v>
      </c>
      <c r="M7148" s="13">
        <v>0.14180000000000001</v>
      </c>
      <c r="N7148" s="13">
        <v>0.18</v>
      </c>
      <c r="O7148" s="13">
        <v>0</v>
      </c>
      <c r="P7148" s="12" t="str">
        <f>LEFT(Tabela2[[#This Row],[Código]],2)</f>
        <v>70</v>
      </c>
    </row>
    <row r="7149" spans="2:16" ht="15" customHeight="1" x14ac:dyDescent="0.25">
      <c r="B7149" s="36" t="str">
        <f>LOOKUP(Tabela2[[#This Row],[RESUMO]],Tabela3[Grupo],Tabela3[Meus produtos])</f>
        <v>Não</v>
      </c>
      <c r="C7149" s="30" t="s">
        <v>6814</v>
      </c>
      <c r="D7149" t="s">
        <v>124</v>
      </c>
      <c r="E7149" t="s">
        <v>11853</v>
      </c>
      <c r="F7149" s="30" t="s">
        <v>21460</v>
      </c>
      <c r="G7149">
        <v>15.48</v>
      </c>
      <c r="H7149">
        <v>8.48</v>
      </c>
      <c r="I7149">
        <v>18</v>
      </c>
      <c r="J7149">
        <v>0</v>
      </c>
      <c r="K7149" s="13">
        <v>0.41959999999999997</v>
      </c>
      <c r="L7149" s="13">
        <v>8.48E-2</v>
      </c>
      <c r="M7149" s="13">
        <v>0.15479999999999999</v>
      </c>
      <c r="N7149" s="13">
        <v>0.18</v>
      </c>
      <c r="O7149" s="13">
        <v>0</v>
      </c>
      <c r="P7149" s="12" t="str">
        <f>LEFT(Tabela2[[#This Row],[Código]],2)</f>
        <v>70</v>
      </c>
    </row>
    <row r="7150" spans="2:16" ht="15" customHeight="1" x14ac:dyDescent="0.25">
      <c r="B7150" s="36" t="str">
        <f>LOOKUP(Tabela2[[#This Row],[RESUMO]],Tabela3[Grupo],Tabela3[Meus produtos])</f>
        <v>Não</v>
      </c>
      <c r="C7150" s="30" t="s">
        <v>6815</v>
      </c>
      <c r="D7150" t="s">
        <v>21238</v>
      </c>
      <c r="E7150" t="s">
        <v>11853</v>
      </c>
      <c r="F7150" s="30" t="s">
        <v>17535</v>
      </c>
      <c r="G7150">
        <v>15.48</v>
      </c>
      <c r="H7150">
        <v>8.48</v>
      </c>
      <c r="I7150">
        <v>18</v>
      </c>
      <c r="J7150">
        <v>0</v>
      </c>
      <c r="K7150" s="13">
        <v>0.41959999999999997</v>
      </c>
      <c r="L7150" s="13">
        <v>8.48E-2</v>
      </c>
      <c r="M7150" s="13">
        <v>0.15479999999999999</v>
      </c>
      <c r="N7150" s="13">
        <v>0.18</v>
      </c>
      <c r="O7150" s="13">
        <v>0</v>
      </c>
      <c r="P7150" s="12" t="str">
        <f>LEFT(Tabela2[[#This Row],[Código]],2)</f>
        <v>70</v>
      </c>
    </row>
    <row r="7151" spans="2:16" ht="15" customHeight="1" x14ac:dyDescent="0.25">
      <c r="B7151" s="36" t="str">
        <f>LOOKUP(Tabela2[[#This Row],[RESUMO]],Tabela3[Grupo],Tabela3[Meus produtos])</f>
        <v>Não</v>
      </c>
      <c r="C7151" s="30" t="s">
        <v>6816</v>
      </c>
      <c r="D7151" t="s">
        <v>21238</v>
      </c>
      <c r="E7151" t="s">
        <v>11853</v>
      </c>
      <c r="F7151" s="30" t="s">
        <v>17536</v>
      </c>
      <c r="G7151">
        <v>15.48</v>
      </c>
      <c r="H7151">
        <v>8.48</v>
      </c>
      <c r="I7151">
        <v>18</v>
      </c>
      <c r="J7151">
        <v>0</v>
      </c>
      <c r="K7151" s="13">
        <v>0.41959999999999997</v>
      </c>
      <c r="L7151" s="13">
        <v>8.48E-2</v>
      </c>
      <c r="M7151" s="13">
        <v>0.15479999999999999</v>
      </c>
      <c r="N7151" s="13">
        <v>0.18</v>
      </c>
      <c r="O7151" s="13">
        <v>0</v>
      </c>
      <c r="P7151" s="12" t="str">
        <f>LEFT(Tabela2[[#This Row],[Código]],2)</f>
        <v>70</v>
      </c>
    </row>
    <row r="7152" spans="2:16" ht="15" customHeight="1" x14ac:dyDescent="0.25">
      <c r="B7152" s="36" t="str">
        <f>LOOKUP(Tabela2[[#This Row],[RESUMO]],Tabela3[Grupo],Tabela3[Meus produtos])</f>
        <v>Não</v>
      </c>
      <c r="C7152" s="30" t="s">
        <v>6817</v>
      </c>
      <c r="D7152" t="s">
        <v>21238</v>
      </c>
      <c r="E7152" t="s">
        <v>11853</v>
      </c>
      <c r="F7152" s="30" t="s">
        <v>17537</v>
      </c>
      <c r="G7152">
        <v>15.48</v>
      </c>
      <c r="H7152">
        <v>8.48</v>
      </c>
      <c r="I7152">
        <v>18</v>
      </c>
      <c r="J7152">
        <v>0</v>
      </c>
      <c r="K7152" s="13">
        <v>0.41959999999999997</v>
      </c>
      <c r="L7152" s="13">
        <v>8.48E-2</v>
      </c>
      <c r="M7152" s="13">
        <v>0.15479999999999999</v>
      </c>
      <c r="N7152" s="13">
        <v>0.18</v>
      </c>
      <c r="O7152" s="13">
        <v>0</v>
      </c>
      <c r="P7152" s="12" t="str">
        <f>LEFT(Tabela2[[#This Row],[Código]],2)</f>
        <v>70</v>
      </c>
    </row>
    <row r="7153" spans="2:16" ht="15" customHeight="1" x14ac:dyDescent="0.25">
      <c r="B7153" s="36" t="str">
        <f>LOOKUP(Tabela2[[#This Row],[RESUMO]],Tabela3[Grupo],Tabela3[Meus produtos])</f>
        <v>Não</v>
      </c>
      <c r="C7153" s="30" t="s">
        <v>6818</v>
      </c>
      <c r="D7153" t="s">
        <v>21238</v>
      </c>
      <c r="E7153" t="s">
        <v>11853</v>
      </c>
      <c r="F7153" s="30" t="s">
        <v>17538</v>
      </c>
      <c r="G7153">
        <v>13.42</v>
      </c>
      <c r="H7153">
        <v>7.92</v>
      </c>
      <c r="I7153">
        <v>18</v>
      </c>
      <c r="J7153">
        <v>0</v>
      </c>
      <c r="K7153" s="13">
        <v>0.39339999999999997</v>
      </c>
      <c r="L7153" s="13">
        <v>7.9199999999999993E-2</v>
      </c>
      <c r="M7153" s="13">
        <v>0.13419999999999999</v>
      </c>
      <c r="N7153" s="13">
        <v>0.18</v>
      </c>
      <c r="O7153" s="13">
        <v>0</v>
      </c>
      <c r="P7153" s="12" t="str">
        <f>LEFT(Tabela2[[#This Row],[Código]],2)</f>
        <v>70</v>
      </c>
    </row>
    <row r="7154" spans="2:16" ht="15" customHeight="1" x14ac:dyDescent="0.25">
      <c r="B7154" s="36" t="str">
        <f>LOOKUP(Tabela2[[#This Row],[RESUMO]],Tabela3[Grupo],Tabela3[Meus produtos])</f>
        <v>Não</v>
      </c>
      <c r="C7154" s="30" t="s">
        <v>6818</v>
      </c>
      <c r="D7154" t="s">
        <v>124</v>
      </c>
      <c r="E7154" t="s">
        <v>11853</v>
      </c>
      <c r="F7154" s="30" t="s">
        <v>21456</v>
      </c>
      <c r="G7154">
        <v>9.6999999999999993</v>
      </c>
      <c r="H7154">
        <v>4.2</v>
      </c>
      <c r="I7154">
        <v>18</v>
      </c>
      <c r="J7154">
        <v>0</v>
      </c>
      <c r="K7154" s="13">
        <v>0.31899999999999995</v>
      </c>
      <c r="L7154" s="13">
        <v>4.2000000000000003E-2</v>
      </c>
      <c r="M7154" s="13">
        <v>9.6999999999999989E-2</v>
      </c>
      <c r="N7154" s="13">
        <v>0.18</v>
      </c>
      <c r="O7154" s="13">
        <v>0</v>
      </c>
      <c r="P7154" s="12" t="str">
        <f>LEFT(Tabela2[[#This Row],[Código]],2)</f>
        <v>70</v>
      </c>
    </row>
    <row r="7155" spans="2:16" ht="15" customHeight="1" x14ac:dyDescent="0.25">
      <c r="B7155" s="36" t="str">
        <f>LOOKUP(Tabela2[[#This Row],[RESUMO]],Tabela3[Grupo],Tabela3[Meus produtos])</f>
        <v>Não</v>
      </c>
      <c r="C7155" s="30" t="s">
        <v>6819</v>
      </c>
      <c r="D7155" t="s">
        <v>21238</v>
      </c>
      <c r="E7155" t="s">
        <v>11853</v>
      </c>
      <c r="F7155" s="30" t="s">
        <v>17539</v>
      </c>
      <c r="G7155">
        <v>6.69</v>
      </c>
      <c r="H7155">
        <v>4.2</v>
      </c>
      <c r="I7155">
        <v>18</v>
      </c>
      <c r="J7155">
        <v>0</v>
      </c>
      <c r="K7155" s="13">
        <v>0.28889999999999999</v>
      </c>
      <c r="L7155" s="13">
        <v>4.2000000000000003E-2</v>
      </c>
      <c r="M7155" s="13">
        <v>6.6900000000000001E-2</v>
      </c>
      <c r="N7155" s="13">
        <v>0.18</v>
      </c>
      <c r="O7155" s="13">
        <v>0</v>
      </c>
      <c r="P7155" s="12" t="str">
        <f>LEFT(Tabela2[[#This Row],[Código]],2)</f>
        <v>70</v>
      </c>
    </row>
    <row r="7156" spans="2:16" ht="15" customHeight="1" x14ac:dyDescent="0.25">
      <c r="B7156" s="36" t="str">
        <f>LOOKUP(Tabela2[[#This Row],[RESUMO]],Tabela3[Grupo],Tabela3[Meus produtos])</f>
        <v>Não</v>
      </c>
      <c r="C7156" s="30" t="s">
        <v>6820</v>
      </c>
      <c r="D7156" t="s">
        <v>21238</v>
      </c>
      <c r="E7156" t="s">
        <v>11853</v>
      </c>
      <c r="F7156" s="30" t="s">
        <v>17540</v>
      </c>
      <c r="G7156">
        <v>6.69</v>
      </c>
      <c r="H7156">
        <v>4.2</v>
      </c>
      <c r="I7156">
        <v>18</v>
      </c>
      <c r="J7156">
        <v>0</v>
      </c>
      <c r="K7156" s="13">
        <v>0.28889999999999999</v>
      </c>
      <c r="L7156" s="13">
        <v>4.2000000000000003E-2</v>
      </c>
      <c r="M7156" s="13">
        <v>6.6900000000000001E-2</v>
      </c>
      <c r="N7156" s="13">
        <v>0.18</v>
      </c>
      <c r="O7156" s="13">
        <v>0</v>
      </c>
      <c r="P7156" s="12" t="str">
        <f>LEFT(Tabela2[[#This Row],[Código]],2)</f>
        <v>70</v>
      </c>
    </row>
    <row r="7157" spans="2:16" ht="15" customHeight="1" x14ac:dyDescent="0.25">
      <c r="B7157" s="36" t="str">
        <f>LOOKUP(Tabela2[[#This Row],[RESUMO]],Tabela3[Grupo],Tabela3[Meus produtos])</f>
        <v>Não</v>
      </c>
      <c r="C7157" s="30" t="s">
        <v>6821</v>
      </c>
      <c r="D7157" t="s">
        <v>21238</v>
      </c>
      <c r="E7157" t="s">
        <v>11853</v>
      </c>
      <c r="F7157" s="30" t="s">
        <v>17541</v>
      </c>
      <c r="G7157">
        <v>9.27</v>
      </c>
      <c r="H7157">
        <v>4.2</v>
      </c>
      <c r="I7157">
        <v>18</v>
      </c>
      <c r="J7157">
        <v>0</v>
      </c>
      <c r="K7157" s="13">
        <v>0.31469999999999998</v>
      </c>
      <c r="L7157" s="13">
        <v>4.2000000000000003E-2</v>
      </c>
      <c r="M7157" s="13">
        <v>9.2699999999999991E-2</v>
      </c>
      <c r="N7157" s="13">
        <v>0.18</v>
      </c>
      <c r="O7157" s="13">
        <v>0</v>
      </c>
      <c r="P7157" s="12" t="str">
        <f>LEFT(Tabela2[[#This Row],[Código]],2)</f>
        <v>70</v>
      </c>
    </row>
    <row r="7158" spans="2:16" ht="15" customHeight="1" x14ac:dyDescent="0.25">
      <c r="B7158" s="36" t="str">
        <f>LOOKUP(Tabela2[[#This Row],[RESUMO]],Tabela3[Grupo],Tabela3[Meus produtos])</f>
        <v>Não</v>
      </c>
      <c r="C7158" s="30" t="s">
        <v>6822</v>
      </c>
      <c r="D7158" t="s">
        <v>21238</v>
      </c>
      <c r="E7158" t="s">
        <v>11853</v>
      </c>
      <c r="F7158" s="30" t="s">
        <v>17542</v>
      </c>
      <c r="G7158">
        <v>12.53</v>
      </c>
      <c r="H7158">
        <v>7.46</v>
      </c>
      <c r="I7158">
        <v>18</v>
      </c>
      <c r="J7158">
        <v>0</v>
      </c>
      <c r="K7158" s="13">
        <v>0.37990000000000002</v>
      </c>
      <c r="L7158" s="13">
        <v>7.46E-2</v>
      </c>
      <c r="M7158" s="13">
        <v>0.12529999999999999</v>
      </c>
      <c r="N7158" s="13">
        <v>0.18</v>
      </c>
      <c r="O7158" s="13">
        <v>0</v>
      </c>
      <c r="P7158" s="12" t="str">
        <f>LEFT(Tabela2[[#This Row],[Código]],2)</f>
        <v>70</v>
      </c>
    </row>
    <row r="7159" spans="2:16" ht="15" customHeight="1" x14ac:dyDescent="0.25">
      <c r="B7159" s="36" t="str">
        <f>LOOKUP(Tabela2[[#This Row],[RESUMO]],Tabela3[Grupo],Tabela3[Meus produtos])</f>
        <v>Não</v>
      </c>
      <c r="C7159" s="30" t="s">
        <v>6823</v>
      </c>
      <c r="D7159" t="s">
        <v>21238</v>
      </c>
      <c r="E7159" t="s">
        <v>11853</v>
      </c>
      <c r="F7159" s="30" t="s">
        <v>17543</v>
      </c>
      <c r="G7159">
        <v>12.53</v>
      </c>
      <c r="H7159">
        <v>7.46</v>
      </c>
      <c r="I7159">
        <v>18</v>
      </c>
      <c r="J7159">
        <v>0</v>
      </c>
      <c r="K7159" s="13">
        <v>0.37990000000000002</v>
      </c>
      <c r="L7159" s="13">
        <v>7.46E-2</v>
      </c>
      <c r="M7159" s="13">
        <v>0.12529999999999999</v>
      </c>
      <c r="N7159" s="13">
        <v>0.18</v>
      </c>
      <c r="O7159" s="13">
        <v>0</v>
      </c>
      <c r="P7159" s="12" t="str">
        <f>LEFT(Tabela2[[#This Row],[Código]],2)</f>
        <v>70</v>
      </c>
    </row>
    <row r="7160" spans="2:16" ht="15" customHeight="1" x14ac:dyDescent="0.25">
      <c r="B7160" s="36" t="str">
        <f>LOOKUP(Tabela2[[#This Row],[RESUMO]],Tabela3[Grupo],Tabela3[Meus produtos])</f>
        <v>Não</v>
      </c>
      <c r="C7160" s="30" t="s">
        <v>6824</v>
      </c>
      <c r="D7160" t="s">
        <v>21238</v>
      </c>
      <c r="E7160" t="s">
        <v>11853</v>
      </c>
      <c r="F7160" s="30" t="s">
        <v>17544</v>
      </c>
      <c r="G7160">
        <v>12.53</v>
      </c>
      <c r="H7160">
        <v>7.46</v>
      </c>
      <c r="I7160">
        <v>18</v>
      </c>
      <c r="J7160">
        <v>0</v>
      </c>
      <c r="K7160" s="13">
        <v>0.37990000000000002</v>
      </c>
      <c r="L7160" s="13">
        <v>7.46E-2</v>
      </c>
      <c r="M7160" s="13">
        <v>0.12529999999999999</v>
      </c>
      <c r="N7160" s="13">
        <v>0.18</v>
      </c>
      <c r="O7160" s="13">
        <v>0</v>
      </c>
      <c r="P7160" s="12" t="str">
        <f>LEFT(Tabela2[[#This Row],[Código]],2)</f>
        <v>70</v>
      </c>
    </row>
    <row r="7161" spans="2:16" ht="15" customHeight="1" x14ac:dyDescent="0.25">
      <c r="B7161" s="36" t="str">
        <f>LOOKUP(Tabela2[[#This Row],[RESUMO]],Tabela3[Grupo],Tabela3[Meus produtos])</f>
        <v>Não</v>
      </c>
      <c r="C7161" s="30" t="s">
        <v>6825</v>
      </c>
      <c r="D7161" t="s">
        <v>21238</v>
      </c>
      <c r="E7161" t="s">
        <v>11853</v>
      </c>
      <c r="F7161" s="30" t="s">
        <v>17545</v>
      </c>
      <c r="G7161">
        <v>12.53</v>
      </c>
      <c r="H7161">
        <v>7.46</v>
      </c>
      <c r="I7161">
        <v>18</v>
      </c>
      <c r="J7161">
        <v>0</v>
      </c>
      <c r="K7161" s="13">
        <v>0.37990000000000002</v>
      </c>
      <c r="L7161" s="13">
        <v>7.46E-2</v>
      </c>
      <c r="M7161" s="13">
        <v>0.12529999999999999</v>
      </c>
      <c r="N7161" s="13">
        <v>0.18</v>
      </c>
      <c r="O7161" s="13">
        <v>0</v>
      </c>
      <c r="P7161" s="12" t="str">
        <f>LEFT(Tabela2[[#This Row],[Código]],2)</f>
        <v>70</v>
      </c>
    </row>
    <row r="7162" spans="2:16" ht="15" customHeight="1" x14ac:dyDescent="0.25">
      <c r="B7162" s="36" t="str">
        <f>LOOKUP(Tabela2[[#This Row],[RESUMO]],Tabela3[Grupo],Tabela3[Meus produtos])</f>
        <v>Não</v>
      </c>
      <c r="C7162" s="30" t="s">
        <v>6826</v>
      </c>
      <c r="D7162" t="s">
        <v>21238</v>
      </c>
      <c r="E7162" t="s">
        <v>11853</v>
      </c>
      <c r="F7162" s="30" t="s">
        <v>17546</v>
      </c>
      <c r="G7162">
        <v>12.53</v>
      </c>
      <c r="H7162">
        <v>7.46</v>
      </c>
      <c r="I7162">
        <v>18</v>
      </c>
      <c r="J7162">
        <v>0</v>
      </c>
      <c r="K7162" s="13">
        <v>0.37990000000000002</v>
      </c>
      <c r="L7162" s="13">
        <v>7.46E-2</v>
      </c>
      <c r="M7162" s="13">
        <v>0.12529999999999999</v>
      </c>
      <c r="N7162" s="13">
        <v>0.18</v>
      </c>
      <c r="O7162" s="13">
        <v>0</v>
      </c>
      <c r="P7162" s="12" t="str">
        <f>LEFT(Tabela2[[#This Row],[Código]],2)</f>
        <v>70</v>
      </c>
    </row>
    <row r="7163" spans="2:16" ht="15" customHeight="1" x14ac:dyDescent="0.25">
      <c r="B7163" s="36" t="str">
        <f>LOOKUP(Tabela2[[#This Row],[RESUMO]],Tabela3[Grupo],Tabela3[Meus produtos])</f>
        <v>Não</v>
      </c>
      <c r="C7163" s="30" t="s">
        <v>6827</v>
      </c>
      <c r="D7163" t="s">
        <v>21238</v>
      </c>
      <c r="E7163" t="s">
        <v>11853</v>
      </c>
      <c r="F7163" s="30" t="s">
        <v>17547</v>
      </c>
      <c r="G7163">
        <v>16.84</v>
      </c>
      <c r="H7163">
        <v>9.68</v>
      </c>
      <c r="I7163">
        <v>18</v>
      </c>
      <c r="J7163">
        <v>0</v>
      </c>
      <c r="K7163" s="13">
        <v>0.44519999999999998</v>
      </c>
      <c r="L7163" s="13">
        <v>9.6799999999999997E-2</v>
      </c>
      <c r="M7163" s="13">
        <v>0.16839999999999999</v>
      </c>
      <c r="N7163" s="13">
        <v>0.18</v>
      </c>
      <c r="O7163" s="13">
        <v>0</v>
      </c>
      <c r="P7163" s="12" t="str">
        <f>LEFT(Tabela2[[#This Row],[Código]],2)</f>
        <v>70</v>
      </c>
    </row>
    <row r="7164" spans="2:16" ht="15" customHeight="1" x14ac:dyDescent="0.25">
      <c r="B7164" s="36" t="str">
        <f>LOOKUP(Tabela2[[#This Row],[RESUMO]],Tabela3[Grupo],Tabela3[Meus produtos])</f>
        <v>Não</v>
      </c>
      <c r="C7164" s="30" t="s">
        <v>6828</v>
      </c>
      <c r="D7164" t="s">
        <v>21238</v>
      </c>
      <c r="E7164" t="s">
        <v>11853</v>
      </c>
      <c r="F7164" s="30" t="s">
        <v>17548</v>
      </c>
      <c r="G7164">
        <v>9.27</v>
      </c>
      <c r="H7164">
        <v>4.2</v>
      </c>
      <c r="I7164">
        <v>18</v>
      </c>
      <c r="J7164">
        <v>0</v>
      </c>
      <c r="K7164" s="13">
        <v>0.31469999999999998</v>
      </c>
      <c r="L7164" s="13">
        <v>4.2000000000000003E-2</v>
      </c>
      <c r="M7164" s="13">
        <v>9.2699999999999991E-2</v>
      </c>
      <c r="N7164" s="13">
        <v>0.18</v>
      </c>
      <c r="O7164" s="13">
        <v>0</v>
      </c>
      <c r="P7164" s="12" t="str">
        <f>LEFT(Tabela2[[#This Row],[Código]],2)</f>
        <v>70</v>
      </c>
    </row>
    <row r="7165" spans="2:16" ht="15" customHeight="1" x14ac:dyDescent="0.25">
      <c r="B7165" s="36" t="str">
        <f>LOOKUP(Tabela2[[#This Row],[RESUMO]],Tabela3[Grupo],Tabela3[Meus produtos])</f>
        <v>Não</v>
      </c>
      <c r="C7165" s="30" t="s">
        <v>6829</v>
      </c>
      <c r="D7165" t="s">
        <v>21238</v>
      </c>
      <c r="E7165" t="s">
        <v>11853</v>
      </c>
      <c r="F7165" s="30" t="s">
        <v>17549</v>
      </c>
      <c r="G7165">
        <v>9.27</v>
      </c>
      <c r="H7165">
        <v>4.2</v>
      </c>
      <c r="I7165">
        <v>18</v>
      </c>
      <c r="J7165">
        <v>0</v>
      </c>
      <c r="K7165" s="13">
        <v>0.31469999999999998</v>
      </c>
      <c r="L7165" s="13">
        <v>4.2000000000000003E-2</v>
      </c>
      <c r="M7165" s="13">
        <v>9.2699999999999991E-2</v>
      </c>
      <c r="N7165" s="13">
        <v>0.18</v>
      </c>
      <c r="O7165" s="13">
        <v>0</v>
      </c>
      <c r="P7165" s="12" t="str">
        <f>LEFT(Tabela2[[#This Row],[Código]],2)</f>
        <v>70</v>
      </c>
    </row>
    <row r="7166" spans="2:16" ht="15" customHeight="1" x14ac:dyDescent="0.25">
      <c r="B7166" s="36" t="str">
        <f>LOOKUP(Tabela2[[#This Row],[RESUMO]],Tabela3[Grupo],Tabela3[Meus produtos])</f>
        <v>Não</v>
      </c>
      <c r="C7166" s="30" t="s">
        <v>6830</v>
      </c>
      <c r="D7166" t="s">
        <v>21238</v>
      </c>
      <c r="E7166" t="s">
        <v>11853</v>
      </c>
      <c r="F7166" s="30" t="s">
        <v>17550</v>
      </c>
      <c r="G7166">
        <v>9.27</v>
      </c>
      <c r="H7166">
        <v>4.2</v>
      </c>
      <c r="I7166">
        <v>18</v>
      </c>
      <c r="J7166">
        <v>0</v>
      </c>
      <c r="K7166" s="13">
        <v>0.31469999999999998</v>
      </c>
      <c r="L7166" s="13">
        <v>4.2000000000000003E-2</v>
      </c>
      <c r="M7166" s="13">
        <v>9.2699999999999991E-2</v>
      </c>
      <c r="N7166" s="13">
        <v>0.18</v>
      </c>
      <c r="O7166" s="13">
        <v>0</v>
      </c>
      <c r="P7166" s="12" t="str">
        <f>LEFT(Tabela2[[#This Row],[Código]],2)</f>
        <v>70</v>
      </c>
    </row>
    <row r="7167" spans="2:16" ht="15" customHeight="1" x14ac:dyDescent="0.25">
      <c r="B7167" s="36" t="str">
        <f>LOOKUP(Tabela2[[#This Row],[RESUMO]],Tabela3[Grupo],Tabela3[Meus produtos])</f>
        <v>Não</v>
      </c>
      <c r="C7167" s="30" t="s">
        <v>6831</v>
      </c>
      <c r="D7167" t="s">
        <v>21238</v>
      </c>
      <c r="E7167" t="s">
        <v>11853</v>
      </c>
      <c r="F7167" s="30" t="s">
        <v>6832</v>
      </c>
      <c r="G7167">
        <v>14.18</v>
      </c>
      <c r="H7167">
        <v>8.3699999999999992</v>
      </c>
      <c r="I7167">
        <v>18</v>
      </c>
      <c r="J7167">
        <v>0</v>
      </c>
      <c r="K7167" s="13">
        <v>0.40549999999999997</v>
      </c>
      <c r="L7167" s="13">
        <v>8.3699999999999997E-2</v>
      </c>
      <c r="M7167" s="13">
        <v>0.14180000000000001</v>
      </c>
      <c r="N7167" s="13">
        <v>0.18</v>
      </c>
      <c r="O7167" s="13">
        <v>0</v>
      </c>
      <c r="P7167" s="12" t="str">
        <f>LEFT(Tabela2[[#This Row],[Código]],2)</f>
        <v>70</v>
      </c>
    </row>
    <row r="7168" spans="2:16" ht="15" customHeight="1" x14ac:dyDescent="0.25">
      <c r="B7168" s="36" t="str">
        <f>LOOKUP(Tabela2[[#This Row],[RESUMO]],Tabela3[Grupo],Tabela3[Meus produtos])</f>
        <v>Não</v>
      </c>
      <c r="C7168" s="30" t="s">
        <v>6833</v>
      </c>
      <c r="D7168" t="s">
        <v>21238</v>
      </c>
      <c r="E7168" t="s">
        <v>11853</v>
      </c>
      <c r="F7168" s="30" t="s">
        <v>17551</v>
      </c>
      <c r="G7168">
        <v>14.18</v>
      </c>
      <c r="H7168">
        <v>8.3699999999999992</v>
      </c>
      <c r="I7168">
        <v>18</v>
      </c>
      <c r="J7168">
        <v>0</v>
      </c>
      <c r="K7168" s="13">
        <v>0.40549999999999997</v>
      </c>
      <c r="L7168" s="13">
        <v>8.3699999999999997E-2</v>
      </c>
      <c r="M7168" s="13">
        <v>0.14180000000000001</v>
      </c>
      <c r="N7168" s="13">
        <v>0.18</v>
      </c>
      <c r="O7168" s="13">
        <v>0</v>
      </c>
      <c r="P7168" s="12" t="str">
        <f>LEFT(Tabela2[[#This Row],[Código]],2)</f>
        <v>70</v>
      </c>
    </row>
    <row r="7169" spans="2:16" ht="15" customHeight="1" x14ac:dyDescent="0.25">
      <c r="B7169" s="36" t="str">
        <f>LOOKUP(Tabela2[[#This Row],[RESUMO]],Tabela3[Grupo],Tabela3[Meus produtos])</f>
        <v>Não</v>
      </c>
      <c r="C7169" s="30" t="s">
        <v>6834</v>
      </c>
      <c r="D7169" t="s">
        <v>21238</v>
      </c>
      <c r="E7169" t="s">
        <v>11853</v>
      </c>
      <c r="F7169" s="30" t="s">
        <v>17552</v>
      </c>
      <c r="G7169">
        <v>14.18</v>
      </c>
      <c r="H7169">
        <v>8.3699999999999992</v>
      </c>
      <c r="I7169">
        <v>18</v>
      </c>
      <c r="J7169">
        <v>0</v>
      </c>
      <c r="K7169" s="13">
        <v>0.40549999999999997</v>
      </c>
      <c r="L7169" s="13">
        <v>8.3699999999999997E-2</v>
      </c>
      <c r="M7169" s="13">
        <v>0.14180000000000001</v>
      </c>
      <c r="N7169" s="13">
        <v>0.18</v>
      </c>
      <c r="O7169" s="13">
        <v>0</v>
      </c>
      <c r="P7169" s="12" t="str">
        <f>LEFT(Tabela2[[#This Row],[Código]],2)</f>
        <v>70</v>
      </c>
    </row>
    <row r="7170" spans="2:16" ht="15" customHeight="1" x14ac:dyDescent="0.25">
      <c r="B7170" s="36" t="str">
        <f>LOOKUP(Tabela2[[#This Row],[RESUMO]],Tabela3[Grupo],Tabela3[Meus produtos])</f>
        <v>Não</v>
      </c>
      <c r="C7170" s="30" t="s">
        <v>6835</v>
      </c>
      <c r="D7170" t="s">
        <v>21238</v>
      </c>
      <c r="E7170" t="s">
        <v>11853</v>
      </c>
      <c r="F7170" s="30" t="s">
        <v>17553</v>
      </c>
      <c r="G7170">
        <v>14.18</v>
      </c>
      <c r="H7170">
        <v>8.3699999999999992</v>
      </c>
      <c r="I7170">
        <v>18</v>
      </c>
      <c r="J7170">
        <v>0</v>
      </c>
      <c r="K7170" s="13">
        <v>0.40549999999999997</v>
      </c>
      <c r="L7170" s="13">
        <v>8.3699999999999997E-2</v>
      </c>
      <c r="M7170" s="13">
        <v>0.14180000000000001</v>
      </c>
      <c r="N7170" s="13">
        <v>0.18</v>
      </c>
      <c r="O7170" s="13">
        <v>0</v>
      </c>
      <c r="P7170" s="12" t="str">
        <f>LEFT(Tabela2[[#This Row],[Código]],2)</f>
        <v>70</v>
      </c>
    </row>
    <row r="7171" spans="2:16" ht="15" customHeight="1" x14ac:dyDescent="0.25">
      <c r="B7171" s="36" t="str">
        <f>LOOKUP(Tabela2[[#This Row],[RESUMO]],Tabela3[Grupo],Tabela3[Meus produtos])</f>
        <v>Não</v>
      </c>
      <c r="C7171" s="30" t="s">
        <v>6836</v>
      </c>
      <c r="D7171" t="s">
        <v>21238</v>
      </c>
      <c r="E7171" t="s">
        <v>11853</v>
      </c>
      <c r="F7171" s="30" t="s">
        <v>17554</v>
      </c>
      <c r="G7171">
        <v>14.18</v>
      </c>
      <c r="H7171">
        <v>8.3699999999999992</v>
      </c>
      <c r="I7171">
        <v>18</v>
      </c>
      <c r="J7171">
        <v>0</v>
      </c>
      <c r="K7171" s="13">
        <v>0.40549999999999997</v>
      </c>
      <c r="L7171" s="13">
        <v>8.3699999999999997E-2</v>
      </c>
      <c r="M7171" s="13">
        <v>0.14180000000000001</v>
      </c>
      <c r="N7171" s="13">
        <v>0.18</v>
      </c>
      <c r="O7171" s="13">
        <v>0</v>
      </c>
      <c r="P7171" s="12" t="str">
        <f>LEFT(Tabela2[[#This Row],[Código]],2)</f>
        <v>70</v>
      </c>
    </row>
    <row r="7172" spans="2:16" ht="15" customHeight="1" x14ac:dyDescent="0.25">
      <c r="B7172" s="36" t="str">
        <f>LOOKUP(Tabela2[[#This Row],[RESUMO]],Tabela3[Grupo],Tabela3[Meus produtos])</f>
        <v>Não</v>
      </c>
      <c r="C7172" s="30" t="s">
        <v>6837</v>
      </c>
      <c r="D7172" t="s">
        <v>21238</v>
      </c>
      <c r="E7172" t="s">
        <v>11853</v>
      </c>
      <c r="F7172" s="30" t="s">
        <v>17555</v>
      </c>
      <c r="G7172">
        <v>11.15</v>
      </c>
      <c r="H7172">
        <v>6.47</v>
      </c>
      <c r="I7172">
        <v>18</v>
      </c>
      <c r="J7172">
        <v>0</v>
      </c>
      <c r="K7172" s="13">
        <v>0.35619999999999996</v>
      </c>
      <c r="L7172" s="13">
        <v>6.4699999999999994E-2</v>
      </c>
      <c r="M7172" s="13">
        <v>0.1115</v>
      </c>
      <c r="N7172" s="13">
        <v>0.18</v>
      </c>
      <c r="O7172" s="13">
        <v>0</v>
      </c>
      <c r="P7172" s="12" t="str">
        <f>LEFT(Tabela2[[#This Row],[Código]],2)</f>
        <v>70</v>
      </c>
    </row>
    <row r="7173" spans="2:16" ht="15" customHeight="1" x14ac:dyDescent="0.25">
      <c r="B7173" s="36" t="str">
        <f>LOOKUP(Tabela2[[#This Row],[RESUMO]],Tabela3[Grupo],Tabela3[Meus produtos])</f>
        <v>Não</v>
      </c>
      <c r="C7173" s="30" t="s">
        <v>6838</v>
      </c>
      <c r="D7173" t="s">
        <v>21238</v>
      </c>
      <c r="E7173" t="s">
        <v>11853</v>
      </c>
      <c r="F7173" s="30" t="s">
        <v>17556</v>
      </c>
      <c r="G7173">
        <v>8.9600000000000009</v>
      </c>
      <c r="H7173">
        <v>6.47</v>
      </c>
      <c r="I7173">
        <v>18</v>
      </c>
      <c r="J7173">
        <v>0</v>
      </c>
      <c r="K7173" s="13">
        <v>0.33429999999999999</v>
      </c>
      <c r="L7173" s="13">
        <v>6.4699999999999994E-2</v>
      </c>
      <c r="M7173" s="13">
        <v>8.9600000000000013E-2</v>
      </c>
      <c r="N7173" s="13">
        <v>0.18</v>
      </c>
      <c r="O7173" s="13">
        <v>0</v>
      </c>
      <c r="P7173" s="12" t="str">
        <f>LEFT(Tabela2[[#This Row],[Código]],2)</f>
        <v>70</v>
      </c>
    </row>
    <row r="7174" spans="2:16" ht="15" customHeight="1" x14ac:dyDescent="0.25">
      <c r="B7174" s="36" t="str">
        <f>LOOKUP(Tabela2[[#This Row],[RESUMO]],Tabela3[Grupo],Tabela3[Meus produtos])</f>
        <v>Não</v>
      </c>
      <c r="C7174" s="30" t="s">
        <v>6839</v>
      </c>
      <c r="D7174" t="s">
        <v>21238</v>
      </c>
      <c r="E7174" t="s">
        <v>11853</v>
      </c>
      <c r="F7174" s="30" t="s">
        <v>17557</v>
      </c>
      <c r="G7174">
        <v>11.15</v>
      </c>
      <c r="H7174">
        <v>6.47</v>
      </c>
      <c r="I7174">
        <v>18</v>
      </c>
      <c r="J7174">
        <v>0</v>
      </c>
      <c r="K7174" s="13">
        <v>0.35619999999999996</v>
      </c>
      <c r="L7174" s="13">
        <v>6.4699999999999994E-2</v>
      </c>
      <c r="M7174" s="13">
        <v>0.1115</v>
      </c>
      <c r="N7174" s="13">
        <v>0.18</v>
      </c>
      <c r="O7174" s="13">
        <v>0</v>
      </c>
      <c r="P7174" s="12" t="str">
        <f>LEFT(Tabela2[[#This Row],[Código]],2)</f>
        <v>70</v>
      </c>
    </row>
    <row r="7175" spans="2:16" ht="15" customHeight="1" x14ac:dyDescent="0.25">
      <c r="B7175" s="36" t="str">
        <f>LOOKUP(Tabela2[[#This Row],[RESUMO]],Tabela3[Grupo],Tabela3[Meus produtos])</f>
        <v>Não</v>
      </c>
      <c r="C7175" s="30" t="s">
        <v>6840</v>
      </c>
      <c r="D7175" t="s">
        <v>21238</v>
      </c>
      <c r="E7175" t="s">
        <v>11853</v>
      </c>
      <c r="F7175" s="30" t="s">
        <v>17558</v>
      </c>
      <c r="G7175">
        <v>11.15</v>
      </c>
      <c r="H7175">
        <v>6.47</v>
      </c>
      <c r="I7175">
        <v>18</v>
      </c>
      <c r="J7175">
        <v>0</v>
      </c>
      <c r="K7175" s="13">
        <v>0.35619999999999996</v>
      </c>
      <c r="L7175" s="13">
        <v>6.4699999999999994E-2</v>
      </c>
      <c r="M7175" s="13">
        <v>0.1115</v>
      </c>
      <c r="N7175" s="13">
        <v>0.18</v>
      </c>
      <c r="O7175" s="13">
        <v>0</v>
      </c>
      <c r="P7175" s="12" t="str">
        <f>LEFT(Tabela2[[#This Row],[Código]],2)</f>
        <v>70</v>
      </c>
    </row>
    <row r="7176" spans="2:16" ht="15" customHeight="1" x14ac:dyDescent="0.25">
      <c r="B7176" s="36" t="str">
        <f>LOOKUP(Tabela2[[#This Row],[RESUMO]],Tabela3[Grupo],Tabela3[Meus produtos])</f>
        <v>Não</v>
      </c>
      <c r="C7176" s="30" t="s">
        <v>6841</v>
      </c>
      <c r="D7176" t="s">
        <v>21238</v>
      </c>
      <c r="E7176" t="s">
        <v>11853</v>
      </c>
      <c r="F7176" s="30" t="s">
        <v>17559</v>
      </c>
      <c r="G7176">
        <v>11.15</v>
      </c>
      <c r="H7176">
        <v>6.47</v>
      </c>
      <c r="I7176">
        <v>18</v>
      </c>
      <c r="J7176">
        <v>0</v>
      </c>
      <c r="K7176" s="13">
        <v>0.35619999999999996</v>
      </c>
      <c r="L7176" s="13">
        <v>6.4699999999999994E-2</v>
      </c>
      <c r="M7176" s="13">
        <v>0.1115</v>
      </c>
      <c r="N7176" s="13">
        <v>0.18</v>
      </c>
      <c r="O7176" s="13">
        <v>0</v>
      </c>
      <c r="P7176" s="12" t="str">
        <f>LEFT(Tabela2[[#This Row],[Código]],2)</f>
        <v>70</v>
      </c>
    </row>
    <row r="7177" spans="2:16" ht="15" customHeight="1" x14ac:dyDescent="0.25">
      <c r="B7177" s="36" t="str">
        <f>LOOKUP(Tabela2[[#This Row],[RESUMO]],Tabela3[Grupo],Tabela3[Meus produtos])</f>
        <v>Não</v>
      </c>
      <c r="C7177" s="30" t="s">
        <v>6842</v>
      </c>
      <c r="D7177" t="s">
        <v>21238</v>
      </c>
      <c r="E7177" t="s">
        <v>11853</v>
      </c>
      <c r="F7177" s="30" t="s">
        <v>17560</v>
      </c>
      <c r="G7177">
        <v>11.15</v>
      </c>
      <c r="H7177">
        <v>6.47</v>
      </c>
      <c r="I7177">
        <v>18</v>
      </c>
      <c r="J7177">
        <v>0</v>
      </c>
      <c r="K7177" s="13">
        <v>0.35619999999999996</v>
      </c>
      <c r="L7177" s="13">
        <v>6.4699999999999994E-2</v>
      </c>
      <c r="M7177" s="13">
        <v>0.1115</v>
      </c>
      <c r="N7177" s="13">
        <v>0.18</v>
      </c>
      <c r="O7177" s="13">
        <v>0</v>
      </c>
      <c r="P7177" s="12" t="str">
        <f>LEFT(Tabela2[[#This Row],[Código]],2)</f>
        <v>70</v>
      </c>
    </row>
    <row r="7178" spans="2:16" ht="15" customHeight="1" x14ac:dyDescent="0.25">
      <c r="B7178" s="36" t="str">
        <f>LOOKUP(Tabela2[[#This Row],[RESUMO]],Tabela3[Grupo],Tabela3[Meus produtos])</f>
        <v>Não</v>
      </c>
      <c r="C7178" s="30" t="s">
        <v>6843</v>
      </c>
      <c r="D7178" t="s">
        <v>21238</v>
      </c>
      <c r="E7178" t="s">
        <v>11853</v>
      </c>
      <c r="F7178" s="30" t="s">
        <v>17561</v>
      </c>
      <c r="G7178">
        <v>11.15</v>
      </c>
      <c r="H7178">
        <v>6.47</v>
      </c>
      <c r="I7178">
        <v>18</v>
      </c>
      <c r="J7178">
        <v>0</v>
      </c>
      <c r="K7178" s="13">
        <v>0.35619999999999996</v>
      </c>
      <c r="L7178" s="13">
        <v>6.4699999999999994E-2</v>
      </c>
      <c r="M7178" s="13">
        <v>0.1115</v>
      </c>
      <c r="N7178" s="13">
        <v>0.18</v>
      </c>
      <c r="O7178" s="13">
        <v>0</v>
      </c>
      <c r="P7178" s="12" t="str">
        <f>LEFT(Tabela2[[#This Row],[Código]],2)</f>
        <v>70</v>
      </c>
    </row>
    <row r="7179" spans="2:16" ht="15" customHeight="1" x14ac:dyDescent="0.25">
      <c r="B7179" s="36" t="str">
        <f>LOOKUP(Tabela2[[#This Row],[RESUMO]],Tabela3[Grupo],Tabela3[Meus produtos])</f>
        <v>Não</v>
      </c>
      <c r="C7179" s="30" t="s">
        <v>6844</v>
      </c>
      <c r="D7179" t="s">
        <v>21238</v>
      </c>
      <c r="E7179" t="s">
        <v>11853</v>
      </c>
      <c r="F7179" s="30" t="s">
        <v>17562</v>
      </c>
      <c r="G7179">
        <v>11.15</v>
      </c>
      <c r="H7179">
        <v>6.47</v>
      </c>
      <c r="I7179">
        <v>18</v>
      </c>
      <c r="J7179">
        <v>0</v>
      </c>
      <c r="K7179" s="13">
        <v>0.35619999999999996</v>
      </c>
      <c r="L7179" s="13">
        <v>6.4699999999999994E-2</v>
      </c>
      <c r="M7179" s="13">
        <v>0.1115</v>
      </c>
      <c r="N7179" s="13">
        <v>0.18</v>
      </c>
      <c r="O7179" s="13">
        <v>0</v>
      </c>
      <c r="P7179" s="12" t="str">
        <f>LEFT(Tabela2[[#This Row],[Código]],2)</f>
        <v>70</v>
      </c>
    </row>
    <row r="7180" spans="2:16" ht="15" customHeight="1" x14ac:dyDescent="0.25">
      <c r="B7180" s="36" t="str">
        <f>LOOKUP(Tabela2[[#This Row],[RESUMO]],Tabela3[Grupo],Tabela3[Meus produtos])</f>
        <v>Não</v>
      </c>
      <c r="C7180" s="30" t="s">
        <v>6845</v>
      </c>
      <c r="D7180" t="s">
        <v>21238</v>
      </c>
      <c r="E7180" t="s">
        <v>11853</v>
      </c>
      <c r="F7180" s="30" t="s">
        <v>17563</v>
      </c>
      <c r="G7180">
        <v>11.15</v>
      </c>
      <c r="H7180">
        <v>6.47</v>
      </c>
      <c r="I7180">
        <v>18</v>
      </c>
      <c r="J7180">
        <v>0</v>
      </c>
      <c r="K7180" s="13">
        <v>0.35619999999999996</v>
      </c>
      <c r="L7180" s="13">
        <v>6.4699999999999994E-2</v>
      </c>
      <c r="M7180" s="13">
        <v>0.1115</v>
      </c>
      <c r="N7180" s="13">
        <v>0.18</v>
      </c>
      <c r="O7180" s="13">
        <v>0</v>
      </c>
      <c r="P7180" s="12" t="str">
        <f>LEFT(Tabela2[[#This Row],[Código]],2)</f>
        <v>70</v>
      </c>
    </row>
    <row r="7181" spans="2:16" ht="15" customHeight="1" x14ac:dyDescent="0.25">
      <c r="B7181" s="36" t="str">
        <f>LOOKUP(Tabela2[[#This Row],[RESUMO]],Tabela3[Grupo],Tabela3[Meus produtos])</f>
        <v>Não</v>
      </c>
      <c r="C7181" s="30" t="s">
        <v>6846</v>
      </c>
      <c r="D7181" t="s">
        <v>21238</v>
      </c>
      <c r="E7181" t="s">
        <v>11853</v>
      </c>
      <c r="F7181" s="30" t="s">
        <v>17564</v>
      </c>
      <c r="G7181">
        <v>8.9600000000000009</v>
      </c>
      <c r="H7181">
        <v>6.47</v>
      </c>
      <c r="I7181">
        <v>18</v>
      </c>
      <c r="J7181">
        <v>0</v>
      </c>
      <c r="K7181" s="13">
        <v>0.33429999999999999</v>
      </c>
      <c r="L7181" s="13">
        <v>6.4699999999999994E-2</v>
      </c>
      <c r="M7181" s="13">
        <v>8.9600000000000013E-2</v>
      </c>
      <c r="N7181" s="13">
        <v>0.18</v>
      </c>
      <c r="O7181" s="13">
        <v>0</v>
      </c>
      <c r="P7181" s="12" t="str">
        <f>LEFT(Tabela2[[#This Row],[Código]],2)</f>
        <v>70</v>
      </c>
    </row>
    <row r="7182" spans="2:16" ht="15" customHeight="1" x14ac:dyDescent="0.25">
      <c r="B7182" s="36" t="str">
        <f>LOOKUP(Tabela2[[#This Row],[RESUMO]],Tabela3[Grupo],Tabela3[Meus produtos])</f>
        <v>Não</v>
      </c>
      <c r="C7182" s="30" t="s">
        <v>6847</v>
      </c>
      <c r="D7182" t="s">
        <v>21238</v>
      </c>
      <c r="E7182" t="s">
        <v>11853</v>
      </c>
      <c r="F7182" s="30" t="s">
        <v>17565</v>
      </c>
      <c r="G7182">
        <v>11.15</v>
      </c>
      <c r="H7182">
        <v>6.47</v>
      </c>
      <c r="I7182">
        <v>18</v>
      </c>
      <c r="J7182">
        <v>0</v>
      </c>
      <c r="K7182" s="13">
        <v>0.35619999999999996</v>
      </c>
      <c r="L7182" s="13">
        <v>6.4699999999999994E-2</v>
      </c>
      <c r="M7182" s="13">
        <v>0.1115</v>
      </c>
      <c r="N7182" s="13">
        <v>0.18</v>
      </c>
      <c r="O7182" s="13">
        <v>0</v>
      </c>
      <c r="P7182" s="12" t="str">
        <f>LEFT(Tabela2[[#This Row],[Código]],2)</f>
        <v>70</v>
      </c>
    </row>
    <row r="7183" spans="2:16" ht="15" customHeight="1" x14ac:dyDescent="0.25">
      <c r="B7183" s="36" t="str">
        <f>LOOKUP(Tabela2[[#This Row],[RESUMO]],Tabela3[Grupo],Tabela3[Meus produtos])</f>
        <v>Não</v>
      </c>
      <c r="C7183" s="30" t="s">
        <v>6848</v>
      </c>
      <c r="D7183" t="s">
        <v>21238</v>
      </c>
      <c r="E7183" t="s">
        <v>11853</v>
      </c>
      <c r="F7183" s="30" t="s">
        <v>17566</v>
      </c>
      <c r="G7183">
        <v>11.15</v>
      </c>
      <c r="H7183">
        <v>6.47</v>
      </c>
      <c r="I7183">
        <v>18</v>
      </c>
      <c r="J7183">
        <v>0</v>
      </c>
      <c r="K7183" s="13">
        <v>0.35619999999999996</v>
      </c>
      <c r="L7183" s="13">
        <v>6.4699999999999994E-2</v>
      </c>
      <c r="M7183" s="13">
        <v>0.1115</v>
      </c>
      <c r="N7183" s="13">
        <v>0.18</v>
      </c>
      <c r="O7183" s="13">
        <v>0</v>
      </c>
      <c r="P7183" s="12" t="str">
        <f>LEFT(Tabela2[[#This Row],[Código]],2)</f>
        <v>70</v>
      </c>
    </row>
    <row r="7184" spans="2:16" ht="15" customHeight="1" x14ac:dyDescent="0.25">
      <c r="B7184" s="36" t="str">
        <f>LOOKUP(Tabela2[[#This Row],[RESUMO]],Tabela3[Grupo],Tabela3[Meus produtos])</f>
        <v>Não</v>
      </c>
      <c r="C7184" s="30" t="s">
        <v>6849</v>
      </c>
      <c r="D7184" t="s">
        <v>21238</v>
      </c>
      <c r="E7184" t="s">
        <v>11853</v>
      </c>
      <c r="F7184" s="30" t="s">
        <v>17567</v>
      </c>
      <c r="G7184">
        <v>8.9600000000000009</v>
      </c>
      <c r="H7184">
        <v>6.47</v>
      </c>
      <c r="I7184">
        <v>18</v>
      </c>
      <c r="J7184">
        <v>0</v>
      </c>
      <c r="K7184" s="13">
        <v>0.33429999999999999</v>
      </c>
      <c r="L7184" s="13">
        <v>6.4699999999999994E-2</v>
      </c>
      <c r="M7184" s="13">
        <v>8.9600000000000013E-2</v>
      </c>
      <c r="N7184" s="13">
        <v>0.18</v>
      </c>
      <c r="O7184" s="13">
        <v>0</v>
      </c>
      <c r="P7184" s="12" t="str">
        <f>LEFT(Tabela2[[#This Row],[Código]],2)</f>
        <v>70</v>
      </c>
    </row>
    <row r="7185" spans="2:16" ht="15" customHeight="1" x14ac:dyDescent="0.25">
      <c r="B7185" s="36" t="str">
        <f>LOOKUP(Tabela2[[#This Row],[RESUMO]],Tabela3[Grupo],Tabela3[Meus produtos])</f>
        <v>Não</v>
      </c>
      <c r="C7185" s="30" t="s">
        <v>6850</v>
      </c>
      <c r="D7185" t="s">
        <v>21238</v>
      </c>
      <c r="E7185" t="s">
        <v>11853</v>
      </c>
      <c r="F7185" s="30" t="s">
        <v>17568</v>
      </c>
      <c r="G7185">
        <v>11.15</v>
      </c>
      <c r="H7185">
        <v>6.47</v>
      </c>
      <c r="I7185">
        <v>18</v>
      </c>
      <c r="J7185">
        <v>0</v>
      </c>
      <c r="K7185" s="13">
        <v>0.35619999999999996</v>
      </c>
      <c r="L7185" s="13">
        <v>6.4699999999999994E-2</v>
      </c>
      <c r="M7185" s="13">
        <v>0.1115</v>
      </c>
      <c r="N7185" s="13">
        <v>0.18</v>
      </c>
      <c r="O7185" s="13">
        <v>0</v>
      </c>
      <c r="P7185" s="12" t="str">
        <f>LEFT(Tabela2[[#This Row],[Código]],2)</f>
        <v>70</v>
      </c>
    </row>
    <row r="7186" spans="2:16" ht="15" customHeight="1" x14ac:dyDescent="0.25">
      <c r="B7186" s="36" t="str">
        <f>LOOKUP(Tabela2[[#This Row],[RESUMO]],Tabela3[Grupo],Tabela3[Meus produtos])</f>
        <v>Não</v>
      </c>
      <c r="C7186" s="30" t="s">
        <v>6851</v>
      </c>
      <c r="D7186" t="s">
        <v>21238</v>
      </c>
      <c r="E7186" t="s">
        <v>11853</v>
      </c>
      <c r="F7186" s="30" t="s">
        <v>17569</v>
      </c>
      <c r="G7186">
        <v>11.73</v>
      </c>
      <c r="H7186">
        <v>7.46</v>
      </c>
      <c r="I7186">
        <v>18</v>
      </c>
      <c r="J7186">
        <v>0</v>
      </c>
      <c r="K7186" s="13">
        <v>0.37190000000000001</v>
      </c>
      <c r="L7186" s="13">
        <v>7.46E-2</v>
      </c>
      <c r="M7186" s="13">
        <v>0.1173</v>
      </c>
      <c r="N7186" s="13">
        <v>0.18</v>
      </c>
      <c r="O7186" s="13">
        <v>0</v>
      </c>
      <c r="P7186" s="12" t="str">
        <f>LEFT(Tabela2[[#This Row],[Código]],2)</f>
        <v>70</v>
      </c>
    </row>
    <row r="7187" spans="2:16" ht="15" customHeight="1" x14ac:dyDescent="0.25">
      <c r="B7187" s="36" t="str">
        <f>LOOKUP(Tabela2[[#This Row],[RESUMO]],Tabela3[Grupo],Tabela3[Meus produtos])</f>
        <v>Não</v>
      </c>
      <c r="C7187" s="30" t="s">
        <v>6852</v>
      </c>
      <c r="D7187" t="s">
        <v>21238</v>
      </c>
      <c r="E7187" t="s">
        <v>11853</v>
      </c>
      <c r="F7187" s="30" t="s">
        <v>17570</v>
      </c>
      <c r="G7187">
        <v>13.27</v>
      </c>
      <c r="H7187">
        <v>7.46</v>
      </c>
      <c r="I7187">
        <v>18</v>
      </c>
      <c r="J7187">
        <v>0</v>
      </c>
      <c r="K7187" s="13">
        <v>0.38729999999999998</v>
      </c>
      <c r="L7187" s="13">
        <v>7.46E-2</v>
      </c>
      <c r="M7187" s="13">
        <v>0.13269999999999998</v>
      </c>
      <c r="N7187" s="13">
        <v>0.18</v>
      </c>
      <c r="O7187" s="13">
        <v>0</v>
      </c>
      <c r="P7187" s="12" t="str">
        <f>LEFT(Tabela2[[#This Row],[Código]],2)</f>
        <v>70</v>
      </c>
    </row>
    <row r="7188" spans="2:16" ht="15" customHeight="1" x14ac:dyDescent="0.25">
      <c r="B7188" s="36" t="str">
        <f>LOOKUP(Tabela2[[#This Row],[RESUMO]],Tabela3[Grupo],Tabela3[Meus produtos])</f>
        <v>Não</v>
      </c>
      <c r="C7188" s="30" t="s">
        <v>6853</v>
      </c>
      <c r="D7188" t="s">
        <v>21238</v>
      </c>
      <c r="E7188" t="s">
        <v>11853</v>
      </c>
      <c r="F7188" s="30" t="s">
        <v>17571</v>
      </c>
      <c r="G7188">
        <v>6.72</v>
      </c>
      <c r="H7188">
        <v>4.57</v>
      </c>
      <c r="I7188">
        <v>18</v>
      </c>
      <c r="J7188">
        <v>0</v>
      </c>
      <c r="K7188" s="13">
        <v>0.29289999999999999</v>
      </c>
      <c r="L7188" s="13">
        <v>4.5700000000000005E-2</v>
      </c>
      <c r="M7188" s="13">
        <v>6.7199999999999996E-2</v>
      </c>
      <c r="N7188" s="13">
        <v>0.18</v>
      </c>
      <c r="O7188" s="13">
        <v>0</v>
      </c>
      <c r="P7188" s="12" t="str">
        <f>LEFT(Tabela2[[#This Row],[Código]],2)</f>
        <v>71</v>
      </c>
    </row>
    <row r="7189" spans="2:16" ht="15" customHeight="1" x14ac:dyDescent="0.25">
      <c r="B7189" s="36" t="str">
        <f>LOOKUP(Tabela2[[#This Row],[RESUMO]],Tabela3[Grupo],Tabela3[Meus produtos])</f>
        <v>Não</v>
      </c>
      <c r="C7189" s="30" t="s">
        <v>6854</v>
      </c>
      <c r="D7189" t="s">
        <v>21238</v>
      </c>
      <c r="E7189" t="s">
        <v>11853</v>
      </c>
      <c r="F7189" s="30" t="s">
        <v>17572</v>
      </c>
      <c r="G7189">
        <v>6.72</v>
      </c>
      <c r="H7189">
        <v>4.57</v>
      </c>
      <c r="I7189">
        <v>18</v>
      </c>
      <c r="J7189">
        <v>0</v>
      </c>
      <c r="K7189" s="13">
        <v>0.29289999999999999</v>
      </c>
      <c r="L7189" s="13">
        <v>4.5700000000000005E-2</v>
      </c>
      <c r="M7189" s="13">
        <v>6.7199999999999996E-2</v>
      </c>
      <c r="N7189" s="13">
        <v>0.18</v>
      </c>
      <c r="O7189" s="13">
        <v>0</v>
      </c>
      <c r="P7189" s="12" t="str">
        <f>LEFT(Tabela2[[#This Row],[Código]],2)</f>
        <v>71</v>
      </c>
    </row>
    <row r="7190" spans="2:16" ht="15" customHeight="1" x14ac:dyDescent="0.25">
      <c r="B7190" s="36" t="str">
        <f>LOOKUP(Tabela2[[#This Row],[RESUMO]],Tabela3[Grupo],Tabela3[Meus produtos])</f>
        <v>Não</v>
      </c>
      <c r="C7190" s="30" t="s">
        <v>6855</v>
      </c>
      <c r="D7190" t="s">
        <v>21238</v>
      </c>
      <c r="E7190" t="s">
        <v>11853</v>
      </c>
      <c r="F7190" s="30" t="s">
        <v>17573</v>
      </c>
      <c r="G7190">
        <v>6.72</v>
      </c>
      <c r="H7190">
        <v>4.57</v>
      </c>
      <c r="I7190">
        <v>18</v>
      </c>
      <c r="J7190">
        <v>0</v>
      </c>
      <c r="K7190" s="13">
        <v>0.29289999999999999</v>
      </c>
      <c r="L7190" s="13">
        <v>4.5700000000000005E-2</v>
      </c>
      <c r="M7190" s="13">
        <v>6.7199999999999996E-2</v>
      </c>
      <c r="N7190" s="13">
        <v>0.18</v>
      </c>
      <c r="O7190" s="13">
        <v>0</v>
      </c>
      <c r="P7190" s="12" t="str">
        <f>LEFT(Tabela2[[#This Row],[Código]],2)</f>
        <v>71</v>
      </c>
    </row>
    <row r="7191" spans="2:16" ht="15" customHeight="1" x14ac:dyDescent="0.25">
      <c r="B7191" s="36" t="str">
        <f>LOOKUP(Tabela2[[#This Row],[RESUMO]],Tabela3[Grupo],Tabela3[Meus produtos])</f>
        <v>Não</v>
      </c>
      <c r="C7191" s="30" t="s">
        <v>6856</v>
      </c>
      <c r="D7191" t="s">
        <v>21238</v>
      </c>
      <c r="E7191" t="s">
        <v>11853</v>
      </c>
      <c r="F7191" s="30" t="s">
        <v>17574</v>
      </c>
      <c r="G7191">
        <v>6.35</v>
      </c>
      <c r="H7191">
        <v>4.2</v>
      </c>
      <c r="I7191">
        <v>18</v>
      </c>
      <c r="J7191">
        <v>0</v>
      </c>
      <c r="K7191" s="13">
        <v>0.28549999999999998</v>
      </c>
      <c r="L7191" s="13">
        <v>4.2000000000000003E-2</v>
      </c>
      <c r="M7191" s="13">
        <v>6.3500000000000001E-2</v>
      </c>
      <c r="N7191" s="13">
        <v>0.18</v>
      </c>
      <c r="O7191" s="13">
        <v>0</v>
      </c>
      <c r="P7191" s="12" t="str">
        <f>LEFT(Tabela2[[#This Row],[Código]],2)</f>
        <v>71</v>
      </c>
    </row>
    <row r="7192" spans="2:16" ht="15" customHeight="1" x14ac:dyDescent="0.25">
      <c r="B7192" s="36" t="str">
        <f>LOOKUP(Tabela2[[#This Row],[RESUMO]],Tabela3[Grupo],Tabela3[Meus produtos])</f>
        <v>Não</v>
      </c>
      <c r="C7192" s="30" t="s">
        <v>6856</v>
      </c>
      <c r="D7192" t="s">
        <v>124</v>
      </c>
      <c r="E7192" t="s">
        <v>11853</v>
      </c>
      <c r="F7192" s="30" t="s">
        <v>21444</v>
      </c>
      <c r="G7192">
        <v>6.35</v>
      </c>
      <c r="H7192">
        <v>4.2</v>
      </c>
      <c r="I7192">
        <v>18</v>
      </c>
      <c r="J7192">
        <v>0</v>
      </c>
      <c r="K7192" s="13">
        <v>0.28549999999999998</v>
      </c>
      <c r="L7192" s="13">
        <v>4.2000000000000003E-2</v>
      </c>
      <c r="M7192" s="13">
        <v>6.3500000000000001E-2</v>
      </c>
      <c r="N7192" s="13">
        <v>0.18</v>
      </c>
      <c r="O7192" s="13">
        <v>0</v>
      </c>
      <c r="P7192" s="12" t="str">
        <f>LEFT(Tabela2[[#This Row],[Código]],2)</f>
        <v>71</v>
      </c>
    </row>
    <row r="7193" spans="2:16" ht="15" customHeight="1" x14ac:dyDescent="0.25">
      <c r="B7193" s="36" t="str">
        <f>LOOKUP(Tabela2[[#This Row],[RESUMO]],Tabela3[Grupo],Tabela3[Meus produtos])</f>
        <v>Não</v>
      </c>
      <c r="C7193" s="30" t="s">
        <v>6857</v>
      </c>
      <c r="D7193" t="s">
        <v>21238</v>
      </c>
      <c r="E7193" t="s">
        <v>11853</v>
      </c>
      <c r="F7193" s="30" t="s">
        <v>17575</v>
      </c>
      <c r="G7193">
        <v>6.23</v>
      </c>
      <c r="H7193">
        <v>4.2</v>
      </c>
      <c r="I7193">
        <v>18</v>
      </c>
      <c r="J7193">
        <v>0</v>
      </c>
      <c r="K7193" s="13">
        <v>0.2843</v>
      </c>
      <c r="L7193" s="13">
        <v>4.2000000000000003E-2</v>
      </c>
      <c r="M7193" s="13">
        <v>6.2300000000000001E-2</v>
      </c>
      <c r="N7193" s="13">
        <v>0.18</v>
      </c>
      <c r="O7193" s="13">
        <v>0</v>
      </c>
      <c r="P7193" s="12" t="str">
        <f>LEFT(Tabela2[[#This Row],[Código]],2)</f>
        <v>71</v>
      </c>
    </row>
    <row r="7194" spans="2:16" ht="15" customHeight="1" x14ac:dyDescent="0.25">
      <c r="B7194" s="36" t="str">
        <f>LOOKUP(Tabela2[[#This Row],[RESUMO]],Tabela3[Grupo],Tabela3[Meus produtos])</f>
        <v>Não</v>
      </c>
      <c r="C7194" s="30" t="s">
        <v>6858</v>
      </c>
      <c r="D7194" t="s">
        <v>21238</v>
      </c>
      <c r="E7194" t="s">
        <v>11853</v>
      </c>
      <c r="F7194" s="30" t="s">
        <v>17576</v>
      </c>
      <c r="G7194">
        <v>6.23</v>
      </c>
      <c r="H7194">
        <v>4.2</v>
      </c>
      <c r="I7194">
        <v>18</v>
      </c>
      <c r="J7194">
        <v>0</v>
      </c>
      <c r="K7194" s="13">
        <v>0.2843</v>
      </c>
      <c r="L7194" s="13">
        <v>4.2000000000000003E-2</v>
      </c>
      <c r="M7194" s="13">
        <v>6.2300000000000001E-2</v>
      </c>
      <c r="N7194" s="13">
        <v>0.18</v>
      </c>
      <c r="O7194" s="13">
        <v>0</v>
      </c>
      <c r="P7194" s="12" t="str">
        <f>LEFT(Tabela2[[#This Row],[Código]],2)</f>
        <v>71</v>
      </c>
    </row>
    <row r="7195" spans="2:16" ht="15" customHeight="1" x14ac:dyDescent="0.25">
      <c r="B7195" s="36" t="str">
        <f>LOOKUP(Tabela2[[#This Row],[RESUMO]],Tabela3[Grupo],Tabela3[Meus produtos])</f>
        <v>Não</v>
      </c>
      <c r="C7195" s="30" t="s">
        <v>6859</v>
      </c>
      <c r="D7195" t="s">
        <v>21238</v>
      </c>
      <c r="E7195" t="s">
        <v>11853</v>
      </c>
      <c r="F7195" s="30" t="s">
        <v>17577</v>
      </c>
      <c r="G7195">
        <v>6.32</v>
      </c>
      <c r="H7195">
        <v>4.2</v>
      </c>
      <c r="I7195">
        <v>18</v>
      </c>
      <c r="J7195">
        <v>0</v>
      </c>
      <c r="K7195" s="13">
        <v>0.28520000000000001</v>
      </c>
      <c r="L7195" s="13">
        <v>4.2000000000000003E-2</v>
      </c>
      <c r="M7195" s="13">
        <v>6.3200000000000006E-2</v>
      </c>
      <c r="N7195" s="13">
        <v>0.18</v>
      </c>
      <c r="O7195" s="13">
        <v>0</v>
      </c>
      <c r="P7195" s="12" t="str">
        <f>LEFT(Tabela2[[#This Row],[Código]],2)</f>
        <v>71</v>
      </c>
    </row>
    <row r="7196" spans="2:16" ht="15" customHeight="1" x14ac:dyDescent="0.25">
      <c r="B7196" s="36" t="str">
        <f>LOOKUP(Tabela2[[#This Row],[RESUMO]],Tabela3[Grupo],Tabela3[Meus produtos])</f>
        <v>Não</v>
      </c>
      <c r="C7196" s="30" t="s">
        <v>6859</v>
      </c>
      <c r="D7196" t="s">
        <v>124</v>
      </c>
      <c r="E7196" t="s">
        <v>11853</v>
      </c>
      <c r="F7196" s="30" t="s">
        <v>21444</v>
      </c>
      <c r="G7196">
        <v>6.32</v>
      </c>
      <c r="H7196">
        <v>4.2</v>
      </c>
      <c r="I7196">
        <v>18</v>
      </c>
      <c r="J7196">
        <v>0</v>
      </c>
      <c r="K7196" s="13">
        <v>0.28520000000000001</v>
      </c>
      <c r="L7196" s="13">
        <v>4.2000000000000003E-2</v>
      </c>
      <c r="M7196" s="13">
        <v>6.3200000000000006E-2</v>
      </c>
      <c r="N7196" s="13">
        <v>0.18</v>
      </c>
      <c r="O7196" s="13">
        <v>0</v>
      </c>
      <c r="P7196" s="12" t="str">
        <f>LEFT(Tabela2[[#This Row],[Código]],2)</f>
        <v>71</v>
      </c>
    </row>
    <row r="7197" spans="2:16" ht="15" customHeight="1" x14ac:dyDescent="0.25">
      <c r="B7197" s="36" t="str">
        <f>LOOKUP(Tabela2[[#This Row],[RESUMO]],Tabela3[Grupo],Tabela3[Meus produtos])</f>
        <v>Não</v>
      </c>
      <c r="C7197" s="30" t="s">
        <v>6860</v>
      </c>
      <c r="D7197" t="s">
        <v>21238</v>
      </c>
      <c r="E7197" t="s">
        <v>11853</v>
      </c>
      <c r="F7197" s="30" t="s">
        <v>17578</v>
      </c>
      <c r="G7197">
        <v>6.35</v>
      </c>
      <c r="H7197">
        <v>4.2</v>
      </c>
      <c r="I7197">
        <v>18</v>
      </c>
      <c r="J7197">
        <v>0</v>
      </c>
      <c r="K7197" s="13">
        <v>0.28549999999999998</v>
      </c>
      <c r="L7197" s="13">
        <v>4.2000000000000003E-2</v>
      </c>
      <c r="M7197" s="13">
        <v>6.3500000000000001E-2</v>
      </c>
      <c r="N7197" s="13">
        <v>0.18</v>
      </c>
      <c r="O7197" s="13">
        <v>0</v>
      </c>
      <c r="P7197" s="12" t="str">
        <f>LEFT(Tabela2[[#This Row],[Código]],2)</f>
        <v>71</v>
      </c>
    </row>
    <row r="7198" spans="2:16" ht="15" customHeight="1" x14ac:dyDescent="0.25">
      <c r="B7198" s="36" t="str">
        <f>LOOKUP(Tabela2[[#This Row],[RESUMO]],Tabela3[Grupo],Tabela3[Meus produtos])</f>
        <v>Não</v>
      </c>
      <c r="C7198" s="30" t="s">
        <v>6861</v>
      </c>
      <c r="D7198" t="s">
        <v>21238</v>
      </c>
      <c r="E7198" t="s">
        <v>11853</v>
      </c>
      <c r="F7198" s="30" t="s">
        <v>17579</v>
      </c>
      <c r="G7198">
        <v>6.32</v>
      </c>
      <c r="H7198">
        <v>4.2</v>
      </c>
      <c r="I7198">
        <v>18</v>
      </c>
      <c r="J7198">
        <v>0</v>
      </c>
      <c r="K7198" s="13">
        <v>0.28520000000000001</v>
      </c>
      <c r="L7198" s="13">
        <v>4.2000000000000003E-2</v>
      </c>
      <c r="M7198" s="13">
        <v>6.3200000000000006E-2</v>
      </c>
      <c r="N7198" s="13">
        <v>0.18</v>
      </c>
      <c r="O7198" s="13">
        <v>0</v>
      </c>
      <c r="P7198" s="12" t="str">
        <f>LEFT(Tabela2[[#This Row],[Código]],2)</f>
        <v>71</v>
      </c>
    </row>
    <row r="7199" spans="2:16" ht="15" customHeight="1" x14ac:dyDescent="0.25">
      <c r="B7199" s="36" t="str">
        <f>LOOKUP(Tabela2[[#This Row],[RESUMO]],Tabela3[Grupo],Tabela3[Meus produtos])</f>
        <v>Não</v>
      </c>
      <c r="C7199" s="30" t="s">
        <v>6862</v>
      </c>
      <c r="D7199" t="s">
        <v>21238</v>
      </c>
      <c r="E7199" t="s">
        <v>11853</v>
      </c>
      <c r="F7199" s="30" t="s">
        <v>17580</v>
      </c>
      <c r="G7199">
        <v>6.35</v>
      </c>
      <c r="H7199">
        <v>4.2</v>
      </c>
      <c r="I7199">
        <v>18</v>
      </c>
      <c r="J7199">
        <v>0</v>
      </c>
      <c r="K7199" s="13">
        <v>0.28549999999999998</v>
      </c>
      <c r="L7199" s="13">
        <v>4.2000000000000003E-2</v>
      </c>
      <c r="M7199" s="13">
        <v>6.3500000000000001E-2</v>
      </c>
      <c r="N7199" s="13">
        <v>0.18</v>
      </c>
      <c r="O7199" s="13">
        <v>0</v>
      </c>
      <c r="P7199" s="12" t="str">
        <f>LEFT(Tabela2[[#This Row],[Código]],2)</f>
        <v>71</v>
      </c>
    </row>
    <row r="7200" spans="2:16" ht="15" customHeight="1" x14ac:dyDescent="0.25">
      <c r="B7200" s="36" t="str">
        <f>LOOKUP(Tabela2[[#This Row],[RESUMO]],Tabela3[Grupo],Tabela3[Meus produtos])</f>
        <v>Não</v>
      </c>
      <c r="C7200" s="30" t="s">
        <v>6863</v>
      </c>
      <c r="D7200" t="s">
        <v>21238</v>
      </c>
      <c r="E7200" t="s">
        <v>11853</v>
      </c>
      <c r="F7200" s="30" t="s">
        <v>17581</v>
      </c>
      <c r="G7200">
        <v>6.35</v>
      </c>
      <c r="H7200">
        <v>4.2</v>
      </c>
      <c r="I7200">
        <v>18</v>
      </c>
      <c r="J7200">
        <v>0</v>
      </c>
      <c r="K7200" s="13">
        <v>0.28549999999999998</v>
      </c>
      <c r="L7200" s="13">
        <v>4.2000000000000003E-2</v>
      </c>
      <c r="M7200" s="13">
        <v>6.3500000000000001E-2</v>
      </c>
      <c r="N7200" s="13">
        <v>0.18</v>
      </c>
      <c r="O7200" s="13">
        <v>0</v>
      </c>
      <c r="P7200" s="12" t="str">
        <f>LEFT(Tabela2[[#This Row],[Código]],2)</f>
        <v>71</v>
      </c>
    </row>
    <row r="7201" spans="2:16" ht="15" customHeight="1" x14ac:dyDescent="0.25">
      <c r="B7201" s="36" t="str">
        <f>LOOKUP(Tabela2[[#This Row],[RESUMO]],Tabela3[Grupo],Tabela3[Meus produtos])</f>
        <v>Não</v>
      </c>
      <c r="C7201" s="30" t="s">
        <v>6864</v>
      </c>
      <c r="D7201" t="s">
        <v>21238</v>
      </c>
      <c r="E7201" t="s">
        <v>11853</v>
      </c>
      <c r="F7201" s="30" t="s">
        <v>17582</v>
      </c>
      <c r="G7201">
        <v>6.52</v>
      </c>
      <c r="H7201">
        <v>4.37</v>
      </c>
      <c r="I7201">
        <v>18</v>
      </c>
      <c r="J7201">
        <v>0</v>
      </c>
      <c r="K7201" s="13">
        <v>0.28889999999999999</v>
      </c>
      <c r="L7201" s="13">
        <v>4.3700000000000003E-2</v>
      </c>
      <c r="M7201" s="13">
        <v>6.5199999999999994E-2</v>
      </c>
      <c r="N7201" s="13">
        <v>0.18</v>
      </c>
      <c r="O7201" s="13">
        <v>0</v>
      </c>
      <c r="P7201" s="12" t="str">
        <f>LEFT(Tabela2[[#This Row],[Código]],2)</f>
        <v>71</v>
      </c>
    </row>
    <row r="7202" spans="2:16" ht="15" customHeight="1" x14ac:dyDescent="0.25">
      <c r="B7202" s="36" t="str">
        <f>LOOKUP(Tabela2[[#This Row],[RESUMO]],Tabela3[Grupo],Tabela3[Meus produtos])</f>
        <v>Não</v>
      </c>
      <c r="C7202" s="30" t="s">
        <v>6865</v>
      </c>
      <c r="D7202" t="s">
        <v>21238</v>
      </c>
      <c r="E7202" t="s">
        <v>11853</v>
      </c>
      <c r="F7202" s="30" t="s">
        <v>17583</v>
      </c>
      <c r="G7202">
        <v>6.4</v>
      </c>
      <c r="H7202">
        <v>4.37</v>
      </c>
      <c r="I7202">
        <v>18</v>
      </c>
      <c r="J7202">
        <v>0</v>
      </c>
      <c r="K7202" s="13">
        <v>0.28770000000000001</v>
      </c>
      <c r="L7202" s="13">
        <v>4.3700000000000003E-2</v>
      </c>
      <c r="M7202" s="13">
        <v>6.4000000000000001E-2</v>
      </c>
      <c r="N7202" s="13">
        <v>0.18</v>
      </c>
      <c r="O7202" s="13">
        <v>0</v>
      </c>
      <c r="P7202" s="12" t="str">
        <f>LEFT(Tabela2[[#This Row],[Código]],2)</f>
        <v>71</v>
      </c>
    </row>
    <row r="7203" spans="2:16" ht="15" customHeight="1" x14ac:dyDescent="0.25">
      <c r="B7203" s="36" t="str">
        <f>LOOKUP(Tabela2[[#This Row],[RESUMO]],Tabela3[Grupo],Tabela3[Meus produtos])</f>
        <v>Não</v>
      </c>
      <c r="C7203" s="30" t="s">
        <v>6866</v>
      </c>
      <c r="D7203" t="s">
        <v>21238</v>
      </c>
      <c r="E7203" t="s">
        <v>11853</v>
      </c>
      <c r="F7203" s="30" t="s">
        <v>17584</v>
      </c>
      <c r="G7203">
        <v>6.52</v>
      </c>
      <c r="H7203">
        <v>4.37</v>
      </c>
      <c r="I7203">
        <v>18</v>
      </c>
      <c r="J7203">
        <v>0</v>
      </c>
      <c r="K7203" s="13">
        <v>0.28889999999999999</v>
      </c>
      <c r="L7203" s="13">
        <v>4.3700000000000003E-2</v>
      </c>
      <c r="M7203" s="13">
        <v>6.5199999999999994E-2</v>
      </c>
      <c r="N7203" s="13">
        <v>0.18</v>
      </c>
      <c r="O7203" s="13">
        <v>0</v>
      </c>
      <c r="P7203" s="12" t="str">
        <f>LEFT(Tabela2[[#This Row],[Código]],2)</f>
        <v>71</v>
      </c>
    </row>
    <row r="7204" spans="2:16" ht="15" customHeight="1" x14ac:dyDescent="0.25">
      <c r="B7204" s="36" t="str">
        <f>LOOKUP(Tabela2[[#This Row],[RESUMO]],Tabela3[Grupo],Tabela3[Meus produtos])</f>
        <v>Não</v>
      </c>
      <c r="C7204" s="30" t="s">
        <v>6867</v>
      </c>
      <c r="D7204" t="s">
        <v>21238</v>
      </c>
      <c r="E7204" t="s">
        <v>11853</v>
      </c>
      <c r="F7204" s="30" t="s">
        <v>17585</v>
      </c>
      <c r="G7204">
        <v>6.52</v>
      </c>
      <c r="H7204">
        <v>4.37</v>
      </c>
      <c r="I7204">
        <v>18</v>
      </c>
      <c r="J7204">
        <v>0</v>
      </c>
      <c r="K7204" s="13">
        <v>0.28889999999999999</v>
      </c>
      <c r="L7204" s="13">
        <v>4.3700000000000003E-2</v>
      </c>
      <c r="M7204" s="13">
        <v>6.5199999999999994E-2</v>
      </c>
      <c r="N7204" s="13">
        <v>0.18</v>
      </c>
      <c r="O7204" s="13">
        <v>0</v>
      </c>
      <c r="P7204" s="12" t="str">
        <f>LEFT(Tabela2[[#This Row],[Código]],2)</f>
        <v>71</v>
      </c>
    </row>
    <row r="7205" spans="2:16" ht="15" customHeight="1" x14ac:dyDescent="0.25">
      <c r="B7205" s="36" t="str">
        <f>LOOKUP(Tabela2[[#This Row],[RESUMO]],Tabela3[Grupo],Tabela3[Meus produtos])</f>
        <v>Não</v>
      </c>
      <c r="C7205" s="30" t="s">
        <v>6868</v>
      </c>
      <c r="D7205" t="s">
        <v>21238</v>
      </c>
      <c r="E7205" t="s">
        <v>11853</v>
      </c>
      <c r="F7205" s="30" t="s">
        <v>17586</v>
      </c>
      <c r="G7205">
        <v>6.29</v>
      </c>
      <c r="H7205">
        <v>4.2</v>
      </c>
      <c r="I7205">
        <v>18</v>
      </c>
      <c r="J7205">
        <v>0</v>
      </c>
      <c r="K7205" s="13">
        <v>0.28489999999999999</v>
      </c>
      <c r="L7205" s="13">
        <v>4.2000000000000003E-2</v>
      </c>
      <c r="M7205" s="13">
        <v>6.2899999999999998E-2</v>
      </c>
      <c r="N7205" s="13">
        <v>0.18</v>
      </c>
      <c r="O7205" s="13">
        <v>0</v>
      </c>
      <c r="P7205" s="12" t="str">
        <f>LEFT(Tabela2[[#This Row],[Código]],2)</f>
        <v>71</v>
      </c>
    </row>
    <row r="7206" spans="2:16" ht="15" customHeight="1" x14ac:dyDescent="0.25">
      <c r="B7206" s="36" t="str">
        <f>LOOKUP(Tabela2[[#This Row],[RESUMO]],Tabela3[Grupo],Tabela3[Meus produtos])</f>
        <v>Não</v>
      </c>
      <c r="C7206" s="30" t="s">
        <v>6869</v>
      </c>
      <c r="D7206" t="s">
        <v>21238</v>
      </c>
      <c r="E7206" t="s">
        <v>11853</v>
      </c>
      <c r="F7206" s="30" t="s">
        <v>17587</v>
      </c>
      <c r="G7206">
        <v>6.29</v>
      </c>
      <c r="H7206">
        <v>4.2</v>
      </c>
      <c r="I7206">
        <v>18</v>
      </c>
      <c r="J7206">
        <v>0</v>
      </c>
      <c r="K7206" s="13">
        <v>0.28489999999999999</v>
      </c>
      <c r="L7206" s="13">
        <v>4.2000000000000003E-2</v>
      </c>
      <c r="M7206" s="13">
        <v>6.2899999999999998E-2</v>
      </c>
      <c r="N7206" s="13">
        <v>0.18</v>
      </c>
      <c r="O7206" s="13">
        <v>0</v>
      </c>
      <c r="P7206" s="12" t="str">
        <f>LEFT(Tabela2[[#This Row],[Código]],2)</f>
        <v>71</v>
      </c>
    </row>
    <row r="7207" spans="2:16" ht="15" customHeight="1" x14ac:dyDescent="0.25">
      <c r="B7207" s="36" t="str">
        <f>LOOKUP(Tabela2[[#This Row],[RESUMO]],Tabela3[Grupo],Tabela3[Meus produtos])</f>
        <v>Não</v>
      </c>
      <c r="C7207" s="30" t="s">
        <v>6870</v>
      </c>
      <c r="D7207" t="s">
        <v>21238</v>
      </c>
      <c r="E7207" t="s">
        <v>11853</v>
      </c>
      <c r="F7207" s="30" t="s">
        <v>17588</v>
      </c>
      <c r="G7207">
        <v>6.29</v>
      </c>
      <c r="H7207">
        <v>4.2</v>
      </c>
      <c r="I7207">
        <v>18</v>
      </c>
      <c r="J7207">
        <v>0</v>
      </c>
      <c r="K7207" s="13">
        <v>0.28489999999999999</v>
      </c>
      <c r="L7207" s="13">
        <v>4.2000000000000003E-2</v>
      </c>
      <c r="M7207" s="13">
        <v>6.2899999999999998E-2</v>
      </c>
      <c r="N7207" s="13">
        <v>0.18</v>
      </c>
      <c r="O7207" s="13">
        <v>0</v>
      </c>
      <c r="P7207" s="12" t="str">
        <f>LEFT(Tabela2[[#This Row],[Código]],2)</f>
        <v>71</v>
      </c>
    </row>
    <row r="7208" spans="2:16" ht="15" customHeight="1" x14ac:dyDescent="0.25">
      <c r="B7208" s="36" t="str">
        <f>LOOKUP(Tabela2[[#This Row],[RESUMO]],Tabela3[Grupo],Tabela3[Meus produtos])</f>
        <v>Não</v>
      </c>
      <c r="C7208" s="30" t="s">
        <v>6871</v>
      </c>
      <c r="D7208" t="s">
        <v>21238</v>
      </c>
      <c r="E7208" t="s">
        <v>11853</v>
      </c>
      <c r="F7208" s="30" t="s">
        <v>17589</v>
      </c>
      <c r="G7208">
        <v>6.29</v>
      </c>
      <c r="H7208">
        <v>4.2</v>
      </c>
      <c r="I7208">
        <v>18</v>
      </c>
      <c r="J7208">
        <v>0</v>
      </c>
      <c r="K7208" s="13">
        <v>0.28489999999999999</v>
      </c>
      <c r="L7208" s="13">
        <v>4.2000000000000003E-2</v>
      </c>
      <c r="M7208" s="13">
        <v>6.2899999999999998E-2</v>
      </c>
      <c r="N7208" s="13">
        <v>0.18</v>
      </c>
      <c r="O7208" s="13">
        <v>0</v>
      </c>
      <c r="P7208" s="12" t="str">
        <f>LEFT(Tabela2[[#This Row],[Código]],2)</f>
        <v>71</v>
      </c>
    </row>
    <row r="7209" spans="2:16" ht="15" customHeight="1" x14ac:dyDescent="0.25">
      <c r="B7209" s="36" t="str">
        <f>LOOKUP(Tabela2[[#This Row],[RESUMO]],Tabela3[Grupo],Tabela3[Meus produtos])</f>
        <v>Não</v>
      </c>
      <c r="C7209" s="30" t="s">
        <v>6872</v>
      </c>
      <c r="D7209" t="s">
        <v>21238</v>
      </c>
      <c r="E7209" t="s">
        <v>11853</v>
      </c>
      <c r="F7209" s="30" t="s">
        <v>17590</v>
      </c>
      <c r="G7209">
        <v>6.37</v>
      </c>
      <c r="H7209">
        <v>4.2</v>
      </c>
      <c r="I7209">
        <v>18</v>
      </c>
      <c r="J7209">
        <v>0</v>
      </c>
      <c r="K7209" s="13">
        <v>0.28570000000000001</v>
      </c>
      <c r="L7209" s="13">
        <v>4.2000000000000003E-2</v>
      </c>
      <c r="M7209" s="13">
        <v>6.3700000000000007E-2</v>
      </c>
      <c r="N7209" s="13">
        <v>0.18</v>
      </c>
      <c r="O7209" s="13">
        <v>0</v>
      </c>
      <c r="P7209" s="12" t="str">
        <f>LEFT(Tabela2[[#This Row],[Código]],2)</f>
        <v>71</v>
      </c>
    </row>
    <row r="7210" spans="2:16" ht="15" customHeight="1" x14ac:dyDescent="0.25">
      <c r="B7210" s="36" t="str">
        <f>LOOKUP(Tabela2[[#This Row],[RESUMO]],Tabela3[Grupo],Tabela3[Meus produtos])</f>
        <v>Não</v>
      </c>
      <c r="C7210" s="30" t="s">
        <v>6873</v>
      </c>
      <c r="D7210" t="s">
        <v>21238</v>
      </c>
      <c r="E7210" t="s">
        <v>11853</v>
      </c>
      <c r="F7210" s="30" t="s">
        <v>17591</v>
      </c>
      <c r="G7210">
        <v>6.37</v>
      </c>
      <c r="H7210">
        <v>4.2</v>
      </c>
      <c r="I7210">
        <v>18</v>
      </c>
      <c r="J7210">
        <v>0</v>
      </c>
      <c r="K7210" s="13">
        <v>0.28570000000000001</v>
      </c>
      <c r="L7210" s="13">
        <v>4.2000000000000003E-2</v>
      </c>
      <c r="M7210" s="13">
        <v>6.3700000000000007E-2</v>
      </c>
      <c r="N7210" s="13">
        <v>0.18</v>
      </c>
      <c r="O7210" s="13">
        <v>0</v>
      </c>
      <c r="P7210" s="12" t="str">
        <f>LEFT(Tabela2[[#This Row],[Código]],2)</f>
        <v>71</v>
      </c>
    </row>
    <row r="7211" spans="2:16" ht="15" customHeight="1" x14ac:dyDescent="0.25">
      <c r="B7211" s="36" t="str">
        <f>LOOKUP(Tabela2[[#This Row],[RESUMO]],Tabela3[Grupo],Tabela3[Meus produtos])</f>
        <v>Não</v>
      </c>
      <c r="C7211" s="30" t="s">
        <v>6874</v>
      </c>
      <c r="D7211" t="s">
        <v>21238</v>
      </c>
      <c r="E7211" t="s">
        <v>11853</v>
      </c>
      <c r="F7211" s="30" t="s">
        <v>17592</v>
      </c>
      <c r="G7211">
        <v>6.37</v>
      </c>
      <c r="H7211">
        <v>4.2</v>
      </c>
      <c r="I7211">
        <v>18</v>
      </c>
      <c r="J7211">
        <v>0</v>
      </c>
      <c r="K7211" s="13">
        <v>0.28570000000000001</v>
      </c>
      <c r="L7211" s="13">
        <v>4.2000000000000003E-2</v>
      </c>
      <c r="M7211" s="13">
        <v>6.3700000000000007E-2</v>
      </c>
      <c r="N7211" s="13">
        <v>0.18</v>
      </c>
      <c r="O7211" s="13">
        <v>0</v>
      </c>
      <c r="P7211" s="12" t="str">
        <f>LEFT(Tabela2[[#This Row],[Código]],2)</f>
        <v>71</v>
      </c>
    </row>
    <row r="7212" spans="2:16" ht="15" customHeight="1" x14ac:dyDescent="0.25">
      <c r="B7212" s="36" t="str">
        <f>LOOKUP(Tabela2[[#This Row],[RESUMO]],Tabela3[Grupo],Tabela3[Meus produtos])</f>
        <v>Não</v>
      </c>
      <c r="C7212" s="30" t="s">
        <v>6875</v>
      </c>
      <c r="D7212" t="s">
        <v>21238</v>
      </c>
      <c r="E7212" t="s">
        <v>11853</v>
      </c>
      <c r="F7212" s="30" t="s">
        <v>17593</v>
      </c>
      <c r="G7212">
        <v>6.52</v>
      </c>
      <c r="H7212">
        <v>4.3499999999999996</v>
      </c>
      <c r="I7212">
        <v>18</v>
      </c>
      <c r="J7212">
        <v>0</v>
      </c>
      <c r="K7212" s="13">
        <v>0.28869999999999996</v>
      </c>
      <c r="L7212" s="13">
        <v>4.3499999999999997E-2</v>
      </c>
      <c r="M7212" s="13">
        <v>6.5199999999999994E-2</v>
      </c>
      <c r="N7212" s="13">
        <v>0.18</v>
      </c>
      <c r="O7212" s="13">
        <v>0</v>
      </c>
      <c r="P7212" s="12" t="str">
        <f>LEFT(Tabela2[[#This Row],[Código]],2)</f>
        <v>71</v>
      </c>
    </row>
    <row r="7213" spans="2:16" ht="15" customHeight="1" x14ac:dyDescent="0.25">
      <c r="B7213" s="36" t="str">
        <f>LOOKUP(Tabela2[[#This Row],[RESUMO]],Tabela3[Grupo],Tabela3[Meus produtos])</f>
        <v>Não</v>
      </c>
      <c r="C7213" s="30" t="s">
        <v>6876</v>
      </c>
      <c r="D7213" t="s">
        <v>21238</v>
      </c>
      <c r="E7213" t="s">
        <v>11853</v>
      </c>
      <c r="F7213" s="30" t="s">
        <v>17594</v>
      </c>
      <c r="G7213">
        <v>6.2</v>
      </c>
      <c r="H7213">
        <v>4.2</v>
      </c>
      <c r="I7213">
        <v>18</v>
      </c>
      <c r="J7213">
        <v>0</v>
      </c>
      <c r="K7213" s="13">
        <v>0.28400000000000003</v>
      </c>
      <c r="L7213" s="13">
        <v>4.2000000000000003E-2</v>
      </c>
      <c r="M7213" s="13">
        <v>6.2E-2</v>
      </c>
      <c r="N7213" s="13">
        <v>0.18</v>
      </c>
      <c r="O7213" s="13">
        <v>0</v>
      </c>
      <c r="P7213" s="12" t="str">
        <f>LEFT(Tabela2[[#This Row],[Código]],2)</f>
        <v>71</v>
      </c>
    </row>
    <row r="7214" spans="2:16" ht="15" customHeight="1" x14ac:dyDescent="0.25">
      <c r="B7214" s="36" t="str">
        <f>LOOKUP(Tabela2[[#This Row],[RESUMO]],Tabela3[Grupo],Tabela3[Meus produtos])</f>
        <v>Não</v>
      </c>
      <c r="C7214" s="30" t="s">
        <v>6877</v>
      </c>
      <c r="D7214" t="s">
        <v>21238</v>
      </c>
      <c r="E7214" t="s">
        <v>11853</v>
      </c>
      <c r="F7214" s="30" t="s">
        <v>17595</v>
      </c>
      <c r="G7214">
        <v>6.2</v>
      </c>
      <c r="H7214">
        <v>4.2</v>
      </c>
      <c r="I7214">
        <v>18</v>
      </c>
      <c r="J7214">
        <v>0</v>
      </c>
      <c r="K7214" s="13">
        <v>0.28400000000000003</v>
      </c>
      <c r="L7214" s="13">
        <v>4.2000000000000003E-2</v>
      </c>
      <c r="M7214" s="13">
        <v>6.2E-2</v>
      </c>
      <c r="N7214" s="13">
        <v>0.18</v>
      </c>
      <c r="O7214" s="13">
        <v>0</v>
      </c>
      <c r="P7214" s="12" t="str">
        <f>LEFT(Tabela2[[#This Row],[Código]],2)</f>
        <v>71</v>
      </c>
    </row>
    <row r="7215" spans="2:16" ht="15" customHeight="1" x14ac:dyDescent="0.25">
      <c r="B7215" s="36" t="str">
        <f>LOOKUP(Tabela2[[#This Row],[RESUMO]],Tabela3[Grupo],Tabela3[Meus produtos])</f>
        <v>Não</v>
      </c>
      <c r="C7215" s="30" t="s">
        <v>6878</v>
      </c>
      <c r="D7215" t="s">
        <v>21238</v>
      </c>
      <c r="E7215" t="s">
        <v>11853</v>
      </c>
      <c r="F7215" s="30" t="s">
        <v>17596</v>
      </c>
      <c r="G7215">
        <v>6.2</v>
      </c>
      <c r="H7215">
        <v>4.2</v>
      </c>
      <c r="I7215">
        <v>18</v>
      </c>
      <c r="J7215">
        <v>0</v>
      </c>
      <c r="K7215" s="13">
        <v>0.28400000000000003</v>
      </c>
      <c r="L7215" s="13">
        <v>4.2000000000000003E-2</v>
      </c>
      <c r="M7215" s="13">
        <v>6.2E-2</v>
      </c>
      <c r="N7215" s="13">
        <v>0.18</v>
      </c>
      <c r="O7215" s="13">
        <v>0</v>
      </c>
      <c r="P7215" s="12" t="str">
        <f>LEFT(Tabela2[[#This Row],[Código]],2)</f>
        <v>71</v>
      </c>
    </row>
    <row r="7216" spans="2:16" ht="15" customHeight="1" x14ac:dyDescent="0.25">
      <c r="B7216" s="36" t="str">
        <f>LOOKUP(Tabela2[[#This Row],[RESUMO]],Tabela3[Grupo],Tabela3[Meus produtos])</f>
        <v>Não</v>
      </c>
      <c r="C7216" s="30" t="s">
        <v>6879</v>
      </c>
      <c r="D7216" t="s">
        <v>21238</v>
      </c>
      <c r="E7216" t="s">
        <v>11853</v>
      </c>
      <c r="F7216" s="30" t="s">
        <v>17597</v>
      </c>
      <c r="G7216">
        <v>6.37</v>
      </c>
      <c r="H7216">
        <v>4.2</v>
      </c>
      <c r="I7216">
        <v>18</v>
      </c>
      <c r="J7216">
        <v>0</v>
      </c>
      <c r="K7216" s="13">
        <v>0.28570000000000001</v>
      </c>
      <c r="L7216" s="13">
        <v>4.2000000000000003E-2</v>
      </c>
      <c r="M7216" s="13">
        <v>6.3700000000000007E-2</v>
      </c>
      <c r="N7216" s="13">
        <v>0.18</v>
      </c>
      <c r="O7216" s="13">
        <v>0</v>
      </c>
      <c r="P7216" s="12" t="str">
        <f>LEFT(Tabela2[[#This Row],[Código]],2)</f>
        <v>71</v>
      </c>
    </row>
    <row r="7217" spans="2:16" ht="15" customHeight="1" x14ac:dyDescent="0.25">
      <c r="B7217" s="36" t="str">
        <f>LOOKUP(Tabela2[[#This Row],[RESUMO]],Tabela3[Grupo],Tabela3[Meus produtos])</f>
        <v>Não</v>
      </c>
      <c r="C7217" s="30" t="s">
        <v>6880</v>
      </c>
      <c r="D7217" t="s">
        <v>21238</v>
      </c>
      <c r="E7217" t="s">
        <v>11853</v>
      </c>
      <c r="F7217" s="30" t="s">
        <v>17598</v>
      </c>
      <c r="G7217">
        <v>6.37</v>
      </c>
      <c r="H7217">
        <v>4.2</v>
      </c>
      <c r="I7217">
        <v>18</v>
      </c>
      <c r="J7217">
        <v>0</v>
      </c>
      <c r="K7217" s="13">
        <v>0.28570000000000001</v>
      </c>
      <c r="L7217" s="13">
        <v>4.2000000000000003E-2</v>
      </c>
      <c r="M7217" s="13">
        <v>6.3700000000000007E-2</v>
      </c>
      <c r="N7217" s="13">
        <v>0.18</v>
      </c>
      <c r="O7217" s="13">
        <v>0</v>
      </c>
      <c r="P7217" s="12" t="str">
        <f>LEFT(Tabela2[[#This Row],[Código]],2)</f>
        <v>71</v>
      </c>
    </row>
    <row r="7218" spans="2:16" ht="15" customHeight="1" x14ac:dyDescent="0.25">
      <c r="B7218" s="36" t="str">
        <f>LOOKUP(Tabela2[[#This Row],[RESUMO]],Tabela3[Grupo],Tabela3[Meus produtos])</f>
        <v>Não</v>
      </c>
      <c r="C7218" s="30" t="s">
        <v>6881</v>
      </c>
      <c r="D7218" t="s">
        <v>21238</v>
      </c>
      <c r="E7218" t="s">
        <v>11853</v>
      </c>
      <c r="F7218" s="30" t="s">
        <v>17599</v>
      </c>
      <c r="G7218">
        <v>6.2</v>
      </c>
      <c r="H7218">
        <v>4.2</v>
      </c>
      <c r="I7218">
        <v>18</v>
      </c>
      <c r="J7218">
        <v>0</v>
      </c>
      <c r="K7218" s="13">
        <v>0.28400000000000003</v>
      </c>
      <c r="L7218" s="13">
        <v>4.2000000000000003E-2</v>
      </c>
      <c r="M7218" s="13">
        <v>6.2E-2</v>
      </c>
      <c r="N7218" s="13">
        <v>0.18</v>
      </c>
      <c r="O7218" s="13">
        <v>0</v>
      </c>
      <c r="P7218" s="12" t="str">
        <f>LEFT(Tabela2[[#This Row],[Código]],2)</f>
        <v>71</v>
      </c>
    </row>
    <row r="7219" spans="2:16" ht="15" customHeight="1" x14ac:dyDescent="0.25">
      <c r="B7219" s="36" t="str">
        <f>LOOKUP(Tabela2[[#This Row],[RESUMO]],Tabela3[Grupo],Tabela3[Meus produtos])</f>
        <v>Não</v>
      </c>
      <c r="C7219" s="30" t="s">
        <v>6882</v>
      </c>
      <c r="D7219" t="s">
        <v>21238</v>
      </c>
      <c r="E7219" t="s">
        <v>11853</v>
      </c>
      <c r="F7219" s="30" t="s">
        <v>17600</v>
      </c>
      <c r="G7219">
        <v>6.52</v>
      </c>
      <c r="H7219">
        <v>4.3499999999999996</v>
      </c>
      <c r="I7219">
        <v>18</v>
      </c>
      <c r="J7219">
        <v>0</v>
      </c>
      <c r="K7219" s="13">
        <v>0.28869999999999996</v>
      </c>
      <c r="L7219" s="13">
        <v>4.3499999999999997E-2</v>
      </c>
      <c r="M7219" s="13">
        <v>6.5199999999999994E-2</v>
      </c>
      <c r="N7219" s="13">
        <v>0.18</v>
      </c>
      <c r="O7219" s="13">
        <v>0</v>
      </c>
      <c r="P7219" s="12" t="str">
        <f>LEFT(Tabela2[[#This Row],[Código]],2)</f>
        <v>71</v>
      </c>
    </row>
    <row r="7220" spans="2:16" ht="15" customHeight="1" x14ac:dyDescent="0.25">
      <c r="B7220" s="36" t="str">
        <f>LOOKUP(Tabela2[[#This Row],[RESUMO]],Tabela3[Grupo],Tabela3[Meus produtos])</f>
        <v>Não</v>
      </c>
      <c r="C7220" s="30" t="s">
        <v>6883</v>
      </c>
      <c r="D7220" t="s">
        <v>21238</v>
      </c>
      <c r="E7220" t="s">
        <v>11853</v>
      </c>
      <c r="F7220" s="30" t="s">
        <v>17601</v>
      </c>
      <c r="G7220">
        <v>6.23</v>
      </c>
      <c r="H7220">
        <v>4.2</v>
      </c>
      <c r="I7220">
        <v>18</v>
      </c>
      <c r="J7220">
        <v>0</v>
      </c>
      <c r="K7220" s="13">
        <v>0.2843</v>
      </c>
      <c r="L7220" s="13">
        <v>4.2000000000000003E-2</v>
      </c>
      <c r="M7220" s="13">
        <v>6.2300000000000001E-2</v>
      </c>
      <c r="N7220" s="13">
        <v>0.18</v>
      </c>
      <c r="O7220" s="13">
        <v>0</v>
      </c>
      <c r="P7220" s="12" t="str">
        <f>LEFT(Tabela2[[#This Row],[Código]],2)</f>
        <v>71</v>
      </c>
    </row>
    <row r="7221" spans="2:16" ht="15" customHeight="1" x14ac:dyDescent="0.25">
      <c r="B7221" s="36" t="str">
        <f>LOOKUP(Tabela2[[#This Row],[RESUMO]],Tabela3[Grupo],Tabela3[Meus produtos])</f>
        <v>Não</v>
      </c>
      <c r="C7221" s="30" t="s">
        <v>6884</v>
      </c>
      <c r="D7221" t="s">
        <v>21238</v>
      </c>
      <c r="E7221" t="s">
        <v>11853</v>
      </c>
      <c r="F7221" s="30" t="s">
        <v>17602</v>
      </c>
      <c r="G7221">
        <v>6.37</v>
      </c>
      <c r="H7221">
        <v>4.2</v>
      </c>
      <c r="I7221">
        <v>18</v>
      </c>
      <c r="J7221">
        <v>0</v>
      </c>
      <c r="K7221" s="13">
        <v>0.28570000000000001</v>
      </c>
      <c r="L7221" s="13">
        <v>4.2000000000000003E-2</v>
      </c>
      <c r="M7221" s="13">
        <v>6.3700000000000007E-2</v>
      </c>
      <c r="N7221" s="13">
        <v>0.18</v>
      </c>
      <c r="O7221" s="13">
        <v>0</v>
      </c>
      <c r="P7221" s="12" t="str">
        <f>LEFT(Tabela2[[#This Row],[Código]],2)</f>
        <v>71</v>
      </c>
    </row>
    <row r="7222" spans="2:16" ht="15" customHeight="1" x14ac:dyDescent="0.25">
      <c r="B7222" s="36" t="str">
        <f>LOOKUP(Tabela2[[#This Row],[RESUMO]],Tabela3[Grupo],Tabela3[Meus produtos])</f>
        <v>Não</v>
      </c>
      <c r="C7222" s="30" t="s">
        <v>6885</v>
      </c>
      <c r="D7222" t="s">
        <v>21238</v>
      </c>
      <c r="E7222" t="s">
        <v>11853</v>
      </c>
      <c r="F7222" s="30" t="s">
        <v>17603</v>
      </c>
      <c r="G7222">
        <v>6.37</v>
      </c>
      <c r="H7222">
        <v>4.2</v>
      </c>
      <c r="I7222">
        <v>18</v>
      </c>
      <c r="J7222">
        <v>0</v>
      </c>
      <c r="K7222" s="13">
        <v>0.28570000000000001</v>
      </c>
      <c r="L7222" s="13">
        <v>4.2000000000000003E-2</v>
      </c>
      <c r="M7222" s="13">
        <v>6.3700000000000007E-2</v>
      </c>
      <c r="N7222" s="13">
        <v>0.18</v>
      </c>
      <c r="O7222" s="13">
        <v>0</v>
      </c>
      <c r="P7222" s="12" t="str">
        <f>LEFT(Tabela2[[#This Row],[Código]],2)</f>
        <v>71</v>
      </c>
    </row>
    <row r="7223" spans="2:16" ht="15" customHeight="1" x14ac:dyDescent="0.25">
      <c r="B7223" s="36" t="str">
        <f>LOOKUP(Tabela2[[#This Row],[RESUMO]],Tabela3[Grupo],Tabela3[Meus produtos])</f>
        <v>Não</v>
      </c>
      <c r="C7223" s="30" t="s">
        <v>6886</v>
      </c>
      <c r="D7223" t="s">
        <v>21238</v>
      </c>
      <c r="E7223" t="s">
        <v>11853</v>
      </c>
      <c r="F7223" s="30" t="s">
        <v>17604</v>
      </c>
      <c r="G7223">
        <v>6.23</v>
      </c>
      <c r="H7223">
        <v>4.2</v>
      </c>
      <c r="I7223">
        <v>18</v>
      </c>
      <c r="J7223">
        <v>0</v>
      </c>
      <c r="K7223" s="13">
        <v>0.2843</v>
      </c>
      <c r="L7223" s="13">
        <v>4.2000000000000003E-2</v>
      </c>
      <c r="M7223" s="13">
        <v>6.2300000000000001E-2</v>
      </c>
      <c r="N7223" s="13">
        <v>0.18</v>
      </c>
      <c r="O7223" s="13">
        <v>0</v>
      </c>
      <c r="P7223" s="12" t="str">
        <f>LEFT(Tabela2[[#This Row],[Código]],2)</f>
        <v>71</v>
      </c>
    </row>
    <row r="7224" spans="2:16" ht="15" customHeight="1" x14ac:dyDescent="0.25">
      <c r="B7224" s="36" t="str">
        <f>LOOKUP(Tabela2[[#This Row],[RESUMO]],Tabela3[Grupo],Tabela3[Meus produtos])</f>
        <v>Não</v>
      </c>
      <c r="C7224" s="30" t="s">
        <v>6887</v>
      </c>
      <c r="D7224" t="s">
        <v>21238</v>
      </c>
      <c r="E7224" t="s">
        <v>11853</v>
      </c>
      <c r="F7224" s="30" t="s">
        <v>17605</v>
      </c>
      <c r="G7224">
        <v>6.37</v>
      </c>
      <c r="H7224">
        <v>4.2</v>
      </c>
      <c r="I7224">
        <v>18</v>
      </c>
      <c r="J7224">
        <v>0</v>
      </c>
      <c r="K7224" s="13">
        <v>0.28570000000000001</v>
      </c>
      <c r="L7224" s="13">
        <v>4.2000000000000003E-2</v>
      </c>
      <c r="M7224" s="13">
        <v>6.3700000000000007E-2</v>
      </c>
      <c r="N7224" s="13">
        <v>0.18</v>
      </c>
      <c r="O7224" s="13">
        <v>0</v>
      </c>
      <c r="P7224" s="12" t="str">
        <f>LEFT(Tabela2[[#This Row],[Código]],2)</f>
        <v>71</v>
      </c>
    </row>
    <row r="7225" spans="2:16" ht="15" customHeight="1" x14ac:dyDescent="0.25">
      <c r="B7225" s="36" t="str">
        <f>LOOKUP(Tabela2[[#This Row],[RESUMO]],Tabela3[Grupo],Tabela3[Meus produtos])</f>
        <v>Não</v>
      </c>
      <c r="C7225" s="30" t="s">
        <v>6888</v>
      </c>
      <c r="D7225" t="s">
        <v>21238</v>
      </c>
      <c r="E7225" t="s">
        <v>11853</v>
      </c>
      <c r="F7225" s="30" t="s">
        <v>17606</v>
      </c>
      <c r="G7225">
        <v>6.23</v>
      </c>
      <c r="H7225">
        <v>4.2</v>
      </c>
      <c r="I7225">
        <v>18</v>
      </c>
      <c r="J7225">
        <v>0</v>
      </c>
      <c r="K7225" s="13">
        <v>0.2843</v>
      </c>
      <c r="L7225" s="13">
        <v>4.2000000000000003E-2</v>
      </c>
      <c r="M7225" s="13">
        <v>6.2300000000000001E-2</v>
      </c>
      <c r="N7225" s="13">
        <v>0.18</v>
      </c>
      <c r="O7225" s="13">
        <v>0</v>
      </c>
      <c r="P7225" s="12" t="str">
        <f>LEFT(Tabela2[[#This Row],[Código]],2)</f>
        <v>71</v>
      </c>
    </row>
    <row r="7226" spans="2:16" ht="15" customHeight="1" x14ac:dyDescent="0.25">
      <c r="B7226" s="36" t="str">
        <f>LOOKUP(Tabela2[[#This Row],[RESUMO]],Tabela3[Grupo],Tabela3[Meus produtos])</f>
        <v>Não</v>
      </c>
      <c r="C7226" s="30" t="s">
        <v>6889</v>
      </c>
      <c r="D7226" t="s">
        <v>21238</v>
      </c>
      <c r="E7226" t="s">
        <v>11853</v>
      </c>
      <c r="F7226" s="30" t="s">
        <v>17607</v>
      </c>
      <c r="G7226">
        <v>6.37</v>
      </c>
      <c r="H7226">
        <v>4.2</v>
      </c>
      <c r="I7226">
        <v>18</v>
      </c>
      <c r="J7226">
        <v>0</v>
      </c>
      <c r="K7226" s="13">
        <v>0.28570000000000001</v>
      </c>
      <c r="L7226" s="13">
        <v>4.2000000000000003E-2</v>
      </c>
      <c r="M7226" s="13">
        <v>6.3700000000000007E-2</v>
      </c>
      <c r="N7226" s="13">
        <v>0.18</v>
      </c>
      <c r="O7226" s="13">
        <v>0</v>
      </c>
      <c r="P7226" s="12" t="str">
        <f>LEFT(Tabela2[[#This Row],[Código]],2)</f>
        <v>71</v>
      </c>
    </row>
    <row r="7227" spans="2:16" ht="15" customHeight="1" x14ac:dyDescent="0.25">
      <c r="B7227" s="36" t="str">
        <f>LOOKUP(Tabela2[[#This Row],[RESUMO]],Tabela3[Grupo],Tabela3[Meus produtos])</f>
        <v>Não</v>
      </c>
      <c r="C7227" s="30" t="s">
        <v>6890</v>
      </c>
      <c r="D7227" t="s">
        <v>21238</v>
      </c>
      <c r="E7227" t="s">
        <v>11853</v>
      </c>
      <c r="F7227" s="30" t="s">
        <v>17608</v>
      </c>
      <c r="G7227">
        <v>6.23</v>
      </c>
      <c r="H7227">
        <v>4.2</v>
      </c>
      <c r="I7227">
        <v>18</v>
      </c>
      <c r="J7227">
        <v>0</v>
      </c>
      <c r="K7227" s="13">
        <v>0.2843</v>
      </c>
      <c r="L7227" s="13">
        <v>4.2000000000000003E-2</v>
      </c>
      <c r="M7227" s="13">
        <v>6.2300000000000001E-2</v>
      </c>
      <c r="N7227" s="13">
        <v>0.18</v>
      </c>
      <c r="O7227" s="13">
        <v>0</v>
      </c>
      <c r="P7227" s="12" t="str">
        <f>LEFT(Tabela2[[#This Row],[Código]],2)</f>
        <v>71</v>
      </c>
    </row>
    <row r="7228" spans="2:16" ht="15" customHeight="1" x14ac:dyDescent="0.25">
      <c r="B7228" s="36" t="str">
        <f>LOOKUP(Tabela2[[#This Row],[RESUMO]],Tabela3[Grupo],Tabela3[Meus produtos])</f>
        <v>Não</v>
      </c>
      <c r="C7228" s="30" t="s">
        <v>6891</v>
      </c>
      <c r="D7228" t="s">
        <v>21238</v>
      </c>
      <c r="E7228" t="s">
        <v>11853</v>
      </c>
      <c r="F7228" s="30" t="s">
        <v>17609</v>
      </c>
      <c r="G7228">
        <v>6.37</v>
      </c>
      <c r="H7228">
        <v>4.2</v>
      </c>
      <c r="I7228">
        <v>18</v>
      </c>
      <c r="J7228">
        <v>0</v>
      </c>
      <c r="K7228" s="13">
        <v>0.28570000000000001</v>
      </c>
      <c r="L7228" s="13">
        <v>4.2000000000000003E-2</v>
      </c>
      <c r="M7228" s="13">
        <v>6.3700000000000007E-2</v>
      </c>
      <c r="N7228" s="13">
        <v>0.18</v>
      </c>
      <c r="O7228" s="13">
        <v>0</v>
      </c>
      <c r="P7228" s="12" t="str">
        <f>LEFT(Tabela2[[#This Row],[Código]],2)</f>
        <v>71</v>
      </c>
    </row>
    <row r="7229" spans="2:16" ht="15" customHeight="1" x14ac:dyDescent="0.25">
      <c r="B7229" s="36" t="str">
        <f>LOOKUP(Tabela2[[#This Row],[RESUMO]],Tabela3[Grupo],Tabela3[Meus produtos])</f>
        <v>Não</v>
      </c>
      <c r="C7229" s="30" t="s">
        <v>6892</v>
      </c>
      <c r="D7229" t="s">
        <v>21238</v>
      </c>
      <c r="E7229" t="s">
        <v>11853</v>
      </c>
      <c r="F7229" s="30" t="s">
        <v>17610</v>
      </c>
      <c r="G7229">
        <v>6.52</v>
      </c>
      <c r="H7229">
        <v>4.3499999999999996</v>
      </c>
      <c r="I7229">
        <v>18</v>
      </c>
      <c r="J7229">
        <v>0</v>
      </c>
      <c r="K7229" s="13">
        <v>0.28869999999999996</v>
      </c>
      <c r="L7229" s="13">
        <v>4.3499999999999997E-2</v>
      </c>
      <c r="M7229" s="13">
        <v>6.5199999999999994E-2</v>
      </c>
      <c r="N7229" s="13">
        <v>0.18</v>
      </c>
      <c r="O7229" s="13">
        <v>0</v>
      </c>
      <c r="P7229" s="12" t="str">
        <f>LEFT(Tabela2[[#This Row],[Código]],2)</f>
        <v>71</v>
      </c>
    </row>
    <row r="7230" spans="2:16" ht="15" customHeight="1" x14ac:dyDescent="0.25">
      <c r="B7230" s="36" t="str">
        <f>LOOKUP(Tabela2[[#This Row],[RESUMO]],Tabela3[Grupo],Tabela3[Meus produtos])</f>
        <v>Não</v>
      </c>
      <c r="C7230" s="30" t="s">
        <v>6893</v>
      </c>
      <c r="D7230" t="s">
        <v>21238</v>
      </c>
      <c r="E7230" t="s">
        <v>11853</v>
      </c>
      <c r="F7230" s="30" t="s">
        <v>17611</v>
      </c>
      <c r="G7230">
        <v>6.23</v>
      </c>
      <c r="H7230">
        <v>4.2</v>
      </c>
      <c r="I7230">
        <v>18</v>
      </c>
      <c r="J7230">
        <v>0</v>
      </c>
      <c r="K7230" s="13">
        <v>0.2843</v>
      </c>
      <c r="L7230" s="13">
        <v>4.2000000000000003E-2</v>
      </c>
      <c r="M7230" s="13">
        <v>6.2300000000000001E-2</v>
      </c>
      <c r="N7230" s="13">
        <v>0.18</v>
      </c>
      <c r="O7230" s="13">
        <v>0</v>
      </c>
      <c r="P7230" s="12" t="str">
        <f>LEFT(Tabela2[[#This Row],[Código]],2)</f>
        <v>71</v>
      </c>
    </row>
    <row r="7231" spans="2:16" ht="15" customHeight="1" x14ac:dyDescent="0.25">
      <c r="B7231" s="36" t="str">
        <f>LOOKUP(Tabela2[[#This Row],[RESUMO]],Tabela3[Grupo],Tabela3[Meus produtos])</f>
        <v>Não</v>
      </c>
      <c r="C7231" s="30" t="s">
        <v>6893</v>
      </c>
      <c r="D7231" t="s">
        <v>124</v>
      </c>
      <c r="E7231" t="s">
        <v>11853</v>
      </c>
      <c r="F7231" s="30" t="s">
        <v>21461</v>
      </c>
      <c r="G7231">
        <v>6.23</v>
      </c>
      <c r="H7231">
        <v>4.2</v>
      </c>
      <c r="I7231">
        <v>18</v>
      </c>
      <c r="J7231">
        <v>0</v>
      </c>
      <c r="K7231" s="13">
        <v>0.2843</v>
      </c>
      <c r="L7231" s="13">
        <v>4.2000000000000003E-2</v>
      </c>
      <c r="M7231" s="13">
        <v>6.2300000000000001E-2</v>
      </c>
      <c r="N7231" s="13">
        <v>0.18</v>
      </c>
      <c r="O7231" s="13">
        <v>0</v>
      </c>
      <c r="P7231" s="12" t="str">
        <f>LEFT(Tabela2[[#This Row],[Código]],2)</f>
        <v>71</v>
      </c>
    </row>
    <row r="7232" spans="2:16" ht="15" customHeight="1" x14ac:dyDescent="0.25">
      <c r="B7232" s="36" t="str">
        <f>LOOKUP(Tabela2[[#This Row],[RESUMO]],Tabela3[Grupo],Tabela3[Meus produtos])</f>
        <v>Não</v>
      </c>
      <c r="C7232" s="30" t="s">
        <v>6894</v>
      </c>
      <c r="D7232" t="s">
        <v>21238</v>
      </c>
      <c r="E7232" t="s">
        <v>11853</v>
      </c>
      <c r="F7232" s="30" t="s">
        <v>17612</v>
      </c>
      <c r="G7232">
        <v>6.23</v>
      </c>
      <c r="H7232">
        <v>4.2</v>
      </c>
      <c r="I7232">
        <v>18</v>
      </c>
      <c r="J7232">
        <v>0</v>
      </c>
      <c r="K7232" s="13">
        <v>0.2843</v>
      </c>
      <c r="L7232" s="13">
        <v>4.2000000000000003E-2</v>
      </c>
      <c r="M7232" s="13">
        <v>6.2300000000000001E-2</v>
      </c>
      <c r="N7232" s="13">
        <v>0.18</v>
      </c>
      <c r="O7232" s="13">
        <v>0</v>
      </c>
      <c r="P7232" s="12" t="str">
        <f>LEFT(Tabela2[[#This Row],[Código]],2)</f>
        <v>71</v>
      </c>
    </row>
    <row r="7233" spans="2:16" ht="15" customHeight="1" x14ac:dyDescent="0.25">
      <c r="B7233" s="36" t="str">
        <f>LOOKUP(Tabela2[[#This Row],[RESUMO]],Tabela3[Grupo],Tabela3[Meus produtos])</f>
        <v>Não</v>
      </c>
      <c r="C7233" s="30" t="s">
        <v>6894</v>
      </c>
      <c r="D7233" t="s">
        <v>124</v>
      </c>
      <c r="E7233" t="s">
        <v>11853</v>
      </c>
      <c r="F7233" s="30" t="s">
        <v>21461</v>
      </c>
      <c r="G7233">
        <v>6.23</v>
      </c>
      <c r="H7233">
        <v>4.2</v>
      </c>
      <c r="I7233">
        <v>18</v>
      </c>
      <c r="J7233">
        <v>0</v>
      </c>
      <c r="K7233" s="13">
        <v>0.2843</v>
      </c>
      <c r="L7233" s="13">
        <v>4.2000000000000003E-2</v>
      </c>
      <c r="M7233" s="13">
        <v>6.2300000000000001E-2</v>
      </c>
      <c r="N7233" s="13">
        <v>0.18</v>
      </c>
      <c r="O7233" s="13">
        <v>0</v>
      </c>
      <c r="P7233" s="12" t="str">
        <f>LEFT(Tabela2[[#This Row],[Código]],2)</f>
        <v>71</v>
      </c>
    </row>
    <row r="7234" spans="2:16" ht="15" customHeight="1" x14ac:dyDescent="0.25">
      <c r="B7234" s="36" t="str">
        <f>LOOKUP(Tabela2[[#This Row],[RESUMO]],Tabela3[Grupo],Tabela3[Meus produtos])</f>
        <v>Não</v>
      </c>
      <c r="C7234" s="30" t="s">
        <v>6895</v>
      </c>
      <c r="D7234" t="s">
        <v>21238</v>
      </c>
      <c r="E7234" t="s">
        <v>11853</v>
      </c>
      <c r="F7234" s="30" t="s">
        <v>17613</v>
      </c>
      <c r="G7234">
        <v>6.29</v>
      </c>
      <c r="H7234">
        <v>4.2</v>
      </c>
      <c r="I7234">
        <v>18</v>
      </c>
      <c r="J7234">
        <v>0</v>
      </c>
      <c r="K7234" s="13">
        <v>0.28489999999999999</v>
      </c>
      <c r="L7234" s="13">
        <v>4.2000000000000003E-2</v>
      </c>
      <c r="M7234" s="13">
        <v>6.2899999999999998E-2</v>
      </c>
      <c r="N7234" s="13">
        <v>0.18</v>
      </c>
      <c r="O7234" s="13">
        <v>0</v>
      </c>
      <c r="P7234" s="12" t="str">
        <f>LEFT(Tabela2[[#This Row],[Código]],2)</f>
        <v>71</v>
      </c>
    </row>
    <row r="7235" spans="2:16" ht="15" customHeight="1" x14ac:dyDescent="0.25">
      <c r="B7235" s="36" t="str">
        <f>LOOKUP(Tabela2[[#This Row],[RESUMO]],Tabela3[Grupo],Tabela3[Meus produtos])</f>
        <v>Não</v>
      </c>
      <c r="C7235" s="30" t="s">
        <v>6895</v>
      </c>
      <c r="D7235" t="s">
        <v>124</v>
      </c>
      <c r="E7235" t="s">
        <v>11853</v>
      </c>
      <c r="F7235" s="30" t="s">
        <v>21461</v>
      </c>
      <c r="G7235">
        <v>6.29</v>
      </c>
      <c r="H7235">
        <v>4.2</v>
      </c>
      <c r="I7235">
        <v>18</v>
      </c>
      <c r="J7235">
        <v>0</v>
      </c>
      <c r="K7235" s="13">
        <v>0.28489999999999999</v>
      </c>
      <c r="L7235" s="13">
        <v>4.2000000000000003E-2</v>
      </c>
      <c r="M7235" s="13">
        <v>6.2899999999999998E-2</v>
      </c>
      <c r="N7235" s="13">
        <v>0.18</v>
      </c>
      <c r="O7235" s="13">
        <v>0</v>
      </c>
      <c r="P7235" s="12" t="str">
        <f>LEFT(Tabela2[[#This Row],[Código]],2)</f>
        <v>71</v>
      </c>
    </row>
    <row r="7236" spans="2:16" ht="15" customHeight="1" x14ac:dyDescent="0.25">
      <c r="B7236" s="36" t="str">
        <f>LOOKUP(Tabela2[[#This Row],[RESUMO]],Tabela3[Grupo],Tabela3[Meus produtos])</f>
        <v>Não</v>
      </c>
      <c r="C7236" s="30" t="s">
        <v>6896</v>
      </c>
      <c r="D7236" t="s">
        <v>21238</v>
      </c>
      <c r="E7236" t="s">
        <v>11853</v>
      </c>
      <c r="F7236" s="30" t="s">
        <v>17614</v>
      </c>
      <c r="G7236">
        <v>6.23</v>
      </c>
      <c r="H7236">
        <v>4.2</v>
      </c>
      <c r="I7236">
        <v>18</v>
      </c>
      <c r="J7236">
        <v>0</v>
      </c>
      <c r="K7236" s="13">
        <v>0.2843</v>
      </c>
      <c r="L7236" s="13">
        <v>4.2000000000000003E-2</v>
      </c>
      <c r="M7236" s="13">
        <v>6.2300000000000001E-2</v>
      </c>
      <c r="N7236" s="13">
        <v>0.18</v>
      </c>
      <c r="O7236" s="13">
        <v>0</v>
      </c>
      <c r="P7236" s="12" t="str">
        <f>LEFT(Tabela2[[#This Row],[Código]],2)</f>
        <v>71</v>
      </c>
    </row>
    <row r="7237" spans="2:16" ht="15" customHeight="1" x14ac:dyDescent="0.25">
      <c r="B7237" s="36" t="str">
        <f>LOOKUP(Tabela2[[#This Row],[RESUMO]],Tabela3[Grupo],Tabela3[Meus produtos])</f>
        <v>Não</v>
      </c>
      <c r="C7237" s="30" t="s">
        <v>6896</v>
      </c>
      <c r="D7237" t="s">
        <v>124</v>
      </c>
      <c r="E7237" t="s">
        <v>11853</v>
      </c>
      <c r="F7237" s="30" t="s">
        <v>21462</v>
      </c>
      <c r="G7237">
        <v>6.23</v>
      </c>
      <c r="H7237">
        <v>4.2</v>
      </c>
      <c r="I7237">
        <v>18</v>
      </c>
      <c r="J7237">
        <v>0</v>
      </c>
      <c r="K7237" s="13">
        <v>0.2843</v>
      </c>
      <c r="L7237" s="13">
        <v>4.2000000000000003E-2</v>
      </c>
      <c r="M7237" s="13">
        <v>6.2300000000000001E-2</v>
      </c>
      <c r="N7237" s="13">
        <v>0.18</v>
      </c>
      <c r="O7237" s="13">
        <v>0</v>
      </c>
      <c r="P7237" s="12" t="str">
        <f>LEFT(Tabela2[[#This Row],[Código]],2)</f>
        <v>71</v>
      </c>
    </row>
    <row r="7238" spans="2:16" ht="15" customHeight="1" x14ac:dyDescent="0.25">
      <c r="B7238" s="36" t="str">
        <f>LOOKUP(Tabela2[[#This Row],[RESUMO]],Tabela3[Grupo],Tabela3[Meus produtos])</f>
        <v>Não</v>
      </c>
      <c r="C7238" s="30" t="s">
        <v>6897</v>
      </c>
      <c r="D7238" t="s">
        <v>21238</v>
      </c>
      <c r="E7238" t="s">
        <v>11853</v>
      </c>
      <c r="F7238" s="30" t="s">
        <v>17615</v>
      </c>
      <c r="G7238">
        <v>6.23</v>
      </c>
      <c r="H7238">
        <v>4.2</v>
      </c>
      <c r="I7238">
        <v>18</v>
      </c>
      <c r="J7238">
        <v>0</v>
      </c>
      <c r="K7238" s="13">
        <v>0.2843</v>
      </c>
      <c r="L7238" s="13">
        <v>4.2000000000000003E-2</v>
      </c>
      <c r="M7238" s="13">
        <v>6.2300000000000001E-2</v>
      </c>
      <c r="N7238" s="13">
        <v>0.18</v>
      </c>
      <c r="O7238" s="13">
        <v>0</v>
      </c>
      <c r="P7238" s="12" t="str">
        <f>LEFT(Tabela2[[#This Row],[Código]],2)</f>
        <v>71</v>
      </c>
    </row>
    <row r="7239" spans="2:16" ht="15" customHeight="1" x14ac:dyDescent="0.25">
      <c r="B7239" s="36" t="str">
        <f>LOOKUP(Tabela2[[#This Row],[RESUMO]],Tabela3[Grupo],Tabela3[Meus produtos])</f>
        <v>Não</v>
      </c>
      <c r="C7239" s="30" t="s">
        <v>6897</v>
      </c>
      <c r="D7239" t="s">
        <v>124</v>
      </c>
      <c r="E7239" t="s">
        <v>11853</v>
      </c>
      <c r="F7239" s="30" t="s">
        <v>21462</v>
      </c>
      <c r="G7239">
        <v>6.23</v>
      </c>
      <c r="H7239">
        <v>4.2</v>
      </c>
      <c r="I7239">
        <v>18</v>
      </c>
      <c r="J7239">
        <v>0</v>
      </c>
      <c r="K7239" s="13">
        <v>0.2843</v>
      </c>
      <c r="L7239" s="13">
        <v>4.2000000000000003E-2</v>
      </c>
      <c r="M7239" s="13">
        <v>6.2300000000000001E-2</v>
      </c>
      <c r="N7239" s="13">
        <v>0.18</v>
      </c>
      <c r="O7239" s="13">
        <v>0</v>
      </c>
      <c r="P7239" s="12" t="str">
        <f>LEFT(Tabela2[[#This Row],[Código]],2)</f>
        <v>71</v>
      </c>
    </row>
    <row r="7240" spans="2:16" ht="15" customHeight="1" x14ac:dyDescent="0.25">
      <c r="B7240" s="36" t="str">
        <f>LOOKUP(Tabela2[[#This Row],[RESUMO]],Tabela3[Grupo],Tabela3[Meus produtos])</f>
        <v>Não</v>
      </c>
      <c r="C7240" s="30" t="s">
        <v>6898</v>
      </c>
      <c r="D7240" t="s">
        <v>21238</v>
      </c>
      <c r="E7240" t="s">
        <v>11853</v>
      </c>
      <c r="F7240" s="30" t="s">
        <v>17616</v>
      </c>
      <c r="G7240">
        <v>6.29</v>
      </c>
      <c r="H7240">
        <v>4.2</v>
      </c>
      <c r="I7240">
        <v>18</v>
      </c>
      <c r="J7240">
        <v>0</v>
      </c>
      <c r="K7240" s="13">
        <v>0.28489999999999999</v>
      </c>
      <c r="L7240" s="13">
        <v>4.2000000000000003E-2</v>
      </c>
      <c r="M7240" s="13">
        <v>6.2899999999999998E-2</v>
      </c>
      <c r="N7240" s="13">
        <v>0.18</v>
      </c>
      <c r="O7240" s="13">
        <v>0</v>
      </c>
      <c r="P7240" s="12" t="str">
        <f>LEFT(Tabela2[[#This Row],[Código]],2)</f>
        <v>71</v>
      </c>
    </row>
    <row r="7241" spans="2:16" ht="15" customHeight="1" x14ac:dyDescent="0.25">
      <c r="B7241" s="36" t="str">
        <f>LOOKUP(Tabela2[[#This Row],[RESUMO]],Tabela3[Grupo],Tabela3[Meus produtos])</f>
        <v>Não</v>
      </c>
      <c r="C7241" s="30" t="s">
        <v>6898</v>
      </c>
      <c r="D7241" t="s">
        <v>124</v>
      </c>
      <c r="E7241" t="s">
        <v>11853</v>
      </c>
      <c r="F7241" s="30" t="s">
        <v>21463</v>
      </c>
      <c r="G7241">
        <v>6.29</v>
      </c>
      <c r="H7241">
        <v>4.2</v>
      </c>
      <c r="I7241">
        <v>18</v>
      </c>
      <c r="J7241">
        <v>0</v>
      </c>
      <c r="K7241" s="13">
        <v>0.28489999999999999</v>
      </c>
      <c r="L7241" s="13">
        <v>4.2000000000000003E-2</v>
      </c>
      <c r="M7241" s="13">
        <v>6.2899999999999998E-2</v>
      </c>
      <c r="N7241" s="13">
        <v>0.18</v>
      </c>
      <c r="O7241" s="13">
        <v>0</v>
      </c>
      <c r="P7241" s="12" t="str">
        <f>LEFT(Tabela2[[#This Row],[Código]],2)</f>
        <v>71</v>
      </c>
    </row>
    <row r="7242" spans="2:16" ht="15" customHeight="1" x14ac:dyDescent="0.25">
      <c r="B7242" s="36" t="str">
        <f>LOOKUP(Tabela2[[#This Row],[RESUMO]],Tabela3[Grupo],Tabela3[Meus produtos])</f>
        <v>Não</v>
      </c>
      <c r="C7242" s="30" t="s">
        <v>6899</v>
      </c>
      <c r="D7242" t="s">
        <v>21238</v>
      </c>
      <c r="E7242" t="s">
        <v>11853</v>
      </c>
      <c r="F7242" s="30" t="s">
        <v>17617</v>
      </c>
      <c r="G7242">
        <v>6.62</v>
      </c>
      <c r="H7242">
        <v>4.37</v>
      </c>
      <c r="I7242">
        <v>18</v>
      </c>
      <c r="J7242">
        <v>0</v>
      </c>
      <c r="K7242" s="13">
        <v>0.28989999999999999</v>
      </c>
      <c r="L7242" s="13">
        <v>4.3700000000000003E-2</v>
      </c>
      <c r="M7242" s="13">
        <v>6.6199999999999995E-2</v>
      </c>
      <c r="N7242" s="13">
        <v>0.18</v>
      </c>
      <c r="O7242" s="13">
        <v>0</v>
      </c>
      <c r="P7242" s="12" t="str">
        <f>LEFT(Tabela2[[#This Row],[Código]],2)</f>
        <v>71</v>
      </c>
    </row>
    <row r="7243" spans="2:16" ht="15" customHeight="1" x14ac:dyDescent="0.25">
      <c r="B7243" s="36" t="str">
        <f>LOOKUP(Tabela2[[#This Row],[RESUMO]],Tabela3[Grupo],Tabela3[Meus produtos])</f>
        <v>Não</v>
      </c>
      <c r="C7243" s="30" t="s">
        <v>6900</v>
      </c>
      <c r="D7243" t="s">
        <v>21238</v>
      </c>
      <c r="E7243" t="s">
        <v>11853</v>
      </c>
      <c r="F7243" s="30" t="s">
        <v>17618</v>
      </c>
      <c r="G7243">
        <v>6.62</v>
      </c>
      <c r="H7243">
        <v>4.37</v>
      </c>
      <c r="I7243">
        <v>18</v>
      </c>
      <c r="J7243">
        <v>0</v>
      </c>
      <c r="K7243" s="13">
        <v>0.28989999999999999</v>
      </c>
      <c r="L7243" s="13">
        <v>4.3700000000000003E-2</v>
      </c>
      <c r="M7243" s="13">
        <v>6.6199999999999995E-2</v>
      </c>
      <c r="N7243" s="13">
        <v>0.18</v>
      </c>
      <c r="O7243" s="13">
        <v>0</v>
      </c>
      <c r="P7243" s="12" t="str">
        <f>LEFT(Tabela2[[#This Row],[Código]],2)</f>
        <v>71</v>
      </c>
    </row>
    <row r="7244" spans="2:16" ht="15" customHeight="1" x14ac:dyDescent="0.25">
      <c r="B7244" s="36" t="str">
        <f>LOOKUP(Tabela2[[#This Row],[RESUMO]],Tabela3[Grupo],Tabela3[Meus produtos])</f>
        <v>Não</v>
      </c>
      <c r="C7244" s="30" t="s">
        <v>6901</v>
      </c>
      <c r="D7244" t="s">
        <v>21238</v>
      </c>
      <c r="E7244" t="s">
        <v>11853</v>
      </c>
      <c r="F7244" s="30" t="s">
        <v>17619</v>
      </c>
      <c r="G7244">
        <v>6.62</v>
      </c>
      <c r="H7244">
        <v>4.37</v>
      </c>
      <c r="I7244">
        <v>18</v>
      </c>
      <c r="J7244">
        <v>0</v>
      </c>
      <c r="K7244" s="13">
        <v>0.28989999999999999</v>
      </c>
      <c r="L7244" s="13">
        <v>4.3700000000000003E-2</v>
      </c>
      <c r="M7244" s="13">
        <v>6.6199999999999995E-2</v>
      </c>
      <c r="N7244" s="13">
        <v>0.18</v>
      </c>
      <c r="O7244" s="13">
        <v>0</v>
      </c>
      <c r="P7244" s="12" t="str">
        <f>LEFT(Tabela2[[#This Row],[Código]],2)</f>
        <v>71</v>
      </c>
    </row>
    <row r="7245" spans="2:16" ht="15" customHeight="1" x14ac:dyDescent="0.25">
      <c r="B7245" s="36" t="str">
        <f>LOOKUP(Tabela2[[#This Row],[RESUMO]],Tabela3[Grupo],Tabela3[Meus produtos])</f>
        <v>Não</v>
      </c>
      <c r="C7245" s="30" t="s">
        <v>6902</v>
      </c>
      <c r="D7245" t="s">
        <v>21238</v>
      </c>
      <c r="E7245" t="s">
        <v>11853</v>
      </c>
      <c r="F7245" s="30" t="s">
        <v>17620</v>
      </c>
      <c r="G7245">
        <v>6.62</v>
      </c>
      <c r="H7245">
        <v>4.37</v>
      </c>
      <c r="I7245">
        <v>18</v>
      </c>
      <c r="J7245">
        <v>0</v>
      </c>
      <c r="K7245" s="13">
        <v>0.28989999999999999</v>
      </c>
      <c r="L7245" s="13">
        <v>4.3700000000000003E-2</v>
      </c>
      <c r="M7245" s="13">
        <v>6.6199999999999995E-2</v>
      </c>
      <c r="N7245" s="13">
        <v>0.18</v>
      </c>
      <c r="O7245" s="13">
        <v>0</v>
      </c>
      <c r="P7245" s="12" t="str">
        <f>LEFT(Tabela2[[#This Row],[Código]],2)</f>
        <v>71</v>
      </c>
    </row>
    <row r="7246" spans="2:16" ht="15" customHeight="1" x14ac:dyDescent="0.25">
      <c r="B7246" s="36" t="str">
        <f>LOOKUP(Tabela2[[#This Row],[RESUMO]],Tabela3[Grupo],Tabela3[Meus produtos])</f>
        <v>Não</v>
      </c>
      <c r="C7246" s="30" t="s">
        <v>6903</v>
      </c>
      <c r="D7246" t="s">
        <v>21238</v>
      </c>
      <c r="E7246" t="s">
        <v>11853</v>
      </c>
      <c r="F7246" s="30" t="s">
        <v>17621</v>
      </c>
      <c r="G7246">
        <v>6.62</v>
      </c>
      <c r="H7246">
        <v>4.37</v>
      </c>
      <c r="I7246">
        <v>18</v>
      </c>
      <c r="J7246">
        <v>0</v>
      </c>
      <c r="K7246" s="13">
        <v>0.28989999999999999</v>
      </c>
      <c r="L7246" s="13">
        <v>4.3700000000000003E-2</v>
      </c>
      <c r="M7246" s="13">
        <v>6.6199999999999995E-2</v>
      </c>
      <c r="N7246" s="13">
        <v>0.18</v>
      </c>
      <c r="O7246" s="13">
        <v>0</v>
      </c>
      <c r="P7246" s="12" t="str">
        <f>LEFT(Tabela2[[#This Row],[Código]],2)</f>
        <v>71</v>
      </c>
    </row>
    <row r="7247" spans="2:16" ht="15" customHeight="1" x14ac:dyDescent="0.25">
      <c r="B7247" s="36" t="str">
        <f>LOOKUP(Tabela2[[#This Row],[RESUMO]],Tabela3[Grupo],Tabela3[Meus produtos])</f>
        <v>Não</v>
      </c>
      <c r="C7247" s="30" t="s">
        <v>6904</v>
      </c>
      <c r="D7247" t="s">
        <v>21238</v>
      </c>
      <c r="E7247" t="s">
        <v>11853</v>
      </c>
      <c r="F7247" s="30" t="s">
        <v>17622</v>
      </c>
      <c r="G7247">
        <v>6.62</v>
      </c>
      <c r="H7247">
        <v>4.37</v>
      </c>
      <c r="I7247">
        <v>18</v>
      </c>
      <c r="J7247">
        <v>0</v>
      </c>
      <c r="K7247" s="13">
        <v>0.28989999999999999</v>
      </c>
      <c r="L7247" s="13">
        <v>4.3700000000000003E-2</v>
      </c>
      <c r="M7247" s="13">
        <v>6.6199999999999995E-2</v>
      </c>
      <c r="N7247" s="13">
        <v>0.18</v>
      </c>
      <c r="O7247" s="13">
        <v>0</v>
      </c>
      <c r="P7247" s="12" t="str">
        <f>LEFT(Tabela2[[#This Row],[Código]],2)</f>
        <v>71</v>
      </c>
    </row>
    <row r="7248" spans="2:16" ht="15" customHeight="1" x14ac:dyDescent="0.25">
      <c r="B7248" s="36" t="str">
        <f>LOOKUP(Tabela2[[#This Row],[RESUMO]],Tabela3[Grupo],Tabela3[Meus produtos])</f>
        <v>Não</v>
      </c>
      <c r="C7248" s="30" t="s">
        <v>6905</v>
      </c>
      <c r="D7248" t="s">
        <v>21238</v>
      </c>
      <c r="E7248" t="s">
        <v>11853</v>
      </c>
      <c r="F7248" s="30" t="s">
        <v>17623</v>
      </c>
      <c r="G7248">
        <v>6.6</v>
      </c>
      <c r="H7248">
        <v>4.3499999999999996</v>
      </c>
      <c r="I7248">
        <v>18</v>
      </c>
      <c r="J7248">
        <v>0</v>
      </c>
      <c r="K7248" s="13">
        <v>0.28949999999999998</v>
      </c>
      <c r="L7248" s="13">
        <v>4.3499999999999997E-2</v>
      </c>
      <c r="M7248" s="13">
        <v>6.6000000000000003E-2</v>
      </c>
      <c r="N7248" s="13">
        <v>0.18</v>
      </c>
      <c r="O7248" s="13">
        <v>0</v>
      </c>
      <c r="P7248" s="12" t="str">
        <f>LEFT(Tabela2[[#This Row],[Código]],2)</f>
        <v>71</v>
      </c>
    </row>
    <row r="7249" spans="2:16" ht="15" customHeight="1" x14ac:dyDescent="0.25">
      <c r="B7249" s="36" t="str">
        <f>LOOKUP(Tabela2[[#This Row],[RESUMO]],Tabela3[Grupo],Tabela3[Meus produtos])</f>
        <v>Não</v>
      </c>
      <c r="C7249" s="30" t="s">
        <v>6906</v>
      </c>
      <c r="D7249" t="s">
        <v>21238</v>
      </c>
      <c r="E7249" t="s">
        <v>11853</v>
      </c>
      <c r="F7249" s="30" t="s">
        <v>17624</v>
      </c>
      <c r="G7249">
        <v>6.6</v>
      </c>
      <c r="H7249">
        <v>4.3499999999999996</v>
      </c>
      <c r="I7249">
        <v>18</v>
      </c>
      <c r="J7249">
        <v>0</v>
      </c>
      <c r="K7249" s="13">
        <v>0.28949999999999998</v>
      </c>
      <c r="L7249" s="13">
        <v>4.3499999999999997E-2</v>
      </c>
      <c r="M7249" s="13">
        <v>6.6000000000000003E-2</v>
      </c>
      <c r="N7249" s="13">
        <v>0.18</v>
      </c>
      <c r="O7249" s="13">
        <v>0</v>
      </c>
      <c r="P7249" s="12" t="str">
        <f>LEFT(Tabela2[[#This Row],[Código]],2)</f>
        <v>71</v>
      </c>
    </row>
    <row r="7250" spans="2:16" ht="15" customHeight="1" x14ac:dyDescent="0.25">
      <c r="B7250" s="36" t="str">
        <f>LOOKUP(Tabela2[[#This Row],[RESUMO]],Tabela3[Grupo],Tabela3[Meus produtos])</f>
        <v>Não</v>
      </c>
      <c r="C7250" s="30" t="s">
        <v>6907</v>
      </c>
      <c r="D7250" t="s">
        <v>21238</v>
      </c>
      <c r="E7250" t="s">
        <v>11853</v>
      </c>
      <c r="F7250" s="30" t="s">
        <v>17625</v>
      </c>
      <c r="G7250">
        <v>6.62</v>
      </c>
      <c r="H7250">
        <v>4.37</v>
      </c>
      <c r="I7250">
        <v>18</v>
      </c>
      <c r="J7250">
        <v>0</v>
      </c>
      <c r="K7250" s="13">
        <v>0.28989999999999999</v>
      </c>
      <c r="L7250" s="13">
        <v>4.3700000000000003E-2</v>
      </c>
      <c r="M7250" s="13">
        <v>6.6199999999999995E-2</v>
      </c>
      <c r="N7250" s="13">
        <v>0.18</v>
      </c>
      <c r="O7250" s="13">
        <v>0</v>
      </c>
      <c r="P7250" s="12" t="str">
        <f>LEFT(Tabela2[[#This Row],[Código]],2)</f>
        <v>71</v>
      </c>
    </row>
    <row r="7251" spans="2:16" ht="15" customHeight="1" x14ac:dyDescent="0.25">
      <c r="B7251" s="36" t="str">
        <f>LOOKUP(Tabela2[[#This Row],[RESUMO]],Tabela3[Grupo],Tabela3[Meus produtos])</f>
        <v>Não</v>
      </c>
      <c r="C7251" s="30" t="s">
        <v>6908</v>
      </c>
      <c r="D7251" t="s">
        <v>21238</v>
      </c>
      <c r="E7251" t="s">
        <v>11853</v>
      </c>
      <c r="F7251" s="30" t="s">
        <v>17626</v>
      </c>
      <c r="G7251">
        <v>6.62</v>
      </c>
      <c r="H7251">
        <v>4.37</v>
      </c>
      <c r="I7251">
        <v>18</v>
      </c>
      <c r="J7251">
        <v>0</v>
      </c>
      <c r="K7251" s="13">
        <v>0.28989999999999999</v>
      </c>
      <c r="L7251" s="13">
        <v>4.3700000000000003E-2</v>
      </c>
      <c r="M7251" s="13">
        <v>6.6199999999999995E-2</v>
      </c>
      <c r="N7251" s="13">
        <v>0.18</v>
      </c>
      <c r="O7251" s="13">
        <v>0</v>
      </c>
      <c r="P7251" s="12" t="str">
        <f>LEFT(Tabela2[[#This Row],[Código]],2)</f>
        <v>71</v>
      </c>
    </row>
    <row r="7252" spans="2:16" ht="15" customHeight="1" x14ac:dyDescent="0.25">
      <c r="B7252" s="36" t="str">
        <f>LOOKUP(Tabela2[[#This Row],[RESUMO]],Tabela3[Grupo],Tabela3[Meus produtos])</f>
        <v>Não</v>
      </c>
      <c r="C7252" s="30" t="s">
        <v>6909</v>
      </c>
      <c r="D7252" t="s">
        <v>21238</v>
      </c>
      <c r="E7252" t="s">
        <v>11853</v>
      </c>
      <c r="F7252" s="30" t="s">
        <v>17627</v>
      </c>
      <c r="G7252">
        <v>6.37</v>
      </c>
      <c r="H7252">
        <v>4.37</v>
      </c>
      <c r="I7252">
        <v>12</v>
      </c>
      <c r="J7252">
        <v>0</v>
      </c>
      <c r="K7252" s="13">
        <v>0.22739999999999999</v>
      </c>
      <c r="L7252" s="13">
        <v>4.3700000000000003E-2</v>
      </c>
      <c r="M7252" s="13">
        <v>6.3700000000000007E-2</v>
      </c>
      <c r="N7252" s="13">
        <v>0.12</v>
      </c>
      <c r="O7252" s="13">
        <v>0</v>
      </c>
      <c r="P7252" s="12" t="str">
        <f>LEFT(Tabela2[[#This Row],[Código]],2)</f>
        <v>71</v>
      </c>
    </row>
    <row r="7253" spans="2:16" ht="15" customHeight="1" x14ac:dyDescent="0.25">
      <c r="B7253" s="36" t="str">
        <f>LOOKUP(Tabela2[[#This Row],[RESUMO]],Tabela3[Grupo],Tabela3[Meus produtos])</f>
        <v>Não</v>
      </c>
      <c r="C7253" s="30" t="s">
        <v>6910</v>
      </c>
      <c r="D7253" t="s">
        <v>21238</v>
      </c>
      <c r="E7253" t="s">
        <v>11853</v>
      </c>
      <c r="F7253" s="30" t="s">
        <v>17628</v>
      </c>
      <c r="G7253">
        <v>6.62</v>
      </c>
      <c r="H7253">
        <v>4.37</v>
      </c>
      <c r="I7253">
        <v>18</v>
      </c>
      <c r="J7253">
        <v>0</v>
      </c>
      <c r="K7253" s="13">
        <v>0.28989999999999999</v>
      </c>
      <c r="L7253" s="13">
        <v>4.3700000000000003E-2</v>
      </c>
      <c r="M7253" s="13">
        <v>6.6199999999999995E-2</v>
      </c>
      <c r="N7253" s="13">
        <v>0.18</v>
      </c>
      <c r="O7253" s="13">
        <v>0</v>
      </c>
      <c r="P7253" s="12" t="str">
        <f>LEFT(Tabela2[[#This Row],[Código]],2)</f>
        <v>71</v>
      </c>
    </row>
    <row r="7254" spans="2:16" ht="15" customHeight="1" x14ac:dyDescent="0.25">
      <c r="B7254" s="36" t="str">
        <f>LOOKUP(Tabela2[[#This Row],[RESUMO]],Tabela3[Grupo],Tabela3[Meus produtos])</f>
        <v>Não</v>
      </c>
      <c r="C7254" s="30" t="s">
        <v>6911</v>
      </c>
      <c r="D7254" t="s">
        <v>21238</v>
      </c>
      <c r="E7254" t="s">
        <v>11853</v>
      </c>
      <c r="F7254" s="30" t="s">
        <v>17629</v>
      </c>
      <c r="G7254">
        <v>6.62</v>
      </c>
      <c r="H7254">
        <v>4.37</v>
      </c>
      <c r="I7254">
        <v>18</v>
      </c>
      <c r="J7254">
        <v>0</v>
      </c>
      <c r="K7254" s="13">
        <v>0.28989999999999999</v>
      </c>
      <c r="L7254" s="13">
        <v>4.3700000000000003E-2</v>
      </c>
      <c r="M7254" s="13">
        <v>6.6199999999999995E-2</v>
      </c>
      <c r="N7254" s="13">
        <v>0.18</v>
      </c>
      <c r="O7254" s="13">
        <v>0</v>
      </c>
      <c r="P7254" s="12" t="str">
        <f>LEFT(Tabela2[[#This Row],[Código]],2)</f>
        <v>71</v>
      </c>
    </row>
    <row r="7255" spans="2:16" ht="15" customHeight="1" x14ac:dyDescent="0.25">
      <c r="B7255" s="36" t="str">
        <f>LOOKUP(Tabela2[[#This Row],[RESUMO]],Tabela3[Grupo],Tabela3[Meus produtos])</f>
        <v>Não</v>
      </c>
      <c r="C7255" s="30" t="s">
        <v>6912</v>
      </c>
      <c r="D7255" t="s">
        <v>21238</v>
      </c>
      <c r="E7255" t="s">
        <v>11853</v>
      </c>
      <c r="F7255" s="30" t="s">
        <v>17630</v>
      </c>
      <c r="G7255">
        <v>6.62</v>
      </c>
      <c r="H7255">
        <v>4.37</v>
      </c>
      <c r="I7255">
        <v>18</v>
      </c>
      <c r="J7255">
        <v>0</v>
      </c>
      <c r="K7255" s="13">
        <v>0.28989999999999999</v>
      </c>
      <c r="L7255" s="13">
        <v>4.3700000000000003E-2</v>
      </c>
      <c r="M7255" s="13">
        <v>6.6199999999999995E-2</v>
      </c>
      <c r="N7255" s="13">
        <v>0.18</v>
      </c>
      <c r="O7255" s="13">
        <v>0</v>
      </c>
      <c r="P7255" s="12" t="str">
        <f>LEFT(Tabela2[[#This Row],[Código]],2)</f>
        <v>71</v>
      </c>
    </row>
    <row r="7256" spans="2:16" ht="15" customHeight="1" x14ac:dyDescent="0.25">
      <c r="B7256" s="36" t="str">
        <f>LOOKUP(Tabela2[[#This Row],[RESUMO]],Tabela3[Grupo],Tabela3[Meus produtos])</f>
        <v>Não</v>
      </c>
      <c r="C7256" s="30" t="s">
        <v>6913</v>
      </c>
      <c r="D7256" t="s">
        <v>21238</v>
      </c>
      <c r="E7256" t="s">
        <v>11853</v>
      </c>
      <c r="F7256" s="30" t="s">
        <v>17631</v>
      </c>
      <c r="G7256">
        <v>6.62</v>
      </c>
      <c r="H7256">
        <v>4.37</v>
      </c>
      <c r="I7256">
        <v>18</v>
      </c>
      <c r="J7256">
        <v>0</v>
      </c>
      <c r="K7256" s="13">
        <v>0.28989999999999999</v>
      </c>
      <c r="L7256" s="13">
        <v>4.3700000000000003E-2</v>
      </c>
      <c r="M7256" s="13">
        <v>6.6199999999999995E-2</v>
      </c>
      <c r="N7256" s="13">
        <v>0.18</v>
      </c>
      <c r="O7256" s="13">
        <v>0</v>
      </c>
      <c r="P7256" s="12" t="str">
        <f>LEFT(Tabela2[[#This Row],[Código]],2)</f>
        <v>71</v>
      </c>
    </row>
    <row r="7257" spans="2:16" ht="15" customHeight="1" x14ac:dyDescent="0.25">
      <c r="B7257" s="36" t="str">
        <f>LOOKUP(Tabela2[[#This Row],[RESUMO]],Tabela3[Grupo],Tabela3[Meus produtos])</f>
        <v>Não</v>
      </c>
      <c r="C7257" s="30" t="s">
        <v>6914</v>
      </c>
      <c r="D7257" t="s">
        <v>21238</v>
      </c>
      <c r="E7257" t="s">
        <v>11853</v>
      </c>
      <c r="F7257" s="30" t="s">
        <v>17632</v>
      </c>
      <c r="G7257">
        <v>6.42</v>
      </c>
      <c r="H7257">
        <v>4.2</v>
      </c>
      <c r="I7257">
        <v>18</v>
      </c>
      <c r="J7257">
        <v>0</v>
      </c>
      <c r="K7257" s="13">
        <v>0.28620000000000001</v>
      </c>
      <c r="L7257" s="13">
        <v>4.2000000000000003E-2</v>
      </c>
      <c r="M7257" s="13">
        <v>6.4199999999999993E-2</v>
      </c>
      <c r="N7257" s="13">
        <v>0.18</v>
      </c>
      <c r="O7257" s="13">
        <v>0</v>
      </c>
      <c r="P7257" s="12" t="str">
        <f>LEFT(Tabela2[[#This Row],[Código]],2)</f>
        <v>71</v>
      </c>
    </row>
    <row r="7258" spans="2:16" ht="15" customHeight="1" x14ac:dyDescent="0.25">
      <c r="B7258" s="36" t="str">
        <f>LOOKUP(Tabela2[[#This Row],[RESUMO]],Tabela3[Grupo],Tabela3[Meus produtos])</f>
        <v>Não</v>
      </c>
      <c r="C7258" s="30" t="s">
        <v>6915</v>
      </c>
      <c r="D7258" t="s">
        <v>21238</v>
      </c>
      <c r="E7258" t="s">
        <v>11853</v>
      </c>
      <c r="F7258" s="30" t="s">
        <v>17633</v>
      </c>
      <c r="G7258">
        <v>6.2</v>
      </c>
      <c r="H7258">
        <v>4.2</v>
      </c>
      <c r="I7258">
        <v>18</v>
      </c>
      <c r="J7258">
        <v>0</v>
      </c>
      <c r="K7258" s="13">
        <v>0.28400000000000003</v>
      </c>
      <c r="L7258" s="13">
        <v>4.2000000000000003E-2</v>
      </c>
      <c r="M7258" s="13">
        <v>6.2E-2</v>
      </c>
      <c r="N7258" s="13">
        <v>0.18</v>
      </c>
      <c r="O7258" s="13">
        <v>0</v>
      </c>
      <c r="P7258" s="12" t="str">
        <f>LEFT(Tabela2[[#This Row],[Código]],2)</f>
        <v>71</v>
      </c>
    </row>
    <row r="7259" spans="2:16" ht="15" customHeight="1" x14ac:dyDescent="0.25">
      <c r="B7259" s="36" t="str">
        <f>LOOKUP(Tabela2[[#This Row],[RESUMO]],Tabela3[Grupo],Tabela3[Meus produtos])</f>
        <v>Não</v>
      </c>
      <c r="C7259" s="30" t="s">
        <v>6916</v>
      </c>
      <c r="D7259" t="s">
        <v>21238</v>
      </c>
      <c r="E7259" t="s">
        <v>11853</v>
      </c>
      <c r="F7259" s="30" t="s">
        <v>17634</v>
      </c>
      <c r="G7259">
        <v>6.45</v>
      </c>
      <c r="H7259">
        <v>4.2</v>
      </c>
      <c r="I7259">
        <v>18</v>
      </c>
      <c r="J7259">
        <v>0</v>
      </c>
      <c r="K7259" s="13">
        <v>0.28649999999999998</v>
      </c>
      <c r="L7259" s="13">
        <v>4.2000000000000003E-2</v>
      </c>
      <c r="M7259" s="13">
        <v>6.4500000000000002E-2</v>
      </c>
      <c r="N7259" s="13">
        <v>0.18</v>
      </c>
      <c r="O7259" s="13">
        <v>0</v>
      </c>
      <c r="P7259" s="12" t="str">
        <f>LEFT(Tabela2[[#This Row],[Código]],2)</f>
        <v>71</v>
      </c>
    </row>
    <row r="7260" spans="2:16" ht="15" customHeight="1" x14ac:dyDescent="0.25">
      <c r="B7260" s="36" t="str">
        <f>LOOKUP(Tabela2[[#This Row],[RESUMO]],Tabela3[Grupo],Tabela3[Meus produtos])</f>
        <v>Não</v>
      </c>
      <c r="C7260" s="30" t="s">
        <v>6917</v>
      </c>
      <c r="D7260" t="s">
        <v>21238</v>
      </c>
      <c r="E7260" t="s">
        <v>11853</v>
      </c>
      <c r="F7260" s="30" t="s">
        <v>17635</v>
      </c>
      <c r="G7260">
        <v>8.35</v>
      </c>
      <c r="H7260">
        <v>5.39</v>
      </c>
      <c r="I7260">
        <v>18</v>
      </c>
      <c r="J7260">
        <v>0</v>
      </c>
      <c r="K7260" s="13">
        <v>0.31740000000000002</v>
      </c>
      <c r="L7260" s="13">
        <v>5.3899999999999997E-2</v>
      </c>
      <c r="M7260" s="13">
        <v>8.3499999999999991E-2</v>
      </c>
      <c r="N7260" s="13">
        <v>0.18</v>
      </c>
      <c r="O7260" s="13">
        <v>0</v>
      </c>
      <c r="P7260" s="12" t="str">
        <f>LEFT(Tabela2[[#This Row],[Código]],2)</f>
        <v>72</v>
      </c>
    </row>
    <row r="7261" spans="2:16" ht="15" customHeight="1" x14ac:dyDescent="0.25">
      <c r="B7261" s="36" t="str">
        <f>LOOKUP(Tabela2[[#This Row],[RESUMO]],Tabela3[Grupo],Tabela3[Meus produtos])</f>
        <v>Não</v>
      </c>
      <c r="C7261" s="30" t="s">
        <v>6918</v>
      </c>
      <c r="D7261" t="s">
        <v>21238</v>
      </c>
      <c r="E7261" t="s">
        <v>11853</v>
      </c>
      <c r="F7261" s="30" t="s">
        <v>17636</v>
      </c>
      <c r="G7261">
        <v>8.35</v>
      </c>
      <c r="H7261">
        <v>5.39</v>
      </c>
      <c r="I7261">
        <v>18</v>
      </c>
      <c r="J7261">
        <v>0</v>
      </c>
      <c r="K7261" s="13">
        <v>0.31740000000000002</v>
      </c>
      <c r="L7261" s="13">
        <v>5.3899999999999997E-2</v>
      </c>
      <c r="M7261" s="13">
        <v>8.3499999999999991E-2</v>
      </c>
      <c r="N7261" s="13">
        <v>0.18</v>
      </c>
      <c r="O7261" s="13">
        <v>0</v>
      </c>
      <c r="P7261" s="12" t="str">
        <f>LEFT(Tabela2[[#This Row],[Código]],2)</f>
        <v>72</v>
      </c>
    </row>
    <row r="7262" spans="2:16" ht="15" customHeight="1" x14ac:dyDescent="0.25">
      <c r="B7262" s="36" t="str">
        <f>LOOKUP(Tabela2[[#This Row],[RESUMO]],Tabela3[Grupo],Tabela3[Meus produtos])</f>
        <v>Não</v>
      </c>
      <c r="C7262" s="30" t="s">
        <v>6919</v>
      </c>
      <c r="D7262" t="s">
        <v>21238</v>
      </c>
      <c r="E7262" t="s">
        <v>11853</v>
      </c>
      <c r="F7262" s="30" t="s">
        <v>17637</v>
      </c>
      <c r="G7262">
        <v>8.35</v>
      </c>
      <c r="H7262">
        <v>5.39</v>
      </c>
      <c r="I7262">
        <v>18</v>
      </c>
      <c r="J7262">
        <v>0</v>
      </c>
      <c r="K7262" s="13">
        <v>0.31740000000000002</v>
      </c>
      <c r="L7262" s="13">
        <v>5.3899999999999997E-2</v>
      </c>
      <c r="M7262" s="13">
        <v>8.3499999999999991E-2</v>
      </c>
      <c r="N7262" s="13">
        <v>0.18</v>
      </c>
      <c r="O7262" s="13">
        <v>0</v>
      </c>
      <c r="P7262" s="12" t="str">
        <f>LEFT(Tabela2[[#This Row],[Código]],2)</f>
        <v>72</v>
      </c>
    </row>
    <row r="7263" spans="2:16" ht="15" customHeight="1" x14ac:dyDescent="0.25">
      <c r="B7263" s="36" t="str">
        <f>LOOKUP(Tabela2[[#This Row],[RESUMO]],Tabela3[Grupo],Tabela3[Meus produtos])</f>
        <v>Não</v>
      </c>
      <c r="C7263" s="30" t="s">
        <v>6920</v>
      </c>
      <c r="D7263" t="s">
        <v>21238</v>
      </c>
      <c r="E7263" t="s">
        <v>11853</v>
      </c>
      <c r="F7263" s="30" t="s">
        <v>17638</v>
      </c>
      <c r="G7263">
        <v>8.81</v>
      </c>
      <c r="H7263">
        <v>5.39</v>
      </c>
      <c r="I7263">
        <v>18</v>
      </c>
      <c r="J7263">
        <v>0</v>
      </c>
      <c r="K7263" s="13">
        <v>0.32200000000000001</v>
      </c>
      <c r="L7263" s="13">
        <v>5.3899999999999997E-2</v>
      </c>
      <c r="M7263" s="13">
        <v>8.8100000000000012E-2</v>
      </c>
      <c r="N7263" s="13">
        <v>0.18</v>
      </c>
      <c r="O7263" s="13">
        <v>0</v>
      </c>
      <c r="P7263" s="12" t="str">
        <f>LEFT(Tabela2[[#This Row],[Código]],2)</f>
        <v>72</v>
      </c>
    </row>
    <row r="7264" spans="2:16" ht="15" customHeight="1" x14ac:dyDescent="0.25">
      <c r="B7264" s="36" t="str">
        <f>LOOKUP(Tabela2[[#This Row],[RESUMO]],Tabela3[Grupo],Tabela3[Meus produtos])</f>
        <v>Não</v>
      </c>
      <c r="C7264" s="30" t="s">
        <v>6921</v>
      </c>
      <c r="D7264" t="s">
        <v>21238</v>
      </c>
      <c r="E7264" t="s">
        <v>11853</v>
      </c>
      <c r="F7264" s="30" t="s">
        <v>17639</v>
      </c>
      <c r="G7264">
        <v>8.81</v>
      </c>
      <c r="H7264">
        <v>5.39</v>
      </c>
      <c r="I7264">
        <v>18</v>
      </c>
      <c r="J7264">
        <v>0</v>
      </c>
      <c r="K7264" s="13">
        <v>0.32200000000000001</v>
      </c>
      <c r="L7264" s="13">
        <v>5.3899999999999997E-2</v>
      </c>
      <c r="M7264" s="13">
        <v>8.8100000000000012E-2</v>
      </c>
      <c r="N7264" s="13">
        <v>0.18</v>
      </c>
      <c r="O7264" s="13">
        <v>0</v>
      </c>
      <c r="P7264" s="12" t="str">
        <f>LEFT(Tabela2[[#This Row],[Código]],2)</f>
        <v>72</v>
      </c>
    </row>
    <row r="7265" spans="2:16" ht="15" customHeight="1" x14ac:dyDescent="0.25">
      <c r="B7265" s="36" t="str">
        <f>LOOKUP(Tabela2[[#This Row],[RESUMO]],Tabela3[Grupo],Tabela3[Meus produtos])</f>
        <v>Não</v>
      </c>
      <c r="C7265" s="30" t="s">
        <v>6922</v>
      </c>
      <c r="D7265" t="s">
        <v>21238</v>
      </c>
      <c r="E7265" t="s">
        <v>11853</v>
      </c>
      <c r="F7265" s="30" t="s">
        <v>17640</v>
      </c>
      <c r="G7265">
        <v>8.81</v>
      </c>
      <c r="H7265">
        <v>5.39</v>
      </c>
      <c r="I7265">
        <v>18</v>
      </c>
      <c r="J7265">
        <v>0</v>
      </c>
      <c r="K7265" s="13">
        <v>0.32200000000000001</v>
      </c>
      <c r="L7265" s="13">
        <v>5.3899999999999997E-2</v>
      </c>
      <c r="M7265" s="13">
        <v>8.8100000000000012E-2</v>
      </c>
      <c r="N7265" s="13">
        <v>0.18</v>
      </c>
      <c r="O7265" s="13">
        <v>0</v>
      </c>
      <c r="P7265" s="12" t="str">
        <f>LEFT(Tabela2[[#This Row],[Código]],2)</f>
        <v>72</v>
      </c>
    </row>
    <row r="7266" spans="2:16" ht="15" customHeight="1" x14ac:dyDescent="0.25">
      <c r="B7266" s="36" t="str">
        <f>LOOKUP(Tabela2[[#This Row],[RESUMO]],Tabela3[Grupo],Tabela3[Meus produtos])</f>
        <v>Não</v>
      </c>
      <c r="C7266" s="30" t="s">
        <v>6923</v>
      </c>
      <c r="D7266" t="s">
        <v>21238</v>
      </c>
      <c r="E7266" t="s">
        <v>11853</v>
      </c>
      <c r="F7266" s="30" t="s">
        <v>17641</v>
      </c>
      <c r="G7266">
        <v>8.81</v>
      </c>
      <c r="H7266">
        <v>5.39</v>
      </c>
      <c r="I7266">
        <v>18</v>
      </c>
      <c r="J7266">
        <v>0</v>
      </c>
      <c r="K7266" s="13">
        <v>0.32200000000000001</v>
      </c>
      <c r="L7266" s="13">
        <v>5.3899999999999997E-2</v>
      </c>
      <c r="M7266" s="13">
        <v>8.8100000000000012E-2</v>
      </c>
      <c r="N7266" s="13">
        <v>0.18</v>
      </c>
      <c r="O7266" s="13">
        <v>0</v>
      </c>
      <c r="P7266" s="12" t="str">
        <f>LEFT(Tabela2[[#This Row],[Código]],2)</f>
        <v>72</v>
      </c>
    </row>
    <row r="7267" spans="2:16" ht="15" customHeight="1" x14ac:dyDescent="0.25">
      <c r="B7267" s="36" t="str">
        <f>LOOKUP(Tabela2[[#This Row],[RESUMO]],Tabela3[Grupo],Tabela3[Meus produtos])</f>
        <v>Não</v>
      </c>
      <c r="C7267" s="30" t="s">
        <v>6924</v>
      </c>
      <c r="D7267" t="s">
        <v>21238</v>
      </c>
      <c r="E7267" t="s">
        <v>11853</v>
      </c>
      <c r="F7267" s="30" t="s">
        <v>17642</v>
      </c>
      <c r="G7267">
        <v>8.81</v>
      </c>
      <c r="H7267">
        <v>5.39</v>
      </c>
      <c r="I7267">
        <v>18</v>
      </c>
      <c r="J7267">
        <v>0</v>
      </c>
      <c r="K7267" s="13">
        <v>0.32200000000000001</v>
      </c>
      <c r="L7267" s="13">
        <v>5.3899999999999997E-2</v>
      </c>
      <c r="M7267" s="13">
        <v>8.8100000000000012E-2</v>
      </c>
      <c r="N7267" s="13">
        <v>0.18</v>
      </c>
      <c r="O7267" s="13">
        <v>0</v>
      </c>
      <c r="P7267" s="12" t="str">
        <f>LEFT(Tabela2[[#This Row],[Código]],2)</f>
        <v>72</v>
      </c>
    </row>
    <row r="7268" spans="2:16" ht="15" customHeight="1" x14ac:dyDescent="0.25">
      <c r="B7268" s="36" t="str">
        <f>LOOKUP(Tabela2[[#This Row],[RESUMO]],Tabela3[Grupo],Tabela3[Meus produtos])</f>
        <v>Não</v>
      </c>
      <c r="C7268" s="30" t="s">
        <v>6925</v>
      </c>
      <c r="D7268" t="s">
        <v>21238</v>
      </c>
      <c r="E7268" t="s">
        <v>11853</v>
      </c>
      <c r="F7268" s="30" t="s">
        <v>17643</v>
      </c>
      <c r="G7268">
        <v>8.81</v>
      </c>
      <c r="H7268">
        <v>5.39</v>
      </c>
      <c r="I7268">
        <v>18</v>
      </c>
      <c r="J7268">
        <v>0</v>
      </c>
      <c r="K7268" s="13">
        <v>0.32200000000000001</v>
      </c>
      <c r="L7268" s="13">
        <v>5.3899999999999997E-2</v>
      </c>
      <c r="M7268" s="13">
        <v>8.8100000000000012E-2</v>
      </c>
      <c r="N7268" s="13">
        <v>0.18</v>
      </c>
      <c r="O7268" s="13">
        <v>0</v>
      </c>
      <c r="P7268" s="12" t="str">
        <f>LEFT(Tabela2[[#This Row],[Código]],2)</f>
        <v>72</v>
      </c>
    </row>
    <row r="7269" spans="2:16" ht="15" customHeight="1" x14ac:dyDescent="0.25">
      <c r="B7269" s="36" t="str">
        <f>LOOKUP(Tabela2[[#This Row],[RESUMO]],Tabela3[Grupo],Tabela3[Meus produtos])</f>
        <v>Não</v>
      </c>
      <c r="C7269" s="30" t="s">
        <v>6926</v>
      </c>
      <c r="D7269" t="s">
        <v>21238</v>
      </c>
      <c r="E7269" t="s">
        <v>11853</v>
      </c>
      <c r="F7269" s="30" t="s">
        <v>17644</v>
      </c>
      <c r="G7269">
        <v>8.81</v>
      </c>
      <c r="H7269">
        <v>5.39</v>
      </c>
      <c r="I7269">
        <v>18</v>
      </c>
      <c r="J7269">
        <v>0</v>
      </c>
      <c r="K7269" s="13">
        <v>0.32200000000000001</v>
      </c>
      <c r="L7269" s="13">
        <v>5.3899999999999997E-2</v>
      </c>
      <c r="M7269" s="13">
        <v>8.8100000000000012E-2</v>
      </c>
      <c r="N7269" s="13">
        <v>0.18</v>
      </c>
      <c r="O7269" s="13">
        <v>0</v>
      </c>
      <c r="P7269" s="12" t="str">
        <f>LEFT(Tabela2[[#This Row],[Código]],2)</f>
        <v>72</v>
      </c>
    </row>
    <row r="7270" spans="2:16" ht="15" customHeight="1" x14ac:dyDescent="0.25">
      <c r="B7270" s="36" t="str">
        <f>LOOKUP(Tabela2[[#This Row],[RESUMO]],Tabela3[Grupo],Tabela3[Meus produtos])</f>
        <v>Não</v>
      </c>
      <c r="C7270" s="30" t="s">
        <v>6927</v>
      </c>
      <c r="D7270" t="s">
        <v>21238</v>
      </c>
      <c r="E7270" t="s">
        <v>11853</v>
      </c>
      <c r="F7270" s="30" t="s">
        <v>17645</v>
      </c>
      <c r="G7270">
        <v>8.81</v>
      </c>
      <c r="H7270">
        <v>5.39</v>
      </c>
      <c r="I7270">
        <v>18</v>
      </c>
      <c r="J7270">
        <v>0</v>
      </c>
      <c r="K7270" s="13">
        <v>0.32200000000000001</v>
      </c>
      <c r="L7270" s="13">
        <v>5.3899999999999997E-2</v>
      </c>
      <c r="M7270" s="13">
        <v>8.8100000000000012E-2</v>
      </c>
      <c r="N7270" s="13">
        <v>0.18</v>
      </c>
      <c r="O7270" s="13">
        <v>0</v>
      </c>
      <c r="P7270" s="12" t="str">
        <f>LEFT(Tabela2[[#This Row],[Código]],2)</f>
        <v>72</v>
      </c>
    </row>
    <row r="7271" spans="2:16" ht="15" customHeight="1" x14ac:dyDescent="0.25">
      <c r="B7271" s="36" t="str">
        <f>LOOKUP(Tabela2[[#This Row],[RESUMO]],Tabela3[Grupo],Tabela3[Meus produtos])</f>
        <v>Não</v>
      </c>
      <c r="C7271" s="30" t="s">
        <v>6928</v>
      </c>
      <c r="D7271" t="s">
        <v>21238</v>
      </c>
      <c r="E7271" t="s">
        <v>11853</v>
      </c>
      <c r="F7271" s="30" t="s">
        <v>17646</v>
      </c>
      <c r="G7271">
        <v>8.81</v>
      </c>
      <c r="H7271">
        <v>5.39</v>
      </c>
      <c r="I7271">
        <v>18</v>
      </c>
      <c r="J7271">
        <v>0</v>
      </c>
      <c r="K7271" s="13">
        <v>0.32200000000000001</v>
      </c>
      <c r="L7271" s="13">
        <v>5.3899999999999997E-2</v>
      </c>
      <c r="M7271" s="13">
        <v>8.8100000000000012E-2</v>
      </c>
      <c r="N7271" s="13">
        <v>0.18</v>
      </c>
      <c r="O7271" s="13">
        <v>0</v>
      </c>
      <c r="P7271" s="12" t="str">
        <f>LEFT(Tabela2[[#This Row],[Código]],2)</f>
        <v>72</v>
      </c>
    </row>
    <row r="7272" spans="2:16" ht="15" customHeight="1" x14ac:dyDescent="0.25">
      <c r="B7272" s="36" t="str">
        <f>LOOKUP(Tabela2[[#This Row],[RESUMO]],Tabela3[Grupo],Tabela3[Meus produtos])</f>
        <v>Não</v>
      </c>
      <c r="C7272" s="30" t="s">
        <v>6929</v>
      </c>
      <c r="D7272" t="s">
        <v>21238</v>
      </c>
      <c r="E7272" t="s">
        <v>11853</v>
      </c>
      <c r="F7272" s="30" t="s">
        <v>17647</v>
      </c>
      <c r="G7272">
        <v>8.81</v>
      </c>
      <c r="H7272">
        <v>5.39</v>
      </c>
      <c r="I7272">
        <v>18</v>
      </c>
      <c r="J7272">
        <v>0</v>
      </c>
      <c r="K7272" s="13">
        <v>0.32200000000000001</v>
      </c>
      <c r="L7272" s="13">
        <v>5.3899999999999997E-2</v>
      </c>
      <c r="M7272" s="13">
        <v>8.8100000000000012E-2</v>
      </c>
      <c r="N7272" s="13">
        <v>0.18</v>
      </c>
      <c r="O7272" s="13">
        <v>0</v>
      </c>
      <c r="P7272" s="12" t="str">
        <f>LEFT(Tabela2[[#This Row],[Código]],2)</f>
        <v>72</v>
      </c>
    </row>
    <row r="7273" spans="2:16" ht="15" customHeight="1" x14ac:dyDescent="0.25">
      <c r="B7273" s="36" t="str">
        <f>LOOKUP(Tabela2[[#This Row],[RESUMO]],Tabela3[Grupo],Tabela3[Meus produtos])</f>
        <v>Não</v>
      </c>
      <c r="C7273" s="30" t="s">
        <v>6930</v>
      </c>
      <c r="D7273" t="s">
        <v>21238</v>
      </c>
      <c r="E7273" t="s">
        <v>11853</v>
      </c>
      <c r="F7273" s="30" t="s">
        <v>17648</v>
      </c>
      <c r="G7273">
        <v>8.81</v>
      </c>
      <c r="H7273">
        <v>5.39</v>
      </c>
      <c r="I7273">
        <v>18</v>
      </c>
      <c r="J7273">
        <v>0</v>
      </c>
      <c r="K7273" s="13">
        <v>0.32200000000000001</v>
      </c>
      <c r="L7273" s="13">
        <v>5.3899999999999997E-2</v>
      </c>
      <c r="M7273" s="13">
        <v>8.8100000000000012E-2</v>
      </c>
      <c r="N7273" s="13">
        <v>0.18</v>
      </c>
      <c r="O7273" s="13">
        <v>0</v>
      </c>
      <c r="P7273" s="12" t="str">
        <f>LEFT(Tabela2[[#This Row],[Código]],2)</f>
        <v>72</v>
      </c>
    </row>
    <row r="7274" spans="2:16" ht="15" customHeight="1" x14ac:dyDescent="0.25">
      <c r="B7274" s="36" t="str">
        <f>LOOKUP(Tabela2[[#This Row],[RESUMO]],Tabela3[Grupo],Tabela3[Meus produtos])</f>
        <v>Não</v>
      </c>
      <c r="C7274" s="30" t="s">
        <v>6931</v>
      </c>
      <c r="D7274" t="s">
        <v>21238</v>
      </c>
      <c r="E7274" t="s">
        <v>11853</v>
      </c>
      <c r="F7274" s="30" t="s">
        <v>17649</v>
      </c>
      <c r="G7274">
        <v>8.81</v>
      </c>
      <c r="H7274">
        <v>5.39</v>
      </c>
      <c r="I7274">
        <v>18</v>
      </c>
      <c r="J7274">
        <v>0</v>
      </c>
      <c r="K7274" s="13">
        <v>0.32200000000000001</v>
      </c>
      <c r="L7274" s="13">
        <v>5.3899999999999997E-2</v>
      </c>
      <c r="M7274" s="13">
        <v>8.8100000000000012E-2</v>
      </c>
      <c r="N7274" s="13">
        <v>0.18</v>
      </c>
      <c r="O7274" s="13">
        <v>0</v>
      </c>
      <c r="P7274" s="12" t="str">
        <f>LEFT(Tabela2[[#This Row],[Código]],2)</f>
        <v>72</v>
      </c>
    </row>
    <row r="7275" spans="2:16" ht="15" customHeight="1" x14ac:dyDescent="0.25">
      <c r="B7275" s="36" t="str">
        <f>LOOKUP(Tabela2[[#This Row],[RESUMO]],Tabela3[Grupo],Tabela3[Meus produtos])</f>
        <v>Não</v>
      </c>
      <c r="C7275" s="30" t="s">
        <v>6932</v>
      </c>
      <c r="D7275" t="s">
        <v>21238</v>
      </c>
      <c r="E7275" t="s">
        <v>11853</v>
      </c>
      <c r="F7275" s="30" t="s">
        <v>17650</v>
      </c>
      <c r="G7275">
        <v>8.81</v>
      </c>
      <c r="H7275">
        <v>5.39</v>
      </c>
      <c r="I7275">
        <v>18</v>
      </c>
      <c r="J7275">
        <v>0</v>
      </c>
      <c r="K7275" s="13">
        <v>0.32200000000000001</v>
      </c>
      <c r="L7275" s="13">
        <v>5.3899999999999997E-2</v>
      </c>
      <c r="M7275" s="13">
        <v>8.8100000000000012E-2</v>
      </c>
      <c r="N7275" s="13">
        <v>0.18</v>
      </c>
      <c r="O7275" s="13">
        <v>0</v>
      </c>
      <c r="P7275" s="12" t="str">
        <f>LEFT(Tabela2[[#This Row],[Código]],2)</f>
        <v>72</v>
      </c>
    </row>
    <row r="7276" spans="2:16" ht="15" customHeight="1" x14ac:dyDescent="0.25">
      <c r="B7276" s="36" t="str">
        <f>LOOKUP(Tabela2[[#This Row],[RESUMO]],Tabela3[Grupo],Tabela3[Meus produtos])</f>
        <v>Não</v>
      </c>
      <c r="C7276" s="30" t="s">
        <v>6933</v>
      </c>
      <c r="D7276" t="s">
        <v>21238</v>
      </c>
      <c r="E7276" t="s">
        <v>11853</v>
      </c>
      <c r="F7276" s="30" t="s">
        <v>17651</v>
      </c>
      <c r="G7276">
        <v>8.81</v>
      </c>
      <c r="H7276">
        <v>5.39</v>
      </c>
      <c r="I7276">
        <v>18</v>
      </c>
      <c r="J7276">
        <v>0</v>
      </c>
      <c r="K7276" s="13">
        <v>0.32200000000000001</v>
      </c>
      <c r="L7276" s="13">
        <v>5.3899999999999997E-2</v>
      </c>
      <c r="M7276" s="13">
        <v>8.8100000000000012E-2</v>
      </c>
      <c r="N7276" s="13">
        <v>0.18</v>
      </c>
      <c r="O7276" s="13">
        <v>0</v>
      </c>
      <c r="P7276" s="12" t="str">
        <f>LEFT(Tabela2[[#This Row],[Código]],2)</f>
        <v>72</v>
      </c>
    </row>
    <row r="7277" spans="2:16" ht="15" customHeight="1" x14ac:dyDescent="0.25">
      <c r="B7277" s="36" t="str">
        <f>LOOKUP(Tabela2[[#This Row],[RESUMO]],Tabela3[Grupo],Tabela3[Meus produtos])</f>
        <v>Não</v>
      </c>
      <c r="C7277" s="30" t="s">
        <v>6934</v>
      </c>
      <c r="D7277" t="s">
        <v>21238</v>
      </c>
      <c r="E7277" t="s">
        <v>11853</v>
      </c>
      <c r="F7277" s="30" t="s">
        <v>17652</v>
      </c>
      <c r="G7277">
        <v>8.81</v>
      </c>
      <c r="H7277">
        <v>5.39</v>
      </c>
      <c r="I7277">
        <v>18</v>
      </c>
      <c r="J7277">
        <v>0</v>
      </c>
      <c r="K7277" s="13">
        <v>0.32200000000000001</v>
      </c>
      <c r="L7277" s="13">
        <v>5.3899999999999997E-2</v>
      </c>
      <c r="M7277" s="13">
        <v>8.8100000000000012E-2</v>
      </c>
      <c r="N7277" s="13">
        <v>0.18</v>
      </c>
      <c r="O7277" s="13">
        <v>0</v>
      </c>
      <c r="P7277" s="12" t="str">
        <f>LEFT(Tabela2[[#This Row],[Código]],2)</f>
        <v>72</v>
      </c>
    </row>
    <row r="7278" spans="2:16" ht="15" customHeight="1" x14ac:dyDescent="0.25">
      <c r="B7278" s="36" t="str">
        <f>LOOKUP(Tabela2[[#This Row],[RESUMO]],Tabela3[Grupo],Tabela3[Meus produtos])</f>
        <v>Não</v>
      </c>
      <c r="C7278" s="30" t="s">
        <v>6935</v>
      </c>
      <c r="D7278" t="s">
        <v>21238</v>
      </c>
      <c r="E7278" t="s">
        <v>11853</v>
      </c>
      <c r="F7278" s="30" t="s">
        <v>17653</v>
      </c>
      <c r="G7278">
        <v>8.81</v>
      </c>
      <c r="H7278">
        <v>5.39</v>
      </c>
      <c r="I7278">
        <v>18</v>
      </c>
      <c r="J7278">
        <v>0</v>
      </c>
      <c r="K7278" s="13">
        <v>0.32200000000000001</v>
      </c>
      <c r="L7278" s="13">
        <v>5.3899999999999997E-2</v>
      </c>
      <c r="M7278" s="13">
        <v>8.8100000000000012E-2</v>
      </c>
      <c r="N7278" s="13">
        <v>0.18</v>
      </c>
      <c r="O7278" s="13">
        <v>0</v>
      </c>
      <c r="P7278" s="12" t="str">
        <f>LEFT(Tabela2[[#This Row],[Código]],2)</f>
        <v>72</v>
      </c>
    </row>
    <row r="7279" spans="2:16" ht="15" customHeight="1" x14ac:dyDescent="0.25">
      <c r="B7279" s="36" t="str">
        <f>LOOKUP(Tabela2[[#This Row],[RESUMO]],Tabela3[Grupo],Tabela3[Meus produtos])</f>
        <v>Não</v>
      </c>
      <c r="C7279" s="30" t="s">
        <v>6936</v>
      </c>
      <c r="D7279" t="s">
        <v>21238</v>
      </c>
      <c r="E7279" t="s">
        <v>11853</v>
      </c>
      <c r="F7279" s="30" t="s">
        <v>17654</v>
      </c>
      <c r="G7279">
        <v>7.88</v>
      </c>
      <c r="H7279">
        <v>5.39</v>
      </c>
      <c r="I7279">
        <v>18</v>
      </c>
      <c r="J7279">
        <v>0</v>
      </c>
      <c r="K7279" s="13">
        <v>0.31269999999999998</v>
      </c>
      <c r="L7279" s="13">
        <v>5.3899999999999997E-2</v>
      </c>
      <c r="M7279" s="13">
        <v>7.8799999999999995E-2</v>
      </c>
      <c r="N7279" s="13">
        <v>0.18</v>
      </c>
      <c r="O7279" s="13">
        <v>0</v>
      </c>
      <c r="P7279" s="12" t="str">
        <f>LEFT(Tabela2[[#This Row],[Código]],2)</f>
        <v>72</v>
      </c>
    </row>
    <row r="7280" spans="2:16" ht="15" customHeight="1" x14ac:dyDescent="0.25">
      <c r="B7280" s="36" t="str">
        <f>LOOKUP(Tabela2[[#This Row],[RESUMO]],Tabela3[Grupo],Tabela3[Meus produtos])</f>
        <v>Não</v>
      </c>
      <c r="C7280" s="30" t="s">
        <v>6937</v>
      </c>
      <c r="D7280" t="s">
        <v>21238</v>
      </c>
      <c r="E7280" t="s">
        <v>11853</v>
      </c>
      <c r="F7280" s="30" t="s">
        <v>17655</v>
      </c>
      <c r="G7280">
        <v>7.88</v>
      </c>
      <c r="H7280">
        <v>5.39</v>
      </c>
      <c r="I7280">
        <v>18</v>
      </c>
      <c r="J7280">
        <v>0</v>
      </c>
      <c r="K7280" s="13">
        <v>0.31269999999999998</v>
      </c>
      <c r="L7280" s="13">
        <v>5.3899999999999997E-2</v>
      </c>
      <c r="M7280" s="13">
        <v>7.8799999999999995E-2</v>
      </c>
      <c r="N7280" s="13">
        <v>0.18</v>
      </c>
      <c r="O7280" s="13">
        <v>0</v>
      </c>
      <c r="P7280" s="12" t="str">
        <f>LEFT(Tabela2[[#This Row],[Código]],2)</f>
        <v>72</v>
      </c>
    </row>
    <row r="7281" spans="2:16" ht="15" customHeight="1" x14ac:dyDescent="0.25">
      <c r="B7281" s="36" t="str">
        <f>LOOKUP(Tabela2[[#This Row],[RESUMO]],Tabela3[Grupo],Tabela3[Meus produtos])</f>
        <v>Não</v>
      </c>
      <c r="C7281" s="30" t="s">
        <v>6938</v>
      </c>
      <c r="D7281" t="s">
        <v>21238</v>
      </c>
      <c r="E7281" t="s">
        <v>11853</v>
      </c>
      <c r="F7281" s="30" t="s">
        <v>17656</v>
      </c>
      <c r="G7281">
        <v>6.2</v>
      </c>
      <c r="H7281">
        <v>4.2</v>
      </c>
      <c r="I7281">
        <v>18</v>
      </c>
      <c r="J7281">
        <v>0</v>
      </c>
      <c r="K7281" s="13">
        <v>0.28400000000000003</v>
      </c>
      <c r="L7281" s="13">
        <v>4.2000000000000003E-2</v>
      </c>
      <c r="M7281" s="13">
        <v>6.2E-2</v>
      </c>
      <c r="N7281" s="13">
        <v>0.18</v>
      </c>
      <c r="O7281" s="13">
        <v>0</v>
      </c>
      <c r="P7281" s="12" t="str">
        <f>LEFT(Tabela2[[#This Row],[Código]],2)</f>
        <v>72</v>
      </c>
    </row>
    <row r="7282" spans="2:16" ht="15" customHeight="1" x14ac:dyDescent="0.25">
      <c r="B7282" s="36" t="str">
        <f>LOOKUP(Tabela2[[#This Row],[RESUMO]],Tabela3[Grupo],Tabela3[Meus produtos])</f>
        <v>Não</v>
      </c>
      <c r="C7282" s="30" t="s">
        <v>6939</v>
      </c>
      <c r="D7282" t="s">
        <v>21238</v>
      </c>
      <c r="E7282" t="s">
        <v>11853</v>
      </c>
      <c r="F7282" s="30" t="s">
        <v>17657</v>
      </c>
      <c r="G7282">
        <v>6.2</v>
      </c>
      <c r="H7282">
        <v>4.2</v>
      </c>
      <c r="I7282">
        <v>18</v>
      </c>
      <c r="J7282">
        <v>0</v>
      </c>
      <c r="K7282" s="13">
        <v>0.28400000000000003</v>
      </c>
      <c r="L7282" s="13">
        <v>4.2000000000000003E-2</v>
      </c>
      <c r="M7282" s="13">
        <v>6.2E-2</v>
      </c>
      <c r="N7282" s="13">
        <v>0.18</v>
      </c>
      <c r="O7282" s="13">
        <v>0</v>
      </c>
      <c r="P7282" s="12" t="str">
        <f>LEFT(Tabela2[[#This Row],[Código]],2)</f>
        <v>72</v>
      </c>
    </row>
    <row r="7283" spans="2:16" ht="15" customHeight="1" x14ac:dyDescent="0.25">
      <c r="B7283" s="36" t="str">
        <f>LOOKUP(Tabela2[[#This Row],[RESUMO]],Tabela3[Grupo],Tabela3[Meus produtos])</f>
        <v>Não</v>
      </c>
      <c r="C7283" s="30" t="s">
        <v>6940</v>
      </c>
      <c r="D7283" t="s">
        <v>21238</v>
      </c>
      <c r="E7283" t="s">
        <v>11853</v>
      </c>
      <c r="F7283" s="30" t="s">
        <v>17658</v>
      </c>
      <c r="G7283">
        <v>6.2</v>
      </c>
      <c r="H7283">
        <v>4.2</v>
      </c>
      <c r="I7283">
        <v>18</v>
      </c>
      <c r="J7283">
        <v>0</v>
      </c>
      <c r="K7283" s="13">
        <v>0.28400000000000003</v>
      </c>
      <c r="L7283" s="13">
        <v>4.2000000000000003E-2</v>
      </c>
      <c r="M7283" s="13">
        <v>6.2E-2</v>
      </c>
      <c r="N7283" s="13">
        <v>0.18</v>
      </c>
      <c r="O7283" s="13">
        <v>0</v>
      </c>
      <c r="P7283" s="12" t="str">
        <f>LEFT(Tabela2[[#This Row],[Código]],2)</f>
        <v>72</v>
      </c>
    </row>
    <row r="7284" spans="2:16" ht="15" customHeight="1" x14ac:dyDescent="0.25">
      <c r="B7284" s="36" t="str">
        <f>LOOKUP(Tabela2[[#This Row],[RESUMO]],Tabela3[Grupo],Tabela3[Meus produtos])</f>
        <v>Não</v>
      </c>
      <c r="C7284" s="30" t="s">
        <v>6941</v>
      </c>
      <c r="D7284" t="s">
        <v>21238</v>
      </c>
      <c r="E7284" t="s">
        <v>11853</v>
      </c>
      <c r="F7284" s="30" t="s">
        <v>17659</v>
      </c>
      <c r="G7284">
        <v>6.2</v>
      </c>
      <c r="H7284">
        <v>4.2</v>
      </c>
      <c r="I7284">
        <v>18</v>
      </c>
      <c r="J7284">
        <v>0</v>
      </c>
      <c r="K7284" s="13">
        <v>0.28400000000000003</v>
      </c>
      <c r="L7284" s="13">
        <v>4.2000000000000003E-2</v>
      </c>
      <c r="M7284" s="13">
        <v>6.2E-2</v>
      </c>
      <c r="N7284" s="13">
        <v>0.18</v>
      </c>
      <c r="O7284" s="13">
        <v>0</v>
      </c>
      <c r="P7284" s="12" t="str">
        <f>LEFT(Tabela2[[#This Row],[Código]],2)</f>
        <v>72</v>
      </c>
    </row>
    <row r="7285" spans="2:16" ht="15" customHeight="1" x14ac:dyDescent="0.25">
      <c r="B7285" s="36" t="str">
        <f>LOOKUP(Tabela2[[#This Row],[RESUMO]],Tabela3[Grupo],Tabela3[Meus produtos])</f>
        <v>Não</v>
      </c>
      <c r="C7285" s="30" t="s">
        <v>6942</v>
      </c>
      <c r="D7285" t="s">
        <v>21238</v>
      </c>
      <c r="E7285" t="s">
        <v>11853</v>
      </c>
      <c r="F7285" s="30" t="s">
        <v>17660</v>
      </c>
      <c r="G7285">
        <v>6.2</v>
      </c>
      <c r="H7285">
        <v>4.2</v>
      </c>
      <c r="I7285">
        <v>18</v>
      </c>
      <c r="J7285">
        <v>0</v>
      </c>
      <c r="K7285" s="13">
        <v>0.28400000000000003</v>
      </c>
      <c r="L7285" s="13">
        <v>4.2000000000000003E-2</v>
      </c>
      <c r="M7285" s="13">
        <v>6.2E-2</v>
      </c>
      <c r="N7285" s="13">
        <v>0.18</v>
      </c>
      <c r="O7285" s="13">
        <v>0</v>
      </c>
      <c r="P7285" s="12" t="str">
        <f>LEFT(Tabela2[[#This Row],[Código]],2)</f>
        <v>72</v>
      </c>
    </row>
    <row r="7286" spans="2:16" ht="15" customHeight="1" x14ac:dyDescent="0.25">
      <c r="B7286" s="36" t="str">
        <f>LOOKUP(Tabela2[[#This Row],[RESUMO]],Tabela3[Grupo],Tabela3[Meus produtos])</f>
        <v>Não</v>
      </c>
      <c r="C7286" s="30" t="s">
        <v>6943</v>
      </c>
      <c r="D7286" t="s">
        <v>21238</v>
      </c>
      <c r="E7286" t="s">
        <v>11853</v>
      </c>
      <c r="F7286" s="30" t="s">
        <v>17661</v>
      </c>
      <c r="G7286">
        <v>6.2</v>
      </c>
      <c r="H7286">
        <v>4.2</v>
      </c>
      <c r="I7286">
        <v>18</v>
      </c>
      <c r="J7286">
        <v>0</v>
      </c>
      <c r="K7286" s="13">
        <v>0.28400000000000003</v>
      </c>
      <c r="L7286" s="13">
        <v>4.2000000000000003E-2</v>
      </c>
      <c r="M7286" s="13">
        <v>6.2E-2</v>
      </c>
      <c r="N7286" s="13">
        <v>0.18</v>
      </c>
      <c r="O7286" s="13">
        <v>0</v>
      </c>
      <c r="P7286" s="12" t="str">
        <f>LEFT(Tabela2[[#This Row],[Código]],2)</f>
        <v>72</v>
      </c>
    </row>
    <row r="7287" spans="2:16" ht="15" customHeight="1" x14ac:dyDescent="0.25">
      <c r="B7287" s="36" t="str">
        <f>LOOKUP(Tabela2[[#This Row],[RESUMO]],Tabela3[Grupo],Tabela3[Meus produtos])</f>
        <v>Não</v>
      </c>
      <c r="C7287" s="30" t="s">
        <v>6944</v>
      </c>
      <c r="D7287" t="s">
        <v>21238</v>
      </c>
      <c r="E7287" t="s">
        <v>11853</v>
      </c>
      <c r="F7287" s="30" t="s">
        <v>17662</v>
      </c>
      <c r="G7287">
        <v>7.39</v>
      </c>
      <c r="H7287">
        <v>5.39</v>
      </c>
      <c r="I7287">
        <v>18</v>
      </c>
      <c r="J7287">
        <v>0</v>
      </c>
      <c r="K7287" s="13">
        <v>0.30779999999999996</v>
      </c>
      <c r="L7287" s="13">
        <v>5.3899999999999997E-2</v>
      </c>
      <c r="M7287" s="13">
        <v>7.3899999999999993E-2</v>
      </c>
      <c r="N7287" s="13">
        <v>0.18</v>
      </c>
      <c r="O7287" s="13">
        <v>0</v>
      </c>
      <c r="P7287" s="12" t="str">
        <f>LEFT(Tabela2[[#This Row],[Código]],2)</f>
        <v>72</v>
      </c>
    </row>
    <row r="7288" spans="2:16" ht="15" customHeight="1" x14ac:dyDescent="0.25">
      <c r="B7288" s="36" t="str">
        <f>LOOKUP(Tabela2[[#This Row],[RESUMO]],Tabela3[Grupo],Tabela3[Meus produtos])</f>
        <v>Não</v>
      </c>
      <c r="C7288" s="30" t="s">
        <v>6945</v>
      </c>
      <c r="D7288" t="s">
        <v>21238</v>
      </c>
      <c r="E7288" t="s">
        <v>11853</v>
      </c>
      <c r="F7288" s="30" t="s">
        <v>17663</v>
      </c>
      <c r="G7288">
        <v>8.81</v>
      </c>
      <c r="H7288">
        <v>5.39</v>
      </c>
      <c r="I7288">
        <v>18</v>
      </c>
      <c r="J7288">
        <v>0</v>
      </c>
      <c r="K7288" s="13">
        <v>0.32200000000000001</v>
      </c>
      <c r="L7288" s="13">
        <v>5.3899999999999997E-2</v>
      </c>
      <c r="M7288" s="13">
        <v>8.8100000000000012E-2</v>
      </c>
      <c r="N7288" s="13">
        <v>0.18</v>
      </c>
      <c r="O7288" s="13">
        <v>0</v>
      </c>
      <c r="P7288" s="12" t="str">
        <f>LEFT(Tabela2[[#This Row],[Código]],2)</f>
        <v>72</v>
      </c>
    </row>
    <row r="7289" spans="2:16" ht="15" customHeight="1" x14ac:dyDescent="0.25">
      <c r="B7289" s="36" t="str">
        <f>LOOKUP(Tabela2[[#This Row],[RESUMO]],Tabela3[Grupo],Tabela3[Meus produtos])</f>
        <v>Não</v>
      </c>
      <c r="C7289" s="30" t="s">
        <v>6946</v>
      </c>
      <c r="D7289" t="s">
        <v>21238</v>
      </c>
      <c r="E7289" t="s">
        <v>11853</v>
      </c>
      <c r="F7289" s="30" t="s">
        <v>17664</v>
      </c>
      <c r="G7289">
        <v>7.88</v>
      </c>
      <c r="H7289">
        <v>5.39</v>
      </c>
      <c r="I7289">
        <v>18</v>
      </c>
      <c r="J7289">
        <v>0</v>
      </c>
      <c r="K7289" s="13">
        <v>0.31269999999999998</v>
      </c>
      <c r="L7289" s="13">
        <v>5.3899999999999997E-2</v>
      </c>
      <c r="M7289" s="13">
        <v>7.8799999999999995E-2</v>
      </c>
      <c r="N7289" s="13">
        <v>0.18</v>
      </c>
      <c r="O7289" s="13">
        <v>0</v>
      </c>
      <c r="P7289" s="12" t="str">
        <f>LEFT(Tabela2[[#This Row],[Código]],2)</f>
        <v>72</v>
      </c>
    </row>
    <row r="7290" spans="2:16" ht="15" customHeight="1" x14ac:dyDescent="0.25">
      <c r="B7290" s="36" t="str">
        <f>LOOKUP(Tabela2[[#This Row],[RESUMO]],Tabela3[Grupo],Tabela3[Meus produtos])</f>
        <v>Não</v>
      </c>
      <c r="C7290" s="30" t="s">
        <v>6947</v>
      </c>
      <c r="D7290" t="s">
        <v>21238</v>
      </c>
      <c r="E7290" t="s">
        <v>11853</v>
      </c>
      <c r="F7290" s="30" t="s">
        <v>17665</v>
      </c>
      <c r="G7290">
        <v>7.88</v>
      </c>
      <c r="H7290">
        <v>5.39</v>
      </c>
      <c r="I7290">
        <v>18</v>
      </c>
      <c r="J7290">
        <v>0</v>
      </c>
      <c r="K7290" s="13">
        <v>0.31269999999999998</v>
      </c>
      <c r="L7290" s="13">
        <v>5.3899999999999997E-2</v>
      </c>
      <c r="M7290" s="13">
        <v>7.8799999999999995E-2</v>
      </c>
      <c r="N7290" s="13">
        <v>0.18</v>
      </c>
      <c r="O7290" s="13">
        <v>0</v>
      </c>
      <c r="P7290" s="12" t="str">
        <f>LEFT(Tabela2[[#This Row],[Código]],2)</f>
        <v>72</v>
      </c>
    </row>
    <row r="7291" spans="2:16" ht="15" customHeight="1" x14ac:dyDescent="0.25">
      <c r="B7291" s="36" t="str">
        <f>LOOKUP(Tabela2[[#This Row],[RESUMO]],Tabela3[Grupo],Tabela3[Meus produtos])</f>
        <v>Não</v>
      </c>
      <c r="C7291" s="30" t="s">
        <v>6948</v>
      </c>
      <c r="D7291" t="s">
        <v>21238</v>
      </c>
      <c r="E7291" t="s">
        <v>11853</v>
      </c>
      <c r="F7291" s="30" t="s">
        <v>17666</v>
      </c>
      <c r="G7291">
        <v>7.88</v>
      </c>
      <c r="H7291">
        <v>5.39</v>
      </c>
      <c r="I7291">
        <v>18</v>
      </c>
      <c r="J7291">
        <v>0</v>
      </c>
      <c r="K7291" s="13">
        <v>0.31269999999999998</v>
      </c>
      <c r="L7291" s="13">
        <v>5.3899999999999997E-2</v>
      </c>
      <c r="M7291" s="13">
        <v>7.8799999999999995E-2</v>
      </c>
      <c r="N7291" s="13">
        <v>0.18</v>
      </c>
      <c r="O7291" s="13">
        <v>0</v>
      </c>
      <c r="P7291" s="12" t="str">
        <f>LEFT(Tabela2[[#This Row],[Código]],2)</f>
        <v>72</v>
      </c>
    </row>
    <row r="7292" spans="2:16" ht="15" customHeight="1" x14ac:dyDescent="0.25">
      <c r="B7292" s="36" t="str">
        <f>LOOKUP(Tabela2[[#This Row],[RESUMO]],Tabela3[Grupo],Tabela3[Meus produtos])</f>
        <v>Não</v>
      </c>
      <c r="C7292" s="30" t="s">
        <v>6949</v>
      </c>
      <c r="D7292" t="s">
        <v>21238</v>
      </c>
      <c r="E7292" t="s">
        <v>11853</v>
      </c>
      <c r="F7292" s="30" t="s">
        <v>17667</v>
      </c>
      <c r="G7292">
        <v>8.81</v>
      </c>
      <c r="H7292">
        <v>5.39</v>
      </c>
      <c r="I7292">
        <v>18</v>
      </c>
      <c r="J7292">
        <v>0</v>
      </c>
      <c r="K7292" s="13">
        <v>0.32200000000000001</v>
      </c>
      <c r="L7292" s="13">
        <v>5.3899999999999997E-2</v>
      </c>
      <c r="M7292" s="13">
        <v>8.8100000000000012E-2</v>
      </c>
      <c r="N7292" s="13">
        <v>0.18</v>
      </c>
      <c r="O7292" s="13">
        <v>0</v>
      </c>
      <c r="P7292" s="12" t="str">
        <f>LEFT(Tabela2[[#This Row],[Código]],2)</f>
        <v>72</v>
      </c>
    </row>
    <row r="7293" spans="2:16" ht="15" customHeight="1" x14ac:dyDescent="0.25">
      <c r="B7293" s="36" t="str">
        <f>LOOKUP(Tabela2[[#This Row],[RESUMO]],Tabela3[Grupo],Tabela3[Meus produtos])</f>
        <v>Não</v>
      </c>
      <c r="C7293" s="30" t="s">
        <v>6950</v>
      </c>
      <c r="D7293" t="s">
        <v>21238</v>
      </c>
      <c r="E7293" t="s">
        <v>11853</v>
      </c>
      <c r="F7293" s="30" t="s">
        <v>17668</v>
      </c>
      <c r="G7293">
        <v>8.81</v>
      </c>
      <c r="H7293">
        <v>5.39</v>
      </c>
      <c r="I7293">
        <v>18</v>
      </c>
      <c r="J7293">
        <v>0</v>
      </c>
      <c r="K7293" s="13">
        <v>0.32200000000000001</v>
      </c>
      <c r="L7293" s="13">
        <v>5.3899999999999997E-2</v>
      </c>
      <c r="M7293" s="13">
        <v>8.8100000000000012E-2</v>
      </c>
      <c r="N7293" s="13">
        <v>0.18</v>
      </c>
      <c r="O7293" s="13">
        <v>0</v>
      </c>
      <c r="P7293" s="12" t="str">
        <f>LEFT(Tabela2[[#This Row],[Código]],2)</f>
        <v>72</v>
      </c>
    </row>
    <row r="7294" spans="2:16" ht="15" customHeight="1" x14ac:dyDescent="0.25">
      <c r="B7294" s="36" t="str">
        <f>LOOKUP(Tabela2[[#This Row],[RESUMO]],Tabela3[Grupo],Tabela3[Meus produtos])</f>
        <v>Não</v>
      </c>
      <c r="C7294" s="30" t="s">
        <v>6951</v>
      </c>
      <c r="D7294" t="s">
        <v>21238</v>
      </c>
      <c r="E7294" t="s">
        <v>11853</v>
      </c>
      <c r="F7294" s="30" t="s">
        <v>17669</v>
      </c>
      <c r="G7294">
        <v>8.81</v>
      </c>
      <c r="H7294">
        <v>5.39</v>
      </c>
      <c r="I7294">
        <v>18</v>
      </c>
      <c r="J7294">
        <v>0</v>
      </c>
      <c r="K7294" s="13">
        <v>0.32200000000000001</v>
      </c>
      <c r="L7294" s="13">
        <v>5.3899999999999997E-2</v>
      </c>
      <c r="M7294" s="13">
        <v>8.8100000000000012E-2</v>
      </c>
      <c r="N7294" s="13">
        <v>0.18</v>
      </c>
      <c r="O7294" s="13">
        <v>0</v>
      </c>
      <c r="P7294" s="12" t="str">
        <f>LEFT(Tabela2[[#This Row],[Código]],2)</f>
        <v>72</v>
      </c>
    </row>
    <row r="7295" spans="2:16" ht="15" customHeight="1" x14ac:dyDescent="0.25">
      <c r="B7295" s="36" t="str">
        <f>LOOKUP(Tabela2[[#This Row],[RESUMO]],Tabela3[Grupo],Tabela3[Meus produtos])</f>
        <v>Não</v>
      </c>
      <c r="C7295" s="30" t="s">
        <v>6952</v>
      </c>
      <c r="D7295" t="s">
        <v>21238</v>
      </c>
      <c r="E7295" t="s">
        <v>11853</v>
      </c>
      <c r="F7295" s="30" t="s">
        <v>17670</v>
      </c>
      <c r="G7295">
        <v>9.24</v>
      </c>
      <c r="H7295">
        <v>5.39</v>
      </c>
      <c r="I7295">
        <v>18</v>
      </c>
      <c r="J7295">
        <v>0</v>
      </c>
      <c r="K7295" s="13">
        <v>0.32629999999999998</v>
      </c>
      <c r="L7295" s="13">
        <v>5.3899999999999997E-2</v>
      </c>
      <c r="M7295" s="13">
        <v>9.2399999999999996E-2</v>
      </c>
      <c r="N7295" s="13">
        <v>0.18</v>
      </c>
      <c r="O7295" s="13">
        <v>0</v>
      </c>
      <c r="P7295" s="12" t="str">
        <f>LEFT(Tabela2[[#This Row],[Código]],2)</f>
        <v>72</v>
      </c>
    </row>
    <row r="7296" spans="2:16" ht="15" customHeight="1" x14ac:dyDescent="0.25">
      <c r="B7296" s="36" t="str">
        <f>LOOKUP(Tabela2[[#This Row],[RESUMO]],Tabela3[Grupo],Tabela3[Meus produtos])</f>
        <v>Não</v>
      </c>
      <c r="C7296" s="30" t="s">
        <v>6953</v>
      </c>
      <c r="D7296" t="s">
        <v>21238</v>
      </c>
      <c r="E7296" t="s">
        <v>11853</v>
      </c>
      <c r="F7296" s="30" t="s">
        <v>17671</v>
      </c>
      <c r="G7296">
        <v>9.24</v>
      </c>
      <c r="H7296">
        <v>5.39</v>
      </c>
      <c r="I7296">
        <v>18</v>
      </c>
      <c r="J7296">
        <v>0</v>
      </c>
      <c r="K7296" s="13">
        <v>0.32629999999999998</v>
      </c>
      <c r="L7296" s="13">
        <v>5.3899999999999997E-2</v>
      </c>
      <c r="M7296" s="13">
        <v>9.2399999999999996E-2</v>
      </c>
      <c r="N7296" s="13">
        <v>0.18</v>
      </c>
      <c r="O7296" s="13">
        <v>0</v>
      </c>
      <c r="P7296" s="12" t="str">
        <f>LEFT(Tabela2[[#This Row],[Código]],2)</f>
        <v>72</v>
      </c>
    </row>
    <row r="7297" spans="2:16" ht="15" customHeight="1" x14ac:dyDescent="0.25">
      <c r="B7297" s="36" t="str">
        <f>LOOKUP(Tabela2[[#This Row],[RESUMO]],Tabela3[Grupo],Tabela3[Meus produtos])</f>
        <v>Não</v>
      </c>
      <c r="C7297" s="30" t="s">
        <v>6954</v>
      </c>
      <c r="D7297" t="s">
        <v>21238</v>
      </c>
      <c r="E7297" t="s">
        <v>11853</v>
      </c>
      <c r="F7297" s="30" t="s">
        <v>17672</v>
      </c>
      <c r="G7297">
        <v>9.24</v>
      </c>
      <c r="H7297">
        <v>5.39</v>
      </c>
      <c r="I7297">
        <v>18</v>
      </c>
      <c r="J7297">
        <v>0</v>
      </c>
      <c r="K7297" s="13">
        <v>0.32629999999999998</v>
      </c>
      <c r="L7297" s="13">
        <v>5.3899999999999997E-2</v>
      </c>
      <c r="M7297" s="13">
        <v>9.2399999999999996E-2</v>
      </c>
      <c r="N7297" s="13">
        <v>0.18</v>
      </c>
      <c r="O7297" s="13">
        <v>0</v>
      </c>
      <c r="P7297" s="12" t="str">
        <f>LEFT(Tabela2[[#This Row],[Código]],2)</f>
        <v>72</v>
      </c>
    </row>
    <row r="7298" spans="2:16" ht="15" customHeight="1" x14ac:dyDescent="0.25">
      <c r="B7298" s="36" t="str">
        <f>LOOKUP(Tabela2[[#This Row],[RESUMO]],Tabela3[Grupo],Tabela3[Meus produtos])</f>
        <v>Não</v>
      </c>
      <c r="C7298" s="30" t="s">
        <v>6955</v>
      </c>
      <c r="D7298" t="s">
        <v>21238</v>
      </c>
      <c r="E7298" t="s">
        <v>11853</v>
      </c>
      <c r="F7298" s="30" t="s">
        <v>17673</v>
      </c>
      <c r="G7298">
        <v>9.24</v>
      </c>
      <c r="H7298">
        <v>5.39</v>
      </c>
      <c r="I7298">
        <v>18</v>
      </c>
      <c r="J7298">
        <v>0</v>
      </c>
      <c r="K7298" s="13">
        <v>0.32629999999999998</v>
      </c>
      <c r="L7298" s="13">
        <v>5.3899999999999997E-2</v>
      </c>
      <c r="M7298" s="13">
        <v>9.2399999999999996E-2</v>
      </c>
      <c r="N7298" s="13">
        <v>0.18</v>
      </c>
      <c r="O7298" s="13">
        <v>0</v>
      </c>
      <c r="P7298" s="12" t="str">
        <f>LEFT(Tabela2[[#This Row],[Código]],2)</f>
        <v>72</v>
      </c>
    </row>
    <row r="7299" spans="2:16" ht="15" customHeight="1" x14ac:dyDescent="0.25">
      <c r="B7299" s="36" t="str">
        <f>LOOKUP(Tabela2[[#This Row],[RESUMO]],Tabela3[Grupo],Tabela3[Meus produtos])</f>
        <v>Não</v>
      </c>
      <c r="C7299" s="30" t="s">
        <v>6956</v>
      </c>
      <c r="D7299" t="s">
        <v>21238</v>
      </c>
      <c r="E7299" t="s">
        <v>11853</v>
      </c>
      <c r="F7299" s="30" t="s">
        <v>17674</v>
      </c>
      <c r="G7299">
        <v>9.24</v>
      </c>
      <c r="H7299">
        <v>5.39</v>
      </c>
      <c r="I7299">
        <v>18</v>
      </c>
      <c r="J7299">
        <v>0</v>
      </c>
      <c r="K7299" s="13">
        <v>0.32629999999999998</v>
      </c>
      <c r="L7299" s="13">
        <v>5.3899999999999997E-2</v>
      </c>
      <c r="M7299" s="13">
        <v>9.2399999999999996E-2</v>
      </c>
      <c r="N7299" s="13">
        <v>0.18</v>
      </c>
      <c r="O7299" s="13">
        <v>0</v>
      </c>
      <c r="P7299" s="12" t="str">
        <f>LEFT(Tabela2[[#This Row],[Código]],2)</f>
        <v>72</v>
      </c>
    </row>
    <row r="7300" spans="2:16" ht="15" customHeight="1" x14ac:dyDescent="0.25">
      <c r="B7300" s="36" t="str">
        <f>LOOKUP(Tabela2[[#This Row],[RESUMO]],Tabela3[Grupo],Tabela3[Meus produtos])</f>
        <v>Não</v>
      </c>
      <c r="C7300" s="30" t="s">
        <v>6957</v>
      </c>
      <c r="D7300" t="s">
        <v>21238</v>
      </c>
      <c r="E7300" t="s">
        <v>11853</v>
      </c>
      <c r="F7300" s="30" t="s">
        <v>17675</v>
      </c>
      <c r="G7300">
        <v>10.07</v>
      </c>
      <c r="H7300">
        <v>5.39</v>
      </c>
      <c r="I7300">
        <v>18</v>
      </c>
      <c r="J7300">
        <v>0</v>
      </c>
      <c r="K7300" s="13">
        <v>0.33460000000000001</v>
      </c>
      <c r="L7300" s="13">
        <v>5.3899999999999997E-2</v>
      </c>
      <c r="M7300" s="13">
        <v>0.1007</v>
      </c>
      <c r="N7300" s="13">
        <v>0.18</v>
      </c>
      <c r="O7300" s="13">
        <v>0</v>
      </c>
      <c r="P7300" s="12" t="str">
        <f>LEFT(Tabela2[[#This Row],[Código]],2)</f>
        <v>72</v>
      </c>
    </row>
    <row r="7301" spans="2:16" ht="15" customHeight="1" x14ac:dyDescent="0.25">
      <c r="B7301" s="36" t="str">
        <f>LOOKUP(Tabela2[[#This Row],[RESUMO]],Tabela3[Grupo],Tabela3[Meus produtos])</f>
        <v>Não</v>
      </c>
      <c r="C7301" s="30" t="s">
        <v>6958</v>
      </c>
      <c r="D7301" t="s">
        <v>21238</v>
      </c>
      <c r="E7301" t="s">
        <v>11853</v>
      </c>
      <c r="F7301" s="30" t="s">
        <v>17676</v>
      </c>
      <c r="G7301">
        <v>10.07</v>
      </c>
      <c r="H7301">
        <v>5.39</v>
      </c>
      <c r="I7301">
        <v>18</v>
      </c>
      <c r="J7301">
        <v>0</v>
      </c>
      <c r="K7301" s="13">
        <v>0.33460000000000001</v>
      </c>
      <c r="L7301" s="13">
        <v>5.3899999999999997E-2</v>
      </c>
      <c r="M7301" s="13">
        <v>0.1007</v>
      </c>
      <c r="N7301" s="13">
        <v>0.18</v>
      </c>
      <c r="O7301" s="13">
        <v>0</v>
      </c>
      <c r="P7301" s="12" t="str">
        <f>LEFT(Tabela2[[#This Row],[Código]],2)</f>
        <v>72</v>
      </c>
    </row>
    <row r="7302" spans="2:16" ht="15" customHeight="1" x14ac:dyDescent="0.25">
      <c r="B7302" s="36" t="str">
        <f>LOOKUP(Tabela2[[#This Row],[RESUMO]],Tabela3[Grupo],Tabela3[Meus produtos])</f>
        <v>Não</v>
      </c>
      <c r="C7302" s="30" t="s">
        <v>6959</v>
      </c>
      <c r="D7302" t="s">
        <v>21238</v>
      </c>
      <c r="E7302" t="s">
        <v>11853</v>
      </c>
      <c r="F7302" s="30" t="s">
        <v>17677</v>
      </c>
      <c r="G7302">
        <v>9.66</v>
      </c>
      <c r="H7302">
        <v>5.39</v>
      </c>
      <c r="I7302">
        <v>18</v>
      </c>
      <c r="J7302">
        <v>0</v>
      </c>
      <c r="K7302" s="13">
        <v>0.33050000000000002</v>
      </c>
      <c r="L7302" s="13">
        <v>5.3899999999999997E-2</v>
      </c>
      <c r="M7302" s="13">
        <v>9.6600000000000005E-2</v>
      </c>
      <c r="N7302" s="13">
        <v>0.18</v>
      </c>
      <c r="O7302" s="13">
        <v>0</v>
      </c>
      <c r="P7302" s="12" t="str">
        <f>LEFT(Tabela2[[#This Row],[Código]],2)</f>
        <v>72</v>
      </c>
    </row>
    <row r="7303" spans="2:16" ht="15" customHeight="1" x14ac:dyDescent="0.25">
      <c r="B7303" s="36" t="str">
        <f>LOOKUP(Tabela2[[#This Row],[RESUMO]],Tabela3[Grupo],Tabela3[Meus produtos])</f>
        <v>Não</v>
      </c>
      <c r="C7303" s="30" t="s">
        <v>6960</v>
      </c>
      <c r="D7303" t="s">
        <v>21238</v>
      </c>
      <c r="E7303" t="s">
        <v>11853</v>
      </c>
      <c r="F7303" s="30" t="s">
        <v>17678</v>
      </c>
      <c r="G7303">
        <v>10.07</v>
      </c>
      <c r="H7303">
        <v>5.39</v>
      </c>
      <c r="I7303">
        <v>18</v>
      </c>
      <c r="J7303">
        <v>0</v>
      </c>
      <c r="K7303" s="13">
        <v>0.33460000000000001</v>
      </c>
      <c r="L7303" s="13">
        <v>5.3899999999999997E-2</v>
      </c>
      <c r="M7303" s="13">
        <v>0.1007</v>
      </c>
      <c r="N7303" s="13">
        <v>0.18</v>
      </c>
      <c r="O7303" s="13">
        <v>0</v>
      </c>
      <c r="P7303" s="12" t="str">
        <f>LEFT(Tabela2[[#This Row],[Código]],2)</f>
        <v>72</v>
      </c>
    </row>
    <row r="7304" spans="2:16" ht="15" customHeight="1" x14ac:dyDescent="0.25">
      <c r="B7304" s="36" t="str">
        <f>LOOKUP(Tabela2[[#This Row],[RESUMO]],Tabela3[Grupo],Tabela3[Meus produtos])</f>
        <v>Não</v>
      </c>
      <c r="C7304" s="30" t="s">
        <v>6961</v>
      </c>
      <c r="D7304" t="s">
        <v>21238</v>
      </c>
      <c r="E7304" t="s">
        <v>11853</v>
      </c>
      <c r="F7304" s="30" t="s">
        <v>17679</v>
      </c>
      <c r="G7304">
        <v>9.66</v>
      </c>
      <c r="H7304">
        <v>5.39</v>
      </c>
      <c r="I7304">
        <v>18</v>
      </c>
      <c r="J7304">
        <v>0</v>
      </c>
      <c r="K7304" s="13">
        <v>0.33050000000000002</v>
      </c>
      <c r="L7304" s="13">
        <v>5.3899999999999997E-2</v>
      </c>
      <c r="M7304" s="13">
        <v>9.6600000000000005E-2</v>
      </c>
      <c r="N7304" s="13">
        <v>0.18</v>
      </c>
      <c r="O7304" s="13">
        <v>0</v>
      </c>
      <c r="P7304" s="12" t="str">
        <f>LEFT(Tabela2[[#This Row],[Código]],2)</f>
        <v>72</v>
      </c>
    </row>
    <row r="7305" spans="2:16" ht="15" customHeight="1" x14ac:dyDescent="0.25">
      <c r="B7305" s="36" t="str">
        <f>LOOKUP(Tabela2[[#This Row],[RESUMO]],Tabela3[Grupo],Tabela3[Meus produtos])</f>
        <v>Não</v>
      </c>
      <c r="C7305" s="30" t="s">
        <v>6962</v>
      </c>
      <c r="D7305" t="s">
        <v>21238</v>
      </c>
      <c r="E7305" t="s">
        <v>11853</v>
      </c>
      <c r="F7305" s="30" t="s">
        <v>17680</v>
      </c>
      <c r="G7305">
        <v>10.07</v>
      </c>
      <c r="H7305">
        <v>5.39</v>
      </c>
      <c r="I7305">
        <v>18</v>
      </c>
      <c r="J7305">
        <v>0</v>
      </c>
      <c r="K7305" s="13">
        <v>0.33460000000000001</v>
      </c>
      <c r="L7305" s="13">
        <v>5.3899999999999997E-2</v>
      </c>
      <c r="M7305" s="13">
        <v>0.1007</v>
      </c>
      <c r="N7305" s="13">
        <v>0.18</v>
      </c>
      <c r="O7305" s="13">
        <v>0</v>
      </c>
      <c r="P7305" s="12" t="str">
        <f>LEFT(Tabela2[[#This Row],[Código]],2)</f>
        <v>72</v>
      </c>
    </row>
    <row r="7306" spans="2:16" ht="15" customHeight="1" x14ac:dyDescent="0.25">
      <c r="B7306" s="36" t="str">
        <f>LOOKUP(Tabela2[[#This Row],[RESUMO]],Tabela3[Grupo],Tabela3[Meus produtos])</f>
        <v>Não</v>
      </c>
      <c r="C7306" s="30" t="s">
        <v>6963</v>
      </c>
      <c r="D7306" t="s">
        <v>21238</v>
      </c>
      <c r="E7306" t="s">
        <v>11853</v>
      </c>
      <c r="F7306" s="30" t="s">
        <v>17681</v>
      </c>
      <c r="G7306">
        <v>9.66</v>
      </c>
      <c r="H7306">
        <v>5.39</v>
      </c>
      <c r="I7306">
        <v>18</v>
      </c>
      <c r="J7306">
        <v>0</v>
      </c>
      <c r="K7306" s="13">
        <v>0.33050000000000002</v>
      </c>
      <c r="L7306" s="13">
        <v>5.3899999999999997E-2</v>
      </c>
      <c r="M7306" s="13">
        <v>9.6600000000000005E-2</v>
      </c>
      <c r="N7306" s="13">
        <v>0.18</v>
      </c>
      <c r="O7306" s="13">
        <v>0</v>
      </c>
      <c r="P7306" s="12" t="str">
        <f>LEFT(Tabela2[[#This Row],[Código]],2)</f>
        <v>72</v>
      </c>
    </row>
    <row r="7307" spans="2:16" ht="15" customHeight="1" x14ac:dyDescent="0.25">
      <c r="B7307" s="36" t="str">
        <f>LOOKUP(Tabela2[[#This Row],[RESUMO]],Tabela3[Grupo],Tabela3[Meus produtos])</f>
        <v>Não</v>
      </c>
      <c r="C7307" s="30" t="s">
        <v>6964</v>
      </c>
      <c r="D7307" t="s">
        <v>21238</v>
      </c>
      <c r="E7307" t="s">
        <v>11853</v>
      </c>
      <c r="F7307" s="30" t="s">
        <v>17682</v>
      </c>
      <c r="G7307">
        <v>10.07</v>
      </c>
      <c r="H7307">
        <v>5.39</v>
      </c>
      <c r="I7307">
        <v>18</v>
      </c>
      <c r="J7307">
        <v>0</v>
      </c>
      <c r="K7307" s="13">
        <v>0.33460000000000001</v>
      </c>
      <c r="L7307" s="13">
        <v>5.3899999999999997E-2</v>
      </c>
      <c r="M7307" s="13">
        <v>0.1007</v>
      </c>
      <c r="N7307" s="13">
        <v>0.18</v>
      </c>
      <c r="O7307" s="13">
        <v>0</v>
      </c>
      <c r="P7307" s="12" t="str">
        <f>LEFT(Tabela2[[#This Row],[Código]],2)</f>
        <v>72</v>
      </c>
    </row>
    <row r="7308" spans="2:16" ht="15" customHeight="1" x14ac:dyDescent="0.25">
      <c r="B7308" s="36" t="str">
        <f>LOOKUP(Tabela2[[#This Row],[RESUMO]],Tabela3[Grupo],Tabela3[Meus produtos])</f>
        <v>Não</v>
      </c>
      <c r="C7308" s="30" t="s">
        <v>6965</v>
      </c>
      <c r="D7308" t="s">
        <v>21238</v>
      </c>
      <c r="E7308" t="s">
        <v>11853</v>
      </c>
      <c r="F7308" s="30" t="s">
        <v>17683</v>
      </c>
      <c r="G7308">
        <v>10.07</v>
      </c>
      <c r="H7308">
        <v>5.39</v>
      </c>
      <c r="I7308">
        <v>18</v>
      </c>
      <c r="J7308">
        <v>0</v>
      </c>
      <c r="K7308" s="13">
        <v>0.33460000000000001</v>
      </c>
      <c r="L7308" s="13">
        <v>5.3899999999999997E-2</v>
      </c>
      <c r="M7308" s="13">
        <v>0.1007</v>
      </c>
      <c r="N7308" s="13">
        <v>0.18</v>
      </c>
      <c r="O7308" s="13">
        <v>0</v>
      </c>
      <c r="P7308" s="12" t="str">
        <f>LEFT(Tabela2[[#This Row],[Código]],2)</f>
        <v>72</v>
      </c>
    </row>
    <row r="7309" spans="2:16" ht="15" customHeight="1" x14ac:dyDescent="0.25">
      <c r="B7309" s="36" t="str">
        <f>LOOKUP(Tabela2[[#This Row],[RESUMO]],Tabela3[Grupo],Tabela3[Meus produtos])</f>
        <v>Não</v>
      </c>
      <c r="C7309" s="30" t="s">
        <v>6966</v>
      </c>
      <c r="D7309" t="s">
        <v>21238</v>
      </c>
      <c r="E7309" t="s">
        <v>11853</v>
      </c>
      <c r="F7309" s="30" t="s">
        <v>17684</v>
      </c>
      <c r="G7309">
        <v>9.66</v>
      </c>
      <c r="H7309">
        <v>5.39</v>
      </c>
      <c r="I7309">
        <v>18</v>
      </c>
      <c r="J7309">
        <v>0</v>
      </c>
      <c r="K7309" s="13">
        <v>0.33050000000000002</v>
      </c>
      <c r="L7309" s="13">
        <v>5.3899999999999997E-2</v>
      </c>
      <c r="M7309" s="13">
        <v>9.6600000000000005E-2</v>
      </c>
      <c r="N7309" s="13">
        <v>0.18</v>
      </c>
      <c r="O7309" s="13">
        <v>0</v>
      </c>
      <c r="P7309" s="12" t="str">
        <f>LEFT(Tabela2[[#This Row],[Código]],2)</f>
        <v>72</v>
      </c>
    </row>
    <row r="7310" spans="2:16" ht="15" customHeight="1" x14ac:dyDescent="0.25">
      <c r="B7310" s="36" t="str">
        <f>LOOKUP(Tabela2[[#This Row],[RESUMO]],Tabela3[Grupo],Tabela3[Meus produtos])</f>
        <v>Não</v>
      </c>
      <c r="C7310" s="30" t="s">
        <v>6967</v>
      </c>
      <c r="D7310" t="s">
        <v>21238</v>
      </c>
      <c r="E7310" t="s">
        <v>11853</v>
      </c>
      <c r="F7310" s="30" t="s">
        <v>17685</v>
      </c>
      <c r="G7310">
        <v>10.07</v>
      </c>
      <c r="H7310">
        <v>5.39</v>
      </c>
      <c r="I7310">
        <v>18</v>
      </c>
      <c r="J7310">
        <v>0</v>
      </c>
      <c r="K7310" s="13">
        <v>0.33460000000000001</v>
      </c>
      <c r="L7310" s="13">
        <v>5.3899999999999997E-2</v>
      </c>
      <c r="M7310" s="13">
        <v>0.1007</v>
      </c>
      <c r="N7310" s="13">
        <v>0.18</v>
      </c>
      <c r="O7310" s="13">
        <v>0</v>
      </c>
      <c r="P7310" s="12" t="str">
        <f>LEFT(Tabela2[[#This Row],[Código]],2)</f>
        <v>72</v>
      </c>
    </row>
    <row r="7311" spans="2:16" ht="15" customHeight="1" x14ac:dyDescent="0.25">
      <c r="B7311" s="36" t="str">
        <f>LOOKUP(Tabela2[[#This Row],[RESUMO]],Tabela3[Grupo],Tabela3[Meus produtos])</f>
        <v>Não</v>
      </c>
      <c r="C7311" s="30" t="s">
        <v>6968</v>
      </c>
      <c r="D7311" t="s">
        <v>21238</v>
      </c>
      <c r="E7311" t="s">
        <v>11853</v>
      </c>
      <c r="F7311" s="30" t="s">
        <v>17686</v>
      </c>
      <c r="G7311">
        <v>9.66</v>
      </c>
      <c r="H7311">
        <v>5.39</v>
      </c>
      <c r="I7311">
        <v>18</v>
      </c>
      <c r="J7311">
        <v>0</v>
      </c>
      <c r="K7311" s="13">
        <v>0.33050000000000002</v>
      </c>
      <c r="L7311" s="13">
        <v>5.3899999999999997E-2</v>
      </c>
      <c r="M7311" s="13">
        <v>9.6600000000000005E-2</v>
      </c>
      <c r="N7311" s="13">
        <v>0.18</v>
      </c>
      <c r="O7311" s="13">
        <v>0</v>
      </c>
      <c r="P7311" s="12" t="str">
        <f>LEFT(Tabela2[[#This Row],[Código]],2)</f>
        <v>72</v>
      </c>
    </row>
    <row r="7312" spans="2:16" ht="15" customHeight="1" x14ac:dyDescent="0.25">
      <c r="B7312" s="36" t="str">
        <f>LOOKUP(Tabela2[[#This Row],[RESUMO]],Tabela3[Grupo],Tabela3[Meus produtos])</f>
        <v>Não</v>
      </c>
      <c r="C7312" s="30" t="s">
        <v>6969</v>
      </c>
      <c r="D7312" t="s">
        <v>21238</v>
      </c>
      <c r="E7312" t="s">
        <v>11853</v>
      </c>
      <c r="F7312" s="30" t="s">
        <v>17687</v>
      </c>
      <c r="G7312">
        <v>10.07</v>
      </c>
      <c r="H7312">
        <v>5.39</v>
      </c>
      <c r="I7312">
        <v>18</v>
      </c>
      <c r="J7312">
        <v>0</v>
      </c>
      <c r="K7312" s="13">
        <v>0.33460000000000001</v>
      </c>
      <c r="L7312" s="13">
        <v>5.3899999999999997E-2</v>
      </c>
      <c r="M7312" s="13">
        <v>0.1007</v>
      </c>
      <c r="N7312" s="13">
        <v>0.18</v>
      </c>
      <c r="O7312" s="13">
        <v>0</v>
      </c>
      <c r="P7312" s="12" t="str">
        <f>LEFT(Tabela2[[#This Row],[Código]],2)</f>
        <v>72</v>
      </c>
    </row>
    <row r="7313" spans="2:16" ht="15" customHeight="1" x14ac:dyDescent="0.25">
      <c r="B7313" s="36" t="str">
        <f>LOOKUP(Tabela2[[#This Row],[RESUMO]],Tabela3[Grupo],Tabela3[Meus produtos])</f>
        <v>Não</v>
      </c>
      <c r="C7313" s="30" t="s">
        <v>6970</v>
      </c>
      <c r="D7313" t="s">
        <v>21238</v>
      </c>
      <c r="E7313" t="s">
        <v>11853</v>
      </c>
      <c r="F7313" s="30" t="s">
        <v>17688</v>
      </c>
      <c r="G7313">
        <v>10.07</v>
      </c>
      <c r="H7313">
        <v>5.39</v>
      </c>
      <c r="I7313">
        <v>18</v>
      </c>
      <c r="J7313">
        <v>0</v>
      </c>
      <c r="K7313" s="13">
        <v>0.33460000000000001</v>
      </c>
      <c r="L7313" s="13">
        <v>5.3899999999999997E-2</v>
      </c>
      <c r="M7313" s="13">
        <v>0.1007</v>
      </c>
      <c r="N7313" s="13">
        <v>0.18</v>
      </c>
      <c r="O7313" s="13">
        <v>0</v>
      </c>
      <c r="P7313" s="12" t="str">
        <f>LEFT(Tabela2[[#This Row],[Código]],2)</f>
        <v>72</v>
      </c>
    </row>
    <row r="7314" spans="2:16" ht="15" customHeight="1" x14ac:dyDescent="0.25">
      <c r="B7314" s="36" t="str">
        <f>LOOKUP(Tabela2[[#This Row],[RESUMO]],Tabela3[Grupo],Tabela3[Meus produtos])</f>
        <v>Não</v>
      </c>
      <c r="C7314" s="30" t="s">
        <v>6971</v>
      </c>
      <c r="D7314" t="s">
        <v>21238</v>
      </c>
      <c r="E7314" t="s">
        <v>11853</v>
      </c>
      <c r="F7314" s="30" t="s">
        <v>17689</v>
      </c>
      <c r="G7314">
        <v>10.07</v>
      </c>
      <c r="H7314">
        <v>5.39</v>
      </c>
      <c r="I7314">
        <v>18</v>
      </c>
      <c r="J7314">
        <v>0</v>
      </c>
      <c r="K7314" s="13">
        <v>0.33460000000000001</v>
      </c>
      <c r="L7314" s="13">
        <v>5.3899999999999997E-2</v>
      </c>
      <c r="M7314" s="13">
        <v>0.1007</v>
      </c>
      <c r="N7314" s="13">
        <v>0.18</v>
      </c>
      <c r="O7314" s="13">
        <v>0</v>
      </c>
      <c r="P7314" s="12" t="str">
        <f>LEFT(Tabela2[[#This Row],[Código]],2)</f>
        <v>72</v>
      </c>
    </row>
    <row r="7315" spans="2:16" ht="15" customHeight="1" x14ac:dyDescent="0.25">
      <c r="B7315" s="36" t="str">
        <f>LOOKUP(Tabela2[[#This Row],[RESUMO]],Tabela3[Grupo],Tabela3[Meus produtos])</f>
        <v>Não</v>
      </c>
      <c r="C7315" s="30" t="s">
        <v>6972</v>
      </c>
      <c r="D7315" t="s">
        <v>21238</v>
      </c>
      <c r="E7315" t="s">
        <v>11853</v>
      </c>
      <c r="F7315" s="30" t="s">
        <v>17690</v>
      </c>
      <c r="G7315">
        <v>10.07</v>
      </c>
      <c r="H7315">
        <v>5.39</v>
      </c>
      <c r="I7315">
        <v>18</v>
      </c>
      <c r="J7315">
        <v>0</v>
      </c>
      <c r="K7315" s="13">
        <v>0.33460000000000001</v>
      </c>
      <c r="L7315" s="13">
        <v>5.3899999999999997E-2</v>
      </c>
      <c r="M7315" s="13">
        <v>0.1007</v>
      </c>
      <c r="N7315" s="13">
        <v>0.18</v>
      </c>
      <c r="O7315" s="13">
        <v>0</v>
      </c>
      <c r="P7315" s="12" t="str">
        <f>LEFT(Tabela2[[#This Row],[Código]],2)</f>
        <v>72</v>
      </c>
    </row>
    <row r="7316" spans="2:16" ht="15" customHeight="1" x14ac:dyDescent="0.25">
      <c r="B7316" s="36" t="str">
        <f>LOOKUP(Tabela2[[#This Row],[RESUMO]],Tabela3[Grupo],Tabela3[Meus produtos])</f>
        <v>Não</v>
      </c>
      <c r="C7316" s="30" t="s">
        <v>6973</v>
      </c>
      <c r="D7316" t="s">
        <v>21238</v>
      </c>
      <c r="E7316" t="s">
        <v>11853</v>
      </c>
      <c r="F7316" s="30" t="s">
        <v>17691</v>
      </c>
      <c r="G7316">
        <v>10.07</v>
      </c>
      <c r="H7316">
        <v>5.39</v>
      </c>
      <c r="I7316">
        <v>18</v>
      </c>
      <c r="J7316">
        <v>0</v>
      </c>
      <c r="K7316" s="13">
        <v>0.33460000000000001</v>
      </c>
      <c r="L7316" s="13">
        <v>5.3899999999999997E-2</v>
      </c>
      <c r="M7316" s="13">
        <v>0.1007</v>
      </c>
      <c r="N7316" s="13">
        <v>0.18</v>
      </c>
      <c r="O7316" s="13">
        <v>0</v>
      </c>
      <c r="P7316" s="12" t="str">
        <f>LEFT(Tabela2[[#This Row],[Código]],2)</f>
        <v>72</v>
      </c>
    </row>
    <row r="7317" spans="2:16" ht="15" customHeight="1" x14ac:dyDescent="0.25">
      <c r="B7317" s="36" t="str">
        <f>LOOKUP(Tabela2[[#This Row],[RESUMO]],Tabela3[Grupo],Tabela3[Meus produtos])</f>
        <v>Não</v>
      </c>
      <c r="C7317" s="30" t="s">
        <v>6974</v>
      </c>
      <c r="D7317" t="s">
        <v>21238</v>
      </c>
      <c r="E7317" t="s">
        <v>11853</v>
      </c>
      <c r="F7317" s="30" t="s">
        <v>17692</v>
      </c>
      <c r="G7317">
        <v>10.07</v>
      </c>
      <c r="H7317">
        <v>5.39</v>
      </c>
      <c r="I7317">
        <v>18</v>
      </c>
      <c r="J7317">
        <v>0</v>
      </c>
      <c r="K7317" s="13">
        <v>0.33460000000000001</v>
      </c>
      <c r="L7317" s="13">
        <v>5.3899999999999997E-2</v>
      </c>
      <c r="M7317" s="13">
        <v>0.1007</v>
      </c>
      <c r="N7317" s="13">
        <v>0.18</v>
      </c>
      <c r="O7317" s="13">
        <v>0</v>
      </c>
      <c r="P7317" s="12" t="str">
        <f>LEFT(Tabela2[[#This Row],[Código]],2)</f>
        <v>72</v>
      </c>
    </row>
    <row r="7318" spans="2:16" ht="15" customHeight="1" x14ac:dyDescent="0.25">
      <c r="B7318" s="36" t="str">
        <f>LOOKUP(Tabela2[[#This Row],[RESUMO]],Tabela3[Grupo],Tabela3[Meus produtos])</f>
        <v>Não</v>
      </c>
      <c r="C7318" s="30" t="s">
        <v>6975</v>
      </c>
      <c r="D7318" t="s">
        <v>21238</v>
      </c>
      <c r="E7318" t="s">
        <v>11853</v>
      </c>
      <c r="F7318" s="30" t="s">
        <v>17693</v>
      </c>
      <c r="G7318">
        <v>10.07</v>
      </c>
      <c r="H7318">
        <v>5.39</v>
      </c>
      <c r="I7318">
        <v>18</v>
      </c>
      <c r="J7318">
        <v>0</v>
      </c>
      <c r="K7318" s="13">
        <v>0.33460000000000001</v>
      </c>
      <c r="L7318" s="13">
        <v>5.3899999999999997E-2</v>
      </c>
      <c r="M7318" s="13">
        <v>0.1007</v>
      </c>
      <c r="N7318" s="13">
        <v>0.18</v>
      </c>
      <c r="O7318" s="13">
        <v>0</v>
      </c>
      <c r="P7318" s="12" t="str">
        <f>LEFT(Tabela2[[#This Row],[Código]],2)</f>
        <v>72</v>
      </c>
    </row>
    <row r="7319" spans="2:16" ht="15" customHeight="1" x14ac:dyDescent="0.25">
      <c r="B7319" s="36" t="str">
        <f>LOOKUP(Tabela2[[#This Row],[RESUMO]],Tabela3[Grupo],Tabela3[Meus produtos])</f>
        <v>Não</v>
      </c>
      <c r="C7319" s="30" t="s">
        <v>6976</v>
      </c>
      <c r="D7319" t="s">
        <v>21238</v>
      </c>
      <c r="E7319" t="s">
        <v>11853</v>
      </c>
      <c r="F7319" s="30" t="s">
        <v>17694</v>
      </c>
      <c r="G7319">
        <v>10.07</v>
      </c>
      <c r="H7319">
        <v>5.39</v>
      </c>
      <c r="I7319">
        <v>18</v>
      </c>
      <c r="J7319">
        <v>0</v>
      </c>
      <c r="K7319" s="13">
        <v>0.33460000000000001</v>
      </c>
      <c r="L7319" s="13">
        <v>5.3899999999999997E-2</v>
      </c>
      <c r="M7319" s="13">
        <v>0.1007</v>
      </c>
      <c r="N7319" s="13">
        <v>0.18</v>
      </c>
      <c r="O7319" s="13">
        <v>0</v>
      </c>
      <c r="P7319" s="12" t="str">
        <f>LEFT(Tabela2[[#This Row],[Código]],2)</f>
        <v>72</v>
      </c>
    </row>
    <row r="7320" spans="2:16" ht="15" customHeight="1" x14ac:dyDescent="0.25">
      <c r="B7320" s="36" t="str">
        <f>LOOKUP(Tabela2[[#This Row],[RESUMO]],Tabela3[Grupo],Tabela3[Meus produtos])</f>
        <v>Não</v>
      </c>
      <c r="C7320" s="30" t="s">
        <v>6977</v>
      </c>
      <c r="D7320" t="s">
        <v>21238</v>
      </c>
      <c r="E7320" t="s">
        <v>11853</v>
      </c>
      <c r="F7320" s="30" t="s">
        <v>17695</v>
      </c>
      <c r="G7320">
        <v>10.07</v>
      </c>
      <c r="H7320">
        <v>5.39</v>
      </c>
      <c r="I7320">
        <v>18</v>
      </c>
      <c r="J7320">
        <v>0</v>
      </c>
      <c r="K7320" s="13">
        <v>0.33460000000000001</v>
      </c>
      <c r="L7320" s="13">
        <v>5.3899999999999997E-2</v>
      </c>
      <c r="M7320" s="13">
        <v>0.1007</v>
      </c>
      <c r="N7320" s="13">
        <v>0.18</v>
      </c>
      <c r="O7320" s="13">
        <v>0</v>
      </c>
      <c r="P7320" s="12" t="str">
        <f>LEFT(Tabela2[[#This Row],[Código]],2)</f>
        <v>72</v>
      </c>
    </row>
    <row r="7321" spans="2:16" ht="15" customHeight="1" x14ac:dyDescent="0.25">
      <c r="B7321" s="36" t="str">
        <f>LOOKUP(Tabela2[[#This Row],[RESUMO]],Tabela3[Grupo],Tabela3[Meus produtos])</f>
        <v>Não</v>
      </c>
      <c r="C7321" s="30" t="s">
        <v>6978</v>
      </c>
      <c r="D7321" t="s">
        <v>21238</v>
      </c>
      <c r="E7321" t="s">
        <v>11853</v>
      </c>
      <c r="F7321" s="30" t="s">
        <v>17696</v>
      </c>
      <c r="G7321">
        <v>10.07</v>
      </c>
      <c r="H7321">
        <v>5.39</v>
      </c>
      <c r="I7321">
        <v>18</v>
      </c>
      <c r="J7321">
        <v>0</v>
      </c>
      <c r="K7321" s="13">
        <v>0.33460000000000001</v>
      </c>
      <c r="L7321" s="13">
        <v>5.3899999999999997E-2</v>
      </c>
      <c r="M7321" s="13">
        <v>0.1007</v>
      </c>
      <c r="N7321" s="13">
        <v>0.18</v>
      </c>
      <c r="O7321" s="13">
        <v>0</v>
      </c>
      <c r="P7321" s="12" t="str">
        <f>LEFT(Tabela2[[#This Row],[Código]],2)</f>
        <v>72</v>
      </c>
    </row>
    <row r="7322" spans="2:16" ht="15" customHeight="1" x14ac:dyDescent="0.25">
      <c r="B7322" s="36" t="str">
        <f>LOOKUP(Tabela2[[#This Row],[RESUMO]],Tabela3[Grupo],Tabela3[Meus produtos])</f>
        <v>Não</v>
      </c>
      <c r="C7322" s="30" t="s">
        <v>6979</v>
      </c>
      <c r="D7322" t="s">
        <v>21238</v>
      </c>
      <c r="E7322" t="s">
        <v>11853</v>
      </c>
      <c r="F7322" s="30" t="s">
        <v>17697</v>
      </c>
      <c r="G7322">
        <v>10.07</v>
      </c>
      <c r="H7322">
        <v>5.39</v>
      </c>
      <c r="I7322">
        <v>18</v>
      </c>
      <c r="J7322">
        <v>0</v>
      </c>
      <c r="K7322" s="13">
        <v>0.33460000000000001</v>
      </c>
      <c r="L7322" s="13">
        <v>5.3899999999999997E-2</v>
      </c>
      <c r="M7322" s="13">
        <v>0.1007</v>
      </c>
      <c r="N7322" s="13">
        <v>0.18</v>
      </c>
      <c r="O7322" s="13">
        <v>0</v>
      </c>
      <c r="P7322" s="12" t="str">
        <f>LEFT(Tabela2[[#This Row],[Código]],2)</f>
        <v>72</v>
      </c>
    </row>
    <row r="7323" spans="2:16" ht="15" customHeight="1" x14ac:dyDescent="0.25">
      <c r="B7323" s="36" t="str">
        <f>LOOKUP(Tabela2[[#This Row],[RESUMO]],Tabela3[Grupo],Tabela3[Meus produtos])</f>
        <v>Não</v>
      </c>
      <c r="C7323" s="30" t="s">
        <v>6980</v>
      </c>
      <c r="D7323" t="s">
        <v>21238</v>
      </c>
      <c r="E7323" t="s">
        <v>11853</v>
      </c>
      <c r="F7323" s="30" t="s">
        <v>17698</v>
      </c>
      <c r="G7323">
        <v>10.07</v>
      </c>
      <c r="H7323">
        <v>5.39</v>
      </c>
      <c r="I7323">
        <v>18</v>
      </c>
      <c r="J7323">
        <v>0</v>
      </c>
      <c r="K7323" s="13">
        <v>0.33460000000000001</v>
      </c>
      <c r="L7323" s="13">
        <v>5.3899999999999997E-2</v>
      </c>
      <c r="M7323" s="13">
        <v>0.1007</v>
      </c>
      <c r="N7323" s="13">
        <v>0.18</v>
      </c>
      <c r="O7323" s="13">
        <v>0</v>
      </c>
      <c r="P7323" s="12" t="str">
        <f>LEFT(Tabela2[[#This Row],[Código]],2)</f>
        <v>72</v>
      </c>
    </row>
    <row r="7324" spans="2:16" ht="15" customHeight="1" x14ac:dyDescent="0.25">
      <c r="B7324" s="36" t="str">
        <f>LOOKUP(Tabela2[[#This Row],[RESUMO]],Tabela3[Grupo],Tabela3[Meus produtos])</f>
        <v>Não</v>
      </c>
      <c r="C7324" s="30" t="s">
        <v>6981</v>
      </c>
      <c r="D7324" t="s">
        <v>21238</v>
      </c>
      <c r="E7324" t="s">
        <v>11853</v>
      </c>
      <c r="F7324" s="30" t="s">
        <v>17699</v>
      </c>
      <c r="G7324">
        <v>10.07</v>
      </c>
      <c r="H7324">
        <v>5.39</v>
      </c>
      <c r="I7324">
        <v>18</v>
      </c>
      <c r="J7324">
        <v>0</v>
      </c>
      <c r="K7324" s="13">
        <v>0.33460000000000001</v>
      </c>
      <c r="L7324" s="13">
        <v>5.3899999999999997E-2</v>
      </c>
      <c r="M7324" s="13">
        <v>0.1007</v>
      </c>
      <c r="N7324" s="13">
        <v>0.18</v>
      </c>
      <c r="O7324" s="13">
        <v>0</v>
      </c>
      <c r="P7324" s="12" t="str">
        <f>LEFT(Tabela2[[#This Row],[Código]],2)</f>
        <v>72</v>
      </c>
    </row>
    <row r="7325" spans="2:16" ht="15" customHeight="1" x14ac:dyDescent="0.25">
      <c r="B7325" s="36" t="str">
        <f>LOOKUP(Tabela2[[#This Row],[RESUMO]],Tabela3[Grupo],Tabela3[Meus produtos])</f>
        <v>Não</v>
      </c>
      <c r="C7325" s="30" t="s">
        <v>6982</v>
      </c>
      <c r="D7325" t="s">
        <v>21238</v>
      </c>
      <c r="E7325" t="s">
        <v>11853</v>
      </c>
      <c r="F7325" s="30" t="s">
        <v>17700</v>
      </c>
      <c r="G7325">
        <v>10.07</v>
      </c>
      <c r="H7325">
        <v>5.39</v>
      </c>
      <c r="I7325">
        <v>18</v>
      </c>
      <c r="J7325">
        <v>0</v>
      </c>
      <c r="K7325" s="13">
        <v>0.33460000000000001</v>
      </c>
      <c r="L7325" s="13">
        <v>5.3899999999999997E-2</v>
      </c>
      <c r="M7325" s="13">
        <v>0.1007</v>
      </c>
      <c r="N7325" s="13">
        <v>0.18</v>
      </c>
      <c r="O7325" s="13">
        <v>0</v>
      </c>
      <c r="P7325" s="12" t="str">
        <f>LEFT(Tabela2[[#This Row],[Código]],2)</f>
        <v>72</v>
      </c>
    </row>
    <row r="7326" spans="2:16" ht="15" customHeight="1" x14ac:dyDescent="0.25">
      <c r="B7326" s="36" t="str">
        <f>LOOKUP(Tabela2[[#This Row],[RESUMO]],Tabela3[Grupo],Tabela3[Meus produtos])</f>
        <v>Não</v>
      </c>
      <c r="C7326" s="30" t="s">
        <v>6983</v>
      </c>
      <c r="D7326" t="s">
        <v>21238</v>
      </c>
      <c r="E7326" t="s">
        <v>11853</v>
      </c>
      <c r="F7326" s="30" t="s">
        <v>17701</v>
      </c>
      <c r="G7326">
        <v>10.07</v>
      </c>
      <c r="H7326">
        <v>5.39</v>
      </c>
      <c r="I7326">
        <v>18</v>
      </c>
      <c r="J7326">
        <v>0</v>
      </c>
      <c r="K7326" s="13">
        <v>0.33460000000000001</v>
      </c>
      <c r="L7326" s="13">
        <v>5.3899999999999997E-2</v>
      </c>
      <c r="M7326" s="13">
        <v>0.1007</v>
      </c>
      <c r="N7326" s="13">
        <v>0.18</v>
      </c>
      <c r="O7326" s="13">
        <v>0</v>
      </c>
      <c r="P7326" s="12" t="str">
        <f>LEFT(Tabela2[[#This Row],[Código]],2)</f>
        <v>72</v>
      </c>
    </row>
    <row r="7327" spans="2:16" ht="15" customHeight="1" x14ac:dyDescent="0.25">
      <c r="B7327" s="36" t="str">
        <f>LOOKUP(Tabela2[[#This Row],[RESUMO]],Tabela3[Grupo],Tabela3[Meus produtos])</f>
        <v>Não</v>
      </c>
      <c r="C7327" s="30" t="s">
        <v>6984</v>
      </c>
      <c r="D7327" t="s">
        <v>21238</v>
      </c>
      <c r="E7327" t="s">
        <v>11853</v>
      </c>
      <c r="F7327" s="30" t="s">
        <v>17702</v>
      </c>
      <c r="G7327">
        <v>10.07</v>
      </c>
      <c r="H7327">
        <v>5.39</v>
      </c>
      <c r="I7327">
        <v>18</v>
      </c>
      <c r="J7327">
        <v>0</v>
      </c>
      <c r="K7327" s="13">
        <v>0.33460000000000001</v>
      </c>
      <c r="L7327" s="13">
        <v>5.3899999999999997E-2</v>
      </c>
      <c r="M7327" s="13">
        <v>0.1007</v>
      </c>
      <c r="N7327" s="13">
        <v>0.18</v>
      </c>
      <c r="O7327" s="13">
        <v>0</v>
      </c>
      <c r="P7327" s="12" t="str">
        <f>LEFT(Tabela2[[#This Row],[Código]],2)</f>
        <v>72</v>
      </c>
    </row>
    <row r="7328" spans="2:16" ht="15" customHeight="1" x14ac:dyDescent="0.25">
      <c r="B7328" s="36" t="str">
        <f>LOOKUP(Tabela2[[#This Row],[RESUMO]],Tabela3[Grupo],Tabela3[Meus produtos])</f>
        <v>Não</v>
      </c>
      <c r="C7328" s="30" t="s">
        <v>6985</v>
      </c>
      <c r="D7328" t="s">
        <v>21238</v>
      </c>
      <c r="E7328" t="s">
        <v>11853</v>
      </c>
      <c r="F7328" s="30" t="s">
        <v>17703</v>
      </c>
      <c r="G7328">
        <v>10.07</v>
      </c>
      <c r="H7328">
        <v>5.39</v>
      </c>
      <c r="I7328">
        <v>18</v>
      </c>
      <c r="J7328">
        <v>0</v>
      </c>
      <c r="K7328" s="13">
        <v>0.33460000000000001</v>
      </c>
      <c r="L7328" s="13">
        <v>5.3899999999999997E-2</v>
      </c>
      <c r="M7328" s="13">
        <v>0.1007</v>
      </c>
      <c r="N7328" s="13">
        <v>0.18</v>
      </c>
      <c r="O7328" s="13">
        <v>0</v>
      </c>
      <c r="P7328" s="12" t="str">
        <f>LEFT(Tabela2[[#This Row],[Código]],2)</f>
        <v>72</v>
      </c>
    </row>
    <row r="7329" spans="2:16" ht="15" customHeight="1" x14ac:dyDescent="0.25">
      <c r="B7329" s="36" t="str">
        <f>LOOKUP(Tabela2[[#This Row],[RESUMO]],Tabela3[Grupo],Tabela3[Meus produtos])</f>
        <v>Não</v>
      </c>
      <c r="C7329" s="30" t="s">
        <v>6986</v>
      </c>
      <c r="D7329" t="s">
        <v>21238</v>
      </c>
      <c r="E7329" t="s">
        <v>11853</v>
      </c>
      <c r="F7329" s="30" t="s">
        <v>17704</v>
      </c>
      <c r="G7329">
        <v>10.07</v>
      </c>
      <c r="H7329">
        <v>5.39</v>
      </c>
      <c r="I7329">
        <v>18</v>
      </c>
      <c r="J7329">
        <v>0</v>
      </c>
      <c r="K7329" s="13">
        <v>0.33460000000000001</v>
      </c>
      <c r="L7329" s="13">
        <v>5.3899999999999997E-2</v>
      </c>
      <c r="M7329" s="13">
        <v>0.1007</v>
      </c>
      <c r="N7329" s="13">
        <v>0.18</v>
      </c>
      <c r="O7329" s="13">
        <v>0</v>
      </c>
      <c r="P7329" s="12" t="str">
        <f>LEFT(Tabela2[[#This Row],[Código]],2)</f>
        <v>72</v>
      </c>
    </row>
    <row r="7330" spans="2:16" ht="15" customHeight="1" x14ac:dyDescent="0.25">
      <c r="B7330" s="36" t="str">
        <f>LOOKUP(Tabela2[[#This Row],[RESUMO]],Tabela3[Grupo],Tabela3[Meus produtos])</f>
        <v>Não</v>
      </c>
      <c r="C7330" s="30" t="s">
        <v>6987</v>
      </c>
      <c r="D7330" t="s">
        <v>21238</v>
      </c>
      <c r="E7330" t="s">
        <v>11853</v>
      </c>
      <c r="F7330" s="30" t="s">
        <v>17705</v>
      </c>
      <c r="G7330">
        <v>10.07</v>
      </c>
      <c r="H7330">
        <v>5.39</v>
      </c>
      <c r="I7330">
        <v>18</v>
      </c>
      <c r="J7330">
        <v>0</v>
      </c>
      <c r="K7330" s="13">
        <v>0.33460000000000001</v>
      </c>
      <c r="L7330" s="13">
        <v>5.3899999999999997E-2</v>
      </c>
      <c r="M7330" s="13">
        <v>0.1007</v>
      </c>
      <c r="N7330" s="13">
        <v>0.18</v>
      </c>
      <c r="O7330" s="13">
        <v>0</v>
      </c>
      <c r="P7330" s="12" t="str">
        <f>LEFT(Tabela2[[#This Row],[Código]],2)</f>
        <v>72</v>
      </c>
    </row>
    <row r="7331" spans="2:16" ht="15" customHeight="1" x14ac:dyDescent="0.25">
      <c r="B7331" s="36" t="str">
        <f>LOOKUP(Tabela2[[#This Row],[RESUMO]],Tabela3[Grupo],Tabela3[Meus produtos])</f>
        <v>Não</v>
      </c>
      <c r="C7331" s="30" t="s">
        <v>6988</v>
      </c>
      <c r="D7331" t="s">
        <v>21238</v>
      </c>
      <c r="E7331" t="s">
        <v>11853</v>
      </c>
      <c r="F7331" s="30" t="s">
        <v>17706</v>
      </c>
      <c r="G7331">
        <v>10.07</v>
      </c>
      <c r="H7331">
        <v>5.39</v>
      </c>
      <c r="I7331">
        <v>18</v>
      </c>
      <c r="J7331">
        <v>0</v>
      </c>
      <c r="K7331" s="13">
        <v>0.33460000000000001</v>
      </c>
      <c r="L7331" s="13">
        <v>5.3899999999999997E-2</v>
      </c>
      <c r="M7331" s="13">
        <v>0.1007</v>
      </c>
      <c r="N7331" s="13">
        <v>0.18</v>
      </c>
      <c r="O7331" s="13">
        <v>0</v>
      </c>
      <c r="P7331" s="12" t="str">
        <f>LEFT(Tabela2[[#This Row],[Código]],2)</f>
        <v>72</v>
      </c>
    </row>
    <row r="7332" spans="2:16" ht="15" customHeight="1" x14ac:dyDescent="0.25">
      <c r="B7332" s="36" t="str">
        <f>LOOKUP(Tabela2[[#This Row],[RESUMO]],Tabela3[Grupo],Tabela3[Meus produtos])</f>
        <v>Não</v>
      </c>
      <c r="C7332" s="30" t="s">
        <v>6989</v>
      </c>
      <c r="D7332" t="s">
        <v>21238</v>
      </c>
      <c r="E7332" t="s">
        <v>11853</v>
      </c>
      <c r="F7332" s="30" t="s">
        <v>17707</v>
      </c>
      <c r="G7332">
        <v>10.07</v>
      </c>
      <c r="H7332">
        <v>5.39</v>
      </c>
      <c r="I7332">
        <v>18</v>
      </c>
      <c r="J7332">
        <v>0</v>
      </c>
      <c r="K7332" s="13">
        <v>0.33460000000000001</v>
      </c>
      <c r="L7332" s="13">
        <v>5.3899999999999997E-2</v>
      </c>
      <c r="M7332" s="13">
        <v>0.1007</v>
      </c>
      <c r="N7332" s="13">
        <v>0.18</v>
      </c>
      <c r="O7332" s="13">
        <v>0</v>
      </c>
      <c r="P7332" s="12" t="str">
        <f>LEFT(Tabela2[[#This Row],[Código]],2)</f>
        <v>72</v>
      </c>
    </row>
    <row r="7333" spans="2:16" ht="15" customHeight="1" x14ac:dyDescent="0.25">
      <c r="B7333" s="36" t="str">
        <f>LOOKUP(Tabela2[[#This Row],[RESUMO]],Tabela3[Grupo],Tabela3[Meus produtos])</f>
        <v>Não</v>
      </c>
      <c r="C7333" s="30" t="s">
        <v>6990</v>
      </c>
      <c r="D7333" t="s">
        <v>21238</v>
      </c>
      <c r="E7333" t="s">
        <v>11853</v>
      </c>
      <c r="F7333" s="30" t="s">
        <v>17708</v>
      </c>
      <c r="G7333">
        <v>10.07</v>
      </c>
      <c r="H7333">
        <v>5.39</v>
      </c>
      <c r="I7333">
        <v>18</v>
      </c>
      <c r="J7333">
        <v>0</v>
      </c>
      <c r="K7333" s="13">
        <v>0.33460000000000001</v>
      </c>
      <c r="L7333" s="13">
        <v>5.3899999999999997E-2</v>
      </c>
      <c r="M7333" s="13">
        <v>0.1007</v>
      </c>
      <c r="N7333" s="13">
        <v>0.18</v>
      </c>
      <c r="O7333" s="13">
        <v>0</v>
      </c>
      <c r="P7333" s="12" t="str">
        <f>LEFT(Tabela2[[#This Row],[Código]],2)</f>
        <v>72</v>
      </c>
    </row>
    <row r="7334" spans="2:16" ht="15" customHeight="1" x14ac:dyDescent="0.25">
      <c r="B7334" s="36" t="str">
        <f>LOOKUP(Tabela2[[#This Row],[RESUMO]],Tabela3[Grupo],Tabela3[Meus produtos])</f>
        <v>Não</v>
      </c>
      <c r="C7334" s="30" t="s">
        <v>6991</v>
      </c>
      <c r="D7334" t="s">
        <v>21238</v>
      </c>
      <c r="E7334" t="s">
        <v>11853</v>
      </c>
      <c r="F7334" s="30" t="s">
        <v>17709</v>
      </c>
      <c r="G7334">
        <v>10.07</v>
      </c>
      <c r="H7334">
        <v>5.39</v>
      </c>
      <c r="I7334">
        <v>18</v>
      </c>
      <c r="J7334">
        <v>0</v>
      </c>
      <c r="K7334" s="13">
        <v>0.33460000000000001</v>
      </c>
      <c r="L7334" s="13">
        <v>5.3899999999999997E-2</v>
      </c>
      <c r="M7334" s="13">
        <v>0.1007</v>
      </c>
      <c r="N7334" s="13">
        <v>0.18</v>
      </c>
      <c r="O7334" s="13">
        <v>0</v>
      </c>
      <c r="P7334" s="12" t="str">
        <f>LEFT(Tabela2[[#This Row],[Código]],2)</f>
        <v>72</v>
      </c>
    </row>
    <row r="7335" spans="2:16" ht="15" customHeight="1" x14ac:dyDescent="0.25">
      <c r="B7335" s="36" t="str">
        <f>LOOKUP(Tabela2[[#This Row],[RESUMO]],Tabela3[Grupo],Tabela3[Meus produtos])</f>
        <v>Não</v>
      </c>
      <c r="C7335" s="30" t="s">
        <v>6992</v>
      </c>
      <c r="D7335" t="s">
        <v>21238</v>
      </c>
      <c r="E7335" t="s">
        <v>11853</v>
      </c>
      <c r="F7335" s="30" t="s">
        <v>17710</v>
      </c>
      <c r="G7335">
        <v>10.07</v>
      </c>
      <c r="H7335">
        <v>5.39</v>
      </c>
      <c r="I7335">
        <v>18</v>
      </c>
      <c r="J7335">
        <v>0</v>
      </c>
      <c r="K7335" s="13">
        <v>0.33460000000000001</v>
      </c>
      <c r="L7335" s="13">
        <v>5.3899999999999997E-2</v>
      </c>
      <c r="M7335" s="13">
        <v>0.1007</v>
      </c>
      <c r="N7335" s="13">
        <v>0.18</v>
      </c>
      <c r="O7335" s="13">
        <v>0</v>
      </c>
      <c r="P7335" s="12" t="str">
        <f>LEFT(Tabela2[[#This Row],[Código]],2)</f>
        <v>72</v>
      </c>
    </row>
    <row r="7336" spans="2:16" ht="15" customHeight="1" x14ac:dyDescent="0.25">
      <c r="B7336" s="36" t="str">
        <f>LOOKUP(Tabela2[[#This Row],[RESUMO]],Tabela3[Grupo],Tabela3[Meus produtos])</f>
        <v>Não</v>
      </c>
      <c r="C7336" s="30" t="s">
        <v>6993</v>
      </c>
      <c r="D7336" t="s">
        <v>21238</v>
      </c>
      <c r="E7336" t="s">
        <v>11853</v>
      </c>
      <c r="F7336" s="30" t="s">
        <v>17711</v>
      </c>
      <c r="G7336">
        <v>10.07</v>
      </c>
      <c r="H7336">
        <v>5.39</v>
      </c>
      <c r="I7336">
        <v>18</v>
      </c>
      <c r="J7336">
        <v>0</v>
      </c>
      <c r="K7336" s="13">
        <v>0.33460000000000001</v>
      </c>
      <c r="L7336" s="13">
        <v>5.3899999999999997E-2</v>
      </c>
      <c r="M7336" s="13">
        <v>0.1007</v>
      </c>
      <c r="N7336" s="13">
        <v>0.18</v>
      </c>
      <c r="O7336" s="13">
        <v>0</v>
      </c>
      <c r="P7336" s="12" t="str">
        <f>LEFT(Tabela2[[#This Row],[Código]],2)</f>
        <v>72</v>
      </c>
    </row>
    <row r="7337" spans="2:16" ht="15" customHeight="1" x14ac:dyDescent="0.25">
      <c r="B7337" s="36" t="str">
        <f>LOOKUP(Tabela2[[#This Row],[RESUMO]],Tabela3[Grupo],Tabela3[Meus produtos])</f>
        <v>Não</v>
      </c>
      <c r="C7337" s="30" t="s">
        <v>6994</v>
      </c>
      <c r="D7337" t="s">
        <v>21238</v>
      </c>
      <c r="E7337" t="s">
        <v>11853</v>
      </c>
      <c r="F7337" s="30" t="s">
        <v>17712</v>
      </c>
      <c r="G7337">
        <v>10.07</v>
      </c>
      <c r="H7337">
        <v>5.39</v>
      </c>
      <c r="I7337">
        <v>18</v>
      </c>
      <c r="J7337">
        <v>0</v>
      </c>
      <c r="K7337" s="13">
        <v>0.33460000000000001</v>
      </c>
      <c r="L7337" s="13">
        <v>5.3899999999999997E-2</v>
      </c>
      <c r="M7337" s="13">
        <v>0.1007</v>
      </c>
      <c r="N7337" s="13">
        <v>0.18</v>
      </c>
      <c r="O7337" s="13">
        <v>0</v>
      </c>
      <c r="P7337" s="12" t="str">
        <f>LEFT(Tabela2[[#This Row],[Código]],2)</f>
        <v>72</v>
      </c>
    </row>
    <row r="7338" spans="2:16" ht="15" customHeight="1" x14ac:dyDescent="0.25">
      <c r="B7338" s="36" t="str">
        <f>LOOKUP(Tabela2[[#This Row],[RESUMO]],Tabela3[Grupo],Tabela3[Meus produtos])</f>
        <v>Não</v>
      </c>
      <c r="C7338" s="30" t="s">
        <v>6995</v>
      </c>
      <c r="D7338" t="s">
        <v>21238</v>
      </c>
      <c r="E7338" t="s">
        <v>11853</v>
      </c>
      <c r="F7338" s="30" t="s">
        <v>17713</v>
      </c>
      <c r="G7338">
        <v>10.07</v>
      </c>
      <c r="H7338">
        <v>5.39</v>
      </c>
      <c r="I7338">
        <v>18</v>
      </c>
      <c r="J7338">
        <v>0</v>
      </c>
      <c r="K7338" s="13">
        <v>0.33460000000000001</v>
      </c>
      <c r="L7338" s="13">
        <v>5.3899999999999997E-2</v>
      </c>
      <c r="M7338" s="13">
        <v>0.1007</v>
      </c>
      <c r="N7338" s="13">
        <v>0.18</v>
      </c>
      <c r="O7338" s="13">
        <v>0</v>
      </c>
      <c r="P7338" s="12" t="str">
        <f>LEFT(Tabela2[[#This Row],[Código]],2)</f>
        <v>72</v>
      </c>
    </row>
    <row r="7339" spans="2:16" ht="15" customHeight="1" x14ac:dyDescent="0.25">
      <c r="B7339" s="36" t="str">
        <f>LOOKUP(Tabela2[[#This Row],[RESUMO]],Tabela3[Grupo],Tabela3[Meus produtos])</f>
        <v>Não</v>
      </c>
      <c r="C7339" s="30" t="s">
        <v>6996</v>
      </c>
      <c r="D7339" t="s">
        <v>21238</v>
      </c>
      <c r="E7339" t="s">
        <v>11853</v>
      </c>
      <c r="F7339" s="30" t="s">
        <v>17714</v>
      </c>
      <c r="G7339">
        <v>7.88</v>
      </c>
      <c r="H7339">
        <v>5.39</v>
      </c>
      <c r="I7339">
        <v>18</v>
      </c>
      <c r="J7339">
        <v>0</v>
      </c>
      <c r="K7339" s="13">
        <v>0.31269999999999998</v>
      </c>
      <c r="L7339" s="13">
        <v>5.3899999999999997E-2</v>
      </c>
      <c r="M7339" s="13">
        <v>7.8799999999999995E-2</v>
      </c>
      <c r="N7339" s="13">
        <v>0.18</v>
      </c>
      <c r="O7339" s="13">
        <v>0</v>
      </c>
      <c r="P7339" s="12" t="str">
        <f>LEFT(Tabela2[[#This Row],[Código]],2)</f>
        <v>72</v>
      </c>
    </row>
    <row r="7340" spans="2:16" ht="15" customHeight="1" x14ac:dyDescent="0.25">
      <c r="B7340" s="36" t="str">
        <f>LOOKUP(Tabela2[[#This Row],[RESUMO]],Tabela3[Grupo],Tabela3[Meus produtos])</f>
        <v>Não</v>
      </c>
      <c r="C7340" s="30" t="s">
        <v>6997</v>
      </c>
      <c r="D7340" t="s">
        <v>21238</v>
      </c>
      <c r="E7340" t="s">
        <v>11853</v>
      </c>
      <c r="F7340" s="30" t="s">
        <v>12</v>
      </c>
      <c r="G7340">
        <v>10.07</v>
      </c>
      <c r="H7340">
        <v>5.39</v>
      </c>
      <c r="I7340">
        <v>18</v>
      </c>
      <c r="J7340">
        <v>0</v>
      </c>
      <c r="K7340" s="13">
        <v>0.33460000000000001</v>
      </c>
      <c r="L7340" s="13">
        <v>5.3899999999999997E-2</v>
      </c>
      <c r="M7340" s="13">
        <v>0.1007</v>
      </c>
      <c r="N7340" s="13">
        <v>0.18</v>
      </c>
      <c r="O7340" s="13">
        <v>0</v>
      </c>
      <c r="P7340" s="12" t="str">
        <f>LEFT(Tabela2[[#This Row],[Código]],2)</f>
        <v>72</v>
      </c>
    </row>
    <row r="7341" spans="2:16" ht="15" customHeight="1" x14ac:dyDescent="0.25">
      <c r="B7341" s="36" t="str">
        <f>LOOKUP(Tabela2[[#This Row],[RESUMO]],Tabela3[Grupo],Tabela3[Meus produtos])</f>
        <v>Não</v>
      </c>
      <c r="C7341" s="30" t="s">
        <v>6998</v>
      </c>
      <c r="D7341" t="s">
        <v>21238</v>
      </c>
      <c r="E7341" t="s">
        <v>11853</v>
      </c>
      <c r="F7341" s="30" t="s">
        <v>12</v>
      </c>
      <c r="G7341">
        <v>10.07</v>
      </c>
      <c r="H7341">
        <v>5.39</v>
      </c>
      <c r="I7341">
        <v>18</v>
      </c>
      <c r="J7341">
        <v>0</v>
      </c>
      <c r="K7341" s="13">
        <v>0.33460000000000001</v>
      </c>
      <c r="L7341" s="13">
        <v>5.3899999999999997E-2</v>
      </c>
      <c r="M7341" s="13">
        <v>0.1007</v>
      </c>
      <c r="N7341" s="13">
        <v>0.18</v>
      </c>
      <c r="O7341" s="13">
        <v>0</v>
      </c>
      <c r="P7341" s="12" t="str">
        <f>LEFT(Tabela2[[#This Row],[Código]],2)</f>
        <v>72</v>
      </c>
    </row>
    <row r="7342" spans="2:16" ht="15" customHeight="1" x14ac:dyDescent="0.25">
      <c r="B7342" s="36" t="str">
        <f>LOOKUP(Tabela2[[#This Row],[RESUMO]],Tabela3[Grupo],Tabela3[Meus produtos])</f>
        <v>Não</v>
      </c>
      <c r="C7342" s="30" t="s">
        <v>6999</v>
      </c>
      <c r="D7342" t="s">
        <v>21238</v>
      </c>
      <c r="E7342" t="s">
        <v>11853</v>
      </c>
      <c r="F7342" s="30" t="s">
        <v>17715</v>
      </c>
      <c r="G7342">
        <v>10.07</v>
      </c>
      <c r="H7342">
        <v>5.39</v>
      </c>
      <c r="I7342">
        <v>18</v>
      </c>
      <c r="J7342">
        <v>0</v>
      </c>
      <c r="K7342" s="13">
        <v>0.33460000000000001</v>
      </c>
      <c r="L7342" s="13">
        <v>5.3899999999999997E-2</v>
      </c>
      <c r="M7342" s="13">
        <v>0.1007</v>
      </c>
      <c r="N7342" s="13">
        <v>0.18</v>
      </c>
      <c r="O7342" s="13">
        <v>0</v>
      </c>
      <c r="P7342" s="12" t="str">
        <f>LEFT(Tabela2[[#This Row],[Código]],2)</f>
        <v>72</v>
      </c>
    </row>
    <row r="7343" spans="2:16" ht="15" customHeight="1" x14ac:dyDescent="0.25">
      <c r="B7343" s="36" t="str">
        <f>LOOKUP(Tabela2[[#This Row],[RESUMO]],Tabela3[Grupo],Tabela3[Meus produtos])</f>
        <v>Não</v>
      </c>
      <c r="C7343" s="30" t="s">
        <v>7000</v>
      </c>
      <c r="D7343" t="s">
        <v>21238</v>
      </c>
      <c r="E7343" t="s">
        <v>11853</v>
      </c>
      <c r="F7343" s="30" t="s">
        <v>17716</v>
      </c>
      <c r="G7343">
        <v>10.07</v>
      </c>
      <c r="H7343">
        <v>5.39</v>
      </c>
      <c r="I7343">
        <v>18</v>
      </c>
      <c r="J7343">
        <v>0</v>
      </c>
      <c r="K7343" s="13">
        <v>0.33460000000000001</v>
      </c>
      <c r="L7343" s="13">
        <v>5.3899999999999997E-2</v>
      </c>
      <c r="M7343" s="13">
        <v>0.1007</v>
      </c>
      <c r="N7343" s="13">
        <v>0.18</v>
      </c>
      <c r="O7343" s="13">
        <v>0</v>
      </c>
      <c r="P7343" s="12" t="str">
        <f>LEFT(Tabela2[[#This Row],[Código]],2)</f>
        <v>72</v>
      </c>
    </row>
    <row r="7344" spans="2:16" ht="15" customHeight="1" x14ac:dyDescent="0.25">
      <c r="B7344" s="36" t="str">
        <f>LOOKUP(Tabela2[[#This Row],[RESUMO]],Tabela3[Grupo],Tabela3[Meus produtos])</f>
        <v>Não</v>
      </c>
      <c r="C7344" s="30" t="s">
        <v>7001</v>
      </c>
      <c r="D7344" t="s">
        <v>21238</v>
      </c>
      <c r="E7344" t="s">
        <v>11853</v>
      </c>
      <c r="F7344" s="30" t="s">
        <v>17717</v>
      </c>
      <c r="G7344">
        <v>10.07</v>
      </c>
      <c r="H7344">
        <v>5.39</v>
      </c>
      <c r="I7344">
        <v>18</v>
      </c>
      <c r="J7344">
        <v>0</v>
      </c>
      <c r="K7344" s="13">
        <v>0.33460000000000001</v>
      </c>
      <c r="L7344" s="13">
        <v>5.3899999999999997E-2</v>
      </c>
      <c r="M7344" s="13">
        <v>0.1007</v>
      </c>
      <c r="N7344" s="13">
        <v>0.18</v>
      </c>
      <c r="O7344" s="13">
        <v>0</v>
      </c>
      <c r="P7344" s="12" t="str">
        <f>LEFT(Tabela2[[#This Row],[Código]],2)</f>
        <v>72</v>
      </c>
    </row>
    <row r="7345" spans="2:16" ht="15" customHeight="1" x14ac:dyDescent="0.25">
      <c r="B7345" s="36" t="str">
        <f>LOOKUP(Tabela2[[#This Row],[RESUMO]],Tabela3[Grupo],Tabela3[Meus produtos])</f>
        <v>Não</v>
      </c>
      <c r="C7345" s="30" t="s">
        <v>7002</v>
      </c>
      <c r="D7345" t="s">
        <v>21238</v>
      </c>
      <c r="E7345" t="s">
        <v>11853</v>
      </c>
      <c r="F7345" s="30" t="s">
        <v>17718</v>
      </c>
      <c r="G7345">
        <v>10.07</v>
      </c>
      <c r="H7345">
        <v>5.39</v>
      </c>
      <c r="I7345">
        <v>18</v>
      </c>
      <c r="J7345">
        <v>0</v>
      </c>
      <c r="K7345" s="13">
        <v>0.33460000000000001</v>
      </c>
      <c r="L7345" s="13">
        <v>5.3899999999999997E-2</v>
      </c>
      <c r="M7345" s="13">
        <v>0.1007</v>
      </c>
      <c r="N7345" s="13">
        <v>0.18</v>
      </c>
      <c r="O7345" s="13">
        <v>0</v>
      </c>
      <c r="P7345" s="12" t="str">
        <f>LEFT(Tabela2[[#This Row],[Código]],2)</f>
        <v>72</v>
      </c>
    </row>
    <row r="7346" spans="2:16" ht="15" customHeight="1" x14ac:dyDescent="0.25">
      <c r="B7346" s="36" t="str">
        <f>LOOKUP(Tabela2[[#This Row],[RESUMO]],Tabela3[Grupo],Tabela3[Meus produtos])</f>
        <v>Não</v>
      </c>
      <c r="C7346" s="30" t="s">
        <v>7003</v>
      </c>
      <c r="D7346" t="s">
        <v>21238</v>
      </c>
      <c r="E7346" t="s">
        <v>11853</v>
      </c>
      <c r="F7346" s="30" t="s">
        <v>17719</v>
      </c>
      <c r="G7346">
        <v>10.07</v>
      </c>
      <c r="H7346">
        <v>5.39</v>
      </c>
      <c r="I7346">
        <v>18</v>
      </c>
      <c r="J7346">
        <v>0</v>
      </c>
      <c r="K7346" s="13">
        <v>0.33460000000000001</v>
      </c>
      <c r="L7346" s="13">
        <v>5.3899999999999997E-2</v>
      </c>
      <c r="M7346" s="13">
        <v>0.1007</v>
      </c>
      <c r="N7346" s="13">
        <v>0.18</v>
      </c>
      <c r="O7346" s="13">
        <v>0</v>
      </c>
      <c r="P7346" s="12" t="str">
        <f>LEFT(Tabela2[[#This Row],[Código]],2)</f>
        <v>72</v>
      </c>
    </row>
    <row r="7347" spans="2:16" ht="15" customHeight="1" x14ac:dyDescent="0.25">
      <c r="B7347" s="36" t="str">
        <f>LOOKUP(Tabela2[[#This Row],[RESUMO]],Tabela3[Grupo],Tabela3[Meus produtos])</f>
        <v>Não</v>
      </c>
      <c r="C7347" s="30" t="s">
        <v>7004</v>
      </c>
      <c r="D7347" t="s">
        <v>21238</v>
      </c>
      <c r="E7347" t="s">
        <v>11853</v>
      </c>
      <c r="F7347" s="30" t="s">
        <v>17720</v>
      </c>
      <c r="G7347">
        <v>10.07</v>
      </c>
      <c r="H7347">
        <v>5.39</v>
      </c>
      <c r="I7347">
        <v>18</v>
      </c>
      <c r="J7347">
        <v>0</v>
      </c>
      <c r="K7347" s="13">
        <v>0.33460000000000001</v>
      </c>
      <c r="L7347" s="13">
        <v>5.3899999999999997E-2</v>
      </c>
      <c r="M7347" s="13">
        <v>0.1007</v>
      </c>
      <c r="N7347" s="13">
        <v>0.18</v>
      </c>
      <c r="O7347" s="13">
        <v>0</v>
      </c>
      <c r="P7347" s="12" t="str">
        <f>LEFT(Tabela2[[#This Row],[Código]],2)</f>
        <v>72</v>
      </c>
    </row>
    <row r="7348" spans="2:16" ht="15" customHeight="1" x14ac:dyDescent="0.25">
      <c r="B7348" s="36" t="str">
        <f>LOOKUP(Tabela2[[#This Row],[RESUMO]],Tabela3[Grupo],Tabela3[Meus produtos])</f>
        <v>Não</v>
      </c>
      <c r="C7348" s="30" t="s">
        <v>7005</v>
      </c>
      <c r="D7348" t="s">
        <v>21238</v>
      </c>
      <c r="E7348" t="s">
        <v>11853</v>
      </c>
      <c r="F7348" s="30" t="s">
        <v>17721</v>
      </c>
      <c r="G7348">
        <v>10.07</v>
      </c>
      <c r="H7348">
        <v>5.39</v>
      </c>
      <c r="I7348">
        <v>18</v>
      </c>
      <c r="J7348">
        <v>0</v>
      </c>
      <c r="K7348" s="13">
        <v>0.33460000000000001</v>
      </c>
      <c r="L7348" s="13">
        <v>5.3899999999999997E-2</v>
      </c>
      <c r="M7348" s="13">
        <v>0.1007</v>
      </c>
      <c r="N7348" s="13">
        <v>0.18</v>
      </c>
      <c r="O7348" s="13">
        <v>0</v>
      </c>
      <c r="P7348" s="12" t="str">
        <f>LEFT(Tabela2[[#This Row],[Código]],2)</f>
        <v>72</v>
      </c>
    </row>
    <row r="7349" spans="2:16" ht="15" customHeight="1" x14ac:dyDescent="0.25">
      <c r="B7349" s="36" t="str">
        <f>LOOKUP(Tabela2[[#This Row],[RESUMO]],Tabela3[Grupo],Tabela3[Meus produtos])</f>
        <v>Não</v>
      </c>
      <c r="C7349" s="30" t="s">
        <v>7006</v>
      </c>
      <c r="D7349" t="s">
        <v>21238</v>
      </c>
      <c r="E7349" t="s">
        <v>11853</v>
      </c>
      <c r="F7349" s="30" t="s">
        <v>17722</v>
      </c>
      <c r="G7349">
        <v>10.07</v>
      </c>
      <c r="H7349">
        <v>5.39</v>
      </c>
      <c r="I7349">
        <v>18</v>
      </c>
      <c r="J7349">
        <v>0</v>
      </c>
      <c r="K7349" s="13">
        <v>0.33460000000000001</v>
      </c>
      <c r="L7349" s="13">
        <v>5.3899999999999997E-2</v>
      </c>
      <c r="M7349" s="13">
        <v>0.1007</v>
      </c>
      <c r="N7349" s="13">
        <v>0.18</v>
      </c>
      <c r="O7349" s="13">
        <v>0</v>
      </c>
      <c r="P7349" s="12" t="str">
        <f>LEFT(Tabela2[[#This Row],[Código]],2)</f>
        <v>72</v>
      </c>
    </row>
    <row r="7350" spans="2:16" ht="15" customHeight="1" x14ac:dyDescent="0.25">
      <c r="B7350" s="36" t="str">
        <f>LOOKUP(Tabela2[[#This Row],[RESUMO]],Tabela3[Grupo],Tabela3[Meus produtos])</f>
        <v>Não</v>
      </c>
      <c r="C7350" s="30" t="s">
        <v>7007</v>
      </c>
      <c r="D7350" t="s">
        <v>21238</v>
      </c>
      <c r="E7350" t="s">
        <v>11853</v>
      </c>
      <c r="F7350" s="30" t="s">
        <v>17723</v>
      </c>
      <c r="G7350">
        <v>10.07</v>
      </c>
      <c r="H7350">
        <v>5.39</v>
      </c>
      <c r="I7350">
        <v>18</v>
      </c>
      <c r="J7350">
        <v>0</v>
      </c>
      <c r="K7350" s="13">
        <v>0.33460000000000001</v>
      </c>
      <c r="L7350" s="13">
        <v>5.3899999999999997E-2</v>
      </c>
      <c r="M7350" s="13">
        <v>0.1007</v>
      </c>
      <c r="N7350" s="13">
        <v>0.18</v>
      </c>
      <c r="O7350" s="13">
        <v>0</v>
      </c>
      <c r="P7350" s="12" t="str">
        <f>LEFT(Tabela2[[#This Row],[Código]],2)</f>
        <v>72</v>
      </c>
    </row>
    <row r="7351" spans="2:16" ht="15" customHeight="1" x14ac:dyDescent="0.25">
      <c r="B7351" s="36" t="str">
        <f>LOOKUP(Tabela2[[#This Row],[RESUMO]],Tabela3[Grupo],Tabela3[Meus produtos])</f>
        <v>Não</v>
      </c>
      <c r="C7351" s="30" t="s">
        <v>7008</v>
      </c>
      <c r="D7351" t="s">
        <v>21238</v>
      </c>
      <c r="E7351" t="s">
        <v>11853</v>
      </c>
      <c r="F7351" s="30" t="s">
        <v>17724</v>
      </c>
      <c r="G7351">
        <v>10.07</v>
      </c>
      <c r="H7351">
        <v>5.39</v>
      </c>
      <c r="I7351">
        <v>18</v>
      </c>
      <c r="J7351">
        <v>0</v>
      </c>
      <c r="K7351" s="13">
        <v>0.33460000000000001</v>
      </c>
      <c r="L7351" s="13">
        <v>5.3899999999999997E-2</v>
      </c>
      <c r="M7351" s="13">
        <v>0.1007</v>
      </c>
      <c r="N7351" s="13">
        <v>0.18</v>
      </c>
      <c r="O7351" s="13">
        <v>0</v>
      </c>
      <c r="P7351" s="12" t="str">
        <f>LEFT(Tabela2[[#This Row],[Código]],2)</f>
        <v>72</v>
      </c>
    </row>
    <row r="7352" spans="2:16" ht="15" customHeight="1" x14ac:dyDescent="0.25">
      <c r="B7352" s="36" t="str">
        <f>LOOKUP(Tabela2[[#This Row],[RESUMO]],Tabela3[Grupo],Tabela3[Meus produtos])</f>
        <v>Não</v>
      </c>
      <c r="C7352" s="30" t="s">
        <v>7009</v>
      </c>
      <c r="D7352" t="s">
        <v>21238</v>
      </c>
      <c r="E7352" t="s">
        <v>11853</v>
      </c>
      <c r="F7352" s="30" t="s">
        <v>17725</v>
      </c>
      <c r="G7352">
        <v>10.07</v>
      </c>
      <c r="H7352">
        <v>5.39</v>
      </c>
      <c r="I7352">
        <v>18</v>
      </c>
      <c r="J7352">
        <v>0</v>
      </c>
      <c r="K7352" s="13">
        <v>0.33460000000000001</v>
      </c>
      <c r="L7352" s="13">
        <v>5.3899999999999997E-2</v>
      </c>
      <c r="M7352" s="13">
        <v>0.1007</v>
      </c>
      <c r="N7352" s="13">
        <v>0.18</v>
      </c>
      <c r="O7352" s="13">
        <v>0</v>
      </c>
      <c r="P7352" s="12" t="str">
        <f>LEFT(Tabela2[[#This Row],[Código]],2)</f>
        <v>72</v>
      </c>
    </row>
    <row r="7353" spans="2:16" ht="15" customHeight="1" x14ac:dyDescent="0.25">
      <c r="B7353" s="36" t="str">
        <f>LOOKUP(Tabela2[[#This Row],[RESUMO]],Tabela3[Grupo],Tabela3[Meus produtos])</f>
        <v>Não</v>
      </c>
      <c r="C7353" s="30" t="s">
        <v>7010</v>
      </c>
      <c r="D7353" t="s">
        <v>21238</v>
      </c>
      <c r="E7353" t="s">
        <v>11853</v>
      </c>
      <c r="F7353" s="30" t="s">
        <v>17726</v>
      </c>
      <c r="G7353">
        <v>10.07</v>
      </c>
      <c r="H7353">
        <v>5.39</v>
      </c>
      <c r="I7353">
        <v>18</v>
      </c>
      <c r="J7353">
        <v>0</v>
      </c>
      <c r="K7353" s="13">
        <v>0.33460000000000001</v>
      </c>
      <c r="L7353" s="13">
        <v>5.3899999999999997E-2</v>
      </c>
      <c r="M7353" s="13">
        <v>0.1007</v>
      </c>
      <c r="N7353" s="13">
        <v>0.18</v>
      </c>
      <c r="O7353" s="13">
        <v>0</v>
      </c>
      <c r="P7353" s="12" t="str">
        <f>LEFT(Tabela2[[#This Row],[Código]],2)</f>
        <v>72</v>
      </c>
    </row>
    <row r="7354" spans="2:16" ht="15" customHeight="1" x14ac:dyDescent="0.25">
      <c r="B7354" s="36" t="str">
        <f>LOOKUP(Tabela2[[#This Row],[RESUMO]],Tabela3[Grupo],Tabela3[Meus produtos])</f>
        <v>Não</v>
      </c>
      <c r="C7354" s="30" t="s">
        <v>7011</v>
      </c>
      <c r="D7354" t="s">
        <v>21238</v>
      </c>
      <c r="E7354" t="s">
        <v>11853</v>
      </c>
      <c r="F7354" s="30" t="s">
        <v>17727</v>
      </c>
      <c r="G7354">
        <v>10.07</v>
      </c>
      <c r="H7354">
        <v>5.39</v>
      </c>
      <c r="I7354">
        <v>18</v>
      </c>
      <c r="J7354">
        <v>0</v>
      </c>
      <c r="K7354" s="13">
        <v>0.33460000000000001</v>
      </c>
      <c r="L7354" s="13">
        <v>5.3899999999999997E-2</v>
      </c>
      <c r="M7354" s="13">
        <v>0.1007</v>
      </c>
      <c r="N7354" s="13">
        <v>0.18</v>
      </c>
      <c r="O7354" s="13">
        <v>0</v>
      </c>
      <c r="P7354" s="12" t="str">
        <f>LEFT(Tabela2[[#This Row],[Código]],2)</f>
        <v>72</v>
      </c>
    </row>
    <row r="7355" spans="2:16" ht="15" customHeight="1" x14ac:dyDescent="0.25">
      <c r="B7355" s="36" t="str">
        <f>LOOKUP(Tabela2[[#This Row],[RESUMO]],Tabela3[Grupo],Tabela3[Meus produtos])</f>
        <v>Não</v>
      </c>
      <c r="C7355" s="30" t="s">
        <v>7012</v>
      </c>
      <c r="D7355" t="s">
        <v>21238</v>
      </c>
      <c r="E7355" t="s">
        <v>11853</v>
      </c>
      <c r="F7355" s="30" t="s">
        <v>17728</v>
      </c>
      <c r="G7355">
        <v>10.07</v>
      </c>
      <c r="H7355">
        <v>5.39</v>
      </c>
      <c r="I7355">
        <v>18</v>
      </c>
      <c r="J7355">
        <v>0</v>
      </c>
      <c r="K7355" s="13">
        <v>0.33460000000000001</v>
      </c>
      <c r="L7355" s="13">
        <v>5.3899999999999997E-2</v>
      </c>
      <c r="M7355" s="13">
        <v>0.1007</v>
      </c>
      <c r="N7355" s="13">
        <v>0.18</v>
      </c>
      <c r="O7355" s="13">
        <v>0</v>
      </c>
      <c r="P7355" s="12" t="str">
        <f>LEFT(Tabela2[[#This Row],[Código]],2)</f>
        <v>72</v>
      </c>
    </row>
    <row r="7356" spans="2:16" ht="15" customHeight="1" x14ac:dyDescent="0.25">
      <c r="B7356" s="36" t="str">
        <f>LOOKUP(Tabela2[[#This Row],[RESUMO]],Tabela3[Grupo],Tabela3[Meus produtos])</f>
        <v>Não</v>
      </c>
      <c r="C7356" s="30" t="s">
        <v>7013</v>
      </c>
      <c r="D7356" t="s">
        <v>21238</v>
      </c>
      <c r="E7356" t="s">
        <v>11853</v>
      </c>
      <c r="F7356" s="30" t="s">
        <v>17729</v>
      </c>
      <c r="G7356">
        <v>10.07</v>
      </c>
      <c r="H7356">
        <v>5.39</v>
      </c>
      <c r="I7356">
        <v>18</v>
      </c>
      <c r="J7356">
        <v>0</v>
      </c>
      <c r="K7356" s="13">
        <v>0.33460000000000001</v>
      </c>
      <c r="L7356" s="13">
        <v>5.3899999999999997E-2</v>
      </c>
      <c r="M7356" s="13">
        <v>0.1007</v>
      </c>
      <c r="N7356" s="13">
        <v>0.18</v>
      </c>
      <c r="O7356" s="13">
        <v>0</v>
      </c>
      <c r="P7356" s="12" t="str">
        <f>LEFT(Tabela2[[#This Row],[Código]],2)</f>
        <v>72</v>
      </c>
    </row>
    <row r="7357" spans="2:16" ht="15" customHeight="1" x14ac:dyDescent="0.25">
      <c r="B7357" s="36" t="str">
        <f>LOOKUP(Tabela2[[#This Row],[RESUMO]],Tabela3[Grupo],Tabela3[Meus produtos])</f>
        <v>Não</v>
      </c>
      <c r="C7357" s="30" t="s">
        <v>7014</v>
      </c>
      <c r="D7357" t="s">
        <v>21238</v>
      </c>
      <c r="E7357" t="s">
        <v>11853</v>
      </c>
      <c r="F7357" s="30" t="s">
        <v>17730</v>
      </c>
      <c r="G7357">
        <v>10.07</v>
      </c>
      <c r="H7357">
        <v>5.39</v>
      </c>
      <c r="I7357">
        <v>18</v>
      </c>
      <c r="J7357">
        <v>0</v>
      </c>
      <c r="K7357" s="13">
        <v>0.33460000000000001</v>
      </c>
      <c r="L7357" s="13">
        <v>5.3899999999999997E-2</v>
      </c>
      <c r="M7357" s="13">
        <v>0.1007</v>
      </c>
      <c r="N7357" s="13">
        <v>0.18</v>
      </c>
      <c r="O7357" s="13">
        <v>0</v>
      </c>
      <c r="P7357" s="12" t="str">
        <f>LEFT(Tabela2[[#This Row],[Código]],2)</f>
        <v>72</v>
      </c>
    </row>
    <row r="7358" spans="2:16" ht="15" customHeight="1" x14ac:dyDescent="0.25">
      <c r="B7358" s="36" t="str">
        <f>LOOKUP(Tabela2[[#This Row],[RESUMO]],Tabela3[Grupo],Tabela3[Meus produtos])</f>
        <v>Não</v>
      </c>
      <c r="C7358" s="30" t="s">
        <v>7015</v>
      </c>
      <c r="D7358" t="s">
        <v>21238</v>
      </c>
      <c r="E7358" t="s">
        <v>11853</v>
      </c>
      <c r="F7358" s="30" t="s">
        <v>17731</v>
      </c>
      <c r="G7358">
        <v>7.88</v>
      </c>
      <c r="H7358">
        <v>5.39</v>
      </c>
      <c r="I7358">
        <v>18</v>
      </c>
      <c r="J7358">
        <v>0</v>
      </c>
      <c r="K7358" s="13">
        <v>0.31269999999999998</v>
      </c>
      <c r="L7358" s="13">
        <v>5.3899999999999997E-2</v>
      </c>
      <c r="M7358" s="13">
        <v>7.8799999999999995E-2</v>
      </c>
      <c r="N7358" s="13">
        <v>0.18</v>
      </c>
      <c r="O7358" s="13">
        <v>0</v>
      </c>
      <c r="P7358" s="12" t="str">
        <f>LEFT(Tabela2[[#This Row],[Código]],2)</f>
        <v>72</v>
      </c>
    </row>
    <row r="7359" spans="2:16" ht="15" customHeight="1" x14ac:dyDescent="0.25">
      <c r="B7359" s="36" t="str">
        <f>LOOKUP(Tabela2[[#This Row],[RESUMO]],Tabela3[Grupo],Tabela3[Meus produtos])</f>
        <v>Não</v>
      </c>
      <c r="C7359" s="30" t="s">
        <v>7016</v>
      </c>
      <c r="D7359" t="s">
        <v>21238</v>
      </c>
      <c r="E7359" t="s">
        <v>11853</v>
      </c>
      <c r="F7359" s="30" t="s">
        <v>12</v>
      </c>
      <c r="G7359">
        <v>10.07</v>
      </c>
      <c r="H7359">
        <v>5.39</v>
      </c>
      <c r="I7359">
        <v>18</v>
      </c>
      <c r="J7359">
        <v>0</v>
      </c>
      <c r="K7359" s="13">
        <v>0.33460000000000001</v>
      </c>
      <c r="L7359" s="13">
        <v>5.3899999999999997E-2</v>
      </c>
      <c r="M7359" s="13">
        <v>0.1007</v>
      </c>
      <c r="N7359" s="13">
        <v>0.18</v>
      </c>
      <c r="O7359" s="13">
        <v>0</v>
      </c>
      <c r="P7359" s="12" t="str">
        <f>LEFT(Tabela2[[#This Row],[Código]],2)</f>
        <v>72</v>
      </c>
    </row>
    <row r="7360" spans="2:16" ht="15" customHeight="1" x14ac:dyDescent="0.25">
      <c r="B7360" s="36" t="str">
        <f>LOOKUP(Tabela2[[#This Row],[RESUMO]],Tabela3[Grupo],Tabela3[Meus produtos])</f>
        <v>Não</v>
      </c>
      <c r="C7360" s="30" t="s">
        <v>7017</v>
      </c>
      <c r="D7360" t="s">
        <v>21238</v>
      </c>
      <c r="E7360" t="s">
        <v>11853</v>
      </c>
      <c r="F7360" s="30" t="s">
        <v>17732</v>
      </c>
      <c r="G7360">
        <v>7.88</v>
      </c>
      <c r="H7360">
        <v>5.39</v>
      </c>
      <c r="I7360">
        <v>18</v>
      </c>
      <c r="J7360">
        <v>0</v>
      </c>
      <c r="K7360" s="13">
        <v>0.31269999999999998</v>
      </c>
      <c r="L7360" s="13">
        <v>5.3899999999999997E-2</v>
      </c>
      <c r="M7360" s="13">
        <v>7.8799999999999995E-2</v>
      </c>
      <c r="N7360" s="13">
        <v>0.18</v>
      </c>
      <c r="O7360" s="13">
        <v>0</v>
      </c>
      <c r="P7360" s="12" t="str">
        <f>LEFT(Tabela2[[#This Row],[Código]],2)</f>
        <v>72</v>
      </c>
    </row>
    <row r="7361" spans="2:16" ht="15" customHeight="1" x14ac:dyDescent="0.25">
      <c r="B7361" s="36" t="str">
        <f>LOOKUP(Tabela2[[#This Row],[RESUMO]],Tabela3[Grupo],Tabela3[Meus produtos])</f>
        <v>Não</v>
      </c>
      <c r="C7361" s="30" t="s">
        <v>7018</v>
      </c>
      <c r="D7361" t="s">
        <v>21238</v>
      </c>
      <c r="E7361" t="s">
        <v>11853</v>
      </c>
      <c r="F7361" s="30" t="s">
        <v>17733</v>
      </c>
      <c r="G7361">
        <v>10.07</v>
      </c>
      <c r="H7361">
        <v>5.39</v>
      </c>
      <c r="I7361">
        <v>18</v>
      </c>
      <c r="J7361">
        <v>0</v>
      </c>
      <c r="K7361" s="13">
        <v>0.33460000000000001</v>
      </c>
      <c r="L7361" s="13">
        <v>5.3899999999999997E-2</v>
      </c>
      <c r="M7361" s="13">
        <v>0.1007</v>
      </c>
      <c r="N7361" s="13">
        <v>0.18</v>
      </c>
      <c r="O7361" s="13">
        <v>0</v>
      </c>
      <c r="P7361" s="12" t="str">
        <f>LEFT(Tabela2[[#This Row],[Código]],2)</f>
        <v>72</v>
      </c>
    </row>
    <row r="7362" spans="2:16" ht="15" customHeight="1" x14ac:dyDescent="0.25">
      <c r="B7362" s="36" t="str">
        <f>LOOKUP(Tabela2[[#This Row],[RESUMO]],Tabela3[Grupo],Tabela3[Meus produtos])</f>
        <v>Não</v>
      </c>
      <c r="C7362" s="30" t="s">
        <v>7019</v>
      </c>
      <c r="D7362" t="s">
        <v>21238</v>
      </c>
      <c r="E7362" t="s">
        <v>11853</v>
      </c>
      <c r="F7362" s="30" t="s">
        <v>17734</v>
      </c>
      <c r="G7362">
        <v>10.07</v>
      </c>
      <c r="H7362">
        <v>5.39</v>
      </c>
      <c r="I7362">
        <v>18</v>
      </c>
      <c r="J7362">
        <v>0</v>
      </c>
      <c r="K7362" s="13">
        <v>0.33460000000000001</v>
      </c>
      <c r="L7362" s="13">
        <v>5.3899999999999997E-2</v>
      </c>
      <c r="M7362" s="13">
        <v>0.1007</v>
      </c>
      <c r="N7362" s="13">
        <v>0.18</v>
      </c>
      <c r="O7362" s="13">
        <v>0</v>
      </c>
      <c r="P7362" s="12" t="str">
        <f>LEFT(Tabela2[[#This Row],[Código]],2)</f>
        <v>72</v>
      </c>
    </row>
    <row r="7363" spans="2:16" ht="15" customHeight="1" x14ac:dyDescent="0.25">
      <c r="B7363" s="36" t="str">
        <f>LOOKUP(Tabela2[[#This Row],[RESUMO]],Tabela3[Grupo],Tabela3[Meus produtos])</f>
        <v>Não</v>
      </c>
      <c r="C7363" s="30" t="s">
        <v>7020</v>
      </c>
      <c r="D7363" t="s">
        <v>21238</v>
      </c>
      <c r="E7363" t="s">
        <v>11853</v>
      </c>
      <c r="F7363" s="30" t="s">
        <v>17735</v>
      </c>
      <c r="G7363">
        <v>12.09</v>
      </c>
      <c r="H7363">
        <v>4.2</v>
      </c>
      <c r="I7363">
        <v>12</v>
      </c>
      <c r="J7363">
        <v>0</v>
      </c>
      <c r="K7363" s="13">
        <v>0.28289999999999998</v>
      </c>
      <c r="L7363" s="13">
        <v>4.2000000000000003E-2</v>
      </c>
      <c r="M7363" s="13">
        <v>0.12089999999999999</v>
      </c>
      <c r="N7363" s="13">
        <v>0.12</v>
      </c>
      <c r="O7363" s="13">
        <v>0</v>
      </c>
      <c r="P7363" s="12" t="str">
        <f>LEFT(Tabela2[[#This Row],[Código]],2)</f>
        <v>72</v>
      </c>
    </row>
    <row r="7364" spans="2:16" ht="15" customHeight="1" x14ac:dyDescent="0.25">
      <c r="B7364" s="36" t="str">
        <f>LOOKUP(Tabela2[[#This Row],[RESUMO]],Tabela3[Grupo],Tabela3[Meus produtos])</f>
        <v>Não</v>
      </c>
      <c r="C7364" s="30" t="s">
        <v>7021</v>
      </c>
      <c r="D7364" t="s">
        <v>21238</v>
      </c>
      <c r="E7364" t="s">
        <v>11853</v>
      </c>
      <c r="F7364" s="30" t="s">
        <v>17736</v>
      </c>
      <c r="G7364">
        <v>12.09</v>
      </c>
      <c r="H7364">
        <v>4.2</v>
      </c>
      <c r="I7364">
        <v>12</v>
      </c>
      <c r="J7364">
        <v>0</v>
      </c>
      <c r="K7364" s="13">
        <v>0.28289999999999998</v>
      </c>
      <c r="L7364" s="13">
        <v>4.2000000000000003E-2</v>
      </c>
      <c r="M7364" s="13">
        <v>0.12089999999999999</v>
      </c>
      <c r="N7364" s="13">
        <v>0.12</v>
      </c>
      <c r="O7364" s="13">
        <v>0</v>
      </c>
      <c r="P7364" s="12" t="str">
        <f>LEFT(Tabela2[[#This Row],[Código]],2)</f>
        <v>72</v>
      </c>
    </row>
    <row r="7365" spans="2:16" ht="15" customHeight="1" x14ac:dyDescent="0.25">
      <c r="B7365" s="36" t="str">
        <f>LOOKUP(Tabela2[[#This Row],[RESUMO]],Tabela3[Grupo],Tabela3[Meus produtos])</f>
        <v>Não</v>
      </c>
      <c r="C7365" s="30" t="s">
        <v>7022</v>
      </c>
      <c r="D7365" t="s">
        <v>21238</v>
      </c>
      <c r="E7365" t="s">
        <v>11853</v>
      </c>
      <c r="F7365" s="30" t="s">
        <v>17737</v>
      </c>
      <c r="G7365">
        <v>12.09</v>
      </c>
      <c r="H7365">
        <v>4.2</v>
      </c>
      <c r="I7365">
        <v>18</v>
      </c>
      <c r="J7365">
        <v>0</v>
      </c>
      <c r="K7365" s="13">
        <v>0.34289999999999998</v>
      </c>
      <c r="L7365" s="13">
        <v>4.2000000000000003E-2</v>
      </c>
      <c r="M7365" s="13">
        <v>0.12089999999999999</v>
      </c>
      <c r="N7365" s="13">
        <v>0.18</v>
      </c>
      <c r="O7365" s="13">
        <v>0</v>
      </c>
      <c r="P7365" s="12" t="str">
        <f>LEFT(Tabela2[[#This Row],[Código]],2)</f>
        <v>72</v>
      </c>
    </row>
    <row r="7366" spans="2:16" ht="15" customHeight="1" x14ac:dyDescent="0.25">
      <c r="B7366" s="36" t="str">
        <f>LOOKUP(Tabela2[[#This Row],[RESUMO]],Tabela3[Grupo],Tabela3[Meus produtos])</f>
        <v>Não</v>
      </c>
      <c r="C7366" s="30" t="s">
        <v>7023</v>
      </c>
      <c r="D7366" t="s">
        <v>21238</v>
      </c>
      <c r="E7366" t="s">
        <v>11853</v>
      </c>
      <c r="F7366" s="30" t="s">
        <v>17738</v>
      </c>
      <c r="G7366">
        <v>12.09</v>
      </c>
      <c r="H7366">
        <v>4.2</v>
      </c>
      <c r="I7366">
        <v>18</v>
      </c>
      <c r="J7366">
        <v>0</v>
      </c>
      <c r="K7366" s="13">
        <v>0.34289999999999998</v>
      </c>
      <c r="L7366" s="13">
        <v>4.2000000000000003E-2</v>
      </c>
      <c r="M7366" s="13">
        <v>0.12089999999999999</v>
      </c>
      <c r="N7366" s="13">
        <v>0.18</v>
      </c>
      <c r="O7366" s="13">
        <v>0</v>
      </c>
      <c r="P7366" s="12" t="str">
        <f>LEFT(Tabela2[[#This Row],[Código]],2)</f>
        <v>72</v>
      </c>
    </row>
    <row r="7367" spans="2:16" ht="15" customHeight="1" x14ac:dyDescent="0.25">
      <c r="B7367" s="36" t="str">
        <f>LOOKUP(Tabela2[[#This Row],[RESUMO]],Tabela3[Grupo],Tabela3[Meus produtos])</f>
        <v>Não</v>
      </c>
      <c r="C7367" s="30" t="s">
        <v>7024</v>
      </c>
      <c r="D7367" t="s">
        <v>21238</v>
      </c>
      <c r="E7367" t="s">
        <v>11853</v>
      </c>
      <c r="F7367" s="30" t="s">
        <v>17739</v>
      </c>
      <c r="G7367">
        <v>12.09</v>
      </c>
      <c r="H7367">
        <v>4.2</v>
      </c>
      <c r="I7367">
        <v>18</v>
      </c>
      <c r="J7367">
        <v>0</v>
      </c>
      <c r="K7367" s="13">
        <v>0.34289999999999998</v>
      </c>
      <c r="L7367" s="13">
        <v>4.2000000000000003E-2</v>
      </c>
      <c r="M7367" s="13">
        <v>0.12089999999999999</v>
      </c>
      <c r="N7367" s="13">
        <v>0.18</v>
      </c>
      <c r="O7367" s="13">
        <v>0</v>
      </c>
      <c r="P7367" s="12" t="str">
        <f>LEFT(Tabela2[[#This Row],[Código]],2)</f>
        <v>72</v>
      </c>
    </row>
    <row r="7368" spans="2:16" ht="15" customHeight="1" x14ac:dyDescent="0.25">
      <c r="B7368" s="36" t="str">
        <f>LOOKUP(Tabela2[[#This Row],[RESUMO]],Tabela3[Grupo],Tabela3[Meus produtos])</f>
        <v>Não</v>
      </c>
      <c r="C7368" s="30" t="s">
        <v>7025</v>
      </c>
      <c r="D7368" t="s">
        <v>21238</v>
      </c>
      <c r="E7368" t="s">
        <v>11853</v>
      </c>
      <c r="F7368" s="30" t="s">
        <v>17740</v>
      </c>
      <c r="G7368">
        <v>12.09</v>
      </c>
      <c r="H7368">
        <v>4.2</v>
      </c>
      <c r="I7368">
        <v>18</v>
      </c>
      <c r="J7368">
        <v>0</v>
      </c>
      <c r="K7368" s="13">
        <v>0.34289999999999998</v>
      </c>
      <c r="L7368" s="13">
        <v>4.2000000000000003E-2</v>
      </c>
      <c r="M7368" s="13">
        <v>0.12089999999999999</v>
      </c>
      <c r="N7368" s="13">
        <v>0.18</v>
      </c>
      <c r="O7368" s="13">
        <v>0</v>
      </c>
      <c r="P7368" s="12" t="str">
        <f>LEFT(Tabela2[[#This Row],[Código]],2)</f>
        <v>72</v>
      </c>
    </row>
    <row r="7369" spans="2:16" ht="15" customHeight="1" x14ac:dyDescent="0.25">
      <c r="B7369" s="36" t="str">
        <f>LOOKUP(Tabela2[[#This Row],[RESUMO]],Tabela3[Grupo],Tabela3[Meus produtos])</f>
        <v>Não</v>
      </c>
      <c r="C7369" s="30" t="s">
        <v>7026</v>
      </c>
      <c r="D7369" t="s">
        <v>21238</v>
      </c>
      <c r="E7369" t="s">
        <v>11853</v>
      </c>
      <c r="F7369" s="30" t="s">
        <v>17741</v>
      </c>
      <c r="G7369">
        <v>8.8800000000000008</v>
      </c>
      <c r="H7369">
        <v>4.2</v>
      </c>
      <c r="I7369">
        <v>18</v>
      </c>
      <c r="J7369">
        <v>0</v>
      </c>
      <c r="K7369" s="13">
        <v>0.31079999999999997</v>
      </c>
      <c r="L7369" s="13">
        <v>4.2000000000000003E-2</v>
      </c>
      <c r="M7369" s="13">
        <v>8.8800000000000004E-2</v>
      </c>
      <c r="N7369" s="13">
        <v>0.18</v>
      </c>
      <c r="O7369" s="13">
        <v>0</v>
      </c>
      <c r="P7369" s="12" t="str">
        <f>LEFT(Tabela2[[#This Row],[Código]],2)</f>
        <v>72</v>
      </c>
    </row>
    <row r="7370" spans="2:16" ht="15" customHeight="1" x14ac:dyDescent="0.25">
      <c r="B7370" s="36" t="str">
        <f>LOOKUP(Tabela2[[#This Row],[RESUMO]],Tabela3[Grupo],Tabela3[Meus produtos])</f>
        <v>Não</v>
      </c>
      <c r="C7370" s="30" t="s">
        <v>7027</v>
      </c>
      <c r="D7370" t="s">
        <v>21238</v>
      </c>
      <c r="E7370" t="s">
        <v>11853</v>
      </c>
      <c r="F7370" s="30" t="s">
        <v>17742</v>
      </c>
      <c r="G7370">
        <v>8.8800000000000008</v>
      </c>
      <c r="H7370">
        <v>4.2</v>
      </c>
      <c r="I7370">
        <v>18</v>
      </c>
      <c r="J7370">
        <v>0</v>
      </c>
      <c r="K7370" s="13">
        <v>0.31079999999999997</v>
      </c>
      <c r="L7370" s="13">
        <v>4.2000000000000003E-2</v>
      </c>
      <c r="M7370" s="13">
        <v>8.8800000000000004E-2</v>
      </c>
      <c r="N7370" s="13">
        <v>0.18</v>
      </c>
      <c r="O7370" s="13">
        <v>0</v>
      </c>
      <c r="P7370" s="12" t="str">
        <f>LEFT(Tabela2[[#This Row],[Código]],2)</f>
        <v>72</v>
      </c>
    </row>
    <row r="7371" spans="2:16" ht="15" customHeight="1" x14ac:dyDescent="0.25">
      <c r="B7371" s="36" t="str">
        <f>LOOKUP(Tabela2[[#This Row],[RESUMO]],Tabela3[Grupo],Tabela3[Meus produtos])</f>
        <v>Não</v>
      </c>
      <c r="C7371" s="30" t="s">
        <v>7028</v>
      </c>
      <c r="D7371" t="s">
        <v>21238</v>
      </c>
      <c r="E7371" t="s">
        <v>11853</v>
      </c>
      <c r="F7371" s="30" t="s">
        <v>17743</v>
      </c>
      <c r="G7371">
        <v>8.8800000000000008</v>
      </c>
      <c r="H7371">
        <v>4.2</v>
      </c>
      <c r="I7371">
        <v>12</v>
      </c>
      <c r="J7371">
        <v>0</v>
      </c>
      <c r="K7371" s="13">
        <v>0.25080000000000002</v>
      </c>
      <c r="L7371" s="13">
        <v>4.2000000000000003E-2</v>
      </c>
      <c r="M7371" s="13">
        <v>8.8800000000000004E-2</v>
      </c>
      <c r="N7371" s="13">
        <v>0.12</v>
      </c>
      <c r="O7371" s="13">
        <v>0</v>
      </c>
      <c r="P7371" s="12" t="str">
        <f>LEFT(Tabela2[[#This Row],[Código]],2)</f>
        <v>72</v>
      </c>
    </row>
    <row r="7372" spans="2:16" ht="15" customHeight="1" x14ac:dyDescent="0.25">
      <c r="B7372" s="36" t="str">
        <f>LOOKUP(Tabela2[[#This Row],[RESUMO]],Tabela3[Grupo],Tabela3[Meus produtos])</f>
        <v>Não</v>
      </c>
      <c r="C7372" s="30" t="s">
        <v>7029</v>
      </c>
      <c r="D7372" t="s">
        <v>21238</v>
      </c>
      <c r="E7372" t="s">
        <v>11853</v>
      </c>
      <c r="F7372" s="30" t="s">
        <v>17744</v>
      </c>
      <c r="G7372">
        <v>8.8800000000000008</v>
      </c>
      <c r="H7372">
        <v>4.2</v>
      </c>
      <c r="I7372">
        <v>12</v>
      </c>
      <c r="J7372">
        <v>0</v>
      </c>
      <c r="K7372" s="13">
        <v>0.25080000000000002</v>
      </c>
      <c r="L7372" s="13">
        <v>4.2000000000000003E-2</v>
      </c>
      <c r="M7372" s="13">
        <v>8.8800000000000004E-2</v>
      </c>
      <c r="N7372" s="13">
        <v>0.12</v>
      </c>
      <c r="O7372" s="13">
        <v>0</v>
      </c>
      <c r="P7372" s="12" t="str">
        <f>LEFT(Tabela2[[#This Row],[Código]],2)</f>
        <v>72</v>
      </c>
    </row>
    <row r="7373" spans="2:16" ht="15" customHeight="1" x14ac:dyDescent="0.25">
      <c r="B7373" s="36" t="str">
        <f>LOOKUP(Tabela2[[#This Row],[RESUMO]],Tabela3[Grupo],Tabela3[Meus produtos])</f>
        <v>Não</v>
      </c>
      <c r="C7373" s="30" t="s">
        <v>7030</v>
      </c>
      <c r="D7373" t="s">
        <v>21238</v>
      </c>
      <c r="E7373" t="s">
        <v>11853</v>
      </c>
      <c r="F7373" s="30" t="s">
        <v>17745</v>
      </c>
      <c r="G7373">
        <v>8.8800000000000008</v>
      </c>
      <c r="H7373">
        <v>4.2</v>
      </c>
      <c r="I7373">
        <v>12</v>
      </c>
      <c r="J7373">
        <v>0</v>
      </c>
      <c r="K7373" s="13">
        <v>0.25080000000000002</v>
      </c>
      <c r="L7373" s="13">
        <v>4.2000000000000003E-2</v>
      </c>
      <c r="M7373" s="13">
        <v>8.8800000000000004E-2</v>
      </c>
      <c r="N7373" s="13">
        <v>0.12</v>
      </c>
      <c r="O7373" s="13">
        <v>0</v>
      </c>
      <c r="P7373" s="12" t="str">
        <f>LEFT(Tabela2[[#This Row],[Código]],2)</f>
        <v>72</v>
      </c>
    </row>
    <row r="7374" spans="2:16" ht="15" customHeight="1" x14ac:dyDescent="0.25">
      <c r="B7374" s="36" t="str">
        <f>LOOKUP(Tabela2[[#This Row],[RESUMO]],Tabela3[Grupo],Tabela3[Meus produtos])</f>
        <v>Não</v>
      </c>
      <c r="C7374" s="30" t="s">
        <v>7031</v>
      </c>
      <c r="D7374" t="s">
        <v>21238</v>
      </c>
      <c r="E7374" t="s">
        <v>11853</v>
      </c>
      <c r="F7374" s="30" t="s">
        <v>17746</v>
      </c>
      <c r="G7374">
        <v>8.8800000000000008</v>
      </c>
      <c r="H7374">
        <v>4.2</v>
      </c>
      <c r="I7374">
        <v>12</v>
      </c>
      <c r="J7374">
        <v>0</v>
      </c>
      <c r="K7374" s="13">
        <v>0.25080000000000002</v>
      </c>
      <c r="L7374" s="13">
        <v>4.2000000000000003E-2</v>
      </c>
      <c r="M7374" s="13">
        <v>8.8800000000000004E-2</v>
      </c>
      <c r="N7374" s="13">
        <v>0.12</v>
      </c>
      <c r="O7374" s="13">
        <v>0</v>
      </c>
      <c r="P7374" s="12" t="str">
        <f>LEFT(Tabela2[[#This Row],[Código]],2)</f>
        <v>72</v>
      </c>
    </row>
    <row r="7375" spans="2:16" ht="15" customHeight="1" x14ac:dyDescent="0.25">
      <c r="B7375" s="36" t="str">
        <f>LOOKUP(Tabela2[[#This Row],[RESUMO]],Tabela3[Grupo],Tabela3[Meus produtos])</f>
        <v>Não</v>
      </c>
      <c r="C7375" s="30" t="s">
        <v>7032</v>
      </c>
      <c r="D7375" t="s">
        <v>21238</v>
      </c>
      <c r="E7375" t="s">
        <v>11853</v>
      </c>
      <c r="F7375" s="30" t="s">
        <v>17747</v>
      </c>
      <c r="G7375">
        <v>8.8800000000000008</v>
      </c>
      <c r="H7375">
        <v>4.2</v>
      </c>
      <c r="I7375">
        <v>12</v>
      </c>
      <c r="J7375">
        <v>0</v>
      </c>
      <c r="K7375" s="13">
        <v>0.25080000000000002</v>
      </c>
      <c r="L7375" s="13">
        <v>4.2000000000000003E-2</v>
      </c>
      <c r="M7375" s="13">
        <v>8.8800000000000004E-2</v>
      </c>
      <c r="N7375" s="13">
        <v>0.12</v>
      </c>
      <c r="O7375" s="13">
        <v>0</v>
      </c>
      <c r="P7375" s="12" t="str">
        <f>LEFT(Tabela2[[#This Row],[Código]],2)</f>
        <v>72</v>
      </c>
    </row>
    <row r="7376" spans="2:16" ht="15" customHeight="1" x14ac:dyDescent="0.25">
      <c r="B7376" s="36" t="str">
        <f>LOOKUP(Tabela2[[#This Row],[RESUMO]],Tabela3[Grupo],Tabela3[Meus produtos])</f>
        <v>Não</v>
      </c>
      <c r="C7376" s="30" t="s">
        <v>7033</v>
      </c>
      <c r="D7376" t="s">
        <v>21238</v>
      </c>
      <c r="E7376" t="s">
        <v>11853</v>
      </c>
      <c r="F7376" s="30" t="s">
        <v>17748</v>
      </c>
      <c r="G7376">
        <v>10.07</v>
      </c>
      <c r="H7376">
        <v>5.39</v>
      </c>
      <c r="I7376">
        <v>12</v>
      </c>
      <c r="J7376">
        <v>0</v>
      </c>
      <c r="K7376" s="13">
        <v>0.27459999999999996</v>
      </c>
      <c r="L7376" s="13">
        <v>5.3899999999999997E-2</v>
      </c>
      <c r="M7376" s="13">
        <v>0.1007</v>
      </c>
      <c r="N7376" s="13">
        <v>0.12</v>
      </c>
      <c r="O7376" s="13">
        <v>0</v>
      </c>
      <c r="P7376" s="12" t="str">
        <f>LEFT(Tabela2[[#This Row],[Código]],2)</f>
        <v>72</v>
      </c>
    </row>
    <row r="7377" spans="2:16" ht="15" customHeight="1" x14ac:dyDescent="0.25">
      <c r="B7377" s="36" t="str">
        <f>LOOKUP(Tabela2[[#This Row],[RESUMO]],Tabela3[Grupo],Tabela3[Meus produtos])</f>
        <v>Não</v>
      </c>
      <c r="C7377" s="30" t="s">
        <v>7034</v>
      </c>
      <c r="D7377" t="s">
        <v>21238</v>
      </c>
      <c r="E7377" t="s">
        <v>11853</v>
      </c>
      <c r="F7377" s="30" t="s">
        <v>17749</v>
      </c>
      <c r="G7377">
        <v>10.07</v>
      </c>
      <c r="H7377">
        <v>5.39</v>
      </c>
      <c r="I7377">
        <v>12</v>
      </c>
      <c r="J7377">
        <v>0</v>
      </c>
      <c r="K7377" s="13">
        <v>0.27459999999999996</v>
      </c>
      <c r="L7377" s="13">
        <v>5.3899999999999997E-2</v>
      </c>
      <c r="M7377" s="13">
        <v>0.1007</v>
      </c>
      <c r="N7377" s="13">
        <v>0.12</v>
      </c>
      <c r="O7377" s="13">
        <v>0</v>
      </c>
      <c r="P7377" s="12" t="str">
        <f>LEFT(Tabela2[[#This Row],[Código]],2)</f>
        <v>72</v>
      </c>
    </row>
    <row r="7378" spans="2:16" ht="15" customHeight="1" x14ac:dyDescent="0.25">
      <c r="B7378" s="36" t="str">
        <f>LOOKUP(Tabela2[[#This Row],[RESUMO]],Tabela3[Grupo],Tabela3[Meus produtos])</f>
        <v>Não</v>
      </c>
      <c r="C7378" s="30" t="s">
        <v>7035</v>
      </c>
      <c r="D7378" t="s">
        <v>21238</v>
      </c>
      <c r="E7378" t="s">
        <v>11853</v>
      </c>
      <c r="F7378" s="30" t="s">
        <v>17750</v>
      </c>
      <c r="G7378">
        <v>10.07</v>
      </c>
      <c r="H7378">
        <v>5.39</v>
      </c>
      <c r="I7378">
        <v>18</v>
      </c>
      <c r="J7378">
        <v>0</v>
      </c>
      <c r="K7378" s="13">
        <v>0.33460000000000001</v>
      </c>
      <c r="L7378" s="13">
        <v>5.3899999999999997E-2</v>
      </c>
      <c r="M7378" s="13">
        <v>0.1007</v>
      </c>
      <c r="N7378" s="13">
        <v>0.18</v>
      </c>
      <c r="O7378" s="13">
        <v>0</v>
      </c>
      <c r="P7378" s="12" t="str">
        <f>LEFT(Tabela2[[#This Row],[Código]],2)</f>
        <v>72</v>
      </c>
    </row>
    <row r="7379" spans="2:16" ht="15" customHeight="1" x14ac:dyDescent="0.25">
      <c r="B7379" s="36" t="str">
        <f>LOOKUP(Tabela2[[#This Row],[RESUMO]],Tabela3[Grupo],Tabela3[Meus produtos])</f>
        <v>Não</v>
      </c>
      <c r="C7379" s="30" t="s">
        <v>7036</v>
      </c>
      <c r="D7379" t="s">
        <v>21238</v>
      </c>
      <c r="E7379" t="s">
        <v>11853</v>
      </c>
      <c r="F7379" s="30" t="s">
        <v>17751</v>
      </c>
      <c r="G7379">
        <v>10.07</v>
      </c>
      <c r="H7379">
        <v>5.39</v>
      </c>
      <c r="I7379">
        <v>18</v>
      </c>
      <c r="J7379">
        <v>0</v>
      </c>
      <c r="K7379" s="13">
        <v>0.33460000000000001</v>
      </c>
      <c r="L7379" s="13">
        <v>5.3899999999999997E-2</v>
      </c>
      <c r="M7379" s="13">
        <v>0.1007</v>
      </c>
      <c r="N7379" s="13">
        <v>0.18</v>
      </c>
      <c r="O7379" s="13">
        <v>0</v>
      </c>
      <c r="P7379" s="12" t="str">
        <f>LEFT(Tabela2[[#This Row],[Código]],2)</f>
        <v>72</v>
      </c>
    </row>
    <row r="7380" spans="2:16" ht="15" customHeight="1" x14ac:dyDescent="0.25">
      <c r="B7380" s="36" t="str">
        <f>LOOKUP(Tabela2[[#This Row],[RESUMO]],Tabela3[Grupo],Tabela3[Meus produtos])</f>
        <v>Não</v>
      </c>
      <c r="C7380" s="30" t="s">
        <v>7037</v>
      </c>
      <c r="D7380" t="s">
        <v>21238</v>
      </c>
      <c r="E7380" t="s">
        <v>11853</v>
      </c>
      <c r="F7380" s="30" t="s">
        <v>17752</v>
      </c>
      <c r="G7380">
        <v>8.8800000000000008</v>
      </c>
      <c r="H7380">
        <v>4.2</v>
      </c>
      <c r="I7380">
        <v>12</v>
      </c>
      <c r="J7380">
        <v>0</v>
      </c>
      <c r="K7380" s="13">
        <v>0.25080000000000002</v>
      </c>
      <c r="L7380" s="13">
        <v>4.2000000000000003E-2</v>
      </c>
      <c r="M7380" s="13">
        <v>8.8800000000000004E-2</v>
      </c>
      <c r="N7380" s="13">
        <v>0.12</v>
      </c>
      <c r="O7380" s="13">
        <v>0</v>
      </c>
      <c r="P7380" s="12" t="str">
        <f>LEFT(Tabela2[[#This Row],[Código]],2)</f>
        <v>72</v>
      </c>
    </row>
    <row r="7381" spans="2:16" ht="15" customHeight="1" x14ac:dyDescent="0.25">
      <c r="B7381" s="36" t="str">
        <f>LOOKUP(Tabela2[[#This Row],[RESUMO]],Tabela3[Grupo],Tabela3[Meus produtos])</f>
        <v>Não</v>
      </c>
      <c r="C7381" s="30" t="s">
        <v>7038</v>
      </c>
      <c r="D7381" t="s">
        <v>21238</v>
      </c>
      <c r="E7381" t="s">
        <v>11853</v>
      </c>
      <c r="F7381" s="30" t="s">
        <v>17753</v>
      </c>
      <c r="G7381">
        <v>8.8800000000000008</v>
      </c>
      <c r="H7381">
        <v>4.2</v>
      </c>
      <c r="I7381">
        <v>12</v>
      </c>
      <c r="J7381">
        <v>0</v>
      </c>
      <c r="K7381" s="13">
        <v>0.25080000000000002</v>
      </c>
      <c r="L7381" s="13">
        <v>4.2000000000000003E-2</v>
      </c>
      <c r="M7381" s="13">
        <v>8.8800000000000004E-2</v>
      </c>
      <c r="N7381" s="13">
        <v>0.12</v>
      </c>
      <c r="O7381" s="13">
        <v>0</v>
      </c>
      <c r="P7381" s="12" t="str">
        <f>LEFT(Tabela2[[#This Row],[Código]],2)</f>
        <v>72</v>
      </c>
    </row>
    <row r="7382" spans="2:16" ht="15" customHeight="1" x14ac:dyDescent="0.25">
      <c r="B7382" s="36" t="str">
        <f>LOOKUP(Tabela2[[#This Row],[RESUMO]],Tabela3[Grupo],Tabela3[Meus produtos])</f>
        <v>Não</v>
      </c>
      <c r="C7382" s="30" t="s">
        <v>7039</v>
      </c>
      <c r="D7382" t="s">
        <v>21238</v>
      </c>
      <c r="E7382" t="s">
        <v>11853</v>
      </c>
      <c r="F7382" s="30" t="s">
        <v>17754</v>
      </c>
      <c r="G7382">
        <v>8.8800000000000008</v>
      </c>
      <c r="H7382">
        <v>4.2</v>
      </c>
      <c r="I7382">
        <v>12</v>
      </c>
      <c r="J7382">
        <v>0</v>
      </c>
      <c r="K7382" s="13">
        <v>0.25080000000000002</v>
      </c>
      <c r="L7382" s="13">
        <v>4.2000000000000003E-2</v>
      </c>
      <c r="M7382" s="13">
        <v>8.8800000000000004E-2</v>
      </c>
      <c r="N7382" s="13">
        <v>0.12</v>
      </c>
      <c r="O7382" s="13">
        <v>0</v>
      </c>
      <c r="P7382" s="12" t="str">
        <f>LEFT(Tabela2[[#This Row],[Código]],2)</f>
        <v>72</v>
      </c>
    </row>
    <row r="7383" spans="2:16" ht="15" customHeight="1" x14ac:dyDescent="0.25">
      <c r="B7383" s="36" t="str">
        <f>LOOKUP(Tabela2[[#This Row],[RESUMO]],Tabela3[Grupo],Tabela3[Meus produtos])</f>
        <v>Não</v>
      </c>
      <c r="C7383" s="30" t="s">
        <v>7040</v>
      </c>
      <c r="D7383" t="s">
        <v>21238</v>
      </c>
      <c r="E7383" t="s">
        <v>11853</v>
      </c>
      <c r="F7383" s="30" t="s">
        <v>17755</v>
      </c>
      <c r="G7383">
        <v>8.8800000000000008</v>
      </c>
      <c r="H7383">
        <v>4.2</v>
      </c>
      <c r="I7383">
        <v>12</v>
      </c>
      <c r="J7383">
        <v>0</v>
      </c>
      <c r="K7383" s="13">
        <v>0.25080000000000002</v>
      </c>
      <c r="L7383" s="13">
        <v>4.2000000000000003E-2</v>
      </c>
      <c r="M7383" s="13">
        <v>8.8800000000000004E-2</v>
      </c>
      <c r="N7383" s="13">
        <v>0.12</v>
      </c>
      <c r="O7383" s="13">
        <v>0</v>
      </c>
      <c r="P7383" s="12" t="str">
        <f>LEFT(Tabela2[[#This Row],[Código]],2)</f>
        <v>72</v>
      </c>
    </row>
    <row r="7384" spans="2:16" ht="15" customHeight="1" x14ac:dyDescent="0.25">
      <c r="B7384" s="36" t="str">
        <f>LOOKUP(Tabela2[[#This Row],[RESUMO]],Tabela3[Grupo],Tabela3[Meus produtos])</f>
        <v>Não</v>
      </c>
      <c r="C7384" s="30" t="s">
        <v>7041</v>
      </c>
      <c r="D7384" t="s">
        <v>21238</v>
      </c>
      <c r="E7384" t="s">
        <v>11853</v>
      </c>
      <c r="F7384" s="30" t="s">
        <v>17756</v>
      </c>
      <c r="G7384">
        <v>8.8800000000000008</v>
      </c>
      <c r="H7384">
        <v>4.2</v>
      </c>
      <c r="I7384">
        <v>12</v>
      </c>
      <c r="J7384">
        <v>0</v>
      </c>
      <c r="K7384" s="13">
        <v>0.25080000000000002</v>
      </c>
      <c r="L7384" s="13">
        <v>4.2000000000000003E-2</v>
      </c>
      <c r="M7384" s="13">
        <v>8.8800000000000004E-2</v>
      </c>
      <c r="N7384" s="13">
        <v>0.12</v>
      </c>
      <c r="O7384" s="13">
        <v>0</v>
      </c>
      <c r="P7384" s="12" t="str">
        <f>LEFT(Tabela2[[#This Row],[Código]],2)</f>
        <v>72</v>
      </c>
    </row>
    <row r="7385" spans="2:16" ht="15" customHeight="1" x14ac:dyDescent="0.25">
      <c r="B7385" s="36" t="str">
        <f>LOOKUP(Tabela2[[#This Row],[RESUMO]],Tabela3[Grupo],Tabela3[Meus produtos])</f>
        <v>Não</v>
      </c>
      <c r="C7385" s="30" t="s">
        <v>7042</v>
      </c>
      <c r="D7385" t="s">
        <v>21238</v>
      </c>
      <c r="E7385" t="s">
        <v>11853</v>
      </c>
      <c r="F7385" s="30" t="s">
        <v>17757</v>
      </c>
      <c r="G7385">
        <v>8.8800000000000008</v>
      </c>
      <c r="H7385">
        <v>4.2</v>
      </c>
      <c r="I7385">
        <v>18</v>
      </c>
      <c r="J7385">
        <v>0</v>
      </c>
      <c r="K7385" s="13">
        <v>0.31079999999999997</v>
      </c>
      <c r="L7385" s="13">
        <v>4.2000000000000003E-2</v>
      </c>
      <c r="M7385" s="13">
        <v>8.8800000000000004E-2</v>
      </c>
      <c r="N7385" s="13">
        <v>0.18</v>
      </c>
      <c r="O7385" s="13">
        <v>0</v>
      </c>
      <c r="P7385" s="12" t="str">
        <f>LEFT(Tabela2[[#This Row],[Código]],2)</f>
        <v>72</v>
      </c>
    </row>
    <row r="7386" spans="2:16" ht="15" customHeight="1" x14ac:dyDescent="0.25">
      <c r="B7386" s="36" t="str">
        <f>LOOKUP(Tabela2[[#This Row],[RESUMO]],Tabela3[Grupo],Tabela3[Meus produtos])</f>
        <v>Não</v>
      </c>
      <c r="C7386" s="30" t="s">
        <v>7043</v>
      </c>
      <c r="D7386" t="s">
        <v>21238</v>
      </c>
      <c r="E7386" t="s">
        <v>11853</v>
      </c>
      <c r="F7386" s="30" t="s">
        <v>17758</v>
      </c>
      <c r="G7386">
        <v>8.8800000000000008</v>
      </c>
      <c r="H7386">
        <v>4.2</v>
      </c>
      <c r="I7386">
        <v>18</v>
      </c>
      <c r="J7386">
        <v>0</v>
      </c>
      <c r="K7386" s="13">
        <v>0.31079999999999997</v>
      </c>
      <c r="L7386" s="13">
        <v>4.2000000000000003E-2</v>
      </c>
      <c r="M7386" s="13">
        <v>8.8800000000000004E-2</v>
      </c>
      <c r="N7386" s="13">
        <v>0.18</v>
      </c>
      <c r="O7386" s="13">
        <v>0</v>
      </c>
      <c r="P7386" s="12" t="str">
        <f>LEFT(Tabela2[[#This Row],[Código]],2)</f>
        <v>72</v>
      </c>
    </row>
    <row r="7387" spans="2:16" ht="15" customHeight="1" x14ac:dyDescent="0.25">
      <c r="B7387" s="36" t="str">
        <f>LOOKUP(Tabela2[[#This Row],[RESUMO]],Tabela3[Grupo],Tabela3[Meus produtos])</f>
        <v>Não</v>
      </c>
      <c r="C7387" s="30" t="s">
        <v>7044</v>
      </c>
      <c r="D7387" t="s">
        <v>21238</v>
      </c>
      <c r="E7387" t="s">
        <v>11853</v>
      </c>
      <c r="F7387" s="30" t="s">
        <v>17759</v>
      </c>
      <c r="G7387">
        <v>8.8800000000000008</v>
      </c>
      <c r="H7387">
        <v>4.2</v>
      </c>
      <c r="I7387">
        <v>18</v>
      </c>
      <c r="J7387">
        <v>0</v>
      </c>
      <c r="K7387" s="13">
        <v>0.31079999999999997</v>
      </c>
      <c r="L7387" s="13">
        <v>4.2000000000000003E-2</v>
      </c>
      <c r="M7387" s="13">
        <v>8.8800000000000004E-2</v>
      </c>
      <c r="N7387" s="13">
        <v>0.18</v>
      </c>
      <c r="O7387" s="13">
        <v>0</v>
      </c>
      <c r="P7387" s="12" t="str">
        <f>LEFT(Tabela2[[#This Row],[Código]],2)</f>
        <v>72</v>
      </c>
    </row>
    <row r="7388" spans="2:16" ht="15" customHeight="1" x14ac:dyDescent="0.25">
      <c r="B7388" s="36" t="str">
        <f>LOOKUP(Tabela2[[#This Row],[RESUMO]],Tabela3[Grupo],Tabela3[Meus produtos])</f>
        <v>Não</v>
      </c>
      <c r="C7388" s="30" t="s">
        <v>7045</v>
      </c>
      <c r="D7388" t="s">
        <v>21238</v>
      </c>
      <c r="E7388" t="s">
        <v>11853</v>
      </c>
      <c r="F7388" s="30" t="s">
        <v>17760</v>
      </c>
      <c r="G7388">
        <v>8.8800000000000008</v>
      </c>
      <c r="H7388">
        <v>4.2</v>
      </c>
      <c r="I7388">
        <v>18</v>
      </c>
      <c r="J7388">
        <v>0</v>
      </c>
      <c r="K7388" s="13">
        <v>0.31079999999999997</v>
      </c>
      <c r="L7388" s="13">
        <v>4.2000000000000003E-2</v>
      </c>
      <c r="M7388" s="13">
        <v>8.8800000000000004E-2</v>
      </c>
      <c r="N7388" s="13">
        <v>0.18</v>
      </c>
      <c r="O7388" s="13">
        <v>0</v>
      </c>
      <c r="P7388" s="12" t="str">
        <f>LEFT(Tabela2[[#This Row],[Código]],2)</f>
        <v>72</v>
      </c>
    </row>
    <row r="7389" spans="2:16" ht="15" customHeight="1" x14ac:dyDescent="0.25">
      <c r="B7389" s="36" t="str">
        <f>LOOKUP(Tabela2[[#This Row],[RESUMO]],Tabela3[Grupo],Tabela3[Meus produtos])</f>
        <v>Não</v>
      </c>
      <c r="C7389" s="30" t="s">
        <v>7046</v>
      </c>
      <c r="D7389" t="s">
        <v>21238</v>
      </c>
      <c r="E7389" t="s">
        <v>11853</v>
      </c>
      <c r="F7389" s="30" t="s">
        <v>17761</v>
      </c>
      <c r="G7389">
        <v>8.8800000000000008</v>
      </c>
      <c r="H7389">
        <v>4.2</v>
      </c>
      <c r="I7389">
        <v>18</v>
      </c>
      <c r="J7389">
        <v>0</v>
      </c>
      <c r="K7389" s="13">
        <v>0.31079999999999997</v>
      </c>
      <c r="L7389" s="13">
        <v>4.2000000000000003E-2</v>
      </c>
      <c r="M7389" s="13">
        <v>8.8800000000000004E-2</v>
      </c>
      <c r="N7389" s="13">
        <v>0.18</v>
      </c>
      <c r="O7389" s="13">
        <v>0</v>
      </c>
      <c r="P7389" s="12" t="str">
        <f>LEFT(Tabela2[[#This Row],[Código]],2)</f>
        <v>72</v>
      </c>
    </row>
    <row r="7390" spans="2:16" ht="15" customHeight="1" x14ac:dyDescent="0.25">
      <c r="B7390" s="36" t="str">
        <f>LOOKUP(Tabela2[[#This Row],[RESUMO]],Tabela3[Grupo],Tabela3[Meus produtos])</f>
        <v>Não</v>
      </c>
      <c r="C7390" s="30" t="s">
        <v>7047</v>
      </c>
      <c r="D7390" t="s">
        <v>21238</v>
      </c>
      <c r="E7390" t="s">
        <v>11853</v>
      </c>
      <c r="F7390" s="30" t="s">
        <v>17762</v>
      </c>
      <c r="G7390">
        <v>8.8800000000000008</v>
      </c>
      <c r="H7390">
        <v>4.2</v>
      </c>
      <c r="I7390">
        <v>18</v>
      </c>
      <c r="J7390">
        <v>0</v>
      </c>
      <c r="K7390" s="13">
        <v>0.31079999999999997</v>
      </c>
      <c r="L7390" s="13">
        <v>4.2000000000000003E-2</v>
      </c>
      <c r="M7390" s="13">
        <v>8.8800000000000004E-2</v>
      </c>
      <c r="N7390" s="13">
        <v>0.18</v>
      </c>
      <c r="O7390" s="13">
        <v>0</v>
      </c>
      <c r="P7390" s="12" t="str">
        <f>LEFT(Tabela2[[#This Row],[Código]],2)</f>
        <v>72</v>
      </c>
    </row>
    <row r="7391" spans="2:16" ht="15" customHeight="1" x14ac:dyDescent="0.25">
      <c r="B7391" s="36" t="str">
        <f>LOOKUP(Tabela2[[#This Row],[RESUMO]],Tabela3[Grupo],Tabela3[Meus produtos])</f>
        <v>Não</v>
      </c>
      <c r="C7391" s="30" t="s">
        <v>7048</v>
      </c>
      <c r="D7391" t="s">
        <v>21238</v>
      </c>
      <c r="E7391" t="s">
        <v>11853</v>
      </c>
      <c r="F7391" s="30" t="s">
        <v>17763</v>
      </c>
      <c r="G7391">
        <v>8.8800000000000008</v>
      </c>
      <c r="H7391">
        <v>4.2</v>
      </c>
      <c r="I7391">
        <v>18</v>
      </c>
      <c r="J7391">
        <v>0</v>
      </c>
      <c r="K7391" s="13">
        <v>0.31079999999999997</v>
      </c>
      <c r="L7391" s="13">
        <v>4.2000000000000003E-2</v>
      </c>
      <c r="M7391" s="13">
        <v>8.8800000000000004E-2</v>
      </c>
      <c r="N7391" s="13">
        <v>0.18</v>
      </c>
      <c r="O7391" s="13">
        <v>0</v>
      </c>
      <c r="P7391" s="12" t="str">
        <f>LEFT(Tabela2[[#This Row],[Código]],2)</f>
        <v>72</v>
      </c>
    </row>
    <row r="7392" spans="2:16" ht="15" customHeight="1" x14ac:dyDescent="0.25">
      <c r="B7392" s="36" t="str">
        <f>LOOKUP(Tabela2[[#This Row],[RESUMO]],Tabela3[Grupo],Tabela3[Meus produtos])</f>
        <v>Não</v>
      </c>
      <c r="C7392" s="30" t="s">
        <v>7049</v>
      </c>
      <c r="D7392" t="s">
        <v>21238</v>
      </c>
      <c r="E7392" t="s">
        <v>11853</v>
      </c>
      <c r="F7392" s="30" t="s">
        <v>17764</v>
      </c>
      <c r="G7392">
        <v>8.8800000000000008</v>
      </c>
      <c r="H7392">
        <v>4.2</v>
      </c>
      <c r="I7392">
        <v>18</v>
      </c>
      <c r="J7392">
        <v>0</v>
      </c>
      <c r="K7392" s="13">
        <v>0.31079999999999997</v>
      </c>
      <c r="L7392" s="13">
        <v>4.2000000000000003E-2</v>
      </c>
      <c r="M7392" s="13">
        <v>8.8800000000000004E-2</v>
      </c>
      <c r="N7392" s="13">
        <v>0.18</v>
      </c>
      <c r="O7392" s="13">
        <v>0</v>
      </c>
      <c r="P7392" s="12" t="str">
        <f>LEFT(Tabela2[[#This Row],[Código]],2)</f>
        <v>72</v>
      </c>
    </row>
    <row r="7393" spans="2:16" ht="15" customHeight="1" x14ac:dyDescent="0.25">
      <c r="B7393" s="36" t="str">
        <f>LOOKUP(Tabela2[[#This Row],[RESUMO]],Tabela3[Grupo],Tabela3[Meus produtos])</f>
        <v>Não</v>
      </c>
      <c r="C7393" s="30" t="s">
        <v>7050</v>
      </c>
      <c r="D7393" t="s">
        <v>21238</v>
      </c>
      <c r="E7393" t="s">
        <v>11853</v>
      </c>
      <c r="F7393" s="30" t="s">
        <v>17765</v>
      </c>
      <c r="G7393">
        <v>8.8800000000000008</v>
      </c>
      <c r="H7393">
        <v>4.2</v>
      </c>
      <c r="I7393">
        <v>18</v>
      </c>
      <c r="J7393">
        <v>0</v>
      </c>
      <c r="K7393" s="13">
        <v>0.31079999999999997</v>
      </c>
      <c r="L7393" s="13">
        <v>4.2000000000000003E-2</v>
      </c>
      <c r="M7393" s="13">
        <v>8.8800000000000004E-2</v>
      </c>
      <c r="N7393" s="13">
        <v>0.18</v>
      </c>
      <c r="O7393" s="13">
        <v>0</v>
      </c>
      <c r="P7393" s="12" t="str">
        <f>LEFT(Tabela2[[#This Row],[Código]],2)</f>
        <v>72</v>
      </c>
    </row>
    <row r="7394" spans="2:16" ht="15" customHeight="1" x14ac:dyDescent="0.25">
      <c r="B7394" s="36" t="str">
        <f>LOOKUP(Tabela2[[#This Row],[RESUMO]],Tabela3[Grupo],Tabela3[Meus produtos])</f>
        <v>Não</v>
      </c>
      <c r="C7394" s="30" t="s">
        <v>7051</v>
      </c>
      <c r="D7394" t="s">
        <v>21238</v>
      </c>
      <c r="E7394" t="s">
        <v>11853</v>
      </c>
      <c r="F7394" s="30" t="s">
        <v>17766</v>
      </c>
      <c r="G7394">
        <v>8.8800000000000008</v>
      </c>
      <c r="H7394">
        <v>4.2</v>
      </c>
      <c r="I7394">
        <v>18</v>
      </c>
      <c r="J7394">
        <v>0</v>
      </c>
      <c r="K7394" s="13">
        <v>0.31079999999999997</v>
      </c>
      <c r="L7394" s="13">
        <v>4.2000000000000003E-2</v>
      </c>
      <c r="M7394" s="13">
        <v>8.8800000000000004E-2</v>
      </c>
      <c r="N7394" s="13">
        <v>0.18</v>
      </c>
      <c r="O7394" s="13">
        <v>0</v>
      </c>
      <c r="P7394" s="12" t="str">
        <f>LEFT(Tabela2[[#This Row],[Código]],2)</f>
        <v>72</v>
      </c>
    </row>
    <row r="7395" spans="2:16" ht="15" customHeight="1" x14ac:dyDescent="0.25">
      <c r="B7395" s="36" t="str">
        <f>LOOKUP(Tabela2[[#This Row],[RESUMO]],Tabela3[Grupo],Tabela3[Meus produtos])</f>
        <v>Não</v>
      </c>
      <c r="C7395" s="30" t="s">
        <v>7052</v>
      </c>
      <c r="D7395" t="s">
        <v>21238</v>
      </c>
      <c r="E7395" t="s">
        <v>11853</v>
      </c>
      <c r="F7395" s="30" t="s">
        <v>17767</v>
      </c>
      <c r="G7395">
        <v>7.88</v>
      </c>
      <c r="H7395">
        <v>5.39</v>
      </c>
      <c r="I7395">
        <v>18</v>
      </c>
      <c r="J7395">
        <v>0</v>
      </c>
      <c r="K7395" s="13">
        <v>0.31269999999999998</v>
      </c>
      <c r="L7395" s="13">
        <v>5.3899999999999997E-2</v>
      </c>
      <c r="M7395" s="13">
        <v>7.8799999999999995E-2</v>
      </c>
      <c r="N7395" s="13">
        <v>0.18</v>
      </c>
      <c r="O7395" s="13">
        <v>0</v>
      </c>
      <c r="P7395" s="12" t="str">
        <f>LEFT(Tabela2[[#This Row],[Código]],2)</f>
        <v>72</v>
      </c>
    </row>
    <row r="7396" spans="2:16" ht="15" customHeight="1" x14ac:dyDescent="0.25">
      <c r="B7396" s="36" t="str">
        <f>LOOKUP(Tabela2[[#This Row],[RESUMO]],Tabela3[Grupo],Tabela3[Meus produtos])</f>
        <v>Não</v>
      </c>
      <c r="C7396" s="30" t="s">
        <v>7053</v>
      </c>
      <c r="D7396" t="s">
        <v>21238</v>
      </c>
      <c r="E7396" t="s">
        <v>11853</v>
      </c>
      <c r="F7396" s="30" t="s">
        <v>17768</v>
      </c>
      <c r="G7396">
        <v>10.07</v>
      </c>
      <c r="H7396">
        <v>5.39</v>
      </c>
      <c r="I7396">
        <v>18</v>
      </c>
      <c r="J7396">
        <v>0</v>
      </c>
      <c r="K7396" s="13">
        <v>0.33460000000000001</v>
      </c>
      <c r="L7396" s="13">
        <v>5.3899999999999997E-2</v>
      </c>
      <c r="M7396" s="13">
        <v>0.1007</v>
      </c>
      <c r="N7396" s="13">
        <v>0.18</v>
      </c>
      <c r="O7396" s="13">
        <v>0</v>
      </c>
      <c r="P7396" s="12" t="str">
        <f>LEFT(Tabela2[[#This Row],[Código]],2)</f>
        <v>72</v>
      </c>
    </row>
    <row r="7397" spans="2:16" ht="15" customHeight="1" x14ac:dyDescent="0.25">
      <c r="B7397" s="36" t="str">
        <f>LOOKUP(Tabela2[[#This Row],[RESUMO]],Tabela3[Grupo],Tabela3[Meus produtos])</f>
        <v>Não</v>
      </c>
      <c r="C7397" s="30" t="s">
        <v>7054</v>
      </c>
      <c r="D7397" t="s">
        <v>21238</v>
      </c>
      <c r="E7397" t="s">
        <v>11853</v>
      </c>
      <c r="F7397" s="30" t="s">
        <v>17769</v>
      </c>
      <c r="G7397">
        <v>14.71</v>
      </c>
      <c r="H7397">
        <v>6.82</v>
      </c>
      <c r="I7397">
        <v>12</v>
      </c>
      <c r="J7397">
        <v>0</v>
      </c>
      <c r="K7397" s="13">
        <v>0.33529999999999999</v>
      </c>
      <c r="L7397" s="13">
        <v>6.8199999999999997E-2</v>
      </c>
      <c r="M7397" s="13">
        <v>0.14710000000000001</v>
      </c>
      <c r="N7397" s="13">
        <v>0.12</v>
      </c>
      <c r="O7397" s="13">
        <v>0</v>
      </c>
      <c r="P7397" s="12" t="str">
        <f>LEFT(Tabela2[[#This Row],[Código]],2)</f>
        <v>72</v>
      </c>
    </row>
    <row r="7398" spans="2:16" ht="15" customHeight="1" x14ac:dyDescent="0.25">
      <c r="B7398" s="36" t="str">
        <f>LOOKUP(Tabela2[[#This Row],[RESUMO]],Tabela3[Grupo],Tabela3[Meus produtos])</f>
        <v>Não</v>
      </c>
      <c r="C7398" s="30" t="s">
        <v>7055</v>
      </c>
      <c r="D7398" t="s">
        <v>21238</v>
      </c>
      <c r="E7398" t="s">
        <v>11853</v>
      </c>
      <c r="F7398" s="30" t="s">
        <v>17770</v>
      </c>
      <c r="G7398">
        <v>13.94</v>
      </c>
      <c r="H7398">
        <v>6.58</v>
      </c>
      <c r="I7398">
        <v>18</v>
      </c>
      <c r="J7398">
        <v>0</v>
      </c>
      <c r="K7398" s="13">
        <v>0.38519999999999999</v>
      </c>
      <c r="L7398" s="13">
        <v>6.5799999999999997E-2</v>
      </c>
      <c r="M7398" s="13">
        <v>0.1394</v>
      </c>
      <c r="N7398" s="13">
        <v>0.18</v>
      </c>
      <c r="O7398" s="13">
        <v>0</v>
      </c>
      <c r="P7398" s="12" t="str">
        <f>LEFT(Tabela2[[#This Row],[Código]],2)</f>
        <v>72</v>
      </c>
    </row>
    <row r="7399" spans="2:16" ht="15" customHeight="1" x14ac:dyDescent="0.25">
      <c r="B7399" s="36" t="str">
        <f>LOOKUP(Tabela2[[#This Row],[RESUMO]],Tabela3[Grupo],Tabela3[Meus produtos])</f>
        <v>Não</v>
      </c>
      <c r="C7399" s="30" t="s">
        <v>7056</v>
      </c>
      <c r="D7399" t="s">
        <v>21238</v>
      </c>
      <c r="E7399" t="s">
        <v>11853</v>
      </c>
      <c r="F7399" s="30" t="s">
        <v>17771</v>
      </c>
      <c r="G7399">
        <v>13.94</v>
      </c>
      <c r="H7399">
        <v>6.58</v>
      </c>
      <c r="I7399">
        <v>12</v>
      </c>
      <c r="J7399">
        <v>0</v>
      </c>
      <c r="K7399" s="13">
        <v>0.32519999999999999</v>
      </c>
      <c r="L7399" s="13">
        <v>6.5799999999999997E-2</v>
      </c>
      <c r="M7399" s="13">
        <v>0.1394</v>
      </c>
      <c r="N7399" s="13">
        <v>0.12</v>
      </c>
      <c r="O7399" s="13">
        <v>0</v>
      </c>
      <c r="P7399" s="12" t="str">
        <f>LEFT(Tabela2[[#This Row],[Código]],2)</f>
        <v>72</v>
      </c>
    </row>
    <row r="7400" spans="2:16" ht="15" customHeight="1" x14ac:dyDescent="0.25">
      <c r="B7400" s="36" t="str">
        <f>LOOKUP(Tabela2[[#This Row],[RESUMO]],Tabela3[Grupo],Tabela3[Meus produtos])</f>
        <v>Não</v>
      </c>
      <c r="C7400" s="30" t="s">
        <v>7057</v>
      </c>
      <c r="D7400" t="s">
        <v>21238</v>
      </c>
      <c r="E7400" t="s">
        <v>11853</v>
      </c>
      <c r="F7400" s="30" t="s">
        <v>17772</v>
      </c>
      <c r="G7400">
        <v>10.07</v>
      </c>
      <c r="H7400">
        <v>5.39</v>
      </c>
      <c r="I7400">
        <v>18</v>
      </c>
      <c r="J7400">
        <v>0</v>
      </c>
      <c r="K7400" s="13">
        <v>0.33460000000000001</v>
      </c>
      <c r="L7400" s="13">
        <v>5.3899999999999997E-2</v>
      </c>
      <c r="M7400" s="13">
        <v>0.1007</v>
      </c>
      <c r="N7400" s="13">
        <v>0.18</v>
      </c>
      <c r="O7400" s="13">
        <v>0</v>
      </c>
      <c r="P7400" s="12" t="str">
        <f>LEFT(Tabela2[[#This Row],[Código]],2)</f>
        <v>72</v>
      </c>
    </row>
    <row r="7401" spans="2:16" ht="15" customHeight="1" x14ac:dyDescent="0.25">
      <c r="B7401" s="36" t="str">
        <f>LOOKUP(Tabela2[[#This Row],[RESUMO]],Tabela3[Grupo],Tabela3[Meus produtos])</f>
        <v>Não</v>
      </c>
      <c r="C7401" s="30" t="s">
        <v>7058</v>
      </c>
      <c r="D7401" t="s">
        <v>21238</v>
      </c>
      <c r="E7401" t="s">
        <v>11853</v>
      </c>
      <c r="F7401" s="30" t="s">
        <v>17773</v>
      </c>
      <c r="G7401">
        <v>10.07</v>
      </c>
      <c r="H7401">
        <v>5.39</v>
      </c>
      <c r="I7401">
        <v>18</v>
      </c>
      <c r="J7401">
        <v>0</v>
      </c>
      <c r="K7401" s="13">
        <v>0.33460000000000001</v>
      </c>
      <c r="L7401" s="13">
        <v>5.3899999999999997E-2</v>
      </c>
      <c r="M7401" s="13">
        <v>0.1007</v>
      </c>
      <c r="N7401" s="13">
        <v>0.18</v>
      </c>
      <c r="O7401" s="13">
        <v>0</v>
      </c>
      <c r="P7401" s="12" t="str">
        <f>LEFT(Tabela2[[#This Row],[Código]],2)</f>
        <v>72</v>
      </c>
    </row>
    <row r="7402" spans="2:16" ht="15" customHeight="1" x14ac:dyDescent="0.25">
      <c r="B7402" s="36" t="str">
        <f>LOOKUP(Tabela2[[#This Row],[RESUMO]],Tabela3[Grupo],Tabela3[Meus produtos])</f>
        <v>Não</v>
      </c>
      <c r="C7402" s="30" t="s">
        <v>7059</v>
      </c>
      <c r="D7402" t="s">
        <v>21238</v>
      </c>
      <c r="E7402" t="s">
        <v>11853</v>
      </c>
      <c r="F7402" s="30" t="s">
        <v>17774</v>
      </c>
      <c r="G7402">
        <v>10.07</v>
      </c>
      <c r="H7402">
        <v>5.39</v>
      </c>
      <c r="I7402">
        <v>12</v>
      </c>
      <c r="J7402">
        <v>0</v>
      </c>
      <c r="K7402" s="13">
        <v>0.27459999999999996</v>
      </c>
      <c r="L7402" s="13">
        <v>5.3899999999999997E-2</v>
      </c>
      <c r="M7402" s="13">
        <v>0.1007</v>
      </c>
      <c r="N7402" s="13">
        <v>0.12</v>
      </c>
      <c r="O7402" s="13">
        <v>0</v>
      </c>
      <c r="P7402" s="12" t="str">
        <f>LEFT(Tabela2[[#This Row],[Código]],2)</f>
        <v>72</v>
      </c>
    </row>
    <row r="7403" spans="2:16" ht="15" customHeight="1" x14ac:dyDescent="0.25">
      <c r="B7403" s="36" t="str">
        <f>LOOKUP(Tabela2[[#This Row],[RESUMO]],Tabela3[Grupo],Tabela3[Meus produtos])</f>
        <v>Não</v>
      </c>
      <c r="C7403" s="30" t="s">
        <v>7060</v>
      </c>
      <c r="D7403" t="s">
        <v>21238</v>
      </c>
      <c r="E7403" t="s">
        <v>11853</v>
      </c>
      <c r="F7403" s="30" t="s">
        <v>17775</v>
      </c>
      <c r="G7403">
        <v>9.24</v>
      </c>
      <c r="H7403">
        <v>5.39</v>
      </c>
      <c r="I7403">
        <v>18</v>
      </c>
      <c r="J7403">
        <v>0</v>
      </c>
      <c r="K7403" s="13">
        <v>0.32629999999999998</v>
      </c>
      <c r="L7403" s="13">
        <v>5.3899999999999997E-2</v>
      </c>
      <c r="M7403" s="13">
        <v>9.2399999999999996E-2</v>
      </c>
      <c r="N7403" s="13">
        <v>0.18</v>
      </c>
      <c r="O7403" s="13">
        <v>0</v>
      </c>
      <c r="P7403" s="12" t="str">
        <f>LEFT(Tabela2[[#This Row],[Código]],2)</f>
        <v>72</v>
      </c>
    </row>
    <row r="7404" spans="2:16" ht="15" customHeight="1" x14ac:dyDescent="0.25">
      <c r="B7404" s="36" t="str">
        <f>LOOKUP(Tabela2[[#This Row],[RESUMO]],Tabela3[Grupo],Tabela3[Meus produtos])</f>
        <v>Não</v>
      </c>
      <c r="C7404" s="30" t="s">
        <v>7061</v>
      </c>
      <c r="D7404" t="s">
        <v>21238</v>
      </c>
      <c r="E7404" t="s">
        <v>11853</v>
      </c>
      <c r="F7404" s="30" t="s">
        <v>17776</v>
      </c>
      <c r="G7404">
        <v>9.24</v>
      </c>
      <c r="H7404">
        <v>5.39</v>
      </c>
      <c r="I7404">
        <v>18</v>
      </c>
      <c r="J7404">
        <v>0</v>
      </c>
      <c r="K7404" s="13">
        <v>0.32629999999999998</v>
      </c>
      <c r="L7404" s="13">
        <v>5.3899999999999997E-2</v>
      </c>
      <c r="M7404" s="13">
        <v>9.2399999999999996E-2</v>
      </c>
      <c r="N7404" s="13">
        <v>0.18</v>
      </c>
      <c r="O7404" s="13">
        <v>0</v>
      </c>
      <c r="P7404" s="12" t="str">
        <f>LEFT(Tabela2[[#This Row],[Código]],2)</f>
        <v>72</v>
      </c>
    </row>
    <row r="7405" spans="2:16" ht="15" customHeight="1" x14ac:dyDescent="0.25">
      <c r="B7405" s="36" t="str">
        <f>LOOKUP(Tabela2[[#This Row],[RESUMO]],Tabela3[Grupo],Tabela3[Meus produtos])</f>
        <v>Não</v>
      </c>
      <c r="C7405" s="30" t="s">
        <v>7062</v>
      </c>
      <c r="D7405" t="s">
        <v>21238</v>
      </c>
      <c r="E7405" t="s">
        <v>11853</v>
      </c>
      <c r="F7405" s="30" t="s">
        <v>17777</v>
      </c>
      <c r="G7405">
        <v>9.24</v>
      </c>
      <c r="H7405">
        <v>5.39</v>
      </c>
      <c r="I7405">
        <v>18</v>
      </c>
      <c r="J7405">
        <v>0</v>
      </c>
      <c r="K7405" s="13">
        <v>0.32629999999999998</v>
      </c>
      <c r="L7405" s="13">
        <v>5.3899999999999997E-2</v>
      </c>
      <c r="M7405" s="13">
        <v>9.2399999999999996E-2</v>
      </c>
      <c r="N7405" s="13">
        <v>0.18</v>
      </c>
      <c r="O7405" s="13">
        <v>0</v>
      </c>
      <c r="P7405" s="12" t="str">
        <f>LEFT(Tabela2[[#This Row],[Código]],2)</f>
        <v>72</v>
      </c>
    </row>
    <row r="7406" spans="2:16" ht="15" customHeight="1" x14ac:dyDescent="0.25">
      <c r="B7406" s="36" t="str">
        <f>LOOKUP(Tabela2[[#This Row],[RESUMO]],Tabela3[Grupo],Tabela3[Meus produtos])</f>
        <v>Não</v>
      </c>
      <c r="C7406" s="30" t="s">
        <v>7063</v>
      </c>
      <c r="D7406" t="s">
        <v>21238</v>
      </c>
      <c r="E7406" t="s">
        <v>11853</v>
      </c>
      <c r="F7406" s="30" t="s">
        <v>17778</v>
      </c>
      <c r="G7406">
        <v>10.46</v>
      </c>
      <c r="H7406">
        <v>5.39</v>
      </c>
      <c r="I7406">
        <v>18</v>
      </c>
      <c r="J7406">
        <v>0</v>
      </c>
      <c r="K7406" s="13">
        <v>0.33850000000000002</v>
      </c>
      <c r="L7406" s="13">
        <v>5.3899999999999997E-2</v>
      </c>
      <c r="M7406" s="13">
        <v>0.10460000000000001</v>
      </c>
      <c r="N7406" s="13">
        <v>0.18</v>
      </c>
      <c r="O7406" s="13">
        <v>0</v>
      </c>
      <c r="P7406" s="12" t="str">
        <f>LEFT(Tabela2[[#This Row],[Código]],2)</f>
        <v>72</v>
      </c>
    </row>
    <row r="7407" spans="2:16" ht="15" customHeight="1" x14ac:dyDescent="0.25">
      <c r="B7407" s="36" t="str">
        <f>LOOKUP(Tabela2[[#This Row],[RESUMO]],Tabela3[Grupo],Tabela3[Meus produtos])</f>
        <v>Não</v>
      </c>
      <c r="C7407" s="30" t="s">
        <v>7064</v>
      </c>
      <c r="D7407" t="s">
        <v>21238</v>
      </c>
      <c r="E7407" t="s">
        <v>11853</v>
      </c>
      <c r="F7407" s="30" t="s">
        <v>17779</v>
      </c>
      <c r="G7407">
        <v>10.46</v>
      </c>
      <c r="H7407">
        <v>5.39</v>
      </c>
      <c r="I7407">
        <v>18</v>
      </c>
      <c r="J7407">
        <v>0</v>
      </c>
      <c r="K7407" s="13">
        <v>0.33850000000000002</v>
      </c>
      <c r="L7407" s="13">
        <v>5.3899999999999997E-2</v>
      </c>
      <c r="M7407" s="13">
        <v>0.10460000000000001</v>
      </c>
      <c r="N7407" s="13">
        <v>0.18</v>
      </c>
      <c r="O7407" s="13">
        <v>0</v>
      </c>
      <c r="P7407" s="12" t="str">
        <f>LEFT(Tabela2[[#This Row],[Código]],2)</f>
        <v>72</v>
      </c>
    </row>
    <row r="7408" spans="2:16" ht="15" customHeight="1" x14ac:dyDescent="0.25">
      <c r="B7408" s="36" t="str">
        <f>LOOKUP(Tabela2[[#This Row],[RESUMO]],Tabela3[Grupo],Tabela3[Meus produtos])</f>
        <v>Não</v>
      </c>
      <c r="C7408" s="30" t="s">
        <v>7065</v>
      </c>
      <c r="D7408" t="s">
        <v>21238</v>
      </c>
      <c r="E7408" t="s">
        <v>11853</v>
      </c>
      <c r="F7408" s="30" t="s">
        <v>17780</v>
      </c>
      <c r="G7408">
        <v>10.46</v>
      </c>
      <c r="H7408">
        <v>5.39</v>
      </c>
      <c r="I7408">
        <v>18</v>
      </c>
      <c r="J7408">
        <v>0</v>
      </c>
      <c r="K7408" s="13">
        <v>0.33850000000000002</v>
      </c>
      <c r="L7408" s="13">
        <v>5.3899999999999997E-2</v>
      </c>
      <c r="M7408" s="13">
        <v>0.10460000000000001</v>
      </c>
      <c r="N7408" s="13">
        <v>0.18</v>
      </c>
      <c r="O7408" s="13">
        <v>0</v>
      </c>
      <c r="P7408" s="12" t="str">
        <f>LEFT(Tabela2[[#This Row],[Código]],2)</f>
        <v>72</v>
      </c>
    </row>
    <row r="7409" spans="2:16" ht="15" customHeight="1" x14ac:dyDescent="0.25">
      <c r="B7409" s="36" t="str">
        <f>LOOKUP(Tabela2[[#This Row],[RESUMO]],Tabela3[Grupo],Tabela3[Meus produtos])</f>
        <v>Não</v>
      </c>
      <c r="C7409" s="30" t="s">
        <v>7066</v>
      </c>
      <c r="D7409" t="s">
        <v>21238</v>
      </c>
      <c r="E7409" t="s">
        <v>11853</v>
      </c>
      <c r="F7409" s="30" t="s">
        <v>17781</v>
      </c>
      <c r="G7409">
        <v>10.46</v>
      </c>
      <c r="H7409">
        <v>5.39</v>
      </c>
      <c r="I7409">
        <v>18</v>
      </c>
      <c r="J7409">
        <v>0</v>
      </c>
      <c r="K7409" s="13">
        <v>0.33850000000000002</v>
      </c>
      <c r="L7409" s="13">
        <v>5.3899999999999997E-2</v>
      </c>
      <c r="M7409" s="13">
        <v>0.10460000000000001</v>
      </c>
      <c r="N7409" s="13">
        <v>0.18</v>
      </c>
      <c r="O7409" s="13">
        <v>0</v>
      </c>
      <c r="P7409" s="12" t="str">
        <f>LEFT(Tabela2[[#This Row],[Código]],2)</f>
        <v>72</v>
      </c>
    </row>
    <row r="7410" spans="2:16" ht="15" customHeight="1" x14ac:dyDescent="0.25">
      <c r="B7410" s="36" t="str">
        <f>LOOKUP(Tabela2[[#This Row],[RESUMO]],Tabela3[Grupo],Tabela3[Meus produtos])</f>
        <v>Não</v>
      </c>
      <c r="C7410" s="30" t="s">
        <v>7067</v>
      </c>
      <c r="D7410" t="s">
        <v>21238</v>
      </c>
      <c r="E7410" t="s">
        <v>11853</v>
      </c>
      <c r="F7410" s="30" t="s">
        <v>17782</v>
      </c>
      <c r="G7410">
        <v>10.46</v>
      </c>
      <c r="H7410">
        <v>5.39</v>
      </c>
      <c r="I7410">
        <v>18</v>
      </c>
      <c r="J7410">
        <v>0</v>
      </c>
      <c r="K7410" s="13">
        <v>0.33850000000000002</v>
      </c>
      <c r="L7410" s="13">
        <v>5.3899999999999997E-2</v>
      </c>
      <c r="M7410" s="13">
        <v>0.10460000000000001</v>
      </c>
      <c r="N7410" s="13">
        <v>0.18</v>
      </c>
      <c r="O7410" s="13">
        <v>0</v>
      </c>
      <c r="P7410" s="12" t="str">
        <f>LEFT(Tabela2[[#This Row],[Código]],2)</f>
        <v>72</v>
      </c>
    </row>
    <row r="7411" spans="2:16" ht="15" customHeight="1" x14ac:dyDescent="0.25">
      <c r="B7411" s="36" t="str">
        <f>LOOKUP(Tabela2[[#This Row],[RESUMO]],Tabela3[Grupo],Tabela3[Meus produtos])</f>
        <v>Não</v>
      </c>
      <c r="C7411" s="30" t="s">
        <v>7068</v>
      </c>
      <c r="D7411" t="s">
        <v>21238</v>
      </c>
      <c r="E7411" t="s">
        <v>11853</v>
      </c>
      <c r="F7411" s="30" t="s">
        <v>17783</v>
      </c>
      <c r="G7411">
        <v>10.46</v>
      </c>
      <c r="H7411">
        <v>5.39</v>
      </c>
      <c r="I7411">
        <v>18</v>
      </c>
      <c r="J7411">
        <v>0</v>
      </c>
      <c r="K7411" s="13">
        <v>0.33850000000000002</v>
      </c>
      <c r="L7411" s="13">
        <v>5.3899999999999997E-2</v>
      </c>
      <c r="M7411" s="13">
        <v>0.10460000000000001</v>
      </c>
      <c r="N7411" s="13">
        <v>0.18</v>
      </c>
      <c r="O7411" s="13">
        <v>0</v>
      </c>
      <c r="P7411" s="12" t="str">
        <f>LEFT(Tabela2[[#This Row],[Código]],2)</f>
        <v>72</v>
      </c>
    </row>
    <row r="7412" spans="2:16" ht="15" customHeight="1" x14ac:dyDescent="0.25">
      <c r="B7412" s="36" t="str">
        <f>LOOKUP(Tabela2[[#This Row],[RESUMO]],Tabela3[Grupo],Tabela3[Meus produtos])</f>
        <v>Não</v>
      </c>
      <c r="C7412" s="30" t="s">
        <v>7069</v>
      </c>
      <c r="D7412" t="s">
        <v>21238</v>
      </c>
      <c r="E7412" t="s">
        <v>11853</v>
      </c>
      <c r="F7412" s="30" t="s">
        <v>17784</v>
      </c>
      <c r="G7412">
        <v>10.46</v>
      </c>
      <c r="H7412">
        <v>5.39</v>
      </c>
      <c r="I7412">
        <v>18</v>
      </c>
      <c r="J7412">
        <v>0</v>
      </c>
      <c r="K7412" s="13">
        <v>0.33850000000000002</v>
      </c>
      <c r="L7412" s="13">
        <v>5.3899999999999997E-2</v>
      </c>
      <c r="M7412" s="13">
        <v>0.10460000000000001</v>
      </c>
      <c r="N7412" s="13">
        <v>0.18</v>
      </c>
      <c r="O7412" s="13">
        <v>0</v>
      </c>
      <c r="P7412" s="12" t="str">
        <f>LEFT(Tabela2[[#This Row],[Código]],2)</f>
        <v>72</v>
      </c>
    </row>
    <row r="7413" spans="2:16" ht="15" customHeight="1" x14ac:dyDescent="0.25">
      <c r="B7413" s="36" t="str">
        <f>LOOKUP(Tabela2[[#This Row],[RESUMO]],Tabela3[Grupo],Tabela3[Meus produtos])</f>
        <v>Não</v>
      </c>
      <c r="C7413" s="30" t="s">
        <v>7070</v>
      </c>
      <c r="D7413" t="s">
        <v>21238</v>
      </c>
      <c r="E7413" t="s">
        <v>11853</v>
      </c>
      <c r="F7413" s="30" t="s">
        <v>17785</v>
      </c>
      <c r="G7413">
        <v>10.46</v>
      </c>
      <c r="H7413">
        <v>5.39</v>
      </c>
      <c r="I7413">
        <v>18</v>
      </c>
      <c r="J7413">
        <v>0</v>
      </c>
      <c r="K7413" s="13">
        <v>0.33850000000000002</v>
      </c>
      <c r="L7413" s="13">
        <v>5.3899999999999997E-2</v>
      </c>
      <c r="M7413" s="13">
        <v>0.10460000000000001</v>
      </c>
      <c r="N7413" s="13">
        <v>0.18</v>
      </c>
      <c r="O7413" s="13">
        <v>0</v>
      </c>
      <c r="P7413" s="12" t="str">
        <f>LEFT(Tabela2[[#This Row],[Código]],2)</f>
        <v>72</v>
      </c>
    </row>
    <row r="7414" spans="2:16" ht="15" customHeight="1" x14ac:dyDescent="0.25">
      <c r="B7414" s="36" t="str">
        <f>LOOKUP(Tabela2[[#This Row],[RESUMO]],Tabela3[Grupo],Tabela3[Meus produtos])</f>
        <v>Não</v>
      </c>
      <c r="C7414" s="30" t="s">
        <v>7071</v>
      </c>
      <c r="D7414" t="s">
        <v>21238</v>
      </c>
      <c r="E7414" t="s">
        <v>11853</v>
      </c>
      <c r="F7414" s="30" t="s">
        <v>17786</v>
      </c>
      <c r="G7414">
        <v>10.46</v>
      </c>
      <c r="H7414">
        <v>5.39</v>
      </c>
      <c r="I7414">
        <v>18</v>
      </c>
      <c r="J7414">
        <v>0</v>
      </c>
      <c r="K7414" s="13">
        <v>0.33850000000000002</v>
      </c>
      <c r="L7414" s="13">
        <v>5.3899999999999997E-2</v>
      </c>
      <c r="M7414" s="13">
        <v>0.10460000000000001</v>
      </c>
      <c r="N7414" s="13">
        <v>0.18</v>
      </c>
      <c r="O7414" s="13">
        <v>0</v>
      </c>
      <c r="P7414" s="12" t="str">
        <f>LEFT(Tabela2[[#This Row],[Código]],2)</f>
        <v>72</v>
      </c>
    </row>
    <row r="7415" spans="2:16" ht="15" customHeight="1" x14ac:dyDescent="0.25">
      <c r="B7415" s="36" t="str">
        <f>LOOKUP(Tabela2[[#This Row],[RESUMO]],Tabela3[Grupo],Tabela3[Meus produtos])</f>
        <v>Não</v>
      </c>
      <c r="C7415" s="30" t="s">
        <v>7072</v>
      </c>
      <c r="D7415" t="s">
        <v>21238</v>
      </c>
      <c r="E7415" t="s">
        <v>11853</v>
      </c>
      <c r="F7415" s="30" t="s">
        <v>17787</v>
      </c>
      <c r="G7415">
        <v>10.46</v>
      </c>
      <c r="H7415">
        <v>5.39</v>
      </c>
      <c r="I7415">
        <v>18</v>
      </c>
      <c r="J7415">
        <v>0</v>
      </c>
      <c r="K7415" s="13">
        <v>0.33850000000000002</v>
      </c>
      <c r="L7415" s="13">
        <v>5.3899999999999997E-2</v>
      </c>
      <c r="M7415" s="13">
        <v>0.10460000000000001</v>
      </c>
      <c r="N7415" s="13">
        <v>0.18</v>
      </c>
      <c r="O7415" s="13">
        <v>0</v>
      </c>
      <c r="P7415" s="12" t="str">
        <f>LEFT(Tabela2[[#This Row],[Código]],2)</f>
        <v>72</v>
      </c>
    </row>
    <row r="7416" spans="2:16" ht="15" customHeight="1" x14ac:dyDescent="0.25">
      <c r="B7416" s="36" t="str">
        <f>LOOKUP(Tabela2[[#This Row],[RESUMO]],Tabela3[Grupo],Tabela3[Meus produtos])</f>
        <v>Não</v>
      </c>
      <c r="C7416" s="30" t="s">
        <v>7073</v>
      </c>
      <c r="D7416" t="s">
        <v>21238</v>
      </c>
      <c r="E7416" t="s">
        <v>11853</v>
      </c>
      <c r="F7416" s="30" t="s">
        <v>17788</v>
      </c>
      <c r="G7416">
        <v>10.46</v>
      </c>
      <c r="H7416">
        <v>5.39</v>
      </c>
      <c r="I7416">
        <v>18</v>
      </c>
      <c r="J7416">
        <v>0</v>
      </c>
      <c r="K7416" s="13">
        <v>0.33850000000000002</v>
      </c>
      <c r="L7416" s="13">
        <v>5.3899999999999997E-2</v>
      </c>
      <c r="M7416" s="13">
        <v>0.10460000000000001</v>
      </c>
      <c r="N7416" s="13">
        <v>0.18</v>
      </c>
      <c r="O7416" s="13">
        <v>0</v>
      </c>
      <c r="P7416" s="12" t="str">
        <f>LEFT(Tabela2[[#This Row],[Código]],2)</f>
        <v>72</v>
      </c>
    </row>
    <row r="7417" spans="2:16" ht="15" customHeight="1" x14ac:dyDescent="0.25">
      <c r="B7417" s="36" t="str">
        <f>LOOKUP(Tabela2[[#This Row],[RESUMO]],Tabela3[Grupo],Tabela3[Meus produtos])</f>
        <v>Não</v>
      </c>
      <c r="C7417" s="30" t="s">
        <v>7074</v>
      </c>
      <c r="D7417" t="s">
        <v>21238</v>
      </c>
      <c r="E7417" t="s">
        <v>11853</v>
      </c>
      <c r="F7417" s="30" t="s">
        <v>17789</v>
      </c>
      <c r="G7417">
        <v>10.46</v>
      </c>
      <c r="H7417">
        <v>5.39</v>
      </c>
      <c r="I7417">
        <v>18</v>
      </c>
      <c r="J7417">
        <v>0</v>
      </c>
      <c r="K7417" s="13">
        <v>0.33850000000000002</v>
      </c>
      <c r="L7417" s="13">
        <v>5.3899999999999997E-2</v>
      </c>
      <c r="M7417" s="13">
        <v>0.10460000000000001</v>
      </c>
      <c r="N7417" s="13">
        <v>0.18</v>
      </c>
      <c r="O7417" s="13">
        <v>0</v>
      </c>
      <c r="P7417" s="12" t="str">
        <f>LEFT(Tabela2[[#This Row],[Código]],2)</f>
        <v>72</v>
      </c>
    </row>
    <row r="7418" spans="2:16" ht="15" customHeight="1" x14ac:dyDescent="0.25">
      <c r="B7418" s="36" t="str">
        <f>LOOKUP(Tabela2[[#This Row],[RESUMO]],Tabela3[Grupo],Tabela3[Meus produtos])</f>
        <v>Não</v>
      </c>
      <c r="C7418" s="30" t="s">
        <v>7075</v>
      </c>
      <c r="D7418" t="s">
        <v>21238</v>
      </c>
      <c r="E7418" t="s">
        <v>11853</v>
      </c>
      <c r="F7418" s="30" t="s">
        <v>17790</v>
      </c>
      <c r="G7418">
        <v>10.46</v>
      </c>
      <c r="H7418">
        <v>5.39</v>
      </c>
      <c r="I7418">
        <v>18</v>
      </c>
      <c r="J7418">
        <v>0</v>
      </c>
      <c r="K7418" s="13">
        <v>0.33850000000000002</v>
      </c>
      <c r="L7418" s="13">
        <v>5.3899999999999997E-2</v>
      </c>
      <c r="M7418" s="13">
        <v>0.10460000000000001</v>
      </c>
      <c r="N7418" s="13">
        <v>0.18</v>
      </c>
      <c r="O7418" s="13">
        <v>0</v>
      </c>
      <c r="P7418" s="12" t="str">
        <f>LEFT(Tabela2[[#This Row],[Código]],2)</f>
        <v>72</v>
      </c>
    </row>
    <row r="7419" spans="2:16" ht="15" customHeight="1" x14ac:dyDescent="0.25">
      <c r="B7419" s="36" t="str">
        <f>LOOKUP(Tabela2[[#This Row],[RESUMO]],Tabela3[Grupo],Tabela3[Meus produtos])</f>
        <v>Não</v>
      </c>
      <c r="C7419" s="30" t="s">
        <v>7076</v>
      </c>
      <c r="D7419" t="s">
        <v>21238</v>
      </c>
      <c r="E7419" t="s">
        <v>11853</v>
      </c>
      <c r="F7419" s="30" t="s">
        <v>17791</v>
      </c>
      <c r="G7419">
        <v>7.88</v>
      </c>
      <c r="H7419">
        <v>5.39</v>
      </c>
      <c r="I7419">
        <v>18</v>
      </c>
      <c r="J7419">
        <v>0</v>
      </c>
      <c r="K7419" s="13">
        <v>0.31269999999999998</v>
      </c>
      <c r="L7419" s="13">
        <v>5.3899999999999997E-2</v>
      </c>
      <c r="M7419" s="13">
        <v>7.8799999999999995E-2</v>
      </c>
      <c r="N7419" s="13">
        <v>0.18</v>
      </c>
      <c r="O7419" s="13">
        <v>0</v>
      </c>
      <c r="P7419" s="12" t="str">
        <f>LEFT(Tabela2[[#This Row],[Código]],2)</f>
        <v>72</v>
      </c>
    </row>
    <row r="7420" spans="2:16" ht="15" customHeight="1" x14ac:dyDescent="0.25">
      <c r="B7420" s="36" t="str">
        <f>LOOKUP(Tabela2[[#This Row],[RESUMO]],Tabela3[Grupo],Tabela3[Meus produtos])</f>
        <v>Não</v>
      </c>
      <c r="C7420" s="30" t="s">
        <v>7077</v>
      </c>
      <c r="D7420" t="s">
        <v>21238</v>
      </c>
      <c r="E7420" t="s">
        <v>11853</v>
      </c>
      <c r="F7420" s="30" t="s">
        <v>17792</v>
      </c>
      <c r="G7420">
        <v>10.46</v>
      </c>
      <c r="H7420">
        <v>5.39</v>
      </c>
      <c r="I7420">
        <v>18</v>
      </c>
      <c r="J7420">
        <v>0</v>
      </c>
      <c r="K7420" s="13">
        <v>0.33850000000000002</v>
      </c>
      <c r="L7420" s="13">
        <v>5.3899999999999997E-2</v>
      </c>
      <c r="M7420" s="13">
        <v>0.10460000000000001</v>
      </c>
      <c r="N7420" s="13">
        <v>0.18</v>
      </c>
      <c r="O7420" s="13">
        <v>0</v>
      </c>
      <c r="P7420" s="12" t="str">
        <f>LEFT(Tabela2[[#This Row],[Código]],2)</f>
        <v>72</v>
      </c>
    </row>
    <row r="7421" spans="2:16" ht="15" customHeight="1" x14ac:dyDescent="0.25">
      <c r="B7421" s="36" t="str">
        <f>LOOKUP(Tabela2[[#This Row],[RESUMO]],Tabela3[Grupo],Tabela3[Meus produtos])</f>
        <v>Não</v>
      </c>
      <c r="C7421" s="30" t="s">
        <v>7078</v>
      </c>
      <c r="D7421" t="s">
        <v>21238</v>
      </c>
      <c r="E7421" t="s">
        <v>11853</v>
      </c>
      <c r="F7421" s="30" t="s">
        <v>17793</v>
      </c>
      <c r="G7421">
        <v>10.46</v>
      </c>
      <c r="H7421">
        <v>5.39</v>
      </c>
      <c r="I7421">
        <v>18</v>
      </c>
      <c r="J7421">
        <v>0</v>
      </c>
      <c r="K7421" s="13">
        <v>0.33850000000000002</v>
      </c>
      <c r="L7421" s="13">
        <v>5.3899999999999997E-2</v>
      </c>
      <c r="M7421" s="13">
        <v>0.10460000000000001</v>
      </c>
      <c r="N7421" s="13">
        <v>0.18</v>
      </c>
      <c r="O7421" s="13">
        <v>0</v>
      </c>
      <c r="P7421" s="12" t="str">
        <f>LEFT(Tabela2[[#This Row],[Código]],2)</f>
        <v>72</v>
      </c>
    </row>
    <row r="7422" spans="2:16" ht="15" customHeight="1" x14ac:dyDescent="0.25">
      <c r="B7422" s="36" t="str">
        <f>LOOKUP(Tabela2[[#This Row],[RESUMO]],Tabela3[Grupo],Tabela3[Meus produtos])</f>
        <v>Não</v>
      </c>
      <c r="C7422" s="30" t="s">
        <v>7079</v>
      </c>
      <c r="D7422" t="s">
        <v>21238</v>
      </c>
      <c r="E7422" t="s">
        <v>11853</v>
      </c>
      <c r="F7422" s="30" t="s">
        <v>17794</v>
      </c>
      <c r="G7422">
        <v>10.46</v>
      </c>
      <c r="H7422">
        <v>5.39</v>
      </c>
      <c r="I7422">
        <v>18</v>
      </c>
      <c r="J7422">
        <v>0</v>
      </c>
      <c r="K7422" s="13">
        <v>0.33850000000000002</v>
      </c>
      <c r="L7422" s="13">
        <v>5.3899999999999997E-2</v>
      </c>
      <c r="M7422" s="13">
        <v>0.10460000000000001</v>
      </c>
      <c r="N7422" s="13">
        <v>0.18</v>
      </c>
      <c r="O7422" s="13">
        <v>0</v>
      </c>
      <c r="P7422" s="12" t="str">
        <f>LEFT(Tabela2[[#This Row],[Código]],2)</f>
        <v>72</v>
      </c>
    </row>
    <row r="7423" spans="2:16" ht="15" customHeight="1" x14ac:dyDescent="0.25">
      <c r="B7423" s="36" t="str">
        <f>LOOKUP(Tabela2[[#This Row],[RESUMO]],Tabela3[Grupo],Tabela3[Meus produtos])</f>
        <v>Não</v>
      </c>
      <c r="C7423" s="30" t="s">
        <v>7080</v>
      </c>
      <c r="D7423" t="s">
        <v>21238</v>
      </c>
      <c r="E7423" t="s">
        <v>11853</v>
      </c>
      <c r="F7423" s="30" t="s">
        <v>17795</v>
      </c>
      <c r="G7423">
        <v>10.46</v>
      </c>
      <c r="H7423">
        <v>5.39</v>
      </c>
      <c r="I7423">
        <v>18</v>
      </c>
      <c r="J7423">
        <v>0</v>
      </c>
      <c r="K7423" s="13">
        <v>0.33850000000000002</v>
      </c>
      <c r="L7423" s="13">
        <v>5.3899999999999997E-2</v>
      </c>
      <c r="M7423" s="13">
        <v>0.10460000000000001</v>
      </c>
      <c r="N7423" s="13">
        <v>0.18</v>
      </c>
      <c r="O7423" s="13">
        <v>0</v>
      </c>
      <c r="P7423" s="12" t="str">
        <f>LEFT(Tabela2[[#This Row],[Código]],2)</f>
        <v>72</v>
      </c>
    </row>
    <row r="7424" spans="2:16" ht="15" customHeight="1" x14ac:dyDescent="0.25">
      <c r="B7424" s="36" t="str">
        <f>LOOKUP(Tabela2[[#This Row],[RESUMO]],Tabela3[Grupo],Tabela3[Meus produtos])</f>
        <v>Não</v>
      </c>
      <c r="C7424" s="30" t="s">
        <v>7081</v>
      </c>
      <c r="D7424" t="s">
        <v>21238</v>
      </c>
      <c r="E7424" t="s">
        <v>11853</v>
      </c>
      <c r="F7424" s="30" t="s">
        <v>17796</v>
      </c>
      <c r="G7424">
        <v>10.46</v>
      </c>
      <c r="H7424">
        <v>5.39</v>
      </c>
      <c r="I7424">
        <v>18</v>
      </c>
      <c r="J7424">
        <v>0</v>
      </c>
      <c r="K7424" s="13">
        <v>0.33850000000000002</v>
      </c>
      <c r="L7424" s="13">
        <v>5.3899999999999997E-2</v>
      </c>
      <c r="M7424" s="13">
        <v>0.10460000000000001</v>
      </c>
      <c r="N7424" s="13">
        <v>0.18</v>
      </c>
      <c r="O7424" s="13">
        <v>0</v>
      </c>
      <c r="P7424" s="12" t="str">
        <f>LEFT(Tabela2[[#This Row],[Código]],2)</f>
        <v>72</v>
      </c>
    </row>
    <row r="7425" spans="2:16" ht="15" customHeight="1" x14ac:dyDescent="0.25">
      <c r="B7425" s="36" t="str">
        <f>LOOKUP(Tabela2[[#This Row],[RESUMO]],Tabela3[Grupo],Tabela3[Meus produtos])</f>
        <v>Não</v>
      </c>
      <c r="C7425" s="30" t="s">
        <v>7082</v>
      </c>
      <c r="D7425" t="s">
        <v>21238</v>
      </c>
      <c r="E7425" t="s">
        <v>11853</v>
      </c>
      <c r="F7425" s="30" t="s">
        <v>17797</v>
      </c>
      <c r="G7425">
        <v>7.88</v>
      </c>
      <c r="H7425">
        <v>5.39</v>
      </c>
      <c r="I7425">
        <v>18</v>
      </c>
      <c r="J7425">
        <v>0</v>
      </c>
      <c r="K7425" s="13">
        <v>0.31269999999999998</v>
      </c>
      <c r="L7425" s="13">
        <v>5.3899999999999997E-2</v>
      </c>
      <c r="M7425" s="13">
        <v>7.8799999999999995E-2</v>
      </c>
      <c r="N7425" s="13">
        <v>0.18</v>
      </c>
      <c r="O7425" s="13">
        <v>0</v>
      </c>
      <c r="P7425" s="12" t="str">
        <f>LEFT(Tabela2[[#This Row],[Código]],2)</f>
        <v>72</v>
      </c>
    </row>
    <row r="7426" spans="2:16" ht="15" customHeight="1" x14ac:dyDescent="0.25">
      <c r="B7426" s="36" t="str">
        <f>LOOKUP(Tabela2[[#This Row],[RESUMO]],Tabela3[Grupo],Tabela3[Meus produtos])</f>
        <v>Não</v>
      </c>
      <c r="C7426" s="30" t="s">
        <v>7083</v>
      </c>
      <c r="D7426" t="s">
        <v>21238</v>
      </c>
      <c r="E7426" t="s">
        <v>11853</v>
      </c>
      <c r="F7426" s="30" t="s">
        <v>17798</v>
      </c>
      <c r="G7426">
        <v>10.46</v>
      </c>
      <c r="H7426">
        <v>5.39</v>
      </c>
      <c r="I7426">
        <v>18</v>
      </c>
      <c r="J7426">
        <v>0</v>
      </c>
      <c r="K7426" s="13">
        <v>0.33850000000000002</v>
      </c>
      <c r="L7426" s="13">
        <v>5.3899999999999997E-2</v>
      </c>
      <c r="M7426" s="13">
        <v>0.10460000000000001</v>
      </c>
      <c r="N7426" s="13">
        <v>0.18</v>
      </c>
      <c r="O7426" s="13">
        <v>0</v>
      </c>
      <c r="P7426" s="12" t="str">
        <f>LEFT(Tabela2[[#This Row],[Código]],2)</f>
        <v>72</v>
      </c>
    </row>
    <row r="7427" spans="2:16" ht="15" customHeight="1" x14ac:dyDescent="0.25">
      <c r="B7427" s="36" t="str">
        <f>LOOKUP(Tabela2[[#This Row],[RESUMO]],Tabela3[Grupo],Tabela3[Meus produtos])</f>
        <v>Não</v>
      </c>
      <c r="C7427" s="30" t="s">
        <v>7084</v>
      </c>
      <c r="D7427" t="s">
        <v>21238</v>
      </c>
      <c r="E7427" t="s">
        <v>11853</v>
      </c>
      <c r="F7427" s="30" t="s">
        <v>17799</v>
      </c>
      <c r="G7427">
        <v>10.46</v>
      </c>
      <c r="H7427">
        <v>5.39</v>
      </c>
      <c r="I7427">
        <v>18</v>
      </c>
      <c r="J7427">
        <v>0</v>
      </c>
      <c r="K7427" s="13">
        <v>0.33850000000000002</v>
      </c>
      <c r="L7427" s="13">
        <v>5.3899999999999997E-2</v>
      </c>
      <c r="M7427" s="13">
        <v>0.10460000000000001</v>
      </c>
      <c r="N7427" s="13">
        <v>0.18</v>
      </c>
      <c r="O7427" s="13">
        <v>0</v>
      </c>
      <c r="P7427" s="12" t="str">
        <f>LEFT(Tabela2[[#This Row],[Código]],2)</f>
        <v>72</v>
      </c>
    </row>
    <row r="7428" spans="2:16" ht="15" customHeight="1" x14ac:dyDescent="0.25">
      <c r="B7428" s="36" t="str">
        <f>LOOKUP(Tabela2[[#This Row],[RESUMO]],Tabela3[Grupo],Tabela3[Meus produtos])</f>
        <v>Não</v>
      </c>
      <c r="C7428" s="30" t="s">
        <v>7085</v>
      </c>
      <c r="D7428" t="s">
        <v>21238</v>
      </c>
      <c r="E7428" t="s">
        <v>11853</v>
      </c>
      <c r="F7428" s="30" t="s">
        <v>17800</v>
      </c>
      <c r="G7428">
        <v>10.46</v>
      </c>
      <c r="H7428">
        <v>5.39</v>
      </c>
      <c r="I7428">
        <v>18</v>
      </c>
      <c r="J7428">
        <v>0</v>
      </c>
      <c r="K7428" s="13">
        <v>0.33850000000000002</v>
      </c>
      <c r="L7428" s="13">
        <v>5.3899999999999997E-2</v>
      </c>
      <c r="M7428" s="13">
        <v>0.10460000000000001</v>
      </c>
      <c r="N7428" s="13">
        <v>0.18</v>
      </c>
      <c r="O7428" s="13">
        <v>0</v>
      </c>
      <c r="P7428" s="12" t="str">
        <f>LEFT(Tabela2[[#This Row],[Código]],2)</f>
        <v>72</v>
      </c>
    </row>
    <row r="7429" spans="2:16" ht="15" customHeight="1" x14ac:dyDescent="0.25">
      <c r="B7429" s="36" t="str">
        <f>LOOKUP(Tabela2[[#This Row],[RESUMO]],Tabela3[Grupo],Tabela3[Meus produtos])</f>
        <v>Não</v>
      </c>
      <c r="C7429" s="30" t="s">
        <v>7086</v>
      </c>
      <c r="D7429" t="s">
        <v>21238</v>
      </c>
      <c r="E7429" t="s">
        <v>11853</v>
      </c>
      <c r="F7429" s="30" t="s">
        <v>17801</v>
      </c>
      <c r="G7429">
        <v>10.46</v>
      </c>
      <c r="H7429">
        <v>5.39</v>
      </c>
      <c r="I7429">
        <v>18</v>
      </c>
      <c r="J7429">
        <v>0</v>
      </c>
      <c r="K7429" s="13">
        <v>0.33850000000000002</v>
      </c>
      <c r="L7429" s="13">
        <v>5.3899999999999997E-2</v>
      </c>
      <c r="M7429" s="13">
        <v>0.10460000000000001</v>
      </c>
      <c r="N7429" s="13">
        <v>0.18</v>
      </c>
      <c r="O7429" s="13">
        <v>0</v>
      </c>
      <c r="P7429" s="12" t="str">
        <f>LEFT(Tabela2[[#This Row],[Código]],2)</f>
        <v>72</v>
      </c>
    </row>
    <row r="7430" spans="2:16" ht="15" customHeight="1" x14ac:dyDescent="0.25">
      <c r="B7430" s="36" t="str">
        <f>LOOKUP(Tabela2[[#This Row],[RESUMO]],Tabela3[Grupo],Tabela3[Meus produtos])</f>
        <v>Não</v>
      </c>
      <c r="C7430" s="30" t="s">
        <v>7087</v>
      </c>
      <c r="D7430" t="s">
        <v>21238</v>
      </c>
      <c r="E7430" t="s">
        <v>11853</v>
      </c>
      <c r="F7430" s="30" t="s">
        <v>17802</v>
      </c>
      <c r="G7430">
        <v>10.46</v>
      </c>
      <c r="H7430">
        <v>5.39</v>
      </c>
      <c r="I7430">
        <v>18</v>
      </c>
      <c r="J7430">
        <v>0</v>
      </c>
      <c r="K7430" s="13">
        <v>0.33850000000000002</v>
      </c>
      <c r="L7430" s="13">
        <v>5.3899999999999997E-2</v>
      </c>
      <c r="M7430" s="13">
        <v>0.10460000000000001</v>
      </c>
      <c r="N7430" s="13">
        <v>0.18</v>
      </c>
      <c r="O7430" s="13">
        <v>0</v>
      </c>
      <c r="P7430" s="12" t="str">
        <f>LEFT(Tabela2[[#This Row],[Código]],2)</f>
        <v>72</v>
      </c>
    </row>
    <row r="7431" spans="2:16" ht="15" customHeight="1" x14ac:dyDescent="0.25">
      <c r="B7431" s="36" t="str">
        <f>LOOKUP(Tabela2[[#This Row],[RESUMO]],Tabela3[Grupo],Tabela3[Meus produtos])</f>
        <v>Não</v>
      </c>
      <c r="C7431" s="30" t="s">
        <v>7088</v>
      </c>
      <c r="D7431" t="s">
        <v>21238</v>
      </c>
      <c r="E7431" t="s">
        <v>11853</v>
      </c>
      <c r="F7431" s="30" t="s">
        <v>17803</v>
      </c>
      <c r="G7431">
        <v>10.46</v>
      </c>
      <c r="H7431">
        <v>5.39</v>
      </c>
      <c r="I7431">
        <v>18</v>
      </c>
      <c r="J7431">
        <v>0</v>
      </c>
      <c r="K7431" s="13">
        <v>0.33850000000000002</v>
      </c>
      <c r="L7431" s="13">
        <v>5.3899999999999997E-2</v>
      </c>
      <c r="M7431" s="13">
        <v>0.10460000000000001</v>
      </c>
      <c r="N7431" s="13">
        <v>0.18</v>
      </c>
      <c r="O7431" s="13">
        <v>0</v>
      </c>
      <c r="P7431" s="12" t="str">
        <f>LEFT(Tabela2[[#This Row],[Código]],2)</f>
        <v>72</v>
      </c>
    </row>
    <row r="7432" spans="2:16" ht="15" customHeight="1" x14ac:dyDescent="0.25">
      <c r="B7432" s="36" t="str">
        <f>LOOKUP(Tabela2[[#This Row],[RESUMO]],Tabela3[Grupo],Tabela3[Meus produtos])</f>
        <v>Não</v>
      </c>
      <c r="C7432" s="30" t="s">
        <v>7089</v>
      </c>
      <c r="D7432" t="s">
        <v>21238</v>
      </c>
      <c r="E7432" t="s">
        <v>11853</v>
      </c>
      <c r="F7432" s="30" t="s">
        <v>17804</v>
      </c>
      <c r="G7432">
        <v>10.46</v>
      </c>
      <c r="H7432">
        <v>5.39</v>
      </c>
      <c r="I7432">
        <v>18</v>
      </c>
      <c r="J7432">
        <v>0</v>
      </c>
      <c r="K7432" s="13">
        <v>0.33850000000000002</v>
      </c>
      <c r="L7432" s="13">
        <v>5.3899999999999997E-2</v>
      </c>
      <c r="M7432" s="13">
        <v>0.10460000000000001</v>
      </c>
      <c r="N7432" s="13">
        <v>0.18</v>
      </c>
      <c r="O7432" s="13">
        <v>0</v>
      </c>
      <c r="P7432" s="12" t="str">
        <f>LEFT(Tabela2[[#This Row],[Código]],2)</f>
        <v>72</v>
      </c>
    </row>
    <row r="7433" spans="2:16" ht="15" customHeight="1" x14ac:dyDescent="0.25">
      <c r="B7433" s="36" t="str">
        <f>LOOKUP(Tabela2[[#This Row],[RESUMO]],Tabela3[Grupo],Tabela3[Meus produtos])</f>
        <v>Não</v>
      </c>
      <c r="C7433" s="30" t="s">
        <v>7090</v>
      </c>
      <c r="D7433" t="s">
        <v>21238</v>
      </c>
      <c r="E7433" t="s">
        <v>11853</v>
      </c>
      <c r="F7433" s="30" t="s">
        <v>17805</v>
      </c>
      <c r="G7433">
        <v>10.46</v>
      </c>
      <c r="H7433">
        <v>5.39</v>
      </c>
      <c r="I7433">
        <v>18</v>
      </c>
      <c r="J7433">
        <v>0</v>
      </c>
      <c r="K7433" s="13">
        <v>0.33850000000000002</v>
      </c>
      <c r="L7433" s="13">
        <v>5.3899999999999997E-2</v>
      </c>
      <c r="M7433" s="13">
        <v>0.10460000000000001</v>
      </c>
      <c r="N7433" s="13">
        <v>0.18</v>
      </c>
      <c r="O7433" s="13">
        <v>0</v>
      </c>
      <c r="P7433" s="12" t="str">
        <f>LEFT(Tabela2[[#This Row],[Código]],2)</f>
        <v>72</v>
      </c>
    </row>
    <row r="7434" spans="2:16" ht="15" customHeight="1" x14ac:dyDescent="0.25">
      <c r="B7434" s="36" t="str">
        <f>LOOKUP(Tabela2[[#This Row],[RESUMO]],Tabela3[Grupo],Tabela3[Meus produtos])</f>
        <v>Não</v>
      </c>
      <c r="C7434" s="30" t="s">
        <v>7091</v>
      </c>
      <c r="D7434" t="s">
        <v>21238</v>
      </c>
      <c r="E7434" t="s">
        <v>11853</v>
      </c>
      <c r="F7434" s="30" t="s">
        <v>17806</v>
      </c>
      <c r="G7434">
        <v>7.88</v>
      </c>
      <c r="H7434">
        <v>5.39</v>
      </c>
      <c r="I7434">
        <v>18</v>
      </c>
      <c r="J7434">
        <v>0</v>
      </c>
      <c r="K7434" s="13">
        <v>0.31269999999999998</v>
      </c>
      <c r="L7434" s="13">
        <v>5.3899999999999997E-2</v>
      </c>
      <c r="M7434" s="13">
        <v>7.8799999999999995E-2</v>
      </c>
      <c r="N7434" s="13">
        <v>0.18</v>
      </c>
      <c r="O7434" s="13">
        <v>0</v>
      </c>
      <c r="P7434" s="12" t="str">
        <f>LEFT(Tabela2[[#This Row],[Código]],2)</f>
        <v>72</v>
      </c>
    </row>
    <row r="7435" spans="2:16" ht="15" customHeight="1" x14ac:dyDescent="0.25">
      <c r="B7435" s="36" t="str">
        <f>LOOKUP(Tabela2[[#This Row],[RESUMO]],Tabela3[Grupo],Tabela3[Meus produtos])</f>
        <v>Não</v>
      </c>
      <c r="C7435" s="30" t="s">
        <v>7092</v>
      </c>
      <c r="D7435" t="s">
        <v>21238</v>
      </c>
      <c r="E7435" t="s">
        <v>11853</v>
      </c>
      <c r="F7435" s="30" t="s">
        <v>17807</v>
      </c>
      <c r="G7435">
        <v>10.46</v>
      </c>
      <c r="H7435">
        <v>5.39</v>
      </c>
      <c r="I7435">
        <v>18</v>
      </c>
      <c r="J7435">
        <v>0</v>
      </c>
      <c r="K7435" s="13">
        <v>0.33850000000000002</v>
      </c>
      <c r="L7435" s="13">
        <v>5.3899999999999997E-2</v>
      </c>
      <c r="M7435" s="13">
        <v>0.10460000000000001</v>
      </c>
      <c r="N7435" s="13">
        <v>0.18</v>
      </c>
      <c r="O7435" s="13">
        <v>0</v>
      </c>
      <c r="P7435" s="12" t="str">
        <f>LEFT(Tabela2[[#This Row],[Código]],2)</f>
        <v>72</v>
      </c>
    </row>
    <row r="7436" spans="2:16" ht="15" customHeight="1" x14ac:dyDescent="0.25">
      <c r="B7436" s="36" t="str">
        <f>LOOKUP(Tabela2[[#This Row],[RESUMO]],Tabela3[Grupo],Tabela3[Meus produtos])</f>
        <v>Não</v>
      </c>
      <c r="C7436" s="30" t="s">
        <v>7093</v>
      </c>
      <c r="D7436" t="s">
        <v>21238</v>
      </c>
      <c r="E7436" t="s">
        <v>11853</v>
      </c>
      <c r="F7436" s="30" t="s">
        <v>17808</v>
      </c>
      <c r="G7436">
        <v>10.46</v>
      </c>
      <c r="H7436">
        <v>5.39</v>
      </c>
      <c r="I7436">
        <v>18</v>
      </c>
      <c r="J7436">
        <v>0</v>
      </c>
      <c r="K7436" s="13">
        <v>0.33850000000000002</v>
      </c>
      <c r="L7436" s="13">
        <v>5.3899999999999997E-2</v>
      </c>
      <c r="M7436" s="13">
        <v>0.10460000000000001</v>
      </c>
      <c r="N7436" s="13">
        <v>0.18</v>
      </c>
      <c r="O7436" s="13">
        <v>0</v>
      </c>
      <c r="P7436" s="12" t="str">
        <f>LEFT(Tabela2[[#This Row],[Código]],2)</f>
        <v>72</v>
      </c>
    </row>
    <row r="7437" spans="2:16" ht="15" customHeight="1" x14ac:dyDescent="0.25">
      <c r="B7437" s="36" t="str">
        <f>LOOKUP(Tabela2[[#This Row],[RESUMO]],Tabela3[Grupo],Tabela3[Meus produtos])</f>
        <v>Não</v>
      </c>
      <c r="C7437" s="30" t="s">
        <v>7094</v>
      </c>
      <c r="D7437" t="s">
        <v>21238</v>
      </c>
      <c r="E7437" t="s">
        <v>11853</v>
      </c>
      <c r="F7437" s="30" t="s">
        <v>17809</v>
      </c>
      <c r="G7437">
        <v>9.24</v>
      </c>
      <c r="H7437">
        <v>5.39</v>
      </c>
      <c r="I7437">
        <v>18</v>
      </c>
      <c r="J7437">
        <v>0</v>
      </c>
      <c r="K7437" s="13">
        <v>0.32629999999999998</v>
      </c>
      <c r="L7437" s="13">
        <v>5.3899999999999997E-2</v>
      </c>
      <c r="M7437" s="13">
        <v>9.2399999999999996E-2</v>
      </c>
      <c r="N7437" s="13">
        <v>0.18</v>
      </c>
      <c r="O7437" s="13">
        <v>0</v>
      </c>
      <c r="P7437" s="12" t="str">
        <f>LEFT(Tabela2[[#This Row],[Código]],2)</f>
        <v>72</v>
      </c>
    </row>
    <row r="7438" spans="2:16" ht="15" customHeight="1" x14ac:dyDescent="0.25">
      <c r="B7438" s="36" t="str">
        <f>LOOKUP(Tabela2[[#This Row],[RESUMO]],Tabela3[Grupo],Tabela3[Meus produtos])</f>
        <v>Não</v>
      </c>
      <c r="C7438" s="30" t="s">
        <v>7095</v>
      </c>
      <c r="D7438" t="s">
        <v>21238</v>
      </c>
      <c r="E7438" t="s">
        <v>11853</v>
      </c>
      <c r="F7438" s="30" t="s">
        <v>17810</v>
      </c>
      <c r="G7438">
        <v>9.24</v>
      </c>
      <c r="H7438">
        <v>5.39</v>
      </c>
      <c r="I7438">
        <v>18</v>
      </c>
      <c r="J7438">
        <v>0</v>
      </c>
      <c r="K7438" s="13">
        <v>0.32629999999999998</v>
      </c>
      <c r="L7438" s="13">
        <v>5.3899999999999997E-2</v>
      </c>
      <c r="M7438" s="13">
        <v>9.2399999999999996E-2</v>
      </c>
      <c r="N7438" s="13">
        <v>0.18</v>
      </c>
      <c r="O7438" s="13">
        <v>0</v>
      </c>
      <c r="P7438" s="12" t="str">
        <f>LEFT(Tabela2[[#This Row],[Código]],2)</f>
        <v>72</v>
      </c>
    </row>
    <row r="7439" spans="2:16" ht="15" customHeight="1" x14ac:dyDescent="0.25">
      <c r="B7439" s="36" t="str">
        <f>LOOKUP(Tabela2[[#This Row],[RESUMO]],Tabela3[Grupo],Tabela3[Meus produtos])</f>
        <v>Não</v>
      </c>
      <c r="C7439" s="30" t="s">
        <v>7096</v>
      </c>
      <c r="D7439" t="s">
        <v>21238</v>
      </c>
      <c r="E7439" t="s">
        <v>11853</v>
      </c>
      <c r="F7439" s="30" t="s">
        <v>17811</v>
      </c>
      <c r="G7439">
        <v>10.46</v>
      </c>
      <c r="H7439">
        <v>5.39</v>
      </c>
      <c r="I7439">
        <v>18</v>
      </c>
      <c r="J7439">
        <v>0</v>
      </c>
      <c r="K7439" s="13">
        <v>0.33850000000000002</v>
      </c>
      <c r="L7439" s="13">
        <v>5.3899999999999997E-2</v>
      </c>
      <c r="M7439" s="13">
        <v>0.10460000000000001</v>
      </c>
      <c r="N7439" s="13">
        <v>0.18</v>
      </c>
      <c r="O7439" s="13">
        <v>0</v>
      </c>
      <c r="P7439" s="12" t="str">
        <f>LEFT(Tabela2[[#This Row],[Código]],2)</f>
        <v>72</v>
      </c>
    </row>
    <row r="7440" spans="2:16" ht="15" customHeight="1" x14ac:dyDescent="0.25">
      <c r="B7440" s="36" t="str">
        <f>LOOKUP(Tabela2[[#This Row],[RESUMO]],Tabela3[Grupo],Tabela3[Meus produtos])</f>
        <v>Não</v>
      </c>
      <c r="C7440" s="30" t="s">
        <v>7097</v>
      </c>
      <c r="D7440" t="s">
        <v>21238</v>
      </c>
      <c r="E7440" t="s">
        <v>11853</v>
      </c>
      <c r="F7440" s="30" t="s">
        <v>17812</v>
      </c>
      <c r="G7440">
        <v>10.46</v>
      </c>
      <c r="H7440">
        <v>5.39</v>
      </c>
      <c r="I7440">
        <v>18</v>
      </c>
      <c r="J7440">
        <v>0</v>
      </c>
      <c r="K7440" s="13">
        <v>0.33850000000000002</v>
      </c>
      <c r="L7440" s="13">
        <v>5.3899999999999997E-2</v>
      </c>
      <c r="M7440" s="13">
        <v>0.10460000000000001</v>
      </c>
      <c r="N7440" s="13">
        <v>0.18</v>
      </c>
      <c r="O7440" s="13">
        <v>0</v>
      </c>
      <c r="P7440" s="12" t="str">
        <f>LEFT(Tabela2[[#This Row],[Código]],2)</f>
        <v>72</v>
      </c>
    </row>
    <row r="7441" spans="2:16" ht="15" customHeight="1" x14ac:dyDescent="0.25">
      <c r="B7441" s="36" t="str">
        <f>LOOKUP(Tabela2[[#This Row],[RESUMO]],Tabela3[Grupo],Tabela3[Meus produtos])</f>
        <v>Não</v>
      </c>
      <c r="C7441" s="30" t="s">
        <v>7098</v>
      </c>
      <c r="D7441" t="s">
        <v>21238</v>
      </c>
      <c r="E7441" t="s">
        <v>11853</v>
      </c>
      <c r="F7441" s="30" t="s">
        <v>17813</v>
      </c>
      <c r="G7441">
        <v>10.46</v>
      </c>
      <c r="H7441">
        <v>5.39</v>
      </c>
      <c r="I7441">
        <v>18</v>
      </c>
      <c r="J7441">
        <v>0</v>
      </c>
      <c r="K7441" s="13">
        <v>0.33850000000000002</v>
      </c>
      <c r="L7441" s="13">
        <v>5.3899999999999997E-2</v>
      </c>
      <c r="M7441" s="13">
        <v>0.10460000000000001</v>
      </c>
      <c r="N7441" s="13">
        <v>0.18</v>
      </c>
      <c r="O7441" s="13">
        <v>0</v>
      </c>
      <c r="P7441" s="12" t="str">
        <f>LEFT(Tabela2[[#This Row],[Código]],2)</f>
        <v>72</v>
      </c>
    </row>
    <row r="7442" spans="2:16" ht="15" customHeight="1" x14ac:dyDescent="0.25">
      <c r="B7442" s="36" t="str">
        <f>LOOKUP(Tabela2[[#This Row],[RESUMO]],Tabela3[Grupo],Tabela3[Meus produtos])</f>
        <v>Não</v>
      </c>
      <c r="C7442" s="30" t="s">
        <v>7099</v>
      </c>
      <c r="D7442" t="s">
        <v>21238</v>
      </c>
      <c r="E7442" t="s">
        <v>11853</v>
      </c>
      <c r="F7442" s="30" t="s">
        <v>17814</v>
      </c>
      <c r="G7442">
        <v>7.88</v>
      </c>
      <c r="H7442">
        <v>5.39</v>
      </c>
      <c r="I7442">
        <v>18</v>
      </c>
      <c r="J7442">
        <v>0</v>
      </c>
      <c r="K7442" s="13">
        <v>0.31269999999999998</v>
      </c>
      <c r="L7442" s="13">
        <v>5.3899999999999997E-2</v>
      </c>
      <c r="M7442" s="13">
        <v>7.8799999999999995E-2</v>
      </c>
      <c r="N7442" s="13">
        <v>0.18</v>
      </c>
      <c r="O7442" s="13">
        <v>0</v>
      </c>
      <c r="P7442" s="12" t="str">
        <f>LEFT(Tabela2[[#This Row],[Código]],2)</f>
        <v>72</v>
      </c>
    </row>
    <row r="7443" spans="2:16" ht="15" customHeight="1" x14ac:dyDescent="0.25">
      <c r="B7443" s="36" t="str">
        <f>LOOKUP(Tabela2[[#This Row],[RESUMO]],Tabela3[Grupo],Tabela3[Meus produtos])</f>
        <v>Não</v>
      </c>
      <c r="C7443" s="30" t="s">
        <v>7100</v>
      </c>
      <c r="D7443" t="s">
        <v>21238</v>
      </c>
      <c r="E7443" t="s">
        <v>11853</v>
      </c>
      <c r="F7443" s="30" t="s">
        <v>17815</v>
      </c>
      <c r="G7443">
        <v>7.88</v>
      </c>
      <c r="H7443">
        <v>5.39</v>
      </c>
      <c r="I7443">
        <v>18</v>
      </c>
      <c r="J7443">
        <v>0</v>
      </c>
      <c r="K7443" s="13">
        <v>0.31269999999999998</v>
      </c>
      <c r="L7443" s="13">
        <v>5.3899999999999997E-2</v>
      </c>
      <c r="M7443" s="13">
        <v>7.8799999999999995E-2</v>
      </c>
      <c r="N7443" s="13">
        <v>0.18</v>
      </c>
      <c r="O7443" s="13">
        <v>0</v>
      </c>
      <c r="P7443" s="12" t="str">
        <f>LEFT(Tabela2[[#This Row],[Código]],2)</f>
        <v>72</v>
      </c>
    </row>
    <row r="7444" spans="2:16" ht="15" customHeight="1" x14ac:dyDescent="0.25">
      <c r="B7444" s="36" t="str">
        <f>LOOKUP(Tabela2[[#This Row],[RESUMO]],Tabela3[Grupo],Tabela3[Meus produtos])</f>
        <v>Não</v>
      </c>
      <c r="C7444" s="30" t="s">
        <v>7101</v>
      </c>
      <c r="D7444" t="s">
        <v>21238</v>
      </c>
      <c r="E7444" t="s">
        <v>11853</v>
      </c>
      <c r="F7444" s="30" t="s">
        <v>17816</v>
      </c>
      <c r="G7444">
        <v>10.46</v>
      </c>
      <c r="H7444">
        <v>5.39</v>
      </c>
      <c r="I7444">
        <v>18</v>
      </c>
      <c r="J7444">
        <v>0</v>
      </c>
      <c r="K7444" s="13">
        <v>0.33850000000000002</v>
      </c>
      <c r="L7444" s="13">
        <v>5.3899999999999997E-2</v>
      </c>
      <c r="M7444" s="13">
        <v>0.10460000000000001</v>
      </c>
      <c r="N7444" s="13">
        <v>0.18</v>
      </c>
      <c r="O7444" s="13">
        <v>0</v>
      </c>
      <c r="P7444" s="12" t="str">
        <f>LEFT(Tabela2[[#This Row],[Código]],2)</f>
        <v>72</v>
      </c>
    </row>
    <row r="7445" spans="2:16" ht="15" customHeight="1" x14ac:dyDescent="0.25">
      <c r="B7445" s="36" t="str">
        <f>LOOKUP(Tabela2[[#This Row],[RESUMO]],Tabela3[Grupo],Tabela3[Meus produtos])</f>
        <v>Não</v>
      </c>
      <c r="C7445" s="30" t="s">
        <v>7102</v>
      </c>
      <c r="D7445" t="s">
        <v>21238</v>
      </c>
      <c r="E7445" t="s">
        <v>11853</v>
      </c>
      <c r="F7445" s="30" t="s">
        <v>17817</v>
      </c>
      <c r="G7445">
        <v>7.88</v>
      </c>
      <c r="H7445">
        <v>5.39</v>
      </c>
      <c r="I7445">
        <v>18</v>
      </c>
      <c r="J7445">
        <v>0</v>
      </c>
      <c r="K7445" s="13">
        <v>0.31269999999999998</v>
      </c>
      <c r="L7445" s="13">
        <v>5.3899999999999997E-2</v>
      </c>
      <c r="M7445" s="13">
        <v>7.8799999999999995E-2</v>
      </c>
      <c r="N7445" s="13">
        <v>0.18</v>
      </c>
      <c r="O7445" s="13">
        <v>0</v>
      </c>
      <c r="P7445" s="12" t="str">
        <f>LEFT(Tabela2[[#This Row],[Código]],2)</f>
        <v>72</v>
      </c>
    </row>
    <row r="7446" spans="2:16" ht="15" customHeight="1" x14ac:dyDescent="0.25">
      <c r="B7446" s="36" t="str">
        <f>LOOKUP(Tabela2[[#This Row],[RESUMO]],Tabela3[Grupo],Tabela3[Meus produtos])</f>
        <v>Não</v>
      </c>
      <c r="C7446" s="30" t="s">
        <v>7103</v>
      </c>
      <c r="D7446" t="s">
        <v>21238</v>
      </c>
      <c r="E7446" t="s">
        <v>11853</v>
      </c>
      <c r="F7446" s="30" t="s">
        <v>17818</v>
      </c>
      <c r="G7446">
        <v>10.46</v>
      </c>
      <c r="H7446">
        <v>5.39</v>
      </c>
      <c r="I7446">
        <v>18</v>
      </c>
      <c r="J7446">
        <v>0</v>
      </c>
      <c r="K7446" s="13">
        <v>0.33850000000000002</v>
      </c>
      <c r="L7446" s="13">
        <v>5.3899999999999997E-2</v>
      </c>
      <c r="M7446" s="13">
        <v>0.10460000000000001</v>
      </c>
      <c r="N7446" s="13">
        <v>0.18</v>
      </c>
      <c r="O7446" s="13">
        <v>0</v>
      </c>
      <c r="P7446" s="12" t="str">
        <f>LEFT(Tabela2[[#This Row],[Código]],2)</f>
        <v>72</v>
      </c>
    </row>
    <row r="7447" spans="2:16" ht="15" customHeight="1" x14ac:dyDescent="0.25">
      <c r="B7447" s="36" t="str">
        <f>LOOKUP(Tabela2[[#This Row],[RESUMO]],Tabela3[Grupo],Tabela3[Meus produtos])</f>
        <v>Não</v>
      </c>
      <c r="C7447" s="30" t="s">
        <v>7104</v>
      </c>
      <c r="D7447" t="s">
        <v>21238</v>
      </c>
      <c r="E7447" t="s">
        <v>11853</v>
      </c>
      <c r="F7447" s="30" t="s">
        <v>17819</v>
      </c>
      <c r="G7447">
        <v>10.46</v>
      </c>
      <c r="H7447">
        <v>5.39</v>
      </c>
      <c r="I7447">
        <v>18</v>
      </c>
      <c r="J7447">
        <v>0</v>
      </c>
      <c r="K7447" s="13">
        <v>0.33850000000000002</v>
      </c>
      <c r="L7447" s="13">
        <v>5.3899999999999997E-2</v>
      </c>
      <c r="M7447" s="13">
        <v>0.10460000000000001</v>
      </c>
      <c r="N7447" s="13">
        <v>0.18</v>
      </c>
      <c r="O7447" s="13">
        <v>0</v>
      </c>
      <c r="P7447" s="12" t="str">
        <f>LEFT(Tabela2[[#This Row],[Código]],2)</f>
        <v>72</v>
      </c>
    </row>
    <row r="7448" spans="2:16" ht="15" customHeight="1" x14ac:dyDescent="0.25">
      <c r="B7448" s="36" t="str">
        <f>LOOKUP(Tabela2[[#This Row],[RESUMO]],Tabela3[Grupo],Tabela3[Meus produtos])</f>
        <v>Não</v>
      </c>
      <c r="C7448" s="30" t="s">
        <v>7105</v>
      </c>
      <c r="D7448" t="s">
        <v>21238</v>
      </c>
      <c r="E7448" t="s">
        <v>11853</v>
      </c>
      <c r="F7448" s="30" t="s">
        <v>17820</v>
      </c>
      <c r="G7448">
        <v>10.46</v>
      </c>
      <c r="H7448">
        <v>5.39</v>
      </c>
      <c r="I7448">
        <v>18</v>
      </c>
      <c r="J7448">
        <v>0</v>
      </c>
      <c r="K7448" s="13">
        <v>0.33850000000000002</v>
      </c>
      <c r="L7448" s="13">
        <v>5.3899999999999997E-2</v>
      </c>
      <c r="M7448" s="13">
        <v>0.10460000000000001</v>
      </c>
      <c r="N7448" s="13">
        <v>0.18</v>
      </c>
      <c r="O7448" s="13">
        <v>0</v>
      </c>
      <c r="P7448" s="12" t="str">
        <f>LEFT(Tabela2[[#This Row],[Código]],2)</f>
        <v>72</v>
      </c>
    </row>
    <row r="7449" spans="2:16" ht="15" customHeight="1" x14ac:dyDescent="0.25">
      <c r="B7449" s="36" t="str">
        <f>LOOKUP(Tabela2[[#This Row],[RESUMO]],Tabela3[Grupo],Tabela3[Meus produtos])</f>
        <v>Não</v>
      </c>
      <c r="C7449" s="30" t="s">
        <v>7106</v>
      </c>
      <c r="D7449" t="s">
        <v>21238</v>
      </c>
      <c r="E7449" t="s">
        <v>11853</v>
      </c>
      <c r="F7449" s="30" t="s">
        <v>17821</v>
      </c>
      <c r="G7449">
        <v>7.88</v>
      </c>
      <c r="H7449">
        <v>5.39</v>
      </c>
      <c r="I7449">
        <v>18</v>
      </c>
      <c r="J7449">
        <v>0</v>
      </c>
      <c r="K7449" s="13">
        <v>0.31269999999999998</v>
      </c>
      <c r="L7449" s="13">
        <v>5.3899999999999997E-2</v>
      </c>
      <c r="M7449" s="13">
        <v>7.8799999999999995E-2</v>
      </c>
      <c r="N7449" s="13">
        <v>0.18</v>
      </c>
      <c r="O7449" s="13">
        <v>0</v>
      </c>
      <c r="P7449" s="12" t="str">
        <f>LEFT(Tabela2[[#This Row],[Código]],2)</f>
        <v>72</v>
      </c>
    </row>
    <row r="7450" spans="2:16" ht="15" customHeight="1" x14ac:dyDescent="0.25">
      <c r="B7450" s="36" t="str">
        <f>LOOKUP(Tabela2[[#This Row],[RESUMO]],Tabela3[Grupo],Tabela3[Meus produtos])</f>
        <v>Não</v>
      </c>
      <c r="C7450" s="30" t="s">
        <v>7107</v>
      </c>
      <c r="D7450" t="s">
        <v>21238</v>
      </c>
      <c r="E7450" t="s">
        <v>11853</v>
      </c>
      <c r="F7450" s="30" t="s">
        <v>17822</v>
      </c>
      <c r="G7450">
        <v>10.46</v>
      </c>
      <c r="H7450">
        <v>5.39</v>
      </c>
      <c r="I7450">
        <v>18</v>
      </c>
      <c r="J7450">
        <v>0</v>
      </c>
      <c r="K7450" s="13">
        <v>0.33850000000000002</v>
      </c>
      <c r="L7450" s="13">
        <v>5.3899999999999997E-2</v>
      </c>
      <c r="M7450" s="13">
        <v>0.10460000000000001</v>
      </c>
      <c r="N7450" s="13">
        <v>0.18</v>
      </c>
      <c r="O7450" s="13">
        <v>0</v>
      </c>
      <c r="P7450" s="12" t="str">
        <f>LEFT(Tabela2[[#This Row],[Código]],2)</f>
        <v>72</v>
      </c>
    </row>
    <row r="7451" spans="2:16" ht="15" customHeight="1" x14ac:dyDescent="0.25">
      <c r="B7451" s="36" t="str">
        <f>LOOKUP(Tabela2[[#This Row],[RESUMO]],Tabela3[Grupo],Tabela3[Meus produtos])</f>
        <v>Não</v>
      </c>
      <c r="C7451" s="30" t="s">
        <v>7108</v>
      </c>
      <c r="D7451" t="s">
        <v>21238</v>
      </c>
      <c r="E7451" t="s">
        <v>11853</v>
      </c>
      <c r="F7451" s="30" t="s">
        <v>17823</v>
      </c>
      <c r="G7451">
        <v>10.46</v>
      </c>
      <c r="H7451">
        <v>5.39</v>
      </c>
      <c r="I7451">
        <v>18</v>
      </c>
      <c r="J7451">
        <v>0</v>
      </c>
      <c r="K7451" s="13">
        <v>0.33850000000000002</v>
      </c>
      <c r="L7451" s="13">
        <v>5.3899999999999997E-2</v>
      </c>
      <c r="M7451" s="13">
        <v>0.10460000000000001</v>
      </c>
      <c r="N7451" s="13">
        <v>0.18</v>
      </c>
      <c r="O7451" s="13">
        <v>0</v>
      </c>
      <c r="P7451" s="12" t="str">
        <f>LEFT(Tabela2[[#This Row],[Código]],2)</f>
        <v>72</v>
      </c>
    </row>
    <row r="7452" spans="2:16" ht="15" customHeight="1" x14ac:dyDescent="0.25">
      <c r="B7452" s="36" t="str">
        <f>LOOKUP(Tabela2[[#This Row],[RESUMO]],Tabela3[Grupo],Tabela3[Meus produtos])</f>
        <v>Não</v>
      </c>
      <c r="C7452" s="30" t="s">
        <v>7109</v>
      </c>
      <c r="D7452" t="s">
        <v>21238</v>
      </c>
      <c r="E7452" t="s">
        <v>11853</v>
      </c>
      <c r="F7452" s="30" t="s">
        <v>17824</v>
      </c>
      <c r="G7452">
        <v>10.46</v>
      </c>
      <c r="H7452">
        <v>5.39</v>
      </c>
      <c r="I7452">
        <v>18</v>
      </c>
      <c r="J7452">
        <v>0</v>
      </c>
      <c r="K7452" s="13">
        <v>0.33850000000000002</v>
      </c>
      <c r="L7452" s="13">
        <v>5.3899999999999997E-2</v>
      </c>
      <c r="M7452" s="13">
        <v>0.10460000000000001</v>
      </c>
      <c r="N7452" s="13">
        <v>0.18</v>
      </c>
      <c r="O7452" s="13">
        <v>0</v>
      </c>
      <c r="P7452" s="12" t="str">
        <f>LEFT(Tabela2[[#This Row],[Código]],2)</f>
        <v>72</v>
      </c>
    </row>
    <row r="7453" spans="2:16" ht="15" customHeight="1" x14ac:dyDescent="0.25">
      <c r="B7453" s="36" t="str">
        <f>LOOKUP(Tabela2[[#This Row],[RESUMO]],Tabela3[Grupo],Tabela3[Meus produtos])</f>
        <v>Não</v>
      </c>
      <c r="C7453" s="30" t="s">
        <v>7110</v>
      </c>
      <c r="D7453" t="s">
        <v>21238</v>
      </c>
      <c r="E7453" t="s">
        <v>11853</v>
      </c>
      <c r="F7453" s="30" t="s">
        <v>17825</v>
      </c>
      <c r="G7453">
        <v>7.88</v>
      </c>
      <c r="H7453">
        <v>5.39</v>
      </c>
      <c r="I7453">
        <v>18</v>
      </c>
      <c r="J7453">
        <v>0</v>
      </c>
      <c r="K7453" s="13">
        <v>0.31269999999999998</v>
      </c>
      <c r="L7453" s="13">
        <v>5.3899999999999997E-2</v>
      </c>
      <c r="M7453" s="13">
        <v>7.8799999999999995E-2</v>
      </c>
      <c r="N7453" s="13">
        <v>0.18</v>
      </c>
      <c r="O7453" s="13">
        <v>0</v>
      </c>
      <c r="P7453" s="12" t="str">
        <f>LEFT(Tabela2[[#This Row],[Código]],2)</f>
        <v>72</v>
      </c>
    </row>
    <row r="7454" spans="2:16" ht="15" customHeight="1" x14ac:dyDescent="0.25">
      <c r="B7454" s="36" t="str">
        <f>LOOKUP(Tabela2[[#This Row],[RESUMO]],Tabela3[Grupo],Tabela3[Meus produtos])</f>
        <v>Não</v>
      </c>
      <c r="C7454" s="30" t="s">
        <v>7111</v>
      </c>
      <c r="D7454" t="s">
        <v>21238</v>
      </c>
      <c r="E7454" t="s">
        <v>11853</v>
      </c>
      <c r="F7454" s="30" t="s">
        <v>17826</v>
      </c>
      <c r="G7454">
        <v>10.46</v>
      </c>
      <c r="H7454">
        <v>5.39</v>
      </c>
      <c r="I7454">
        <v>18</v>
      </c>
      <c r="J7454">
        <v>0</v>
      </c>
      <c r="K7454" s="13">
        <v>0.33850000000000002</v>
      </c>
      <c r="L7454" s="13">
        <v>5.3899999999999997E-2</v>
      </c>
      <c r="M7454" s="13">
        <v>0.10460000000000001</v>
      </c>
      <c r="N7454" s="13">
        <v>0.18</v>
      </c>
      <c r="O7454" s="13">
        <v>0</v>
      </c>
      <c r="P7454" s="12" t="str">
        <f>LEFT(Tabela2[[#This Row],[Código]],2)</f>
        <v>72</v>
      </c>
    </row>
    <row r="7455" spans="2:16" ht="15" customHeight="1" x14ac:dyDescent="0.25">
      <c r="B7455" s="36" t="str">
        <f>LOOKUP(Tabela2[[#This Row],[RESUMO]],Tabela3[Grupo],Tabela3[Meus produtos])</f>
        <v>Não</v>
      </c>
      <c r="C7455" s="30" t="s">
        <v>7112</v>
      </c>
      <c r="D7455" t="s">
        <v>21238</v>
      </c>
      <c r="E7455" t="s">
        <v>11853</v>
      </c>
      <c r="F7455" s="30" t="s">
        <v>17827</v>
      </c>
      <c r="G7455">
        <v>10.46</v>
      </c>
      <c r="H7455">
        <v>5.39</v>
      </c>
      <c r="I7455">
        <v>18</v>
      </c>
      <c r="J7455">
        <v>0</v>
      </c>
      <c r="K7455" s="13">
        <v>0.33850000000000002</v>
      </c>
      <c r="L7455" s="13">
        <v>5.3899999999999997E-2</v>
      </c>
      <c r="M7455" s="13">
        <v>0.10460000000000001</v>
      </c>
      <c r="N7455" s="13">
        <v>0.18</v>
      </c>
      <c r="O7455" s="13">
        <v>0</v>
      </c>
      <c r="P7455" s="12" t="str">
        <f>LEFT(Tabela2[[#This Row],[Código]],2)</f>
        <v>72</v>
      </c>
    </row>
    <row r="7456" spans="2:16" ht="15" customHeight="1" x14ac:dyDescent="0.25">
      <c r="B7456" s="36" t="str">
        <f>LOOKUP(Tabela2[[#This Row],[RESUMO]],Tabela3[Grupo],Tabela3[Meus produtos])</f>
        <v>Não</v>
      </c>
      <c r="C7456" s="30" t="s">
        <v>7113</v>
      </c>
      <c r="D7456" t="s">
        <v>21238</v>
      </c>
      <c r="E7456" t="s">
        <v>11853</v>
      </c>
      <c r="F7456" s="30" t="s">
        <v>17828</v>
      </c>
      <c r="G7456">
        <v>10.46</v>
      </c>
      <c r="H7456">
        <v>5.39</v>
      </c>
      <c r="I7456">
        <v>18</v>
      </c>
      <c r="J7456">
        <v>0</v>
      </c>
      <c r="K7456" s="13">
        <v>0.33850000000000002</v>
      </c>
      <c r="L7456" s="13">
        <v>5.3899999999999997E-2</v>
      </c>
      <c r="M7456" s="13">
        <v>0.10460000000000001</v>
      </c>
      <c r="N7456" s="13">
        <v>0.18</v>
      </c>
      <c r="O7456" s="13">
        <v>0</v>
      </c>
      <c r="P7456" s="12" t="str">
        <f>LEFT(Tabela2[[#This Row],[Código]],2)</f>
        <v>72</v>
      </c>
    </row>
    <row r="7457" spans="2:16" ht="15" customHeight="1" x14ac:dyDescent="0.25">
      <c r="B7457" s="36" t="str">
        <f>LOOKUP(Tabela2[[#This Row],[RESUMO]],Tabela3[Grupo],Tabela3[Meus produtos])</f>
        <v>Não</v>
      </c>
      <c r="C7457" s="30" t="s">
        <v>7114</v>
      </c>
      <c r="D7457" t="s">
        <v>21238</v>
      </c>
      <c r="E7457" t="s">
        <v>11853</v>
      </c>
      <c r="F7457" s="30" t="s">
        <v>17829</v>
      </c>
      <c r="G7457">
        <v>10.46</v>
      </c>
      <c r="H7457">
        <v>5.39</v>
      </c>
      <c r="I7457">
        <v>18</v>
      </c>
      <c r="J7457">
        <v>0</v>
      </c>
      <c r="K7457" s="13">
        <v>0.33850000000000002</v>
      </c>
      <c r="L7457" s="13">
        <v>5.3899999999999997E-2</v>
      </c>
      <c r="M7457" s="13">
        <v>0.10460000000000001</v>
      </c>
      <c r="N7457" s="13">
        <v>0.18</v>
      </c>
      <c r="O7457" s="13">
        <v>0</v>
      </c>
      <c r="P7457" s="12" t="str">
        <f>LEFT(Tabela2[[#This Row],[Código]],2)</f>
        <v>72</v>
      </c>
    </row>
    <row r="7458" spans="2:16" ht="15" customHeight="1" x14ac:dyDescent="0.25">
      <c r="B7458" s="36" t="str">
        <f>LOOKUP(Tabela2[[#This Row],[RESUMO]],Tabela3[Grupo],Tabela3[Meus produtos])</f>
        <v>Não</v>
      </c>
      <c r="C7458" s="30" t="s">
        <v>7115</v>
      </c>
      <c r="D7458" t="s">
        <v>21238</v>
      </c>
      <c r="E7458" t="s">
        <v>11853</v>
      </c>
      <c r="F7458" s="30" t="s">
        <v>17830</v>
      </c>
      <c r="G7458">
        <v>10.46</v>
      </c>
      <c r="H7458">
        <v>5.39</v>
      </c>
      <c r="I7458">
        <v>18</v>
      </c>
      <c r="J7458">
        <v>0</v>
      </c>
      <c r="K7458" s="13">
        <v>0.33850000000000002</v>
      </c>
      <c r="L7458" s="13">
        <v>5.3899999999999997E-2</v>
      </c>
      <c r="M7458" s="13">
        <v>0.10460000000000001</v>
      </c>
      <c r="N7458" s="13">
        <v>0.18</v>
      </c>
      <c r="O7458" s="13">
        <v>0</v>
      </c>
      <c r="P7458" s="12" t="str">
        <f>LEFT(Tabela2[[#This Row],[Código]],2)</f>
        <v>72</v>
      </c>
    </row>
    <row r="7459" spans="2:16" ht="15" customHeight="1" x14ac:dyDescent="0.25">
      <c r="B7459" s="36" t="str">
        <f>LOOKUP(Tabela2[[#This Row],[RESUMO]],Tabela3[Grupo],Tabela3[Meus produtos])</f>
        <v>Não</v>
      </c>
      <c r="C7459" s="30" t="s">
        <v>7116</v>
      </c>
      <c r="D7459" t="s">
        <v>21238</v>
      </c>
      <c r="E7459" t="s">
        <v>11853</v>
      </c>
      <c r="F7459" s="30" t="s">
        <v>17831</v>
      </c>
      <c r="G7459">
        <v>10.46</v>
      </c>
      <c r="H7459">
        <v>5.39</v>
      </c>
      <c r="I7459">
        <v>18</v>
      </c>
      <c r="J7459">
        <v>0</v>
      </c>
      <c r="K7459" s="13">
        <v>0.33850000000000002</v>
      </c>
      <c r="L7459" s="13">
        <v>5.3899999999999997E-2</v>
      </c>
      <c r="M7459" s="13">
        <v>0.10460000000000001</v>
      </c>
      <c r="N7459" s="13">
        <v>0.18</v>
      </c>
      <c r="O7459" s="13">
        <v>0</v>
      </c>
      <c r="P7459" s="12" t="str">
        <f>LEFT(Tabela2[[#This Row],[Código]],2)</f>
        <v>72</v>
      </c>
    </row>
    <row r="7460" spans="2:16" ht="15" customHeight="1" x14ac:dyDescent="0.25">
      <c r="B7460" s="36" t="str">
        <f>LOOKUP(Tabela2[[#This Row],[RESUMO]],Tabela3[Grupo],Tabela3[Meus produtos])</f>
        <v>Não</v>
      </c>
      <c r="C7460" s="30" t="s">
        <v>7117</v>
      </c>
      <c r="D7460" t="s">
        <v>21238</v>
      </c>
      <c r="E7460" t="s">
        <v>11853</v>
      </c>
      <c r="F7460" s="30" t="s">
        <v>17832</v>
      </c>
      <c r="G7460">
        <v>10.46</v>
      </c>
      <c r="H7460">
        <v>5.39</v>
      </c>
      <c r="I7460">
        <v>18</v>
      </c>
      <c r="J7460">
        <v>0</v>
      </c>
      <c r="K7460" s="13">
        <v>0.33850000000000002</v>
      </c>
      <c r="L7460" s="13">
        <v>5.3899999999999997E-2</v>
      </c>
      <c r="M7460" s="13">
        <v>0.10460000000000001</v>
      </c>
      <c r="N7460" s="13">
        <v>0.18</v>
      </c>
      <c r="O7460" s="13">
        <v>0</v>
      </c>
      <c r="P7460" s="12" t="str">
        <f>LEFT(Tabela2[[#This Row],[Código]],2)</f>
        <v>72</v>
      </c>
    </row>
    <row r="7461" spans="2:16" ht="15" customHeight="1" x14ac:dyDescent="0.25">
      <c r="B7461" s="36" t="str">
        <f>LOOKUP(Tabela2[[#This Row],[RESUMO]],Tabela3[Grupo],Tabela3[Meus produtos])</f>
        <v>Não</v>
      </c>
      <c r="C7461" s="30" t="s">
        <v>7118</v>
      </c>
      <c r="D7461" t="s">
        <v>21238</v>
      </c>
      <c r="E7461" t="s">
        <v>11853</v>
      </c>
      <c r="F7461" s="30" t="s">
        <v>17833</v>
      </c>
      <c r="G7461">
        <v>10.46</v>
      </c>
      <c r="H7461">
        <v>5.39</v>
      </c>
      <c r="I7461">
        <v>18</v>
      </c>
      <c r="J7461">
        <v>0</v>
      </c>
      <c r="K7461" s="13">
        <v>0.33850000000000002</v>
      </c>
      <c r="L7461" s="13">
        <v>5.3899999999999997E-2</v>
      </c>
      <c r="M7461" s="13">
        <v>0.10460000000000001</v>
      </c>
      <c r="N7461" s="13">
        <v>0.18</v>
      </c>
      <c r="O7461" s="13">
        <v>0</v>
      </c>
      <c r="P7461" s="12" t="str">
        <f>LEFT(Tabela2[[#This Row],[Código]],2)</f>
        <v>72</v>
      </c>
    </row>
    <row r="7462" spans="2:16" ht="15" customHeight="1" x14ac:dyDescent="0.25">
      <c r="B7462" s="36" t="str">
        <f>LOOKUP(Tabela2[[#This Row],[RESUMO]],Tabela3[Grupo],Tabela3[Meus produtos])</f>
        <v>Não</v>
      </c>
      <c r="C7462" s="30" t="s">
        <v>7119</v>
      </c>
      <c r="D7462" t="s">
        <v>21238</v>
      </c>
      <c r="E7462" t="s">
        <v>11853</v>
      </c>
      <c r="F7462" s="30" t="s">
        <v>17834</v>
      </c>
      <c r="G7462">
        <v>10.46</v>
      </c>
      <c r="H7462">
        <v>5.39</v>
      </c>
      <c r="I7462">
        <v>18</v>
      </c>
      <c r="J7462">
        <v>0</v>
      </c>
      <c r="K7462" s="13">
        <v>0.33850000000000002</v>
      </c>
      <c r="L7462" s="13">
        <v>5.3899999999999997E-2</v>
      </c>
      <c r="M7462" s="13">
        <v>0.10460000000000001</v>
      </c>
      <c r="N7462" s="13">
        <v>0.18</v>
      </c>
      <c r="O7462" s="13">
        <v>0</v>
      </c>
      <c r="P7462" s="12" t="str">
        <f>LEFT(Tabela2[[#This Row],[Código]],2)</f>
        <v>72</v>
      </c>
    </row>
    <row r="7463" spans="2:16" ht="15" customHeight="1" x14ac:dyDescent="0.25">
      <c r="B7463" s="36" t="str">
        <f>LOOKUP(Tabela2[[#This Row],[RESUMO]],Tabela3[Grupo],Tabela3[Meus produtos])</f>
        <v>Não</v>
      </c>
      <c r="C7463" s="30" t="s">
        <v>7120</v>
      </c>
      <c r="D7463" t="s">
        <v>21238</v>
      </c>
      <c r="E7463" t="s">
        <v>11853</v>
      </c>
      <c r="F7463" s="30" t="s">
        <v>17835</v>
      </c>
      <c r="G7463">
        <v>10.46</v>
      </c>
      <c r="H7463">
        <v>5.39</v>
      </c>
      <c r="I7463">
        <v>18</v>
      </c>
      <c r="J7463">
        <v>0</v>
      </c>
      <c r="K7463" s="13">
        <v>0.33850000000000002</v>
      </c>
      <c r="L7463" s="13">
        <v>5.3899999999999997E-2</v>
      </c>
      <c r="M7463" s="13">
        <v>0.10460000000000001</v>
      </c>
      <c r="N7463" s="13">
        <v>0.18</v>
      </c>
      <c r="O7463" s="13">
        <v>0</v>
      </c>
      <c r="P7463" s="12" t="str">
        <f>LEFT(Tabela2[[#This Row],[Código]],2)</f>
        <v>72</v>
      </c>
    </row>
    <row r="7464" spans="2:16" ht="15" customHeight="1" x14ac:dyDescent="0.25">
      <c r="B7464" s="36" t="str">
        <f>LOOKUP(Tabela2[[#This Row],[RESUMO]],Tabela3[Grupo],Tabela3[Meus produtos])</f>
        <v>Não</v>
      </c>
      <c r="C7464" s="30" t="s">
        <v>7121</v>
      </c>
      <c r="D7464" t="s">
        <v>21238</v>
      </c>
      <c r="E7464" t="s">
        <v>11853</v>
      </c>
      <c r="F7464" s="30" t="s">
        <v>17836</v>
      </c>
      <c r="G7464">
        <v>10.46</v>
      </c>
      <c r="H7464">
        <v>5.39</v>
      </c>
      <c r="I7464">
        <v>12</v>
      </c>
      <c r="J7464">
        <v>0</v>
      </c>
      <c r="K7464" s="13">
        <v>0.27849999999999997</v>
      </c>
      <c r="L7464" s="13">
        <v>5.3899999999999997E-2</v>
      </c>
      <c r="M7464" s="13">
        <v>0.10460000000000001</v>
      </c>
      <c r="N7464" s="13">
        <v>0.12</v>
      </c>
      <c r="O7464" s="13">
        <v>0</v>
      </c>
      <c r="P7464" s="12" t="str">
        <f>LEFT(Tabela2[[#This Row],[Código]],2)</f>
        <v>72</v>
      </c>
    </row>
    <row r="7465" spans="2:16" ht="15" customHeight="1" x14ac:dyDescent="0.25">
      <c r="B7465" s="36" t="str">
        <f>LOOKUP(Tabela2[[#This Row],[RESUMO]],Tabela3[Grupo],Tabela3[Meus produtos])</f>
        <v>Não</v>
      </c>
      <c r="C7465" s="30" t="s">
        <v>7122</v>
      </c>
      <c r="D7465" t="s">
        <v>21238</v>
      </c>
      <c r="E7465" t="s">
        <v>11853</v>
      </c>
      <c r="F7465" s="30" t="s">
        <v>17837</v>
      </c>
      <c r="G7465">
        <v>10.46</v>
      </c>
      <c r="H7465">
        <v>5.39</v>
      </c>
      <c r="I7465">
        <v>18</v>
      </c>
      <c r="J7465">
        <v>0</v>
      </c>
      <c r="K7465" s="13">
        <v>0.33850000000000002</v>
      </c>
      <c r="L7465" s="13">
        <v>5.3899999999999997E-2</v>
      </c>
      <c r="M7465" s="13">
        <v>0.10460000000000001</v>
      </c>
      <c r="N7465" s="13">
        <v>0.18</v>
      </c>
      <c r="O7465" s="13">
        <v>0</v>
      </c>
      <c r="P7465" s="12" t="str">
        <f>LEFT(Tabela2[[#This Row],[Código]],2)</f>
        <v>72</v>
      </c>
    </row>
    <row r="7466" spans="2:16" ht="15" customHeight="1" x14ac:dyDescent="0.25">
      <c r="B7466" s="36" t="str">
        <f>LOOKUP(Tabela2[[#This Row],[RESUMO]],Tabela3[Grupo],Tabela3[Meus produtos])</f>
        <v>Não</v>
      </c>
      <c r="C7466" s="30" t="s">
        <v>7123</v>
      </c>
      <c r="D7466" t="s">
        <v>21238</v>
      </c>
      <c r="E7466" t="s">
        <v>11853</v>
      </c>
      <c r="F7466" s="30" t="s">
        <v>17838</v>
      </c>
      <c r="G7466">
        <v>10.46</v>
      </c>
      <c r="H7466">
        <v>5.39</v>
      </c>
      <c r="I7466">
        <v>12</v>
      </c>
      <c r="J7466">
        <v>0</v>
      </c>
      <c r="K7466" s="13">
        <v>0.27849999999999997</v>
      </c>
      <c r="L7466" s="13">
        <v>5.3899999999999997E-2</v>
      </c>
      <c r="M7466" s="13">
        <v>0.10460000000000001</v>
      </c>
      <c r="N7466" s="13">
        <v>0.12</v>
      </c>
      <c r="O7466" s="13">
        <v>0</v>
      </c>
      <c r="P7466" s="12" t="str">
        <f>LEFT(Tabela2[[#This Row],[Código]],2)</f>
        <v>72</v>
      </c>
    </row>
    <row r="7467" spans="2:16" ht="15" customHeight="1" x14ac:dyDescent="0.25">
      <c r="B7467" s="36" t="str">
        <f>LOOKUP(Tabela2[[#This Row],[RESUMO]],Tabela3[Grupo],Tabela3[Meus produtos])</f>
        <v>Não</v>
      </c>
      <c r="C7467" s="30" t="s">
        <v>7124</v>
      </c>
      <c r="D7467" t="s">
        <v>21238</v>
      </c>
      <c r="E7467" t="s">
        <v>11853</v>
      </c>
      <c r="F7467" s="30" t="s">
        <v>17839</v>
      </c>
      <c r="G7467">
        <v>10.46</v>
      </c>
      <c r="H7467">
        <v>5.39</v>
      </c>
      <c r="I7467">
        <v>18</v>
      </c>
      <c r="J7467">
        <v>0</v>
      </c>
      <c r="K7467" s="13">
        <v>0.33850000000000002</v>
      </c>
      <c r="L7467" s="13">
        <v>5.3899999999999997E-2</v>
      </c>
      <c r="M7467" s="13">
        <v>0.10460000000000001</v>
      </c>
      <c r="N7467" s="13">
        <v>0.18</v>
      </c>
      <c r="O7467" s="13">
        <v>0</v>
      </c>
      <c r="P7467" s="12" t="str">
        <f>LEFT(Tabela2[[#This Row],[Código]],2)</f>
        <v>72</v>
      </c>
    </row>
    <row r="7468" spans="2:16" ht="15" customHeight="1" x14ac:dyDescent="0.25">
      <c r="B7468" s="36" t="str">
        <f>LOOKUP(Tabela2[[#This Row],[RESUMO]],Tabela3[Grupo],Tabela3[Meus produtos])</f>
        <v>Não</v>
      </c>
      <c r="C7468" s="30" t="s">
        <v>7125</v>
      </c>
      <c r="D7468" t="s">
        <v>21238</v>
      </c>
      <c r="E7468" t="s">
        <v>11853</v>
      </c>
      <c r="F7468" s="30" t="s">
        <v>17840</v>
      </c>
      <c r="G7468">
        <v>10.46</v>
      </c>
      <c r="H7468">
        <v>5.39</v>
      </c>
      <c r="I7468">
        <v>18</v>
      </c>
      <c r="J7468">
        <v>0</v>
      </c>
      <c r="K7468" s="13">
        <v>0.33850000000000002</v>
      </c>
      <c r="L7468" s="13">
        <v>5.3899999999999997E-2</v>
      </c>
      <c r="M7468" s="13">
        <v>0.10460000000000001</v>
      </c>
      <c r="N7468" s="13">
        <v>0.18</v>
      </c>
      <c r="O7468" s="13">
        <v>0</v>
      </c>
      <c r="P7468" s="12" t="str">
        <f>LEFT(Tabela2[[#This Row],[Código]],2)</f>
        <v>72</v>
      </c>
    </row>
    <row r="7469" spans="2:16" ht="15" customHeight="1" x14ac:dyDescent="0.25">
      <c r="B7469" s="36" t="str">
        <f>LOOKUP(Tabela2[[#This Row],[RESUMO]],Tabela3[Grupo],Tabela3[Meus produtos])</f>
        <v>Não</v>
      </c>
      <c r="C7469" s="30" t="s">
        <v>7126</v>
      </c>
      <c r="D7469" t="s">
        <v>21238</v>
      </c>
      <c r="E7469" t="s">
        <v>11853</v>
      </c>
      <c r="F7469" s="30" t="s">
        <v>17841</v>
      </c>
      <c r="G7469">
        <v>10.46</v>
      </c>
      <c r="H7469">
        <v>5.39</v>
      </c>
      <c r="I7469">
        <v>18</v>
      </c>
      <c r="J7469">
        <v>0</v>
      </c>
      <c r="K7469" s="13">
        <v>0.33850000000000002</v>
      </c>
      <c r="L7469" s="13">
        <v>5.3899999999999997E-2</v>
      </c>
      <c r="M7469" s="13">
        <v>0.10460000000000001</v>
      </c>
      <c r="N7469" s="13">
        <v>0.18</v>
      </c>
      <c r="O7469" s="13">
        <v>0</v>
      </c>
      <c r="P7469" s="12" t="str">
        <f>LEFT(Tabela2[[#This Row],[Código]],2)</f>
        <v>72</v>
      </c>
    </row>
    <row r="7470" spans="2:16" ht="15" customHeight="1" x14ac:dyDescent="0.25">
      <c r="B7470" s="36" t="str">
        <f>LOOKUP(Tabela2[[#This Row],[RESUMO]],Tabela3[Grupo],Tabela3[Meus produtos])</f>
        <v>Não</v>
      </c>
      <c r="C7470" s="30" t="s">
        <v>7127</v>
      </c>
      <c r="D7470" t="s">
        <v>21238</v>
      </c>
      <c r="E7470" t="s">
        <v>11853</v>
      </c>
      <c r="F7470" s="30" t="s">
        <v>17842</v>
      </c>
      <c r="G7470">
        <v>10.46</v>
      </c>
      <c r="H7470">
        <v>5.39</v>
      </c>
      <c r="I7470">
        <v>18</v>
      </c>
      <c r="J7470">
        <v>0</v>
      </c>
      <c r="K7470" s="13">
        <v>0.33850000000000002</v>
      </c>
      <c r="L7470" s="13">
        <v>5.3899999999999997E-2</v>
      </c>
      <c r="M7470" s="13">
        <v>0.10460000000000001</v>
      </c>
      <c r="N7470" s="13">
        <v>0.18</v>
      </c>
      <c r="O7470" s="13">
        <v>0</v>
      </c>
      <c r="P7470" s="12" t="str">
        <f>LEFT(Tabela2[[#This Row],[Código]],2)</f>
        <v>72</v>
      </c>
    </row>
    <row r="7471" spans="2:16" ht="15" customHeight="1" x14ac:dyDescent="0.25">
      <c r="B7471" s="36" t="str">
        <f>LOOKUP(Tabela2[[#This Row],[RESUMO]],Tabela3[Grupo],Tabela3[Meus produtos])</f>
        <v>Não</v>
      </c>
      <c r="C7471" s="30" t="s">
        <v>7128</v>
      </c>
      <c r="D7471" t="s">
        <v>21238</v>
      </c>
      <c r="E7471" t="s">
        <v>11853</v>
      </c>
      <c r="F7471" s="30" t="s">
        <v>17843</v>
      </c>
      <c r="G7471">
        <v>10.46</v>
      </c>
      <c r="H7471">
        <v>5.39</v>
      </c>
      <c r="I7471">
        <v>18</v>
      </c>
      <c r="J7471">
        <v>0</v>
      </c>
      <c r="K7471" s="13">
        <v>0.33850000000000002</v>
      </c>
      <c r="L7471" s="13">
        <v>5.3899999999999997E-2</v>
      </c>
      <c r="M7471" s="13">
        <v>0.10460000000000001</v>
      </c>
      <c r="N7471" s="13">
        <v>0.18</v>
      </c>
      <c r="O7471" s="13">
        <v>0</v>
      </c>
      <c r="P7471" s="12" t="str">
        <f>LEFT(Tabela2[[#This Row],[Código]],2)</f>
        <v>72</v>
      </c>
    </row>
    <row r="7472" spans="2:16" ht="15" customHeight="1" x14ac:dyDescent="0.25">
      <c r="B7472" s="36" t="str">
        <f>LOOKUP(Tabela2[[#This Row],[RESUMO]],Tabela3[Grupo],Tabela3[Meus produtos])</f>
        <v>Não</v>
      </c>
      <c r="C7472" s="30" t="s">
        <v>7129</v>
      </c>
      <c r="D7472" t="s">
        <v>21238</v>
      </c>
      <c r="E7472" t="s">
        <v>11853</v>
      </c>
      <c r="F7472" s="30" t="s">
        <v>17844</v>
      </c>
      <c r="G7472">
        <v>8.4700000000000006</v>
      </c>
      <c r="H7472">
        <v>4.2</v>
      </c>
      <c r="I7472">
        <v>18</v>
      </c>
      <c r="J7472">
        <v>0</v>
      </c>
      <c r="K7472" s="13">
        <v>0.30669999999999997</v>
      </c>
      <c r="L7472" s="13">
        <v>4.2000000000000003E-2</v>
      </c>
      <c r="M7472" s="13">
        <v>8.4700000000000011E-2</v>
      </c>
      <c r="N7472" s="13">
        <v>0.18</v>
      </c>
      <c r="O7472" s="13">
        <v>0</v>
      </c>
      <c r="P7472" s="12" t="str">
        <f>LEFT(Tabela2[[#This Row],[Código]],2)</f>
        <v>73</v>
      </c>
    </row>
    <row r="7473" spans="2:16" ht="15" customHeight="1" x14ac:dyDescent="0.25">
      <c r="B7473" s="36" t="str">
        <f>LOOKUP(Tabela2[[#This Row],[RESUMO]],Tabela3[Grupo],Tabela3[Meus produtos])</f>
        <v>Não</v>
      </c>
      <c r="C7473" s="30" t="s">
        <v>7130</v>
      </c>
      <c r="D7473" t="s">
        <v>21238</v>
      </c>
      <c r="E7473" t="s">
        <v>11853</v>
      </c>
      <c r="F7473" s="30" t="s">
        <v>17845</v>
      </c>
      <c r="G7473">
        <v>10.74</v>
      </c>
      <c r="H7473">
        <v>6.47</v>
      </c>
      <c r="I7473">
        <v>18</v>
      </c>
      <c r="J7473">
        <v>0</v>
      </c>
      <c r="K7473" s="13">
        <v>0.35209999999999997</v>
      </c>
      <c r="L7473" s="13">
        <v>6.4699999999999994E-2</v>
      </c>
      <c r="M7473" s="13">
        <v>0.1074</v>
      </c>
      <c r="N7473" s="13">
        <v>0.18</v>
      </c>
      <c r="O7473" s="13">
        <v>0</v>
      </c>
      <c r="P7473" s="12" t="str">
        <f>LEFT(Tabela2[[#This Row],[Código]],2)</f>
        <v>73</v>
      </c>
    </row>
    <row r="7474" spans="2:16" ht="15" customHeight="1" x14ac:dyDescent="0.25">
      <c r="B7474" s="36" t="str">
        <f>LOOKUP(Tabela2[[#This Row],[RESUMO]],Tabela3[Grupo],Tabela3[Meus produtos])</f>
        <v>Não</v>
      </c>
      <c r="C7474" s="30" t="s">
        <v>7131</v>
      </c>
      <c r="D7474" t="s">
        <v>21238</v>
      </c>
      <c r="E7474" t="s">
        <v>11853</v>
      </c>
      <c r="F7474" s="30" t="s">
        <v>17846</v>
      </c>
      <c r="G7474">
        <v>6.2</v>
      </c>
      <c r="H7474">
        <v>4.2</v>
      </c>
      <c r="I7474">
        <v>18</v>
      </c>
      <c r="J7474">
        <v>0</v>
      </c>
      <c r="K7474" s="13">
        <v>0.28400000000000003</v>
      </c>
      <c r="L7474" s="13">
        <v>4.2000000000000003E-2</v>
      </c>
      <c r="M7474" s="13">
        <v>6.2E-2</v>
      </c>
      <c r="N7474" s="13">
        <v>0.18</v>
      </c>
      <c r="O7474" s="13">
        <v>0</v>
      </c>
      <c r="P7474" s="12" t="str">
        <f>LEFT(Tabela2[[#This Row],[Código]],2)</f>
        <v>73</v>
      </c>
    </row>
    <row r="7475" spans="2:16" ht="15" customHeight="1" x14ac:dyDescent="0.25">
      <c r="B7475" s="36" t="str">
        <f>LOOKUP(Tabela2[[#This Row],[RESUMO]],Tabela3[Grupo],Tabela3[Meus produtos])</f>
        <v>Não</v>
      </c>
      <c r="C7475" s="30" t="s">
        <v>7132</v>
      </c>
      <c r="D7475" t="s">
        <v>21238</v>
      </c>
      <c r="E7475" t="s">
        <v>11853</v>
      </c>
      <c r="F7475" s="30" t="s">
        <v>17847</v>
      </c>
      <c r="G7475">
        <v>8.8800000000000008</v>
      </c>
      <c r="H7475">
        <v>4.2</v>
      </c>
      <c r="I7475">
        <v>18</v>
      </c>
      <c r="J7475">
        <v>0</v>
      </c>
      <c r="K7475" s="13">
        <v>0.31079999999999997</v>
      </c>
      <c r="L7475" s="13">
        <v>4.2000000000000003E-2</v>
      </c>
      <c r="M7475" s="13">
        <v>8.8800000000000004E-2</v>
      </c>
      <c r="N7475" s="13">
        <v>0.18</v>
      </c>
      <c r="O7475" s="13">
        <v>0</v>
      </c>
      <c r="P7475" s="12" t="str">
        <f>LEFT(Tabela2[[#This Row],[Código]],2)</f>
        <v>73</v>
      </c>
    </row>
    <row r="7476" spans="2:16" ht="15" customHeight="1" x14ac:dyDescent="0.25">
      <c r="B7476" s="36" t="str">
        <f>LOOKUP(Tabela2[[#This Row],[RESUMO]],Tabela3[Grupo],Tabela3[Meus produtos])</f>
        <v>Não</v>
      </c>
      <c r="C7476" s="30" t="s">
        <v>7133</v>
      </c>
      <c r="D7476" t="s">
        <v>21238</v>
      </c>
      <c r="E7476" t="s">
        <v>11853</v>
      </c>
      <c r="F7476" s="30" t="s">
        <v>17848</v>
      </c>
      <c r="G7476">
        <v>8.8800000000000008</v>
      </c>
      <c r="H7476">
        <v>4.2</v>
      </c>
      <c r="I7476">
        <v>18</v>
      </c>
      <c r="J7476">
        <v>0</v>
      </c>
      <c r="K7476" s="13">
        <v>0.31079999999999997</v>
      </c>
      <c r="L7476" s="13">
        <v>4.2000000000000003E-2</v>
      </c>
      <c r="M7476" s="13">
        <v>8.8800000000000004E-2</v>
      </c>
      <c r="N7476" s="13">
        <v>0.18</v>
      </c>
      <c r="O7476" s="13">
        <v>0</v>
      </c>
      <c r="P7476" s="12" t="str">
        <f>LEFT(Tabela2[[#This Row],[Código]],2)</f>
        <v>73</v>
      </c>
    </row>
    <row r="7477" spans="2:16" ht="15" customHeight="1" x14ac:dyDescent="0.25">
      <c r="B7477" s="36" t="str">
        <f>LOOKUP(Tabela2[[#This Row],[RESUMO]],Tabela3[Grupo],Tabela3[Meus produtos])</f>
        <v>Não</v>
      </c>
      <c r="C7477" s="30" t="s">
        <v>7134</v>
      </c>
      <c r="D7477" t="s">
        <v>21238</v>
      </c>
      <c r="E7477" t="s">
        <v>11853</v>
      </c>
      <c r="F7477" s="30" t="s">
        <v>17849</v>
      </c>
      <c r="G7477">
        <v>8.8800000000000008</v>
      </c>
      <c r="H7477">
        <v>4.2</v>
      </c>
      <c r="I7477">
        <v>18</v>
      </c>
      <c r="J7477">
        <v>0</v>
      </c>
      <c r="K7477" s="13">
        <v>0.31079999999999997</v>
      </c>
      <c r="L7477" s="13">
        <v>4.2000000000000003E-2</v>
      </c>
      <c r="M7477" s="13">
        <v>8.8800000000000004E-2</v>
      </c>
      <c r="N7477" s="13">
        <v>0.18</v>
      </c>
      <c r="O7477" s="13">
        <v>0</v>
      </c>
      <c r="P7477" s="12" t="str">
        <f>LEFT(Tabela2[[#This Row],[Código]],2)</f>
        <v>73</v>
      </c>
    </row>
    <row r="7478" spans="2:16" ht="15" customHeight="1" x14ac:dyDescent="0.25">
      <c r="B7478" s="36" t="str">
        <f>LOOKUP(Tabela2[[#This Row],[RESUMO]],Tabela3[Grupo],Tabela3[Meus produtos])</f>
        <v>Não</v>
      </c>
      <c r="C7478" s="30" t="s">
        <v>7135</v>
      </c>
      <c r="D7478" t="s">
        <v>21238</v>
      </c>
      <c r="E7478" t="s">
        <v>11853</v>
      </c>
      <c r="F7478" s="30" t="s">
        <v>17850</v>
      </c>
      <c r="G7478">
        <v>8.8800000000000008</v>
      </c>
      <c r="H7478">
        <v>4.2</v>
      </c>
      <c r="I7478">
        <v>18</v>
      </c>
      <c r="J7478">
        <v>0</v>
      </c>
      <c r="K7478" s="13">
        <v>0.31079999999999997</v>
      </c>
      <c r="L7478" s="13">
        <v>4.2000000000000003E-2</v>
      </c>
      <c r="M7478" s="13">
        <v>8.8800000000000004E-2</v>
      </c>
      <c r="N7478" s="13">
        <v>0.18</v>
      </c>
      <c r="O7478" s="13">
        <v>0</v>
      </c>
      <c r="P7478" s="12" t="str">
        <f>LEFT(Tabela2[[#This Row],[Código]],2)</f>
        <v>73</v>
      </c>
    </row>
    <row r="7479" spans="2:16" ht="15" customHeight="1" x14ac:dyDescent="0.25">
      <c r="B7479" s="36" t="str">
        <f>LOOKUP(Tabela2[[#This Row],[RESUMO]],Tabela3[Grupo],Tabela3[Meus produtos])</f>
        <v>Não</v>
      </c>
      <c r="C7479" s="30" t="s">
        <v>7136</v>
      </c>
      <c r="D7479" t="s">
        <v>21238</v>
      </c>
      <c r="E7479" t="s">
        <v>11853</v>
      </c>
      <c r="F7479" s="30" t="s">
        <v>17851</v>
      </c>
      <c r="G7479">
        <v>10.07</v>
      </c>
      <c r="H7479">
        <v>5.39</v>
      </c>
      <c r="I7479">
        <v>18</v>
      </c>
      <c r="J7479">
        <v>0</v>
      </c>
      <c r="K7479" s="13">
        <v>0.33460000000000001</v>
      </c>
      <c r="L7479" s="13">
        <v>5.3899999999999997E-2</v>
      </c>
      <c r="M7479" s="13">
        <v>0.1007</v>
      </c>
      <c r="N7479" s="13">
        <v>0.18</v>
      </c>
      <c r="O7479" s="13">
        <v>0</v>
      </c>
      <c r="P7479" s="12" t="str">
        <f>LEFT(Tabela2[[#This Row],[Código]],2)</f>
        <v>73</v>
      </c>
    </row>
    <row r="7480" spans="2:16" ht="15" customHeight="1" x14ac:dyDescent="0.25">
      <c r="B7480" s="36" t="str">
        <f>LOOKUP(Tabela2[[#This Row],[RESUMO]],Tabela3[Grupo],Tabela3[Meus produtos])</f>
        <v>Não</v>
      </c>
      <c r="C7480" s="30" t="s">
        <v>7137</v>
      </c>
      <c r="D7480" t="s">
        <v>21238</v>
      </c>
      <c r="E7480" t="s">
        <v>11853</v>
      </c>
      <c r="F7480" s="30" t="s">
        <v>17852</v>
      </c>
      <c r="G7480">
        <v>9.65</v>
      </c>
      <c r="H7480">
        <v>4.2</v>
      </c>
      <c r="I7480">
        <v>18</v>
      </c>
      <c r="J7480">
        <v>0</v>
      </c>
      <c r="K7480" s="13">
        <v>0.31850000000000001</v>
      </c>
      <c r="L7480" s="13">
        <v>4.2000000000000003E-2</v>
      </c>
      <c r="M7480" s="13">
        <v>9.6500000000000002E-2</v>
      </c>
      <c r="N7480" s="13">
        <v>0.18</v>
      </c>
      <c r="O7480" s="13">
        <v>0</v>
      </c>
      <c r="P7480" s="12" t="str">
        <f>LEFT(Tabela2[[#This Row],[Código]],2)</f>
        <v>73</v>
      </c>
    </row>
    <row r="7481" spans="2:16" ht="15" customHeight="1" x14ac:dyDescent="0.25">
      <c r="B7481" s="36" t="str">
        <f>LOOKUP(Tabela2[[#This Row],[RESUMO]],Tabela3[Grupo],Tabela3[Meus produtos])</f>
        <v>Não</v>
      </c>
      <c r="C7481" s="30" t="s">
        <v>7138</v>
      </c>
      <c r="D7481" t="s">
        <v>21238</v>
      </c>
      <c r="E7481" t="s">
        <v>11853</v>
      </c>
      <c r="F7481" s="30" t="s">
        <v>17853</v>
      </c>
      <c r="G7481">
        <v>9.65</v>
      </c>
      <c r="H7481">
        <v>4.2</v>
      </c>
      <c r="I7481">
        <v>18</v>
      </c>
      <c r="J7481">
        <v>0</v>
      </c>
      <c r="K7481" s="13">
        <v>0.31850000000000001</v>
      </c>
      <c r="L7481" s="13">
        <v>4.2000000000000003E-2</v>
      </c>
      <c r="M7481" s="13">
        <v>9.6500000000000002E-2</v>
      </c>
      <c r="N7481" s="13">
        <v>0.18</v>
      </c>
      <c r="O7481" s="13">
        <v>0</v>
      </c>
      <c r="P7481" s="12" t="str">
        <f>LEFT(Tabela2[[#This Row],[Código]],2)</f>
        <v>73</v>
      </c>
    </row>
    <row r="7482" spans="2:16" ht="15" customHeight="1" x14ac:dyDescent="0.25">
      <c r="B7482" s="36" t="str">
        <f>LOOKUP(Tabela2[[#This Row],[RESUMO]],Tabela3[Grupo],Tabela3[Meus produtos])</f>
        <v>Não</v>
      </c>
      <c r="C7482" s="30" t="s">
        <v>7139</v>
      </c>
      <c r="D7482" t="s">
        <v>21238</v>
      </c>
      <c r="E7482" t="s">
        <v>11853</v>
      </c>
      <c r="F7482" s="30" t="s">
        <v>17854</v>
      </c>
      <c r="G7482">
        <v>9.65</v>
      </c>
      <c r="H7482">
        <v>4.2</v>
      </c>
      <c r="I7482">
        <v>18</v>
      </c>
      <c r="J7482">
        <v>0</v>
      </c>
      <c r="K7482" s="13">
        <v>0.31850000000000001</v>
      </c>
      <c r="L7482" s="13">
        <v>4.2000000000000003E-2</v>
      </c>
      <c r="M7482" s="13">
        <v>9.6500000000000002E-2</v>
      </c>
      <c r="N7482" s="13">
        <v>0.18</v>
      </c>
      <c r="O7482" s="13">
        <v>0</v>
      </c>
      <c r="P7482" s="12" t="str">
        <f>LEFT(Tabela2[[#This Row],[Código]],2)</f>
        <v>73</v>
      </c>
    </row>
    <row r="7483" spans="2:16" ht="15" customHeight="1" x14ac:dyDescent="0.25">
      <c r="B7483" s="36" t="str">
        <f>LOOKUP(Tabela2[[#This Row],[RESUMO]],Tabela3[Grupo],Tabela3[Meus produtos])</f>
        <v>Não</v>
      </c>
      <c r="C7483" s="30" t="s">
        <v>7140</v>
      </c>
      <c r="D7483" t="s">
        <v>21238</v>
      </c>
      <c r="E7483" t="s">
        <v>11853</v>
      </c>
      <c r="F7483" s="30" t="s">
        <v>17855</v>
      </c>
      <c r="G7483">
        <v>9.65</v>
      </c>
      <c r="H7483">
        <v>4.2</v>
      </c>
      <c r="I7483">
        <v>18</v>
      </c>
      <c r="J7483">
        <v>0</v>
      </c>
      <c r="K7483" s="13">
        <v>0.31850000000000001</v>
      </c>
      <c r="L7483" s="13">
        <v>4.2000000000000003E-2</v>
      </c>
      <c r="M7483" s="13">
        <v>9.6500000000000002E-2</v>
      </c>
      <c r="N7483" s="13">
        <v>0.18</v>
      </c>
      <c r="O7483" s="13">
        <v>0</v>
      </c>
      <c r="P7483" s="12" t="str">
        <f>LEFT(Tabela2[[#This Row],[Código]],2)</f>
        <v>73</v>
      </c>
    </row>
    <row r="7484" spans="2:16" ht="15" customHeight="1" x14ac:dyDescent="0.25">
      <c r="B7484" s="36" t="str">
        <f>LOOKUP(Tabela2[[#This Row],[RESUMO]],Tabela3[Grupo],Tabela3[Meus produtos])</f>
        <v>Não</v>
      </c>
      <c r="C7484" s="30" t="s">
        <v>7141</v>
      </c>
      <c r="D7484" t="s">
        <v>21238</v>
      </c>
      <c r="E7484" t="s">
        <v>11853</v>
      </c>
      <c r="F7484" s="30" t="s">
        <v>17854</v>
      </c>
      <c r="G7484">
        <v>9.65</v>
      </c>
      <c r="H7484">
        <v>4.2</v>
      </c>
      <c r="I7484">
        <v>18</v>
      </c>
      <c r="J7484">
        <v>0</v>
      </c>
      <c r="K7484" s="13">
        <v>0.31850000000000001</v>
      </c>
      <c r="L7484" s="13">
        <v>4.2000000000000003E-2</v>
      </c>
      <c r="M7484" s="13">
        <v>9.6500000000000002E-2</v>
      </c>
      <c r="N7484" s="13">
        <v>0.18</v>
      </c>
      <c r="O7484" s="13">
        <v>0</v>
      </c>
      <c r="P7484" s="12" t="str">
        <f>LEFT(Tabela2[[#This Row],[Código]],2)</f>
        <v>73</v>
      </c>
    </row>
    <row r="7485" spans="2:16" ht="15" customHeight="1" x14ac:dyDescent="0.25">
      <c r="B7485" s="36" t="str">
        <f>LOOKUP(Tabela2[[#This Row],[RESUMO]],Tabela3[Grupo],Tabela3[Meus produtos])</f>
        <v>Não</v>
      </c>
      <c r="C7485" s="30" t="s">
        <v>7142</v>
      </c>
      <c r="D7485" t="s">
        <v>21238</v>
      </c>
      <c r="E7485" t="s">
        <v>11853</v>
      </c>
      <c r="F7485" s="30" t="s">
        <v>17856</v>
      </c>
      <c r="G7485">
        <v>9.65</v>
      </c>
      <c r="H7485">
        <v>4.2</v>
      </c>
      <c r="I7485">
        <v>18</v>
      </c>
      <c r="J7485">
        <v>0</v>
      </c>
      <c r="K7485" s="13">
        <v>0.31850000000000001</v>
      </c>
      <c r="L7485" s="13">
        <v>4.2000000000000003E-2</v>
      </c>
      <c r="M7485" s="13">
        <v>9.6500000000000002E-2</v>
      </c>
      <c r="N7485" s="13">
        <v>0.18</v>
      </c>
      <c r="O7485" s="13">
        <v>0</v>
      </c>
      <c r="P7485" s="12" t="str">
        <f>LEFT(Tabela2[[#This Row],[Código]],2)</f>
        <v>73</v>
      </c>
    </row>
    <row r="7486" spans="2:16" ht="15" customHeight="1" x14ac:dyDescent="0.25">
      <c r="B7486" s="36" t="str">
        <f>LOOKUP(Tabela2[[#This Row],[RESUMO]],Tabela3[Grupo],Tabela3[Meus produtos])</f>
        <v>Não</v>
      </c>
      <c r="C7486" s="30" t="s">
        <v>7143</v>
      </c>
      <c r="D7486" t="s">
        <v>21238</v>
      </c>
      <c r="E7486" t="s">
        <v>11853</v>
      </c>
      <c r="F7486" s="30" t="s">
        <v>17857</v>
      </c>
      <c r="G7486">
        <v>9.65</v>
      </c>
      <c r="H7486">
        <v>4.2</v>
      </c>
      <c r="I7486">
        <v>18</v>
      </c>
      <c r="J7486">
        <v>0</v>
      </c>
      <c r="K7486" s="13">
        <v>0.31850000000000001</v>
      </c>
      <c r="L7486" s="13">
        <v>4.2000000000000003E-2</v>
      </c>
      <c r="M7486" s="13">
        <v>9.6500000000000002E-2</v>
      </c>
      <c r="N7486" s="13">
        <v>0.18</v>
      </c>
      <c r="O7486" s="13">
        <v>0</v>
      </c>
      <c r="P7486" s="12" t="str">
        <f>LEFT(Tabela2[[#This Row],[Código]],2)</f>
        <v>73</v>
      </c>
    </row>
    <row r="7487" spans="2:16" ht="15" customHeight="1" x14ac:dyDescent="0.25">
      <c r="B7487" s="36" t="str">
        <f>LOOKUP(Tabela2[[#This Row],[RESUMO]],Tabela3[Grupo],Tabela3[Meus produtos])</f>
        <v>Não</v>
      </c>
      <c r="C7487" s="30" t="s">
        <v>7144</v>
      </c>
      <c r="D7487" t="s">
        <v>21238</v>
      </c>
      <c r="E7487" t="s">
        <v>11853</v>
      </c>
      <c r="F7487" s="30" t="s">
        <v>17858</v>
      </c>
      <c r="G7487">
        <v>9.65</v>
      </c>
      <c r="H7487">
        <v>4.2</v>
      </c>
      <c r="I7487">
        <v>18</v>
      </c>
      <c r="J7487">
        <v>0</v>
      </c>
      <c r="K7487" s="13">
        <v>0.31850000000000001</v>
      </c>
      <c r="L7487" s="13">
        <v>4.2000000000000003E-2</v>
      </c>
      <c r="M7487" s="13">
        <v>9.6500000000000002E-2</v>
      </c>
      <c r="N7487" s="13">
        <v>0.18</v>
      </c>
      <c r="O7487" s="13">
        <v>0</v>
      </c>
      <c r="P7487" s="12" t="str">
        <f>LEFT(Tabela2[[#This Row],[Código]],2)</f>
        <v>73</v>
      </c>
    </row>
    <row r="7488" spans="2:16" ht="15" customHeight="1" x14ac:dyDescent="0.25">
      <c r="B7488" s="36" t="str">
        <f>LOOKUP(Tabela2[[#This Row],[RESUMO]],Tabela3[Grupo],Tabela3[Meus produtos])</f>
        <v>Não</v>
      </c>
      <c r="C7488" s="30" t="s">
        <v>7145</v>
      </c>
      <c r="D7488" t="s">
        <v>21238</v>
      </c>
      <c r="E7488" t="s">
        <v>11853</v>
      </c>
      <c r="F7488" s="30" t="s">
        <v>17859</v>
      </c>
      <c r="G7488">
        <v>9.65</v>
      </c>
      <c r="H7488">
        <v>4.2</v>
      </c>
      <c r="I7488">
        <v>18</v>
      </c>
      <c r="J7488">
        <v>0</v>
      </c>
      <c r="K7488" s="13">
        <v>0.31850000000000001</v>
      </c>
      <c r="L7488" s="13">
        <v>4.2000000000000003E-2</v>
      </c>
      <c r="M7488" s="13">
        <v>9.6500000000000002E-2</v>
      </c>
      <c r="N7488" s="13">
        <v>0.18</v>
      </c>
      <c r="O7488" s="13">
        <v>0</v>
      </c>
      <c r="P7488" s="12" t="str">
        <f>LEFT(Tabela2[[#This Row],[Código]],2)</f>
        <v>73</v>
      </c>
    </row>
    <row r="7489" spans="2:16" ht="15" customHeight="1" x14ac:dyDescent="0.25">
      <c r="B7489" s="36" t="str">
        <f>LOOKUP(Tabela2[[#This Row],[RESUMO]],Tabela3[Grupo],Tabela3[Meus produtos])</f>
        <v>Não</v>
      </c>
      <c r="C7489" s="30" t="s">
        <v>7146</v>
      </c>
      <c r="D7489" t="s">
        <v>21238</v>
      </c>
      <c r="E7489" t="s">
        <v>11853</v>
      </c>
      <c r="F7489" s="30" t="s">
        <v>17860</v>
      </c>
      <c r="G7489">
        <v>9.65</v>
      </c>
      <c r="H7489">
        <v>4.2</v>
      </c>
      <c r="I7489">
        <v>18</v>
      </c>
      <c r="J7489">
        <v>0</v>
      </c>
      <c r="K7489" s="13">
        <v>0.31850000000000001</v>
      </c>
      <c r="L7489" s="13">
        <v>4.2000000000000003E-2</v>
      </c>
      <c r="M7489" s="13">
        <v>9.6500000000000002E-2</v>
      </c>
      <c r="N7489" s="13">
        <v>0.18</v>
      </c>
      <c r="O7489" s="13">
        <v>0</v>
      </c>
      <c r="P7489" s="12" t="str">
        <f>LEFT(Tabela2[[#This Row],[Código]],2)</f>
        <v>73</v>
      </c>
    </row>
    <row r="7490" spans="2:16" ht="15" customHeight="1" x14ac:dyDescent="0.25">
      <c r="B7490" s="36" t="str">
        <f>LOOKUP(Tabela2[[#This Row],[RESUMO]],Tabela3[Grupo],Tabela3[Meus produtos])</f>
        <v>Não</v>
      </c>
      <c r="C7490" s="30" t="s">
        <v>7147</v>
      </c>
      <c r="D7490" t="s">
        <v>21238</v>
      </c>
      <c r="E7490" t="s">
        <v>11853</v>
      </c>
      <c r="F7490" s="30" t="s">
        <v>17861</v>
      </c>
      <c r="G7490">
        <v>10.84</v>
      </c>
      <c r="H7490">
        <v>5.39</v>
      </c>
      <c r="I7490">
        <v>18</v>
      </c>
      <c r="J7490">
        <v>0</v>
      </c>
      <c r="K7490" s="13">
        <v>0.34229999999999999</v>
      </c>
      <c r="L7490" s="13">
        <v>5.3899999999999997E-2</v>
      </c>
      <c r="M7490" s="13">
        <v>0.1084</v>
      </c>
      <c r="N7490" s="13">
        <v>0.18</v>
      </c>
      <c r="O7490" s="13">
        <v>0</v>
      </c>
      <c r="P7490" s="12" t="str">
        <f>LEFT(Tabela2[[#This Row],[Código]],2)</f>
        <v>73</v>
      </c>
    </row>
    <row r="7491" spans="2:16" ht="15" customHeight="1" x14ac:dyDescent="0.25">
      <c r="B7491" s="36" t="str">
        <f>LOOKUP(Tabela2[[#This Row],[RESUMO]],Tabela3[Grupo],Tabela3[Meus produtos])</f>
        <v>Não</v>
      </c>
      <c r="C7491" s="30" t="s">
        <v>7148</v>
      </c>
      <c r="D7491" t="s">
        <v>21238</v>
      </c>
      <c r="E7491" t="s">
        <v>11853</v>
      </c>
      <c r="F7491" s="30" t="s">
        <v>17862</v>
      </c>
      <c r="G7491">
        <v>10.84</v>
      </c>
      <c r="H7491">
        <v>5.39</v>
      </c>
      <c r="I7491">
        <v>18</v>
      </c>
      <c r="J7491">
        <v>0</v>
      </c>
      <c r="K7491" s="13">
        <v>0.34229999999999999</v>
      </c>
      <c r="L7491" s="13">
        <v>5.3899999999999997E-2</v>
      </c>
      <c r="M7491" s="13">
        <v>0.1084</v>
      </c>
      <c r="N7491" s="13">
        <v>0.18</v>
      </c>
      <c r="O7491" s="13">
        <v>0</v>
      </c>
      <c r="P7491" s="12" t="str">
        <f>LEFT(Tabela2[[#This Row],[Código]],2)</f>
        <v>73</v>
      </c>
    </row>
    <row r="7492" spans="2:16" ht="15" customHeight="1" x14ac:dyDescent="0.25">
      <c r="B7492" s="36" t="str">
        <f>LOOKUP(Tabela2[[#This Row],[RESUMO]],Tabela3[Grupo],Tabela3[Meus produtos])</f>
        <v>Não</v>
      </c>
      <c r="C7492" s="30" t="s">
        <v>7149</v>
      </c>
      <c r="D7492" t="s">
        <v>21238</v>
      </c>
      <c r="E7492" t="s">
        <v>11853</v>
      </c>
      <c r="F7492" s="30" t="s">
        <v>17863</v>
      </c>
      <c r="G7492">
        <v>10.84</v>
      </c>
      <c r="H7492">
        <v>5.39</v>
      </c>
      <c r="I7492">
        <v>18</v>
      </c>
      <c r="J7492">
        <v>0</v>
      </c>
      <c r="K7492" s="13">
        <v>0.34229999999999999</v>
      </c>
      <c r="L7492" s="13">
        <v>5.3899999999999997E-2</v>
      </c>
      <c r="M7492" s="13">
        <v>0.1084</v>
      </c>
      <c r="N7492" s="13">
        <v>0.18</v>
      </c>
      <c r="O7492" s="13">
        <v>0</v>
      </c>
      <c r="P7492" s="12" t="str">
        <f>LEFT(Tabela2[[#This Row],[Código]],2)</f>
        <v>73</v>
      </c>
    </row>
    <row r="7493" spans="2:16" ht="15" customHeight="1" x14ac:dyDescent="0.25">
      <c r="B7493" s="36" t="str">
        <f>LOOKUP(Tabela2[[#This Row],[RESUMO]],Tabela3[Grupo],Tabela3[Meus produtos])</f>
        <v>Não</v>
      </c>
      <c r="C7493" s="30" t="s">
        <v>7150</v>
      </c>
      <c r="D7493" t="s">
        <v>21238</v>
      </c>
      <c r="E7493" t="s">
        <v>11853</v>
      </c>
      <c r="F7493" s="30" t="s">
        <v>17864</v>
      </c>
      <c r="G7493">
        <v>10.84</v>
      </c>
      <c r="H7493">
        <v>5.39</v>
      </c>
      <c r="I7493">
        <v>18</v>
      </c>
      <c r="J7493">
        <v>0</v>
      </c>
      <c r="K7493" s="13">
        <v>0.34229999999999999</v>
      </c>
      <c r="L7493" s="13">
        <v>5.3899999999999997E-2</v>
      </c>
      <c r="M7493" s="13">
        <v>0.1084</v>
      </c>
      <c r="N7493" s="13">
        <v>0.18</v>
      </c>
      <c r="O7493" s="13">
        <v>0</v>
      </c>
      <c r="P7493" s="12" t="str">
        <f>LEFT(Tabela2[[#This Row],[Código]],2)</f>
        <v>73</v>
      </c>
    </row>
    <row r="7494" spans="2:16" ht="15" customHeight="1" x14ac:dyDescent="0.25">
      <c r="B7494" s="36" t="str">
        <f>LOOKUP(Tabela2[[#This Row],[RESUMO]],Tabela3[Grupo],Tabela3[Meus produtos])</f>
        <v>Não</v>
      </c>
      <c r="C7494" s="30" t="s">
        <v>7151</v>
      </c>
      <c r="D7494" t="s">
        <v>21238</v>
      </c>
      <c r="E7494" t="s">
        <v>11853</v>
      </c>
      <c r="F7494" s="30" t="s">
        <v>17865</v>
      </c>
      <c r="G7494">
        <v>10.84</v>
      </c>
      <c r="H7494">
        <v>5.39</v>
      </c>
      <c r="I7494">
        <v>18</v>
      </c>
      <c r="J7494">
        <v>0</v>
      </c>
      <c r="K7494" s="13">
        <v>0.34229999999999999</v>
      </c>
      <c r="L7494" s="13">
        <v>5.3899999999999997E-2</v>
      </c>
      <c r="M7494" s="13">
        <v>0.1084</v>
      </c>
      <c r="N7494" s="13">
        <v>0.18</v>
      </c>
      <c r="O7494" s="13">
        <v>0</v>
      </c>
      <c r="P7494" s="12" t="str">
        <f>LEFT(Tabela2[[#This Row],[Código]],2)</f>
        <v>73</v>
      </c>
    </row>
    <row r="7495" spans="2:16" ht="15" customHeight="1" x14ac:dyDescent="0.25">
      <c r="B7495" s="36" t="str">
        <f>LOOKUP(Tabela2[[#This Row],[RESUMO]],Tabela3[Grupo],Tabela3[Meus produtos])</f>
        <v>Não</v>
      </c>
      <c r="C7495" s="30" t="s">
        <v>7152</v>
      </c>
      <c r="D7495" t="s">
        <v>21238</v>
      </c>
      <c r="E7495" t="s">
        <v>11853</v>
      </c>
      <c r="F7495" s="30" t="s">
        <v>17866</v>
      </c>
      <c r="G7495">
        <v>7.88</v>
      </c>
      <c r="H7495">
        <v>5.39</v>
      </c>
      <c r="I7495">
        <v>18</v>
      </c>
      <c r="J7495">
        <v>0</v>
      </c>
      <c r="K7495" s="13">
        <v>0.31269999999999998</v>
      </c>
      <c r="L7495" s="13">
        <v>5.3899999999999997E-2</v>
      </c>
      <c r="M7495" s="13">
        <v>7.8799999999999995E-2</v>
      </c>
      <c r="N7495" s="13">
        <v>0.18</v>
      </c>
      <c r="O7495" s="13">
        <v>0</v>
      </c>
      <c r="P7495" s="12" t="str">
        <f>LEFT(Tabela2[[#This Row],[Código]],2)</f>
        <v>73</v>
      </c>
    </row>
    <row r="7496" spans="2:16" ht="15" customHeight="1" x14ac:dyDescent="0.25">
      <c r="B7496" s="36" t="str">
        <f>LOOKUP(Tabela2[[#This Row],[RESUMO]],Tabela3[Grupo],Tabela3[Meus produtos])</f>
        <v>Não</v>
      </c>
      <c r="C7496" s="30" t="s">
        <v>7153</v>
      </c>
      <c r="D7496" t="s">
        <v>21238</v>
      </c>
      <c r="E7496" t="s">
        <v>11853</v>
      </c>
      <c r="F7496" s="30" t="s">
        <v>17867</v>
      </c>
      <c r="G7496">
        <v>10.84</v>
      </c>
      <c r="H7496">
        <v>5.39</v>
      </c>
      <c r="I7496">
        <v>18</v>
      </c>
      <c r="J7496">
        <v>0</v>
      </c>
      <c r="K7496" s="13">
        <v>0.34229999999999999</v>
      </c>
      <c r="L7496" s="13">
        <v>5.3899999999999997E-2</v>
      </c>
      <c r="M7496" s="13">
        <v>0.1084</v>
      </c>
      <c r="N7496" s="13">
        <v>0.18</v>
      </c>
      <c r="O7496" s="13">
        <v>0</v>
      </c>
      <c r="P7496" s="12" t="str">
        <f>LEFT(Tabela2[[#This Row],[Código]],2)</f>
        <v>73</v>
      </c>
    </row>
    <row r="7497" spans="2:16" ht="15" customHeight="1" x14ac:dyDescent="0.25">
      <c r="B7497" s="36" t="str">
        <f>LOOKUP(Tabela2[[#This Row],[RESUMO]],Tabela3[Grupo],Tabela3[Meus produtos])</f>
        <v>Não</v>
      </c>
      <c r="C7497" s="30" t="s">
        <v>7154</v>
      </c>
      <c r="D7497" t="s">
        <v>21238</v>
      </c>
      <c r="E7497" t="s">
        <v>11853</v>
      </c>
      <c r="F7497" s="30" t="s">
        <v>17868</v>
      </c>
      <c r="G7497">
        <v>10.84</v>
      </c>
      <c r="H7497">
        <v>5.39</v>
      </c>
      <c r="I7497">
        <v>18</v>
      </c>
      <c r="J7497">
        <v>0</v>
      </c>
      <c r="K7497" s="13">
        <v>0.34229999999999999</v>
      </c>
      <c r="L7497" s="13">
        <v>5.3899999999999997E-2</v>
      </c>
      <c r="M7497" s="13">
        <v>0.1084</v>
      </c>
      <c r="N7497" s="13">
        <v>0.18</v>
      </c>
      <c r="O7497" s="13">
        <v>0</v>
      </c>
      <c r="P7497" s="12" t="str">
        <f>LEFT(Tabela2[[#This Row],[Código]],2)</f>
        <v>73</v>
      </c>
    </row>
    <row r="7498" spans="2:16" ht="15" customHeight="1" x14ac:dyDescent="0.25">
      <c r="B7498" s="36" t="str">
        <f>LOOKUP(Tabela2[[#This Row],[RESUMO]],Tabela3[Grupo],Tabela3[Meus produtos])</f>
        <v>Não</v>
      </c>
      <c r="C7498" s="30" t="s">
        <v>7155</v>
      </c>
      <c r="D7498" t="s">
        <v>21238</v>
      </c>
      <c r="E7498" t="s">
        <v>11853</v>
      </c>
      <c r="F7498" s="30" t="s">
        <v>17866</v>
      </c>
      <c r="G7498">
        <v>7.88</v>
      </c>
      <c r="H7498">
        <v>5.39</v>
      </c>
      <c r="I7498">
        <v>18</v>
      </c>
      <c r="J7498">
        <v>0</v>
      </c>
      <c r="K7498" s="13">
        <v>0.31269999999999998</v>
      </c>
      <c r="L7498" s="13">
        <v>5.3899999999999997E-2</v>
      </c>
      <c r="M7498" s="13">
        <v>7.8799999999999995E-2</v>
      </c>
      <c r="N7498" s="13">
        <v>0.18</v>
      </c>
      <c r="O7498" s="13">
        <v>0</v>
      </c>
      <c r="P7498" s="12" t="str">
        <f>LEFT(Tabela2[[#This Row],[Código]],2)</f>
        <v>73</v>
      </c>
    </row>
    <row r="7499" spans="2:16" ht="15" customHeight="1" x14ac:dyDescent="0.25">
      <c r="B7499" s="36" t="str">
        <f>LOOKUP(Tabela2[[#This Row],[RESUMO]],Tabela3[Grupo],Tabela3[Meus produtos])</f>
        <v>Não</v>
      </c>
      <c r="C7499" s="30" t="s">
        <v>7156</v>
      </c>
      <c r="D7499" t="s">
        <v>21238</v>
      </c>
      <c r="E7499" t="s">
        <v>11853</v>
      </c>
      <c r="F7499" s="30" t="s">
        <v>17869</v>
      </c>
      <c r="G7499">
        <v>10.84</v>
      </c>
      <c r="H7499">
        <v>5.39</v>
      </c>
      <c r="I7499">
        <v>18</v>
      </c>
      <c r="J7499">
        <v>0</v>
      </c>
      <c r="K7499" s="13">
        <v>0.34229999999999999</v>
      </c>
      <c r="L7499" s="13">
        <v>5.3899999999999997E-2</v>
      </c>
      <c r="M7499" s="13">
        <v>0.1084</v>
      </c>
      <c r="N7499" s="13">
        <v>0.18</v>
      </c>
      <c r="O7499" s="13">
        <v>0</v>
      </c>
      <c r="P7499" s="12" t="str">
        <f>LEFT(Tabela2[[#This Row],[Código]],2)</f>
        <v>73</v>
      </c>
    </row>
    <row r="7500" spans="2:16" ht="15" customHeight="1" x14ac:dyDescent="0.25">
      <c r="B7500" s="36" t="str">
        <f>LOOKUP(Tabela2[[#This Row],[RESUMO]],Tabela3[Grupo],Tabela3[Meus produtos])</f>
        <v>Não</v>
      </c>
      <c r="C7500" s="30" t="s">
        <v>7157</v>
      </c>
      <c r="D7500" t="s">
        <v>21238</v>
      </c>
      <c r="E7500" t="s">
        <v>11853</v>
      </c>
      <c r="F7500" s="30" t="s">
        <v>17870</v>
      </c>
      <c r="G7500">
        <v>10.84</v>
      </c>
      <c r="H7500">
        <v>5.39</v>
      </c>
      <c r="I7500">
        <v>18</v>
      </c>
      <c r="J7500">
        <v>0</v>
      </c>
      <c r="K7500" s="13">
        <v>0.34229999999999999</v>
      </c>
      <c r="L7500" s="13">
        <v>5.3899999999999997E-2</v>
      </c>
      <c r="M7500" s="13">
        <v>0.1084</v>
      </c>
      <c r="N7500" s="13">
        <v>0.18</v>
      </c>
      <c r="O7500" s="13">
        <v>0</v>
      </c>
      <c r="P7500" s="12" t="str">
        <f>LEFT(Tabela2[[#This Row],[Código]],2)</f>
        <v>73</v>
      </c>
    </row>
    <row r="7501" spans="2:16" ht="15" customHeight="1" x14ac:dyDescent="0.25">
      <c r="B7501" s="36" t="str">
        <f>LOOKUP(Tabela2[[#This Row],[RESUMO]],Tabela3[Grupo],Tabela3[Meus produtos])</f>
        <v>Não</v>
      </c>
      <c r="C7501" s="30" t="s">
        <v>22559</v>
      </c>
      <c r="D7501" t="s">
        <v>21238</v>
      </c>
      <c r="E7501" t="s">
        <v>11853</v>
      </c>
      <c r="F7501" s="30" t="s">
        <v>22560</v>
      </c>
      <c r="G7501">
        <v>10.84</v>
      </c>
      <c r="H7501">
        <v>5.39</v>
      </c>
      <c r="I7501">
        <v>18</v>
      </c>
      <c r="J7501">
        <v>0</v>
      </c>
      <c r="K7501" s="13">
        <v>0.34229999999999999</v>
      </c>
      <c r="L7501" s="13">
        <v>5.3899999999999997E-2</v>
      </c>
      <c r="M7501" s="13">
        <v>0.1084</v>
      </c>
      <c r="N7501" s="13">
        <v>0.18</v>
      </c>
      <c r="O7501" s="13">
        <v>0</v>
      </c>
      <c r="P7501" s="12" t="str">
        <f>LEFT(Tabela2[[#This Row],[Código]],2)</f>
        <v>73</v>
      </c>
    </row>
    <row r="7502" spans="2:16" ht="15" customHeight="1" x14ac:dyDescent="0.25">
      <c r="B7502" s="36" t="str">
        <f>LOOKUP(Tabela2[[#This Row],[RESUMO]],Tabela3[Grupo],Tabela3[Meus produtos])</f>
        <v>Não</v>
      </c>
      <c r="C7502" s="30" t="s">
        <v>7158</v>
      </c>
      <c r="D7502" t="s">
        <v>21238</v>
      </c>
      <c r="E7502" t="s">
        <v>11853</v>
      </c>
      <c r="F7502" s="30" t="s">
        <v>17871</v>
      </c>
      <c r="G7502">
        <v>10.84</v>
      </c>
      <c r="H7502">
        <v>5.39</v>
      </c>
      <c r="I7502">
        <v>18</v>
      </c>
      <c r="J7502">
        <v>0</v>
      </c>
      <c r="K7502" s="13">
        <v>0.34229999999999999</v>
      </c>
      <c r="L7502" s="13">
        <v>5.3899999999999997E-2</v>
      </c>
      <c r="M7502" s="13">
        <v>0.1084</v>
      </c>
      <c r="N7502" s="13">
        <v>0.18</v>
      </c>
      <c r="O7502" s="13">
        <v>0</v>
      </c>
      <c r="P7502" s="12" t="str">
        <f>LEFT(Tabela2[[#This Row],[Código]],2)</f>
        <v>73</v>
      </c>
    </row>
    <row r="7503" spans="2:16" ht="15" customHeight="1" x14ac:dyDescent="0.25">
      <c r="B7503" s="36" t="str">
        <f>LOOKUP(Tabela2[[#This Row],[RESUMO]],Tabela3[Grupo],Tabela3[Meus produtos])</f>
        <v>Não</v>
      </c>
      <c r="C7503" s="30" t="s">
        <v>7159</v>
      </c>
      <c r="D7503" t="s">
        <v>21238</v>
      </c>
      <c r="E7503" t="s">
        <v>11853</v>
      </c>
      <c r="F7503" s="30" t="s">
        <v>17872</v>
      </c>
      <c r="G7503">
        <v>10.84</v>
      </c>
      <c r="H7503">
        <v>5.39</v>
      </c>
      <c r="I7503">
        <v>18</v>
      </c>
      <c r="J7503">
        <v>0</v>
      </c>
      <c r="K7503" s="13">
        <v>0.34229999999999999</v>
      </c>
      <c r="L7503" s="13">
        <v>5.3899999999999997E-2</v>
      </c>
      <c r="M7503" s="13">
        <v>0.1084</v>
      </c>
      <c r="N7503" s="13">
        <v>0.18</v>
      </c>
      <c r="O7503" s="13">
        <v>0</v>
      </c>
      <c r="P7503" s="12" t="str">
        <f>LEFT(Tabela2[[#This Row],[Código]],2)</f>
        <v>73</v>
      </c>
    </row>
    <row r="7504" spans="2:16" ht="15" customHeight="1" x14ac:dyDescent="0.25">
      <c r="B7504" s="36" t="str">
        <f>LOOKUP(Tabela2[[#This Row],[RESUMO]],Tabela3[Grupo],Tabela3[Meus produtos])</f>
        <v>Não</v>
      </c>
      <c r="C7504" s="30" t="s">
        <v>7160</v>
      </c>
      <c r="D7504" t="s">
        <v>21238</v>
      </c>
      <c r="E7504" t="s">
        <v>11853</v>
      </c>
      <c r="F7504" s="30" t="s">
        <v>17873</v>
      </c>
      <c r="G7504">
        <v>10.84</v>
      </c>
      <c r="H7504">
        <v>5.39</v>
      </c>
      <c r="I7504">
        <v>18</v>
      </c>
      <c r="J7504">
        <v>0</v>
      </c>
      <c r="K7504" s="13">
        <v>0.34229999999999999</v>
      </c>
      <c r="L7504" s="13">
        <v>5.3899999999999997E-2</v>
      </c>
      <c r="M7504" s="13">
        <v>0.1084</v>
      </c>
      <c r="N7504" s="13">
        <v>0.18</v>
      </c>
      <c r="O7504" s="13">
        <v>0</v>
      </c>
      <c r="P7504" s="12" t="str">
        <f>LEFT(Tabela2[[#This Row],[Código]],2)</f>
        <v>73</v>
      </c>
    </row>
    <row r="7505" spans="2:16" ht="15" customHeight="1" x14ac:dyDescent="0.25">
      <c r="B7505" s="36" t="str">
        <f>LOOKUP(Tabela2[[#This Row],[RESUMO]],Tabela3[Grupo],Tabela3[Meus produtos])</f>
        <v>Não</v>
      </c>
      <c r="C7505" s="30" t="s">
        <v>7161</v>
      </c>
      <c r="D7505" t="s">
        <v>21238</v>
      </c>
      <c r="E7505" t="s">
        <v>11853</v>
      </c>
      <c r="F7505" s="30" t="s">
        <v>17874</v>
      </c>
      <c r="G7505">
        <v>10.84</v>
      </c>
      <c r="H7505">
        <v>5.39</v>
      </c>
      <c r="I7505">
        <v>18</v>
      </c>
      <c r="J7505">
        <v>0</v>
      </c>
      <c r="K7505" s="13">
        <v>0.34229999999999999</v>
      </c>
      <c r="L7505" s="13">
        <v>5.3899999999999997E-2</v>
      </c>
      <c r="M7505" s="13">
        <v>0.1084</v>
      </c>
      <c r="N7505" s="13">
        <v>0.18</v>
      </c>
      <c r="O7505" s="13">
        <v>0</v>
      </c>
      <c r="P7505" s="12" t="str">
        <f>LEFT(Tabela2[[#This Row],[Código]],2)</f>
        <v>73</v>
      </c>
    </row>
    <row r="7506" spans="2:16" ht="15" customHeight="1" x14ac:dyDescent="0.25">
      <c r="B7506" s="36" t="str">
        <f>LOOKUP(Tabela2[[#This Row],[RESUMO]],Tabela3[Grupo],Tabela3[Meus produtos])</f>
        <v>Não</v>
      </c>
      <c r="C7506" s="30" t="s">
        <v>7162</v>
      </c>
      <c r="D7506" t="s">
        <v>21238</v>
      </c>
      <c r="E7506" t="s">
        <v>11853</v>
      </c>
      <c r="F7506" s="30" t="s">
        <v>17875</v>
      </c>
      <c r="G7506">
        <v>9.27</v>
      </c>
      <c r="H7506">
        <v>4.2</v>
      </c>
      <c r="I7506">
        <v>18</v>
      </c>
      <c r="J7506">
        <v>0</v>
      </c>
      <c r="K7506" s="13">
        <v>0.31469999999999998</v>
      </c>
      <c r="L7506" s="13">
        <v>4.2000000000000003E-2</v>
      </c>
      <c r="M7506" s="13">
        <v>9.2699999999999991E-2</v>
      </c>
      <c r="N7506" s="13">
        <v>0.18</v>
      </c>
      <c r="O7506" s="13">
        <v>0</v>
      </c>
      <c r="P7506" s="12" t="str">
        <f>LEFT(Tabela2[[#This Row],[Código]],2)</f>
        <v>73</v>
      </c>
    </row>
    <row r="7507" spans="2:16" ht="15" customHeight="1" x14ac:dyDescent="0.25">
      <c r="B7507" s="36" t="str">
        <f>LOOKUP(Tabela2[[#This Row],[RESUMO]],Tabela3[Grupo],Tabela3[Meus produtos])</f>
        <v>Não</v>
      </c>
      <c r="C7507" s="30" t="s">
        <v>7163</v>
      </c>
      <c r="D7507" t="s">
        <v>21238</v>
      </c>
      <c r="E7507" t="s">
        <v>11853</v>
      </c>
      <c r="F7507" s="30" t="s">
        <v>17876</v>
      </c>
      <c r="G7507">
        <v>9.27</v>
      </c>
      <c r="H7507">
        <v>4.2</v>
      </c>
      <c r="I7507">
        <v>18</v>
      </c>
      <c r="J7507">
        <v>0</v>
      </c>
      <c r="K7507" s="13">
        <v>0.31469999999999998</v>
      </c>
      <c r="L7507" s="13">
        <v>4.2000000000000003E-2</v>
      </c>
      <c r="M7507" s="13">
        <v>9.2699999999999991E-2</v>
      </c>
      <c r="N7507" s="13">
        <v>0.18</v>
      </c>
      <c r="O7507" s="13">
        <v>0</v>
      </c>
      <c r="P7507" s="12" t="str">
        <f>LEFT(Tabela2[[#This Row],[Código]],2)</f>
        <v>73</v>
      </c>
    </row>
    <row r="7508" spans="2:16" ht="15" customHeight="1" x14ac:dyDescent="0.25">
      <c r="B7508" s="36" t="str">
        <f>LOOKUP(Tabela2[[#This Row],[RESUMO]],Tabela3[Grupo],Tabela3[Meus produtos])</f>
        <v>Não</v>
      </c>
      <c r="C7508" s="30" t="s">
        <v>7164</v>
      </c>
      <c r="D7508" t="s">
        <v>21238</v>
      </c>
      <c r="E7508" t="s">
        <v>11853</v>
      </c>
      <c r="F7508" s="30" t="s">
        <v>17877</v>
      </c>
      <c r="G7508">
        <v>9.27</v>
      </c>
      <c r="H7508">
        <v>4.2</v>
      </c>
      <c r="I7508">
        <v>18</v>
      </c>
      <c r="J7508">
        <v>0</v>
      </c>
      <c r="K7508" s="13">
        <v>0.31469999999999998</v>
      </c>
      <c r="L7508" s="13">
        <v>4.2000000000000003E-2</v>
      </c>
      <c r="M7508" s="13">
        <v>9.2699999999999991E-2</v>
      </c>
      <c r="N7508" s="13">
        <v>0.18</v>
      </c>
      <c r="O7508" s="13">
        <v>0</v>
      </c>
      <c r="P7508" s="12" t="str">
        <f>LEFT(Tabela2[[#This Row],[Código]],2)</f>
        <v>73</v>
      </c>
    </row>
    <row r="7509" spans="2:16" ht="15" customHeight="1" x14ac:dyDescent="0.25">
      <c r="B7509" s="36" t="str">
        <f>LOOKUP(Tabela2[[#This Row],[RESUMO]],Tabela3[Grupo],Tabela3[Meus produtos])</f>
        <v>Não</v>
      </c>
      <c r="C7509" s="30" t="s">
        <v>7165</v>
      </c>
      <c r="D7509" t="s">
        <v>21238</v>
      </c>
      <c r="E7509" t="s">
        <v>11853</v>
      </c>
      <c r="F7509" s="30" t="s">
        <v>17878</v>
      </c>
      <c r="G7509">
        <v>9.27</v>
      </c>
      <c r="H7509">
        <v>4.2</v>
      </c>
      <c r="I7509">
        <v>18</v>
      </c>
      <c r="J7509">
        <v>0</v>
      </c>
      <c r="K7509" s="13">
        <v>0.31469999999999998</v>
      </c>
      <c r="L7509" s="13">
        <v>4.2000000000000003E-2</v>
      </c>
      <c r="M7509" s="13">
        <v>9.2699999999999991E-2</v>
      </c>
      <c r="N7509" s="13">
        <v>0.18</v>
      </c>
      <c r="O7509" s="13">
        <v>0</v>
      </c>
      <c r="P7509" s="12" t="str">
        <f>LEFT(Tabela2[[#This Row],[Código]],2)</f>
        <v>73</v>
      </c>
    </row>
    <row r="7510" spans="2:16" ht="15" customHeight="1" x14ac:dyDescent="0.25">
      <c r="B7510" s="36" t="str">
        <f>LOOKUP(Tabela2[[#This Row],[RESUMO]],Tabela3[Grupo],Tabela3[Meus produtos])</f>
        <v>Não</v>
      </c>
      <c r="C7510" s="30" t="s">
        <v>7166</v>
      </c>
      <c r="D7510" t="s">
        <v>21238</v>
      </c>
      <c r="E7510" t="s">
        <v>11853</v>
      </c>
      <c r="F7510" s="30" t="s">
        <v>17879</v>
      </c>
      <c r="G7510">
        <v>10.46</v>
      </c>
      <c r="H7510">
        <v>5.39</v>
      </c>
      <c r="I7510">
        <v>18</v>
      </c>
      <c r="J7510">
        <v>0</v>
      </c>
      <c r="K7510" s="13">
        <v>0.33850000000000002</v>
      </c>
      <c r="L7510" s="13">
        <v>5.3899999999999997E-2</v>
      </c>
      <c r="M7510" s="13">
        <v>0.10460000000000001</v>
      </c>
      <c r="N7510" s="13">
        <v>0.18</v>
      </c>
      <c r="O7510" s="13">
        <v>0</v>
      </c>
      <c r="P7510" s="12" t="str">
        <f>LEFT(Tabela2[[#This Row],[Código]],2)</f>
        <v>73</v>
      </c>
    </row>
    <row r="7511" spans="2:16" ht="15" customHeight="1" x14ac:dyDescent="0.25">
      <c r="B7511" s="36" t="str">
        <f>LOOKUP(Tabela2[[#This Row],[RESUMO]],Tabela3[Grupo],Tabela3[Meus produtos])</f>
        <v>Não</v>
      </c>
      <c r="C7511" s="30" t="s">
        <v>7167</v>
      </c>
      <c r="D7511" t="s">
        <v>21238</v>
      </c>
      <c r="E7511" t="s">
        <v>11853</v>
      </c>
      <c r="F7511" s="30" t="s">
        <v>17880</v>
      </c>
      <c r="G7511">
        <v>10.46</v>
      </c>
      <c r="H7511">
        <v>5.39</v>
      </c>
      <c r="I7511">
        <v>18</v>
      </c>
      <c r="J7511">
        <v>0</v>
      </c>
      <c r="K7511" s="13">
        <v>0.33850000000000002</v>
      </c>
      <c r="L7511" s="13">
        <v>5.3899999999999997E-2</v>
      </c>
      <c r="M7511" s="13">
        <v>0.10460000000000001</v>
      </c>
      <c r="N7511" s="13">
        <v>0.18</v>
      </c>
      <c r="O7511" s="13">
        <v>0</v>
      </c>
      <c r="P7511" s="12" t="str">
        <f>LEFT(Tabela2[[#This Row],[Código]],2)</f>
        <v>73</v>
      </c>
    </row>
    <row r="7512" spans="2:16" ht="15" customHeight="1" x14ac:dyDescent="0.25">
      <c r="B7512" s="36" t="str">
        <f>LOOKUP(Tabela2[[#This Row],[RESUMO]],Tabela3[Grupo],Tabela3[Meus produtos])</f>
        <v>Não</v>
      </c>
      <c r="C7512" s="30" t="s">
        <v>7168</v>
      </c>
      <c r="D7512" t="s">
        <v>21238</v>
      </c>
      <c r="E7512" t="s">
        <v>11853</v>
      </c>
      <c r="F7512" s="30" t="s">
        <v>17881</v>
      </c>
      <c r="G7512">
        <v>10.46</v>
      </c>
      <c r="H7512">
        <v>5.39</v>
      </c>
      <c r="I7512">
        <v>18</v>
      </c>
      <c r="J7512">
        <v>0</v>
      </c>
      <c r="K7512" s="13">
        <v>0.33850000000000002</v>
      </c>
      <c r="L7512" s="13">
        <v>5.3899999999999997E-2</v>
      </c>
      <c r="M7512" s="13">
        <v>0.10460000000000001</v>
      </c>
      <c r="N7512" s="13">
        <v>0.18</v>
      </c>
      <c r="O7512" s="13">
        <v>0</v>
      </c>
      <c r="P7512" s="12" t="str">
        <f>LEFT(Tabela2[[#This Row],[Código]],2)</f>
        <v>73</v>
      </c>
    </row>
    <row r="7513" spans="2:16" ht="15" customHeight="1" x14ac:dyDescent="0.25">
      <c r="B7513" s="36" t="str">
        <f>LOOKUP(Tabela2[[#This Row],[RESUMO]],Tabela3[Grupo],Tabela3[Meus produtos])</f>
        <v>Não</v>
      </c>
      <c r="C7513" s="30" t="s">
        <v>7169</v>
      </c>
      <c r="D7513" t="s">
        <v>21238</v>
      </c>
      <c r="E7513" t="s">
        <v>11853</v>
      </c>
      <c r="F7513" s="30" t="s">
        <v>17882</v>
      </c>
      <c r="G7513">
        <v>9.27</v>
      </c>
      <c r="H7513">
        <v>4.2</v>
      </c>
      <c r="I7513">
        <v>18</v>
      </c>
      <c r="J7513">
        <v>0</v>
      </c>
      <c r="K7513" s="13">
        <v>0.31469999999999998</v>
      </c>
      <c r="L7513" s="13">
        <v>4.2000000000000003E-2</v>
      </c>
      <c r="M7513" s="13">
        <v>9.2699999999999991E-2</v>
      </c>
      <c r="N7513" s="13">
        <v>0.18</v>
      </c>
      <c r="O7513" s="13">
        <v>0</v>
      </c>
      <c r="P7513" s="12" t="str">
        <f>LEFT(Tabela2[[#This Row],[Código]],2)</f>
        <v>73</v>
      </c>
    </row>
    <row r="7514" spans="2:16" ht="15" customHeight="1" x14ac:dyDescent="0.25">
      <c r="B7514" s="36" t="str">
        <f>LOOKUP(Tabela2[[#This Row],[RESUMO]],Tabela3[Grupo],Tabela3[Meus produtos])</f>
        <v>Não</v>
      </c>
      <c r="C7514" s="30" t="s">
        <v>7170</v>
      </c>
      <c r="D7514" t="s">
        <v>21238</v>
      </c>
      <c r="E7514" t="s">
        <v>11853</v>
      </c>
      <c r="F7514" s="30" t="s">
        <v>17883</v>
      </c>
      <c r="G7514">
        <v>9.27</v>
      </c>
      <c r="H7514">
        <v>4.2</v>
      </c>
      <c r="I7514">
        <v>18</v>
      </c>
      <c r="J7514">
        <v>0</v>
      </c>
      <c r="K7514" s="13">
        <v>0.31469999999999998</v>
      </c>
      <c r="L7514" s="13">
        <v>4.2000000000000003E-2</v>
      </c>
      <c r="M7514" s="13">
        <v>9.2699999999999991E-2</v>
      </c>
      <c r="N7514" s="13">
        <v>0.18</v>
      </c>
      <c r="O7514" s="13">
        <v>0</v>
      </c>
      <c r="P7514" s="12" t="str">
        <f>LEFT(Tabela2[[#This Row],[Código]],2)</f>
        <v>73</v>
      </c>
    </row>
    <row r="7515" spans="2:16" ht="15" customHeight="1" x14ac:dyDescent="0.25">
      <c r="B7515" s="36" t="str">
        <f>LOOKUP(Tabela2[[#This Row],[RESUMO]],Tabela3[Grupo],Tabela3[Meus produtos])</f>
        <v>Não</v>
      </c>
      <c r="C7515" s="30" t="s">
        <v>7171</v>
      </c>
      <c r="D7515" t="s">
        <v>21238</v>
      </c>
      <c r="E7515" t="s">
        <v>11853</v>
      </c>
      <c r="F7515" s="30" t="s">
        <v>17884</v>
      </c>
      <c r="G7515">
        <v>9.27</v>
      </c>
      <c r="H7515">
        <v>4.2</v>
      </c>
      <c r="I7515">
        <v>18</v>
      </c>
      <c r="J7515">
        <v>0</v>
      </c>
      <c r="K7515" s="13">
        <v>0.31469999999999998</v>
      </c>
      <c r="L7515" s="13">
        <v>4.2000000000000003E-2</v>
      </c>
      <c r="M7515" s="13">
        <v>9.2699999999999991E-2</v>
      </c>
      <c r="N7515" s="13">
        <v>0.18</v>
      </c>
      <c r="O7515" s="13">
        <v>0</v>
      </c>
      <c r="P7515" s="12" t="str">
        <f>LEFT(Tabela2[[#This Row],[Código]],2)</f>
        <v>73</v>
      </c>
    </row>
    <row r="7516" spans="2:16" ht="15" customHeight="1" x14ac:dyDescent="0.25">
      <c r="B7516" s="36" t="str">
        <f>LOOKUP(Tabela2[[#This Row],[RESUMO]],Tabela3[Grupo],Tabela3[Meus produtos])</f>
        <v>Não</v>
      </c>
      <c r="C7516" s="30" t="s">
        <v>7172</v>
      </c>
      <c r="D7516" t="s">
        <v>21238</v>
      </c>
      <c r="E7516" t="s">
        <v>11853</v>
      </c>
      <c r="F7516" s="30" t="s">
        <v>17885</v>
      </c>
      <c r="G7516">
        <v>9.27</v>
      </c>
      <c r="H7516">
        <v>4.2</v>
      </c>
      <c r="I7516">
        <v>18</v>
      </c>
      <c r="J7516">
        <v>0</v>
      </c>
      <c r="K7516" s="13">
        <v>0.31469999999999998</v>
      </c>
      <c r="L7516" s="13">
        <v>4.2000000000000003E-2</v>
      </c>
      <c r="M7516" s="13">
        <v>9.2699999999999991E-2</v>
      </c>
      <c r="N7516" s="13">
        <v>0.18</v>
      </c>
      <c r="O7516" s="13">
        <v>0</v>
      </c>
      <c r="P7516" s="12" t="str">
        <f>LEFT(Tabela2[[#This Row],[Código]],2)</f>
        <v>73</v>
      </c>
    </row>
    <row r="7517" spans="2:16" ht="15" customHeight="1" x14ac:dyDescent="0.25">
      <c r="B7517" s="36" t="str">
        <f>LOOKUP(Tabela2[[#This Row],[RESUMO]],Tabela3[Grupo],Tabela3[Meus produtos])</f>
        <v>Não</v>
      </c>
      <c r="C7517" s="30" t="s">
        <v>7173</v>
      </c>
      <c r="D7517" t="s">
        <v>21238</v>
      </c>
      <c r="E7517" t="s">
        <v>11853</v>
      </c>
      <c r="F7517" s="30" t="s">
        <v>17886</v>
      </c>
      <c r="G7517">
        <v>10.46</v>
      </c>
      <c r="H7517">
        <v>5.39</v>
      </c>
      <c r="I7517">
        <v>18</v>
      </c>
      <c r="J7517">
        <v>0</v>
      </c>
      <c r="K7517" s="13">
        <v>0.33850000000000002</v>
      </c>
      <c r="L7517" s="13">
        <v>5.3899999999999997E-2</v>
      </c>
      <c r="M7517" s="13">
        <v>0.10460000000000001</v>
      </c>
      <c r="N7517" s="13">
        <v>0.18</v>
      </c>
      <c r="O7517" s="13">
        <v>0</v>
      </c>
      <c r="P7517" s="12" t="str">
        <f>LEFT(Tabela2[[#This Row],[Código]],2)</f>
        <v>73</v>
      </c>
    </row>
    <row r="7518" spans="2:16" ht="15" customHeight="1" x14ac:dyDescent="0.25">
      <c r="B7518" s="36" t="str">
        <f>LOOKUP(Tabela2[[#This Row],[RESUMO]],Tabela3[Grupo],Tabela3[Meus produtos])</f>
        <v>Não</v>
      </c>
      <c r="C7518" s="30" t="s">
        <v>7174</v>
      </c>
      <c r="D7518" t="s">
        <v>21238</v>
      </c>
      <c r="E7518" t="s">
        <v>11853</v>
      </c>
      <c r="F7518" s="30" t="s">
        <v>17887</v>
      </c>
      <c r="G7518">
        <v>10.46</v>
      </c>
      <c r="H7518">
        <v>5.39</v>
      </c>
      <c r="I7518">
        <v>18</v>
      </c>
      <c r="J7518">
        <v>0</v>
      </c>
      <c r="K7518" s="13">
        <v>0.33850000000000002</v>
      </c>
      <c r="L7518" s="13">
        <v>5.3899999999999997E-2</v>
      </c>
      <c r="M7518" s="13">
        <v>0.10460000000000001</v>
      </c>
      <c r="N7518" s="13">
        <v>0.18</v>
      </c>
      <c r="O7518" s="13">
        <v>0</v>
      </c>
      <c r="P7518" s="12" t="str">
        <f>LEFT(Tabela2[[#This Row],[Código]],2)</f>
        <v>73</v>
      </c>
    </row>
    <row r="7519" spans="2:16" ht="15" customHeight="1" x14ac:dyDescent="0.25">
      <c r="B7519" s="36" t="str">
        <f>LOOKUP(Tabela2[[#This Row],[RESUMO]],Tabela3[Grupo],Tabela3[Meus produtos])</f>
        <v>Não</v>
      </c>
      <c r="C7519" s="30" t="s">
        <v>7175</v>
      </c>
      <c r="D7519" t="s">
        <v>21238</v>
      </c>
      <c r="E7519" t="s">
        <v>11853</v>
      </c>
      <c r="F7519" s="30" t="s">
        <v>17888</v>
      </c>
      <c r="G7519">
        <v>10.46</v>
      </c>
      <c r="H7519">
        <v>5.39</v>
      </c>
      <c r="I7519">
        <v>18</v>
      </c>
      <c r="J7519">
        <v>0</v>
      </c>
      <c r="K7519" s="13">
        <v>0.33850000000000002</v>
      </c>
      <c r="L7519" s="13">
        <v>5.3899999999999997E-2</v>
      </c>
      <c r="M7519" s="13">
        <v>0.10460000000000001</v>
      </c>
      <c r="N7519" s="13">
        <v>0.18</v>
      </c>
      <c r="O7519" s="13">
        <v>0</v>
      </c>
      <c r="P7519" s="12" t="str">
        <f>LEFT(Tabela2[[#This Row],[Código]],2)</f>
        <v>73</v>
      </c>
    </row>
    <row r="7520" spans="2:16" ht="15" customHeight="1" x14ac:dyDescent="0.25">
      <c r="B7520" s="36" t="str">
        <f>LOOKUP(Tabela2[[#This Row],[RESUMO]],Tabela3[Grupo],Tabela3[Meus produtos])</f>
        <v>Não</v>
      </c>
      <c r="C7520" s="30" t="s">
        <v>7176</v>
      </c>
      <c r="D7520" t="s">
        <v>21238</v>
      </c>
      <c r="E7520" t="s">
        <v>11853</v>
      </c>
      <c r="F7520" s="30" t="s">
        <v>17889</v>
      </c>
      <c r="G7520">
        <v>10.46</v>
      </c>
      <c r="H7520">
        <v>5.39</v>
      </c>
      <c r="I7520">
        <v>18</v>
      </c>
      <c r="J7520">
        <v>0</v>
      </c>
      <c r="K7520" s="13">
        <v>0.33850000000000002</v>
      </c>
      <c r="L7520" s="13">
        <v>5.3899999999999997E-2</v>
      </c>
      <c r="M7520" s="13">
        <v>0.10460000000000001</v>
      </c>
      <c r="N7520" s="13">
        <v>0.18</v>
      </c>
      <c r="O7520" s="13">
        <v>0</v>
      </c>
      <c r="P7520" s="12" t="str">
        <f>LEFT(Tabela2[[#This Row],[Código]],2)</f>
        <v>73</v>
      </c>
    </row>
    <row r="7521" spans="2:16" ht="15" customHeight="1" x14ac:dyDescent="0.25">
      <c r="B7521" s="36" t="str">
        <f>LOOKUP(Tabela2[[#This Row],[RESUMO]],Tabela3[Grupo],Tabela3[Meus produtos])</f>
        <v>Não</v>
      </c>
      <c r="C7521" s="30" t="s">
        <v>7177</v>
      </c>
      <c r="D7521" t="s">
        <v>21238</v>
      </c>
      <c r="E7521" t="s">
        <v>11853</v>
      </c>
      <c r="F7521" s="30" t="s">
        <v>17890</v>
      </c>
      <c r="G7521">
        <v>10.46</v>
      </c>
      <c r="H7521">
        <v>5.39</v>
      </c>
      <c r="I7521">
        <v>18</v>
      </c>
      <c r="J7521">
        <v>0</v>
      </c>
      <c r="K7521" s="13">
        <v>0.33850000000000002</v>
      </c>
      <c r="L7521" s="13">
        <v>5.3899999999999997E-2</v>
      </c>
      <c r="M7521" s="13">
        <v>0.10460000000000001</v>
      </c>
      <c r="N7521" s="13">
        <v>0.18</v>
      </c>
      <c r="O7521" s="13">
        <v>0</v>
      </c>
      <c r="P7521" s="12" t="str">
        <f>LEFT(Tabela2[[#This Row],[Código]],2)</f>
        <v>73</v>
      </c>
    </row>
    <row r="7522" spans="2:16" ht="15" customHeight="1" x14ac:dyDescent="0.25">
      <c r="B7522" s="36" t="str">
        <f>LOOKUP(Tabela2[[#This Row],[RESUMO]],Tabela3[Grupo],Tabela3[Meus produtos])</f>
        <v>Não</v>
      </c>
      <c r="C7522" s="30" t="s">
        <v>7178</v>
      </c>
      <c r="D7522" t="s">
        <v>21238</v>
      </c>
      <c r="E7522" t="s">
        <v>11853</v>
      </c>
      <c r="F7522" s="30" t="s">
        <v>17891</v>
      </c>
      <c r="G7522">
        <v>10.46</v>
      </c>
      <c r="H7522">
        <v>5.39</v>
      </c>
      <c r="I7522">
        <v>18</v>
      </c>
      <c r="J7522">
        <v>0</v>
      </c>
      <c r="K7522" s="13">
        <v>0.33850000000000002</v>
      </c>
      <c r="L7522" s="13">
        <v>5.3899999999999997E-2</v>
      </c>
      <c r="M7522" s="13">
        <v>0.10460000000000001</v>
      </c>
      <c r="N7522" s="13">
        <v>0.18</v>
      </c>
      <c r="O7522" s="13">
        <v>0</v>
      </c>
      <c r="P7522" s="12" t="str">
        <f>LEFT(Tabela2[[#This Row],[Código]],2)</f>
        <v>73</v>
      </c>
    </row>
    <row r="7523" spans="2:16" ht="15" customHeight="1" x14ac:dyDescent="0.25">
      <c r="B7523" s="36" t="str">
        <f>LOOKUP(Tabela2[[#This Row],[RESUMO]],Tabela3[Grupo],Tabela3[Meus produtos])</f>
        <v>Não</v>
      </c>
      <c r="C7523" s="30" t="s">
        <v>7179</v>
      </c>
      <c r="D7523" t="s">
        <v>21238</v>
      </c>
      <c r="E7523" t="s">
        <v>11853</v>
      </c>
      <c r="F7523" s="30" t="s">
        <v>17892</v>
      </c>
      <c r="G7523">
        <v>10.46</v>
      </c>
      <c r="H7523">
        <v>5.39</v>
      </c>
      <c r="I7523">
        <v>18</v>
      </c>
      <c r="J7523">
        <v>0</v>
      </c>
      <c r="K7523" s="13">
        <v>0.33850000000000002</v>
      </c>
      <c r="L7523" s="13">
        <v>5.3899999999999997E-2</v>
      </c>
      <c r="M7523" s="13">
        <v>0.10460000000000001</v>
      </c>
      <c r="N7523" s="13">
        <v>0.18</v>
      </c>
      <c r="O7523" s="13">
        <v>0</v>
      </c>
      <c r="P7523" s="12" t="str">
        <f>LEFT(Tabela2[[#This Row],[Código]],2)</f>
        <v>73</v>
      </c>
    </row>
    <row r="7524" spans="2:16" ht="15" customHeight="1" x14ac:dyDescent="0.25">
      <c r="B7524" s="36" t="str">
        <f>LOOKUP(Tabela2[[#This Row],[RESUMO]],Tabela3[Grupo],Tabela3[Meus produtos])</f>
        <v>Não</v>
      </c>
      <c r="C7524" s="30" t="s">
        <v>7180</v>
      </c>
      <c r="D7524" t="s">
        <v>21238</v>
      </c>
      <c r="E7524" t="s">
        <v>11853</v>
      </c>
      <c r="F7524" s="30" t="s">
        <v>17893</v>
      </c>
      <c r="G7524">
        <v>10.46</v>
      </c>
      <c r="H7524">
        <v>5.39</v>
      </c>
      <c r="I7524">
        <v>18</v>
      </c>
      <c r="J7524">
        <v>0</v>
      </c>
      <c r="K7524" s="13">
        <v>0.33850000000000002</v>
      </c>
      <c r="L7524" s="13">
        <v>5.3899999999999997E-2</v>
      </c>
      <c r="M7524" s="13">
        <v>0.10460000000000001</v>
      </c>
      <c r="N7524" s="13">
        <v>0.18</v>
      </c>
      <c r="O7524" s="13">
        <v>0</v>
      </c>
      <c r="P7524" s="12" t="str">
        <f>LEFT(Tabela2[[#This Row],[Código]],2)</f>
        <v>73</v>
      </c>
    </row>
    <row r="7525" spans="2:16" ht="15" customHeight="1" x14ac:dyDescent="0.25">
      <c r="B7525" s="36" t="str">
        <f>LOOKUP(Tabela2[[#This Row],[RESUMO]],Tabela3[Grupo],Tabela3[Meus produtos])</f>
        <v>Não</v>
      </c>
      <c r="C7525" s="30" t="s">
        <v>7181</v>
      </c>
      <c r="D7525" t="s">
        <v>21238</v>
      </c>
      <c r="E7525" t="s">
        <v>11853</v>
      </c>
      <c r="F7525" s="30" t="s">
        <v>17894</v>
      </c>
      <c r="G7525">
        <v>16.59</v>
      </c>
      <c r="H7525">
        <v>7.1</v>
      </c>
      <c r="I7525">
        <v>18</v>
      </c>
      <c r="J7525">
        <v>0</v>
      </c>
      <c r="K7525" s="13">
        <v>0.41689999999999999</v>
      </c>
      <c r="L7525" s="13">
        <v>7.0999999999999994E-2</v>
      </c>
      <c r="M7525" s="13">
        <v>0.16589999999999999</v>
      </c>
      <c r="N7525" s="13">
        <v>0.18</v>
      </c>
      <c r="O7525" s="13">
        <v>0</v>
      </c>
      <c r="P7525" s="12" t="str">
        <f>LEFT(Tabela2[[#This Row],[Código]],2)</f>
        <v>73</v>
      </c>
    </row>
    <row r="7526" spans="2:16" ht="15" customHeight="1" x14ac:dyDescent="0.25">
      <c r="B7526" s="36" t="str">
        <f>LOOKUP(Tabela2[[#This Row],[RESUMO]],Tabela3[Grupo],Tabela3[Meus produtos])</f>
        <v>Não</v>
      </c>
      <c r="C7526" s="30" t="s">
        <v>7182</v>
      </c>
      <c r="D7526" t="s">
        <v>21238</v>
      </c>
      <c r="E7526" t="s">
        <v>11853</v>
      </c>
      <c r="F7526" s="30" t="s">
        <v>17895</v>
      </c>
      <c r="G7526">
        <v>16.59</v>
      </c>
      <c r="H7526">
        <v>7.1</v>
      </c>
      <c r="I7526">
        <v>18</v>
      </c>
      <c r="J7526">
        <v>0</v>
      </c>
      <c r="K7526" s="13">
        <v>0.41689999999999999</v>
      </c>
      <c r="L7526" s="13">
        <v>7.0999999999999994E-2</v>
      </c>
      <c r="M7526" s="13">
        <v>0.16589999999999999</v>
      </c>
      <c r="N7526" s="13">
        <v>0.18</v>
      </c>
      <c r="O7526" s="13">
        <v>0</v>
      </c>
      <c r="P7526" s="12" t="str">
        <f>LEFT(Tabela2[[#This Row],[Código]],2)</f>
        <v>73</v>
      </c>
    </row>
    <row r="7527" spans="2:16" ht="15" customHeight="1" x14ac:dyDescent="0.25">
      <c r="B7527" s="36" t="str">
        <f>LOOKUP(Tabela2[[#This Row],[RESUMO]],Tabela3[Grupo],Tabela3[Meus produtos])</f>
        <v>Não</v>
      </c>
      <c r="C7527" s="30" t="s">
        <v>7183</v>
      </c>
      <c r="D7527" t="s">
        <v>21238</v>
      </c>
      <c r="E7527" t="s">
        <v>11853</v>
      </c>
      <c r="F7527" s="30" t="s">
        <v>17896</v>
      </c>
      <c r="G7527">
        <v>16.59</v>
      </c>
      <c r="H7527">
        <v>7.1</v>
      </c>
      <c r="I7527">
        <v>8.8000000000000007</v>
      </c>
      <c r="J7527">
        <v>0</v>
      </c>
      <c r="K7527" s="13">
        <v>0.32490000000000002</v>
      </c>
      <c r="L7527" s="13">
        <v>7.0999999999999994E-2</v>
      </c>
      <c r="M7527" s="13">
        <v>0.16589999999999999</v>
      </c>
      <c r="N7527" s="13">
        <v>8.8000000000000009E-2</v>
      </c>
      <c r="O7527" s="13">
        <v>0</v>
      </c>
      <c r="P7527" s="12" t="str">
        <f>LEFT(Tabela2[[#This Row],[Código]],2)</f>
        <v>73</v>
      </c>
    </row>
    <row r="7528" spans="2:16" ht="15" customHeight="1" x14ac:dyDescent="0.25">
      <c r="B7528" s="36" t="str">
        <f>LOOKUP(Tabela2[[#This Row],[RESUMO]],Tabela3[Grupo],Tabela3[Meus produtos])</f>
        <v>Não</v>
      </c>
      <c r="C7528" s="30" t="s">
        <v>7184</v>
      </c>
      <c r="D7528" t="s">
        <v>21238</v>
      </c>
      <c r="E7528" t="s">
        <v>11853</v>
      </c>
      <c r="F7528" s="30" t="s">
        <v>17897</v>
      </c>
      <c r="G7528">
        <v>16.59</v>
      </c>
      <c r="H7528">
        <v>7.1</v>
      </c>
      <c r="I7528">
        <v>18</v>
      </c>
      <c r="J7528">
        <v>0</v>
      </c>
      <c r="K7528" s="13">
        <v>0.41689999999999999</v>
      </c>
      <c r="L7528" s="13">
        <v>7.0999999999999994E-2</v>
      </c>
      <c r="M7528" s="13">
        <v>0.16589999999999999</v>
      </c>
      <c r="N7528" s="13">
        <v>0.18</v>
      </c>
      <c r="O7528" s="13">
        <v>0</v>
      </c>
      <c r="P7528" s="12" t="str">
        <f>LEFT(Tabela2[[#This Row],[Código]],2)</f>
        <v>73</v>
      </c>
    </row>
    <row r="7529" spans="2:16" ht="15" customHeight="1" x14ac:dyDescent="0.25">
      <c r="B7529" s="36" t="str">
        <f>LOOKUP(Tabela2[[#This Row],[RESUMO]],Tabela3[Grupo],Tabela3[Meus produtos])</f>
        <v>Não</v>
      </c>
      <c r="C7529" s="30" t="s">
        <v>7185</v>
      </c>
      <c r="D7529" t="s">
        <v>21238</v>
      </c>
      <c r="E7529" t="s">
        <v>11853</v>
      </c>
      <c r="F7529" s="30" t="s">
        <v>17898</v>
      </c>
      <c r="G7529">
        <v>16.59</v>
      </c>
      <c r="H7529">
        <v>7.1</v>
      </c>
      <c r="I7529">
        <v>18</v>
      </c>
      <c r="J7529">
        <v>0</v>
      </c>
      <c r="K7529" s="13">
        <v>0.41689999999999999</v>
      </c>
      <c r="L7529" s="13">
        <v>7.0999999999999994E-2</v>
      </c>
      <c r="M7529" s="13">
        <v>0.16589999999999999</v>
      </c>
      <c r="N7529" s="13">
        <v>0.18</v>
      </c>
      <c r="O7529" s="13">
        <v>0</v>
      </c>
      <c r="P7529" s="12" t="str">
        <f>LEFT(Tabela2[[#This Row],[Código]],2)</f>
        <v>73</v>
      </c>
    </row>
    <row r="7530" spans="2:16" ht="15" customHeight="1" x14ac:dyDescent="0.25">
      <c r="B7530" s="36" t="str">
        <f>LOOKUP(Tabela2[[#This Row],[RESUMO]],Tabela3[Grupo],Tabela3[Meus produtos])</f>
        <v>Não</v>
      </c>
      <c r="C7530" s="30" t="s">
        <v>7186</v>
      </c>
      <c r="D7530" t="s">
        <v>21238</v>
      </c>
      <c r="E7530" t="s">
        <v>11853</v>
      </c>
      <c r="F7530" s="30" t="s">
        <v>17899</v>
      </c>
      <c r="G7530">
        <v>16.59</v>
      </c>
      <c r="H7530">
        <v>7.1</v>
      </c>
      <c r="I7530">
        <v>18</v>
      </c>
      <c r="J7530">
        <v>0</v>
      </c>
      <c r="K7530" s="13">
        <v>0.41689999999999999</v>
      </c>
      <c r="L7530" s="13">
        <v>7.0999999999999994E-2</v>
      </c>
      <c r="M7530" s="13">
        <v>0.16589999999999999</v>
      </c>
      <c r="N7530" s="13">
        <v>0.18</v>
      </c>
      <c r="O7530" s="13">
        <v>0</v>
      </c>
      <c r="P7530" s="12" t="str">
        <f>LEFT(Tabela2[[#This Row],[Código]],2)</f>
        <v>73</v>
      </c>
    </row>
    <row r="7531" spans="2:16" ht="15" customHeight="1" x14ac:dyDescent="0.25">
      <c r="B7531" s="36" t="str">
        <f>LOOKUP(Tabela2[[#This Row],[RESUMO]],Tabela3[Grupo],Tabela3[Meus produtos])</f>
        <v>Não</v>
      </c>
      <c r="C7531" s="30" t="s">
        <v>7187</v>
      </c>
      <c r="D7531" t="s">
        <v>21238</v>
      </c>
      <c r="E7531" t="s">
        <v>11853</v>
      </c>
      <c r="F7531" s="30" t="s">
        <v>17900</v>
      </c>
      <c r="G7531">
        <v>16.59</v>
      </c>
      <c r="H7531">
        <v>7.1</v>
      </c>
      <c r="I7531">
        <v>18</v>
      </c>
      <c r="J7531">
        <v>0</v>
      </c>
      <c r="K7531" s="13">
        <v>0.41689999999999999</v>
      </c>
      <c r="L7531" s="13">
        <v>7.0999999999999994E-2</v>
      </c>
      <c r="M7531" s="13">
        <v>0.16589999999999999</v>
      </c>
      <c r="N7531" s="13">
        <v>0.18</v>
      </c>
      <c r="O7531" s="13">
        <v>0</v>
      </c>
      <c r="P7531" s="12" t="str">
        <f>LEFT(Tabela2[[#This Row],[Código]],2)</f>
        <v>73</v>
      </c>
    </row>
    <row r="7532" spans="2:16" ht="15" customHeight="1" x14ac:dyDescent="0.25">
      <c r="B7532" s="36" t="str">
        <f>LOOKUP(Tabela2[[#This Row],[RESUMO]],Tabela3[Grupo],Tabela3[Meus produtos])</f>
        <v>Não</v>
      </c>
      <c r="C7532" s="30" t="s">
        <v>7188</v>
      </c>
      <c r="D7532" t="s">
        <v>21238</v>
      </c>
      <c r="E7532" t="s">
        <v>11853</v>
      </c>
      <c r="F7532" s="30" t="s">
        <v>17901</v>
      </c>
      <c r="G7532">
        <v>16.59</v>
      </c>
      <c r="H7532">
        <v>7.1</v>
      </c>
      <c r="I7532">
        <v>18</v>
      </c>
      <c r="J7532">
        <v>0</v>
      </c>
      <c r="K7532" s="13">
        <v>0.41689999999999999</v>
      </c>
      <c r="L7532" s="13">
        <v>7.0999999999999994E-2</v>
      </c>
      <c r="M7532" s="13">
        <v>0.16589999999999999</v>
      </c>
      <c r="N7532" s="13">
        <v>0.18</v>
      </c>
      <c r="O7532" s="13">
        <v>0</v>
      </c>
      <c r="P7532" s="12" t="str">
        <f>LEFT(Tabela2[[#This Row],[Código]],2)</f>
        <v>73</v>
      </c>
    </row>
    <row r="7533" spans="2:16" ht="15" customHeight="1" x14ac:dyDescent="0.25">
      <c r="B7533" s="36" t="str">
        <f>LOOKUP(Tabela2[[#This Row],[RESUMO]],Tabela3[Grupo],Tabela3[Meus produtos])</f>
        <v>Não</v>
      </c>
      <c r="C7533" s="30" t="s">
        <v>7189</v>
      </c>
      <c r="D7533" t="s">
        <v>21238</v>
      </c>
      <c r="E7533" t="s">
        <v>11853</v>
      </c>
      <c r="F7533" s="30" t="s">
        <v>17902</v>
      </c>
      <c r="G7533">
        <v>16.59</v>
      </c>
      <c r="H7533">
        <v>7.1</v>
      </c>
      <c r="I7533">
        <v>18</v>
      </c>
      <c r="J7533">
        <v>0</v>
      </c>
      <c r="K7533" s="13">
        <v>0.41689999999999999</v>
      </c>
      <c r="L7533" s="13">
        <v>7.0999999999999994E-2</v>
      </c>
      <c r="M7533" s="13">
        <v>0.16589999999999999</v>
      </c>
      <c r="N7533" s="13">
        <v>0.18</v>
      </c>
      <c r="O7533" s="13">
        <v>0</v>
      </c>
      <c r="P7533" s="12" t="str">
        <f>LEFT(Tabela2[[#This Row],[Código]],2)</f>
        <v>73</v>
      </c>
    </row>
    <row r="7534" spans="2:16" ht="15" customHeight="1" x14ac:dyDescent="0.25">
      <c r="B7534" s="36" t="str">
        <f>LOOKUP(Tabela2[[#This Row],[RESUMO]],Tabela3[Grupo],Tabela3[Meus produtos])</f>
        <v>Não</v>
      </c>
      <c r="C7534" s="30" t="s">
        <v>7190</v>
      </c>
      <c r="D7534" t="s">
        <v>21238</v>
      </c>
      <c r="E7534" t="s">
        <v>11853</v>
      </c>
      <c r="F7534" s="30" t="s">
        <v>17903</v>
      </c>
      <c r="G7534">
        <v>16.59</v>
      </c>
      <c r="H7534">
        <v>7.1</v>
      </c>
      <c r="I7534">
        <v>18</v>
      </c>
      <c r="J7534">
        <v>0</v>
      </c>
      <c r="K7534" s="13">
        <v>0.41689999999999999</v>
      </c>
      <c r="L7534" s="13">
        <v>7.0999999999999994E-2</v>
      </c>
      <c r="M7534" s="13">
        <v>0.16589999999999999</v>
      </c>
      <c r="N7534" s="13">
        <v>0.18</v>
      </c>
      <c r="O7534" s="13">
        <v>0</v>
      </c>
      <c r="P7534" s="12" t="str">
        <f>LEFT(Tabela2[[#This Row],[Código]],2)</f>
        <v>73</v>
      </c>
    </row>
    <row r="7535" spans="2:16" ht="15" customHeight="1" x14ac:dyDescent="0.25">
      <c r="B7535" s="36" t="str">
        <f>LOOKUP(Tabela2[[#This Row],[RESUMO]],Tabela3[Grupo],Tabela3[Meus produtos])</f>
        <v>Não</v>
      </c>
      <c r="C7535" s="30" t="s">
        <v>7191</v>
      </c>
      <c r="D7535" t="s">
        <v>21238</v>
      </c>
      <c r="E7535" t="s">
        <v>11853</v>
      </c>
      <c r="F7535" s="30" t="s">
        <v>17904</v>
      </c>
      <c r="G7535">
        <v>16.59</v>
      </c>
      <c r="H7535">
        <v>7.1</v>
      </c>
      <c r="I7535">
        <v>18</v>
      </c>
      <c r="J7535">
        <v>0</v>
      </c>
      <c r="K7535" s="13">
        <v>0.41689999999999999</v>
      </c>
      <c r="L7535" s="13">
        <v>7.0999999999999994E-2</v>
      </c>
      <c r="M7535" s="13">
        <v>0.16589999999999999</v>
      </c>
      <c r="N7535" s="13">
        <v>0.18</v>
      </c>
      <c r="O7535" s="13">
        <v>0</v>
      </c>
      <c r="P7535" s="12" t="str">
        <f>LEFT(Tabela2[[#This Row],[Código]],2)</f>
        <v>73</v>
      </c>
    </row>
    <row r="7536" spans="2:16" ht="15" customHeight="1" x14ac:dyDescent="0.25">
      <c r="B7536" s="36" t="str">
        <f>LOOKUP(Tabela2[[#This Row],[RESUMO]],Tabela3[Grupo],Tabela3[Meus produtos])</f>
        <v>Não</v>
      </c>
      <c r="C7536" s="30" t="s">
        <v>7192</v>
      </c>
      <c r="D7536" t="s">
        <v>21238</v>
      </c>
      <c r="E7536" t="s">
        <v>11853</v>
      </c>
      <c r="F7536" s="30" t="s">
        <v>17905</v>
      </c>
      <c r="G7536">
        <v>16.59</v>
      </c>
      <c r="H7536">
        <v>7.1</v>
      </c>
      <c r="I7536">
        <v>18</v>
      </c>
      <c r="J7536">
        <v>0</v>
      </c>
      <c r="K7536" s="13">
        <v>0.41689999999999999</v>
      </c>
      <c r="L7536" s="13">
        <v>7.0999999999999994E-2</v>
      </c>
      <c r="M7536" s="13">
        <v>0.16589999999999999</v>
      </c>
      <c r="N7536" s="13">
        <v>0.18</v>
      </c>
      <c r="O7536" s="13">
        <v>0</v>
      </c>
      <c r="P7536" s="12" t="str">
        <f>LEFT(Tabela2[[#This Row],[Código]],2)</f>
        <v>73</v>
      </c>
    </row>
    <row r="7537" spans="2:16" ht="15" customHeight="1" x14ac:dyDescent="0.25">
      <c r="B7537" s="36" t="str">
        <f>LOOKUP(Tabela2[[#This Row],[RESUMO]],Tabela3[Grupo],Tabela3[Meus produtos])</f>
        <v>Não</v>
      </c>
      <c r="C7537" s="30" t="s">
        <v>7193</v>
      </c>
      <c r="D7537" t="s">
        <v>21238</v>
      </c>
      <c r="E7537" t="s">
        <v>11853</v>
      </c>
      <c r="F7537" s="30" t="s">
        <v>17906</v>
      </c>
      <c r="G7537">
        <v>9.27</v>
      </c>
      <c r="H7537">
        <v>4.2</v>
      </c>
      <c r="I7537">
        <v>18</v>
      </c>
      <c r="J7537">
        <v>0</v>
      </c>
      <c r="K7537" s="13">
        <v>0.31469999999999998</v>
      </c>
      <c r="L7537" s="13">
        <v>4.2000000000000003E-2</v>
      </c>
      <c r="M7537" s="13">
        <v>9.2699999999999991E-2</v>
      </c>
      <c r="N7537" s="13">
        <v>0.18</v>
      </c>
      <c r="O7537" s="13">
        <v>0</v>
      </c>
      <c r="P7537" s="12" t="str">
        <f>LEFT(Tabela2[[#This Row],[Código]],2)</f>
        <v>73</v>
      </c>
    </row>
    <row r="7538" spans="2:16" ht="15" customHeight="1" x14ac:dyDescent="0.25">
      <c r="B7538" s="36" t="str">
        <f>LOOKUP(Tabela2[[#This Row],[RESUMO]],Tabela3[Grupo],Tabela3[Meus produtos])</f>
        <v>Não</v>
      </c>
      <c r="C7538" s="30" t="s">
        <v>7194</v>
      </c>
      <c r="D7538" t="s">
        <v>21238</v>
      </c>
      <c r="E7538" t="s">
        <v>11853</v>
      </c>
      <c r="F7538" s="30" t="s">
        <v>17907</v>
      </c>
      <c r="G7538">
        <v>6.4</v>
      </c>
      <c r="H7538">
        <v>4.2</v>
      </c>
      <c r="I7538">
        <v>0</v>
      </c>
      <c r="J7538">
        <v>0</v>
      </c>
      <c r="K7538" s="13">
        <v>0.10600000000000001</v>
      </c>
      <c r="L7538" s="13">
        <v>4.2000000000000003E-2</v>
      </c>
      <c r="M7538" s="13">
        <v>6.4000000000000001E-2</v>
      </c>
      <c r="N7538" s="13">
        <v>0</v>
      </c>
      <c r="O7538" s="13">
        <v>0</v>
      </c>
      <c r="P7538" s="12" t="str">
        <f>LEFT(Tabela2[[#This Row],[Código]],2)</f>
        <v>73</v>
      </c>
    </row>
    <row r="7539" spans="2:16" ht="15" customHeight="1" x14ac:dyDescent="0.25">
      <c r="B7539" s="36" t="str">
        <f>LOOKUP(Tabela2[[#This Row],[RESUMO]],Tabela3[Grupo],Tabela3[Meus produtos])</f>
        <v>Não</v>
      </c>
      <c r="C7539" s="30" t="s">
        <v>7195</v>
      </c>
      <c r="D7539" t="s">
        <v>21238</v>
      </c>
      <c r="E7539" t="s">
        <v>11853</v>
      </c>
      <c r="F7539" s="30" t="s">
        <v>17908</v>
      </c>
      <c r="G7539">
        <v>12.95</v>
      </c>
      <c r="H7539">
        <v>4.2</v>
      </c>
      <c r="I7539">
        <v>18</v>
      </c>
      <c r="J7539">
        <v>0</v>
      </c>
      <c r="K7539" s="13">
        <v>0.35150000000000003</v>
      </c>
      <c r="L7539" s="13">
        <v>4.2000000000000003E-2</v>
      </c>
      <c r="M7539" s="13">
        <v>0.1295</v>
      </c>
      <c r="N7539" s="13">
        <v>0.18</v>
      </c>
      <c r="O7539" s="13">
        <v>0</v>
      </c>
      <c r="P7539" s="12" t="str">
        <f>LEFT(Tabela2[[#This Row],[Código]],2)</f>
        <v>73</v>
      </c>
    </row>
    <row r="7540" spans="2:16" ht="15" customHeight="1" x14ac:dyDescent="0.25">
      <c r="B7540" s="36" t="str">
        <f>LOOKUP(Tabela2[[#This Row],[RESUMO]],Tabela3[Grupo],Tabela3[Meus produtos])</f>
        <v>Não</v>
      </c>
      <c r="C7540" s="30" t="s">
        <v>7196</v>
      </c>
      <c r="D7540" t="s">
        <v>21238</v>
      </c>
      <c r="E7540" t="s">
        <v>11853</v>
      </c>
      <c r="F7540" s="30" t="s">
        <v>17909</v>
      </c>
      <c r="G7540">
        <v>9.27</v>
      </c>
      <c r="H7540">
        <v>4.2</v>
      </c>
      <c r="I7540">
        <v>12</v>
      </c>
      <c r="J7540">
        <v>0</v>
      </c>
      <c r="K7540" s="13">
        <v>0.25469999999999998</v>
      </c>
      <c r="L7540" s="13">
        <v>4.2000000000000003E-2</v>
      </c>
      <c r="M7540" s="13">
        <v>9.2699999999999991E-2</v>
      </c>
      <c r="N7540" s="13">
        <v>0.12</v>
      </c>
      <c r="O7540" s="13">
        <v>0</v>
      </c>
      <c r="P7540" s="12" t="str">
        <f>LEFT(Tabela2[[#This Row],[Código]],2)</f>
        <v>73</v>
      </c>
    </row>
    <row r="7541" spans="2:16" ht="15" customHeight="1" x14ac:dyDescent="0.25">
      <c r="B7541" s="36" t="str">
        <f>LOOKUP(Tabela2[[#This Row],[RESUMO]],Tabela3[Grupo],Tabela3[Meus produtos])</f>
        <v>Não</v>
      </c>
      <c r="C7541" s="30" t="s">
        <v>7197</v>
      </c>
      <c r="D7541" t="s">
        <v>21238</v>
      </c>
      <c r="E7541" t="s">
        <v>11853</v>
      </c>
      <c r="F7541" s="30" t="s">
        <v>17910</v>
      </c>
      <c r="G7541">
        <v>9.27</v>
      </c>
      <c r="H7541">
        <v>4.2</v>
      </c>
      <c r="I7541">
        <v>18</v>
      </c>
      <c r="J7541">
        <v>0</v>
      </c>
      <c r="K7541" s="13">
        <v>0.31469999999999998</v>
      </c>
      <c r="L7541" s="13">
        <v>4.2000000000000003E-2</v>
      </c>
      <c r="M7541" s="13">
        <v>9.2699999999999991E-2</v>
      </c>
      <c r="N7541" s="13">
        <v>0.18</v>
      </c>
      <c r="O7541" s="13">
        <v>0</v>
      </c>
      <c r="P7541" s="12" t="str">
        <f>LEFT(Tabela2[[#This Row],[Código]],2)</f>
        <v>73</v>
      </c>
    </row>
    <row r="7542" spans="2:16" ht="15" customHeight="1" x14ac:dyDescent="0.25">
      <c r="B7542" s="36" t="str">
        <f>LOOKUP(Tabela2[[#This Row],[RESUMO]],Tabela3[Grupo],Tabela3[Meus produtos])</f>
        <v>Não</v>
      </c>
      <c r="C7542" s="30" t="s">
        <v>7198</v>
      </c>
      <c r="D7542" t="s">
        <v>21238</v>
      </c>
      <c r="E7542" t="s">
        <v>11853</v>
      </c>
      <c r="F7542" s="30" t="s">
        <v>17911</v>
      </c>
      <c r="G7542">
        <v>10.46</v>
      </c>
      <c r="H7542">
        <v>5.39</v>
      </c>
      <c r="I7542">
        <v>12</v>
      </c>
      <c r="J7542">
        <v>0</v>
      </c>
      <c r="K7542" s="13">
        <v>0.27849999999999997</v>
      </c>
      <c r="L7542" s="13">
        <v>5.3899999999999997E-2</v>
      </c>
      <c r="M7542" s="13">
        <v>0.10460000000000001</v>
      </c>
      <c r="N7542" s="13">
        <v>0.12</v>
      </c>
      <c r="O7542" s="13">
        <v>0</v>
      </c>
      <c r="P7542" s="12" t="str">
        <f>LEFT(Tabela2[[#This Row],[Código]],2)</f>
        <v>73</v>
      </c>
    </row>
    <row r="7543" spans="2:16" ht="15" customHeight="1" x14ac:dyDescent="0.25">
      <c r="B7543" s="36" t="str">
        <f>LOOKUP(Tabela2[[#This Row],[RESUMO]],Tabela3[Grupo],Tabela3[Meus produtos])</f>
        <v>Não</v>
      </c>
      <c r="C7543" s="30" t="s">
        <v>7198</v>
      </c>
      <c r="D7543" t="s">
        <v>124</v>
      </c>
      <c r="E7543" t="s">
        <v>11853</v>
      </c>
      <c r="F7543" s="30" t="s">
        <v>21464</v>
      </c>
      <c r="G7543">
        <v>9.27</v>
      </c>
      <c r="H7543">
        <v>4.2</v>
      </c>
      <c r="I7543">
        <v>12</v>
      </c>
      <c r="J7543">
        <v>0</v>
      </c>
      <c r="K7543" s="13">
        <v>0.25469999999999998</v>
      </c>
      <c r="L7543" s="13">
        <v>4.2000000000000003E-2</v>
      </c>
      <c r="M7543" s="13">
        <v>9.2699999999999991E-2</v>
      </c>
      <c r="N7543" s="13">
        <v>0.12</v>
      </c>
      <c r="O7543" s="13">
        <v>0</v>
      </c>
      <c r="P7543" s="12" t="str">
        <f>LEFT(Tabela2[[#This Row],[Código]],2)</f>
        <v>73</v>
      </c>
    </row>
    <row r="7544" spans="2:16" ht="15" customHeight="1" x14ac:dyDescent="0.25">
      <c r="B7544" s="36" t="str">
        <f>LOOKUP(Tabela2[[#This Row],[RESUMO]],Tabela3[Grupo],Tabela3[Meus produtos])</f>
        <v>Não</v>
      </c>
      <c r="C7544" s="30" t="s">
        <v>7199</v>
      </c>
      <c r="D7544" t="s">
        <v>21238</v>
      </c>
      <c r="E7544" t="s">
        <v>11853</v>
      </c>
      <c r="F7544" s="30" t="s">
        <v>17912</v>
      </c>
      <c r="G7544">
        <v>18.52</v>
      </c>
      <c r="H7544">
        <v>13.45</v>
      </c>
      <c r="I7544">
        <v>12</v>
      </c>
      <c r="J7544">
        <v>0</v>
      </c>
      <c r="K7544" s="13">
        <v>0.43969999999999998</v>
      </c>
      <c r="L7544" s="13">
        <v>0.13449999999999998</v>
      </c>
      <c r="M7544" s="13">
        <v>0.1852</v>
      </c>
      <c r="N7544" s="13">
        <v>0.12</v>
      </c>
      <c r="O7544" s="13">
        <v>0</v>
      </c>
      <c r="P7544" s="12" t="str">
        <f>LEFT(Tabela2[[#This Row],[Código]],2)</f>
        <v>73</v>
      </c>
    </row>
    <row r="7545" spans="2:16" ht="15" customHeight="1" x14ac:dyDescent="0.25">
      <c r="B7545" s="36" t="str">
        <f>LOOKUP(Tabela2[[#This Row],[RESUMO]],Tabela3[Grupo],Tabela3[Meus produtos])</f>
        <v>Não</v>
      </c>
      <c r="C7545" s="30" t="s">
        <v>7200</v>
      </c>
      <c r="D7545" t="s">
        <v>21238</v>
      </c>
      <c r="E7545" t="s">
        <v>11853</v>
      </c>
      <c r="F7545" s="30" t="s">
        <v>17913</v>
      </c>
      <c r="G7545">
        <v>15.45</v>
      </c>
      <c r="H7545">
        <v>13.45</v>
      </c>
      <c r="I7545">
        <v>18</v>
      </c>
      <c r="J7545">
        <v>0</v>
      </c>
      <c r="K7545" s="13">
        <v>0.46899999999999997</v>
      </c>
      <c r="L7545" s="13">
        <v>0.13449999999999998</v>
      </c>
      <c r="M7545" s="13">
        <v>0.1545</v>
      </c>
      <c r="N7545" s="13">
        <v>0.18</v>
      </c>
      <c r="O7545" s="13">
        <v>0</v>
      </c>
      <c r="P7545" s="12" t="str">
        <f>LEFT(Tabela2[[#This Row],[Código]],2)</f>
        <v>73</v>
      </c>
    </row>
    <row r="7546" spans="2:16" ht="15" customHeight="1" x14ac:dyDescent="0.25">
      <c r="B7546" s="36" t="str">
        <f>LOOKUP(Tabela2[[#This Row],[RESUMO]],Tabela3[Grupo],Tabela3[Meus produtos])</f>
        <v>Não</v>
      </c>
      <c r="C7546" s="30" t="s">
        <v>7201</v>
      </c>
      <c r="D7546" t="s">
        <v>21238</v>
      </c>
      <c r="E7546" t="s">
        <v>11853</v>
      </c>
      <c r="F7546" s="30" t="s">
        <v>17914</v>
      </c>
      <c r="G7546">
        <v>18.52</v>
      </c>
      <c r="H7546">
        <v>13.45</v>
      </c>
      <c r="I7546">
        <v>12</v>
      </c>
      <c r="J7546">
        <v>0</v>
      </c>
      <c r="K7546" s="13">
        <v>0.43969999999999998</v>
      </c>
      <c r="L7546" s="13">
        <v>0.13449999999999998</v>
      </c>
      <c r="M7546" s="13">
        <v>0.1852</v>
      </c>
      <c r="N7546" s="13">
        <v>0.12</v>
      </c>
      <c r="O7546" s="13">
        <v>0</v>
      </c>
      <c r="P7546" s="12" t="str">
        <f>LEFT(Tabela2[[#This Row],[Código]],2)</f>
        <v>73</v>
      </c>
    </row>
    <row r="7547" spans="2:16" ht="15" customHeight="1" x14ac:dyDescent="0.25">
      <c r="B7547" s="36" t="str">
        <f>LOOKUP(Tabela2[[#This Row],[RESUMO]],Tabela3[Grupo],Tabela3[Meus produtos])</f>
        <v>Não</v>
      </c>
      <c r="C7547" s="30" t="s">
        <v>7202</v>
      </c>
      <c r="D7547" t="s">
        <v>21238</v>
      </c>
      <c r="E7547" t="s">
        <v>11853</v>
      </c>
      <c r="F7547" s="30" t="s">
        <v>17913</v>
      </c>
      <c r="G7547">
        <v>7.88</v>
      </c>
      <c r="H7547">
        <v>5.39</v>
      </c>
      <c r="I7547">
        <v>18</v>
      </c>
      <c r="J7547">
        <v>0</v>
      </c>
      <c r="K7547" s="13">
        <v>0.31269999999999998</v>
      </c>
      <c r="L7547" s="13">
        <v>5.3899999999999997E-2</v>
      </c>
      <c r="M7547" s="13">
        <v>7.8799999999999995E-2</v>
      </c>
      <c r="N7547" s="13">
        <v>0.18</v>
      </c>
      <c r="O7547" s="13">
        <v>0</v>
      </c>
      <c r="P7547" s="12" t="str">
        <f>LEFT(Tabela2[[#This Row],[Código]],2)</f>
        <v>73</v>
      </c>
    </row>
    <row r="7548" spans="2:16" ht="15" customHeight="1" x14ac:dyDescent="0.25">
      <c r="B7548" s="36" t="str">
        <f>LOOKUP(Tabela2[[#This Row],[RESUMO]],Tabela3[Grupo],Tabela3[Meus produtos])</f>
        <v>Não</v>
      </c>
      <c r="C7548" s="30" t="s">
        <v>7203</v>
      </c>
      <c r="D7548" t="s">
        <v>21238</v>
      </c>
      <c r="E7548" t="s">
        <v>11853</v>
      </c>
      <c r="F7548" s="30" t="s">
        <v>17915</v>
      </c>
      <c r="G7548">
        <v>10.46</v>
      </c>
      <c r="H7548">
        <v>5.39</v>
      </c>
      <c r="I7548">
        <v>12</v>
      </c>
      <c r="J7548">
        <v>0</v>
      </c>
      <c r="K7548" s="13">
        <v>0.27849999999999997</v>
      </c>
      <c r="L7548" s="13">
        <v>5.3899999999999997E-2</v>
      </c>
      <c r="M7548" s="13">
        <v>0.10460000000000001</v>
      </c>
      <c r="N7548" s="13">
        <v>0.12</v>
      </c>
      <c r="O7548" s="13">
        <v>0</v>
      </c>
      <c r="P7548" s="12" t="str">
        <f>LEFT(Tabela2[[#This Row],[Código]],2)</f>
        <v>73</v>
      </c>
    </row>
    <row r="7549" spans="2:16" ht="15" customHeight="1" x14ac:dyDescent="0.25">
      <c r="B7549" s="36" t="str">
        <f>LOOKUP(Tabela2[[#This Row],[RESUMO]],Tabela3[Grupo],Tabela3[Meus produtos])</f>
        <v>Não</v>
      </c>
      <c r="C7549" s="30" t="s">
        <v>7204</v>
      </c>
      <c r="D7549" t="s">
        <v>21238</v>
      </c>
      <c r="E7549" t="s">
        <v>11853</v>
      </c>
      <c r="F7549" s="30" t="s">
        <v>17916</v>
      </c>
      <c r="G7549">
        <v>11.54</v>
      </c>
      <c r="H7549">
        <v>6.47</v>
      </c>
      <c r="I7549">
        <v>18</v>
      </c>
      <c r="J7549">
        <v>0</v>
      </c>
      <c r="K7549" s="13">
        <v>0.36009999999999998</v>
      </c>
      <c r="L7549" s="13">
        <v>6.4699999999999994E-2</v>
      </c>
      <c r="M7549" s="13">
        <v>0.11539999999999999</v>
      </c>
      <c r="N7549" s="13">
        <v>0.18</v>
      </c>
      <c r="O7549" s="13">
        <v>0</v>
      </c>
      <c r="P7549" s="12" t="str">
        <f>LEFT(Tabela2[[#This Row],[Código]],2)</f>
        <v>73</v>
      </c>
    </row>
    <row r="7550" spans="2:16" ht="15" customHeight="1" x14ac:dyDescent="0.25">
      <c r="B7550" s="36" t="str">
        <f>LOOKUP(Tabela2[[#This Row],[RESUMO]],Tabela3[Grupo],Tabela3[Meus produtos])</f>
        <v>Não</v>
      </c>
      <c r="C7550" s="30" t="s">
        <v>7205</v>
      </c>
      <c r="D7550" t="s">
        <v>21238</v>
      </c>
      <c r="E7550" t="s">
        <v>11853</v>
      </c>
      <c r="F7550" s="30" t="s">
        <v>17917</v>
      </c>
      <c r="G7550">
        <v>11.54</v>
      </c>
      <c r="H7550">
        <v>6.47</v>
      </c>
      <c r="I7550">
        <v>18</v>
      </c>
      <c r="J7550">
        <v>0</v>
      </c>
      <c r="K7550" s="13">
        <v>0.36009999999999998</v>
      </c>
      <c r="L7550" s="13">
        <v>6.4699999999999994E-2</v>
      </c>
      <c r="M7550" s="13">
        <v>0.11539999999999999</v>
      </c>
      <c r="N7550" s="13">
        <v>0.18</v>
      </c>
      <c r="O7550" s="13">
        <v>0</v>
      </c>
      <c r="P7550" s="12" t="str">
        <f>LEFT(Tabela2[[#This Row],[Código]],2)</f>
        <v>73</v>
      </c>
    </row>
    <row r="7551" spans="2:16" ht="15" customHeight="1" x14ac:dyDescent="0.25">
      <c r="B7551" s="36" t="str">
        <f>LOOKUP(Tabela2[[#This Row],[RESUMO]],Tabela3[Grupo],Tabela3[Meus produtos])</f>
        <v>Não</v>
      </c>
      <c r="C7551" s="30" t="s">
        <v>7206</v>
      </c>
      <c r="D7551" t="s">
        <v>21238</v>
      </c>
      <c r="E7551" t="s">
        <v>11853</v>
      </c>
      <c r="F7551" s="30" t="s">
        <v>17918</v>
      </c>
      <c r="G7551">
        <v>20.79</v>
      </c>
      <c r="H7551">
        <v>15.72</v>
      </c>
      <c r="I7551">
        <v>12</v>
      </c>
      <c r="J7551">
        <v>0</v>
      </c>
      <c r="K7551" s="13">
        <v>0.48509999999999998</v>
      </c>
      <c r="L7551" s="13">
        <v>0.15720000000000001</v>
      </c>
      <c r="M7551" s="13">
        <v>0.2079</v>
      </c>
      <c r="N7551" s="13">
        <v>0.12</v>
      </c>
      <c r="O7551" s="13">
        <v>0</v>
      </c>
      <c r="P7551" s="12" t="str">
        <f>LEFT(Tabela2[[#This Row],[Código]],2)</f>
        <v>73</v>
      </c>
    </row>
    <row r="7552" spans="2:16" ht="15" customHeight="1" x14ac:dyDescent="0.25">
      <c r="B7552" s="36" t="str">
        <f>LOOKUP(Tabela2[[#This Row],[RESUMO]],Tabela3[Grupo],Tabela3[Meus produtos])</f>
        <v>Não</v>
      </c>
      <c r="C7552" s="30" t="s">
        <v>7207</v>
      </c>
      <c r="D7552" t="s">
        <v>21238</v>
      </c>
      <c r="E7552" t="s">
        <v>11853</v>
      </c>
      <c r="F7552" s="30" t="s">
        <v>17913</v>
      </c>
      <c r="G7552">
        <v>15.94</v>
      </c>
      <c r="H7552">
        <v>13.45</v>
      </c>
      <c r="I7552">
        <v>18</v>
      </c>
      <c r="J7552">
        <v>0</v>
      </c>
      <c r="K7552" s="13">
        <v>0.47389999999999993</v>
      </c>
      <c r="L7552" s="13">
        <v>0.13449999999999998</v>
      </c>
      <c r="M7552" s="13">
        <v>0.15939999999999999</v>
      </c>
      <c r="N7552" s="13">
        <v>0.18</v>
      </c>
      <c r="O7552" s="13">
        <v>0</v>
      </c>
      <c r="P7552" s="12" t="str">
        <f>LEFT(Tabela2[[#This Row],[Código]],2)</f>
        <v>73</v>
      </c>
    </row>
    <row r="7553" spans="2:16" ht="15" customHeight="1" x14ac:dyDescent="0.25">
      <c r="B7553" s="36" t="str">
        <f>LOOKUP(Tabela2[[#This Row],[RESUMO]],Tabela3[Grupo],Tabela3[Meus produtos])</f>
        <v>Não</v>
      </c>
      <c r="C7553" s="30" t="s">
        <v>7208</v>
      </c>
      <c r="D7553" t="s">
        <v>21238</v>
      </c>
      <c r="E7553" t="s">
        <v>11853</v>
      </c>
      <c r="F7553" s="30" t="s">
        <v>17919</v>
      </c>
      <c r="G7553">
        <v>20.79</v>
      </c>
      <c r="H7553">
        <v>15.72</v>
      </c>
      <c r="I7553">
        <v>5.6</v>
      </c>
      <c r="J7553">
        <v>0</v>
      </c>
      <c r="K7553" s="13">
        <v>0.42109999999999997</v>
      </c>
      <c r="L7553" s="13">
        <v>0.15720000000000001</v>
      </c>
      <c r="M7553" s="13">
        <v>0.2079</v>
      </c>
      <c r="N7553" s="13">
        <v>5.5999999999999994E-2</v>
      </c>
      <c r="O7553" s="13">
        <v>0</v>
      </c>
      <c r="P7553" s="12" t="str">
        <f>LEFT(Tabela2[[#This Row],[Código]],2)</f>
        <v>73</v>
      </c>
    </row>
    <row r="7554" spans="2:16" ht="15" customHeight="1" x14ac:dyDescent="0.25">
      <c r="B7554" s="36" t="str">
        <f>LOOKUP(Tabela2[[#This Row],[RESUMO]],Tabela3[Grupo],Tabela3[Meus produtos])</f>
        <v>Não</v>
      </c>
      <c r="C7554" s="30" t="s">
        <v>7209</v>
      </c>
      <c r="D7554" t="s">
        <v>21238</v>
      </c>
      <c r="E7554" t="s">
        <v>11853</v>
      </c>
      <c r="F7554" s="30" t="s">
        <v>17920</v>
      </c>
      <c r="G7554">
        <v>12.29</v>
      </c>
      <c r="H7554">
        <v>6.79</v>
      </c>
      <c r="I7554">
        <v>18</v>
      </c>
      <c r="J7554">
        <v>0</v>
      </c>
      <c r="K7554" s="13">
        <v>0.37080000000000002</v>
      </c>
      <c r="L7554" s="13">
        <v>6.7900000000000002E-2</v>
      </c>
      <c r="M7554" s="13">
        <v>0.1229</v>
      </c>
      <c r="N7554" s="13">
        <v>0.18</v>
      </c>
      <c r="O7554" s="13">
        <v>0</v>
      </c>
      <c r="P7554" s="12" t="str">
        <f>LEFT(Tabela2[[#This Row],[Código]],2)</f>
        <v>73</v>
      </c>
    </row>
    <row r="7555" spans="2:16" ht="15" customHeight="1" x14ac:dyDescent="0.25">
      <c r="B7555" s="36" t="str">
        <f>LOOKUP(Tabela2[[#This Row],[RESUMO]],Tabela3[Grupo],Tabela3[Meus produtos])</f>
        <v>Não</v>
      </c>
      <c r="C7555" s="30" t="s">
        <v>7210</v>
      </c>
      <c r="D7555" t="s">
        <v>21238</v>
      </c>
      <c r="E7555" t="s">
        <v>11853</v>
      </c>
      <c r="F7555" s="30" t="s">
        <v>17921</v>
      </c>
      <c r="G7555">
        <v>20.12</v>
      </c>
      <c r="H7555">
        <v>11.37</v>
      </c>
      <c r="I7555">
        <v>18</v>
      </c>
      <c r="J7555">
        <v>0</v>
      </c>
      <c r="K7555" s="13">
        <v>0.49490000000000001</v>
      </c>
      <c r="L7555" s="13">
        <v>0.1137</v>
      </c>
      <c r="M7555" s="13">
        <v>0.20120000000000002</v>
      </c>
      <c r="N7555" s="13">
        <v>0.18</v>
      </c>
      <c r="O7555" s="13">
        <v>0</v>
      </c>
      <c r="P7555" s="12" t="str">
        <f>LEFT(Tabela2[[#This Row],[Código]],2)</f>
        <v>73</v>
      </c>
    </row>
    <row r="7556" spans="2:16" ht="15" customHeight="1" x14ac:dyDescent="0.25">
      <c r="B7556" s="36" t="str">
        <f>LOOKUP(Tabela2[[#This Row],[RESUMO]],Tabela3[Grupo],Tabela3[Meus produtos])</f>
        <v>Não</v>
      </c>
      <c r="C7556" s="30" t="s">
        <v>7211</v>
      </c>
      <c r="D7556" t="s">
        <v>21238</v>
      </c>
      <c r="E7556" t="s">
        <v>11853</v>
      </c>
      <c r="F7556" s="30" t="s">
        <v>17922</v>
      </c>
      <c r="G7556">
        <v>20.12</v>
      </c>
      <c r="H7556">
        <v>11.37</v>
      </c>
      <c r="I7556">
        <v>18</v>
      </c>
      <c r="J7556">
        <v>0</v>
      </c>
      <c r="K7556" s="13">
        <v>0.49490000000000001</v>
      </c>
      <c r="L7556" s="13">
        <v>0.1137</v>
      </c>
      <c r="M7556" s="13">
        <v>0.20120000000000002</v>
      </c>
      <c r="N7556" s="13">
        <v>0.18</v>
      </c>
      <c r="O7556" s="13">
        <v>0</v>
      </c>
      <c r="P7556" s="12" t="str">
        <f>LEFT(Tabela2[[#This Row],[Código]],2)</f>
        <v>73</v>
      </c>
    </row>
    <row r="7557" spans="2:16" ht="15" customHeight="1" x14ac:dyDescent="0.25">
      <c r="B7557" s="36" t="str">
        <f>LOOKUP(Tabela2[[#This Row],[RESUMO]],Tabela3[Grupo],Tabela3[Meus produtos])</f>
        <v>Não</v>
      </c>
      <c r="C7557" s="30" t="s">
        <v>7211</v>
      </c>
      <c r="D7557" t="s">
        <v>124</v>
      </c>
      <c r="E7557" t="s">
        <v>11853</v>
      </c>
      <c r="F7557" s="30" t="s">
        <v>21465</v>
      </c>
      <c r="G7557">
        <v>15.57</v>
      </c>
      <c r="H7557">
        <v>6.82</v>
      </c>
      <c r="I7557">
        <v>18</v>
      </c>
      <c r="J7557">
        <v>0</v>
      </c>
      <c r="K7557" s="13">
        <v>0.40389999999999998</v>
      </c>
      <c r="L7557" s="13">
        <v>6.8199999999999997E-2</v>
      </c>
      <c r="M7557" s="13">
        <v>0.15570000000000001</v>
      </c>
      <c r="N7557" s="13">
        <v>0.18</v>
      </c>
      <c r="O7557" s="13">
        <v>0</v>
      </c>
      <c r="P7557" s="12" t="str">
        <f>LEFT(Tabela2[[#This Row],[Código]],2)</f>
        <v>73</v>
      </c>
    </row>
    <row r="7558" spans="2:16" ht="15" customHeight="1" x14ac:dyDescent="0.25">
      <c r="B7558" s="36" t="str">
        <f>LOOKUP(Tabela2[[#This Row],[RESUMO]],Tabela3[Grupo],Tabela3[Meus produtos])</f>
        <v>Não</v>
      </c>
      <c r="C7558" s="30" t="s">
        <v>7212</v>
      </c>
      <c r="D7558" t="s">
        <v>21238</v>
      </c>
      <c r="E7558" t="s">
        <v>11853</v>
      </c>
      <c r="F7558" s="30" t="s">
        <v>17923</v>
      </c>
      <c r="G7558">
        <v>20.12</v>
      </c>
      <c r="H7558">
        <v>11.37</v>
      </c>
      <c r="I7558">
        <v>18</v>
      </c>
      <c r="J7558">
        <v>0</v>
      </c>
      <c r="K7558" s="13">
        <v>0.49490000000000001</v>
      </c>
      <c r="L7558" s="13">
        <v>0.1137</v>
      </c>
      <c r="M7558" s="13">
        <v>0.20120000000000002</v>
      </c>
      <c r="N7558" s="13">
        <v>0.18</v>
      </c>
      <c r="O7558" s="13">
        <v>0</v>
      </c>
      <c r="P7558" s="12" t="str">
        <f>LEFT(Tabela2[[#This Row],[Código]],2)</f>
        <v>73</v>
      </c>
    </row>
    <row r="7559" spans="2:16" ht="15" customHeight="1" x14ac:dyDescent="0.25">
      <c r="B7559" s="36" t="str">
        <f>LOOKUP(Tabela2[[#This Row],[RESUMO]],Tabela3[Grupo],Tabela3[Meus produtos])</f>
        <v>Não</v>
      </c>
      <c r="C7559" s="30" t="s">
        <v>7213</v>
      </c>
      <c r="D7559" t="s">
        <v>21238</v>
      </c>
      <c r="E7559" t="s">
        <v>11853</v>
      </c>
      <c r="F7559" s="30" t="s">
        <v>17924</v>
      </c>
      <c r="G7559">
        <v>16.59</v>
      </c>
      <c r="H7559">
        <v>7.1</v>
      </c>
      <c r="I7559">
        <v>12</v>
      </c>
      <c r="J7559">
        <v>0</v>
      </c>
      <c r="K7559" s="13">
        <v>0.3569</v>
      </c>
      <c r="L7559" s="13">
        <v>7.0999999999999994E-2</v>
      </c>
      <c r="M7559" s="13">
        <v>0.16589999999999999</v>
      </c>
      <c r="N7559" s="13">
        <v>0.12</v>
      </c>
      <c r="O7559" s="13">
        <v>0</v>
      </c>
      <c r="P7559" s="12" t="str">
        <f>LEFT(Tabela2[[#This Row],[Código]],2)</f>
        <v>73</v>
      </c>
    </row>
    <row r="7560" spans="2:16" ht="15" customHeight="1" x14ac:dyDescent="0.25">
      <c r="B7560" s="36" t="str">
        <f>LOOKUP(Tabela2[[#This Row],[RESUMO]],Tabela3[Grupo],Tabela3[Meus produtos])</f>
        <v>Não</v>
      </c>
      <c r="C7560" s="30" t="s">
        <v>7214</v>
      </c>
      <c r="D7560" t="s">
        <v>21238</v>
      </c>
      <c r="E7560" t="s">
        <v>11853</v>
      </c>
      <c r="F7560" s="30" t="s">
        <v>17925</v>
      </c>
      <c r="G7560">
        <v>21.65</v>
      </c>
      <c r="H7560">
        <v>12.16</v>
      </c>
      <c r="I7560">
        <v>18</v>
      </c>
      <c r="J7560">
        <v>0</v>
      </c>
      <c r="K7560" s="13">
        <v>0.5181</v>
      </c>
      <c r="L7560" s="13">
        <v>0.1216</v>
      </c>
      <c r="M7560" s="13">
        <v>0.2165</v>
      </c>
      <c r="N7560" s="13">
        <v>0.18</v>
      </c>
      <c r="O7560" s="13">
        <v>0</v>
      </c>
      <c r="P7560" s="12" t="str">
        <f>LEFT(Tabela2[[#This Row],[Código]],2)</f>
        <v>73</v>
      </c>
    </row>
    <row r="7561" spans="2:16" ht="15" customHeight="1" x14ac:dyDescent="0.25">
      <c r="B7561" s="36" t="str">
        <f>LOOKUP(Tabela2[[#This Row],[RESUMO]],Tabela3[Grupo],Tabela3[Meus produtos])</f>
        <v>Não</v>
      </c>
      <c r="C7561" s="30" t="s">
        <v>7215</v>
      </c>
      <c r="D7561" t="s">
        <v>21238</v>
      </c>
      <c r="E7561" t="s">
        <v>11853</v>
      </c>
      <c r="F7561" s="30" t="s">
        <v>17926</v>
      </c>
      <c r="G7561">
        <v>21.65</v>
      </c>
      <c r="H7561">
        <v>12.16</v>
      </c>
      <c r="I7561">
        <v>18</v>
      </c>
      <c r="J7561">
        <v>0</v>
      </c>
      <c r="K7561" s="13">
        <v>0.5181</v>
      </c>
      <c r="L7561" s="13">
        <v>0.1216</v>
      </c>
      <c r="M7561" s="13">
        <v>0.2165</v>
      </c>
      <c r="N7561" s="13">
        <v>0.18</v>
      </c>
      <c r="O7561" s="13">
        <v>0</v>
      </c>
      <c r="P7561" s="12" t="str">
        <f>LEFT(Tabela2[[#This Row],[Código]],2)</f>
        <v>73</v>
      </c>
    </row>
    <row r="7562" spans="2:16" ht="15" customHeight="1" x14ac:dyDescent="0.25">
      <c r="B7562" s="36" t="str">
        <f>LOOKUP(Tabela2[[#This Row],[RESUMO]],Tabela3[Grupo],Tabela3[Meus produtos])</f>
        <v>Não</v>
      </c>
      <c r="C7562" s="30" t="s">
        <v>7216</v>
      </c>
      <c r="D7562" t="s">
        <v>21238</v>
      </c>
      <c r="E7562" t="s">
        <v>11853</v>
      </c>
      <c r="F7562" s="30" t="s">
        <v>17927</v>
      </c>
      <c r="G7562">
        <v>21.65</v>
      </c>
      <c r="H7562">
        <v>12.16</v>
      </c>
      <c r="I7562">
        <v>18</v>
      </c>
      <c r="J7562">
        <v>0</v>
      </c>
      <c r="K7562" s="13">
        <v>0.5181</v>
      </c>
      <c r="L7562" s="13">
        <v>0.1216</v>
      </c>
      <c r="M7562" s="13">
        <v>0.2165</v>
      </c>
      <c r="N7562" s="13">
        <v>0.18</v>
      </c>
      <c r="O7562" s="13">
        <v>0</v>
      </c>
      <c r="P7562" s="12" t="str">
        <f>LEFT(Tabela2[[#This Row],[Código]],2)</f>
        <v>73</v>
      </c>
    </row>
    <row r="7563" spans="2:16" ht="15" customHeight="1" x14ac:dyDescent="0.25">
      <c r="B7563" s="36" t="str">
        <f>LOOKUP(Tabela2[[#This Row],[RESUMO]],Tabela3[Grupo],Tabela3[Meus produtos])</f>
        <v>Não</v>
      </c>
      <c r="C7563" s="30" t="s">
        <v>7217</v>
      </c>
      <c r="D7563" t="s">
        <v>21238</v>
      </c>
      <c r="E7563" t="s">
        <v>11853</v>
      </c>
      <c r="F7563" s="30" t="s">
        <v>17928</v>
      </c>
      <c r="G7563">
        <v>21.65</v>
      </c>
      <c r="H7563">
        <v>12.16</v>
      </c>
      <c r="I7563">
        <v>12</v>
      </c>
      <c r="J7563">
        <v>0</v>
      </c>
      <c r="K7563" s="13">
        <v>0.45810000000000001</v>
      </c>
      <c r="L7563" s="13">
        <v>0.1216</v>
      </c>
      <c r="M7563" s="13">
        <v>0.2165</v>
      </c>
      <c r="N7563" s="13">
        <v>0.12</v>
      </c>
      <c r="O7563" s="13">
        <v>0</v>
      </c>
      <c r="P7563" s="12" t="str">
        <f>LEFT(Tabela2[[#This Row],[Código]],2)</f>
        <v>73</v>
      </c>
    </row>
    <row r="7564" spans="2:16" ht="15" customHeight="1" x14ac:dyDescent="0.25">
      <c r="B7564" s="36" t="str">
        <f>LOOKUP(Tabela2[[#This Row],[RESUMO]],Tabela3[Grupo],Tabela3[Meus produtos])</f>
        <v>Não</v>
      </c>
      <c r="C7564" s="30" t="s">
        <v>7217</v>
      </c>
      <c r="D7564" t="s">
        <v>124</v>
      </c>
      <c r="E7564" t="s">
        <v>11853</v>
      </c>
      <c r="F7564" s="30" t="s">
        <v>21466</v>
      </c>
      <c r="G7564">
        <v>13.69</v>
      </c>
      <c r="H7564">
        <v>4.2</v>
      </c>
      <c r="I7564">
        <v>12</v>
      </c>
      <c r="J7564">
        <v>0</v>
      </c>
      <c r="K7564" s="13">
        <v>0.2989</v>
      </c>
      <c r="L7564" s="13">
        <v>4.2000000000000003E-2</v>
      </c>
      <c r="M7564" s="13">
        <v>0.13689999999999999</v>
      </c>
      <c r="N7564" s="13">
        <v>0.12</v>
      </c>
      <c r="O7564" s="13">
        <v>0</v>
      </c>
      <c r="P7564" s="12" t="str">
        <f>LEFT(Tabela2[[#This Row],[Código]],2)</f>
        <v>73</v>
      </c>
    </row>
    <row r="7565" spans="2:16" ht="15" customHeight="1" x14ac:dyDescent="0.25">
      <c r="B7565" s="36" t="str">
        <f>LOOKUP(Tabela2[[#This Row],[RESUMO]],Tabela3[Grupo],Tabela3[Meus produtos])</f>
        <v>Não</v>
      </c>
      <c r="C7565" s="30" t="s">
        <v>7218</v>
      </c>
      <c r="D7565" t="s">
        <v>21238</v>
      </c>
      <c r="E7565" t="s">
        <v>11853</v>
      </c>
      <c r="F7565" s="30" t="s">
        <v>17929</v>
      </c>
      <c r="G7565">
        <v>21.65</v>
      </c>
      <c r="H7565">
        <v>12.16</v>
      </c>
      <c r="I7565">
        <v>12</v>
      </c>
      <c r="J7565">
        <v>0</v>
      </c>
      <c r="K7565" s="13">
        <v>0.45810000000000001</v>
      </c>
      <c r="L7565" s="13">
        <v>0.1216</v>
      </c>
      <c r="M7565" s="13">
        <v>0.2165</v>
      </c>
      <c r="N7565" s="13">
        <v>0.12</v>
      </c>
      <c r="O7565" s="13">
        <v>0</v>
      </c>
      <c r="P7565" s="12" t="str">
        <f>LEFT(Tabela2[[#This Row],[Código]],2)</f>
        <v>73</v>
      </c>
    </row>
    <row r="7566" spans="2:16" ht="15" customHeight="1" x14ac:dyDescent="0.25">
      <c r="B7566" s="36" t="str">
        <f>LOOKUP(Tabela2[[#This Row],[RESUMO]],Tabela3[Grupo],Tabela3[Meus produtos])</f>
        <v>Não</v>
      </c>
      <c r="C7566" s="30" t="s">
        <v>7219</v>
      </c>
      <c r="D7566" t="s">
        <v>21238</v>
      </c>
      <c r="E7566" t="s">
        <v>11853</v>
      </c>
      <c r="F7566" s="30" t="s">
        <v>17930</v>
      </c>
      <c r="G7566">
        <v>21.65</v>
      </c>
      <c r="H7566">
        <v>12.16</v>
      </c>
      <c r="I7566">
        <v>12</v>
      </c>
      <c r="J7566">
        <v>0</v>
      </c>
      <c r="K7566" s="13">
        <v>0.45810000000000001</v>
      </c>
      <c r="L7566" s="13">
        <v>0.1216</v>
      </c>
      <c r="M7566" s="13">
        <v>0.2165</v>
      </c>
      <c r="N7566" s="13">
        <v>0.12</v>
      </c>
      <c r="O7566" s="13">
        <v>0</v>
      </c>
      <c r="P7566" s="12" t="str">
        <f>LEFT(Tabela2[[#This Row],[Código]],2)</f>
        <v>73</v>
      </c>
    </row>
    <row r="7567" spans="2:16" ht="15" customHeight="1" x14ac:dyDescent="0.25">
      <c r="B7567" s="36" t="str">
        <f>LOOKUP(Tabela2[[#This Row],[RESUMO]],Tabela3[Grupo],Tabela3[Meus produtos])</f>
        <v>Não</v>
      </c>
      <c r="C7567" s="30" t="s">
        <v>7219</v>
      </c>
      <c r="D7567" t="s">
        <v>124</v>
      </c>
      <c r="E7567" t="s">
        <v>11853</v>
      </c>
      <c r="F7567" s="30" t="s">
        <v>21466</v>
      </c>
      <c r="G7567">
        <v>13.69</v>
      </c>
      <c r="H7567">
        <v>4.2</v>
      </c>
      <c r="I7567">
        <v>12</v>
      </c>
      <c r="J7567">
        <v>0</v>
      </c>
      <c r="K7567" s="13">
        <v>0.2989</v>
      </c>
      <c r="L7567" s="13">
        <v>4.2000000000000003E-2</v>
      </c>
      <c r="M7567" s="13">
        <v>0.13689999999999999</v>
      </c>
      <c r="N7567" s="13">
        <v>0.12</v>
      </c>
      <c r="O7567" s="13">
        <v>0</v>
      </c>
      <c r="P7567" s="12" t="str">
        <f>LEFT(Tabela2[[#This Row],[Código]],2)</f>
        <v>73</v>
      </c>
    </row>
    <row r="7568" spans="2:16" ht="15" customHeight="1" x14ac:dyDescent="0.25">
      <c r="B7568" s="36" t="str">
        <f>LOOKUP(Tabela2[[#This Row],[RESUMO]],Tabela3[Grupo],Tabela3[Meus produtos])</f>
        <v>Não</v>
      </c>
      <c r="C7568" s="30" t="s">
        <v>7220</v>
      </c>
      <c r="D7568" t="s">
        <v>21238</v>
      </c>
      <c r="E7568" t="s">
        <v>11853</v>
      </c>
      <c r="F7568" s="30" t="s">
        <v>17931</v>
      </c>
      <c r="G7568">
        <v>21.65</v>
      </c>
      <c r="H7568">
        <v>12.16</v>
      </c>
      <c r="I7568">
        <v>12</v>
      </c>
      <c r="J7568">
        <v>0</v>
      </c>
      <c r="K7568" s="13">
        <v>0.45810000000000001</v>
      </c>
      <c r="L7568" s="13">
        <v>0.1216</v>
      </c>
      <c r="M7568" s="13">
        <v>0.2165</v>
      </c>
      <c r="N7568" s="13">
        <v>0.12</v>
      </c>
      <c r="O7568" s="13">
        <v>0</v>
      </c>
      <c r="P7568" s="12" t="str">
        <f>LEFT(Tabela2[[#This Row],[Código]],2)</f>
        <v>73</v>
      </c>
    </row>
    <row r="7569" spans="2:16" ht="15" customHeight="1" x14ac:dyDescent="0.25">
      <c r="B7569" s="36" t="str">
        <f>LOOKUP(Tabela2[[#This Row],[RESUMO]],Tabela3[Grupo],Tabela3[Meus produtos])</f>
        <v>Não</v>
      </c>
      <c r="C7569" s="30" t="s">
        <v>7221</v>
      </c>
      <c r="D7569" t="s">
        <v>21238</v>
      </c>
      <c r="E7569" t="s">
        <v>11853</v>
      </c>
      <c r="F7569" s="30" t="s">
        <v>17932</v>
      </c>
      <c r="G7569">
        <v>21.65</v>
      </c>
      <c r="H7569">
        <v>12.16</v>
      </c>
      <c r="I7569">
        <v>12</v>
      </c>
      <c r="J7569">
        <v>0</v>
      </c>
      <c r="K7569" s="13">
        <v>0.45810000000000001</v>
      </c>
      <c r="L7569" s="13">
        <v>0.1216</v>
      </c>
      <c r="M7569" s="13">
        <v>0.2165</v>
      </c>
      <c r="N7569" s="13">
        <v>0.12</v>
      </c>
      <c r="O7569" s="13">
        <v>0</v>
      </c>
      <c r="P7569" s="12" t="str">
        <f>LEFT(Tabela2[[#This Row],[Código]],2)</f>
        <v>73</v>
      </c>
    </row>
    <row r="7570" spans="2:16" ht="15" customHeight="1" x14ac:dyDescent="0.25">
      <c r="B7570" s="36" t="str">
        <f>LOOKUP(Tabela2[[#This Row],[RESUMO]],Tabela3[Grupo],Tabela3[Meus produtos])</f>
        <v>Não</v>
      </c>
      <c r="C7570" s="30" t="s">
        <v>7222</v>
      </c>
      <c r="D7570" t="s">
        <v>21238</v>
      </c>
      <c r="E7570" t="s">
        <v>11853</v>
      </c>
      <c r="F7570" s="30" t="s">
        <v>17933</v>
      </c>
      <c r="G7570">
        <v>21.65</v>
      </c>
      <c r="H7570">
        <v>12.16</v>
      </c>
      <c r="I7570">
        <v>18</v>
      </c>
      <c r="J7570">
        <v>0</v>
      </c>
      <c r="K7570" s="13">
        <v>0.5181</v>
      </c>
      <c r="L7570" s="13">
        <v>0.1216</v>
      </c>
      <c r="M7570" s="13">
        <v>0.2165</v>
      </c>
      <c r="N7570" s="13">
        <v>0.18</v>
      </c>
      <c r="O7570" s="13">
        <v>0</v>
      </c>
      <c r="P7570" s="12" t="str">
        <f>LEFT(Tabela2[[#This Row],[Código]],2)</f>
        <v>73</v>
      </c>
    </row>
    <row r="7571" spans="2:16" ht="15" customHeight="1" x14ac:dyDescent="0.25">
      <c r="B7571" s="36" t="str">
        <f>LOOKUP(Tabela2[[#This Row],[RESUMO]],Tabela3[Grupo],Tabela3[Meus produtos])</f>
        <v>Não</v>
      </c>
      <c r="C7571" s="30" t="s">
        <v>7223</v>
      </c>
      <c r="D7571" t="s">
        <v>21238</v>
      </c>
      <c r="E7571" t="s">
        <v>11853</v>
      </c>
      <c r="F7571" s="30" t="s">
        <v>17934</v>
      </c>
      <c r="G7571">
        <v>13.42</v>
      </c>
      <c r="H7571">
        <v>7.92</v>
      </c>
      <c r="I7571">
        <v>18</v>
      </c>
      <c r="J7571">
        <v>0</v>
      </c>
      <c r="K7571" s="13">
        <v>0.39339999999999997</v>
      </c>
      <c r="L7571" s="13">
        <v>7.9199999999999993E-2</v>
      </c>
      <c r="M7571" s="13">
        <v>0.13419999999999999</v>
      </c>
      <c r="N7571" s="13">
        <v>0.18</v>
      </c>
      <c r="O7571" s="13">
        <v>0</v>
      </c>
      <c r="P7571" s="12" t="str">
        <f>LEFT(Tabela2[[#This Row],[Código]],2)</f>
        <v>73</v>
      </c>
    </row>
    <row r="7572" spans="2:16" ht="15" customHeight="1" x14ac:dyDescent="0.25">
      <c r="B7572" s="36" t="str">
        <f>LOOKUP(Tabela2[[#This Row],[RESUMO]],Tabela3[Grupo],Tabela3[Meus produtos])</f>
        <v>Não</v>
      </c>
      <c r="C7572" s="30" t="s">
        <v>7224</v>
      </c>
      <c r="D7572" t="s">
        <v>21238</v>
      </c>
      <c r="E7572" t="s">
        <v>11853</v>
      </c>
      <c r="F7572" s="30" t="s">
        <v>17935</v>
      </c>
      <c r="G7572">
        <v>12.53</v>
      </c>
      <c r="H7572">
        <v>7.46</v>
      </c>
      <c r="I7572">
        <v>18</v>
      </c>
      <c r="J7572">
        <v>0</v>
      </c>
      <c r="K7572" s="13">
        <v>0.37990000000000002</v>
      </c>
      <c r="L7572" s="13">
        <v>7.46E-2</v>
      </c>
      <c r="M7572" s="13">
        <v>0.12529999999999999</v>
      </c>
      <c r="N7572" s="13">
        <v>0.18</v>
      </c>
      <c r="O7572" s="13">
        <v>0</v>
      </c>
      <c r="P7572" s="12" t="str">
        <f>LEFT(Tabela2[[#This Row],[Código]],2)</f>
        <v>73</v>
      </c>
    </row>
    <row r="7573" spans="2:16" ht="15" customHeight="1" x14ac:dyDescent="0.25">
      <c r="B7573" s="36" t="str">
        <f>LOOKUP(Tabela2[[#This Row],[RESUMO]],Tabela3[Grupo],Tabela3[Meus produtos])</f>
        <v>Não</v>
      </c>
      <c r="C7573" s="30" t="s">
        <v>7225</v>
      </c>
      <c r="D7573" t="s">
        <v>21238</v>
      </c>
      <c r="E7573" t="s">
        <v>11853</v>
      </c>
      <c r="F7573" s="30" t="s">
        <v>17936</v>
      </c>
      <c r="G7573">
        <v>12.53</v>
      </c>
      <c r="H7573">
        <v>7.46</v>
      </c>
      <c r="I7573">
        <v>18</v>
      </c>
      <c r="J7573">
        <v>0</v>
      </c>
      <c r="K7573" s="13">
        <v>0.37990000000000002</v>
      </c>
      <c r="L7573" s="13">
        <v>7.46E-2</v>
      </c>
      <c r="M7573" s="13">
        <v>0.12529999999999999</v>
      </c>
      <c r="N7573" s="13">
        <v>0.18</v>
      </c>
      <c r="O7573" s="13">
        <v>0</v>
      </c>
      <c r="P7573" s="12" t="str">
        <f>LEFT(Tabela2[[#This Row],[Código]],2)</f>
        <v>73</v>
      </c>
    </row>
    <row r="7574" spans="2:16" ht="15" customHeight="1" x14ac:dyDescent="0.25">
      <c r="B7574" s="36" t="str">
        <f>LOOKUP(Tabela2[[#This Row],[RESUMO]],Tabela3[Grupo],Tabela3[Meus produtos])</f>
        <v>Não</v>
      </c>
      <c r="C7574" s="30" t="s">
        <v>7226</v>
      </c>
      <c r="D7574" t="s">
        <v>21238</v>
      </c>
      <c r="E7574" t="s">
        <v>11853</v>
      </c>
      <c r="F7574" s="30" t="s">
        <v>17937</v>
      </c>
      <c r="G7574">
        <v>12.53</v>
      </c>
      <c r="H7574">
        <v>7.46</v>
      </c>
      <c r="I7574">
        <v>18</v>
      </c>
      <c r="J7574">
        <v>0</v>
      </c>
      <c r="K7574" s="13">
        <v>0.37990000000000002</v>
      </c>
      <c r="L7574" s="13">
        <v>7.46E-2</v>
      </c>
      <c r="M7574" s="13">
        <v>0.12529999999999999</v>
      </c>
      <c r="N7574" s="13">
        <v>0.18</v>
      </c>
      <c r="O7574" s="13">
        <v>0</v>
      </c>
      <c r="P7574" s="12" t="str">
        <f>LEFT(Tabela2[[#This Row],[Código]],2)</f>
        <v>73</v>
      </c>
    </row>
    <row r="7575" spans="2:16" ht="15" customHeight="1" x14ac:dyDescent="0.25">
      <c r="B7575" s="36" t="str">
        <f>LOOKUP(Tabela2[[#This Row],[RESUMO]],Tabela3[Grupo],Tabela3[Meus produtos])</f>
        <v>Não</v>
      </c>
      <c r="C7575" s="30" t="s">
        <v>7227</v>
      </c>
      <c r="D7575" t="s">
        <v>21238</v>
      </c>
      <c r="E7575" t="s">
        <v>11853</v>
      </c>
      <c r="F7575" s="30" t="s">
        <v>17938</v>
      </c>
      <c r="G7575">
        <v>12.53</v>
      </c>
      <c r="H7575">
        <v>7.46</v>
      </c>
      <c r="I7575">
        <v>18</v>
      </c>
      <c r="J7575">
        <v>0</v>
      </c>
      <c r="K7575" s="13">
        <v>0.37990000000000002</v>
      </c>
      <c r="L7575" s="13">
        <v>7.46E-2</v>
      </c>
      <c r="M7575" s="13">
        <v>0.12529999999999999</v>
      </c>
      <c r="N7575" s="13">
        <v>0.18</v>
      </c>
      <c r="O7575" s="13">
        <v>0</v>
      </c>
      <c r="P7575" s="12" t="str">
        <f>LEFT(Tabela2[[#This Row],[Código]],2)</f>
        <v>73</v>
      </c>
    </row>
    <row r="7576" spans="2:16" ht="15" customHeight="1" x14ac:dyDescent="0.25">
      <c r="B7576" s="36" t="str">
        <f>LOOKUP(Tabela2[[#This Row],[RESUMO]],Tabela3[Grupo],Tabela3[Meus produtos])</f>
        <v>Não</v>
      </c>
      <c r="C7576" s="30" t="s">
        <v>7228</v>
      </c>
      <c r="D7576" t="s">
        <v>21238</v>
      </c>
      <c r="E7576" t="s">
        <v>11853</v>
      </c>
      <c r="F7576" s="30" t="s">
        <v>17939</v>
      </c>
      <c r="G7576">
        <v>12.53</v>
      </c>
      <c r="H7576">
        <v>7.46</v>
      </c>
      <c r="I7576">
        <v>18</v>
      </c>
      <c r="J7576">
        <v>0</v>
      </c>
      <c r="K7576" s="13">
        <v>0.37990000000000002</v>
      </c>
      <c r="L7576" s="13">
        <v>7.46E-2</v>
      </c>
      <c r="M7576" s="13">
        <v>0.12529999999999999</v>
      </c>
      <c r="N7576" s="13">
        <v>0.18</v>
      </c>
      <c r="O7576" s="13">
        <v>0</v>
      </c>
      <c r="P7576" s="12" t="str">
        <f>LEFT(Tabela2[[#This Row],[Código]],2)</f>
        <v>73</v>
      </c>
    </row>
    <row r="7577" spans="2:16" ht="15" customHeight="1" x14ac:dyDescent="0.25">
      <c r="B7577" s="36" t="str">
        <f>LOOKUP(Tabela2[[#This Row],[RESUMO]],Tabela3[Grupo],Tabela3[Meus produtos])</f>
        <v>Não</v>
      </c>
      <c r="C7577" s="30" t="s">
        <v>7229</v>
      </c>
      <c r="D7577" t="s">
        <v>21238</v>
      </c>
      <c r="E7577" t="s">
        <v>11853</v>
      </c>
      <c r="F7577" s="30" t="s">
        <v>17940</v>
      </c>
      <c r="G7577">
        <v>12.53</v>
      </c>
      <c r="H7577">
        <v>7.46</v>
      </c>
      <c r="I7577">
        <v>18</v>
      </c>
      <c r="J7577">
        <v>0</v>
      </c>
      <c r="K7577" s="13">
        <v>0.37990000000000002</v>
      </c>
      <c r="L7577" s="13">
        <v>7.46E-2</v>
      </c>
      <c r="M7577" s="13">
        <v>0.12529999999999999</v>
      </c>
      <c r="N7577" s="13">
        <v>0.18</v>
      </c>
      <c r="O7577" s="13">
        <v>0</v>
      </c>
      <c r="P7577" s="12" t="str">
        <f>LEFT(Tabela2[[#This Row],[Código]],2)</f>
        <v>73</v>
      </c>
    </row>
    <row r="7578" spans="2:16" ht="15" customHeight="1" x14ac:dyDescent="0.25">
      <c r="B7578" s="36" t="str">
        <f>LOOKUP(Tabela2[[#This Row],[RESUMO]],Tabela3[Grupo],Tabela3[Meus produtos])</f>
        <v>Não</v>
      </c>
      <c r="C7578" s="30" t="s">
        <v>7230</v>
      </c>
      <c r="D7578" t="s">
        <v>21238</v>
      </c>
      <c r="E7578" t="s">
        <v>11853</v>
      </c>
      <c r="F7578" s="30" t="s">
        <v>17941</v>
      </c>
      <c r="G7578">
        <v>12.53</v>
      </c>
      <c r="H7578">
        <v>7.46</v>
      </c>
      <c r="I7578">
        <v>18</v>
      </c>
      <c r="J7578">
        <v>0</v>
      </c>
      <c r="K7578" s="13">
        <v>0.37990000000000002</v>
      </c>
      <c r="L7578" s="13">
        <v>7.46E-2</v>
      </c>
      <c r="M7578" s="13">
        <v>0.12529999999999999</v>
      </c>
      <c r="N7578" s="13">
        <v>0.18</v>
      </c>
      <c r="O7578" s="13">
        <v>0</v>
      </c>
      <c r="P7578" s="12" t="str">
        <f>LEFT(Tabela2[[#This Row],[Código]],2)</f>
        <v>73</v>
      </c>
    </row>
    <row r="7579" spans="2:16" ht="15" customHeight="1" x14ac:dyDescent="0.25">
      <c r="B7579" s="36" t="str">
        <f>LOOKUP(Tabela2[[#This Row],[RESUMO]],Tabela3[Grupo],Tabela3[Meus produtos])</f>
        <v>Não</v>
      </c>
      <c r="C7579" s="30" t="s">
        <v>7231</v>
      </c>
      <c r="D7579" t="s">
        <v>21238</v>
      </c>
      <c r="E7579" t="s">
        <v>11853</v>
      </c>
      <c r="F7579" s="30" t="s">
        <v>17942</v>
      </c>
      <c r="G7579">
        <v>12.53</v>
      </c>
      <c r="H7579">
        <v>7.46</v>
      </c>
      <c r="I7579">
        <v>18</v>
      </c>
      <c r="J7579">
        <v>0</v>
      </c>
      <c r="K7579" s="13">
        <v>0.37990000000000002</v>
      </c>
      <c r="L7579" s="13">
        <v>7.46E-2</v>
      </c>
      <c r="M7579" s="13">
        <v>0.12529999999999999</v>
      </c>
      <c r="N7579" s="13">
        <v>0.18</v>
      </c>
      <c r="O7579" s="13">
        <v>0</v>
      </c>
      <c r="P7579" s="12" t="str">
        <f>LEFT(Tabela2[[#This Row],[Código]],2)</f>
        <v>73</v>
      </c>
    </row>
    <row r="7580" spans="2:16" ht="15" customHeight="1" x14ac:dyDescent="0.25">
      <c r="B7580" s="36" t="str">
        <f>LOOKUP(Tabela2[[#This Row],[RESUMO]],Tabela3[Grupo],Tabela3[Meus produtos])</f>
        <v>Não</v>
      </c>
      <c r="C7580" s="30" t="s">
        <v>7232</v>
      </c>
      <c r="D7580" t="s">
        <v>21238</v>
      </c>
      <c r="E7580" t="s">
        <v>11853</v>
      </c>
      <c r="F7580" s="30" t="s">
        <v>17943</v>
      </c>
      <c r="G7580">
        <v>12.53</v>
      </c>
      <c r="H7580">
        <v>7.46</v>
      </c>
      <c r="I7580">
        <v>18</v>
      </c>
      <c r="J7580">
        <v>0</v>
      </c>
      <c r="K7580" s="13">
        <v>0.37990000000000002</v>
      </c>
      <c r="L7580" s="13">
        <v>7.46E-2</v>
      </c>
      <c r="M7580" s="13">
        <v>0.12529999999999999</v>
      </c>
      <c r="N7580" s="13">
        <v>0.18</v>
      </c>
      <c r="O7580" s="13">
        <v>0</v>
      </c>
      <c r="P7580" s="12" t="str">
        <f>LEFT(Tabela2[[#This Row],[Código]],2)</f>
        <v>73</v>
      </c>
    </row>
    <row r="7581" spans="2:16" ht="15" customHeight="1" x14ac:dyDescent="0.25">
      <c r="B7581" s="36" t="str">
        <f>LOOKUP(Tabela2[[#This Row],[RESUMO]],Tabela3[Grupo],Tabela3[Meus produtos])</f>
        <v>Não</v>
      </c>
      <c r="C7581" s="30" t="s">
        <v>7233</v>
      </c>
      <c r="D7581" t="s">
        <v>21238</v>
      </c>
      <c r="E7581" t="s">
        <v>11853</v>
      </c>
      <c r="F7581" s="30" t="s">
        <v>17944</v>
      </c>
      <c r="G7581">
        <v>12.53</v>
      </c>
      <c r="H7581">
        <v>7.46</v>
      </c>
      <c r="I7581">
        <v>18</v>
      </c>
      <c r="J7581">
        <v>0</v>
      </c>
      <c r="K7581" s="13">
        <v>0.37990000000000002</v>
      </c>
      <c r="L7581" s="13">
        <v>7.46E-2</v>
      </c>
      <c r="M7581" s="13">
        <v>0.12529999999999999</v>
      </c>
      <c r="N7581" s="13">
        <v>0.18</v>
      </c>
      <c r="O7581" s="13">
        <v>0</v>
      </c>
      <c r="P7581" s="12" t="str">
        <f>LEFT(Tabela2[[#This Row],[Código]],2)</f>
        <v>73</v>
      </c>
    </row>
    <row r="7582" spans="2:16" ht="15" customHeight="1" x14ac:dyDescent="0.25">
      <c r="B7582" s="36" t="str">
        <f>LOOKUP(Tabela2[[#This Row],[RESUMO]],Tabela3[Grupo],Tabela3[Meus produtos])</f>
        <v>Não</v>
      </c>
      <c r="C7582" s="30" t="s">
        <v>7234</v>
      </c>
      <c r="D7582" t="s">
        <v>21238</v>
      </c>
      <c r="E7582" t="s">
        <v>11853</v>
      </c>
      <c r="F7582" s="30" t="s">
        <v>17945</v>
      </c>
      <c r="G7582">
        <v>15.18</v>
      </c>
      <c r="H7582">
        <v>8.02</v>
      </c>
      <c r="I7582">
        <v>18</v>
      </c>
      <c r="J7582">
        <v>0</v>
      </c>
      <c r="K7582" s="13">
        <v>0.41199999999999998</v>
      </c>
      <c r="L7582" s="13">
        <v>8.0199999999999994E-2</v>
      </c>
      <c r="M7582" s="13">
        <v>0.15179999999999999</v>
      </c>
      <c r="N7582" s="13">
        <v>0.18</v>
      </c>
      <c r="O7582" s="13">
        <v>0</v>
      </c>
      <c r="P7582" s="12" t="str">
        <f>LEFT(Tabela2[[#This Row],[Código]],2)</f>
        <v>73</v>
      </c>
    </row>
    <row r="7583" spans="2:16" ht="15" customHeight="1" x14ac:dyDescent="0.25">
      <c r="B7583" s="36" t="str">
        <f>LOOKUP(Tabela2[[#This Row],[RESUMO]],Tabela3[Grupo],Tabela3[Meus produtos])</f>
        <v>Não</v>
      </c>
      <c r="C7583" s="30" t="s">
        <v>7235</v>
      </c>
      <c r="D7583" t="s">
        <v>21238</v>
      </c>
      <c r="E7583" t="s">
        <v>11853</v>
      </c>
      <c r="F7583" s="30" t="s">
        <v>17946</v>
      </c>
      <c r="G7583">
        <v>15.18</v>
      </c>
      <c r="H7583">
        <v>8.02</v>
      </c>
      <c r="I7583">
        <v>12</v>
      </c>
      <c r="J7583">
        <v>0</v>
      </c>
      <c r="K7583" s="13">
        <v>0.35199999999999998</v>
      </c>
      <c r="L7583" s="13">
        <v>8.0199999999999994E-2</v>
      </c>
      <c r="M7583" s="13">
        <v>0.15179999999999999</v>
      </c>
      <c r="N7583" s="13">
        <v>0.12</v>
      </c>
      <c r="O7583" s="13">
        <v>0</v>
      </c>
      <c r="P7583" s="12" t="str">
        <f>LEFT(Tabela2[[#This Row],[Código]],2)</f>
        <v>73</v>
      </c>
    </row>
    <row r="7584" spans="2:16" ht="15" customHeight="1" x14ac:dyDescent="0.25">
      <c r="B7584" s="36" t="str">
        <f>LOOKUP(Tabela2[[#This Row],[RESUMO]],Tabela3[Grupo],Tabela3[Meus produtos])</f>
        <v>Não</v>
      </c>
      <c r="C7584" s="30" t="s">
        <v>7236</v>
      </c>
      <c r="D7584" t="s">
        <v>21238</v>
      </c>
      <c r="E7584" t="s">
        <v>11853</v>
      </c>
      <c r="F7584" s="30" t="s">
        <v>17947</v>
      </c>
      <c r="G7584">
        <v>15.18</v>
      </c>
      <c r="H7584">
        <v>8.02</v>
      </c>
      <c r="I7584">
        <v>18</v>
      </c>
      <c r="J7584">
        <v>0</v>
      </c>
      <c r="K7584" s="13">
        <v>0.41199999999999998</v>
      </c>
      <c r="L7584" s="13">
        <v>8.0199999999999994E-2</v>
      </c>
      <c r="M7584" s="13">
        <v>0.15179999999999999</v>
      </c>
      <c r="N7584" s="13">
        <v>0.18</v>
      </c>
      <c r="O7584" s="13">
        <v>0</v>
      </c>
      <c r="P7584" s="12" t="str">
        <f>LEFT(Tabela2[[#This Row],[Código]],2)</f>
        <v>73</v>
      </c>
    </row>
    <row r="7585" spans="2:16" ht="15" customHeight="1" x14ac:dyDescent="0.25">
      <c r="B7585" s="36" t="str">
        <f>LOOKUP(Tabela2[[#This Row],[RESUMO]],Tabela3[Grupo],Tabela3[Meus produtos])</f>
        <v>Não</v>
      </c>
      <c r="C7585" s="30" t="s">
        <v>7237</v>
      </c>
      <c r="D7585" t="s">
        <v>21238</v>
      </c>
      <c r="E7585" t="s">
        <v>11853</v>
      </c>
      <c r="F7585" s="30" t="s">
        <v>17948</v>
      </c>
      <c r="G7585">
        <v>15.18</v>
      </c>
      <c r="H7585">
        <v>8.02</v>
      </c>
      <c r="I7585">
        <v>12</v>
      </c>
      <c r="J7585">
        <v>0</v>
      </c>
      <c r="K7585" s="13">
        <v>0.35199999999999998</v>
      </c>
      <c r="L7585" s="13">
        <v>8.0199999999999994E-2</v>
      </c>
      <c r="M7585" s="13">
        <v>0.15179999999999999</v>
      </c>
      <c r="N7585" s="13">
        <v>0.12</v>
      </c>
      <c r="O7585" s="13">
        <v>0</v>
      </c>
      <c r="P7585" s="12" t="str">
        <f>LEFT(Tabela2[[#This Row],[Código]],2)</f>
        <v>73</v>
      </c>
    </row>
    <row r="7586" spans="2:16" ht="15" customHeight="1" x14ac:dyDescent="0.25">
      <c r="B7586" s="36" t="str">
        <f>LOOKUP(Tabela2[[#This Row],[RESUMO]],Tabela3[Grupo],Tabela3[Meus produtos])</f>
        <v>Não</v>
      </c>
      <c r="C7586" s="30" t="s">
        <v>7238</v>
      </c>
      <c r="D7586" t="s">
        <v>21238</v>
      </c>
      <c r="E7586" t="s">
        <v>11853</v>
      </c>
      <c r="F7586" s="30" t="s">
        <v>17949</v>
      </c>
      <c r="G7586">
        <v>17.649999999999999</v>
      </c>
      <c r="H7586">
        <v>8.75</v>
      </c>
      <c r="I7586">
        <v>18</v>
      </c>
      <c r="J7586">
        <v>0</v>
      </c>
      <c r="K7586" s="13">
        <v>0.44400000000000001</v>
      </c>
      <c r="L7586" s="13">
        <v>8.7499999999999994E-2</v>
      </c>
      <c r="M7586" s="13">
        <v>0.17649999999999999</v>
      </c>
      <c r="N7586" s="13">
        <v>0.18</v>
      </c>
      <c r="O7586" s="13">
        <v>0</v>
      </c>
      <c r="P7586" s="12" t="str">
        <f>LEFT(Tabela2[[#This Row],[Código]],2)</f>
        <v>73</v>
      </c>
    </row>
    <row r="7587" spans="2:16" ht="15" customHeight="1" x14ac:dyDescent="0.25">
      <c r="B7587" s="36" t="str">
        <f>LOOKUP(Tabela2[[#This Row],[RESUMO]],Tabela3[Grupo],Tabela3[Meus produtos])</f>
        <v>Não</v>
      </c>
      <c r="C7587" s="30" t="s">
        <v>7239</v>
      </c>
      <c r="D7587" t="s">
        <v>21238</v>
      </c>
      <c r="E7587" t="s">
        <v>11853</v>
      </c>
      <c r="F7587" s="30" t="s">
        <v>17950</v>
      </c>
      <c r="G7587">
        <v>17.649999999999999</v>
      </c>
      <c r="H7587">
        <v>8.75</v>
      </c>
      <c r="I7587">
        <v>18</v>
      </c>
      <c r="J7587">
        <v>0</v>
      </c>
      <c r="K7587" s="13">
        <v>0.44400000000000001</v>
      </c>
      <c r="L7587" s="13">
        <v>8.7499999999999994E-2</v>
      </c>
      <c r="M7587" s="13">
        <v>0.17649999999999999</v>
      </c>
      <c r="N7587" s="13">
        <v>0.18</v>
      </c>
      <c r="O7587" s="13">
        <v>0</v>
      </c>
      <c r="P7587" s="12" t="str">
        <f>LEFT(Tabela2[[#This Row],[Código]],2)</f>
        <v>73</v>
      </c>
    </row>
    <row r="7588" spans="2:16" ht="15" customHeight="1" x14ac:dyDescent="0.25">
      <c r="B7588" s="36" t="str">
        <f>LOOKUP(Tabela2[[#This Row],[RESUMO]],Tabela3[Grupo],Tabela3[Meus produtos])</f>
        <v>Não</v>
      </c>
      <c r="C7588" s="30" t="s">
        <v>7240</v>
      </c>
      <c r="D7588" t="s">
        <v>21238</v>
      </c>
      <c r="E7588" t="s">
        <v>11853</v>
      </c>
      <c r="F7588" s="30" t="s">
        <v>17951</v>
      </c>
      <c r="G7588">
        <v>17.649999999999999</v>
      </c>
      <c r="H7588">
        <v>8.75</v>
      </c>
      <c r="I7588">
        <v>18</v>
      </c>
      <c r="J7588">
        <v>0</v>
      </c>
      <c r="K7588" s="13">
        <v>0.44400000000000001</v>
      </c>
      <c r="L7588" s="13">
        <v>8.7499999999999994E-2</v>
      </c>
      <c r="M7588" s="13">
        <v>0.17649999999999999</v>
      </c>
      <c r="N7588" s="13">
        <v>0.18</v>
      </c>
      <c r="O7588" s="13">
        <v>0</v>
      </c>
      <c r="P7588" s="12" t="str">
        <f>LEFT(Tabela2[[#This Row],[Código]],2)</f>
        <v>73</v>
      </c>
    </row>
    <row r="7589" spans="2:16" ht="15" customHeight="1" x14ac:dyDescent="0.25">
      <c r="B7589" s="36" t="str">
        <f>LOOKUP(Tabela2[[#This Row],[RESUMO]],Tabela3[Grupo],Tabela3[Meus produtos])</f>
        <v>Não</v>
      </c>
      <c r="C7589" s="30" t="s">
        <v>7241</v>
      </c>
      <c r="D7589" t="s">
        <v>21238</v>
      </c>
      <c r="E7589" t="s">
        <v>11853</v>
      </c>
      <c r="F7589" s="30" t="s">
        <v>17952</v>
      </c>
      <c r="G7589">
        <v>17.649999999999999</v>
      </c>
      <c r="H7589">
        <v>8.75</v>
      </c>
      <c r="I7589">
        <v>18</v>
      </c>
      <c r="J7589">
        <v>0</v>
      </c>
      <c r="K7589" s="13">
        <v>0.44400000000000001</v>
      </c>
      <c r="L7589" s="13">
        <v>8.7499999999999994E-2</v>
      </c>
      <c r="M7589" s="13">
        <v>0.17649999999999999</v>
      </c>
      <c r="N7589" s="13">
        <v>0.18</v>
      </c>
      <c r="O7589" s="13">
        <v>0</v>
      </c>
      <c r="P7589" s="12" t="str">
        <f>LEFT(Tabela2[[#This Row],[Código]],2)</f>
        <v>73</v>
      </c>
    </row>
    <row r="7590" spans="2:16" ht="15" customHeight="1" x14ac:dyDescent="0.25">
      <c r="B7590" s="36" t="str">
        <f>LOOKUP(Tabela2[[#This Row],[RESUMO]],Tabela3[Grupo],Tabela3[Meus produtos])</f>
        <v>Não</v>
      </c>
      <c r="C7590" s="30" t="s">
        <v>7242</v>
      </c>
      <c r="D7590" t="s">
        <v>21238</v>
      </c>
      <c r="E7590" t="s">
        <v>11853</v>
      </c>
      <c r="F7590" s="30" t="s">
        <v>17953</v>
      </c>
      <c r="G7590">
        <v>17.649999999999999</v>
      </c>
      <c r="H7590">
        <v>8.75</v>
      </c>
      <c r="I7590">
        <v>18</v>
      </c>
      <c r="J7590">
        <v>0</v>
      </c>
      <c r="K7590" s="13">
        <v>0.44400000000000001</v>
      </c>
      <c r="L7590" s="13">
        <v>8.7499999999999994E-2</v>
      </c>
      <c r="M7590" s="13">
        <v>0.17649999999999999</v>
      </c>
      <c r="N7590" s="13">
        <v>0.18</v>
      </c>
      <c r="O7590" s="13">
        <v>0</v>
      </c>
      <c r="P7590" s="12" t="str">
        <f>LEFT(Tabela2[[#This Row],[Código]],2)</f>
        <v>73</v>
      </c>
    </row>
    <row r="7591" spans="2:16" ht="15" customHeight="1" x14ac:dyDescent="0.25">
      <c r="B7591" s="36" t="str">
        <f>LOOKUP(Tabela2[[#This Row],[RESUMO]],Tabela3[Grupo],Tabela3[Meus produtos])</f>
        <v>Não</v>
      </c>
      <c r="C7591" s="30" t="s">
        <v>7243</v>
      </c>
      <c r="D7591" t="s">
        <v>21238</v>
      </c>
      <c r="E7591" t="s">
        <v>11853</v>
      </c>
      <c r="F7591" s="30" t="s">
        <v>17954</v>
      </c>
      <c r="G7591">
        <v>17.649999999999999</v>
      </c>
      <c r="H7591">
        <v>8.75</v>
      </c>
      <c r="I7591">
        <v>18</v>
      </c>
      <c r="J7591">
        <v>0</v>
      </c>
      <c r="K7591" s="13">
        <v>0.44400000000000001</v>
      </c>
      <c r="L7591" s="13">
        <v>8.7499999999999994E-2</v>
      </c>
      <c r="M7591" s="13">
        <v>0.17649999999999999</v>
      </c>
      <c r="N7591" s="13">
        <v>0.18</v>
      </c>
      <c r="O7591" s="13">
        <v>0</v>
      </c>
      <c r="P7591" s="12" t="str">
        <f>LEFT(Tabela2[[#This Row],[Código]],2)</f>
        <v>73</v>
      </c>
    </row>
    <row r="7592" spans="2:16" ht="15" customHeight="1" x14ac:dyDescent="0.25">
      <c r="B7592" s="36" t="str">
        <f>LOOKUP(Tabela2[[#This Row],[RESUMO]],Tabela3[Grupo],Tabela3[Meus produtos])</f>
        <v>Não</v>
      </c>
      <c r="C7592" s="30" t="s">
        <v>7244</v>
      </c>
      <c r="D7592" t="s">
        <v>21238</v>
      </c>
      <c r="E7592" t="s">
        <v>11853</v>
      </c>
      <c r="F7592" s="30" t="s">
        <v>17955</v>
      </c>
      <c r="G7592">
        <v>17.649999999999999</v>
      </c>
      <c r="H7592">
        <v>8.75</v>
      </c>
      <c r="I7592">
        <v>18</v>
      </c>
      <c r="J7592">
        <v>0</v>
      </c>
      <c r="K7592" s="13">
        <v>0.44400000000000001</v>
      </c>
      <c r="L7592" s="13">
        <v>8.7499999999999994E-2</v>
      </c>
      <c r="M7592" s="13">
        <v>0.17649999999999999</v>
      </c>
      <c r="N7592" s="13">
        <v>0.18</v>
      </c>
      <c r="O7592" s="13">
        <v>0</v>
      </c>
      <c r="P7592" s="12" t="str">
        <f>LEFT(Tabela2[[#This Row],[Código]],2)</f>
        <v>73</v>
      </c>
    </row>
    <row r="7593" spans="2:16" ht="15" customHeight="1" x14ac:dyDescent="0.25">
      <c r="B7593" s="36" t="str">
        <f>LOOKUP(Tabela2[[#This Row],[RESUMO]],Tabela3[Grupo],Tabela3[Meus produtos])</f>
        <v>Não</v>
      </c>
      <c r="C7593" s="30" t="s">
        <v>7245</v>
      </c>
      <c r="D7593" t="s">
        <v>21238</v>
      </c>
      <c r="E7593" t="s">
        <v>11853</v>
      </c>
      <c r="F7593" s="30" t="s">
        <v>17956</v>
      </c>
      <c r="G7593">
        <v>17.649999999999999</v>
      </c>
      <c r="H7593">
        <v>8.75</v>
      </c>
      <c r="I7593">
        <v>18</v>
      </c>
      <c r="J7593">
        <v>0</v>
      </c>
      <c r="K7593" s="13">
        <v>0.44400000000000001</v>
      </c>
      <c r="L7593" s="13">
        <v>8.7499999999999994E-2</v>
      </c>
      <c r="M7593" s="13">
        <v>0.17649999999999999</v>
      </c>
      <c r="N7593" s="13">
        <v>0.18</v>
      </c>
      <c r="O7593" s="13">
        <v>0</v>
      </c>
      <c r="P7593" s="12" t="str">
        <f>LEFT(Tabela2[[#This Row],[Código]],2)</f>
        <v>73</v>
      </c>
    </row>
    <row r="7594" spans="2:16" ht="15" customHeight="1" x14ac:dyDescent="0.25">
      <c r="B7594" s="36" t="str">
        <f>LOOKUP(Tabela2[[#This Row],[RESUMO]],Tabela3[Grupo],Tabela3[Meus produtos])</f>
        <v>Não</v>
      </c>
      <c r="C7594" s="30" t="s">
        <v>7246</v>
      </c>
      <c r="D7594" t="s">
        <v>21238</v>
      </c>
      <c r="E7594" t="s">
        <v>11853</v>
      </c>
      <c r="F7594" s="30" t="s">
        <v>17957</v>
      </c>
      <c r="G7594">
        <v>17.649999999999999</v>
      </c>
      <c r="H7594">
        <v>8.75</v>
      </c>
      <c r="I7594">
        <v>18</v>
      </c>
      <c r="J7594">
        <v>0</v>
      </c>
      <c r="K7594" s="13">
        <v>0.44400000000000001</v>
      </c>
      <c r="L7594" s="13">
        <v>8.7499999999999994E-2</v>
      </c>
      <c r="M7594" s="13">
        <v>0.17649999999999999</v>
      </c>
      <c r="N7594" s="13">
        <v>0.18</v>
      </c>
      <c r="O7594" s="13">
        <v>0</v>
      </c>
      <c r="P7594" s="12" t="str">
        <f>LEFT(Tabela2[[#This Row],[Código]],2)</f>
        <v>73</v>
      </c>
    </row>
    <row r="7595" spans="2:16" ht="15" customHeight="1" x14ac:dyDescent="0.25">
      <c r="B7595" s="36" t="str">
        <f>LOOKUP(Tabela2[[#This Row],[RESUMO]],Tabela3[Grupo],Tabela3[Meus produtos])</f>
        <v>Não</v>
      </c>
      <c r="C7595" s="30" t="s">
        <v>7247</v>
      </c>
      <c r="D7595" t="s">
        <v>21238</v>
      </c>
      <c r="E7595" t="s">
        <v>11853</v>
      </c>
      <c r="F7595" s="30" t="s">
        <v>17958</v>
      </c>
      <c r="G7595">
        <v>17.649999999999999</v>
      </c>
      <c r="H7595">
        <v>8.75</v>
      </c>
      <c r="I7595">
        <v>18</v>
      </c>
      <c r="J7595">
        <v>0</v>
      </c>
      <c r="K7595" s="13">
        <v>0.44400000000000001</v>
      </c>
      <c r="L7595" s="13">
        <v>8.7499999999999994E-2</v>
      </c>
      <c r="M7595" s="13">
        <v>0.17649999999999999</v>
      </c>
      <c r="N7595" s="13">
        <v>0.18</v>
      </c>
      <c r="O7595" s="13">
        <v>0</v>
      </c>
      <c r="P7595" s="12" t="str">
        <f>LEFT(Tabela2[[#This Row],[Código]],2)</f>
        <v>73</v>
      </c>
    </row>
    <row r="7596" spans="2:16" ht="15" customHeight="1" x14ac:dyDescent="0.25">
      <c r="B7596" s="36" t="str">
        <f>LOOKUP(Tabela2[[#This Row],[RESUMO]],Tabela3[Grupo],Tabela3[Meus produtos])</f>
        <v>Não</v>
      </c>
      <c r="C7596" s="30" t="s">
        <v>7248</v>
      </c>
      <c r="D7596" t="s">
        <v>21238</v>
      </c>
      <c r="E7596" t="s">
        <v>11853</v>
      </c>
      <c r="F7596" s="30" t="s">
        <v>17959</v>
      </c>
      <c r="G7596">
        <v>17.649999999999999</v>
      </c>
      <c r="H7596">
        <v>8.75</v>
      </c>
      <c r="I7596">
        <v>18</v>
      </c>
      <c r="J7596">
        <v>0</v>
      </c>
      <c r="K7596" s="13">
        <v>0.44400000000000001</v>
      </c>
      <c r="L7596" s="13">
        <v>8.7499999999999994E-2</v>
      </c>
      <c r="M7596" s="13">
        <v>0.17649999999999999</v>
      </c>
      <c r="N7596" s="13">
        <v>0.18</v>
      </c>
      <c r="O7596" s="13">
        <v>0</v>
      </c>
      <c r="P7596" s="12" t="str">
        <f>LEFT(Tabela2[[#This Row],[Código]],2)</f>
        <v>73</v>
      </c>
    </row>
    <row r="7597" spans="2:16" ht="15" customHeight="1" x14ac:dyDescent="0.25">
      <c r="B7597" s="36" t="str">
        <f>LOOKUP(Tabela2[[#This Row],[RESUMO]],Tabela3[Grupo],Tabela3[Meus produtos])</f>
        <v>Não</v>
      </c>
      <c r="C7597" s="30" t="s">
        <v>7249</v>
      </c>
      <c r="D7597" t="s">
        <v>21238</v>
      </c>
      <c r="E7597" t="s">
        <v>11853</v>
      </c>
      <c r="F7597" s="30" t="s">
        <v>17960</v>
      </c>
      <c r="G7597">
        <v>17.649999999999999</v>
      </c>
      <c r="H7597">
        <v>8.75</v>
      </c>
      <c r="I7597">
        <v>18</v>
      </c>
      <c r="J7597">
        <v>0</v>
      </c>
      <c r="K7597" s="13">
        <v>0.44400000000000001</v>
      </c>
      <c r="L7597" s="13">
        <v>8.7499999999999994E-2</v>
      </c>
      <c r="M7597" s="13">
        <v>0.17649999999999999</v>
      </c>
      <c r="N7597" s="13">
        <v>0.18</v>
      </c>
      <c r="O7597" s="13">
        <v>0</v>
      </c>
      <c r="P7597" s="12" t="str">
        <f>LEFT(Tabela2[[#This Row],[Código]],2)</f>
        <v>73</v>
      </c>
    </row>
    <row r="7598" spans="2:16" ht="15" customHeight="1" x14ac:dyDescent="0.25">
      <c r="B7598" s="36" t="str">
        <f>LOOKUP(Tabela2[[#This Row],[RESUMO]],Tabela3[Grupo],Tabela3[Meus produtos])</f>
        <v>Não</v>
      </c>
      <c r="C7598" s="30" t="s">
        <v>7250</v>
      </c>
      <c r="D7598" t="s">
        <v>21238</v>
      </c>
      <c r="E7598" t="s">
        <v>11853</v>
      </c>
      <c r="F7598" s="30" t="s">
        <v>17961</v>
      </c>
      <c r="G7598">
        <v>12.91</v>
      </c>
      <c r="H7598">
        <v>7.46</v>
      </c>
      <c r="I7598">
        <v>18</v>
      </c>
      <c r="J7598">
        <v>0</v>
      </c>
      <c r="K7598" s="13">
        <v>0.38369999999999999</v>
      </c>
      <c r="L7598" s="13">
        <v>7.46E-2</v>
      </c>
      <c r="M7598" s="13">
        <v>0.12909999999999999</v>
      </c>
      <c r="N7598" s="13">
        <v>0.18</v>
      </c>
      <c r="O7598" s="13">
        <v>0</v>
      </c>
      <c r="P7598" s="12" t="str">
        <f>LEFT(Tabela2[[#This Row],[Código]],2)</f>
        <v>73</v>
      </c>
    </row>
    <row r="7599" spans="2:16" ht="15" customHeight="1" x14ac:dyDescent="0.25">
      <c r="B7599" s="36" t="str">
        <f>LOOKUP(Tabela2[[#This Row],[RESUMO]],Tabela3[Grupo],Tabela3[Meus produtos])</f>
        <v>Não</v>
      </c>
      <c r="C7599" s="30" t="s">
        <v>7251</v>
      </c>
      <c r="D7599" t="s">
        <v>21238</v>
      </c>
      <c r="E7599" t="s">
        <v>11853</v>
      </c>
      <c r="F7599" s="30" t="s">
        <v>17962</v>
      </c>
      <c r="G7599">
        <v>12.91</v>
      </c>
      <c r="H7599">
        <v>7.46</v>
      </c>
      <c r="I7599">
        <v>18</v>
      </c>
      <c r="J7599">
        <v>0</v>
      </c>
      <c r="K7599" s="13">
        <v>0.38369999999999999</v>
      </c>
      <c r="L7599" s="13">
        <v>7.46E-2</v>
      </c>
      <c r="M7599" s="13">
        <v>0.12909999999999999</v>
      </c>
      <c r="N7599" s="13">
        <v>0.18</v>
      </c>
      <c r="O7599" s="13">
        <v>0</v>
      </c>
      <c r="P7599" s="12" t="str">
        <f>LEFT(Tabela2[[#This Row],[Código]],2)</f>
        <v>73</v>
      </c>
    </row>
    <row r="7600" spans="2:16" ht="15" customHeight="1" x14ac:dyDescent="0.25">
      <c r="B7600" s="36" t="str">
        <f>LOOKUP(Tabela2[[#This Row],[RESUMO]],Tabela3[Grupo],Tabela3[Meus produtos])</f>
        <v>Não</v>
      </c>
      <c r="C7600" s="30" t="s">
        <v>7252</v>
      </c>
      <c r="D7600" t="s">
        <v>21238</v>
      </c>
      <c r="E7600" t="s">
        <v>11853</v>
      </c>
      <c r="F7600" s="30" t="s">
        <v>17963</v>
      </c>
      <c r="G7600">
        <v>13.85</v>
      </c>
      <c r="H7600">
        <v>7.92</v>
      </c>
      <c r="I7600">
        <v>18</v>
      </c>
      <c r="J7600">
        <v>0</v>
      </c>
      <c r="K7600" s="13">
        <v>0.39769999999999994</v>
      </c>
      <c r="L7600" s="13">
        <v>7.9199999999999993E-2</v>
      </c>
      <c r="M7600" s="13">
        <v>0.13849999999999998</v>
      </c>
      <c r="N7600" s="13">
        <v>0.18</v>
      </c>
      <c r="O7600" s="13">
        <v>0</v>
      </c>
      <c r="P7600" s="12" t="str">
        <f>LEFT(Tabela2[[#This Row],[Código]],2)</f>
        <v>73</v>
      </c>
    </row>
    <row r="7601" spans="2:16" ht="15" customHeight="1" x14ac:dyDescent="0.25">
      <c r="B7601" s="36" t="str">
        <f>LOOKUP(Tabela2[[#This Row],[RESUMO]],Tabela3[Grupo],Tabela3[Meus produtos])</f>
        <v>Não</v>
      </c>
      <c r="C7601" s="30" t="s">
        <v>7252</v>
      </c>
      <c r="D7601" t="s">
        <v>124</v>
      </c>
      <c r="E7601" t="s">
        <v>11853</v>
      </c>
      <c r="F7601" s="30" t="s">
        <v>21467</v>
      </c>
      <c r="G7601">
        <v>20.48</v>
      </c>
      <c r="H7601">
        <v>14.55</v>
      </c>
      <c r="I7601">
        <v>18</v>
      </c>
      <c r="J7601">
        <v>0</v>
      </c>
      <c r="K7601" s="13">
        <v>0.53029999999999999</v>
      </c>
      <c r="L7601" s="13">
        <v>0.14550000000000002</v>
      </c>
      <c r="M7601" s="13">
        <v>0.20480000000000001</v>
      </c>
      <c r="N7601" s="13">
        <v>0.18</v>
      </c>
      <c r="O7601" s="13">
        <v>0</v>
      </c>
      <c r="P7601" s="12" t="str">
        <f>LEFT(Tabela2[[#This Row],[Código]],2)</f>
        <v>73</v>
      </c>
    </row>
    <row r="7602" spans="2:16" ht="15" customHeight="1" x14ac:dyDescent="0.25">
      <c r="B7602" s="36" t="str">
        <f>LOOKUP(Tabela2[[#This Row],[RESUMO]],Tabela3[Grupo],Tabela3[Meus produtos])</f>
        <v>Não</v>
      </c>
      <c r="C7602" s="30" t="s">
        <v>7253</v>
      </c>
      <c r="D7602" t="s">
        <v>21238</v>
      </c>
      <c r="E7602" t="s">
        <v>11853</v>
      </c>
      <c r="F7602" s="30" t="s">
        <v>17964</v>
      </c>
      <c r="G7602">
        <v>13.85</v>
      </c>
      <c r="H7602">
        <v>7.92</v>
      </c>
      <c r="I7602">
        <v>18</v>
      </c>
      <c r="J7602">
        <v>0</v>
      </c>
      <c r="K7602" s="13">
        <v>0.39769999999999994</v>
      </c>
      <c r="L7602" s="13">
        <v>7.9199999999999993E-2</v>
      </c>
      <c r="M7602" s="13">
        <v>0.13849999999999998</v>
      </c>
      <c r="N7602" s="13">
        <v>0.18</v>
      </c>
      <c r="O7602" s="13">
        <v>0</v>
      </c>
      <c r="P7602" s="12" t="str">
        <f>LEFT(Tabela2[[#This Row],[Código]],2)</f>
        <v>73</v>
      </c>
    </row>
    <row r="7603" spans="2:16" ht="15" customHeight="1" x14ac:dyDescent="0.25">
      <c r="B7603" s="36" t="str">
        <f>LOOKUP(Tabela2[[#This Row],[RESUMO]],Tabela3[Grupo],Tabela3[Meus produtos])</f>
        <v>Não</v>
      </c>
      <c r="C7603" s="30" t="s">
        <v>7254</v>
      </c>
      <c r="D7603" t="s">
        <v>21238</v>
      </c>
      <c r="E7603" t="s">
        <v>11853</v>
      </c>
      <c r="F7603" s="30" t="s">
        <v>17965</v>
      </c>
      <c r="G7603">
        <v>13.85</v>
      </c>
      <c r="H7603">
        <v>7.92</v>
      </c>
      <c r="I7603">
        <v>18</v>
      </c>
      <c r="J7603">
        <v>0</v>
      </c>
      <c r="K7603" s="13">
        <v>0.39769999999999994</v>
      </c>
      <c r="L7603" s="13">
        <v>7.9199999999999993E-2</v>
      </c>
      <c r="M7603" s="13">
        <v>0.13849999999999998</v>
      </c>
      <c r="N7603" s="13">
        <v>0.18</v>
      </c>
      <c r="O7603" s="13">
        <v>0</v>
      </c>
      <c r="P7603" s="12" t="str">
        <f>LEFT(Tabela2[[#This Row],[Código]],2)</f>
        <v>73</v>
      </c>
    </row>
    <row r="7604" spans="2:16" ht="15" customHeight="1" x14ac:dyDescent="0.25">
      <c r="B7604" s="36" t="str">
        <f>LOOKUP(Tabela2[[#This Row],[RESUMO]],Tabela3[Grupo],Tabela3[Meus produtos])</f>
        <v>Não</v>
      </c>
      <c r="C7604" s="30" t="s">
        <v>7255</v>
      </c>
      <c r="D7604" t="s">
        <v>21238</v>
      </c>
      <c r="E7604" t="s">
        <v>11853</v>
      </c>
      <c r="F7604" s="30" t="s">
        <v>17966</v>
      </c>
      <c r="G7604">
        <v>13.85</v>
      </c>
      <c r="H7604">
        <v>7.92</v>
      </c>
      <c r="I7604">
        <v>18</v>
      </c>
      <c r="J7604">
        <v>0</v>
      </c>
      <c r="K7604" s="13">
        <v>0.39769999999999994</v>
      </c>
      <c r="L7604" s="13">
        <v>7.9199999999999993E-2</v>
      </c>
      <c r="M7604" s="13">
        <v>0.13849999999999998</v>
      </c>
      <c r="N7604" s="13">
        <v>0.18</v>
      </c>
      <c r="O7604" s="13">
        <v>0</v>
      </c>
      <c r="P7604" s="12" t="str">
        <f>LEFT(Tabela2[[#This Row],[Código]],2)</f>
        <v>73</v>
      </c>
    </row>
    <row r="7605" spans="2:16" ht="15" customHeight="1" x14ac:dyDescent="0.25">
      <c r="B7605" s="36" t="str">
        <f>LOOKUP(Tabela2[[#This Row],[RESUMO]],Tabela3[Grupo],Tabela3[Meus produtos])</f>
        <v>Não</v>
      </c>
      <c r="C7605" s="30" t="s">
        <v>7256</v>
      </c>
      <c r="D7605" t="s">
        <v>21238</v>
      </c>
      <c r="E7605" t="s">
        <v>11853</v>
      </c>
      <c r="F7605" s="30" t="s">
        <v>17967</v>
      </c>
      <c r="G7605">
        <v>17.79</v>
      </c>
      <c r="H7605">
        <v>8.2899999999999991</v>
      </c>
      <c r="I7605">
        <v>18</v>
      </c>
      <c r="J7605">
        <v>0</v>
      </c>
      <c r="K7605" s="13">
        <v>0.44079999999999997</v>
      </c>
      <c r="L7605" s="13">
        <v>8.2899999999999988E-2</v>
      </c>
      <c r="M7605" s="13">
        <v>0.1779</v>
      </c>
      <c r="N7605" s="13">
        <v>0.18</v>
      </c>
      <c r="O7605" s="13">
        <v>0</v>
      </c>
      <c r="P7605" s="12" t="str">
        <f>LEFT(Tabela2[[#This Row],[Código]],2)</f>
        <v>73</v>
      </c>
    </row>
    <row r="7606" spans="2:16" ht="15" customHeight="1" x14ac:dyDescent="0.25">
      <c r="B7606" s="36" t="str">
        <f>LOOKUP(Tabela2[[#This Row],[RESUMO]],Tabela3[Grupo],Tabela3[Meus produtos])</f>
        <v>Não</v>
      </c>
      <c r="C7606" s="30" t="s">
        <v>7256</v>
      </c>
      <c r="D7606" t="s">
        <v>124</v>
      </c>
      <c r="E7606" t="s">
        <v>11853</v>
      </c>
      <c r="F7606" s="30" t="s">
        <v>21468</v>
      </c>
      <c r="G7606">
        <v>15.43</v>
      </c>
      <c r="H7606">
        <v>5.93</v>
      </c>
      <c r="I7606">
        <v>18</v>
      </c>
      <c r="J7606">
        <v>0</v>
      </c>
      <c r="K7606" s="13">
        <v>0.39359999999999995</v>
      </c>
      <c r="L7606" s="13">
        <v>5.9299999999999999E-2</v>
      </c>
      <c r="M7606" s="13">
        <v>0.15429999999999999</v>
      </c>
      <c r="N7606" s="13">
        <v>0.18</v>
      </c>
      <c r="O7606" s="13">
        <v>0</v>
      </c>
      <c r="P7606" s="12" t="str">
        <f>LEFT(Tabela2[[#This Row],[Código]],2)</f>
        <v>73</v>
      </c>
    </row>
    <row r="7607" spans="2:16" ht="15" customHeight="1" x14ac:dyDescent="0.25">
      <c r="B7607" s="36" t="str">
        <f>LOOKUP(Tabela2[[#This Row],[RESUMO]],Tabela3[Grupo],Tabela3[Meus produtos])</f>
        <v>Não</v>
      </c>
      <c r="C7607" s="30" t="s">
        <v>7257</v>
      </c>
      <c r="D7607" t="s">
        <v>21238</v>
      </c>
      <c r="E7607" t="s">
        <v>11853</v>
      </c>
      <c r="F7607" s="30" t="s">
        <v>17968</v>
      </c>
      <c r="G7607">
        <v>12.64</v>
      </c>
      <c r="H7607">
        <v>6.47</v>
      </c>
      <c r="I7607">
        <v>18</v>
      </c>
      <c r="J7607">
        <v>0</v>
      </c>
      <c r="K7607" s="13">
        <v>0.37109999999999999</v>
      </c>
      <c r="L7607" s="13">
        <v>6.4699999999999994E-2</v>
      </c>
      <c r="M7607" s="13">
        <v>0.12640000000000001</v>
      </c>
      <c r="N7607" s="13">
        <v>0.18</v>
      </c>
      <c r="O7607" s="13">
        <v>0</v>
      </c>
      <c r="P7607" s="12" t="str">
        <f>LEFT(Tabela2[[#This Row],[Código]],2)</f>
        <v>73</v>
      </c>
    </row>
    <row r="7608" spans="2:16" ht="15" customHeight="1" x14ac:dyDescent="0.25">
      <c r="B7608" s="36" t="str">
        <f>LOOKUP(Tabela2[[#This Row],[RESUMO]],Tabela3[Grupo],Tabela3[Meus produtos])</f>
        <v>Não</v>
      </c>
      <c r="C7608" s="30" t="s">
        <v>7257</v>
      </c>
      <c r="D7608" t="s">
        <v>124</v>
      </c>
      <c r="E7608" t="s">
        <v>11853</v>
      </c>
      <c r="F7608" s="30" t="s">
        <v>21468</v>
      </c>
      <c r="G7608">
        <v>11.33</v>
      </c>
      <c r="H7608">
        <v>5.16</v>
      </c>
      <c r="I7608">
        <v>18</v>
      </c>
      <c r="J7608">
        <v>0</v>
      </c>
      <c r="K7608" s="13">
        <v>0.34489999999999998</v>
      </c>
      <c r="L7608" s="13">
        <v>5.16E-2</v>
      </c>
      <c r="M7608" s="13">
        <v>0.1133</v>
      </c>
      <c r="N7608" s="13">
        <v>0.18</v>
      </c>
      <c r="O7608" s="13">
        <v>0</v>
      </c>
      <c r="P7608" s="12" t="str">
        <f>LEFT(Tabela2[[#This Row],[Código]],2)</f>
        <v>73</v>
      </c>
    </row>
    <row r="7609" spans="2:16" ht="15" customHeight="1" x14ac:dyDescent="0.25">
      <c r="B7609" s="36" t="str">
        <f>LOOKUP(Tabela2[[#This Row],[RESUMO]],Tabela3[Grupo],Tabela3[Meus produtos])</f>
        <v>Não</v>
      </c>
      <c r="C7609" s="30" t="s">
        <v>7258</v>
      </c>
      <c r="D7609" t="s">
        <v>21238</v>
      </c>
      <c r="E7609" t="s">
        <v>11853</v>
      </c>
      <c r="F7609" s="30" t="s">
        <v>17969</v>
      </c>
      <c r="G7609">
        <v>12.64</v>
      </c>
      <c r="H7609">
        <v>6.47</v>
      </c>
      <c r="I7609">
        <v>18</v>
      </c>
      <c r="J7609">
        <v>0</v>
      </c>
      <c r="K7609" s="13">
        <v>0.37109999999999999</v>
      </c>
      <c r="L7609" s="13">
        <v>6.4699999999999994E-2</v>
      </c>
      <c r="M7609" s="13">
        <v>0.12640000000000001</v>
      </c>
      <c r="N7609" s="13">
        <v>0.18</v>
      </c>
      <c r="O7609" s="13">
        <v>0</v>
      </c>
      <c r="P7609" s="12" t="str">
        <f>LEFT(Tabela2[[#This Row],[Código]],2)</f>
        <v>73</v>
      </c>
    </row>
    <row r="7610" spans="2:16" ht="15" customHeight="1" x14ac:dyDescent="0.25">
      <c r="B7610" s="36" t="str">
        <f>LOOKUP(Tabela2[[#This Row],[RESUMO]],Tabela3[Grupo],Tabela3[Meus produtos])</f>
        <v>Não</v>
      </c>
      <c r="C7610" s="30" t="s">
        <v>7258</v>
      </c>
      <c r="D7610" t="s">
        <v>124</v>
      </c>
      <c r="E7610" t="s">
        <v>11853</v>
      </c>
      <c r="F7610" s="30" t="s">
        <v>21468</v>
      </c>
      <c r="G7610">
        <v>11.33</v>
      </c>
      <c r="H7610">
        <v>5.16</v>
      </c>
      <c r="I7610">
        <v>18</v>
      </c>
      <c r="J7610">
        <v>0</v>
      </c>
      <c r="K7610" s="13">
        <v>0.34489999999999998</v>
      </c>
      <c r="L7610" s="13">
        <v>5.16E-2</v>
      </c>
      <c r="M7610" s="13">
        <v>0.1133</v>
      </c>
      <c r="N7610" s="13">
        <v>0.18</v>
      </c>
      <c r="O7610" s="13">
        <v>0</v>
      </c>
      <c r="P7610" s="12" t="str">
        <f>LEFT(Tabela2[[#This Row],[Código]],2)</f>
        <v>73</v>
      </c>
    </row>
    <row r="7611" spans="2:16" ht="15" customHeight="1" x14ac:dyDescent="0.25">
      <c r="B7611" s="36" t="str">
        <f>LOOKUP(Tabela2[[#This Row],[RESUMO]],Tabela3[Grupo],Tabela3[Meus produtos])</f>
        <v>Não</v>
      </c>
      <c r="C7611" s="30" t="s">
        <v>7259</v>
      </c>
      <c r="D7611" t="s">
        <v>21238</v>
      </c>
      <c r="E7611" t="s">
        <v>11853</v>
      </c>
      <c r="F7611" s="30" t="s">
        <v>17970</v>
      </c>
      <c r="G7611">
        <v>17.79</v>
      </c>
      <c r="H7611">
        <v>8.2899999999999991</v>
      </c>
      <c r="I7611">
        <v>18</v>
      </c>
      <c r="J7611">
        <v>0</v>
      </c>
      <c r="K7611" s="13">
        <v>0.44079999999999997</v>
      </c>
      <c r="L7611" s="13">
        <v>8.2899999999999988E-2</v>
      </c>
      <c r="M7611" s="13">
        <v>0.1779</v>
      </c>
      <c r="N7611" s="13">
        <v>0.18</v>
      </c>
      <c r="O7611" s="13">
        <v>0</v>
      </c>
      <c r="P7611" s="12" t="str">
        <f>LEFT(Tabela2[[#This Row],[Código]],2)</f>
        <v>73</v>
      </c>
    </row>
    <row r="7612" spans="2:16" ht="15" customHeight="1" x14ac:dyDescent="0.25">
      <c r="B7612" s="36" t="str">
        <f>LOOKUP(Tabela2[[#This Row],[RESUMO]],Tabela3[Grupo],Tabela3[Meus produtos])</f>
        <v>Não</v>
      </c>
      <c r="C7612" s="30" t="s">
        <v>7260</v>
      </c>
      <c r="D7612" t="s">
        <v>21238</v>
      </c>
      <c r="E7612" t="s">
        <v>11853</v>
      </c>
      <c r="F7612" s="30" t="s">
        <v>17971</v>
      </c>
      <c r="G7612">
        <v>12.64</v>
      </c>
      <c r="H7612">
        <v>6.47</v>
      </c>
      <c r="I7612">
        <v>18</v>
      </c>
      <c r="J7612">
        <v>0</v>
      </c>
      <c r="K7612" s="13">
        <v>0.37109999999999999</v>
      </c>
      <c r="L7612" s="13">
        <v>6.4699999999999994E-2</v>
      </c>
      <c r="M7612" s="13">
        <v>0.12640000000000001</v>
      </c>
      <c r="N7612" s="13">
        <v>0.18</v>
      </c>
      <c r="O7612" s="13">
        <v>0</v>
      </c>
      <c r="P7612" s="12" t="str">
        <f>LEFT(Tabela2[[#This Row],[Código]],2)</f>
        <v>73</v>
      </c>
    </row>
    <row r="7613" spans="2:16" ht="15" customHeight="1" x14ac:dyDescent="0.25">
      <c r="B7613" s="36" t="str">
        <f>LOOKUP(Tabela2[[#This Row],[RESUMO]],Tabela3[Grupo],Tabela3[Meus produtos])</f>
        <v>Não</v>
      </c>
      <c r="C7613" s="30" t="s">
        <v>7261</v>
      </c>
      <c r="D7613" t="s">
        <v>21238</v>
      </c>
      <c r="E7613" t="s">
        <v>11853</v>
      </c>
      <c r="F7613" s="30" t="s">
        <v>17972</v>
      </c>
      <c r="G7613">
        <v>12.64</v>
      </c>
      <c r="H7613">
        <v>6.47</v>
      </c>
      <c r="I7613">
        <v>18</v>
      </c>
      <c r="J7613">
        <v>0</v>
      </c>
      <c r="K7613" s="13">
        <v>0.37109999999999999</v>
      </c>
      <c r="L7613" s="13">
        <v>6.4699999999999994E-2</v>
      </c>
      <c r="M7613" s="13">
        <v>0.12640000000000001</v>
      </c>
      <c r="N7613" s="13">
        <v>0.18</v>
      </c>
      <c r="O7613" s="13">
        <v>0</v>
      </c>
      <c r="P7613" s="12" t="str">
        <f>LEFT(Tabela2[[#This Row],[Código]],2)</f>
        <v>73</v>
      </c>
    </row>
    <row r="7614" spans="2:16" ht="15" customHeight="1" x14ac:dyDescent="0.25">
      <c r="B7614" s="36" t="str">
        <f>LOOKUP(Tabela2[[#This Row],[RESUMO]],Tabela3[Grupo],Tabela3[Meus produtos])</f>
        <v>Não</v>
      </c>
      <c r="C7614" s="30" t="s">
        <v>7262</v>
      </c>
      <c r="D7614" t="s">
        <v>21238</v>
      </c>
      <c r="E7614" t="s">
        <v>11853</v>
      </c>
      <c r="F7614" s="30" t="s">
        <v>17973</v>
      </c>
      <c r="G7614">
        <v>17.149999999999999</v>
      </c>
      <c r="H7614">
        <v>8.2899999999999991</v>
      </c>
      <c r="I7614">
        <v>18</v>
      </c>
      <c r="J7614">
        <v>0</v>
      </c>
      <c r="K7614" s="13">
        <v>0.43439999999999995</v>
      </c>
      <c r="L7614" s="13">
        <v>8.2899999999999988E-2</v>
      </c>
      <c r="M7614" s="13">
        <v>0.17149999999999999</v>
      </c>
      <c r="N7614" s="13">
        <v>0.18</v>
      </c>
      <c r="O7614" s="13">
        <v>0</v>
      </c>
      <c r="P7614" s="12" t="str">
        <f>LEFT(Tabela2[[#This Row],[Código]],2)</f>
        <v>73</v>
      </c>
    </row>
    <row r="7615" spans="2:16" ht="15" customHeight="1" x14ac:dyDescent="0.25">
      <c r="B7615" s="36" t="str">
        <f>LOOKUP(Tabela2[[#This Row],[RESUMO]],Tabela3[Grupo],Tabela3[Meus produtos])</f>
        <v>Não</v>
      </c>
      <c r="C7615" s="30" t="s">
        <v>7262</v>
      </c>
      <c r="D7615" t="s">
        <v>124</v>
      </c>
      <c r="E7615" t="s">
        <v>11853</v>
      </c>
      <c r="F7615" s="30" t="s">
        <v>21469</v>
      </c>
      <c r="G7615">
        <v>14.79</v>
      </c>
      <c r="H7615">
        <v>5.93</v>
      </c>
      <c r="I7615">
        <v>18</v>
      </c>
      <c r="J7615">
        <v>0</v>
      </c>
      <c r="K7615" s="13">
        <v>0.38719999999999999</v>
      </c>
      <c r="L7615" s="13">
        <v>5.9299999999999999E-2</v>
      </c>
      <c r="M7615" s="13">
        <v>0.1479</v>
      </c>
      <c r="N7615" s="13">
        <v>0.18</v>
      </c>
      <c r="O7615" s="13">
        <v>0</v>
      </c>
      <c r="P7615" s="12" t="str">
        <f>LEFT(Tabela2[[#This Row],[Código]],2)</f>
        <v>73</v>
      </c>
    </row>
    <row r="7616" spans="2:16" ht="15" customHeight="1" x14ac:dyDescent="0.25">
      <c r="B7616" s="36" t="str">
        <f>LOOKUP(Tabela2[[#This Row],[RESUMO]],Tabela3[Grupo],Tabela3[Meus produtos])</f>
        <v>Não</v>
      </c>
      <c r="C7616" s="30" t="s">
        <v>7263</v>
      </c>
      <c r="D7616" t="s">
        <v>21238</v>
      </c>
      <c r="E7616" t="s">
        <v>11853</v>
      </c>
      <c r="F7616" s="30" t="s">
        <v>17974</v>
      </c>
      <c r="G7616">
        <v>13.27</v>
      </c>
      <c r="H7616">
        <v>7.46</v>
      </c>
      <c r="I7616">
        <v>18</v>
      </c>
      <c r="J7616">
        <v>0</v>
      </c>
      <c r="K7616" s="13">
        <v>0.38729999999999998</v>
      </c>
      <c r="L7616" s="13">
        <v>7.46E-2</v>
      </c>
      <c r="M7616" s="13">
        <v>0.13269999999999998</v>
      </c>
      <c r="N7616" s="13">
        <v>0.18</v>
      </c>
      <c r="O7616" s="13">
        <v>0</v>
      </c>
      <c r="P7616" s="12" t="str">
        <f>LEFT(Tabela2[[#This Row],[Código]],2)</f>
        <v>73</v>
      </c>
    </row>
    <row r="7617" spans="2:16" ht="15" customHeight="1" x14ac:dyDescent="0.25">
      <c r="B7617" s="36" t="str">
        <f>LOOKUP(Tabela2[[#This Row],[RESUMO]],Tabela3[Grupo],Tabela3[Meus produtos])</f>
        <v>Não</v>
      </c>
      <c r="C7617" s="30" t="s">
        <v>7264</v>
      </c>
      <c r="D7617" t="s">
        <v>21238</v>
      </c>
      <c r="E7617" t="s">
        <v>11853</v>
      </c>
      <c r="F7617" s="30" t="s">
        <v>17975</v>
      </c>
      <c r="G7617">
        <v>13.27</v>
      </c>
      <c r="H7617">
        <v>7.46</v>
      </c>
      <c r="I7617">
        <v>18</v>
      </c>
      <c r="J7617">
        <v>0</v>
      </c>
      <c r="K7617" s="13">
        <v>0.38729999999999998</v>
      </c>
      <c r="L7617" s="13">
        <v>7.46E-2</v>
      </c>
      <c r="M7617" s="13">
        <v>0.13269999999999998</v>
      </c>
      <c r="N7617" s="13">
        <v>0.18</v>
      </c>
      <c r="O7617" s="13">
        <v>0</v>
      </c>
      <c r="P7617" s="12" t="str">
        <f>LEFT(Tabela2[[#This Row],[Código]],2)</f>
        <v>73</v>
      </c>
    </row>
    <row r="7618" spans="2:16" ht="15" customHeight="1" x14ac:dyDescent="0.25">
      <c r="B7618" s="36" t="str">
        <f>LOOKUP(Tabela2[[#This Row],[RESUMO]],Tabela3[Grupo],Tabela3[Meus produtos])</f>
        <v>Não</v>
      </c>
      <c r="C7618" s="30" t="s">
        <v>7265</v>
      </c>
      <c r="D7618" t="s">
        <v>21238</v>
      </c>
      <c r="E7618" t="s">
        <v>11853</v>
      </c>
      <c r="F7618" s="30" t="s">
        <v>17976</v>
      </c>
      <c r="G7618">
        <v>9.9499999999999993</v>
      </c>
      <c r="H7618">
        <v>7.46</v>
      </c>
      <c r="I7618">
        <v>18</v>
      </c>
      <c r="J7618">
        <v>0</v>
      </c>
      <c r="K7618" s="13">
        <v>0.35409999999999997</v>
      </c>
      <c r="L7618" s="13">
        <v>7.46E-2</v>
      </c>
      <c r="M7618" s="13">
        <v>9.9499999999999991E-2</v>
      </c>
      <c r="N7618" s="13">
        <v>0.18</v>
      </c>
      <c r="O7618" s="13">
        <v>0</v>
      </c>
      <c r="P7618" s="12" t="str">
        <f>LEFT(Tabela2[[#This Row],[Código]],2)</f>
        <v>73</v>
      </c>
    </row>
    <row r="7619" spans="2:16" ht="15" customHeight="1" x14ac:dyDescent="0.25">
      <c r="B7619" s="36" t="str">
        <f>LOOKUP(Tabela2[[#This Row],[RESUMO]],Tabela3[Grupo],Tabela3[Meus produtos])</f>
        <v>Não</v>
      </c>
      <c r="C7619" s="30" t="s">
        <v>7266</v>
      </c>
      <c r="D7619" t="s">
        <v>21238</v>
      </c>
      <c r="E7619" t="s">
        <v>11853</v>
      </c>
      <c r="F7619" s="30" t="s">
        <v>17977</v>
      </c>
      <c r="G7619">
        <v>13.27</v>
      </c>
      <c r="H7619">
        <v>7.46</v>
      </c>
      <c r="I7619">
        <v>18</v>
      </c>
      <c r="J7619">
        <v>0</v>
      </c>
      <c r="K7619" s="13">
        <v>0.38729999999999998</v>
      </c>
      <c r="L7619" s="13">
        <v>7.46E-2</v>
      </c>
      <c r="M7619" s="13">
        <v>0.13269999999999998</v>
      </c>
      <c r="N7619" s="13">
        <v>0.18</v>
      </c>
      <c r="O7619" s="13">
        <v>0</v>
      </c>
      <c r="P7619" s="12" t="str">
        <f>LEFT(Tabela2[[#This Row],[Código]],2)</f>
        <v>73</v>
      </c>
    </row>
    <row r="7620" spans="2:16" ht="15" customHeight="1" x14ac:dyDescent="0.25">
      <c r="B7620" s="36" t="str">
        <f>LOOKUP(Tabela2[[#This Row],[RESUMO]],Tabela3[Grupo],Tabela3[Meus produtos])</f>
        <v>Não</v>
      </c>
      <c r="C7620" s="30" t="s">
        <v>7267</v>
      </c>
      <c r="D7620" t="s">
        <v>21238</v>
      </c>
      <c r="E7620" t="s">
        <v>11853</v>
      </c>
      <c r="F7620" s="30" t="s">
        <v>17978</v>
      </c>
      <c r="G7620">
        <v>12.28</v>
      </c>
      <c r="H7620">
        <v>6.47</v>
      </c>
      <c r="I7620">
        <v>18</v>
      </c>
      <c r="J7620">
        <v>0</v>
      </c>
      <c r="K7620" s="13">
        <v>0.36749999999999999</v>
      </c>
      <c r="L7620" s="13">
        <v>6.4699999999999994E-2</v>
      </c>
      <c r="M7620" s="13">
        <v>0.12279999999999999</v>
      </c>
      <c r="N7620" s="13">
        <v>0.18</v>
      </c>
      <c r="O7620" s="13">
        <v>0</v>
      </c>
      <c r="P7620" s="12" t="str">
        <f>LEFT(Tabela2[[#This Row],[Código]],2)</f>
        <v>73</v>
      </c>
    </row>
    <row r="7621" spans="2:16" ht="15" customHeight="1" x14ac:dyDescent="0.25">
      <c r="B7621" s="36" t="str">
        <f>LOOKUP(Tabela2[[#This Row],[RESUMO]],Tabela3[Grupo],Tabela3[Meus produtos])</f>
        <v>Não</v>
      </c>
      <c r="C7621" s="30" t="s">
        <v>7267</v>
      </c>
      <c r="D7621" t="s">
        <v>124</v>
      </c>
      <c r="E7621" t="s">
        <v>11853</v>
      </c>
      <c r="F7621" s="30" t="s">
        <v>21470</v>
      </c>
      <c r="G7621">
        <v>11.2</v>
      </c>
      <c r="H7621">
        <v>5.39</v>
      </c>
      <c r="I7621">
        <v>18</v>
      </c>
      <c r="J7621">
        <v>0</v>
      </c>
      <c r="K7621" s="13">
        <v>0.34589999999999999</v>
      </c>
      <c r="L7621" s="13">
        <v>5.3899999999999997E-2</v>
      </c>
      <c r="M7621" s="13">
        <v>0.11199999999999999</v>
      </c>
      <c r="N7621" s="13">
        <v>0.18</v>
      </c>
      <c r="O7621" s="13">
        <v>0</v>
      </c>
      <c r="P7621" s="12" t="str">
        <f>LEFT(Tabela2[[#This Row],[Código]],2)</f>
        <v>73</v>
      </c>
    </row>
    <row r="7622" spans="2:16" ht="15" customHeight="1" x14ac:dyDescent="0.25">
      <c r="B7622" s="36" t="str">
        <f>LOOKUP(Tabela2[[#This Row],[RESUMO]],Tabela3[Grupo],Tabela3[Meus produtos])</f>
        <v>Não</v>
      </c>
      <c r="C7622" s="30" t="s">
        <v>7268</v>
      </c>
      <c r="D7622" t="s">
        <v>21238</v>
      </c>
      <c r="E7622" t="s">
        <v>11853</v>
      </c>
      <c r="F7622" s="30" t="s">
        <v>17979</v>
      </c>
      <c r="G7622">
        <v>12.28</v>
      </c>
      <c r="H7622">
        <v>6.47</v>
      </c>
      <c r="I7622">
        <v>18</v>
      </c>
      <c r="J7622">
        <v>0</v>
      </c>
      <c r="K7622" s="13">
        <v>0.36749999999999999</v>
      </c>
      <c r="L7622" s="13">
        <v>6.4699999999999994E-2</v>
      </c>
      <c r="M7622" s="13">
        <v>0.12279999999999999</v>
      </c>
      <c r="N7622" s="13">
        <v>0.18</v>
      </c>
      <c r="O7622" s="13">
        <v>0</v>
      </c>
      <c r="P7622" s="12" t="str">
        <f>LEFT(Tabela2[[#This Row],[Código]],2)</f>
        <v>73</v>
      </c>
    </row>
    <row r="7623" spans="2:16" ht="15" customHeight="1" x14ac:dyDescent="0.25">
      <c r="B7623" s="36" t="str">
        <f>LOOKUP(Tabela2[[#This Row],[RESUMO]],Tabela3[Grupo],Tabela3[Meus produtos])</f>
        <v>Não</v>
      </c>
      <c r="C7623" s="30" t="s">
        <v>7269</v>
      </c>
      <c r="D7623" t="s">
        <v>21238</v>
      </c>
      <c r="E7623" t="s">
        <v>11853</v>
      </c>
      <c r="F7623" s="30" t="s">
        <v>17980</v>
      </c>
      <c r="G7623">
        <v>12.28</v>
      </c>
      <c r="H7623">
        <v>6.47</v>
      </c>
      <c r="I7623">
        <v>18</v>
      </c>
      <c r="J7623">
        <v>0</v>
      </c>
      <c r="K7623" s="13">
        <v>0.36749999999999999</v>
      </c>
      <c r="L7623" s="13">
        <v>6.4699999999999994E-2</v>
      </c>
      <c r="M7623" s="13">
        <v>0.12279999999999999</v>
      </c>
      <c r="N7623" s="13">
        <v>0.18</v>
      </c>
      <c r="O7623" s="13">
        <v>0</v>
      </c>
      <c r="P7623" s="12" t="str">
        <f>LEFT(Tabela2[[#This Row],[Código]],2)</f>
        <v>73</v>
      </c>
    </row>
    <row r="7624" spans="2:16" ht="15" customHeight="1" x14ac:dyDescent="0.25">
      <c r="B7624" s="36" t="str">
        <f>LOOKUP(Tabela2[[#This Row],[RESUMO]],Tabela3[Grupo],Tabela3[Meus produtos])</f>
        <v>Não</v>
      </c>
      <c r="C7624" s="30" t="s">
        <v>7270</v>
      </c>
      <c r="D7624" t="s">
        <v>21238</v>
      </c>
      <c r="E7624" t="s">
        <v>11853</v>
      </c>
      <c r="F7624" s="30" t="s">
        <v>17981</v>
      </c>
      <c r="G7624">
        <v>12.28</v>
      </c>
      <c r="H7624">
        <v>6.47</v>
      </c>
      <c r="I7624">
        <v>18</v>
      </c>
      <c r="J7624">
        <v>0</v>
      </c>
      <c r="K7624" s="13">
        <v>0.36749999999999999</v>
      </c>
      <c r="L7624" s="13">
        <v>6.4699999999999994E-2</v>
      </c>
      <c r="M7624" s="13">
        <v>0.12279999999999999</v>
      </c>
      <c r="N7624" s="13">
        <v>0.18</v>
      </c>
      <c r="O7624" s="13">
        <v>0</v>
      </c>
      <c r="P7624" s="12" t="str">
        <f>LEFT(Tabela2[[#This Row],[Código]],2)</f>
        <v>73</v>
      </c>
    </row>
    <row r="7625" spans="2:16" ht="15" customHeight="1" x14ac:dyDescent="0.25">
      <c r="B7625" s="36" t="str">
        <f>LOOKUP(Tabela2[[#This Row],[RESUMO]],Tabela3[Grupo],Tabela3[Meus produtos])</f>
        <v>Não</v>
      </c>
      <c r="C7625" s="30" t="s">
        <v>7271</v>
      </c>
      <c r="D7625" t="s">
        <v>21238</v>
      </c>
      <c r="E7625" t="s">
        <v>11853</v>
      </c>
      <c r="F7625" s="30" t="s">
        <v>17982</v>
      </c>
      <c r="G7625">
        <v>12.28</v>
      </c>
      <c r="H7625">
        <v>6.47</v>
      </c>
      <c r="I7625">
        <v>18</v>
      </c>
      <c r="J7625">
        <v>0</v>
      </c>
      <c r="K7625" s="13">
        <v>0.36749999999999999</v>
      </c>
      <c r="L7625" s="13">
        <v>6.4699999999999994E-2</v>
      </c>
      <c r="M7625" s="13">
        <v>0.12279999999999999</v>
      </c>
      <c r="N7625" s="13">
        <v>0.18</v>
      </c>
      <c r="O7625" s="13">
        <v>0</v>
      </c>
      <c r="P7625" s="12" t="str">
        <f>LEFT(Tabela2[[#This Row],[Código]],2)</f>
        <v>73</v>
      </c>
    </row>
    <row r="7626" spans="2:16" ht="15" customHeight="1" x14ac:dyDescent="0.25">
      <c r="B7626" s="36" t="str">
        <f>LOOKUP(Tabela2[[#This Row],[RESUMO]],Tabela3[Grupo],Tabela3[Meus produtos])</f>
        <v>Não</v>
      </c>
      <c r="C7626" s="30" t="s">
        <v>7272</v>
      </c>
      <c r="D7626" t="s">
        <v>21238</v>
      </c>
      <c r="E7626" t="s">
        <v>11853</v>
      </c>
      <c r="F7626" s="30" t="s">
        <v>17983</v>
      </c>
      <c r="G7626">
        <v>12.28</v>
      </c>
      <c r="H7626">
        <v>6.47</v>
      </c>
      <c r="I7626">
        <v>18</v>
      </c>
      <c r="J7626">
        <v>0</v>
      </c>
      <c r="K7626" s="13">
        <v>0.36749999999999999</v>
      </c>
      <c r="L7626" s="13">
        <v>6.4699999999999994E-2</v>
      </c>
      <c r="M7626" s="13">
        <v>0.12279999999999999</v>
      </c>
      <c r="N7626" s="13">
        <v>0.18</v>
      </c>
      <c r="O7626" s="13">
        <v>0</v>
      </c>
      <c r="P7626" s="12" t="str">
        <f>LEFT(Tabela2[[#This Row],[Código]],2)</f>
        <v>73</v>
      </c>
    </row>
    <row r="7627" spans="2:16" ht="15" customHeight="1" x14ac:dyDescent="0.25">
      <c r="B7627" s="36" t="str">
        <f>LOOKUP(Tabela2[[#This Row],[RESUMO]],Tabela3[Grupo],Tabela3[Meus produtos])</f>
        <v>Não</v>
      </c>
      <c r="C7627" s="30" t="s">
        <v>7273</v>
      </c>
      <c r="D7627" t="s">
        <v>21238</v>
      </c>
      <c r="E7627" t="s">
        <v>11853</v>
      </c>
      <c r="F7627" s="30" t="s">
        <v>17984</v>
      </c>
      <c r="G7627">
        <v>10.01</v>
      </c>
      <c r="H7627">
        <v>4.2</v>
      </c>
      <c r="I7627">
        <v>18</v>
      </c>
      <c r="J7627">
        <v>0</v>
      </c>
      <c r="K7627" s="13">
        <v>0.3221</v>
      </c>
      <c r="L7627" s="13">
        <v>4.2000000000000003E-2</v>
      </c>
      <c r="M7627" s="13">
        <v>0.10009999999999999</v>
      </c>
      <c r="N7627" s="13">
        <v>0.18</v>
      </c>
      <c r="O7627" s="13">
        <v>0</v>
      </c>
      <c r="P7627" s="12" t="str">
        <f>LEFT(Tabela2[[#This Row],[Código]],2)</f>
        <v>73</v>
      </c>
    </row>
    <row r="7628" spans="2:16" ht="15" customHeight="1" x14ac:dyDescent="0.25">
      <c r="B7628" s="36" t="str">
        <f>LOOKUP(Tabela2[[#This Row],[RESUMO]],Tabela3[Grupo],Tabela3[Meus produtos])</f>
        <v>Não</v>
      </c>
      <c r="C7628" s="30" t="s">
        <v>7274</v>
      </c>
      <c r="D7628" t="s">
        <v>21238</v>
      </c>
      <c r="E7628" t="s">
        <v>11853</v>
      </c>
      <c r="F7628" s="30" t="s">
        <v>17985</v>
      </c>
      <c r="G7628">
        <v>12.28</v>
      </c>
      <c r="H7628">
        <v>6.47</v>
      </c>
      <c r="I7628">
        <v>18</v>
      </c>
      <c r="J7628">
        <v>0</v>
      </c>
      <c r="K7628" s="13">
        <v>0.36749999999999999</v>
      </c>
      <c r="L7628" s="13">
        <v>6.4699999999999994E-2</v>
      </c>
      <c r="M7628" s="13">
        <v>0.12279999999999999</v>
      </c>
      <c r="N7628" s="13">
        <v>0.18</v>
      </c>
      <c r="O7628" s="13">
        <v>0</v>
      </c>
      <c r="P7628" s="12" t="str">
        <f>LEFT(Tabela2[[#This Row],[Código]],2)</f>
        <v>73</v>
      </c>
    </row>
    <row r="7629" spans="2:16" ht="15" customHeight="1" x14ac:dyDescent="0.25">
      <c r="B7629" s="36" t="str">
        <f>LOOKUP(Tabela2[[#This Row],[RESUMO]],Tabela3[Grupo],Tabela3[Meus produtos])</f>
        <v>Não</v>
      </c>
      <c r="C7629" s="30" t="s">
        <v>7275</v>
      </c>
      <c r="D7629" t="s">
        <v>21238</v>
      </c>
      <c r="E7629" t="s">
        <v>11853</v>
      </c>
      <c r="F7629" s="30" t="s">
        <v>17986</v>
      </c>
      <c r="G7629">
        <v>12.28</v>
      </c>
      <c r="H7629">
        <v>6.47</v>
      </c>
      <c r="I7629">
        <v>18</v>
      </c>
      <c r="J7629">
        <v>0</v>
      </c>
      <c r="K7629" s="13">
        <v>0.36749999999999999</v>
      </c>
      <c r="L7629" s="13">
        <v>6.4699999999999994E-2</v>
      </c>
      <c r="M7629" s="13">
        <v>0.12279999999999999</v>
      </c>
      <c r="N7629" s="13">
        <v>0.18</v>
      </c>
      <c r="O7629" s="13">
        <v>0</v>
      </c>
      <c r="P7629" s="12" t="str">
        <f>LEFT(Tabela2[[#This Row],[Código]],2)</f>
        <v>73</v>
      </c>
    </row>
    <row r="7630" spans="2:16" ht="15" customHeight="1" x14ac:dyDescent="0.25">
      <c r="B7630" s="36" t="str">
        <f>LOOKUP(Tabela2[[#This Row],[RESUMO]],Tabela3[Grupo],Tabela3[Meus produtos])</f>
        <v>Não</v>
      </c>
      <c r="C7630" s="30" t="s">
        <v>7276</v>
      </c>
      <c r="D7630" t="s">
        <v>21238</v>
      </c>
      <c r="E7630" t="s">
        <v>11853</v>
      </c>
      <c r="F7630" s="30" t="s">
        <v>17987</v>
      </c>
      <c r="G7630">
        <v>12.28</v>
      </c>
      <c r="H7630">
        <v>6.47</v>
      </c>
      <c r="I7630">
        <v>18</v>
      </c>
      <c r="J7630">
        <v>0</v>
      </c>
      <c r="K7630" s="13">
        <v>0.36749999999999999</v>
      </c>
      <c r="L7630" s="13">
        <v>6.4699999999999994E-2</v>
      </c>
      <c r="M7630" s="13">
        <v>0.12279999999999999</v>
      </c>
      <c r="N7630" s="13">
        <v>0.18</v>
      </c>
      <c r="O7630" s="13">
        <v>0</v>
      </c>
      <c r="P7630" s="12" t="str">
        <f>LEFT(Tabela2[[#This Row],[Código]],2)</f>
        <v>73</v>
      </c>
    </row>
    <row r="7631" spans="2:16" ht="15" customHeight="1" x14ac:dyDescent="0.25">
      <c r="B7631" s="36" t="str">
        <f>LOOKUP(Tabela2[[#This Row],[RESUMO]],Tabela3[Grupo],Tabela3[Meus produtos])</f>
        <v>Não</v>
      </c>
      <c r="C7631" s="30" t="s">
        <v>7277</v>
      </c>
      <c r="D7631" t="s">
        <v>21238</v>
      </c>
      <c r="E7631" t="s">
        <v>11853</v>
      </c>
      <c r="F7631" s="30" t="s">
        <v>17988</v>
      </c>
      <c r="G7631">
        <v>12.28</v>
      </c>
      <c r="H7631">
        <v>6.47</v>
      </c>
      <c r="I7631">
        <v>18</v>
      </c>
      <c r="J7631">
        <v>0</v>
      </c>
      <c r="K7631" s="13">
        <v>0.36749999999999999</v>
      </c>
      <c r="L7631" s="13">
        <v>6.4699999999999994E-2</v>
      </c>
      <c r="M7631" s="13">
        <v>0.12279999999999999</v>
      </c>
      <c r="N7631" s="13">
        <v>0.18</v>
      </c>
      <c r="O7631" s="13">
        <v>0</v>
      </c>
      <c r="P7631" s="12" t="str">
        <f>LEFT(Tabela2[[#This Row],[Código]],2)</f>
        <v>73</v>
      </c>
    </row>
    <row r="7632" spans="2:16" ht="15" customHeight="1" x14ac:dyDescent="0.25">
      <c r="B7632" s="36" t="str">
        <f>LOOKUP(Tabela2[[#This Row],[RESUMO]],Tabela3[Grupo],Tabela3[Meus produtos])</f>
        <v>Não</v>
      </c>
      <c r="C7632" s="30" t="s">
        <v>7278</v>
      </c>
      <c r="D7632" t="s">
        <v>21238</v>
      </c>
      <c r="E7632" t="s">
        <v>11853</v>
      </c>
      <c r="F7632" s="30" t="s">
        <v>17989</v>
      </c>
      <c r="G7632">
        <v>12.28</v>
      </c>
      <c r="H7632">
        <v>6.47</v>
      </c>
      <c r="I7632">
        <v>18</v>
      </c>
      <c r="J7632">
        <v>0</v>
      </c>
      <c r="K7632" s="13">
        <v>0.36749999999999999</v>
      </c>
      <c r="L7632" s="13">
        <v>6.4699999999999994E-2</v>
      </c>
      <c r="M7632" s="13">
        <v>0.12279999999999999</v>
      </c>
      <c r="N7632" s="13">
        <v>0.18</v>
      </c>
      <c r="O7632" s="13">
        <v>0</v>
      </c>
      <c r="P7632" s="12" t="str">
        <f>LEFT(Tabela2[[#This Row],[Código]],2)</f>
        <v>73</v>
      </c>
    </row>
    <row r="7633" spans="2:16" ht="15" customHeight="1" x14ac:dyDescent="0.25">
      <c r="B7633" s="36" t="str">
        <f>LOOKUP(Tabela2[[#This Row],[RESUMO]],Tabela3[Grupo],Tabela3[Meus produtos])</f>
        <v>Não</v>
      </c>
      <c r="C7633" s="30" t="s">
        <v>7279</v>
      </c>
      <c r="D7633" t="s">
        <v>21238</v>
      </c>
      <c r="E7633" t="s">
        <v>11853</v>
      </c>
      <c r="F7633" s="30" t="s">
        <v>17990</v>
      </c>
      <c r="G7633">
        <v>12.28</v>
      </c>
      <c r="H7633">
        <v>6.47</v>
      </c>
      <c r="I7633">
        <v>18</v>
      </c>
      <c r="J7633">
        <v>0</v>
      </c>
      <c r="K7633" s="13">
        <v>0.36749999999999999</v>
      </c>
      <c r="L7633" s="13">
        <v>6.4699999999999994E-2</v>
      </c>
      <c r="M7633" s="13">
        <v>0.12279999999999999</v>
      </c>
      <c r="N7633" s="13">
        <v>0.18</v>
      </c>
      <c r="O7633" s="13">
        <v>0</v>
      </c>
      <c r="P7633" s="12" t="str">
        <f>LEFT(Tabela2[[#This Row],[Código]],2)</f>
        <v>73</v>
      </c>
    </row>
    <row r="7634" spans="2:16" ht="15" customHeight="1" x14ac:dyDescent="0.25">
      <c r="B7634" s="36" t="str">
        <f>LOOKUP(Tabela2[[#This Row],[RESUMO]],Tabela3[Grupo],Tabela3[Meus produtos])</f>
        <v>Não</v>
      </c>
      <c r="C7634" s="30" t="s">
        <v>7280</v>
      </c>
      <c r="D7634" t="s">
        <v>21238</v>
      </c>
      <c r="E7634" t="s">
        <v>11853</v>
      </c>
      <c r="F7634" s="30" t="s">
        <v>17991</v>
      </c>
      <c r="G7634">
        <v>12.28</v>
      </c>
      <c r="H7634">
        <v>6.47</v>
      </c>
      <c r="I7634">
        <v>18</v>
      </c>
      <c r="J7634">
        <v>0</v>
      </c>
      <c r="K7634" s="13">
        <v>0.36749999999999999</v>
      </c>
      <c r="L7634" s="13">
        <v>6.4699999999999994E-2</v>
      </c>
      <c r="M7634" s="13">
        <v>0.12279999999999999</v>
      </c>
      <c r="N7634" s="13">
        <v>0.18</v>
      </c>
      <c r="O7634" s="13">
        <v>0</v>
      </c>
      <c r="P7634" s="12" t="str">
        <f>LEFT(Tabela2[[#This Row],[Código]],2)</f>
        <v>73</v>
      </c>
    </row>
    <row r="7635" spans="2:16" ht="15" customHeight="1" x14ac:dyDescent="0.25">
      <c r="B7635" s="36" t="str">
        <f>LOOKUP(Tabela2[[#This Row],[RESUMO]],Tabela3[Grupo],Tabela3[Meus produtos])</f>
        <v>Não</v>
      </c>
      <c r="C7635" s="30" t="s">
        <v>7281</v>
      </c>
      <c r="D7635" t="s">
        <v>21238</v>
      </c>
      <c r="E7635" t="s">
        <v>11853</v>
      </c>
      <c r="F7635" s="30" t="s">
        <v>17992</v>
      </c>
      <c r="G7635">
        <v>12.28</v>
      </c>
      <c r="H7635">
        <v>6.47</v>
      </c>
      <c r="I7635">
        <v>18</v>
      </c>
      <c r="J7635">
        <v>0</v>
      </c>
      <c r="K7635" s="13">
        <v>0.36749999999999999</v>
      </c>
      <c r="L7635" s="13">
        <v>6.4699999999999994E-2</v>
      </c>
      <c r="M7635" s="13">
        <v>0.12279999999999999</v>
      </c>
      <c r="N7635" s="13">
        <v>0.18</v>
      </c>
      <c r="O7635" s="13">
        <v>0</v>
      </c>
      <c r="P7635" s="12" t="str">
        <f>LEFT(Tabela2[[#This Row],[Código]],2)</f>
        <v>73</v>
      </c>
    </row>
    <row r="7636" spans="2:16" ht="15" customHeight="1" x14ac:dyDescent="0.25">
      <c r="B7636" s="36" t="str">
        <f>LOOKUP(Tabela2[[#This Row],[RESUMO]],Tabela3[Grupo],Tabela3[Meus produtos])</f>
        <v>Não</v>
      </c>
      <c r="C7636" s="30" t="s">
        <v>7282</v>
      </c>
      <c r="D7636" t="s">
        <v>21238</v>
      </c>
      <c r="E7636" t="s">
        <v>11853</v>
      </c>
      <c r="F7636" s="30" t="s">
        <v>17993</v>
      </c>
      <c r="G7636">
        <v>12.28</v>
      </c>
      <c r="H7636">
        <v>6.47</v>
      </c>
      <c r="I7636">
        <v>18</v>
      </c>
      <c r="J7636">
        <v>0</v>
      </c>
      <c r="K7636" s="13">
        <v>0.36749999999999999</v>
      </c>
      <c r="L7636" s="13">
        <v>6.4699999999999994E-2</v>
      </c>
      <c r="M7636" s="13">
        <v>0.12279999999999999</v>
      </c>
      <c r="N7636" s="13">
        <v>0.18</v>
      </c>
      <c r="O7636" s="13">
        <v>0</v>
      </c>
      <c r="P7636" s="12" t="str">
        <f>LEFT(Tabela2[[#This Row],[Código]],2)</f>
        <v>73</v>
      </c>
    </row>
    <row r="7637" spans="2:16" ht="15" customHeight="1" x14ac:dyDescent="0.25">
      <c r="B7637" s="36" t="str">
        <f>LOOKUP(Tabela2[[#This Row],[RESUMO]],Tabela3[Grupo],Tabela3[Meus produtos])</f>
        <v>Não</v>
      </c>
      <c r="C7637" s="30" t="s">
        <v>7283</v>
      </c>
      <c r="D7637" t="s">
        <v>21238</v>
      </c>
      <c r="E7637" t="s">
        <v>11853</v>
      </c>
      <c r="F7637" s="30" t="s">
        <v>17994</v>
      </c>
      <c r="G7637">
        <v>11.2</v>
      </c>
      <c r="H7637">
        <v>5.39</v>
      </c>
      <c r="I7637">
        <v>12</v>
      </c>
      <c r="J7637">
        <v>0</v>
      </c>
      <c r="K7637" s="13">
        <v>0.28589999999999999</v>
      </c>
      <c r="L7637" s="13">
        <v>5.3899999999999997E-2</v>
      </c>
      <c r="M7637" s="13">
        <v>0.11199999999999999</v>
      </c>
      <c r="N7637" s="13">
        <v>0.12</v>
      </c>
      <c r="O7637" s="13">
        <v>0</v>
      </c>
      <c r="P7637" s="12" t="str">
        <f>LEFT(Tabela2[[#This Row],[Código]],2)</f>
        <v>73</v>
      </c>
    </row>
    <row r="7638" spans="2:16" ht="15" customHeight="1" x14ac:dyDescent="0.25">
      <c r="B7638" s="36" t="str">
        <f>LOOKUP(Tabela2[[#This Row],[RESUMO]],Tabela3[Grupo],Tabela3[Meus produtos])</f>
        <v>Não</v>
      </c>
      <c r="C7638" s="30" t="s">
        <v>7284</v>
      </c>
      <c r="D7638" t="s">
        <v>21238</v>
      </c>
      <c r="E7638" t="s">
        <v>11853</v>
      </c>
      <c r="F7638" s="30" t="s">
        <v>17995</v>
      </c>
      <c r="G7638">
        <v>7.88</v>
      </c>
      <c r="H7638">
        <v>5.39</v>
      </c>
      <c r="I7638">
        <v>18</v>
      </c>
      <c r="J7638">
        <v>0</v>
      </c>
      <c r="K7638" s="13">
        <v>0.31269999999999998</v>
      </c>
      <c r="L7638" s="13">
        <v>5.3899999999999997E-2</v>
      </c>
      <c r="M7638" s="13">
        <v>7.8799999999999995E-2</v>
      </c>
      <c r="N7638" s="13">
        <v>0.18</v>
      </c>
      <c r="O7638" s="13">
        <v>0</v>
      </c>
      <c r="P7638" s="12" t="str">
        <f>LEFT(Tabela2[[#This Row],[Código]],2)</f>
        <v>73</v>
      </c>
    </row>
    <row r="7639" spans="2:16" ht="15" customHeight="1" x14ac:dyDescent="0.25">
      <c r="B7639" s="36" t="str">
        <f>LOOKUP(Tabela2[[#This Row],[RESUMO]],Tabela3[Grupo],Tabela3[Meus produtos])</f>
        <v>Não</v>
      </c>
      <c r="C7639" s="30" t="s">
        <v>7285</v>
      </c>
      <c r="D7639" t="s">
        <v>21238</v>
      </c>
      <c r="E7639" t="s">
        <v>11853</v>
      </c>
      <c r="F7639" s="30" t="s">
        <v>17996</v>
      </c>
      <c r="G7639">
        <v>11.2</v>
      </c>
      <c r="H7639">
        <v>5.39</v>
      </c>
      <c r="I7639">
        <v>12</v>
      </c>
      <c r="J7639">
        <v>0</v>
      </c>
      <c r="K7639" s="13">
        <v>0.28589999999999999</v>
      </c>
      <c r="L7639" s="13">
        <v>5.3899999999999997E-2</v>
      </c>
      <c r="M7639" s="13">
        <v>0.11199999999999999</v>
      </c>
      <c r="N7639" s="13">
        <v>0.12</v>
      </c>
      <c r="O7639" s="13">
        <v>0</v>
      </c>
      <c r="P7639" s="12" t="str">
        <f>LEFT(Tabela2[[#This Row],[Código]],2)</f>
        <v>73</v>
      </c>
    </row>
    <row r="7640" spans="2:16" ht="15" customHeight="1" x14ac:dyDescent="0.25">
      <c r="B7640" s="36" t="str">
        <f>LOOKUP(Tabela2[[#This Row],[RESUMO]],Tabela3[Grupo],Tabela3[Meus produtos])</f>
        <v>Não</v>
      </c>
      <c r="C7640" s="30" t="s">
        <v>7286</v>
      </c>
      <c r="D7640" t="s">
        <v>21238</v>
      </c>
      <c r="E7640" t="s">
        <v>11853</v>
      </c>
      <c r="F7640" s="30" t="s">
        <v>17997</v>
      </c>
      <c r="G7640">
        <v>7.62</v>
      </c>
      <c r="H7640">
        <v>4.2</v>
      </c>
      <c r="I7640">
        <v>18</v>
      </c>
      <c r="J7640">
        <v>0</v>
      </c>
      <c r="K7640" s="13">
        <v>0.29820000000000002</v>
      </c>
      <c r="L7640" s="13">
        <v>4.2000000000000003E-2</v>
      </c>
      <c r="M7640" s="13">
        <v>7.6200000000000004E-2</v>
      </c>
      <c r="N7640" s="13">
        <v>0.18</v>
      </c>
      <c r="O7640" s="13">
        <v>0</v>
      </c>
      <c r="P7640" s="12" t="str">
        <f>LEFT(Tabela2[[#This Row],[Código]],2)</f>
        <v>74</v>
      </c>
    </row>
    <row r="7641" spans="2:16" ht="15" customHeight="1" x14ac:dyDescent="0.25">
      <c r="B7641" s="36" t="str">
        <f>LOOKUP(Tabela2[[#This Row],[RESUMO]],Tabela3[Grupo],Tabela3[Meus produtos])</f>
        <v>Não</v>
      </c>
      <c r="C7641" s="30" t="s">
        <v>7287</v>
      </c>
      <c r="D7641" t="s">
        <v>21238</v>
      </c>
      <c r="E7641" t="s">
        <v>11853</v>
      </c>
      <c r="F7641" s="30" t="s">
        <v>17998</v>
      </c>
      <c r="G7641">
        <v>7.62</v>
      </c>
      <c r="H7641">
        <v>4.2</v>
      </c>
      <c r="I7641">
        <v>18</v>
      </c>
      <c r="J7641">
        <v>0</v>
      </c>
      <c r="K7641" s="13">
        <v>0.29820000000000002</v>
      </c>
      <c r="L7641" s="13">
        <v>4.2000000000000003E-2</v>
      </c>
      <c r="M7641" s="13">
        <v>7.6200000000000004E-2</v>
      </c>
      <c r="N7641" s="13">
        <v>0.18</v>
      </c>
      <c r="O7641" s="13">
        <v>0</v>
      </c>
      <c r="P7641" s="12" t="str">
        <f>LEFT(Tabela2[[#This Row],[Código]],2)</f>
        <v>74</v>
      </c>
    </row>
    <row r="7642" spans="2:16" ht="15" customHeight="1" x14ac:dyDescent="0.25">
      <c r="B7642" s="36" t="str">
        <f>LOOKUP(Tabela2[[#This Row],[RESUMO]],Tabela3[Grupo],Tabela3[Meus produtos])</f>
        <v>Não</v>
      </c>
      <c r="C7642" s="30" t="s">
        <v>7288</v>
      </c>
      <c r="D7642" t="s">
        <v>21238</v>
      </c>
      <c r="E7642" t="s">
        <v>11853</v>
      </c>
      <c r="F7642" s="30" t="s">
        <v>17999</v>
      </c>
      <c r="G7642">
        <v>7.62</v>
      </c>
      <c r="H7642">
        <v>4.2</v>
      </c>
      <c r="I7642">
        <v>18</v>
      </c>
      <c r="J7642">
        <v>0</v>
      </c>
      <c r="K7642" s="13">
        <v>0.29820000000000002</v>
      </c>
      <c r="L7642" s="13">
        <v>4.2000000000000003E-2</v>
      </c>
      <c r="M7642" s="13">
        <v>7.6200000000000004E-2</v>
      </c>
      <c r="N7642" s="13">
        <v>0.18</v>
      </c>
      <c r="O7642" s="13">
        <v>0</v>
      </c>
      <c r="P7642" s="12" t="str">
        <f>LEFT(Tabela2[[#This Row],[Código]],2)</f>
        <v>74</v>
      </c>
    </row>
    <row r="7643" spans="2:16" ht="15" customHeight="1" x14ac:dyDescent="0.25">
      <c r="B7643" s="36" t="str">
        <f>LOOKUP(Tabela2[[#This Row],[RESUMO]],Tabela3[Grupo],Tabela3[Meus produtos])</f>
        <v>Não</v>
      </c>
      <c r="C7643" s="30" t="s">
        <v>7289</v>
      </c>
      <c r="D7643" t="s">
        <v>21238</v>
      </c>
      <c r="E7643" t="s">
        <v>11853</v>
      </c>
      <c r="F7643" s="30" t="s">
        <v>18000</v>
      </c>
      <c r="G7643">
        <v>7.62</v>
      </c>
      <c r="H7643">
        <v>4.2</v>
      </c>
      <c r="I7643">
        <v>18</v>
      </c>
      <c r="J7643">
        <v>0</v>
      </c>
      <c r="K7643" s="13">
        <v>0.29820000000000002</v>
      </c>
      <c r="L7643" s="13">
        <v>4.2000000000000003E-2</v>
      </c>
      <c r="M7643" s="13">
        <v>7.6200000000000004E-2</v>
      </c>
      <c r="N7643" s="13">
        <v>0.18</v>
      </c>
      <c r="O7643" s="13">
        <v>0</v>
      </c>
      <c r="P7643" s="12" t="str">
        <f>LEFT(Tabela2[[#This Row],[Código]],2)</f>
        <v>74</v>
      </c>
    </row>
    <row r="7644" spans="2:16" ht="15" customHeight="1" x14ac:dyDescent="0.25">
      <c r="B7644" s="36" t="str">
        <f>LOOKUP(Tabela2[[#This Row],[RESUMO]],Tabela3[Grupo],Tabela3[Meus produtos])</f>
        <v>Não</v>
      </c>
      <c r="C7644" s="30" t="s">
        <v>7290</v>
      </c>
      <c r="D7644" t="s">
        <v>21238</v>
      </c>
      <c r="E7644" t="s">
        <v>11853</v>
      </c>
      <c r="F7644" s="30" t="s">
        <v>18001</v>
      </c>
      <c r="G7644">
        <v>7.62</v>
      </c>
      <c r="H7644">
        <v>4.2</v>
      </c>
      <c r="I7644">
        <v>18</v>
      </c>
      <c r="J7644">
        <v>0</v>
      </c>
      <c r="K7644" s="13">
        <v>0.29820000000000002</v>
      </c>
      <c r="L7644" s="13">
        <v>4.2000000000000003E-2</v>
      </c>
      <c r="M7644" s="13">
        <v>7.6200000000000004E-2</v>
      </c>
      <c r="N7644" s="13">
        <v>0.18</v>
      </c>
      <c r="O7644" s="13">
        <v>0</v>
      </c>
      <c r="P7644" s="12" t="str">
        <f>LEFT(Tabela2[[#This Row],[Código]],2)</f>
        <v>74</v>
      </c>
    </row>
    <row r="7645" spans="2:16" ht="15" customHeight="1" x14ac:dyDescent="0.25">
      <c r="B7645" s="36" t="str">
        <f>LOOKUP(Tabela2[[#This Row],[RESUMO]],Tabela3[Grupo],Tabela3[Meus produtos])</f>
        <v>Não</v>
      </c>
      <c r="C7645" s="30" t="s">
        <v>7291</v>
      </c>
      <c r="D7645" t="s">
        <v>21238</v>
      </c>
      <c r="E7645" t="s">
        <v>11853</v>
      </c>
      <c r="F7645" s="30" t="s">
        <v>18002</v>
      </c>
      <c r="G7645">
        <v>7.62</v>
      </c>
      <c r="H7645">
        <v>4.2</v>
      </c>
      <c r="I7645">
        <v>18</v>
      </c>
      <c r="J7645">
        <v>0</v>
      </c>
      <c r="K7645" s="13">
        <v>0.29820000000000002</v>
      </c>
      <c r="L7645" s="13">
        <v>4.2000000000000003E-2</v>
      </c>
      <c r="M7645" s="13">
        <v>7.6200000000000004E-2</v>
      </c>
      <c r="N7645" s="13">
        <v>0.18</v>
      </c>
      <c r="O7645" s="13">
        <v>0</v>
      </c>
      <c r="P7645" s="12" t="str">
        <f>LEFT(Tabela2[[#This Row],[Código]],2)</f>
        <v>74</v>
      </c>
    </row>
    <row r="7646" spans="2:16" ht="15" customHeight="1" x14ac:dyDescent="0.25">
      <c r="B7646" s="36" t="str">
        <f>LOOKUP(Tabela2[[#This Row],[RESUMO]],Tabela3[Grupo],Tabela3[Meus produtos])</f>
        <v>Não</v>
      </c>
      <c r="C7646" s="30" t="s">
        <v>7292</v>
      </c>
      <c r="D7646" t="s">
        <v>21238</v>
      </c>
      <c r="E7646" t="s">
        <v>11853</v>
      </c>
      <c r="F7646" s="30" t="s">
        <v>18003</v>
      </c>
      <c r="G7646">
        <v>7.62</v>
      </c>
      <c r="H7646">
        <v>4.2</v>
      </c>
      <c r="I7646">
        <v>18</v>
      </c>
      <c r="J7646">
        <v>0</v>
      </c>
      <c r="K7646" s="13">
        <v>0.29820000000000002</v>
      </c>
      <c r="L7646" s="13">
        <v>4.2000000000000003E-2</v>
      </c>
      <c r="M7646" s="13">
        <v>7.6200000000000004E-2</v>
      </c>
      <c r="N7646" s="13">
        <v>0.18</v>
      </c>
      <c r="O7646" s="13">
        <v>0</v>
      </c>
      <c r="P7646" s="12" t="str">
        <f>LEFT(Tabela2[[#This Row],[Código]],2)</f>
        <v>74</v>
      </c>
    </row>
    <row r="7647" spans="2:16" ht="15" customHeight="1" x14ac:dyDescent="0.25">
      <c r="B7647" s="36" t="str">
        <f>LOOKUP(Tabela2[[#This Row],[RESUMO]],Tabela3[Grupo],Tabela3[Meus produtos])</f>
        <v>Não</v>
      </c>
      <c r="C7647" s="30" t="s">
        <v>7293</v>
      </c>
      <c r="D7647" t="s">
        <v>21238</v>
      </c>
      <c r="E7647" t="s">
        <v>11853</v>
      </c>
      <c r="F7647" s="30" t="s">
        <v>18004</v>
      </c>
      <c r="G7647">
        <v>7.62</v>
      </c>
      <c r="H7647">
        <v>4.2</v>
      </c>
      <c r="I7647">
        <v>18</v>
      </c>
      <c r="J7647">
        <v>0</v>
      </c>
      <c r="K7647" s="13">
        <v>0.29820000000000002</v>
      </c>
      <c r="L7647" s="13">
        <v>4.2000000000000003E-2</v>
      </c>
      <c r="M7647" s="13">
        <v>7.6200000000000004E-2</v>
      </c>
      <c r="N7647" s="13">
        <v>0.18</v>
      </c>
      <c r="O7647" s="13">
        <v>0</v>
      </c>
      <c r="P7647" s="12" t="str">
        <f>LEFT(Tabela2[[#This Row],[Código]],2)</f>
        <v>74</v>
      </c>
    </row>
    <row r="7648" spans="2:16" ht="15" customHeight="1" x14ac:dyDescent="0.25">
      <c r="B7648" s="36" t="str">
        <f>LOOKUP(Tabela2[[#This Row],[RESUMO]],Tabela3[Grupo],Tabela3[Meus produtos])</f>
        <v>Não</v>
      </c>
      <c r="C7648" s="30" t="s">
        <v>7294</v>
      </c>
      <c r="D7648" t="s">
        <v>21238</v>
      </c>
      <c r="E7648" t="s">
        <v>11853</v>
      </c>
      <c r="F7648" s="30" t="s">
        <v>18005</v>
      </c>
      <c r="G7648">
        <v>7.62</v>
      </c>
      <c r="H7648">
        <v>4.2</v>
      </c>
      <c r="I7648">
        <v>18</v>
      </c>
      <c r="J7648">
        <v>0</v>
      </c>
      <c r="K7648" s="13">
        <v>0.29820000000000002</v>
      </c>
      <c r="L7648" s="13">
        <v>4.2000000000000003E-2</v>
      </c>
      <c r="M7648" s="13">
        <v>7.6200000000000004E-2</v>
      </c>
      <c r="N7648" s="13">
        <v>0.18</v>
      </c>
      <c r="O7648" s="13">
        <v>0</v>
      </c>
      <c r="P7648" s="12" t="str">
        <f>LEFT(Tabela2[[#This Row],[Código]],2)</f>
        <v>74</v>
      </c>
    </row>
    <row r="7649" spans="2:16" ht="15" customHeight="1" x14ac:dyDescent="0.25">
      <c r="B7649" s="36" t="str">
        <f>LOOKUP(Tabela2[[#This Row],[RESUMO]],Tabela3[Grupo],Tabela3[Meus produtos])</f>
        <v>Não</v>
      </c>
      <c r="C7649" s="30" t="s">
        <v>7295</v>
      </c>
      <c r="D7649" t="s">
        <v>21238</v>
      </c>
      <c r="E7649" t="s">
        <v>11853</v>
      </c>
      <c r="F7649" s="30" t="s">
        <v>18006</v>
      </c>
      <c r="G7649">
        <v>6.69</v>
      </c>
      <c r="H7649">
        <v>4.2</v>
      </c>
      <c r="I7649">
        <v>18</v>
      </c>
      <c r="J7649">
        <v>0</v>
      </c>
      <c r="K7649" s="13">
        <v>0.28889999999999999</v>
      </c>
      <c r="L7649" s="13">
        <v>4.2000000000000003E-2</v>
      </c>
      <c r="M7649" s="13">
        <v>6.6900000000000001E-2</v>
      </c>
      <c r="N7649" s="13">
        <v>0.18</v>
      </c>
      <c r="O7649" s="13">
        <v>0</v>
      </c>
      <c r="P7649" s="12" t="str">
        <f>LEFT(Tabela2[[#This Row],[Código]],2)</f>
        <v>74</v>
      </c>
    </row>
    <row r="7650" spans="2:16" ht="15" customHeight="1" x14ac:dyDescent="0.25">
      <c r="B7650" s="36" t="str">
        <f>LOOKUP(Tabela2[[#This Row],[RESUMO]],Tabela3[Grupo],Tabela3[Meus produtos])</f>
        <v>Não</v>
      </c>
      <c r="C7650" s="30" t="s">
        <v>7296</v>
      </c>
      <c r="D7650" t="s">
        <v>21238</v>
      </c>
      <c r="E7650" t="s">
        <v>11853</v>
      </c>
      <c r="F7650" s="30" t="s">
        <v>18007</v>
      </c>
      <c r="G7650">
        <v>7.62</v>
      </c>
      <c r="H7650">
        <v>4.2</v>
      </c>
      <c r="I7650">
        <v>18</v>
      </c>
      <c r="J7650">
        <v>0</v>
      </c>
      <c r="K7650" s="13">
        <v>0.29820000000000002</v>
      </c>
      <c r="L7650" s="13">
        <v>4.2000000000000003E-2</v>
      </c>
      <c r="M7650" s="13">
        <v>7.6200000000000004E-2</v>
      </c>
      <c r="N7650" s="13">
        <v>0.18</v>
      </c>
      <c r="O7650" s="13">
        <v>0</v>
      </c>
      <c r="P7650" s="12" t="str">
        <f>LEFT(Tabela2[[#This Row],[Código]],2)</f>
        <v>74</v>
      </c>
    </row>
    <row r="7651" spans="2:16" ht="15" customHeight="1" x14ac:dyDescent="0.25">
      <c r="B7651" s="36" t="str">
        <f>LOOKUP(Tabela2[[#This Row],[RESUMO]],Tabela3[Grupo],Tabela3[Meus produtos])</f>
        <v>Não</v>
      </c>
      <c r="C7651" s="30" t="s">
        <v>7297</v>
      </c>
      <c r="D7651" t="s">
        <v>21238</v>
      </c>
      <c r="E7651" t="s">
        <v>11853</v>
      </c>
      <c r="F7651" s="30" t="s">
        <v>18008</v>
      </c>
      <c r="G7651">
        <v>7.62</v>
      </c>
      <c r="H7651">
        <v>4.2</v>
      </c>
      <c r="I7651">
        <v>18</v>
      </c>
      <c r="J7651">
        <v>0</v>
      </c>
      <c r="K7651" s="13">
        <v>0.29820000000000002</v>
      </c>
      <c r="L7651" s="13">
        <v>4.2000000000000003E-2</v>
      </c>
      <c r="M7651" s="13">
        <v>7.6200000000000004E-2</v>
      </c>
      <c r="N7651" s="13">
        <v>0.18</v>
      </c>
      <c r="O7651" s="13">
        <v>0</v>
      </c>
      <c r="P7651" s="12" t="str">
        <f>LEFT(Tabela2[[#This Row],[Código]],2)</f>
        <v>74</v>
      </c>
    </row>
    <row r="7652" spans="2:16" ht="15" customHeight="1" x14ac:dyDescent="0.25">
      <c r="B7652" s="36" t="str">
        <f>LOOKUP(Tabela2[[#This Row],[RESUMO]],Tabela3[Grupo],Tabela3[Meus produtos])</f>
        <v>Não</v>
      </c>
      <c r="C7652" s="30" t="s">
        <v>7298</v>
      </c>
      <c r="D7652" t="s">
        <v>21238</v>
      </c>
      <c r="E7652" t="s">
        <v>11853</v>
      </c>
      <c r="F7652" s="30" t="s">
        <v>18009</v>
      </c>
      <c r="G7652">
        <v>7.62</v>
      </c>
      <c r="H7652">
        <v>4.2</v>
      </c>
      <c r="I7652">
        <v>18</v>
      </c>
      <c r="J7652">
        <v>0</v>
      </c>
      <c r="K7652" s="13">
        <v>0.29820000000000002</v>
      </c>
      <c r="L7652" s="13">
        <v>4.2000000000000003E-2</v>
      </c>
      <c r="M7652" s="13">
        <v>7.6200000000000004E-2</v>
      </c>
      <c r="N7652" s="13">
        <v>0.18</v>
      </c>
      <c r="O7652" s="13">
        <v>0</v>
      </c>
      <c r="P7652" s="12" t="str">
        <f>LEFT(Tabela2[[#This Row],[Código]],2)</f>
        <v>74</v>
      </c>
    </row>
    <row r="7653" spans="2:16" ht="15" customHeight="1" x14ac:dyDescent="0.25">
      <c r="B7653" s="36" t="str">
        <f>LOOKUP(Tabela2[[#This Row],[RESUMO]],Tabela3[Grupo],Tabela3[Meus produtos])</f>
        <v>Não</v>
      </c>
      <c r="C7653" s="30" t="s">
        <v>7299</v>
      </c>
      <c r="D7653" t="s">
        <v>21238</v>
      </c>
      <c r="E7653" t="s">
        <v>11853</v>
      </c>
      <c r="F7653" s="30" t="s">
        <v>18010</v>
      </c>
      <c r="G7653">
        <v>10.07</v>
      </c>
      <c r="H7653">
        <v>5.39</v>
      </c>
      <c r="I7653">
        <v>18</v>
      </c>
      <c r="J7653">
        <v>0</v>
      </c>
      <c r="K7653" s="13">
        <v>0.33460000000000001</v>
      </c>
      <c r="L7653" s="13">
        <v>5.3899999999999997E-2</v>
      </c>
      <c r="M7653" s="13">
        <v>0.1007</v>
      </c>
      <c r="N7653" s="13">
        <v>0.18</v>
      </c>
      <c r="O7653" s="13">
        <v>0</v>
      </c>
      <c r="P7653" s="12" t="str">
        <f>LEFT(Tabela2[[#This Row],[Código]],2)</f>
        <v>74</v>
      </c>
    </row>
    <row r="7654" spans="2:16" ht="15" customHeight="1" x14ac:dyDescent="0.25">
      <c r="B7654" s="36" t="str">
        <f>LOOKUP(Tabela2[[#This Row],[RESUMO]],Tabela3[Grupo],Tabela3[Meus produtos])</f>
        <v>Não</v>
      </c>
      <c r="C7654" s="30" t="s">
        <v>7300</v>
      </c>
      <c r="D7654" t="s">
        <v>21238</v>
      </c>
      <c r="E7654" t="s">
        <v>11853</v>
      </c>
      <c r="F7654" s="30" t="s">
        <v>18011</v>
      </c>
      <c r="G7654">
        <v>10.07</v>
      </c>
      <c r="H7654">
        <v>5.39</v>
      </c>
      <c r="I7654">
        <v>18</v>
      </c>
      <c r="J7654">
        <v>0</v>
      </c>
      <c r="K7654" s="13">
        <v>0.33460000000000001</v>
      </c>
      <c r="L7654" s="13">
        <v>5.3899999999999997E-2</v>
      </c>
      <c r="M7654" s="13">
        <v>0.1007</v>
      </c>
      <c r="N7654" s="13">
        <v>0.18</v>
      </c>
      <c r="O7654" s="13">
        <v>0</v>
      </c>
      <c r="P7654" s="12" t="str">
        <f>LEFT(Tabela2[[#This Row],[Código]],2)</f>
        <v>74</v>
      </c>
    </row>
    <row r="7655" spans="2:16" ht="15" customHeight="1" x14ac:dyDescent="0.25">
      <c r="B7655" s="36" t="str">
        <f>LOOKUP(Tabela2[[#This Row],[RESUMO]],Tabela3[Grupo],Tabela3[Meus produtos])</f>
        <v>Não</v>
      </c>
      <c r="C7655" s="30" t="s">
        <v>7301</v>
      </c>
      <c r="D7655" t="s">
        <v>21238</v>
      </c>
      <c r="E7655" t="s">
        <v>11853</v>
      </c>
      <c r="F7655" s="30" t="s">
        <v>18012</v>
      </c>
      <c r="G7655">
        <v>10.07</v>
      </c>
      <c r="H7655">
        <v>5.39</v>
      </c>
      <c r="I7655">
        <v>18</v>
      </c>
      <c r="J7655">
        <v>0</v>
      </c>
      <c r="K7655" s="13">
        <v>0.33460000000000001</v>
      </c>
      <c r="L7655" s="13">
        <v>5.3899999999999997E-2</v>
      </c>
      <c r="M7655" s="13">
        <v>0.1007</v>
      </c>
      <c r="N7655" s="13">
        <v>0.18</v>
      </c>
      <c r="O7655" s="13">
        <v>0</v>
      </c>
      <c r="P7655" s="12" t="str">
        <f>LEFT(Tabela2[[#This Row],[Código]],2)</f>
        <v>74</v>
      </c>
    </row>
    <row r="7656" spans="2:16" ht="15" customHeight="1" x14ac:dyDescent="0.25">
      <c r="B7656" s="36" t="str">
        <f>LOOKUP(Tabela2[[#This Row],[RESUMO]],Tabela3[Grupo],Tabela3[Meus produtos])</f>
        <v>Não</v>
      </c>
      <c r="C7656" s="30" t="s">
        <v>7302</v>
      </c>
      <c r="D7656" t="s">
        <v>21238</v>
      </c>
      <c r="E7656" t="s">
        <v>11853</v>
      </c>
      <c r="F7656" s="30" t="s">
        <v>18013</v>
      </c>
      <c r="G7656">
        <v>10.07</v>
      </c>
      <c r="H7656">
        <v>5.39</v>
      </c>
      <c r="I7656">
        <v>18</v>
      </c>
      <c r="J7656">
        <v>0</v>
      </c>
      <c r="K7656" s="13">
        <v>0.33460000000000001</v>
      </c>
      <c r="L7656" s="13">
        <v>5.3899999999999997E-2</v>
      </c>
      <c r="M7656" s="13">
        <v>0.1007</v>
      </c>
      <c r="N7656" s="13">
        <v>0.18</v>
      </c>
      <c r="O7656" s="13">
        <v>0</v>
      </c>
      <c r="P7656" s="12" t="str">
        <f>LEFT(Tabela2[[#This Row],[Código]],2)</f>
        <v>74</v>
      </c>
    </row>
    <row r="7657" spans="2:16" ht="15" customHeight="1" x14ac:dyDescent="0.25">
      <c r="B7657" s="36" t="str">
        <f>LOOKUP(Tabela2[[#This Row],[RESUMO]],Tabela3[Grupo],Tabela3[Meus produtos])</f>
        <v>Não</v>
      </c>
      <c r="C7657" s="30" t="s">
        <v>7303</v>
      </c>
      <c r="D7657" t="s">
        <v>21238</v>
      </c>
      <c r="E7657" t="s">
        <v>11853</v>
      </c>
      <c r="F7657" s="30" t="s">
        <v>18014</v>
      </c>
      <c r="G7657">
        <v>10.07</v>
      </c>
      <c r="H7657">
        <v>5.39</v>
      </c>
      <c r="I7657">
        <v>18</v>
      </c>
      <c r="J7657">
        <v>0</v>
      </c>
      <c r="K7657" s="13">
        <v>0.33460000000000001</v>
      </c>
      <c r="L7657" s="13">
        <v>5.3899999999999997E-2</v>
      </c>
      <c r="M7657" s="13">
        <v>0.1007</v>
      </c>
      <c r="N7657" s="13">
        <v>0.18</v>
      </c>
      <c r="O7657" s="13">
        <v>0</v>
      </c>
      <c r="P7657" s="12" t="str">
        <f>LEFT(Tabela2[[#This Row],[Código]],2)</f>
        <v>74</v>
      </c>
    </row>
    <row r="7658" spans="2:16" ht="15" customHeight="1" x14ac:dyDescent="0.25">
      <c r="B7658" s="36" t="str">
        <f>LOOKUP(Tabela2[[#This Row],[RESUMO]],Tabela3[Grupo],Tabela3[Meus produtos])</f>
        <v>Não</v>
      </c>
      <c r="C7658" s="30" t="s">
        <v>7304</v>
      </c>
      <c r="D7658" t="s">
        <v>21238</v>
      </c>
      <c r="E7658" t="s">
        <v>11853</v>
      </c>
      <c r="F7658" s="30" t="s">
        <v>18015</v>
      </c>
      <c r="G7658">
        <v>10.07</v>
      </c>
      <c r="H7658">
        <v>5.39</v>
      </c>
      <c r="I7658">
        <v>18</v>
      </c>
      <c r="J7658">
        <v>0</v>
      </c>
      <c r="K7658" s="13">
        <v>0.33460000000000001</v>
      </c>
      <c r="L7658" s="13">
        <v>5.3899999999999997E-2</v>
      </c>
      <c r="M7658" s="13">
        <v>0.1007</v>
      </c>
      <c r="N7658" s="13">
        <v>0.18</v>
      </c>
      <c r="O7658" s="13">
        <v>0</v>
      </c>
      <c r="P7658" s="12" t="str">
        <f>LEFT(Tabela2[[#This Row],[Código]],2)</f>
        <v>74</v>
      </c>
    </row>
    <row r="7659" spans="2:16" ht="15" customHeight="1" x14ac:dyDescent="0.25">
      <c r="B7659" s="36" t="str">
        <f>LOOKUP(Tabela2[[#This Row],[RESUMO]],Tabela3[Grupo],Tabela3[Meus produtos])</f>
        <v>Não</v>
      </c>
      <c r="C7659" s="30" t="s">
        <v>7305</v>
      </c>
      <c r="D7659" t="s">
        <v>21238</v>
      </c>
      <c r="E7659" t="s">
        <v>11853</v>
      </c>
      <c r="F7659" s="30" t="s">
        <v>18016</v>
      </c>
      <c r="G7659">
        <v>10.07</v>
      </c>
      <c r="H7659">
        <v>5.39</v>
      </c>
      <c r="I7659">
        <v>18</v>
      </c>
      <c r="J7659">
        <v>0</v>
      </c>
      <c r="K7659" s="13">
        <v>0.33460000000000001</v>
      </c>
      <c r="L7659" s="13">
        <v>5.3899999999999997E-2</v>
      </c>
      <c r="M7659" s="13">
        <v>0.1007</v>
      </c>
      <c r="N7659" s="13">
        <v>0.18</v>
      </c>
      <c r="O7659" s="13">
        <v>0</v>
      </c>
      <c r="P7659" s="12" t="str">
        <f>LEFT(Tabela2[[#This Row],[Código]],2)</f>
        <v>74</v>
      </c>
    </row>
    <row r="7660" spans="2:16" ht="15" customHeight="1" x14ac:dyDescent="0.25">
      <c r="B7660" s="36" t="str">
        <f>LOOKUP(Tabela2[[#This Row],[RESUMO]],Tabela3[Grupo],Tabela3[Meus produtos])</f>
        <v>Não</v>
      </c>
      <c r="C7660" s="30" t="s">
        <v>7306</v>
      </c>
      <c r="D7660" t="s">
        <v>21238</v>
      </c>
      <c r="E7660" t="s">
        <v>11853</v>
      </c>
      <c r="F7660" s="30" t="s">
        <v>18017</v>
      </c>
      <c r="G7660">
        <v>10.07</v>
      </c>
      <c r="H7660">
        <v>5.39</v>
      </c>
      <c r="I7660">
        <v>18</v>
      </c>
      <c r="J7660">
        <v>0</v>
      </c>
      <c r="K7660" s="13">
        <v>0.33460000000000001</v>
      </c>
      <c r="L7660" s="13">
        <v>5.3899999999999997E-2</v>
      </c>
      <c r="M7660" s="13">
        <v>0.1007</v>
      </c>
      <c r="N7660" s="13">
        <v>0.18</v>
      </c>
      <c r="O7660" s="13">
        <v>0</v>
      </c>
      <c r="P7660" s="12" t="str">
        <f>LEFT(Tabela2[[#This Row],[Código]],2)</f>
        <v>74</v>
      </c>
    </row>
    <row r="7661" spans="2:16" ht="15" customHeight="1" x14ac:dyDescent="0.25">
      <c r="B7661" s="36" t="str">
        <f>LOOKUP(Tabela2[[#This Row],[RESUMO]],Tabela3[Grupo],Tabela3[Meus produtos])</f>
        <v>Não</v>
      </c>
      <c r="C7661" s="30" t="s">
        <v>7307</v>
      </c>
      <c r="D7661" t="s">
        <v>21238</v>
      </c>
      <c r="E7661" t="s">
        <v>11853</v>
      </c>
      <c r="F7661" s="30" t="s">
        <v>18018</v>
      </c>
      <c r="G7661">
        <v>8.4700000000000006</v>
      </c>
      <c r="H7661">
        <v>4.2</v>
      </c>
      <c r="I7661">
        <v>18</v>
      </c>
      <c r="J7661">
        <v>0</v>
      </c>
      <c r="K7661" s="13">
        <v>0.30669999999999997</v>
      </c>
      <c r="L7661" s="13">
        <v>4.2000000000000003E-2</v>
      </c>
      <c r="M7661" s="13">
        <v>8.4700000000000011E-2</v>
      </c>
      <c r="N7661" s="13">
        <v>0.18</v>
      </c>
      <c r="O7661" s="13">
        <v>0</v>
      </c>
      <c r="P7661" s="12" t="str">
        <f>LEFT(Tabela2[[#This Row],[Código]],2)</f>
        <v>74</v>
      </c>
    </row>
    <row r="7662" spans="2:16" ht="15" customHeight="1" x14ac:dyDescent="0.25">
      <c r="B7662" s="36" t="str">
        <f>LOOKUP(Tabela2[[#This Row],[RESUMO]],Tabela3[Grupo],Tabela3[Meus produtos])</f>
        <v>Não</v>
      </c>
      <c r="C7662" s="30" t="s">
        <v>7308</v>
      </c>
      <c r="D7662" t="s">
        <v>21238</v>
      </c>
      <c r="E7662" t="s">
        <v>11853</v>
      </c>
      <c r="F7662" s="30" t="s">
        <v>18019</v>
      </c>
      <c r="G7662">
        <v>8.8800000000000008</v>
      </c>
      <c r="H7662">
        <v>4.2</v>
      </c>
      <c r="I7662">
        <v>18</v>
      </c>
      <c r="J7662">
        <v>0</v>
      </c>
      <c r="K7662" s="13">
        <v>0.31079999999999997</v>
      </c>
      <c r="L7662" s="13">
        <v>4.2000000000000003E-2</v>
      </c>
      <c r="M7662" s="13">
        <v>8.8800000000000004E-2</v>
      </c>
      <c r="N7662" s="13">
        <v>0.18</v>
      </c>
      <c r="O7662" s="13">
        <v>0</v>
      </c>
      <c r="P7662" s="12" t="str">
        <f>LEFT(Tabela2[[#This Row],[Código]],2)</f>
        <v>74</v>
      </c>
    </row>
    <row r="7663" spans="2:16" ht="15" customHeight="1" x14ac:dyDescent="0.25">
      <c r="B7663" s="36" t="str">
        <f>LOOKUP(Tabela2[[#This Row],[RESUMO]],Tabela3[Grupo],Tabela3[Meus produtos])</f>
        <v>Não</v>
      </c>
      <c r="C7663" s="30" t="s">
        <v>7309</v>
      </c>
      <c r="D7663" t="s">
        <v>21238</v>
      </c>
      <c r="E7663" t="s">
        <v>11853</v>
      </c>
      <c r="F7663" s="30" t="s">
        <v>18020</v>
      </c>
      <c r="G7663">
        <v>10.07</v>
      </c>
      <c r="H7663">
        <v>5.39</v>
      </c>
      <c r="I7663">
        <v>18</v>
      </c>
      <c r="J7663">
        <v>0</v>
      </c>
      <c r="K7663" s="13">
        <v>0.33460000000000001</v>
      </c>
      <c r="L7663" s="13">
        <v>5.3899999999999997E-2</v>
      </c>
      <c r="M7663" s="13">
        <v>0.1007</v>
      </c>
      <c r="N7663" s="13">
        <v>0.18</v>
      </c>
      <c r="O7663" s="13">
        <v>0</v>
      </c>
      <c r="P7663" s="12" t="str">
        <f>LEFT(Tabela2[[#This Row],[Código]],2)</f>
        <v>74</v>
      </c>
    </row>
    <row r="7664" spans="2:16" ht="15" customHeight="1" x14ac:dyDescent="0.25">
      <c r="B7664" s="36" t="str">
        <f>LOOKUP(Tabela2[[#This Row],[RESUMO]],Tabela3[Grupo],Tabela3[Meus produtos])</f>
        <v>Não</v>
      </c>
      <c r="C7664" s="30" t="s">
        <v>7310</v>
      </c>
      <c r="D7664" t="s">
        <v>21238</v>
      </c>
      <c r="E7664" t="s">
        <v>11853</v>
      </c>
      <c r="F7664" s="30" t="s">
        <v>18021</v>
      </c>
      <c r="G7664">
        <v>10.07</v>
      </c>
      <c r="H7664">
        <v>5.39</v>
      </c>
      <c r="I7664">
        <v>18</v>
      </c>
      <c r="J7664">
        <v>0</v>
      </c>
      <c r="K7664" s="13">
        <v>0.33460000000000001</v>
      </c>
      <c r="L7664" s="13">
        <v>5.3899999999999997E-2</v>
      </c>
      <c r="M7664" s="13">
        <v>0.1007</v>
      </c>
      <c r="N7664" s="13">
        <v>0.18</v>
      </c>
      <c r="O7664" s="13">
        <v>0</v>
      </c>
      <c r="P7664" s="12" t="str">
        <f>LEFT(Tabela2[[#This Row],[Código]],2)</f>
        <v>74</v>
      </c>
    </row>
    <row r="7665" spans="2:16" ht="15" customHeight="1" x14ac:dyDescent="0.25">
      <c r="B7665" s="36" t="str">
        <f>LOOKUP(Tabela2[[#This Row],[RESUMO]],Tabela3[Grupo],Tabela3[Meus produtos])</f>
        <v>Não</v>
      </c>
      <c r="C7665" s="30" t="s">
        <v>7311</v>
      </c>
      <c r="D7665" t="s">
        <v>21238</v>
      </c>
      <c r="E7665" t="s">
        <v>11853</v>
      </c>
      <c r="F7665" s="30" t="s">
        <v>18022</v>
      </c>
      <c r="G7665">
        <v>10.07</v>
      </c>
      <c r="H7665">
        <v>5.39</v>
      </c>
      <c r="I7665">
        <v>18</v>
      </c>
      <c r="J7665">
        <v>0</v>
      </c>
      <c r="K7665" s="13">
        <v>0.33460000000000001</v>
      </c>
      <c r="L7665" s="13">
        <v>5.3899999999999997E-2</v>
      </c>
      <c r="M7665" s="13">
        <v>0.1007</v>
      </c>
      <c r="N7665" s="13">
        <v>0.18</v>
      </c>
      <c r="O7665" s="13">
        <v>0</v>
      </c>
      <c r="P7665" s="12" t="str">
        <f>LEFT(Tabela2[[#This Row],[Código]],2)</f>
        <v>74</v>
      </c>
    </row>
    <row r="7666" spans="2:16" ht="15" customHeight="1" x14ac:dyDescent="0.25">
      <c r="B7666" s="36" t="str">
        <f>LOOKUP(Tabela2[[#This Row],[RESUMO]],Tabela3[Grupo],Tabela3[Meus produtos])</f>
        <v>Não</v>
      </c>
      <c r="C7666" s="30" t="s">
        <v>7312</v>
      </c>
      <c r="D7666" t="s">
        <v>21238</v>
      </c>
      <c r="E7666" t="s">
        <v>11853</v>
      </c>
      <c r="F7666" s="30" t="s">
        <v>18023</v>
      </c>
      <c r="G7666">
        <v>10.07</v>
      </c>
      <c r="H7666">
        <v>5.39</v>
      </c>
      <c r="I7666">
        <v>18</v>
      </c>
      <c r="J7666">
        <v>0</v>
      </c>
      <c r="K7666" s="13">
        <v>0.33460000000000001</v>
      </c>
      <c r="L7666" s="13">
        <v>5.3899999999999997E-2</v>
      </c>
      <c r="M7666" s="13">
        <v>0.1007</v>
      </c>
      <c r="N7666" s="13">
        <v>0.18</v>
      </c>
      <c r="O7666" s="13">
        <v>0</v>
      </c>
      <c r="P7666" s="12" t="str">
        <f>LEFT(Tabela2[[#This Row],[Código]],2)</f>
        <v>74</v>
      </c>
    </row>
    <row r="7667" spans="2:16" ht="15" customHeight="1" x14ac:dyDescent="0.25">
      <c r="B7667" s="36" t="str">
        <f>LOOKUP(Tabela2[[#This Row],[RESUMO]],Tabela3[Grupo],Tabela3[Meus produtos])</f>
        <v>Não</v>
      </c>
      <c r="C7667" s="30" t="s">
        <v>7313</v>
      </c>
      <c r="D7667" t="s">
        <v>21238</v>
      </c>
      <c r="E7667" t="s">
        <v>11853</v>
      </c>
      <c r="F7667" s="30" t="s">
        <v>18024</v>
      </c>
      <c r="G7667">
        <v>10.07</v>
      </c>
      <c r="H7667">
        <v>5.39</v>
      </c>
      <c r="I7667">
        <v>18</v>
      </c>
      <c r="J7667">
        <v>0</v>
      </c>
      <c r="K7667" s="13">
        <v>0.33460000000000001</v>
      </c>
      <c r="L7667" s="13">
        <v>5.3899999999999997E-2</v>
      </c>
      <c r="M7667" s="13">
        <v>0.1007</v>
      </c>
      <c r="N7667" s="13">
        <v>0.18</v>
      </c>
      <c r="O7667" s="13">
        <v>0</v>
      </c>
      <c r="P7667" s="12" t="str">
        <f>LEFT(Tabela2[[#This Row],[Código]],2)</f>
        <v>74</v>
      </c>
    </row>
    <row r="7668" spans="2:16" ht="15" customHeight="1" x14ac:dyDescent="0.25">
      <c r="B7668" s="36" t="str">
        <f>LOOKUP(Tabela2[[#This Row],[RESUMO]],Tabela3[Grupo],Tabela3[Meus produtos])</f>
        <v>Não</v>
      </c>
      <c r="C7668" s="30" t="s">
        <v>7314</v>
      </c>
      <c r="D7668" t="s">
        <v>21238</v>
      </c>
      <c r="E7668" t="s">
        <v>11853</v>
      </c>
      <c r="F7668" s="30" t="s">
        <v>18025</v>
      </c>
      <c r="G7668">
        <v>10.07</v>
      </c>
      <c r="H7668">
        <v>5.39</v>
      </c>
      <c r="I7668">
        <v>12</v>
      </c>
      <c r="J7668">
        <v>0</v>
      </c>
      <c r="K7668" s="13">
        <v>0.27459999999999996</v>
      </c>
      <c r="L7668" s="13">
        <v>5.3899999999999997E-2</v>
      </c>
      <c r="M7668" s="13">
        <v>0.1007</v>
      </c>
      <c r="N7668" s="13">
        <v>0.12</v>
      </c>
      <c r="O7668" s="13">
        <v>0</v>
      </c>
      <c r="P7668" s="12" t="str">
        <f>LEFT(Tabela2[[#This Row],[Código]],2)</f>
        <v>74</v>
      </c>
    </row>
    <row r="7669" spans="2:16" ht="15" customHeight="1" x14ac:dyDescent="0.25">
      <c r="B7669" s="36" t="str">
        <f>LOOKUP(Tabela2[[#This Row],[RESUMO]],Tabela3[Grupo],Tabela3[Meus produtos])</f>
        <v>Não</v>
      </c>
      <c r="C7669" s="30" t="s">
        <v>7315</v>
      </c>
      <c r="D7669" t="s">
        <v>21238</v>
      </c>
      <c r="E7669" t="s">
        <v>11853</v>
      </c>
      <c r="F7669" s="30" t="s">
        <v>18026</v>
      </c>
      <c r="G7669">
        <v>10.07</v>
      </c>
      <c r="H7669">
        <v>5.39</v>
      </c>
      <c r="I7669">
        <v>12</v>
      </c>
      <c r="J7669">
        <v>0</v>
      </c>
      <c r="K7669" s="13">
        <v>0.27459999999999996</v>
      </c>
      <c r="L7669" s="13">
        <v>5.3899999999999997E-2</v>
      </c>
      <c r="M7669" s="13">
        <v>0.1007</v>
      </c>
      <c r="N7669" s="13">
        <v>0.12</v>
      </c>
      <c r="O7669" s="13">
        <v>0</v>
      </c>
      <c r="P7669" s="12" t="str">
        <f>LEFT(Tabela2[[#This Row],[Código]],2)</f>
        <v>74</v>
      </c>
    </row>
    <row r="7670" spans="2:16" ht="15" customHeight="1" x14ac:dyDescent="0.25">
      <c r="B7670" s="36" t="str">
        <f>LOOKUP(Tabela2[[#This Row],[RESUMO]],Tabela3[Grupo],Tabela3[Meus produtos])</f>
        <v>Não</v>
      </c>
      <c r="C7670" s="30" t="s">
        <v>7316</v>
      </c>
      <c r="D7670" t="s">
        <v>21238</v>
      </c>
      <c r="E7670" t="s">
        <v>11853</v>
      </c>
      <c r="F7670" s="30" t="s">
        <v>18027</v>
      </c>
      <c r="G7670">
        <v>10.07</v>
      </c>
      <c r="H7670">
        <v>5.39</v>
      </c>
      <c r="I7670">
        <v>12</v>
      </c>
      <c r="J7670">
        <v>0</v>
      </c>
      <c r="K7670" s="13">
        <v>0.27459999999999996</v>
      </c>
      <c r="L7670" s="13">
        <v>5.3899999999999997E-2</v>
      </c>
      <c r="M7670" s="13">
        <v>0.1007</v>
      </c>
      <c r="N7670" s="13">
        <v>0.12</v>
      </c>
      <c r="O7670" s="13">
        <v>0</v>
      </c>
      <c r="P7670" s="12" t="str">
        <f>LEFT(Tabela2[[#This Row],[Código]],2)</f>
        <v>74</v>
      </c>
    </row>
    <row r="7671" spans="2:16" ht="15" customHeight="1" x14ac:dyDescent="0.25">
      <c r="B7671" s="36" t="str">
        <f>LOOKUP(Tabela2[[#This Row],[RESUMO]],Tabela3[Grupo],Tabela3[Meus produtos])</f>
        <v>Não</v>
      </c>
      <c r="C7671" s="30" t="s">
        <v>7317</v>
      </c>
      <c r="D7671" t="s">
        <v>21238</v>
      </c>
      <c r="E7671" t="s">
        <v>11853</v>
      </c>
      <c r="F7671" s="30" t="s">
        <v>18028</v>
      </c>
      <c r="G7671">
        <v>10.07</v>
      </c>
      <c r="H7671">
        <v>5.39</v>
      </c>
      <c r="I7671">
        <v>12</v>
      </c>
      <c r="J7671">
        <v>0</v>
      </c>
      <c r="K7671" s="13">
        <v>0.27459999999999996</v>
      </c>
      <c r="L7671" s="13">
        <v>5.3899999999999997E-2</v>
      </c>
      <c r="M7671" s="13">
        <v>0.1007</v>
      </c>
      <c r="N7671" s="13">
        <v>0.12</v>
      </c>
      <c r="O7671" s="13">
        <v>0</v>
      </c>
      <c r="P7671" s="12" t="str">
        <f>LEFT(Tabela2[[#This Row],[Código]],2)</f>
        <v>74</v>
      </c>
    </row>
    <row r="7672" spans="2:16" ht="15" customHeight="1" x14ac:dyDescent="0.25">
      <c r="B7672" s="36" t="str">
        <f>LOOKUP(Tabela2[[#This Row],[RESUMO]],Tabela3[Grupo],Tabela3[Meus produtos])</f>
        <v>Não</v>
      </c>
      <c r="C7672" s="30" t="s">
        <v>7318</v>
      </c>
      <c r="D7672" t="s">
        <v>21238</v>
      </c>
      <c r="E7672" t="s">
        <v>11853</v>
      </c>
      <c r="F7672" s="30" t="s">
        <v>18029</v>
      </c>
      <c r="G7672">
        <v>7.88</v>
      </c>
      <c r="H7672">
        <v>5.39</v>
      </c>
      <c r="I7672">
        <v>18</v>
      </c>
      <c r="J7672">
        <v>0</v>
      </c>
      <c r="K7672" s="13">
        <v>0.31269999999999998</v>
      </c>
      <c r="L7672" s="13">
        <v>5.3899999999999997E-2</v>
      </c>
      <c r="M7672" s="13">
        <v>7.8799999999999995E-2</v>
      </c>
      <c r="N7672" s="13">
        <v>0.18</v>
      </c>
      <c r="O7672" s="13">
        <v>0</v>
      </c>
      <c r="P7672" s="12" t="str">
        <f>LEFT(Tabela2[[#This Row],[Código]],2)</f>
        <v>74</v>
      </c>
    </row>
    <row r="7673" spans="2:16" ht="15" customHeight="1" x14ac:dyDescent="0.25">
      <c r="B7673" s="36" t="str">
        <f>LOOKUP(Tabela2[[#This Row],[RESUMO]],Tabela3[Grupo],Tabela3[Meus produtos])</f>
        <v>Não</v>
      </c>
      <c r="C7673" s="30" t="s">
        <v>7319</v>
      </c>
      <c r="D7673" t="s">
        <v>21238</v>
      </c>
      <c r="E7673" t="s">
        <v>11853</v>
      </c>
      <c r="F7673" s="30" t="s">
        <v>18030</v>
      </c>
      <c r="G7673">
        <v>10.07</v>
      </c>
      <c r="H7673">
        <v>5.39</v>
      </c>
      <c r="I7673">
        <v>18</v>
      </c>
      <c r="J7673">
        <v>0</v>
      </c>
      <c r="K7673" s="13">
        <v>0.33460000000000001</v>
      </c>
      <c r="L7673" s="13">
        <v>5.3899999999999997E-2</v>
      </c>
      <c r="M7673" s="13">
        <v>0.1007</v>
      </c>
      <c r="N7673" s="13">
        <v>0.18</v>
      </c>
      <c r="O7673" s="13">
        <v>0</v>
      </c>
      <c r="P7673" s="12" t="str">
        <f>LEFT(Tabela2[[#This Row],[Código]],2)</f>
        <v>74</v>
      </c>
    </row>
    <row r="7674" spans="2:16" ht="15" customHeight="1" x14ac:dyDescent="0.25">
      <c r="B7674" s="36" t="str">
        <f>LOOKUP(Tabela2[[#This Row],[RESUMO]],Tabela3[Grupo],Tabela3[Meus produtos])</f>
        <v>Não</v>
      </c>
      <c r="C7674" s="30" t="s">
        <v>7320</v>
      </c>
      <c r="D7674" t="s">
        <v>21238</v>
      </c>
      <c r="E7674" t="s">
        <v>11853</v>
      </c>
      <c r="F7674" s="30" t="s">
        <v>56</v>
      </c>
      <c r="G7674">
        <v>10.07</v>
      </c>
      <c r="H7674">
        <v>5.39</v>
      </c>
      <c r="I7674">
        <v>12</v>
      </c>
      <c r="J7674">
        <v>0</v>
      </c>
      <c r="K7674" s="13">
        <v>0.27459999999999996</v>
      </c>
      <c r="L7674" s="13">
        <v>5.3899999999999997E-2</v>
      </c>
      <c r="M7674" s="13">
        <v>0.1007</v>
      </c>
      <c r="N7674" s="13">
        <v>0.12</v>
      </c>
      <c r="O7674" s="13">
        <v>0</v>
      </c>
      <c r="P7674" s="12" t="str">
        <f>LEFT(Tabela2[[#This Row],[Código]],2)</f>
        <v>74</v>
      </c>
    </row>
    <row r="7675" spans="2:16" ht="15" customHeight="1" x14ac:dyDescent="0.25">
      <c r="B7675" s="36" t="str">
        <f>LOOKUP(Tabela2[[#This Row],[RESUMO]],Tabela3[Grupo],Tabela3[Meus produtos])</f>
        <v>Não</v>
      </c>
      <c r="C7675" s="30" t="s">
        <v>7321</v>
      </c>
      <c r="D7675" t="s">
        <v>21238</v>
      </c>
      <c r="E7675" t="s">
        <v>11853</v>
      </c>
      <c r="F7675" s="30" t="s">
        <v>18031</v>
      </c>
      <c r="G7675">
        <v>10.07</v>
      </c>
      <c r="H7675">
        <v>5.39</v>
      </c>
      <c r="I7675">
        <v>12</v>
      </c>
      <c r="J7675">
        <v>0</v>
      </c>
      <c r="K7675" s="13">
        <v>0.27459999999999996</v>
      </c>
      <c r="L7675" s="13">
        <v>5.3899999999999997E-2</v>
      </c>
      <c r="M7675" s="13">
        <v>0.1007</v>
      </c>
      <c r="N7675" s="13">
        <v>0.12</v>
      </c>
      <c r="O7675" s="13">
        <v>0</v>
      </c>
      <c r="P7675" s="12" t="str">
        <f>LEFT(Tabela2[[#This Row],[Código]],2)</f>
        <v>74</v>
      </c>
    </row>
    <row r="7676" spans="2:16" ht="15" customHeight="1" x14ac:dyDescent="0.25">
      <c r="B7676" s="36" t="str">
        <f>LOOKUP(Tabela2[[#This Row],[RESUMO]],Tabela3[Grupo],Tabela3[Meus produtos])</f>
        <v>Não</v>
      </c>
      <c r="C7676" s="30" t="s">
        <v>7322</v>
      </c>
      <c r="D7676" t="s">
        <v>21238</v>
      </c>
      <c r="E7676" t="s">
        <v>11853</v>
      </c>
      <c r="F7676" s="30" t="s">
        <v>18032</v>
      </c>
      <c r="G7676">
        <v>10.07</v>
      </c>
      <c r="H7676">
        <v>5.39</v>
      </c>
      <c r="I7676">
        <v>12</v>
      </c>
      <c r="J7676">
        <v>0</v>
      </c>
      <c r="K7676" s="13">
        <v>0.27459999999999996</v>
      </c>
      <c r="L7676" s="13">
        <v>5.3899999999999997E-2</v>
      </c>
      <c r="M7676" s="13">
        <v>0.1007</v>
      </c>
      <c r="N7676" s="13">
        <v>0.12</v>
      </c>
      <c r="O7676" s="13">
        <v>0</v>
      </c>
      <c r="P7676" s="12" t="str">
        <f>LEFT(Tabela2[[#This Row],[Código]],2)</f>
        <v>74</v>
      </c>
    </row>
    <row r="7677" spans="2:16" ht="15" customHeight="1" x14ac:dyDescent="0.25">
      <c r="B7677" s="36" t="str">
        <f>LOOKUP(Tabela2[[#This Row],[RESUMO]],Tabela3[Grupo],Tabela3[Meus produtos])</f>
        <v>Não</v>
      </c>
      <c r="C7677" s="30" t="s">
        <v>7323</v>
      </c>
      <c r="D7677" t="s">
        <v>21238</v>
      </c>
      <c r="E7677" t="s">
        <v>11853</v>
      </c>
      <c r="F7677" s="30" t="s">
        <v>18033</v>
      </c>
      <c r="G7677">
        <v>10.07</v>
      </c>
      <c r="H7677">
        <v>5.39</v>
      </c>
      <c r="I7677">
        <v>12</v>
      </c>
      <c r="J7677">
        <v>0</v>
      </c>
      <c r="K7677" s="13">
        <v>0.27459999999999996</v>
      </c>
      <c r="L7677" s="13">
        <v>5.3899999999999997E-2</v>
      </c>
      <c r="M7677" s="13">
        <v>0.1007</v>
      </c>
      <c r="N7677" s="13">
        <v>0.12</v>
      </c>
      <c r="O7677" s="13">
        <v>0</v>
      </c>
      <c r="P7677" s="12" t="str">
        <f>LEFT(Tabela2[[#This Row],[Código]],2)</f>
        <v>74</v>
      </c>
    </row>
    <row r="7678" spans="2:16" ht="15" customHeight="1" x14ac:dyDescent="0.25">
      <c r="B7678" s="36" t="str">
        <f>LOOKUP(Tabela2[[#This Row],[RESUMO]],Tabela3[Grupo],Tabela3[Meus produtos])</f>
        <v>Não</v>
      </c>
      <c r="C7678" s="30" t="s">
        <v>7324</v>
      </c>
      <c r="D7678" t="s">
        <v>21238</v>
      </c>
      <c r="E7678" t="s">
        <v>11853</v>
      </c>
      <c r="F7678" s="30" t="s">
        <v>18034</v>
      </c>
      <c r="G7678">
        <v>10.07</v>
      </c>
      <c r="H7678">
        <v>5.39</v>
      </c>
      <c r="I7678">
        <v>18</v>
      </c>
      <c r="J7678">
        <v>0</v>
      </c>
      <c r="K7678" s="13">
        <v>0.33460000000000001</v>
      </c>
      <c r="L7678" s="13">
        <v>5.3899999999999997E-2</v>
      </c>
      <c r="M7678" s="13">
        <v>0.1007</v>
      </c>
      <c r="N7678" s="13">
        <v>0.18</v>
      </c>
      <c r="O7678" s="13">
        <v>0</v>
      </c>
      <c r="P7678" s="12" t="str">
        <f>LEFT(Tabela2[[#This Row],[Código]],2)</f>
        <v>74</v>
      </c>
    </row>
    <row r="7679" spans="2:16" ht="15" customHeight="1" x14ac:dyDescent="0.25">
      <c r="B7679" s="36" t="str">
        <f>LOOKUP(Tabela2[[#This Row],[RESUMO]],Tabela3[Grupo],Tabela3[Meus produtos])</f>
        <v>Não</v>
      </c>
      <c r="C7679" s="30" t="s">
        <v>7325</v>
      </c>
      <c r="D7679" t="s">
        <v>21238</v>
      </c>
      <c r="E7679" t="s">
        <v>11853</v>
      </c>
      <c r="F7679" s="30" t="s">
        <v>18035</v>
      </c>
      <c r="G7679">
        <v>7.39</v>
      </c>
      <c r="H7679">
        <v>5.39</v>
      </c>
      <c r="I7679">
        <v>18</v>
      </c>
      <c r="J7679">
        <v>0</v>
      </c>
      <c r="K7679" s="13">
        <v>0.30779999999999996</v>
      </c>
      <c r="L7679" s="13">
        <v>5.3899999999999997E-2</v>
      </c>
      <c r="M7679" s="13">
        <v>7.3899999999999993E-2</v>
      </c>
      <c r="N7679" s="13">
        <v>0.18</v>
      </c>
      <c r="O7679" s="13">
        <v>0</v>
      </c>
      <c r="P7679" s="12" t="str">
        <f>LEFT(Tabela2[[#This Row],[Código]],2)</f>
        <v>74</v>
      </c>
    </row>
    <row r="7680" spans="2:16" ht="15" customHeight="1" x14ac:dyDescent="0.25">
      <c r="B7680" s="36" t="str">
        <f>LOOKUP(Tabela2[[#This Row],[RESUMO]],Tabela3[Grupo],Tabela3[Meus produtos])</f>
        <v>Não</v>
      </c>
      <c r="C7680" s="30" t="s">
        <v>7326</v>
      </c>
      <c r="D7680" t="s">
        <v>21238</v>
      </c>
      <c r="E7680" t="s">
        <v>11853</v>
      </c>
      <c r="F7680" s="30" t="s">
        <v>18036</v>
      </c>
      <c r="G7680">
        <v>10.07</v>
      </c>
      <c r="H7680">
        <v>5.39</v>
      </c>
      <c r="I7680">
        <v>12</v>
      </c>
      <c r="J7680">
        <v>0</v>
      </c>
      <c r="K7680" s="13">
        <v>0.27459999999999996</v>
      </c>
      <c r="L7680" s="13">
        <v>5.3899999999999997E-2</v>
      </c>
      <c r="M7680" s="13">
        <v>0.1007</v>
      </c>
      <c r="N7680" s="13">
        <v>0.12</v>
      </c>
      <c r="O7680" s="13">
        <v>0</v>
      </c>
      <c r="P7680" s="12" t="str">
        <f>LEFT(Tabela2[[#This Row],[Código]],2)</f>
        <v>74</v>
      </c>
    </row>
    <row r="7681" spans="2:16" ht="15" customHeight="1" x14ac:dyDescent="0.25">
      <c r="B7681" s="36" t="str">
        <f>LOOKUP(Tabela2[[#This Row],[RESUMO]],Tabela3[Grupo],Tabela3[Meus produtos])</f>
        <v>Não</v>
      </c>
      <c r="C7681" s="30" t="s">
        <v>7327</v>
      </c>
      <c r="D7681" t="s">
        <v>21238</v>
      </c>
      <c r="E7681" t="s">
        <v>11853</v>
      </c>
      <c r="F7681" s="30" t="s">
        <v>18037</v>
      </c>
      <c r="G7681">
        <v>10.07</v>
      </c>
      <c r="H7681">
        <v>5.39</v>
      </c>
      <c r="I7681">
        <v>12</v>
      </c>
      <c r="J7681">
        <v>0</v>
      </c>
      <c r="K7681" s="13">
        <v>0.27459999999999996</v>
      </c>
      <c r="L7681" s="13">
        <v>5.3899999999999997E-2</v>
      </c>
      <c r="M7681" s="13">
        <v>0.1007</v>
      </c>
      <c r="N7681" s="13">
        <v>0.12</v>
      </c>
      <c r="O7681" s="13">
        <v>0</v>
      </c>
      <c r="P7681" s="12" t="str">
        <f>LEFT(Tabela2[[#This Row],[Código]],2)</f>
        <v>74</v>
      </c>
    </row>
    <row r="7682" spans="2:16" ht="15" customHeight="1" x14ac:dyDescent="0.25">
      <c r="B7682" s="36" t="str">
        <f>LOOKUP(Tabela2[[#This Row],[RESUMO]],Tabela3[Grupo],Tabela3[Meus produtos])</f>
        <v>Não</v>
      </c>
      <c r="C7682" s="30" t="s">
        <v>7328</v>
      </c>
      <c r="D7682" t="s">
        <v>21238</v>
      </c>
      <c r="E7682" t="s">
        <v>11853</v>
      </c>
      <c r="F7682" s="30" t="s">
        <v>18038</v>
      </c>
      <c r="G7682">
        <v>10.07</v>
      </c>
      <c r="H7682">
        <v>5.39</v>
      </c>
      <c r="I7682">
        <v>12</v>
      </c>
      <c r="J7682">
        <v>0</v>
      </c>
      <c r="K7682" s="13">
        <v>0.27459999999999996</v>
      </c>
      <c r="L7682" s="13">
        <v>5.3899999999999997E-2</v>
      </c>
      <c r="M7682" s="13">
        <v>0.1007</v>
      </c>
      <c r="N7682" s="13">
        <v>0.12</v>
      </c>
      <c r="O7682" s="13">
        <v>0</v>
      </c>
      <c r="P7682" s="12" t="str">
        <f>LEFT(Tabela2[[#This Row],[Código]],2)</f>
        <v>74</v>
      </c>
    </row>
    <row r="7683" spans="2:16" ht="15" customHeight="1" x14ac:dyDescent="0.25">
      <c r="B7683" s="36" t="str">
        <f>LOOKUP(Tabela2[[#This Row],[RESUMO]],Tabela3[Grupo],Tabela3[Meus produtos])</f>
        <v>Não</v>
      </c>
      <c r="C7683" s="30" t="s">
        <v>7329</v>
      </c>
      <c r="D7683" t="s">
        <v>21238</v>
      </c>
      <c r="E7683" t="s">
        <v>11853</v>
      </c>
      <c r="F7683" s="30" t="s">
        <v>18039</v>
      </c>
      <c r="G7683">
        <v>10.07</v>
      </c>
      <c r="H7683">
        <v>5.39</v>
      </c>
      <c r="I7683">
        <v>12</v>
      </c>
      <c r="J7683">
        <v>0</v>
      </c>
      <c r="K7683" s="13">
        <v>0.27459999999999996</v>
      </c>
      <c r="L7683" s="13">
        <v>5.3899999999999997E-2</v>
      </c>
      <c r="M7683" s="13">
        <v>0.1007</v>
      </c>
      <c r="N7683" s="13">
        <v>0.12</v>
      </c>
      <c r="O7683" s="13">
        <v>0</v>
      </c>
      <c r="P7683" s="12" t="str">
        <f>LEFT(Tabela2[[#This Row],[Código]],2)</f>
        <v>74</v>
      </c>
    </row>
    <row r="7684" spans="2:16" ht="15" customHeight="1" x14ac:dyDescent="0.25">
      <c r="B7684" s="36" t="str">
        <f>LOOKUP(Tabela2[[#This Row],[RESUMO]],Tabela3[Grupo],Tabela3[Meus produtos])</f>
        <v>Não</v>
      </c>
      <c r="C7684" s="30" t="s">
        <v>7330</v>
      </c>
      <c r="D7684" t="s">
        <v>21238</v>
      </c>
      <c r="E7684" t="s">
        <v>11853</v>
      </c>
      <c r="F7684" s="30" t="s">
        <v>18040</v>
      </c>
      <c r="G7684">
        <v>8.35</v>
      </c>
      <c r="H7684">
        <v>5.39</v>
      </c>
      <c r="I7684">
        <v>18</v>
      </c>
      <c r="J7684">
        <v>0</v>
      </c>
      <c r="K7684" s="13">
        <v>0.31740000000000002</v>
      </c>
      <c r="L7684" s="13">
        <v>5.3899999999999997E-2</v>
      </c>
      <c r="M7684" s="13">
        <v>8.3499999999999991E-2</v>
      </c>
      <c r="N7684" s="13">
        <v>0.18</v>
      </c>
      <c r="O7684" s="13">
        <v>0</v>
      </c>
      <c r="P7684" s="12" t="str">
        <f>LEFT(Tabela2[[#This Row],[Código]],2)</f>
        <v>74</v>
      </c>
    </row>
    <row r="7685" spans="2:16" ht="15" customHeight="1" x14ac:dyDescent="0.25">
      <c r="B7685" s="36" t="str">
        <f>LOOKUP(Tabela2[[#This Row],[RESUMO]],Tabela3[Grupo],Tabela3[Meus produtos])</f>
        <v>Não</v>
      </c>
      <c r="C7685" s="30" t="s">
        <v>7331</v>
      </c>
      <c r="D7685" t="s">
        <v>21238</v>
      </c>
      <c r="E7685" t="s">
        <v>11853</v>
      </c>
      <c r="F7685" s="30" t="s">
        <v>18041</v>
      </c>
      <c r="G7685">
        <v>7.39</v>
      </c>
      <c r="H7685">
        <v>5.39</v>
      </c>
      <c r="I7685">
        <v>18</v>
      </c>
      <c r="J7685">
        <v>0</v>
      </c>
      <c r="K7685" s="13">
        <v>0.30779999999999996</v>
      </c>
      <c r="L7685" s="13">
        <v>5.3899999999999997E-2</v>
      </c>
      <c r="M7685" s="13">
        <v>7.3899999999999993E-2</v>
      </c>
      <c r="N7685" s="13">
        <v>0.18</v>
      </c>
      <c r="O7685" s="13">
        <v>0</v>
      </c>
      <c r="P7685" s="12" t="str">
        <f>LEFT(Tabela2[[#This Row],[Código]],2)</f>
        <v>74</v>
      </c>
    </row>
    <row r="7686" spans="2:16" ht="15" customHeight="1" x14ac:dyDescent="0.25">
      <c r="B7686" s="36" t="str">
        <f>LOOKUP(Tabela2[[#This Row],[RESUMO]],Tabela3[Grupo],Tabela3[Meus produtos])</f>
        <v>Não</v>
      </c>
      <c r="C7686" s="30" t="s">
        <v>7332</v>
      </c>
      <c r="D7686" t="s">
        <v>21238</v>
      </c>
      <c r="E7686" t="s">
        <v>11853</v>
      </c>
      <c r="F7686" s="30" t="s">
        <v>18042</v>
      </c>
      <c r="G7686">
        <v>8.35</v>
      </c>
      <c r="H7686">
        <v>5.39</v>
      </c>
      <c r="I7686">
        <v>18</v>
      </c>
      <c r="J7686">
        <v>0</v>
      </c>
      <c r="K7686" s="13">
        <v>0.31740000000000002</v>
      </c>
      <c r="L7686" s="13">
        <v>5.3899999999999997E-2</v>
      </c>
      <c r="M7686" s="13">
        <v>8.3499999999999991E-2</v>
      </c>
      <c r="N7686" s="13">
        <v>0.18</v>
      </c>
      <c r="O7686" s="13">
        <v>0</v>
      </c>
      <c r="P7686" s="12" t="str">
        <f>LEFT(Tabela2[[#This Row],[Código]],2)</f>
        <v>74</v>
      </c>
    </row>
    <row r="7687" spans="2:16" ht="15" customHeight="1" x14ac:dyDescent="0.25">
      <c r="B7687" s="36" t="str">
        <f>LOOKUP(Tabela2[[#This Row],[RESUMO]],Tabela3[Grupo],Tabela3[Meus produtos])</f>
        <v>Não</v>
      </c>
      <c r="C7687" s="30" t="s">
        <v>7333</v>
      </c>
      <c r="D7687" t="s">
        <v>21238</v>
      </c>
      <c r="E7687" t="s">
        <v>11853</v>
      </c>
      <c r="F7687" s="30" t="s">
        <v>18043</v>
      </c>
      <c r="G7687">
        <v>10.07</v>
      </c>
      <c r="H7687">
        <v>5.39</v>
      </c>
      <c r="I7687">
        <v>18</v>
      </c>
      <c r="J7687">
        <v>0</v>
      </c>
      <c r="K7687" s="13">
        <v>0.33460000000000001</v>
      </c>
      <c r="L7687" s="13">
        <v>5.3899999999999997E-2</v>
      </c>
      <c r="M7687" s="13">
        <v>0.1007</v>
      </c>
      <c r="N7687" s="13">
        <v>0.18</v>
      </c>
      <c r="O7687" s="13">
        <v>0</v>
      </c>
      <c r="P7687" s="12" t="str">
        <f>LEFT(Tabela2[[#This Row],[Código]],2)</f>
        <v>74</v>
      </c>
    </row>
    <row r="7688" spans="2:16" ht="15" customHeight="1" x14ac:dyDescent="0.25">
      <c r="B7688" s="36" t="str">
        <f>LOOKUP(Tabela2[[#This Row],[RESUMO]],Tabela3[Grupo],Tabela3[Meus produtos])</f>
        <v>Não</v>
      </c>
      <c r="C7688" s="30" t="s">
        <v>7334</v>
      </c>
      <c r="D7688" t="s">
        <v>21238</v>
      </c>
      <c r="E7688" t="s">
        <v>11853</v>
      </c>
      <c r="F7688" s="30" t="s">
        <v>18044</v>
      </c>
      <c r="G7688">
        <v>10.07</v>
      </c>
      <c r="H7688">
        <v>5.39</v>
      </c>
      <c r="I7688">
        <v>18</v>
      </c>
      <c r="J7688">
        <v>0</v>
      </c>
      <c r="K7688" s="13">
        <v>0.33460000000000001</v>
      </c>
      <c r="L7688" s="13">
        <v>5.3899999999999997E-2</v>
      </c>
      <c r="M7688" s="13">
        <v>0.1007</v>
      </c>
      <c r="N7688" s="13">
        <v>0.18</v>
      </c>
      <c r="O7688" s="13">
        <v>0</v>
      </c>
      <c r="P7688" s="12" t="str">
        <f>LEFT(Tabela2[[#This Row],[Código]],2)</f>
        <v>74</v>
      </c>
    </row>
    <row r="7689" spans="2:16" ht="15" customHeight="1" x14ac:dyDescent="0.25">
      <c r="B7689" s="36" t="str">
        <f>LOOKUP(Tabela2[[#This Row],[RESUMO]],Tabela3[Grupo],Tabela3[Meus produtos])</f>
        <v>Não</v>
      </c>
      <c r="C7689" s="30" t="s">
        <v>7335</v>
      </c>
      <c r="D7689" t="s">
        <v>21238</v>
      </c>
      <c r="E7689" t="s">
        <v>11853</v>
      </c>
      <c r="F7689" s="30" t="s">
        <v>18045</v>
      </c>
      <c r="G7689">
        <v>16.59</v>
      </c>
      <c r="H7689">
        <v>7.1</v>
      </c>
      <c r="I7689">
        <v>12</v>
      </c>
      <c r="J7689">
        <v>0</v>
      </c>
      <c r="K7689" s="13">
        <v>0.3569</v>
      </c>
      <c r="L7689" s="13">
        <v>7.0999999999999994E-2</v>
      </c>
      <c r="M7689" s="13">
        <v>0.16589999999999999</v>
      </c>
      <c r="N7689" s="13">
        <v>0.12</v>
      </c>
      <c r="O7689" s="13">
        <v>0</v>
      </c>
      <c r="P7689" s="12" t="str">
        <f>LEFT(Tabela2[[#This Row],[Código]],2)</f>
        <v>74</v>
      </c>
    </row>
    <row r="7690" spans="2:16" ht="15" customHeight="1" x14ac:dyDescent="0.25">
      <c r="B7690" s="36" t="str">
        <f>LOOKUP(Tabela2[[#This Row],[RESUMO]],Tabela3[Grupo],Tabela3[Meus produtos])</f>
        <v>Não</v>
      </c>
      <c r="C7690" s="30" t="s">
        <v>7336</v>
      </c>
      <c r="D7690" t="s">
        <v>21238</v>
      </c>
      <c r="E7690" t="s">
        <v>11853</v>
      </c>
      <c r="F7690" s="30" t="s">
        <v>18046</v>
      </c>
      <c r="G7690">
        <v>16.59</v>
      </c>
      <c r="H7690">
        <v>7.1</v>
      </c>
      <c r="I7690">
        <v>12</v>
      </c>
      <c r="J7690">
        <v>0</v>
      </c>
      <c r="K7690" s="13">
        <v>0.3569</v>
      </c>
      <c r="L7690" s="13">
        <v>7.0999999999999994E-2</v>
      </c>
      <c r="M7690" s="13">
        <v>0.16589999999999999</v>
      </c>
      <c r="N7690" s="13">
        <v>0.12</v>
      </c>
      <c r="O7690" s="13">
        <v>0</v>
      </c>
      <c r="P7690" s="12" t="str">
        <f>LEFT(Tabela2[[#This Row],[Código]],2)</f>
        <v>74</v>
      </c>
    </row>
    <row r="7691" spans="2:16" ht="15" customHeight="1" x14ac:dyDescent="0.25">
      <c r="B7691" s="36" t="str">
        <f>LOOKUP(Tabela2[[#This Row],[RESUMO]],Tabela3[Grupo],Tabela3[Meus produtos])</f>
        <v>Não</v>
      </c>
      <c r="C7691" s="30" t="s">
        <v>7337</v>
      </c>
      <c r="D7691" t="s">
        <v>21238</v>
      </c>
      <c r="E7691" t="s">
        <v>11853</v>
      </c>
      <c r="F7691" s="30" t="s">
        <v>18047</v>
      </c>
      <c r="G7691">
        <v>16.59</v>
      </c>
      <c r="H7691">
        <v>7.1</v>
      </c>
      <c r="I7691">
        <v>18</v>
      </c>
      <c r="J7691">
        <v>0</v>
      </c>
      <c r="K7691" s="13">
        <v>0.41689999999999999</v>
      </c>
      <c r="L7691" s="13">
        <v>7.0999999999999994E-2</v>
      </c>
      <c r="M7691" s="13">
        <v>0.16589999999999999</v>
      </c>
      <c r="N7691" s="13">
        <v>0.18</v>
      </c>
      <c r="O7691" s="13">
        <v>0</v>
      </c>
      <c r="P7691" s="12" t="str">
        <f>LEFT(Tabela2[[#This Row],[Código]],2)</f>
        <v>74</v>
      </c>
    </row>
    <row r="7692" spans="2:16" ht="15" customHeight="1" x14ac:dyDescent="0.25">
      <c r="B7692" s="36" t="str">
        <f>LOOKUP(Tabela2[[#This Row],[RESUMO]],Tabela3[Grupo],Tabela3[Meus produtos])</f>
        <v>Não</v>
      </c>
      <c r="C7692" s="30" t="s">
        <v>7338</v>
      </c>
      <c r="D7692" t="s">
        <v>21238</v>
      </c>
      <c r="E7692" t="s">
        <v>11853</v>
      </c>
      <c r="F7692" s="30" t="s">
        <v>18048</v>
      </c>
      <c r="G7692">
        <v>16.59</v>
      </c>
      <c r="H7692">
        <v>7.1</v>
      </c>
      <c r="I7692">
        <v>18</v>
      </c>
      <c r="J7692">
        <v>0</v>
      </c>
      <c r="K7692" s="13">
        <v>0.41689999999999999</v>
      </c>
      <c r="L7692" s="13">
        <v>7.0999999999999994E-2</v>
      </c>
      <c r="M7692" s="13">
        <v>0.16589999999999999</v>
      </c>
      <c r="N7692" s="13">
        <v>0.18</v>
      </c>
      <c r="O7692" s="13">
        <v>0</v>
      </c>
      <c r="P7692" s="12" t="str">
        <f>LEFT(Tabela2[[#This Row],[Código]],2)</f>
        <v>74</v>
      </c>
    </row>
    <row r="7693" spans="2:16" ht="15" customHeight="1" x14ac:dyDescent="0.25">
      <c r="B7693" s="36" t="str">
        <f>LOOKUP(Tabela2[[#This Row],[RESUMO]],Tabela3[Grupo],Tabela3[Meus produtos])</f>
        <v>Não</v>
      </c>
      <c r="C7693" s="30" t="s">
        <v>7339</v>
      </c>
      <c r="D7693" t="s">
        <v>21238</v>
      </c>
      <c r="E7693" t="s">
        <v>11853</v>
      </c>
      <c r="F7693" s="30" t="s">
        <v>18049</v>
      </c>
      <c r="G7693">
        <v>10.46</v>
      </c>
      <c r="H7693">
        <v>5.39</v>
      </c>
      <c r="I7693">
        <v>18</v>
      </c>
      <c r="J7693">
        <v>0</v>
      </c>
      <c r="K7693" s="13">
        <v>0.33850000000000002</v>
      </c>
      <c r="L7693" s="13">
        <v>5.3899999999999997E-2</v>
      </c>
      <c r="M7693" s="13">
        <v>0.10460000000000001</v>
      </c>
      <c r="N7693" s="13">
        <v>0.18</v>
      </c>
      <c r="O7693" s="13">
        <v>0</v>
      </c>
      <c r="P7693" s="12" t="str">
        <f>LEFT(Tabela2[[#This Row],[Código]],2)</f>
        <v>74</v>
      </c>
    </row>
    <row r="7694" spans="2:16" ht="15" customHeight="1" x14ac:dyDescent="0.25">
      <c r="B7694" s="36" t="str">
        <f>LOOKUP(Tabela2[[#This Row],[RESUMO]],Tabela3[Grupo],Tabela3[Meus produtos])</f>
        <v>Não</v>
      </c>
      <c r="C7694" s="30" t="s">
        <v>7340</v>
      </c>
      <c r="D7694" t="s">
        <v>21238</v>
      </c>
      <c r="E7694" t="s">
        <v>11853</v>
      </c>
      <c r="F7694" s="30" t="s">
        <v>18050</v>
      </c>
      <c r="G7694">
        <v>16.59</v>
      </c>
      <c r="H7694">
        <v>7.1</v>
      </c>
      <c r="I7694">
        <v>18</v>
      </c>
      <c r="J7694">
        <v>0</v>
      </c>
      <c r="K7694" s="13">
        <v>0.41689999999999999</v>
      </c>
      <c r="L7694" s="13">
        <v>7.0999999999999994E-2</v>
      </c>
      <c r="M7694" s="13">
        <v>0.16589999999999999</v>
      </c>
      <c r="N7694" s="13">
        <v>0.18</v>
      </c>
      <c r="O7694" s="13">
        <v>0</v>
      </c>
      <c r="P7694" s="12" t="str">
        <f>LEFT(Tabela2[[#This Row],[Código]],2)</f>
        <v>74</v>
      </c>
    </row>
    <row r="7695" spans="2:16" ht="15" customHeight="1" x14ac:dyDescent="0.25">
      <c r="B7695" s="36" t="str">
        <f>LOOKUP(Tabela2[[#This Row],[RESUMO]],Tabela3[Grupo],Tabela3[Meus produtos])</f>
        <v>Não</v>
      </c>
      <c r="C7695" s="30" t="s">
        <v>7341</v>
      </c>
      <c r="D7695" t="s">
        <v>21238</v>
      </c>
      <c r="E7695" t="s">
        <v>11853</v>
      </c>
      <c r="F7695" s="30" t="s">
        <v>18051</v>
      </c>
      <c r="G7695">
        <v>16.59</v>
      </c>
      <c r="H7695">
        <v>7.1</v>
      </c>
      <c r="I7695">
        <v>18</v>
      </c>
      <c r="J7695">
        <v>0</v>
      </c>
      <c r="K7695" s="13">
        <v>0.41689999999999999</v>
      </c>
      <c r="L7695" s="13">
        <v>7.0999999999999994E-2</v>
      </c>
      <c r="M7695" s="13">
        <v>0.16589999999999999</v>
      </c>
      <c r="N7695" s="13">
        <v>0.18</v>
      </c>
      <c r="O7695" s="13">
        <v>0</v>
      </c>
      <c r="P7695" s="12" t="str">
        <f>LEFT(Tabela2[[#This Row],[Código]],2)</f>
        <v>74</v>
      </c>
    </row>
    <row r="7696" spans="2:16" ht="15" customHeight="1" x14ac:dyDescent="0.25">
      <c r="B7696" s="36" t="str">
        <f>LOOKUP(Tabela2[[#This Row],[RESUMO]],Tabela3[Grupo],Tabela3[Meus produtos])</f>
        <v>Não</v>
      </c>
      <c r="C7696" s="30" t="s">
        <v>7342</v>
      </c>
      <c r="D7696" t="s">
        <v>21238</v>
      </c>
      <c r="E7696" t="s">
        <v>11853</v>
      </c>
      <c r="F7696" s="30" t="s">
        <v>18052</v>
      </c>
      <c r="G7696">
        <v>16.59</v>
      </c>
      <c r="H7696">
        <v>7.1</v>
      </c>
      <c r="I7696">
        <v>18</v>
      </c>
      <c r="J7696">
        <v>0</v>
      </c>
      <c r="K7696" s="13">
        <v>0.41689999999999999</v>
      </c>
      <c r="L7696" s="13">
        <v>7.0999999999999994E-2</v>
      </c>
      <c r="M7696" s="13">
        <v>0.16589999999999999</v>
      </c>
      <c r="N7696" s="13">
        <v>0.18</v>
      </c>
      <c r="O7696" s="13">
        <v>0</v>
      </c>
      <c r="P7696" s="12" t="str">
        <f>LEFT(Tabela2[[#This Row],[Código]],2)</f>
        <v>74</v>
      </c>
    </row>
    <row r="7697" spans="2:16" ht="15" customHeight="1" x14ac:dyDescent="0.25">
      <c r="B7697" s="36" t="str">
        <f>LOOKUP(Tabela2[[#This Row],[RESUMO]],Tabela3[Grupo],Tabela3[Meus produtos])</f>
        <v>Não</v>
      </c>
      <c r="C7697" s="30" t="s">
        <v>7343</v>
      </c>
      <c r="D7697" t="s">
        <v>21238</v>
      </c>
      <c r="E7697" t="s">
        <v>11853</v>
      </c>
      <c r="F7697" s="30" t="s">
        <v>18053</v>
      </c>
      <c r="G7697">
        <v>16.59</v>
      </c>
      <c r="H7697">
        <v>7.1</v>
      </c>
      <c r="I7697">
        <v>18</v>
      </c>
      <c r="J7697">
        <v>0</v>
      </c>
      <c r="K7697" s="13">
        <v>0.41689999999999999</v>
      </c>
      <c r="L7697" s="13">
        <v>7.0999999999999994E-2</v>
      </c>
      <c r="M7697" s="13">
        <v>0.16589999999999999</v>
      </c>
      <c r="N7697" s="13">
        <v>0.18</v>
      </c>
      <c r="O7697" s="13">
        <v>0</v>
      </c>
      <c r="P7697" s="12" t="str">
        <f>LEFT(Tabela2[[#This Row],[Código]],2)</f>
        <v>74</v>
      </c>
    </row>
    <row r="7698" spans="2:16" ht="15" customHeight="1" x14ac:dyDescent="0.25">
      <c r="B7698" s="36" t="str">
        <f>LOOKUP(Tabela2[[#This Row],[RESUMO]],Tabela3[Grupo],Tabela3[Meus produtos])</f>
        <v>Não</v>
      </c>
      <c r="C7698" s="30" t="s">
        <v>7344</v>
      </c>
      <c r="D7698" t="s">
        <v>21238</v>
      </c>
      <c r="E7698" t="s">
        <v>11853</v>
      </c>
      <c r="F7698" s="30" t="s">
        <v>18054</v>
      </c>
      <c r="G7698">
        <v>16.59</v>
      </c>
      <c r="H7698">
        <v>7.1</v>
      </c>
      <c r="I7698">
        <v>18</v>
      </c>
      <c r="J7698">
        <v>0</v>
      </c>
      <c r="K7698" s="13">
        <v>0.41689999999999999</v>
      </c>
      <c r="L7698" s="13">
        <v>7.0999999999999994E-2</v>
      </c>
      <c r="M7698" s="13">
        <v>0.16589999999999999</v>
      </c>
      <c r="N7698" s="13">
        <v>0.18</v>
      </c>
      <c r="O7698" s="13">
        <v>0</v>
      </c>
      <c r="P7698" s="12" t="str">
        <f>LEFT(Tabela2[[#This Row],[Código]],2)</f>
        <v>74</v>
      </c>
    </row>
    <row r="7699" spans="2:16" ht="15" customHeight="1" x14ac:dyDescent="0.25">
      <c r="B7699" s="36" t="str">
        <f>LOOKUP(Tabela2[[#This Row],[RESUMO]],Tabela3[Grupo],Tabela3[Meus produtos])</f>
        <v>Não</v>
      </c>
      <c r="C7699" s="30" t="s">
        <v>7345</v>
      </c>
      <c r="D7699" t="s">
        <v>21238</v>
      </c>
      <c r="E7699" t="s">
        <v>11853</v>
      </c>
      <c r="F7699" s="30" t="s">
        <v>18055</v>
      </c>
      <c r="G7699">
        <v>6.57</v>
      </c>
      <c r="H7699">
        <v>4.2</v>
      </c>
      <c r="I7699">
        <v>18</v>
      </c>
      <c r="J7699">
        <v>0</v>
      </c>
      <c r="K7699" s="13">
        <v>0.28770000000000001</v>
      </c>
      <c r="L7699" s="13">
        <v>4.2000000000000003E-2</v>
      </c>
      <c r="M7699" s="13">
        <v>6.5700000000000008E-2</v>
      </c>
      <c r="N7699" s="13">
        <v>0.18</v>
      </c>
      <c r="O7699" s="13">
        <v>0</v>
      </c>
      <c r="P7699" s="12" t="str">
        <f>LEFT(Tabela2[[#This Row],[Código]],2)</f>
        <v>74</v>
      </c>
    </row>
    <row r="7700" spans="2:16" ht="15" customHeight="1" x14ac:dyDescent="0.25">
      <c r="B7700" s="36" t="str">
        <f>LOOKUP(Tabela2[[#This Row],[RESUMO]],Tabela3[Grupo],Tabela3[Meus produtos])</f>
        <v>Não</v>
      </c>
      <c r="C7700" s="30" t="s">
        <v>7346</v>
      </c>
      <c r="D7700" t="s">
        <v>21238</v>
      </c>
      <c r="E7700" t="s">
        <v>11853</v>
      </c>
      <c r="F7700" s="30" t="s">
        <v>18056</v>
      </c>
      <c r="G7700">
        <v>11.54</v>
      </c>
      <c r="H7700">
        <v>6.47</v>
      </c>
      <c r="I7700">
        <v>18</v>
      </c>
      <c r="J7700">
        <v>0</v>
      </c>
      <c r="K7700" s="13">
        <v>0.36009999999999998</v>
      </c>
      <c r="L7700" s="13">
        <v>6.4699999999999994E-2</v>
      </c>
      <c r="M7700" s="13">
        <v>0.11539999999999999</v>
      </c>
      <c r="N7700" s="13">
        <v>0.18</v>
      </c>
      <c r="O7700" s="13">
        <v>0</v>
      </c>
      <c r="P7700" s="12" t="str">
        <f>LEFT(Tabela2[[#This Row],[Código]],2)</f>
        <v>74</v>
      </c>
    </row>
    <row r="7701" spans="2:16" ht="15" customHeight="1" x14ac:dyDescent="0.25">
      <c r="B7701" s="36" t="str">
        <f>LOOKUP(Tabela2[[#This Row],[RESUMO]],Tabela3[Grupo],Tabela3[Meus produtos])</f>
        <v>Não</v>
      </c>
      <c r="C7701" s="30" t="s">
        <v>7347</v>
      </c>
      <c r="D7701" t="s">
        <v>21238</v>
      </c>
      <c r="E7701" t="s">
        <v>11853</v>
      </c>
      <c r="F7701" s="30" t="s">
        <v>18057</v>
      </c>
      <c r="G7701">
        <v>11.54</v>
      </c>
      <c r="H7701">
        <v>6.47</v>
      </c>
      <c r="I7701">
        <v>18</v>
      </c>
      <c r="J7701">
        <v>0</v>
      </c>
      <c r="K7701" s="13">
        <v>0.36009999999999998</v>
      </c>
      <c r="L7701" s="13">
        <v>6.4699999999999994E-2</v>
      </c>
      <c r="M7701" s="13">
        <v>0.11539999999999999</v>
      </c>
      <c r="N7701" s="13">
        <v>0.18</v>
      </c>
      <c r="O7701" s="13">
        <v>0</v>
      </c>
      <c r="P7701" s="12" t="str">
        <f>LEFT(Tabela2[[#This Row],[Código]],2)</f>
        <v>74</v>
      </c>
    </row>
    <row r="7702" spans="2:16" ht="15" customHeight="1" x14ac:dyDescent="0.25">
      <c r="B7702" s="36" t="str">
        <f>LOOKUP(Tabela2[[#This Row],[RESUMO]],Tabela3[Grupo],Tabela3[Meus produtos])</f>
        <v>Não</v>
      </c>
      <c r="C7702" s="30" t="s">
        <v>7348</v>
      </c>
      <c r="D7702" t="s">
        <v>21238</v>
      </c>
      <c r="E7702" t="s">
        <v>11853</v>
      </c>
      <c r="F7702" s="30" t="s">
        <v>18058</v>
      </c>
      <c r="G7702">
        <v>11.54</v>
      </c>
      <c r="H7702">
        <v>6.47</v>
      </c>
      <c r="I7702">
        <v>18</v>
      </c>
      <c r="J7702">
        <v>0</v>
      </c>
      <c r="K7702" s="13">
        <v>0.36009999999999998</v>
      </c>
      <c r="L7702" s="13">
        <v>6.4699999999999994E-2</v>
      </c>
      <c r="M7702" s="13">
        <v>0.11539999999999999</v>
      </c>
      <c r="N7702" s="13">
        <v>0.18</v>
      </c>
      <c r="O7702" s="13">
        <v>0</v>
      </c>
      <c r="P7702" s="12" t="str">
        <f>LEFT(Tabela2[[#This Row],[Código]],2)</f>
        <v>74</v>
      </c>
    </row>
    <row r="7703" spans="2:16" ht="15" customHeight="1" x14ac:dyDescent="0.25">
      <c r="B7703" s="36" t="str">
        <f>LOOKUP(Tabela2[[#This Row],[RESUMO]],Tabela3[Grupo],Tabela3[Meus produtos])</f>
        <v>Não</v>
      </c>
      <c r="C7703" s="30" t="s">
        <v>7349</v>
      </c>
      <c r="D7703" t="s">
        <v>21238</v>
      </c>
      <c r="E7703" t="s">
        <v>11853</v>
      </c>
      <c r="F7703" s="30" t="s">
        <v>18059</v>
      </c>
      <c r="G7703">
        <v>11.54</v>
      </c>
      <c r="H7703">
        <v>6.47</v>
      </c>
      <c r="I7703">
        <v>18</v>
      </c>
      <c r="J7703">
        <v>0</v>
      </c>
      <c r="K7703" s="13">
        <v>0.36009999999999998</v>
      </c>
      <c r="L7703" s="13">
        <v>6.4699999999999994E-2</v>
      </c>
      <c r="M7703" s="13">
        <v>0.11539999999999999</v>
      </c>
      <c r="N7703" s="13">
        <v>0.18</v>
      </c>
      <c r="O7703" s="13">
        <v>0</v>
      </c>
      <c r="P7703" s="12" t="str">
        <f>LEFT(Tabela2[[#This Row],[Código]],2)</f>
        <v>74</v>
      </c>
    </row>
    <row r="7704" spans="2:16" ht="15" customHeight="1" x14ac:dyDescent="0.25">
      <c r="B7704" s="36" t="str">
        <f>LOOKUP(Tabela2[[#This Row],[RESUMO]],Tabela3[Grupo],Tabela3[Meus produtos])</f>
        <v>Não</v>
      </c>
      <c r="C7704" s="30" t="s">
        <v>7350</v>
      </c>
      <c r="D7704" t="s">
        <v>21238</v>
      </c>
      <c r="E7704" t="s">
        <v>11853</v>
      </c>
      <c r="F7704" s="30" t="s">
        <v>18060</v>
      </c>
      <c r="G7704">
        <v>11.54</v>
      </c>
      <c r="H7704">
        <v>6.47</v>
      </c>
      <c r="I7704">
        <v>18</v>
      </c>
      <c r="J7704">
        <v>0</v>
      </c>
      <c r="K7704" s="13">
        <v>0.36009999999999998</v>
      </c>
      <c r="L7704" s="13">
        <v>6.4699999999999994E-2</v>
      </c>
      <c r="M7704" s="13">
        <v>0.11539999999999999</v>
      </c>
      <c r="N7704" s="13">
        <v>0.18</v>
      </c>
      <c r="O7704" s="13">
        <v>0</v>
      </c>
      <c r="P7704" s="12" t="str">
        <f>LEFT(Tabela2[[#This Row],[Código]],2)</f>
        <v>74</v>
      </c>
    </row>
    <row r="7705" spans="2:16" ht="15" customHeight="1" x14ac:dyDescent="0.25">
      <c r="B7705" s="36" t="str">
        <f>LOOKUP(Tabela2[[#This Row],[RESUMO]],Tabela3[Grupo],Tabela3[Meus produtos])</f>
        <v>Não</v>
      </c>
      <c r="C7705" s="30" t="s">
        <v>7351</v>
      </c>
      <c r="D7705" t="s">
        <v>21238</v>
      </c>
      <c r="E7705" t="s">
        <v>11853</v>
      </c>
      <c r="F7705" s="30" t="s">
        <v>18061</v>
      </c>
      <c r="G7705">
        <v>10.83</v>
      </c>
      <c r="H7705">
        <v>6.04</v>
      </c>
      <c r="I7705">
        <v>18</v>
      </c>
      <c r="J7705">
        <v>0</v>
      </c>
      <c r="K7705" s="13">
        <v>0.34870000000000001</v>
      </c>
      <c r="L7705" s="13">
        <v>6.0400000000000002E-2</v>
      </c>
      <c r="M7705" s="13">
        <v>0.10830000000000001</v>
      </c>
      <c r="N7705" s="13">
        <v>0.18</v>
      </c>
      <c r="O7705" s="13">
        <v>0</v>
      </c>
      <c r="P7705" s="12" t="str">
        <f>LEFT(Tabela2[[#This Row],[Código]],2)</f>
        <v>74</v>
      </c>
    </row>
    <row r="7706" spans="2:16" ht="15" customHeight="1" x14ac:dyDescent="0.25">
      <c r="B7706" s="36" t="str">
        <f>LOOKUP(Tabela2[[#This Row],[RESUMO]],Tabela3[Grupo],Tabela3[Meus produtos])</f>
        <v>Não</v>
      </c>
      <c r="C7706" s="30" t="s">
        <v>7352</v>
      </c>
      <c r="D7706" t="s">
        <v>21238</v>
      </c>
      <c r="E7706" t="s">
        <v>11853</v>
      </c>
      <c r="F7706" s="30" t="s">
        <v>18062</v>
      </c>
      <c r="G7706">
        <v>20.16</v>
      </c>
      <c r="H7706">
        <v>9.75</v>
      </c>
      <c r="I7706">
        <v>18</v>
      </c>
      <c r="J7706">
        <v>0</v>
      </c>
      <c r="K7706" s="13">
        <v>0.47910000000000003</v>
      </c>
      <c r="L7706" s="13">
        <v>9.7500000000000003E-2</v>
      </c>
      <c r="M7706" s="13">
        <v>0.2016</v>
      </c>
      <c r="N7706" s="13">
        <v>0.18</v>
      </c>
      <c r="O7706" s="13">
        <v>0</v>
      </c>
      <c r="P7706" s="12" t="str">
        <f>LEFT(Tabela2[[#This Row],[Código]],2)</f>
        <v>74</v>
      </c>
    </row>
    <row r="7707" spans="2:16" ht="15" customHeight="1" x14ac:dyDescent="0.25">
      <c r="B7707" s="36" t="str">
        <f>LOOKUP(Tabela2[[#This Row],[RESUMO]],Tabela3[Grupo],Tabela3[Meus produtos])</f>
        <v>Não</v>
      </c>
      <c r="C7707" s="30" t="s">
        <v>7353</v>
      </c>
      <c r="D7707" t="s">
        <v>21238</v>
      </c>
      <c r="E7707" t="s">
        <v>11853</v>
      </c>
      <c r="F7707" s="30" t="s">
        <v>18063</v>
      </c>
      <c r="G7707">
        <v>10.84</v>
      </c>
      <c r="H7707">
        <v>5.39</v>
      </c>
      <c r="I7707">
        <v>18</v>
      </c>
      <c r="J7707">
        <v>0</v>
      </c>
      <c r="K7707" s="13">
        <v>0.34229999999999999</v>
      </c>
      <c r="L7707" s="13">
        <v>5.3899999999999997E-2</v>
      </c>
      <c r="M7707" s="13">
        <v>0.1084</v>
      </c>
      <c r="N7707" s="13">
        <v>0.18</v>
      </c>
      <c r="O7707" s="13">
        <v>0</v>
      </c>
      <c r="P7707" s="12" t="str">
        <f>LEFT(Tabela2[[#This Row],[Código]],2)</f>
        <v>74</v>
      </c>
    </row>
    <row r="7708" spans="2:16" ht="15" customHeight="1" x14ac:dyDescent="0.25">
      <c r="B7708" s="36" t="str">
        <f>LOOKUP(Tabela2[[#This Row],[RESUMO]],Tabela3[Grupo],Tabela3[Meus produtos])</f>
        <v>Não</v>
      </c>
      <c r="C7708" s="30" t="s">
        <v>7354</v>
      </c>
      <c r="D7708" t="s">
        <v>21238</v>
      </c>
      <c r="E7708" t="s">
        <v>11853</v>
      </c>
      <c r="F7708" s="30" t="s">
        <v>18064</v>
      </c>
      <c r="G7708">
        <v>11.92</v>
      </c>
      <c r="H7708">
        <v>6.47</v>
      </c>
      <c r="I7708">
        <v>18</v>
      </c>
      <c r="J7708">
        <v>0</v>
      </c>
      <c r="K7708" s="13">
        <v>0.3639</v>
      </c>
      <c r="L7708" s="13">
        <v>6.4699999999999994E-2</v>
      </c>
      <c r="M7708" s="13">
        <v>0.1192</v>
      </c>
      <c r="N7708" s="13">
        <v>0.18</v>
      </c>
      <c r="O7708" s="13">
        <v>0</v>
      </c>
      <c r="P7708" s="12" t="str">
        <f>LEFT(Tabela2[[#This Row],[Código]],2)</f>
        <v>74</v>
      </c>
    </row>
    <row r="7709" spans="2:16" ht="15" customHeight="1" x14ac:dyDescent="0.25">
      <c r="B7709" s="36" t="str">
        <f>LOOKUP(Tabela2[[#This Row],[RESUMO]],Tabela3[Grupo],Tabela3[Meus produtos])</f>
        <v>Não</v>
      </c>
      <c r="C7709" s="30" t="s">
        <v>7355</v>
      </c>
      <c r="D7709" t="s">
        <v>21238</v>
      </c>
      <c r="E7709" t="s">
        <v>11853</v>
      </c>
      <c r="F7709" s="30" t="s">
        <v>18065</v>
      </c>
      <c r="G7709">
        <v>9.27</v>
      </c>
      <c r="H7709">
        <v>4.2</v>
      </c>
      <c r="I7709">
        <v>18</v>
      </c>
      <c r="J7709">
        <v>0</v>
      </c>
      <c r="K7709" s="13">
        <v>0.31469999999999998</v>
      </c>
      <c r="L7709" s="13">
        <v>4.2000000000000003E-2</v>
      </c>
      <c r="M7709" s="13">
        <v>9.2699999999999991E-2</v>
      </c>
      <c r="N7709" s="13">
        <v>0.18</v>
      </c>
      <c r="O7709" s="13">
        <v>0</v>
      </c>
      <c r="P7709" s="12" t="str">
        <f>LEFT(Tabela2[[#This Row],[Código]],2)</f>
        <v>74</v>
      </c>
    </row>
    <row r="7710" spans="2:16" ht="15" customHeight="1" x14ac:dyDescent="0.25">
      <c r="B7710" s="36" t="str">
        <f>LOOKUP(Tabela2[[#This Row],[RESUMO]],Tabela3[Grupo],Tabela3[Meus produtos])</f>
        <v>Não</v>
      </c>
      <c r="C7710" s="30" t="s">
        <v>7356</v>
      </c>
      <c r="D7710" t="s">
        <v>21238</v>
      </c>
      <c r="E7710" t="s">
        <v>11853</v>
      </c>
      <c r="F7710" s="30" t="s">
        <v>18066</v>
      </c>
      <c r="G7710">
        <v>9.27</v>
      </c>
      <c r="H7710">
        <v>4.2</v>
      </c>
      <c r="I7710">
        <v>18</v>
      </c>
      <c r="J7710">
        <v>0</v>
      </c>
      <c r="K7710" s="13">
        <v>0.31469999999999998</v>
      </c>
      <c r="L7710" s="13">
        <v>4.2000000000000003E-2</v>
      </c>
      <c r="M7710" s="13">
        <v>9.2699999999999991E-2</v>
      </c>
      <c r="N7710" s="13">
        <v>0.18</v>
      </c>
      <c r="O7710" s="13">
        <v>0</v>
      </c>
      <c r="P7710" s="12" t="str">
        <f>LEFT(Tabela2[[#This Row],[Código]],2)</f>
        <v>74</v>
      </c>
    </row>
    <row r="7711" spans="2:16" ht="15" customHeight="1" x14ac:dyDescent="0.25">
      <c r="B7711" s="36" t="str">
        <f>LOOKUP(Tabela2[[#This Row],[RESUMO]],Tabela3[Grupo],Tabela3[Meus produtos])</f>
        <v>Não</v>
      </c>
      <c r="C7711" s="30" t="s">
        <v>7357</v>
      </c>
      <c r="D7711" t="s">
        <v>21238</v>
      </c>
      <c r="E7711" t="s">
        <v>11853</v>
      </c>
      <c r="F7711" s="30" t="s">
        <v>18067</v>
      </c>
      <c r="G7711">
        <v>11.54</v>
      </c>
      <c r="H7711">
        <v>6.47</v>
      </c>
      <c r="I7711">
        <v>18</v>
      </c>
      <c r="J7711">
        <v>0</v>
      </c>
      <c r="K7711" s="13">
        <v>0.36009999999999998</v>
      </c>
      <c r="L7711" s="13">
        <v>6.4699999999999994E-2</v>
      </c>
      <c r="M7711" s="13">
        <v>0.11539999999999999</v>
      </c>
      <c r="N7711" s="13">
        <v>0.18</v>
      </c>
      <c r="O7711" s="13">
        <v>0</v>
      </c>
      <c r="P7711" s="12" t="str">
        <f>LEFT(Tabela2[[#This Row],[Código]],2)</f>
        <v>74</v>
      </c>
    </row>
    <row r="7712" spans="2:16" ht="15" customHeight="1" x14ac:dyDescent="0.25">
      <c r="B7712" s="36" t="str">
        <f>LOOKUP(Tabela2[[#This Row],[RESUMO]],Tabela3[Grupo],Tabela3[Meus produtos])</f>
        <v>Não</v>
      </c>
      <c r="C7712" s="30" t="s">
        <v>7358</v>
      </c>
      <c r="D7712" t="s">
        <v>21238</v>
      </c>
      <c r="E7712" t="s">
        <v>11853</v>
      </c>
      <c r="F7712" s="30" t="s">
        <v>18068</v>
      </c>
      <c r="G7712">
        <v>10.84</v>
      </c>
      <c r="H7712">
        <v>5.39</v>
      </c>
      <c r="I7712">
        <v>12</v>
      </c>
      <c r="J7712">
        <v>0</v>
      </c>
      <c r="K7712" s="13">
        <v>0.2823</v>
      </c>
      <c r="L7712" s="13">
        <v>5.3899999999999997E-2</v>
      </c>
      <c r="M7712" s="13">
        <v>0.1084</v>
      </c>
      <c r="N7712" s="13">
        <v>0.12</v>
      </c>
      <c r="O7712" s="13">
        <v>0</v>
      </c>
      <c r="P7712" s="12" t="str">
        <f>LEFT(Tabela2[[#This Row],[Código]],2)</f>
        <v>74</v>
      </c>
    </row>
    <row r="7713" spans="2:16" ht="15" customHeight="1" x14ac:dyDescent="0.25">
      <c r="B7713" s="36" t="str">
        <f>LOOKUP(Tabela2[[#This Row],[RESUMO]],Tabela3[Grupo],Tabela3[Meus produtos])</f>
        <v>Não</v>
      </c>
      <c r="C7713" s="30" t="s">
        <v>7358</v>
      </c>
      <c r="D7713" t="s">
        <v>124</v>
      </c>
      <c r="E7713" t="s">
        <v>11853</v>
      </c>
      <c r="F7713" s="30" t="s">
        <v>21471</v>
      </c>
      <c r="G7713">
        <v>11.92</v>
      </c>
      <c r="H7713">
        <v>6.47</v>
      </c>
      <c r="I7713">
        <v>12</v>
      </c>
      <c r="J7713">
        <v>0</v>
      </c>
      <c r="K7713" s="13">
        <v>0.3039</v>
      </c>
      <c r="L7713" s="13">
        <v>6.4699999999999994E-2</v>
      </c>
      <c r="M7713" s="13">
        <v>0.1192</v>
      </c>
      <c r="N7713" s="13">
        <v>0.12</v>
      </c>
      <c r="O7713" s="13">
        <v>0</v>
      </c>
      <c r="P7713" s="12" t="str">
        <f>LEFT(Tabela2[[#This Row],[Código]],2)</f>
        <v>74</v>
      </c>
    </row>
    <row r="7714" spans="2:16" ht="15" customHeight="1" x14ac:dyDescent="0.25">
      <c r="B7714" s="36" t="str">
        <f>LOOKUP(Tabela2[[#This Row],[RESUMO]],Tabela3[Grupo],Tabela3[Meus produtos])</f>
        <v>Não</v>
      </c>
      <c r="C7714" s="30" t="s">
        <v>7359</v>
      </c>
      <c r="D7714" t="s">
        <v>21238</v>
      </c>
      <c r="E7714" t="s">
        <v>11853</v>
      </c>
      <c r="F7714" s="30" t="s">
        <v>18069</v>
      </c>
      <c r="G7714">
        <v>6.29</v>
      </c>
      <c r="H7714">
        <v>4.2</v>
      </c>
      <c r="I7714">
        <v>18</v>
      </c>
      <c r="J7714">
        <v>0</v>
      </c>
      <c r="K7714" s="13">
        <v>0.28489999999999999</v>
      </c>
      <c r="L7714" s="13">
        <v>4.2000000000000003E-2</v>
      </c>
      <c r="M7714" s="13">
        <v>6.2899999999999998E-2</v>
      </c>
      <c r="N7714" s="13">
        <v>0.18</v>
      </c>
      <c r="O7714" s="13">
        <v>0</v>
      </c>
      <c r="P7714" s="12" t="str">
        <f>LEFT(Tabela2[[#This Row],[Código]],2)</f>
        <v>75</v>
      </c>
    </row>
    <row r="7715" spans="2:16" ht="15" customHeight="1" x14ac:dyDescent="0.25">
      <c r="B7715" s="36" t="str">
        <f>LOOKUP(Tabela2[[#This Row],[RESUMO]],Tabela3[Grupo],Tabela3[Meus produtos])</f>
        <v>Não</v>
      </c>
      <c r="C7715" s="30" t="s">
        <v>7360</v>
      </c>
      <c r="D7715" t="s">
        <v>21238</v>
      </c>
      <c r="E7715" t="s">
        <v>11853</v>
      </c>
      <c r="F7715" s="30" t="s">
        <v>18070</v>
      </c>
      <c r="G7715">
        <v>6.29</v>
      </c>
      <c r="H7715">
        <v>4.2</v>
      </c>
      <c r="I7715">
        <v>18</v>
      </c>
      <c r="J7715">
        <v>0</v>
      </c>
      <c r="K7715" s="13">
        <v>0.28489999999999999</v>
      </c>
      <c r="L7715" s="13">
        <v>4.2000000000000003E-2</v>
      </c>
      <c r="M7715" s="13">
        <v>6.2899999999999998E-2</v>
      </c>
      <c r="N7715" s="13">
        <v>0.18</v>
      </c>
      <c r="O7715" s="13">
        <v>0</v>
      </c>
      <c r="P7715" s="12" t="str">
        <f>LEFT(Tabela2[[#This Row],[Código]],2)</f>
        <v>75</v>
      </c>
    </row>
    <row r="7716" spans="2:16" ht="15" customHeight="1" x14ac:dyDescent="0.25">
      <c r="B7716" s="36" t="str">
        <f>LOOKUP(Tabela2[[#This Row],[RESUMO]],Tabela3[Grupo],Tabela3[Meus produtos])</f>
        <v>Não</v>
      </c>
      <c r="C7716" s="30" t="s">
        <v>7361</v>
      </c>
      <c r="D7716" t="s">
        <v>21238</v>
      </c>
      <c r="E7716" t="s">
        <v>11853</v>
      </c>
      <c r="F7716" s="30" t="s">
        <v>18071</v>
      </c>
      <c r="G7716">
        <v>6.23</v>
      </c>
      <c r="H7716">
        <v>4.2</v>
      </c>
      <c r="I7716">
        <v>18</v>
      </c>
      <c r="J7716">
        <v>0</v>
      </c>
      <c r="K7716" s="13">
        <v>0.2843</v>
      </c>
      <c r="L7716" s="13">
        <v>4.2000000000000003E-2</v>
      </c>
      <c r="M7716" s="13">
        <v>6.2300000000000001E-2</v>
      </c>
      <c r="N7716" s="13">
        <v>0.18</v>
      </c>
      <c r="O7716" s="13">
        <v>0</v>
      </c>
      <c r="P7716" s="12" t="str">
        <f>LEFT(Tabela2[[#This Row],[Código]],2)</f>
        <v>75</v>
      </c>
    </row>
    <row r="7717" spans="2:16" ht="15" customHeight="1" x14ac:dyDescent="0.25">
      <c r="B7717" s="36" t="str">
        <f>LOOKUP(Tabela2[[#This Row],[RESUMO]],Tabela3[Grupo],Tabela3[Meus produtos])</f>
        <v>Não</v>
      </c>
      <c r="C7717" s="30" t="s">
        <v>7362</v>
      </c>
      <c r="D7717" t="s">
        <v>21238</v>
      </c>
      <c r="E7717" t="s">
        <v>11853</v>
      </c>
      <c r="F7717" s="30" t="s">
        <v>18072</v>
      </c>
      <c r="G7717">
        <v>6.29</v>
      </c>
      <c r="H7717">
        <v>4.2</v>
      </c>
      <c r="I7717">
        <v>18</v>
      </c>
      <c r="J7717">
        <v>0</v>
      </c>
      <c r="K7717" s="13">
        <v>0.28489999999999999</v>
      </c>
      <c r="L7717" s="13">
        <v>4.2000000000000003E-2</v>
      </c>
      <c r="M7717" s="13">
        <v>6.2899999999999998E-2</v>
      </c>
      <c r="N7717" s="13">
        <v>0.18</v>
      </c>
      <c r="O7717" s="13">
        <v>0</v>
      </c>
      <c r="P7717" s="12" t="str">
        <f>LEFT(Tabela2[[#This Row],[Código]],2)</f>
        <v>75</v>
      </c>
    </row>
    <row r="7718" spans="2:16" ht="15" customHeight="1" x14ac:dyDescent="0.25">
      <c r="B7718" s="36" t="str">
        <f>LOOKUP(Tabela2[[#This Row],[RESUMO]],Tabela3[Grupo],Tabela3[Meus produtos])</f>
        <v>Não</v>
      </c>
      <c r="C7718" s="30" t="s">
        <v>7363</v>
      </c>
      <c r="D7718" t="s">
        <v>21238</v>
      </c>
      <c r="E7718" t="s">
        <v>11853</v>
      </c>
      <c r="F7718" s="30" t="s">
        <v>18073</v>
      </c>
      <c r="G7718">
        <v>6.29</v>
      </c>
      <c r="H7718">
        <v>4.2</v>
      </c>
      <c r="I7718">
        <v>18</v>
      </c>
      <c r="J7718">
        <v>0</v>
      </c>
      <c r="K7718" s="13">
        <v>0.28489999999999999</v>
      </c>
      <c r="L7718" s="13">
        <v>4.2000000000000003E-2</v>
      </c>
      <c r="M7718" s="13">
        <v>6.2899999999999998E-2</v>
      </c>
      <c r="N7718" s="13">
        <v>0.18</v>
      </c>
      <c r="O7718" s="13">
        <v>0</v>
      </c>
      <c r="P7718" s="12" t="str">
        <f>LEFT(Tabela2[[#This Row],[Código]],2)</f>
        <v>75</v>
      </c>
    </row>
    <row r="7719" spans="2:16" ht="15" customHeight="1" x14ac:dyDescent="0.25">
      <c r="B7719" s="36" t="str">
        <f>LOOKUP(Tabela2[[#This Row],[RESUMO]],Tabela3[Grupo],Tabela3[Meus produtos])</f>
        <v>Não</v>
      </c>
      <c r="C7719" s="30" t="s">
        <v>7364</v>
      </c>
      <c r="D7719" t="s">
        <v>21238</v>
      </c>
      <c r="E7719" t="s">
        <v>11853</v>
      </c>
      <c r="F7719" s="30" t="s">
        <v>18074</v>
      </c>
      <c r="G7719">
        <v>6.23</v>
      </c>
      <c r="H7719">
        <v>4.2</v>
      </c>
      <c r="I7719">
        <v>18</v>
      </c>
      <c r="J7719">
        <v>0</v>
      </c>
      <c r="K7719" s="13">
        <v>0.2843</v>
      </c>
      <c r="L7719" s="13">
        <v>4.2000000000000003E-2</v>
      </c>
      <c r="M7719" s="13">
        <v>6.2300000000000001E-2</v>
      </c>
      <c r="N7719" s="13">
        <v>0.18</v>
      </c>
      <c r="O7719" s="13">
        <v>0</v>
      </c>
      <c r="P7719" s="12" t="str">
        <f>LEFT(Tabela2[[#This Row],[Código]],2)</f>
        <v>75</v>
      </c>
    </row>
    <row r="7720" spans="2:16" ht="15" customHeight="1" x14ac:dyDescent="0.25">
      <c r="B7720" s="36" t="str">
        <f>LOOKUP(Tabela2[[#This Row],[RESUMO]],Tabela3[Grupo],Tabela3[Meus produtos])</f>
        <v>Não</v>
      </c>
      <c r="C7720" s="30" t="s">
        <v>7365</v>
      </c>
      <c r="D7720" t="s">
        <v>21238</v>
      </c>
      <c r="E7720" t="s">
        <v>11853</v>
      </c>
      <c r="F7720" s="30" t="s">
        <v>18075</v>
      </c>
      <c r="G7720">
        <v>6.29</v>
      </c>
      <c r="H7720">
        <v>4.2</v>
      </c>
      <c r="I7720">
        <v>18</v>
      </c>
      <c r="J7720">
        <v>0</v>
      </c>
      <c r="K7720" s="13">
        <v>0.28489999999999999</v>
      </c>
      <c r="L7720" s="13">
        <v>4.2000000000000003E-2</v>
      </c>
      <c r="M7720" s="13">
        <v>6.2899999999999998E-2</v>
      </c>
      <c r="N7720" s="13">
        <v>0.18</v>
      </c>
      <c r="O7720" s="13">
        <v>0</v>
      </c>
      <c r="P7720" s="12" t="str">
        <f>LEFT(Tabela2[[#This Row],[Código]],2)</f>
        <v>75</v>
      </c>
    </row>
    <row r="7721" spans="2:16" ht="15" customHeight="1" x14ac:dyDescent="0.25">
      <c r="B7721" s="36" t="str">
        <f>LOOKUP(Tabela2[[#This Row],[RESUMO]],Tabela3[Grupo],Tabela3[Meus produtos])</f>
        <v>Não</v>
      </c>
      <c r="C7721" s="30" t="s">
        <v>7366</v>
      </c>
      <c r="D7721" t="s">
        <v>21238</v>
      </c>
      <c r="E7721" t="s">
        <v>11853</v>
      </c>
      <c r="F7721" s="30" t="s">
        <v>18076</v>
      </c>
      <c r="G7721">
        <v>6.29</v>
      </c>
      <c r="H7721">
        <v>4.2</v>
      </c>
      <c r="I7721">
        <v>18</v>
      </c>
      <c r="J7721">
        <v>0</v>
      </c>
      <c r="K7721" s="13">
        <v>0.28489999999999999</v>
      </c>
      <c r="L7721" s="13">
        <v>4.2000000000000003E-2</v>
      </c>
      <c r="M7721" s="13">
        <v>6.2899999999999998E-2</v>
      </c>
      <c r="N7721" s="13">
        <v>0.18</v>
      </c>
      <c r="O7721" s="13">
        <v>0</v>
      </c>
      <c r="P7721" s="12" t="str">
        <f>LEFT(Tabela2[[#This Row],[Código]],2)</f>
        <v>75</v>
      </c>
    </row>
    <row r="7722" spans="2:16" ht="15" customHeight="1" x14ac:dyDescent="0.25">
      <c r="B7722" s="36" t="str">
        <f>LOOKUP(Tabela2[[#This Row],[RESUMO]],Tabela3[Grupo],Tabela3[Meus produtos])</f>
        <v>Não</v>
      </c>
      <c r="C7722" s="30" t="s">
        <v>7367</v>
      </c>
      <c r="D7722" t="s">
        <v>21238</v>
      </c>
      <c r="E7722" t="s">
        <v>11853</v>
      </c>
      <c r="F7722" s="30" t="s">
        <v>18077</v>
      </c>
      <c r="G7722">
        <v>6.37</v>
      </c>
      <c r="H7722">
        <v>4.2</v>
      </c>
      <c r="I7722">
        <v>18</v>
      </c>
      <c r="J7722">
        <v>0</v>
      </c>
      <c r="K7722" s="13">
        <v>0.28570000000000001</v>
      </c>
      <c r="L7722" s="13">
        <v>4.2000000000000003E-2</v>
      </c>
      <c r="M7722" s="13">
        <v>6.3700000000000007E-2</v>
      </c>
      <c r="N7722" s="13">
        <v>0.18</v>
      </c>
      <c r="O7722" s="13">
        <v>0</v>
      </c>
      <c r="P7722" s="12" t="str">
        <f>LEFT(Tabela2[[#This Row],[Código]],2)</f>
        <v>75</v>
      </c>
    </row>
    <row r="7723" spans="2:16" ht="15" customHeight="1" x14ac:dyDescent="0.25">
      <c r="B7723" s="36" t="str">
        <f>LOOKUP(Tabela2[[#This Row],[RESUMO]],Tabela3[Grupo],Tabela3[Meus produtos])</f>
        <v>Não</v>
      </c>
      <c r="C7723" s="30" t="s">
        <v>7368</v>
      </c>
      <c r="D7723" t="s">
        <v>21238</v>
      </c>
      <c r="E7723" t="s">
        <v>11853</v>
      </c>
      <c r="F7723" s="30" t="s">
        <v>18078</v>
      </c>
      <c r="G7723">
        <v>6.37</v>
      </c>
      <c r="H7723">
        <v>4.2</v>
      </c>
      <c r="I7723">
        <v>18</v>
      </c>
      <c r="J7723">
        <v>0</v>
      </c>
      <c r="K7723" s="13">
        <v>0.28570000000000001</v>
      </c>
      <c r="L7723" s="13">
        <v>4.2000000000000003E-2</v>
      </c>
      <c r="M7723" s="13">
        <v>6.3700000000000007E-2</v>
      </c>
      <c r="N7723" s="13">
        <v>0.18</v>
      </c>
      <c r="O7723" s="13">
        <v>0</v>
      </c>
      <c r="P7723" s="12" t="str">
        <f>LEFT(Tabela2[[#This Row],[Código]],2)</f>
        <v>75</v>
      </c>
    </row>
    <row r="7724" spans="2:16" ht="15" customHeight="1" x14ac:dyDescent="0.25">
      <c r="B7724" s="36" t="str">
        <f>LOOKUP(Tabela2[[#This Row],[RESUMO]],Tabela3[Grupo],Tabela3[Meus produtos])</f>
        <v>Não</v>
      </c>
      <c r="C7724" s="30" t="s">
        <v>7369</v>
      </c>
      <c r="D7724" t="s">
        <v>21238</v>
      </c>
      <c r="E7724" t="s">
        <v>11853</v>
      </c>
      <c r="F7724" s="30" t="s">
        <v>18079</v>
      </c>
      <c r="G7724">
        <v>6.37</v>
      </c>
      <c r="H7724">
        <v>4.2</v>
      </c>
      <c r="I7724">
        <v>18</v>
      </c>
      <c r="J7724">
        <v>0</v>
      </c>
      <c r="K7724" s="13">
        <v>0.28570000000000001</v>
      </c>
      <c r="L7724" s="13">
        <v>4.2000000000000003E-2</v>
      </c>
      <c r="M7724" s="13">
        <v>6.3700000000000007E-2</v>
      </c>
      <c r="N7724" s="13">
        <v>0.18</v>
      </c>
      <c r="O7724" s="13">
        <v>0</v>
      </c>
      <c r="P7724" s="12" t="str">
        <f>LEFT(Tabela2[[#This Row],[Código]],2)</f>
        <v>75</v>
      </c>
    </row>
    <row r="7725" spans="2:16" ht="15" customHeight="1" x14ac:dyDescent="0.25">
      <c r="B7725" s="36" t="str">
        <f>LOOKUP(Tabela2[[#This Row],[RESUMO]],Tabela3[Grupo],Tabela3[Meus produtos])</f>
        <v>Não</v>
      </c>
      <c r="C7725" s="30" t="s">
        <v>7370</v>
      </c>
      <c r="D7725" t="s">
        <v>21238</v>
      </c>
      <c r="E7725" t="s">
        <v>11853</v>
      </c>
      <c r="F7725" s="30" t="s">
        <v>18080</v>
      </c>
      <c r="G7725">
        <v>6.37</v>
      </c>
      <c r="H7725">
        <v>4.2</v>
      </c>
      <c r="I7725">
        <v>18</v>
      </c>
      <c r="J7725">
        <v>0</v>
      </c>
      <c r="K7725" s="13">
        <v>0.28570000000000001</v>
      </c>
      <c r="L7725" s="13">
        <v>4.2000000000000003E-2</v>
      </c>
      <c r="M7725" s="13">
        <v>6.3700000000000007E-2</v>
      </c>
      <c r="N7725" s="13">
        <v>0.18</v>
      </c>
      <c r="O7725" s="13">
        <v>0</v>
      </c>
      <c r="P7725" s="12" t="str">
        <f>LEFT(Tabela2[[#This Row],[Código]],2)</f>
        <v>75</v>
      </c>
    </row>
    <row r="7726" spans="2:16" ht="15" customHeight="1" x14ac:dyDescent="0.25">
      <c r="B7726" s="36" t="str">
        <f>LOOKUP(Tabela2[[#This Row],[RESUMO]],Tabela3[Grupo],Tabela3[Meus produtos])</f>
        <v>Não</v>
      </c>
      <c r="C7726" s="30" t="s">
        <v>7371</v>
      </c>
      <c r="D7726" t="s">
        <v>21238</v>
      </c>
      <c r="E7726" t="s">
        <v>11853</v>
      </c>
      <c r="F7726" s="30" t="s">
        <v>18081</v>
      </c>
      <c r="G7726">
        <v>6.37</v>
      </c>
      <c r="H7726">
        <v>4.2</v>
      </c>
      <c r="I7726">
        <v>18</v>
      </c>
      <c r="J7726">
        <v>0</v>
      </c>
      <c r="K7726" s="13">
        <v>0.28570000000000001</v>
      </c>
      <c r="L7726" s="13">
        <v>4.2000000000000003E-2</v>
      </c>
      <c r="M7726" s="13">
        <v>6.3700000000000007E-2</v>
      </c>
      <c r="N7726" s="13">
        <v>0.18</v>
      </c>
      <c r="O7726" s="13">
        <v>0</v>
      </c>
      <c r="P7726" s="12" t="str">
        <f>LEFT(Tabela2[[#This Row],[Código]],2)</f>
        <v>75</v>
      </c>
    </row>
    <row r="7727" spans="2:16" ht="15" customHeight="1" x14ac:dyDescent="0.25">
      <c r="B7727" s="36" t="str">
        <f>LOOKUP(Tabela2[[#This Row],[RESUMO]],Tabela3[Grupo],Tabela3[Meus produtos])</f>
        <v>Não</v>
      </c>
      <c r="C7727" s="30" t="s">
        <v>7372</v>
      </c>
      <c r="D7727" t="s">
        <v>21238</v>
      </c>
      <c r="E7727" t="s">
        <v>11853</v>
      </c>
      <c r="F7727" s="30" t="s">
        <v>18082</v>
      </c>
      <c r="G7727">
        <v>6.37</v>
      </c>
      <c r="H7727">
        <v>4.2</v>
      </c>
      <c r="I7727">
        <v>18</v>
      </c>
      <c r="J7727">
        <v>0</v>
      </c>
      <c r="K7727" s="13">
        <v>0.28570000000000001</v>
      </c>
      <c r="L7727" s="13">
        <v>4.2000000000000003E-2</v>
      </c>
      <c r="M7727" s="13">
        <v>6.3700000000000007E-2</v>
      </c>
      <c r="N7727" s="13">
        <v>0.18</v>
      </c>
      <c r="O7727" s="13">
        <v>0</v>
      </c>
      <c r="P7727" s="12" t="str">
        <f>LEFT(Tabela2[[#This Row],[Código]],2)</f>
        <v>75</v>
      </c>
    </row>
    <row r="7728" spans="2:16" ht="15" customHeight="1" x14ac:dyDescent="0.25">
      <c r="B7728" s="36" t="str">
        <f>LOOKUP(Tabela2[[#This Row],[RESUMO]],Tabela3[Grupo],Tabela3[Meus produtos])</f>
        <v>Não</v>
      </c>
      <c r="C7728" s="30" t="s">
        <v>7373</v>
      </c>
      <c r="D7728" t="s">
        <v>21238</v>
      </c>
      <c r="E7728" t="s">
        <v>11853</v>
      </c>
      <c r="F7728" s="30" t="s">
        <v>18083</v>
      </c>
      <c r="G7728">
        <v>6.37</v>
      </c>
      <c r="H7728">
        <v>4.2</v>
      </c>
      <c r="I7728">
        <v>18</v>
      </c>
      <c r="J7728">
        <v>0</v>
      </c>
      <c r="K7728" s="13">
        <v>0.28570000000000001</v>
      </c>
      <c r="L7728" s="13">
        <v>4.2000000000000003E-2</v>
      </c>
      <c r="M7728" s="13">
        <v>6.3700000000000007E-2</v>
      </c>
      <c r="N7728" s="13">
        <v>0.18</v>
      </c>
      <c r="O7728" s="13">
        <v>0</v>
      </c>
      <c r="P7728" s="12" t="str">
        <f>LEFT(Tabela2[[#This Row],[Código]],2)</f>
        <v>75</v>
      </c>
    </row>
    <row r="7729" spans="2:16" ht="15" customHeight="1" x14ac:dyDescent="0.25">
      <c r="B7729" s="36" t="str">
        <f>LOOKUP(Tabela2[[#This Row],[RESUMO]],Tabela3[Grupo],Tabela3[Meus produtos])</f>
        <v>Não</v>
      </c>
      <c r="C7729" s="30" t="s">
        <v>7374</v>
      </c>
      <c r="D7729" t="s">
        <v>21238</v>
      </c>
      <c r="E7729" t="s">
        <v>11853</v>
      </c>
      <c r="F7729" s="30" t="s">
        <v>18084</v>
      </c>
      <c r="G7729">
        <v>6.37</v>
      </c>
      <c r="H7729">
        <v>4.2</v>
      </c>
      <c r="I7729">
        <v>18</v>
      </c>
      <c r="J7729">
        <v>0</v>
      </c>
      <c r="K7729" s="13">
        <v>0.28570000000000001</v>
      </c>
      <c r="L7729" s="13">
        <v>4.2000000000000003E-2</v>
      </c>
      <c r="M7729" s="13">
        <v>6.3700000000000007E-2</v>
      </c>
      <c r="N7729" s="13">
        <v>0.18</v>
      </c>
      <c r="O7729" s="13">
        <v>0</v>
      </c>
      <c r="P7729" s="12" t="str">
        <f>LEFT(Tabela2[[#This Row],[Código]],2)</f>
        <v>75</v>
      </c>
    </row>
    <row r="7730" spans="2:16" ht="15" customHeight="1" x14ac:dyDescent="0.25">
      <c r="B7730" s="36" t="str">
        <f>LOOKUP(Tabela2[[#This Row],[RESUMO]],Tabela3[Grupo],Tabela3[Meus produtos])</f>
        <v>Não</v>
      </c>
      <c r="C7730" s="30" t="s">
        <v>7375</v>
      </c>
      <c r="D7730" t="s">
        <v>21238</v>
      </c>
      <c r="E7730" t="s">
        <v>11853</v>
      </c>
      <c r="F7730" s="30" t="s">
        <v>18085</v>
      </c>
      <c r="G7730">
        <v>6.37</v>
      </c>
      <c r="H7730">
        <v>4.2</v>
      </c>
      <c r="I7730">
        <v>18</v>
      </c>
      <c r="J7730">
        <v>0</v>
      </c>
      <c r="K7730" s="13">
        <v>0.28570000000000001</v>
      </c>
      <c r="L7730" s="13">
        <v>4.2000000000000003E-2</v>
      </c>
      <c r="M7730" s="13">
        <v>6.3700000000000007E-2</v>
      </c>
      <c r="N7730" s="13">
        <v>0.18</v>
      </c>
      <c r="O7730" s="13">
        <v>0</v>
      </c>
      <c r="P7730" s="12" t="str">
        <f>LEFT(Tabela2[[#This Row],[Código]],2)</f>
        <v>75</v>
      </c>
    </row>
    <row r="7731" spans="2:16" ht="15" customHeight="1" x14ac:dyDescent="0.25">
      <c r="B7731" s="36" t="str">
        <f>LOOKUP(Tabela2[[#This Row],[RESUMO]],Tabela3[Grupo],Tabela3[Meus produtos])</f>
        <v>Não</v>
      </c>
      <c r="C7731" s="30" t="s">
        <v>7376</v>
      </c>
      <c r="D7731" t="s">
        <v>21238</v>
      </c>
      <c r="E7731" t="s">
        <v>11853</v>
      </c>
      <c r="F7731" s="30" t="s">
        <v>18086</v>
      </c>
      <c r="G7731">
        <v>6.37</v>
      </c>
      <c r="H7731">
        <v>4.2</v>
      </c>
      <c r="I7731">
        <v>18</v>
      </c>
      <c r="J7731">
        <v>0</v>
      </c>
      <c r="K7731" s="13">
        <v>0.28570000000000001</v>
      </c>
      <c r="L7731" s="13">
        <v>4.2000000000000003E-2</v>
      </c>
      <c r="M7731" s="13">
        <v>6.3700000000000007E-2</v>
      </c>
      <c r="N7731" s="13">
        <v>0.18</v>
      </c>
      <c r="O7731" s="13">
        <v>0</v>
      </c>
      <c r="P7731" s="12" t="str">
        <f>LEFT(Tabela2[[#This Row],[Código]],2)</f>
        <v>75</v>
      </c>
    </row>
    <row r="7732" spans="2:16" ht="15" customHeight="1" x14ac:dyDescent="0.25">
      <c r="B7732" s="36" t="str">
        <f>LOOKUP(Tabela2[[#This Row],[RESUMO]],Tabela3[Grupo],Tabela3[Meus produtos])</f>
        <v>Não</v>
      </c>
      <c r="C7732" s="30" t="s">
        <v>7377</v>
      </c>
      <c r="D7732" t="s">
        <v>21238</v>
      </c>
      <c r="E7732" t="s">
        <v>11853</v>
      </c>
      <c r="F7732" s="30" t="s">
        <v>18087</v>
      </c>
      <c r="G7732">
        <v>6.4</v>
      </c>
      <c r="H7732">
        <v>4.2</v>
      </c>
      <c r="I7732">
        <v>18</v>
      </c>
      <c r="J7732">
        <v>0</v>
      </c>
      <c r="K7732" s="13">
        <v>0.28600000000000003</v>
      </c>
      <c r="L7732" s="13">
        <v>4.2000000000000003E-2</v>
      </c>
      <c r="M7732" s="13">
        <v>6.4000000000000001E-2</v>
      </c>
      <c r="N7732" s="13">
        <v>0.18</v>
      </c>
      <c r="O7732" s="13">
        <v>0</v>
      </c>
      <c r="P7732" s="12" t="str">
        <f>LEFT(Tabela2[[#This Row],[Código]],2)</f>
        <v>75</v>
      </c>
    </row>
    <row r="7733" spans="2:16" ht="15" customHeight="1" x14ac:dyDescent="0.25">
      <c r="B7733" s="36" t="str">
        <f>LOOKUP(Tabela2[[#This Row],[RESUMO]],Tabela3[Grupo],Tabela3[Meus produtos])</f>
        <v>Não</v>
      </c>
      <c r="C7733" s="30" t="s">
        <v>7378</v>
      </c>
      <c r="D7733" t="s">
        <v>21238</v>
      </c>
      <c r="E7733" t="s">
        <v>11853</v>
      </c>
      <c r="F7733" s="30" t="s">
        <v>18088</v>
      </c>
      <c r="G7733">
        <v>6.4</v>
      </c>
      <c r="H7733">
        <v>4.2</v>
      </c>
      <c r="I7733">
        <v>18</v>
      </c>
      <c r="J7733">
        <v>0</v>
      </c>
      <c r="K7733" s="13">
        <v>0.28600000000000003</v>
      </c>
      <c r="L7733" s="13">
        <v>4.2000000000000003E-2</v>
      </c>
      <c r="M7733" s="13">
        <v>6.4000000000000001E-2</v>
      </c>
      <c r="N7733" s="13">
        <v>0.18</v>
      </c>
      <c r="O7733" s="13">
        <v>0</v>
      </c>
      <c r="P7733" s="12" t="str">
        <f>LEFT(Tabela2[[#This Row],[Código]],2)</f>
        <v>75</v>
      </c>
    </row>
    <row r="7734" spans="2:16" ht="15" customHeight="1" x14ac:dyDescent="0.25">
      <c r="B7734" s="36" t="str">
        <f>LOOKUP(Tabela2[[#This Row],[RESUMO]],Tabela3[Grupo],Tabela3[Meus produtos])</f>
        <v>Não</v>
      </c>
      <c r="C7734" s="30" t="s">
        <v>7379</v>
      </c>
      <c r="D7734" t="s">
        <v>21238</v>
      </c>
      <c r="E7734" t="s">
        <v>11853</v>
      </c>
      <c r="F7734" s="30" t="s">
        <v>18089</v>
      </c>
      <c r="G7734">
        <v>6.4</v>
      </c>
      <c r="H7734">
        <v>4.2</v>
      </c>
      <c r="I7734">
        <v>18</v>
      </c>
      <c r="J7734">
        <v>0</v>
      </c>
      <c r="K7734" s="13">
        <v>0.28600000000000003</v>
      </c>
      <c r="L7734" s="13">
        <v>4.2000000000000003E-2</v>
      </c>
      <c r="M7734" s="13">
        <v>6.4000000000000001E-2</v>
      </c>
      <c r="N7734" s="13">
        <v>0.18</v>
      </c>
      <c r="O7734" s="13">
        <v>0</v>
      </c>
      <c r="P7734" s="12" t="str">
        <f>LEFT(Tabela2[[#This Row],[Código]],2)</f>
        <v>75</v>
      </c>
    </row>
    <row r="7735" spans="2:16" ht="15" customHeight="1" x14ac:dyDescent="0.25">
      <c r="B7735" s="36" t="str">
        <f>LOOKUP(Tabela2[[#This Row],[RESUMO]],Tabela3[Grupo],Tabela3[Meus produtos])</f>
        <v>Não</v>
      </c>
      <c r="C7735" s="30" t="s">
        <v>7380</v>
      </c>
      <c r="D7735" t="s">
        <v>21238</v>
      </c>
      <c r="E7735" t="s">
        <v>11853</v>
      </c>
      <c r="F7735" s="30" t="s">
        <v>18090</v>
      </c>
      <c r="G7735">
        <v>6.42</v>
      </c>
      <c r="H7735">
        <v>4.2</v>
      </c>
      <c r="I7735">
        <v>18</v>
      </c>
      <c r="J7735">
        <v>0</v>
      </c>
      <c r="K7735" s="13">
        <v>0.28620000000000001</v>
      </c>
      <c r="L7735" s="13">
        <v>4.2000000000000003E-2</v>
      </c>
      <c r="M7735" s="13">
        <v>6.4199999999999993E-2</v>
      </c>
      <c r="N7735" s="13">
        <v>0.18</v>
      </c>
      <c r="O7735" s="13">
        <v>0</v>
      </c>
      <c r="P7735" s="12" t="str">
        <f>LEFT(Tabela2[[#This Row],[Código]],2)</f>
        <v>75</v>
      </c>
    </row>
    <row r="7736" spans="2:16" ht="15" customHeight="1" x14ac:dyDescent="0.25">
      <c r="B7736" s="36" t="str">
        <f>LOOKUP(Tabela2[[#This Row],[RESUMO]],Tabela3[Grupo],Tabela3[Meus produtos])</f>
        <v>Não</v>
      </c>
      <c r="C7736" s="30" t="s">
        <v>7381</v>
      </c>
      <c r="D7736" t="s">
        <v>21238</v>
      </c>
      <c r="E7736" t="s">
        <v>11853</v>
      </c>
      <c r="F7736" s="30" t="s">
        <v>7382</v>
      </c>
      <c r="G7736">
        <v>6.23</v>
      </c>
      <c r="H7736">
        <v>4.2</v>
      </c>
      <c r="I7736">
        <v>18</v>
      </c>
      <c r="J7736">
        <v>0</v>
      </c>
      <c r="K7736" s="13">
        <v>0.2843</v>
      </c>
      <c r="L7736" s="13">
        <v>4.2000000000000003E-2</v>
      </c>
      <c r="M7736" s="13">
        <v>6.2300000000000001E-2</v>
      </c>
      <c r="N7736" s="13">
        <v>0.18</v>
      </c>
      <c r="O7736" s="13">
        <v>0</v>
      </c>
      <c r="P7736" s="12" t="str">
        <f>LEFT(Tabela2[[#This Row],[Código]],2)</f>
        <v>75</v>
      </c>
    </row>
    <row r="7737" spans="2:16" ht="15" customHeight="1" x14ac:dyDescent="0.25">
      <c r="B7737" s="36" t="str">
        <f>LOOKUP(Tabela2[[#This Row],[RESUMO]],Tabela3[Grupo],Tabela3[Meus produtos])</f>
        <v>Não</v>
      </c>
      <c r="C7737" s="30" t="s">
        <v>7383</v>
      </c>
      <c r="D7737" t="s">
        <v>21238</v>
      </c>
      <c r="E7737" t="s">
        <v>11853</v>
      </c>
      <c r="F7737" s="30" t="s">
        <v>18091</v>
      </c>
      <c r="G7737">
        <v>8.99</v>
      </c>
      <c r="H7737">
        <v>4.2</v>
      </c>
      <c r="I7737">
        <v>18</v>
      </c>
      <c r="J7737">
        <v>0</v>
      </c>
      <c r="K7737" s="13">
        <v>0.31190000000000001</v>
      </c>
      <c r="L7737" s="13">
        <v>4.2000000000000003E-2</v>
      </c>
      <c r="M7737" s="13">
        <v>8.9900000000000008E-2</v>
      </c>
      <c r="N7737" s="13">
        <v>0.18</v>
      </c>
      <c r="O7737" s="13">
        <v>0</v>
      </c>
      <c r="P7737" s="12" t="str">
        <f>LEFT(Tabela2[[#This Row],[Código]],2)</f>
        <v>75</v>
      </c>
    </row>
    <row r="7738" spans="2:16" ht="15" customHeight="1" x14ac:dyDescent="0.25">
      <c r="B7738" s="36" t="str">
        <f>LOOKUP(Tabela2[[#This Row],[RESUMO]],Tabela3[Grupo],Tabela3[Meus produtos])</f>
        <v>Não</v>
      </c>
      <c r="C7738" s="30" t="s">
        <v>7384</v>
      </c>
      <c r="D7738" t="s">
        <v>21238</v>
      </c>
      <c r="E7738" t="s">
        <v>11853</v>
      </c>
      <c r="F7738" s="30" t="s">
        <v>18092</v>
      </c>
      <c r="G7738">
        <v>8.58</v>
      </c>
      <c r="H7738">
        <v>5.16</v>
      </c>
      <c r="I7738">
        <v>18</v>
      </c>
      <c r="J7738">
        <v>0</v>
      </c>
      <c r="K7738" s="13">
        <v>0.31740000000000002</v>
      </c>
      <c r="L7738" s="13">
        <v>5.16E-2</v>
      </c>
      <c r="M7738" s="13">
        <v>8.5800000000000001E-2</v>
      </c>
      <c r="N7738" s="13">
        <v>0.18</v>
      </c>
      <c r="O7738" s="13">
        <v>0</v>
      </c>
      <c r="P7738" s="12" t="str">
        <f>LEFT(Tabela2[[#This Row],[Código]],2)</f>
        <v>76</v>
      </c>
    </row>
    <row r="7739" spans="2:16" ht="15" customHeight="1" x14ac:dyDescent="0.25">
      <c r="B7739" s="36" t="str">
        <f>LOOKUP(Tabela2[[#This Row],[RESUMO]],Tabela3[Grupo],Tabela3[Meus produtos])</f>
        <v>Não</v>
      </c>
      <c r="C7739" s="30" t="s">
        <v>7385</v>
      </c>
      <c r="D7739" t="s">
        <v>21238</v>
      </c>
      <c r="E7739" t="s">
        <v>11853</v>
      </c>
      <c r="F7739" s="30" t="s">
        <v>18093</v>
      </c>
      <c r="G7739">
        <v>8.58</v>
      </c>
      <c r="H7739">
        <v>5.16</v>
      </c>
      <c r="I7739">
        <v>18</v>
      </c>
      <c r="J7739">
        <v>0</v>
      </c>
      <c r="K7739" s="13">
        <v>0.31740000000000002</v>
      </c>
      <c r="L7739" s="13">
        <v>5.16E-2</v>
      </c>
      <c r="M7739" s="13">
        <v>8.5800000000000001E-2</v>
      </c>
      <c r="N7739" s="13">
        <v>0.18</v>
      </c>
      <c r="O7739" s="13">
        <v>0</v>
      </c>
      <c r="P7739" s="12" t="str">
        <f>LEFT(Tabela2[[#This Row],[Código]],2)</f>
        <v>76</v>
      </c>
    </row>
    <row r="7740" spans="2:16" ht="15" customHeight="1" x14ac:dyDescent="0.25">
      <c r="B7740" s="36" t="str">
        <f>LOOKUP(Tabela2[[#This Row],[RESUMO]],Tabela3[Grupo],Tabela3[Meus produtos])</f>
        <v>Não</v>
      </c>
      <c r="C7740" s="30" t="s">
        <v>7386</v>
      </c>
      <c r="D7740" t="s">
        <v>21238</v>
      </c>
      <c r="E7740" t="s">
        <v>11853</v>
      </c>
      <c r="F7740" s="30" t="s">
        <v>18094</v>
      </c>
      <c r="G7740">
        <v>6.2</v>
      </c>
      <c r="H7740">
        <v>4.2</v>
      </c>
      <c r="I7740">
        <v>18</v>
      </c>
      <c r="J7740">
        <v>0</v>
      </c>
      <c r="K7740" s="13">
        <v>0.28400000000000003</v>
      </c>
      <c r="L7740" s="13">
        <v>4.2000000000000003E-2</v>
      </c>
      <c r="M7740" s="13">
        <v>6.2E-2</v>
      </c>
      <c r="N7740" s="13">
        <v>0.18</v>
      </c>
      <c r="O7740" s="13">
        <v>0</v>
      </c>
      <c r="P7740" s="12" t="str">
        <f>LEFT(Tabela2[[#This Row],[Código]],2)</f>
        <v>76</v>
      </c>
    </row>
    <row r="7741" spans="2:16" ht="15" customHeight="1" x14ac:dyDescent="0.25">
      <c r="B7741" s="36" t="str">
        <f>LOOKUP(Tabela2[[#This Row],[RESUMO]],Tabela3[Grupo],Tabela3[Meus produtos])</f>
        <v>Não</v>
      </c>
      <c r="C7741" s="30" t="s">
        <v>7387</v>
      </c>
      <c r="D7741" t="s">
        <v>21238</v>
      </c>
      <c r="E7741" t="s">
        <v>11853</v>
      </c>
      <c r="F7741" s="30" t="s">
        <v>18095</v>
      </c>
      <c r="G7741">
        <v>8.58</v>
      </c>
      <c r="H7741">
        <v>5.16</v>
      </c>
      <c r="I7741">
        <v>12</v>
      </c>
      <c r="J7741">
        <v>0</v>
      </c>
      <c r="K7741" s="13">
        <v>0.25739999999999996</v>
      </c>
      <c r="L7741" s="13">
        <v>5.16E-2</v>
      </c>
      <c r="M7741" s="13">
        <v>8.5800000000000001E-2</v>
      </c>
      <c r="N7741" s="13">
        <v>0.12</v>
      </c>
      <c r="O7741" s="13">
        <v>0</v>
      </c>
      <c r="P7741" s="12" t="str">
        <f>LEFT(Tabela2[[#This Row],[Código]],2)</f>
        <v>76</v>
      </c>
    </row>
    <row r="7742" spans="2:16" ht="15" customHeight="1" x14ac:dyDescent="0.25">
      <c r="B7742" s="36" t="str">
        <f>LOOKUP(Tabela2[[#This Row],[RESUMO]],Tabela3[Grupo],Tabela3[Meus produtos])</f>
        <v>Não</v>
      </c>
      <c r="C7742" s="30" t="s">
        <v>7388</v>
      </c>
      <c r="D7742" t="s">
        <v>21238</v>
      </c>
      <c r="E7742" t="s">
        <v>11853</v>
      </c>
      <c r="F7742" s="30" t="s">
        <v>18096</v>
      </c>
      <c r="G7742">
        <v>8.58</v>
      </c>
      <c r="H7742">
        <v>5.16</v>
      </c>
      <c r="I7742">
        <v>18</v>
      </c>
      <c r="J7742">
        <v>0</v>
      </c>
      <c r="K7742" s="13">
        <v>0.31740000000000002</v>
      </c>
      <c r="L7742" s="13">
        <v>5.16E-2</v>
      </c>
      <c r="M7742" s="13">
        <v>8.5800000000000001E-2</v>
      </c>
      <c r="N7742" s="13">
        <v>0.18</v>
      </c>
      <c r="O7742" s="13">
        <v>0</v>
      </c>
      <c r="P7742" s="12" t="str">
        <f>LEFT(Tabela2[[#This Row],[Código]],2)</f>
        <v>76</v>
      </c>
    </row>
    <row r="7743" spans="2:16" ht="15" customHeight="1" x14ac:dyDescent="0.25">
      <c r="B7743" s="36" t="str">
        <f>LOOKUP(Tabela2[[#This Row],[RESUMO]],Tabela3[Grupo],Tabela3[Meus produtos])</f>
        <v>Não</v>
      </c>
      <c r="C7743" s="30" t="s">
        <v>7389</v>
      </c>
      <c r="D7743" t="s">
        <v>21238</v>
      </c>
      <c r="E7743" t="s">
        <v>11853</v>
      </c>
      <c r="F7743" s="30" t="s">
        <v>18097</v>
      </c>
      <c r="G7743">
        <v>8.8800000000000008</v>
      </c>
      <c r="H7743">
        <v>4.2</v>
      </c>
      <c r="I7743">
        <v>18</v>
      </c>
      <c r="J7743">
        <v>0</v>
      </c>
      <c r="K7743" s="13">
        <v>0.31079999999999997</v>
      </c>
      <c r="L7743" s="13">
        <v>4.2000000000000003E-2</v>
      </c>
      <c r="M7743" s="13">
        <v>8.8800000000000004E-2</v>
      </c>
      <c r="N7743" s="13">
        <v>0.18</v>
      </c>
      <c r="O7743" s="13">
        <v>0</v>
      </c>
      <c r="P7743" s="12" t="str">
        <f>LEFT(Tabela2[[#This Row],[Código]],2)</f>
        <v>76</v>
      </c>
    </row>
    <row r="7744" spans="2:16" ht="15" customHeight="1" x14ac:dyDescent="0.25">
      <c r="B7744" s="36" t="str">
        <f>LOOKUP(Tabela2[[#This Row],[RESUMO]],Tabela3[Grupo],Tabela3[Meus produtos])</f>
        <v>Não</v>
      </c>
      <c r="C7744" s="30" t="s">
        <v>7390</v>
      </c>
      <c r="D7744" t="s">
        <v>21238</v>
      </c>
      <c r="E7744" t="s">
        <v>11853</v>
      </c>
      <c r="F7744" s="30" t="s">
        <v>18098</v>
      </c>
      <c r="G7744">
        <v>8.8800000000000008</v>
      </c>
      <c r="H7744">
        <v>4.2</v>
      </c>
      <c r="I7744">
        <v>18</v>
      </c>
      <c r="J7744">
        <v>0</v>
      </c>
      <c r="K7744" s="13">
        <v>0.31079999999999997</v>
      </c>
      <c r="L7744" s="13">
        <v>4.2000000000000003E-2</v>
      </c>
      <c r="M7744" s="13">
        <v>8.8800000000000004E-2</v>
      </c>
      <c r="N7744" s="13">
        <v>0.18</v>
      </c>
      <c r="O7744" s="13">
        <v>0</v>
      </c>
      <c r="P7744" s="12" t="str">
        <f>LEFT(Tabela2[[#This Row],[Código]],2)</f>
        <v>76</v>
      </c>
    </row>
    <row r="7745" spans="2:16" ht="15" customHeight="1" x14ac:dyDescent="0.25">
      <c r="B7745" s="36" t="str">
        <f>LOOKUP(Tabela2[[#This Row],[RESUMO]],Tabela3[Grupo],Tabela3[Meus produtos])</f>
        <v>Não</v>
      </c>
      <c r="C7745" s="30" t="s">
        <v>7391</v>
      </c>
      <c r="D7745" t="s">
        <v>21238</v>
      </c>
      <c r="E7745" t="s">
        <v>11853</v>
      </c>
      <c r="F7745" s="30" t="s">
        <v>18099</v>
      </c>
      <c r="G7745">
        <v>8.8800000000000008</v>
      </c>
      <c r="H7745">
        <v>4.2</v>
      </c>
      <c r="I7745">
        <v>18</v>
      </c>
      <c r="J7745">
        <v>0</v>
      </c>
      <c r="K7745" s="13">
        <v>0.31079999999999997</v>
      </c>
      <c r="L7745" s="13">
        <v>4.2000000000000003E-2</v>
      </c>
      <c r="M7745" s="13">
        <v>8.8800000000000004E-2</v>
      </c>
      <c r="N7745" s="13">
        <v>0.18</v>
      </c>
      <c r="O7745" s="13">
        <v>0</v>
      </c>
      <c r="P7745" s="12" t="str">
        <f>LEFT(Tabela2[[#This Row],[Código]],2)</f>
        <v>76</v>
      </c>
    </row>
    <row r="7746" spans="2:16" ht="15" customHeight="1" x14ac:dyDescent="0.25">
      <c r="B7746" s="36" t="str">
        <f>LOOKUP(Tabela2[[#This Row],[RESUMO]],Tabela3[Grupo],Tabela3[Meus produtos])</f>
        <v>Não</v>
      </c>
      <c r="C7746" s="30" t="s">
        <v>7392</v>
      </c>
      <c r="D7746" t="s">
        <v>21238</v>
      </c>
      <c r="E7746" t="s">
        <v>11853</v>
      </c>
      <c r="F7746" s="30" t="s">
        <v>18100</v>
      </c>
      <c r="G7746">
        <v>8.8800000000000008</v>
      </c>
      <c r="H7746">
        <v>4.2</v>
      </c>
      <c r="I7746">
        <v>18</v>
      </c>
      <c r="J7746">
        <v>0</v>
      </c>
      <c r="K7746" s="13">
        <v>0.31079999999999997</v>
      </c>
      <c r="L7746" s="13">
        <v>4.2000000000000003E-2</v>
      </c>
      <c r="M7746" s="13">
        <v>8.8800000000000004E-2</v>
      </c>
      <c r="N7746" s="13">
        <v>0.18</v>
      </c>
      <c r="O7746" s="13">
        <v>0</v>
      </c>
      <c r="P7746" s="12" t="str">
        <f>LEFT(Tabela2[[#This Row],[Código]],2)</f>
        <v>76</v>
      </c>
    </row>
    <row r="7747" spans="2:16" ht="15" customHeight="1" x14ac:dyDescent="0.25">
      <c r="B7747" s="36" t="str">
        <f>LOOKUP(Tabela2[[#This Row],[RESUMO]],Tabela3[Grupo],Tabela3[Meus produtos])</f>
        <v>Não</v>
      </c>
      <c r="C7747" s="30" t="s">
        <v>7393</v>
      </c>
      <c r="D7747" t="s">
        <v>21238</v>
      </c>
      <c r="E7747" t="s">
        <v>11853</v>
      </c>
      <c r="F7747" s="30" t="s">
        <v>18101</v>
      </c>
      <c r="G7747">
        <v>6.69</v>
      </c>
      <c r="H7747">
        <v>4.2</v>
      </c>
      <c r="I7747">
        <v>18</v>
      </c>
      <c r="J7747">
        <v>0</v>
      </c>
      <c r="K7747" s="13">
        <v>0.28889999999999999</v>
      </c>
      <c r="L7747" s="13">
        <v>4.2000000000000003E-2</v>
      </c>
      <c r="M7747" s="13">
        <v>6.6900000000000001E-2</v>
      </c>
      <c r="N7747" s="13">
        <v>0.18</v>
      </c>
      <c r="O7747" s="13">
        <v>0</v>
      </c>
      <c r="P7747" s="12" t="str">
        <f>LEFT(Tabela2[[#This Row],[Código]],2)</f>
        <v>76</v>
      </c>
    </row>
    <row r="7748" spans="2:16" ht="15" customHeight="1" x14ac:dyDescent="0.25">
      <c r="B7748" s="36" t="str">
        <f>LOOKUP(Tabela2[[#This Row],[RESUMO]],Tabela3[Grupo],Tabela3[Meus produtos])</f>
        <v>Não</v>
      </c>
      <c r="C7748" s="30" t="s">
        <v>7394</v>
      </c>
      <c r="D7748" t="s">
        <v>21238</v>
      </c>
      <c r="E7748" t="s">
        <v>11853</v>
      </c>
      <c r="F7748" s="30" t="s">
        <v>18102</v>
      </c>
      <c r="G7748">
        <v>8.8800000000000008</v>
      </c>
      <c r="H7748">
        <v>4.2</v>
      </c>
      <c r="I7748">
        <v>18</v>
      </c>
      <c r="J7748">
        <v>0</v>
      </c>
      <c r="K7748" s="13">
        <v>0.31079999999999997</v>
      </c>
      <c r="L7748" s="13">
        <v>4.2000000000000003E-2</v>
      </c>
      <c r="M7748" s="13">
        <v>8.8800000000000004E-2</v>
      </c>
      <c r="N7748" s="13">
        <v>0.18</v>
      </c>
      <c r="O7748" s="13">
        <v>0</v>
      </c>
      <c r="P7748" s="12" t="str">
        <f>LEFT(Tabela2[[#This Row],[Código]],2)</f>
        <v>76</v>
      </c>
    </row>
    <row r="7749" spans="2:16" ht="15" customHeight="1" x14ac:dyDescent="0.25">
      <c r="B7749" s="36" t="str">
        <f>LOOKUP(Tabela2[[#This Row],[RESUMO]],Tabela3[Grupo],Tabela3[Meus produtos])</f>
        <v>Não</v>
      </c>
      <c r="C7749" s="30" t="s">
        <v>7395</v>
      </c>
      <c r="D7749" t="s">
        <v>21238</v>
      </c>
      <c r="E7749" t="s">
        <v>11853</v>
      </c>
      <c r="F7749" s="30" t="s">
        <v>18103</v>
      </c>
      <c r="G7749">
        <v>8.8800000000000008</v>
      </c>
      <c r="H7749">
        <v>4.2</v>
      </c>
      <c r="I7749">
        <v>18</v>
      </c>
      <c r="J7749">
        <v>0</v>
      </c>
      <c r="K7749" s="13">
        <v>0.31079999999999997</v>
      </c>
      <c r="L7749" s="13">
        <v>4.2000000000000003E-2</v>
      </c>
      <c r="M7749" s="13">
        <v>8.8800000000000004E-2</v>
      </c>
      <c r="N7749" s="13">
        <v>0.18</v>
      </c>
      <c r="O7749" s="13">
        <v>0</v>
      </c>
      <c r="P7749" s="12" t="str">
        <f>LEFT(Tabela2[[#This Row],[Código]],2)</f>
        <v>76</v>
      </c>
    </row>
    <row r="7750" spans="2:16" ht="15" customHeight="1" x14ac:dyDescent="0.25">
      <c r="B7750" s="36" t="str">
        <f>LOOKUP(Tabela2[[#This Row],[RESUMO]],Tabela3[Grupo],Tabela3[Meus produtos])</f>
        <v>Não</v>
      </c>
      <c r="C7750" s="30" t="s">
        <v>7396</v>
      </c>
      <c r="D7750" t="s">
        <v>21238</v>
      </c>
      <c r="E7750" t="s">
        <v>11853</v>
      </c>
      <c r="F7750" s="30" t="s">
        <v>18104</v>
      </c>
      <c r="G7750">
        <v>15.33</v>
      </c>
      <c r="H7750">
        <v>7.01</v>
      </c>
      <c r="I7750">
        <v>18</v>
      </c>
      <c r="J7750">
        <v>0</v>
      </c>
      <c r="K7750" s="13">
        <v>0.40339999999999998</v>
      </c>
      <c r="L7750" s="13">
        <v>7.0099999999999996E-2</v>
      </c>
      <c r="M7750" s="13">
        <v>0.15329999999999999</v>
      </c>
      <c r="N7750" s="13">
        <v>0.18</v>
      </c>
      <c r="O7750" s="13">
        <v>0</v>
      </c>
      <c r="P7750" s="12" t="str">
        <f>LEFT(Tabela2[[#This Row],[Código]],2)</f>
        <v>76</v>
      </c>
    </row>
    <row r="7751" spans="2:16" ht="15" customHeight="1" x14ac:dyDescent="0.25">
      <c r="B7751" s="36" t="str">
        <f>LOOKUP(Tabela2[[#This Row],[RESUMO]],Tabela3[Grupo],Tabela3[Meus produtos])</f>
        <v>Não</v>
      </c>
      <c r="C7751" s="30" t="s">
        <v>7397</v>
      </c>
      <c r="D7751" t="s">
        <v>21238</v>
      </c>
      <c r="E7751" t="s">
        <v>11853</v>
      </c>
      <c r="F7751" s="30" t="s">
        <v>18105</v>
      </c>
      <c r="G7751">
        <v>15.33</v>
      </c>
      <c r="H7751">
        <v>7.01</v>
      </c>
      <c r="I7751">
        <v>18</v>
      </c>
      <c r="J7751">
        <v>0</v>
      </c>
      <c r="K7751" s="13">
        <v>0.40339999999999998</v>
      </c>
      <c r="L7751" s="13">
        <v>7.0099999999999996E-2</v>
      </c>
      <c r="M7751" s="13">
        <v>0.15329999999999999</v>
      </c>
      <c r="N7751" s="13">
        <v>0.18</v>
      </c>
      <c r="O7751" s="13">
        <v>0</v>
      </c>
      <c r="P7751" s="12" t="str">
        <f>LEFT(Tabela2[[#This Row],[Código]],2)</f>
        <v>76</v>
      </c>
    </row>
    <row r="7752" spans="2:16" ht="15" customHeight="1" x14ac:dyDescent="0.25">
      <c r="B7752" s="36" t="str">
        <f>LOOKUP(Tabela2[[#This Row],[RESUMO]],Tabela3[Grupo],Tabela3[Meus produtos])</f>
        <v>Não</v>
      </c>
      <c r="C7752" s="30" t="s">
        <v>7398</v>
      </c>
      <c r="D7752" t="s">
        <v>21238</v>
      </c>
      <c r="E7752" t="s">
        <v>11853</v>
      </c>
      <c r="F7752" s="30" t="s">
        <v>18106</v>
      </c>
      <c r="G7752">
        <v>15.33</v>
      </c>
      <c r="H7752">
        <v>7.01</v>
      </c>
      <c r="I7752">
        <v>18</v>
      </c>
      <c r="J7752">
        <v>0</v>
      </c>
      <c r="K7752" s="13">
        <v>0.40339999999999998</v>
      </c>
      <c r="L7752" s="13">
        <v>7.0099999999999996E-2</v>
      </c>
      <c r="M7752" s="13">
        <v>0.15329999999999999</v>
      </c>
      <c r="N7752" s="13">
        <v>0.18</v>
      </c>
      <c r="O7752" s="13">
        <v>0</v>
      </c>
      <c r="P7752" s="12" t="str">
        <f>LEFT(Tabela2[[#This Row],[Código]],2)</f>
        <v>76</v>
      </c>
    </row>
    <row r="7753" spans="2:16" ht="15" customHeight="1" x14ac:dyDescent="0.25">
      <c r="B7753" s="36" t="str">
        <f>LOOKUP(Tabela2[[#This Row],[RESUMO]],Tabela3[Grupo],Tabela3[Meus produtos])</f>
        <v>Não</v>
      </c>
      <c r="C7753" s="30" t="s">
        <v>7399</v>
      </c>
      <c r="D7753" t="s">
        <v>21238</v>
      </c>
      <c r="E7753" t="s">
        <v>11853</v>
      </c>
      <c r="F7753" s="30" t="s">
        <v>18107</v>
      </c>
      <c r="G7753">
        <v>15.33</v>
      </c>
      <c r="H7753">
        <v>7.01</v>
      </c>
      <c r="I7753">
        <v>18</v>
      </c>
      <c r="J7753">
        <v>0</v>
      </c>
      <c r="K7753" s="13">
        <v>0.40339999999999998</v>
      </c>
      <c r="L7753" s="13">
        <v>7.0099999999999996E-2</v>
      </c>
      <c r="M7753" s="13">
        <v>0.15329999999999999</v>
      </c>
      <c r="N7753" s="13">
        <v>0.18</v>
      </c>
      <c r="O7753" s="13">
        <v>0</v>
      </c>
      <c r="P7753" s="12" t="str">
        <f>LEFT(Tabela2[[#This Row],[Código]],2)</f>
        <v>76</v>
      </c>
    </row>
    <row r="7754" spans="2:16" ht="15" customHeight="1" x14ac:dyDescent="0.25">
      <c r="B7754" s="36" t="str">
        <f>LOOKUP(Tabela2[[#This Row],[RESUMO]],Tabela3[Grupo],Tabela3[Meus produtos])</f>
        <v>Não</v>
      </c>
      <c r="C7754" s="30" t="s">
        <v>7400</v>
      </c>
      <c r="D7754" t="s">
        <v>21238</v>
      </c>
      <c r="E7754" t="s">
        <v>11853</v>
      </c>
      <c r="F7754" s="30" t="s">
        <v>18108</v>
      </c>
      <c r="G7754">
        <v>15.33</v>
      </c>
      <c r="H7754">
        <v>7.01</v>
      </c>
      <c r="I7754">
        <v>18</v>
      </c>
      <c r="J7754">
        <v>0</v>
      </c>
      <c r="K7754" s="13">
        <v>0.40339999999999998</v>
      </c>
      <c r="L7754" s="13">
        <v>7.0099999999999996E-2</v>
      </c>
      <c r="M7754" s="13">
        <v>0.15329999999999999</v>
      </c>
      <c r="N7754" s="13">
        <v>0.18</v>
      </c>
      <c r="O7754" s="13">
        <v>0</v>
      </c>
      <c r="P7754" s="12" t="str">
        <f>LEFT(Tabela2[[#This Row],[Código]],2)</f>
        <v>76</v>
      </c>
    </row>
    <row r="7755" spans="2:16" ht="15" customHeight="1" x14ac:dyDescent="0.25">
      <c r="B7755" s="36" t="str">
        <f>LOOKUP(Tabela2[[#This Row],[RESUMO]],Tabela3[Grupo],Tabela3[Meus produtos])</f>
        <v>Não</v>
      </c>
      <c r="C7755" s="30" t="s">
        <v>7401</v>
      </c>
      <c r="D7755" t="s">
        <v>21238</v>
      </c>
      <c r="E7755" t="s">
        <v>11853</v>
      </c>
      <c r="F7755" s="30" t="s">
        <v>18109</v>
      </c>
      <c r="G7755">
        <v>15.33</v>
      </c>
      <c r="H7755">
        <v>7.01</v>
      </c>
      <c r="I7755">
        <v>18</v>
      </c>
      <c r="J7755">
        <v>0</v>
      </c>
      <c r="K7755" s="13">
        <v>0.40339999999999998</v>
      </c>
      <c r="L7755" s="13">
        <v>7.0099999999999996E-2</v>
      </c>
      <c r="M7755" s="13">
        <v>0.15329999999999999</v>
      </c>
      <c r="N7755" s="13">
        <v>0.18</v>
      </c>
      <c r="O7755" s="13">
        <v>0</v>
      </c>
      <c r="P7755" s="12" t="str">
        <f>LEFT(Tabela2[[#This Row],[Código]],2)</f>
        <v>76</v>
      </c>
    </row>
    <row r="7756" spans="2:16" ht="15" customHeight="1" x14ac:dyDescent="0.25">
      <c r="B7756" s="36" t="str">
        <f>LOOKUP(Tabela2[[#This Row],[RESUMO]],Tabela3[Grupo],Tabela3[Meus produtos])</f>
        <v>Não</v>
      </c>
      <c r="C7756" s="30" t="s">
        <v>7402</v>
      </c>
      <c r="D7756" t="s">
        <v>21238</v>
      </c>
      <c r="E7756" t="s">
        <v>11853</v>
      </c>
      <c r="F7756" s="30" t="s">
        <v>18110</v>
      </c>
      <c r="G7756">
        <v>15.33</v>
      </c>
      <c r="H7756">
        <v>7.01</v>
      </c>
      <c r="I7756">
        <v>18</v>
      </c>
      <c r="J7756">
        <v>0</v>
      </c>
      <c r="K7756" s="13">
        <v>0.40339999999999998</v>
      </c>
      <c r="L7756" s="13">
        <v>7.0099999999999996E-2</v>
      </c>
      <c r="M7756" s="13">
        <v>0.15329999999999999</v>
      </c>
      <c r="N7756" s="13">
        <v>0.18</v>
      </c>
      <c r="O7756" s="13">
        <v>0</v>
      </c>
      <c r="P7756" s="12" t="str">
        <f>LEFT(Tabela2[[#This Row],[Código]],2)</f>
        <v>76</v>
      </c>
    </row>
    <row r="7757" spans="2:16" ht="15" customHeight="1" x14ac:dyDescent="0.25">
      <c r="B7757" s="36" t="str">
        <f>LOOKUP(Tabela2[[#This Row],[RESUMO]],Tabela3[Grupo],Tabela3[Meus produtos])</f>
        <v>Não</v>
      </c>
      <c r="C7757" s="30" t="s">
        <v>7403</v>
      </c>
      <c r="D7757" t="s">
        <v>21238</v>
      </c>
      <c r="E7757" t="s">
        <v>11853</v>
      </c>
      <c r="F7757" s="30" t="s">
        <v>18111</v>
      </c>
      <c r="G7757">
        <v>15.33</v>
      </c>
      <c r="H7757">
        <v>7.01</v>
      </c>
      <c r="I7757">
        <v>18</v>
      </c>
      <c r="J7757">
        <v>0</v>
      </c>
      <c r="K7757" s="13">
        <v>0.40339999999999998</v>
      </c>
      <c r="L7757" s="13">
        <v>7.0099999999999996E-2</v>
      </c>
      <c r="M7757" s="13">
        <v>0.15329999999999999</v>
      </c>
      <c r="N7757" s="13">
        <v>0.18</v>
      </c>
      <c r="O7757" s="13">
        <v>0</v>
      </c>
      <c r="P7757" s="12" t="str">
        <f>LEFT(Tabela2[[#This Row],[Código]],2)</f>
        <v>76</v>
      </c>
    </row>
    <row r="7758" spans="2:16" ht="15" customHeight="1" x14ac:dyDescent="0.25">
      <c r="B7758" s="36" t="str">
        <f>LOOKUP(Tabela2[[#This Row],[RESUMO]],Tabela3[Grupo],Tabela3[Meus produtos])</f>
        <v>Não</v>
      </c>
      <c r="C7758" s="30" t="s">
        <v>7404</v>
      </c>
      <c r="D7758" t="s">
        <v>21238</v>
      </c>
      <c r="E7758" t="s">
        <v>11853</v>
      </c>
      <c r="F7758" s="30" t="s">
        <v>18112</v>
      </c>
      <c r="G7758">
        <v>7.88</v>
      </c>
      <c r="H7758">
        <v>5.39</v>
      </c>
      <c r="I7758">
        <v>18</v>
      </c>
      <c r="J7758">
        <v>0</v>
      </c>
      <c r="K7758" s="13">
        <v>0.31269999999999998</v>
      </c>
      <c r="L7758" s="13">
        <v>5.3899999999999997E-2</v>
      </c>
      <c r="M7758" s="13">
        <v>7.8799999999999995E-2</v>
      </c>
      <c r="N7758" s="13">
        <v>0.18</v>
      </c>
      <c r="O7758" s="13">
        <v>0</v>
      </c>
      <c r="P7758" s="12" t="str">
        <f>LEFT(Tabela2[[#This Row],[Código]],2)</f>
        <v>76</v>
      </c>
    </row>
    <row r="7759" spans="2:16" ht="15" customHeight="1" x14ac:dyDescent="0.25">
      <c r="B7759" s="36" t="str">
        <f>LOOKUP(Tabela2[[#This Row],[RESUMO]],Tabela3[Grupo],Tabela3[Meus produtos])</f>
        <v>Não</v>
      </c>
      <c r="C7759" s="30" t="s">
        <v>7405</v>
      </c>
      <c r="D7759" t="s">
        <v>21238</v>
      </c>
      <c r="E7759" t="s">
        <v>11853</v>
      </c>
      <c r="F7759" s="30" t="s">
        <v>18113</v>
      </c>
      <c r="G7759">
        <v>10.07</v>
      </c>
      <c r="H7759">
        <v>5.39</v>
      </c>
      <c r="I7759">
        <v>18</v>
      </c>
      <c r="J7759">
        <v>0</v>
      </c>
      <c r="K7759" s="13">
        <v>0.33460000000000001</v>
      </c>
      <c r="L7759" s="13">
        <v>5.3899999999999997E-2</v>
      </c>
      <c r="M7759" s="13">
        <v>0.1007</v>
      </c>
      <c r="N7759" s="13">
        <v>0.18</v>
      </c>
      <c r="O7759" s="13">
        <v>0</v>
      </c>
      <c r="P7759" s="12" t="str">
        <f>LEFT(Tabela2[[#This Row],[Código]],2)</f>
        <v>76</v>
      </c>
    </row>
    <row r="7760" spans="2:16" ht="15" customHeight="1" x14ac:dyDescent="0.25">
      <c r="B7760" s="36" t="str">
        <f>LOOKUP(Tabela2[[#This Row],[RESUMO]],Tabela3[Grupo],Tabela3[Meus produtos])</f>
        <v>Não</v>
      </c>
      <c r="C7760" s="30" t="s">
        <v>7406</v>
      </c>
      <c r="D7760" t="s">
        <v>21238</v>
      </c>
      <c r="E7760" t="s">
        <v>11853</v>
      </c>
      <c r="F7760" s="30" t="s">
        <v>18114</v>
      </c>
      <c r="G7760">
        <v>10.07</v>
      </c>
      <c r="H7760">
        <v>5.39</v>
      </c>
      <c r="I7760">
        <v>18</v>
      </c>
      <c r="J7760">
        <v>0</v>
      </c>
      <c r="K7760" s="13">
        <v>0.33460000000000001</v>
      </c>
      <c r="L7760" s="13">
        <v>5.3899999999999997E-2</v>
      </c>
      <c r="M7760" s="13">
        <v>0.1007</v>
      </c>
      <c r="N7760" s="13">
        <v>0.18</v>
      </c>
      <c r="O7760" s="13">
        <v>0</v>
      </c>
      <c r="P7760" s="12" t="str">
        <f>LEFT(Tabela2[[#This Row],[Código]],2)</f>
        <v>76</v>
      </c>
    </row>
    <row r="7761" spans="2:16" ht="15" customHeight="1" x14ac:dyDescent="0.25">
      <c r="B7761" s="36" t="str">
        <f>LOOKUP(Tabela2[[#This Row],[RESUMO]],Tabela3[Grupo],Tabela3[Meus produtos])</f>
        <v>Não</v>
      </c>
      <c r="C7761" s="30" t="s">
        <v>7407</v>
      </c>
      <c r="D7761" t="s">
        <v>21238</v>
      </c>
      <c r="E7761" t="s">
        <v>11853</v>
      </c>
      <c r="F7761" s="30" t="s">
        <v>18115</v>
      </c>
      <c r="G7761">
        <v>7.88</v>
      </c>
      <c r="H7761">
        <v>5.39</v>
      </c>
      <c r="I7761">
        <v>18</v>
      </c>
      <c r="J7761">
        <v>0</v>
      </c>
      <c r="K7761" s="13">
        <v>0.31269999999999998</v>
      </c>
      <c r="L7761" s="13">
        <v>5.3899999999999997E-2</v>
      </c>
      <c r="M7761" s="13">
        <v>7.8799999999999995E-2</v>
      </c>
      <c r="N7761" s="13">
        <v>0.18</v>
      </c>
      <c r="O7761" s="13">
        <v>0</v>
      </c>
      <c r="P7761" s="12" t="str">
        <f>LEFT(Tabela2[[#This Row],[Código]],2)</f>
        <v>76</v>
      </c>
    </row>
    <row r="7762" spans="2:16" ht="15" customHeight="1" x14ac:dyDescent="0.25">
      <c r="B7762" s="36" t="str">
        <f>LOOKUP(Tabela2[[#This Row],[RESUMO]],Tabela3[Grupo],Tabela3[Meus produtos])</f>
        <v>Não</v>
      </c>
      <c r="C7762" s="30" t="s">
        <v>7408</v>
      </c>
      <c r="D7762" t="s">
        <v>21238</v>
      </c>
      <c r="E7762" t="s">
        <v>11853</v>
      </c>
      <c r="F7762" s="30" t="s">
        <v>18116</v>
      </c>
      <c r="G7762">
        <v>10.07</v>
      </c>
      <c r="H7762">
        <v>5.39</v>
      </c>
      <c r="I7762">
        <v>18</v>
      </c>
      <c r="J7762">
        <v>0</v>
      </c>
      <c r="K7762" s="13">
        <v>0.33460000000000001</v>
      </c>
      <c r="L7762" s="13">
        <v>5.3899999999999997E-2</v>
      </c>
      <c r="M7762" s="13">
        <v>0.1007</v>
      </c>
      <c r="N7762" s="13">
        <v>0.18</v>
      </c>
      <c r="O7762" s="13">
        <v>0</v>
      </c>
      <c r="P7762" s="12" t="str">
        <f>LEFT(Tabela2[[#This Row],[Código]],2)</f>
        <v>76</v>
      </c>
    </row>
    <row r="7763" spans="2:16" ht="15" customHeight="1" x14ac:dyDescent="0.25">
      <c r="B7763" s="36" t="str">
        <f>LOOKUP(Tabela2[[#This Row],[RESUMO]],Tabela3[Grupo],Tabela3[Meus produtos])</f>
        <v>Não</v>
      </c>
      <c r="C7763" s="30" t="s">
        <v>7409</v>
      </c>
      <c r="D7763" t="s">
        <v>21238</v>
      </c>
      <c r="E7763" t="s">
        <v>11853</v>
      </c>
      <c r="F7763" s="30" t="s">
        <v>18117</v>
      </c>
      <c r="G7763">
        <v>10.07</v>
      </c>
      <c r="H7763">
        <v>5.39</v>
      </c>
      <c r="I7763">
        <v>18</v>
      </c>
      <c r="J7763">
        <v>0</v>
      </c>
      <c r="K7763" s="13">
        <v>0.33460000000000001</v>
      </c>
      <c r="L7763" s="13">
        <v>5.3899999999999997E-2</v>
      </c>
      <c r="M7763" s="13">
        <v>0.1007</v>
      </c>
      <c r="N7763" s="13">
        <v>0.18</v>
      </c>
      <c r="O7763" s="13">
        <v>0</v>
      </c>
      <c r="P7763" s="12" t="str">
        <f>LEFT(Tabela2[[#This Row],[Código]],2)</f>
        <v>76</v>
      </c>
    </row>
    <row r="7764" spans="2:16" ht="15" customHeight="1" x14ac:dyDescent="0.25">
      <c r="B7764" s="36" t="str">
        <f>LOOKUP(Tabela2[[#This Row],[RESUMO]],Tabela3[Grupo],Tabela3[Meus produtos])</f>
        <v>Não</v>
      </c>
      <c r="C7764" s="30" t="s">
        <v>7410</v>
      </c>
      <c r="D7764" t="s">
        <v>21238</v>
      </c>
      <c r="E7764" t="s">
        <v>11853</v>
      </c>
      <c r="F7764" s="30" t="s">
        <v>18118</v>
      </c>
      <c r="G7764">
        <v>10.07</v>
      </c>
      <c r="H7764">
        <v>5.39</v>
      </c>
      <c r="I7764">
        <v>18</v>
      </c>
      <c r="J7764">
        <v>0</v>
      </c>
      <c r="K7764" s="13">
        <v>0.33460000000000001</v>
      </c>
      <c r="L7764" s="13">
        <v>5.3899999999999997E-2</v>
      </c>
      <c r="M7764" s="13">
        <v>0.1007</v>
      </c>
      <c r="N7764" s="13">
        <v>0.18</v>
      </c>
      <c r="O7764" s="13">
        <v>0</v>
      </c>
      <c r="P7764" s="12" t="str">
        <f>LEFT(Tabela2[[#This Row],[Código]],2)</f>
        <v>76</v>
      </c>
    </row>
    <row r="7765" spans="2:16" ht="15" customHeight="1" x14ac:dyDescent="0.25">
      <c r="B7765" s="36" t="str">
        <f>LOOKUP(Tabela2[[#This Row],[RESUMO]],Tabela3[Grupo],Tabela3[Meus produtos])</f>
        <v>Não</v>
      </c>
      <c r="C7765" s="30" t="s">
        <v>7411</v>
      </c>
      <c r="D7765" t="s">
        <v>21238</v>
      </c>
      <c r="E7765" t="s">
        <v>11853</v>
      </c>
      <c r="F7765" s="30" t="s">
        <v>18119</v>
      </c>
      <c r="G7765">
        <v>7.88</v>
      </c>
      <c r="H7765">
        <v>5.39</v>
      </c>
      <c r="I7765">
        <v>18</v>
      </c>
      <c r="J7765">
        <v>0</v>
      </c>
      <c r="K7765" s="13">
        <v>0.31269999999999998</v>
      </c>
      <c r="L7765" s="13">
        <v>5.3899999999999997E-2</v>
      </c>
      <c r="M7765" s="13">
        <v>7.8799999999999995E-2</v>
      </c>
      <c r="N7765" s="13">
        <v>0.18</v>
      </c>
      <c r="O7765" s="13">
        <v>0</v>
      </c>
      <c r="P7765" s="12" t="str">
        <f>LEFT(Tabela2[[#This Row],[Código]],2)</f>
        <v>76</v>
      </c>
    </row>
    <row r="7766" spans="2:16" ht="15" customHeight="1" x14ac:dyDescent="0.25">
      <c r="B7766" s="36" t="str">
        <f>LOOKUP(Tabela2[[#This Row],[RESUMO]],Tabela3[Grupo],Tabela3[Meus produtos])</f>
        <v>Não</v>
      </c>
      <c r="C7766" s="30" t="s">
        <v>7412</v>
      </c>
      <c r="D7766" t="s">
        <v>21238</v>
      </c>
      <c r="E7766" t="s">
        <v>11853</v>
      </c>
      <c r="F7766" s="30" t="s">
        <v>18120</v>
      </c>
      <c r="G7766">
        <v>21.67</v>
      </c>
      <c r="H7766">
        <v>8.9600000000000009</v>
      </c>
      <c r="I7766">
        <v>18</v>
      </c>
      <c r="J7766">
        <v>0</v>
      </c>
      <c r="K7766" s="13">
        <v>0.48630000000000001</v>
      </c>
      <c r="L7766" s="13">
        <v>8.9600000000000013E-2</v>
      </c>
      <c r="M7766" s="13">
        <v>0.2167</v>
      </c>
      <c r="N7766" s="13">
        <v>0.18</v>
      </c>
      <c r="O7766" s="13">
        <v>0</v>
      </c>
      <c r="P7766" s="12" t="str">
        <f>LEFT(Tabela2[[#This Row],[Código]],2)</f>
        <v>76</v>
      </c>
    </row>
    <row r="7767" spans="2:16" ht="15" customHeight="1" x14ac:dyDescent="0.25">
      <c r="B7767" s="36" t="str">
        <f>LOOKUP(Tabela2[[#This Row],[RESUMO]],Tabela3[Grupo],Tabela3[Meus produtos])</f>
        <v>Não</v>
      </c>
      <c r="C7767" s="30" t="s">
        <v>7413</v>
      </c>
      <c r="D7767" t="s">
        <v>21238</v>
      </c>
      <c r="E7767" t="s">
        <v>11853</v>
      </c>
      <c r="F7767" s="30" t="s">
        <v>18121</v>
      </c>
      <c r="G7767">
        <v>7.88</v>
      </c>
      <c r="H7767">
        <v>5.39</v>
      </c>
      <c r="I7767">
        <v>18</v>
      </c>
      <c r="J7767">
        <v>0</v>
      </c>
      <c r="K7767" s="13">
        <v>0.31269999999999998</v>
      </c>
      <c r="L7767" s="13">
        <v>5.3899999999999997E-2</v>
      </c>
      <c r="M7767" s="13">
        <v>7.8799999999999995E-2</v>
      </c>
      <c r="N7767" s="13">
        <v>0.18</v>
      </c>
      <c r="O7767" s="13">
        <v>0</v>
      </c>
      <c r="P7767" s="12" t="str">
        <f>LEFT(Tabela2[[#This Row],[Código]],2)</f>
        <v>76</v>
      </c>
    </row>
    <row r="7768" spans="2:16" ht="15" customHeight="1" x14ac:dyDescent="0.25">
      <c r="B7768" s="36" t="str">
        <f>LOOKUP(Tabela2[[#This Row],[RESUMO]],Tabela3[Grupo],Tabela3[Meus produtos])</f>
        <v>Não</v>
      </c>
      <c r="C7768" s="30" t="s">
        <v>7414</v>
      </c>
      <c r="D7768" t="s">
        <v>21238</v>
      </c>
      <c r="E7768" t="s">
        <v>11853</v>
      </c>
      <c r="F7768" s="30" t="s">
        <v>18122</v>
      </c>
      <c r="G7768">
        <v>10.07</v>
      </c>
      <c r="H7768">
        <v>5.39</v>
      </c>
      <c r="I7768">
        <v>18</v>
      </c>
      <c r="J7768">
        <v>0</v>
      </c>
      <c r="K7768" s="13">
        <v>0.33460000000000001</v>
      </c>
      <c r="L7768" s="13">
        <v>5.3899999999999997E-2</v>
      </c>
      <c r="M7768" s="13">
        <v>0.1007</v>
      </c>
      <c r="N7768" s="13">
        <v>0.18</v>
      </c>
      <c r="O7768" s="13">
        <v>0</v>
      </c>
      <c r="P7768" s="12" t="str">
        <f>LEFT(Tabela2[[#This Row],[Código]],2)</f>
        <v>76</v>
      </c>
    </row>
    <row r="7769" spans="2:16" ht="15" customHeight="1" x14ac:dyDescent="0.25">
      <c r="B7769" s="36" t="str">
        <f>LOOKUP(Tabela2[[#This Row],[RESUMO]],Tabela3[Grupo],Tabela3[Meus produtos])</f>
        <v>Não</v>
      </c>
      <c r="C7769" s="30" t="s">
        <v>7415</v>
      </c>
      <c r="D7769" t="s">
        <v>21238</v>
      </c>
      <c r="E7769" t="s">
        <v>11853</v>
      </c>
      <c r="F7769" s="30" t="s">
        <v>18123</v>
      </c>
      <c r="G7769">
        <v>10.07</v>
      </c>
      <c r="H7769">
        <v>5.39</v>
      </c>
      <c r="I7769">
        <v>18</v>
      </c>
      <c r="J7769">
        <v>0</v>
      </c>
      <c r="K7769" s="13">
        <v>0.33460000000000001</v>
      </c>
      <c r="L7769" s="13">
        <v>5.3899999999999997E-2</v>
      </c>
      <c r="M7769" s="13">
        <v>0.1007</v>
      </c>
      <c r="N7769" s="13">
        <v>0.18</v>
      </c>
      <c r="O7769" s="13">
        <v>0</v>
      </c>
      <c r="P7769" s="12" t="str">
        <f>LEFT(Tabela2[[#This Row],[Código]],2)</f>
        <v>76</v>
      </c>
    </row>
    <row r="7770" spans="2:16" ht="15" customHeight="1" x14ac:dyDescent="0.25">
      <c r="B7770" s="36" t="str">
        <f>LOOKUP(Tabela2[[#This Row],[RESUMO]],Tabela3[Grupo],Tabela3[Meus produtos])</f>
        <v>Não</v>
      </c>
      <c r="C7770" s="30" t="s">
        <v>7416</v>
      </c>
      <c r="D7770" t="s">
        <v>21238</v>
      </c>
      <c r="E7770" t="s">
        <v>11853</v>
      </c>
      <c r="F7770" s="30" t="s">
        <v>18124</v>
      </c>
      <c r="G7770">
        <v>9.27</v>
      </c>
      <c r="H7770">
        <v>4.2</v>
      </c>
      <c r="I7770">
        <v>18</v>
      </c>
      <c r="J7770">
        <v>0</v>
      </c>
      <c r="K7770" s="13">
        <v>0.31469999999999998</v>
      </c>
      <c r="L7770" s="13">
        <v>4.2000000000000003E-2</v>
      </c>
      <c r="M7770" s="13">
        <v>9.2699999999999991E-2</v>
      </c>
      <c r="N7770" s="13">
        <v>0.18</v>
      </c>
      <c r="O7770" s="13">
        <v>0</v>
      </c>
      <c r="P7770" s="12" t="str">
        <f>LEFT(Tabela2[[#This Row],[Código]],2)</f>
        <v>76</v>
      </c>
    </row>
    <row r="7771" spans="2:16" ht="15" customHeight="1" x14ac:dyDescent="0.25">
      <c r="B7771" s="36" t="str">
        <f>LOOKUP(Tabela2[[#This Row],[RESUMO]],Tabela3[Grupo],Tabela3[Meus produtos])</f>
        <v>Não</v>
      </c>
      <c r="C7771" s="30" t="s">
        <v>7417</v>
      </c>
      <c r="D7771" t="s">
        <v>21238</v>
      </c>
      <c r="E7771" t="s">
        <v>11853</v>
      </c>
      <c r="F7771" s="30" t="s">
        <v>18125</v>
      </c>
      <c r="G7771">
        <v>6.69</v>
      </c>
      <c r="H7771">
        <v>4.2</v>
      </c>
      <c r="I7771">
        <v>18</v>
      </c>
      <c r="J7771">
        <v>0</v>
      </c>
      <c r="K7771" s="13">
        <v>0.28889999999999999</v>
      </c>
      <c r="L7771" s="13">
        <v>4.2000000000000003E-2</v>
      </c>
      <c r="M7771" s="13">
        <v>6.6900000000000001E-2</v>
      </c>
      <c r="N7771" s="13">
        <v>0.18</v>
      </c>
      <c r="O7771" s="13">
        <v>0</v>
      </c>
      <c r="P7771" s="12" t="str">
        <f>LEFT(Tabela2[[#This Row],[Código]],2)</f>
        <v>76</v>
      </c>
    </row>
    <row r="7772" spans="2:16" ht="15" customHeight="1" x14ac:dyDescent="0.25">
      <c r="B7772" s="36" t="str">
        <f>LOOKUP(Tabela2[[#This Row],[RESUMO]],Tabela3[Grupo],Tabela3[Meus produtos])</f>
        <v>Não</v>
      </c>
      <c r="C7772" s="30" t="s">
        <v>7418</v>
      </c>
      <c r="D7772" t="s">
        <v>21238</v>
      </c>
      <c r="E7772" t="s">
        <v>11853</v>
      </c>
      <c r="F7772" s="30" t="s">
        <v>18126</v>
      </c>
      <c r="G7772">
        <v>9.27</v>
      </c>
      <c r="H7772">
        <v>4.2</v>
      </c>
      <c r="I7772">
        <v>18</v>
      </c>
      <c r="J7772">
        <v>0</v>
      </c>
      <c r="K7772" s="13">
        <v>0.31469999999999998</v>
      </c>
      <c r="L7772" s="13">
        <v>4.2000000000000003E-2</v>
      </c>
      <c r="M7772" s="13">
        <v>9.2699999999999991E-2</v>
      </c>
      <c r="N7772" s="13">
        <v>0.18</v>
      </c>
      <c r="O7772" s="13">
        <v>0</v>
      </c>
      <c r="P7772" s="12" t="str">
        <f>LEFT(Tabela2[[#This Row],[Código]],2)</f>
        <v>76</v>
      </c>
    </row>
    <row r="7773" spans="2:16" ht="15" customHeight="1" x14ac:dyDescent="0.25">
      <c r="B7773" s="36" t="str">
        <f>LOOKUP(Tabela2[[#This Row],[RESUMO]],Tabela3[Grupo],Tabela3[Meus produtos])</f>
        <v>Não</v>
      </c>
      <c r="C7773" s="30" t="s">
        <v>7419</v>
      </c>
      <c r="D7773" t="s">
        <v>21238</v>
      </c>
      <c r="E7773" t="s">
        <v>11853</v>
      </c>
      <c r="F7773" s="30" t="s">
        <v>18127</v>
      </c>
      <c r="G7773">
        <v>13.36</v>
      </c>
      <c r="H7773">
        <v>6.2</v>
      </c>
      <c r="I7773">
        <v>18</v>
      </c>
      <c r="J7773">
        <v>0</v>
      </c>
      <c r="K7773" s="13">
        <v>0.37559999999999999</v>
      </c>
      <c r="L7773" s="13">
        <v>6.2E-2</v>
      </c>
      <c r="M7773" s="13">
        <v>0.1336</v>
      </c>
      <c r="N7773" s="13">
        <v>0.18</v>
      </c>
      <c r="O7773" s="13">
        <v>0</v>
      </c>
      <c r="P7773" s="12" t="str">
        <f>LEFT(Tabela2[[#This Row],[Código]],2)</f>
        <v>76</v>
      </c>
    </row>
    <row r="7774" spans="2:16" ht="15" customHeight="1" x14ac:dyDescent="0.25">
      <c r="B7774" s="36" t="str">
        <f>LOOKUP(Tabela2[[#This Row],[RESUMO]],Tabela3[Grupo],Tabela3[Meus produtos])</f>
        <v>Não</v>
      </c>
      <c r="C7774" s="30" t="s">
        <v>7420</v>
      </c>
      <c r="D7774" t="s">
        <v>21238</v>
      </c>
      <c r="E7774" t="s">
        <v>11853</v>
      </c>
      <c r="F7774" s="30" t="s">
        <v>18128</v>
      </c>
      <c r="G7774">
        <v>14.61</v>
      </c>
      <c r="H7774">
        <v>4.2</v>
      </c>
      <c r="I7774">
        <v>18</v>
      </c>
      <c r="J7774">
        <v>0</v>
      </c>
      <c r="K7774" s="13">
        <v>0.36809999999999998</v>
      </c>
      <c r="L7774" s="13">
        <v>4.2000000000000003E-2</v>
      </c>
      <c r="M7774" s="13">
        <v>0.14610000000000001</v>
      </c>
      <c r="N7774" s="13">
        <v>0.18</v>
      </c>
      <c r="O7774" s="13">
        <v>0</v>
      </c>
      <c r="P7774" s="12" t="str">
        <f>LEFT(Tabela2[[#This Row],[Código]],2)</f>
        <v>76</v>
      </c>
    </row>
    <row r="7775" spans="2:16" ht="15" customHeight="1" x14ac:dyDescent="0.25">
      <c r="B7775" s="36" t="str">
        <f>LOOKUP(Tabela2[[#This Row],[RESUMO]],Tabela3[Grupo],Tabela3[Meus produtos])</f>
        <v>Não</v>
      </c>
      <c r="C7775" s="30" t="s">
        <v>7421</v>
      </c>
      <c r="D7775" t="s">
        <v>21238</v>
      </c>
      <c r="E7775" t="s">
        <v>11853</v>
      </c>
      <c r="F7775" s="30" t="s">
        <v>18129</v>
      </c>
      <c r="G7775">
        <v>14.61</v>
      </c>
      <c r="H7775">
        <v>4.2</v>
      </c>
      <c r="I7775">
        <v>18</v>
      </c>
      <c r="J7775">
        <v>0</v>
      </c>
      <c r="K7775" s="13">
        <v>0.36809999999999998</v>
      </c>
      <c r="L7775" s="13">
        <v>4.2000000000000003E-2</v>
      </c>
      <c r="M7775" s="13">
        <v>0.14610000000000001</v>
      </c>
      <c r="N7775" s="13">
        <v>0.18</v>
      </c>
      <c r="O7775" s="13">
        <v>0</v>
      </c>
      <c r="P7775" s="12" t="str">
        <f>LEFT(Tabela2[[#This Row],[Código]],2)</f>
        <v>76</v>
      </c>
    </row>
    <row r="7776" spans="2:16" ht="15" customHeight="1" x14ac:dyDescent="0.25">
      <c r="B7776" s="36" t="str">
        <f>LOOKUP(Tabela2[[#This Row],[RESUMO]],Tabela3[Grupo],Tabela3[Meus produtos])</f>
        <v>Não</v>
      </c>
      <c r="C7776" s="30" t="s">
        <v>7422</v>
      </c>
      <c r="D7776" t="s">
        <v>21238</v>
      </c>
      <c r="E7776" t="s">
        <v>11853</v>
      </c>
      <c r="F7776" s="30" t="s">
        <v>18130</v>
      </c>
      <c r="G7776">
        <v>10.84</v>
      </c>
      <c r="H7776">
        <v>5.39</v>
      </c>
      <c r="I7776">
        <v>12</v>
      </c>
      <c r="J7776">
        <v>0</v>
      </c>
      <c r="K7776" s="13">
        <v>0.2823</v>
      </c>
      <c r="L7776" s="13">
        <v>5.3899999999999997E-2</v>
      </c>
      <c r="M7776" s="13">
        <v>0.1084</v>
      </c>
      <c r="N7776" s="13">
        <v>0.12</v>
      </c>
      <c r="O7776" s="13">
        <v>0</v>
      </c>
      <c r="P7776" s="12" t="str">
        <f>LEFT(Tabela2[[#This Row],[Código]],2)</f>
        <v>76</v>
      </c>
    </row>
    <row r="7777" spans="2:16" ht="15" customHeight="1" x14ac:dyDescent="0.25">
      <c r="B7777" s="36" t="str">
        <f>LOOKUP(Tabela2[[#This Row],[RESUMO]],Tabela3[Grupo],Tabela3[Meus produtos])</f>
        <v>Não</v>
      </c>
      <c r="C7777" s="30" t="s">
        <v>7423</v>
      </c>
      <c r="D7777" t="s">
        <v>21238</v>
      </c>
      <c r="E7777" t="s">
        <v>11853</v>
      </c>
      <c r="F7777" s="30" t="s">
        <v>18131</v>
      </c>
      <c r="G7777">
        <v>11.92</v>
      </c>
      <c r="H7777">
        <v>6.47</v>
      </c>
      <c r="I7777">
        <v>18</v>
      </c>
      <c r="J7777">
        <v>0</v>
      </c>
      <c r="K7777" s="13">
        <v>0.3639</v>
      </c>
      <c r="L7777" s="13">
        <v>6.4699999999999994E-2</v>
      </c>
      <c r="M7777" s="13">
        <v>0.1192</v>
      </c>
      <c r="N7777" s="13">
        <v>0.18</v>
      </c>
      <c r="O7777" s="13">
        <v>0</v>
      </c>
      <c r="P7777" s="12" t="str">
        <f>LEFT(Tabela2[[#This Row],[Código]],2)</f>
        <v>76</v>
      </c>
    </row>
    <row r="7778" spans="2:16" ht="15" customHeight="1" x14ac:dyDescent="0.25">
      <c r="B7778" s="36" t="str">
        <f>LOOKUP(Tabela2[[#This Row],[RESUMO]],Tabela3[Grupo],Tabela3[Meus produtos])</f>
        <v>Não</v>
      </c>
      <c r="C7778" s="30" t="s">
        <v>7424</v>
      </c>
      <c r="D7778" t="s">
        <v>21238</v>
      </c>
      <c r="E7778" t="s">
        <v>11853</v>
      </c>
      <c r="F7778" s="30" t="s">
        <v>18132</v>
      </c>
      <c r="G7778">
        <v>11.92</v>
      </c>
      <c r="H7778">
        <v>6.47</v>
      </c>
      <c r="I7778">
        <v>18</v>
      </c>
      <c r="J7778">
        <v>0</v>
      </c>
      <c r="K7778" s="13">
        <v>0.3639</v>
      </c>
      <c r="L7778" s="13">
        <v>6.4699999999999994E-2</v>
      </c>
      <c r="M7778" s="13">
        <v>0.1192</v>
      </c>
      <c r="N7778" s="13">
        <v>0.18</v>
      </c>
      <c r="O7778" s="13">
        <v>0</v>
      </c>
      <c r="P7778" s="12" t="str">
        <f>LEFT(Tabela2[[#This Row],[Código]],2)</f>
        <v>76</v>
      </c>
    </row>
    <row r="7779" spans="2:16" ht="15" customHeight="1" x14ac:dyDescent="0.25">
      <c r="B7779" s="36" t="str">
        <f>LOOKUP(Tabela2[[#This Row],[RESUMO]],Tabela3[Grupo],Tabela3[Meus produtos])</f>
        <v>Não</v>
      </c>
      <c r="C7779" s="30" t="s">
        <v>7425</v>
      </c>
      <c r="D7779" t="s">
        <v>21238</v>
      </c>
      <c r="E7779" t="s">
        <v>11853</v>
      </c>
      <c r="F7779" s="30" t="s">
        <v>17913</v>
      </c>
      <c r="G7779">
        <v>18.21</v>
      </c>
      <c r="H7779">
        <v>15.72</v>
      </c>
      <c r="I7779">
        <v>18</v>
      </c>
      <c r="J7779">
        <v>0</v>
      </c>
      <c r="K7779" s="13">
        <v>0.51930000000000009</v>
      </c>
      <c r="L7779" s="13">
        <v>0.15720000000000001</v>
      </c>
      <c r="M7779" s="13">
        <v>0.18210000000000001</v>
      </c>
      <c r="N7779" s="13">
        <v>0.18</v>
      </c>
      <c r="O7779" s="13">
        <v>0</v>
      </c>
      <c r="P7779" s="12" t="str">
        <f>LEFT(Tabela2[[#This Row],[Código]],2)</f>
        <v>76</v>
      </c>
    </row>
    <row r="7780" spans="2:16" ht="15" customHeight="1" x14ac:dyDescent="0.25">
      <c r="B7780" s="36" t="str">
        <f>LOOKUP(Tabela2[[#This Row],[RESUMO]],Tabela3[Grupo],Tabela3[Meus produtos])</f>
        <v>Não</v>
      </c>
      <c r="C7780" s="30" t="s">
        <v>7426</v>
      </c>
      <c r="D7780" t="s">
        <v>21238</v>
      </c>
      <c r="E7780" t="s">
        <v>11853</v>
      </c>
      <c r="F7780" s="30" t="s">
        <v>18133</v>
      </c>
      <c r="G7780">
        <v>11.92</v>
      </c>
      <c r="H7780">
        <v>6.47</v>
      </c>
      <c r="I7780">
        <v>18</v>
      </c>
      <c r="J7780">
        <v>0</v>
      </c>
      <c r="K7780" s="13">
        <v>0.3639</v>
      </c>
      <c r="L7780" s="13">
        <v>6.4699999999999994E-2</v>
      </c>
      <c r="M7780" s="13">
        <v>0.1192</v>
      </c>
      <c r="N7780" s="13">
        <v>0.18</v>
      </c>
      <c r="O7780" s="13">
        <v>0</v>
      </c>
      <c r="P7780" s="12" t="str">
        <f>LEFT(Tabela2[[#This Row],[Código]],2)</f>
        <v>76</v>
      </c>
    </row>
    <row r="7781" spans="2:16" ht="15" customHeight="1" x14ac:dyDescent="0.25">
      <c r="B7781" s="36" t="str">
        <f>LOOKUP(Tabela2[[#This Row],[RESUMO]],Tabela3[Grupo],Tabela3[Meus produtos])</f>
        <v>Não</v>
      </c>
      <c r="C7781" s="30" t="s">
        <v>7427</v>
      </c>
      <c r="D7781" t="s">
        <v>21238</v>
      </c>
      <c r="E7781" t="s">
        <v>11853</v>
      </c>
      <c r="F7781" s="30" t="s">
        <v>18134</v>
      </c>
      <c r="G7781">
        <v>11.92</v>
      </c>
      <c r="H7781">
        <v>6.47</v>
      </c>
      <c r="I7781">
        <v>12</v>
      </c>
      <c r="J7781">
        <v>0</v>
      </c>
      <c r="K7781" s="13">
        <v>0.3039</v>
      </c>
      <c r="L7781" s="13">
        <v>6.4699999999999994E-2</v>
      </c>
      <c r="M7781" s="13">
        <v>0.1192</v>
      </c>
      <c r="N7781" s="13">
        <v>0.12</v>
      </c>
      <c r="O7781" s="13">
        <v>0</v>
      </c>
      <c r="P7781" s="12" t="str">
        <f>LEFT(Tabela2[[#This Row],[Código]],2)</f>
        <v>76</v>
      </c>
    </row>
    <row r="7782" spans="2:16" ht="15" customHeight="1" x14ac:dyDescent="0.25">
      <c r="B7782" s="36" t="str">
        <f>LOOKUP(Tabela2[[#This Row],[RESUMO]],Tabela3[Grupo],Tabela3[Meus produtos])</f>
        <v>Não</v>
      </c>
      <c r="C7782" s="30" t="s">
        <v>7428</v>
      </c>
      <c r="D7782" t="s">
        <v>21238</v>
      </c>
      <c r="E7782" t="s">
        <v>11853</v>
      </c>
      <c r="F7782" s="30" t="s">
        <v>18135</v>
      </c>
      <c r="G7782">
        <v>11.92</v>
      </c>
      <c r="H7782">
        <v>6.47</v>
      </c>
      <c r="I7782">
        <v>18</v>
      </c>
      <c r="J7782">
        <v>0</v>
      </c>
      <c r="K7782" s="13">
        <v>0.3639</v>
      </c>
      <c r="L7782" s="13">
        <v>6.4699999999999994E-2</v>
      </c>
      <c r="M7782" s="13">
        <v>0.1192</v>
      </c>
      <c r="N7782" s="13">
        <v>0.18</v>
      </c>
      <c r="O7782" s="13">
        <v>0</v>
      </c>
      <c r="P7782" s="12" t="str">
        <f>LEFT(Tabela2[[#This Row],[Código]],2)</f>
        <v>76</v>
      </c>
    </row>
    <row r="7783" spans="2:16" ht="15" customHeight="1" x14ac:dyDescent="0.25">
      <c r="B7783" s="36" t="str">
        <f>LOOKUP(Tabela2[[#This Row],[RESUMO]],Tabela3[Grupo],Tabela3[Meus produtos])</f>
        <v>Não</v>
      </c>
      <c r="C7783" s="30" t="s">
        <v>7429</v>
      </c>
      <c r="D7783" t="s">
        <v>21238</v>
      </c>
      <c r="E7783" t="s">
        <v>11853</v>
      </c>
      <c r="F7783" s="30" t="s">
        <v>18136</v>
      </c>
      <c r="G7783">
        <v>17.88</v>
      </c>
      <c r="H7783">
        <v>9.56</v>
      </c>
      <c r="I7783">
        <v>18</v>
      </c>
      <c r="J7783">
        <v>0</v>
      </c>
      <c r="K7783" s="13">
        <v>0.45439999999999997</v>
      </c>
      <c r="L7783" s="13">
        <v>9.5600000000000004E-2</v>
      </c>
      <c r="M7783" s="13">
        <v>0.17879999999999999</v>
      </c>
      <c r="N7783" s="13">
        <v>0.18</v>
      </c>
      <c r="O7783" s="13">
        <v>0</v>
      </c>
      <c r="P7783" s="12" t="str">
        <f>LEFT(Tabela2[[#This Row],[Código]],2)</f>
        <v>76</v>
      </c>
    </row>
    <row r="7784" spans="2:16" ht="15" customHeight="1" x14ac:dyDescent="0.25">
      <c r="B7784" s="36" t="str">
        <f>LOOKUP(Tabela2[[#This Row],[RESUMO]],Tabela3[Grupo],Tabela3[Meus produtos])</f>
        <v>Não</v>
      </c>
      <c r="C7784" s="30" t="s">
        <v>7430</v>
      </c>
      <c r="D7784" t="s">
        <v>21238</v>
      </c>
      <c r="E7784" t="s">
        <v>11853</v>
      </c>
      <c r="F7784" s="30" t="s">
        <v>18137</v>
      </c>
      <c r="G7784">
        <v>17.88</v>
      </c>
      <c r="H7784">
        <v>9.56</v>
      </c>
      <c r="I7784">
        <v>18</v>
      </c>
      <c r="J7784">
        <v>0</v>
      </c>
      <c r="K7784" s="13">
        <v>0.45439999999999997</v>
      </c>
      <c r="L7784" s="13">
        <v>9.5600000000000004E-2</v>
      </c>
      <c r="M7784" s="13">
        <v>0.17879999999999999</v>
      </c>
      <c r="N7784" s="13">
        <v>0.18</v>
      </c>
      <c r="O7784" s="13">
        <v>0</v>
      </c>
      <c r="P7784" s="12" t="str">
        <f>LEFT(Tabela2[[#This Row],[Código]],2)</f>
        <v>76</v>
      </c>
    </row>
    <row r="7785" spans="2:16" ht="15" customHeight="1" x14ac:dyDescent="0.25">
      <c r="B7785" s="36" t="str">
        <f>LOOKUP(Tabela2[[#This Row],[RESUMO]],Tabela3[Grupo],Tabela3[Meus produtos])</f>
        <v>Não</v>
      </c>
      <c r="C7785" s="30" t="s">
        <v>7431</v>
      </c>
      <c r="D7785" t="s">
        <v>21238</v>
      </c>
      <c r="E7785" t="s">
        <v>11853</v>
      </c>
      <c r="F7785" s="30" t="s">
        <v>18138</v>
      </c>
      <c r="G7785">
        <v>17.88</v>
      </c>
      <c r="H7785">
        <v>9.56</v>
      </c>
      <c r="I7785">
        <v>18</v>
      </c>
      <c r="J7785">
        <v>0</v>
      </c>
      <c r="K7785" s="13">
        <v>0.45439999999999997</v>
      </c>
      <c r="L7785" s="13">
        <v>9.5600000000000004E-2</v>
      </c>
      <c r="M7785" s="13">
        <v>0.17879999999999999</v>
      </c>
      <c r="N7785" s="13">
        <v>0.18</v>
      </c>
      <c r="O7785" s="13">
        <v>0</v>
      </c>
      <c r="P7785" s="12" t="str">
        <f>LEFT(Tabela2[[#This Row],[Código]],2)</f>
        <v>76</v>
      </c>
    </row>
    <row r="7786" spans="2:16" ht="15" customHeight="1" x14ac:dyDescent="0.25">
      <c r="B7786" s="36" t="str">
        <f>LOOKUP(Tabela2[[#This Row],[RESUMO]],Tabela3[Grupo],Tabela3[Meus produtos])</f>
        <v>Não</v>
      </c>
      <c r="C7786" s="30" t="s">
        <v>7432</v>
      </c>
      <c r="D7786" t="s">
        <v>21238</v>
      </c>
      <c r="E7786" t="s">
        <v>11853</v>
      </c>
      <c r="F7786" s="30" t="s">
        <v>18139</v>
      </c>
      <c r="G7786">
        <v>17.88</v>
      </c>
      <c r="H7786">
        <v>9.56</v>
      </c>
      <c r="I7786">
        <v>18</v>
      </c>
      <c r="J7786">
        <v>0</v>
      </c>
      <c r="K7786" s="13">
        <v>0.45439999999999997</v>
      </c>
      <c r="L7786" s="13">
        <v>9.5600000000000004E-2</v>
      </c>
      <c r="M7786" s="13">
        <v>0.17879999999999999</v>
      </c>
      <c r="N7786" s="13">
        <v>0.18</v>
      </c>
      <c r="O7786" s="13">
        <v>0</v>
      </c>
      <c r="P7786" s="12" t="str">
        <f>LEFT(Tabela2[[#This Row],[Código]],2)</f>
        <v>76</v>
      </c>
    </row>
    <row r="7787" spans="2:16" ht="15" customHeight="1" x14ac:dyDescent="0.25">
      <c r="B7787" s="36" t="str">
        <f>LOOKUP(Tabela2[[#This Row],[RESUMO]],Tabela3[Grupo],Tabela3[Meus produtos])</f>
        <v>Não</v>
      </c>
      <c r="C7787" s="30" t="s">
        <v>7433</v>
      </c>
      <c r="D7787" t="s">
        <v>21238</v>
      </c>
      <c r="E7787" t="s">
        <v>11853</v>
      </c>
      <c r="F7787" s="30" t="s">
        <v>18140</v>
      </c>
      <c r="G7787">
        <v>10.83</v>
      </c>
      <c r="H7787">
        <v>6.04</v>
      </c>
      <c r="I7787">
        <v>18</v>
      </c>
      <c r="J7787">
        <v>0</v>
      </c>
      <c r="K7787" s="13">
        <v>0.34870000000000001</v>
      </c>
      <c r="L7787" s="13">
        <v>6.0400000000000002E-2</v>
      </c>
      <c r="M7787" s="13">
        <v>0.10830000000000001</v>
      </c>
      <c r="N7787" s="13">
        <v>0.18</v>
      </c>
      <c r="O7787" s="13">
        <v>0</v>
      </c>
      <c r="P7787" s="12" t="str">
        <f>LEFT(Tabela2[[#This Row],[Código]],2)</f>
        <v>76</v>
      </c>
    </row>
    <row r="7788" spans="2:16" ht="15" customHeight="1" x14ac:dyDescent="0.25">
      <c r="B7788" s="36" t="str">
        <f>LOOKUP(Tabela2[[#This Row],[RESUMO]],Tabela3[Grupo],Tabela3[Meus produtos])</f>
        <v>Não</v>
      </c>
      <c r="C7788" s="30" t="s">
        <v>7434</v>
      </c>
      <c r="D7788" t="s">
        <v>21238</v>
      </c>
      <c r="E7788" t="s">
        <v>11853</v>
      </c>
      <c r="F7788" s="30" t="s">
        <v>18141</v>
      </c>
      <c r="G7788">
        <v>6.57</v>
      </c>
      <c r="H7788">
        <v>4.3499999999999996</v>
      </c>
      <c r="I7788">
        <v>0</v>
      </c>
      <c r="J7788">
        <v>0</v>
      </c>
      <c r="K7788" s="13">
        <v>0.10920000000000001</v>
      </c>
      <c r="L7788" s="13">
        <v>4.3499999999999997E-2</v>
      </c>
      <c r="M7788" s="13">
        <v>6.5700000000000008E-2</v>
      </c>
      <c r="N7788" s="13">
        <v>0</v>
      </c>
      <c r="O7788" s="13">
        <v>0</v>
      </c>
      <c r="P7788" s="12" t="str">
        <f>LEFT(Tabela2[[#This Row],[Código]],2)</f>
        <v>76</v>
      </c>
    </row>
    <row r="7789" spans="2:16" ht="15" customHeight="1" x14ac:dyDescent="0.25">
      <c r="B7789" s="36" t="str">
        <f>LOOKUP(Tabela2[[#This Row],[RESUMO]],Tabela3[Grupo],Tabela3[Meus produtos])</f>
        <v>Não</v>
      </c>
      <c r="C7789" s="30" t="s">
        <v>7435</v>
      </c>
      <c r="D7789" t="s">
        <v>21238</v>
      </c>
      <c r="E7789" t="s">
        <v>11853</v>
      </c>
      <c r="F7789" s="30" t="s">
        <v>18142</v>
      </c>
      <c r="G7789">
        <v>17.95</v>
      </c>
      <c r="H7789">
        <v>9.1999999999999993</v>
      </c>
      <c r="I7789">
        <v>18</v>
      </c>
      <c r="J7789">
        <v>0</v>
      </c>
      <c r="K7789" s="13">
        <v>0.45149999999999996</v>
      </c>
      <c r="L7789" s="13">
        <v>9.1999999999999998E-2</v>
      </c>
      <c r="M7789" s="13">
        <v>0.17949999999999999</v>
      </c>
      <c r="N7789" s="13">
        <v>0.18</v>
      </c>
      <c r="O7789" s="13">
        <v>0</v>
      </c>
      <c r="P7789" s="12" t="str">
        <f>LEFT(Tabela2[[#This Row],[Código]],2)</f>
        <v>76</v>
      </c>
    </row>
    <row r="7790" spans="2:16" ht="15" customHeight="1" x14ac:dyDescent="0.25">
      <c r="B7790" s="36" t="str">
        <f>LOOKUP(Tabela2[[#This Row],[RESUMO]],Tabela3[Grupo],Tabela3[Meus produtos])</f>
        <v>Não</v>
      </c>
      <c r="C7790" s="30" t="s">
        <v>7436</v>
      </c>
      <c r="D7790" t="s">
        <v>21238</v>
      </c>
      <c r="E7790" t="s">
        <v>11853</v>
      </c>
      <c r="F7790" s="30" t="s">
        <v>18143</v>
      </c>
      <c r="G7790">
        <v>17.95</v>
      </c>
      <c r="H7790">
        <v>9.1999999999999993</v>
      </c>
      <c r="I7790">
        <v>18</v>
      </c>
      <c r="J7790">
        <v>0</v>
      </c>
      <c r="K7790" s="13">
        <v>0.45149999999999996</v>
      </c>
      <c r="L7790" s="13">
        <v>9.1999999999999998E-2</v>
      </c>
      <c r="M7790" s="13">
        <v>0.17949999999999999</v>
      </c>
      <c r="N7790" s="13">
        <v>0.18</v>
      </c>
      <c r="O7790" s="13">
        <v>0</v>
      </c>
      <c r="P7790" s="12" t="str">
        <f>LEFT(Tabela2[[#This Row],[Código]],2)</f>
        <v>76</v>
      </c>
    </row>
    <row r="7791" spans="2:16" ht="15" customHeight="1" x14ac:dyDescent="0.25">
      <c r="B7791" s="36" t="str">
        <f>LOOKUP(Tabela2[[#This Row],[RESUMO]],Tabela3[Grupo],Tabela3[Meus produtos])</f>
        <v>Não</v>
      </c>
      <c r="C7791" s="30" t="s">
        <v>7437</v>
      </c>
      <c r="D7791" t="s">
        <v>21238</v>
      </c>
      <c r="E7791" t="s">
        <v>11853</v>
      </c>
      <c r="F7791" s="30" t="s">
        <v>18144</v>
      </c>
      <c r="G7791">
        <v>15.57</v>
      </c>
      <c r="H7791">
        <v>6.82</v>
      </c>
      <c r="I7791">
        <v>18</v>
      </c>
      <c r="J7791">
        <v>0</v>
      </c>
      <c r="K7791" s="13">
        <v>0.40389999999999998</v>
      </c>
      <c r="L7791" s="13">
        <v>6.8199999999999997E-2</v>
      </c>
      <c r="M7791" s="13">
        <v>0.15570000000000001</v>
      </c>
      <c r="N7791" s="13">
        <v>0.18</v>
      </c>
      <c r="O7791" s="13">
        <v>0</v>
      </c>
      <c r="P7791" s="12" t="str">
        <f>LEFT(Tabela2[[#This Row],[Código]],2)</f>
        <v>76</v>
      </c>
    </row>
    <row r="7792" spans="2:16" ht="15" customHeight="1" x14ac:dyDescent="0.25">
      <c r="B7792" s="36" t="str">
        <f>LOOKUP(Tabela2[[#This Row],[RESUMO]],Tabela3[Grupo],Tabela3[Meus produtos])</f>
        <v>Não</v>
      </c>
      <c r="C7792" s="30" t="s">
        <v>7438</v>
      </c>
      <c r="D7792" t="s">
        <v>21238</v>
      </c>
      <c r="E7792" t="s">
        <v>11853</v>
      </c>
      <c r="F7792" s="30" t="s">
        <v>18145</v>
      </c>
      <c r="G7792">
        <v>8.31</v>
      </c>
      <c r="H7792">
        <v>4.2</v>
      </c>
      <c r="I7792">
        <v>18</v>
      </c>
      <c r="J7792">
        <v>0</v>
      </c>
      <c r="K7792" s="13">
        <v>0.30510000000000004</v>
      </c>
      <c r="L7792" s="13">
        <v>4.2000000000000003E-2</v>
      </c>
      <c r="M7792" s="13">
        <v>8.3100000000000007E-2</v>
      </c>
      <c r="N7792" s="13">
        <v>0.18</v>
      </c>
      <c r="O7792" s="13">
        <v>0</v>
      </c>
      <c r="P7792" s="12" t="str">
        <f>LEFT(Tabela2[[#This Row],[Código]],2)</f>
        <v>78</v>
      </c>
    </row>
    <row r="7793" spans="2:16" ht="15" customHeight="1" x14ac:dyDescent="0.25">
      <c r="B7793" s="36" t="str">
        <f>LOOKUP(Tabela2[[#This Row],[RESUMO]],Tabela3[Grupo],Tabela3[Meus produtos])</f>
        <v>Não</v>
      </c>
      <c r="C7793" s="30" t="s">
        <v>7439</v>
      </c>
      <c r="D7793" t="s">
        <v>21238</v>
      </c>
      <c r="E7793" t="s">
        <v>11853</v>
      </c>
      <c r="F7793" s="30" t="s">
        <v>18146</v>
      </c>
      <c r="G7793">
        <v>8.31</v>
      </c>
      <c r="H7793">
        <v>4.2</v>
      </c>
      <c r="I7793">
        <v>18</v>
      </c>
      <c r="J7793">
        <v>0</v>
      </c>
      <c r="K7793" s="13">
        <v>0.30510000000000004</v>
      </c>
      <c r="L7793" s="13">
        <v>4.2000000000000003E-2</v>
      </c>
      <c r="M7793" s="13">
        <v>8.3100000000000007E-2</v>
      </c>
      <c r="N7793" s="13">
        <v>0.18</v>
      </c>
      <c r="O7793" s="13">
        <v>0</v>
      </c>
      <c r="P7793" s="12" t="str">
        <f>LEFT(Tabela2[[#This Row],[Código]],2)</f>
        <v>78</v>
      </c>
    </row>
    <row r="7794" spans="2:16" ht="15" customHeight="1" x14ac:dyDescent="0.25">
      <c r="B7794" s="36" t="str">
        <f>LOOKUP(Tabela2[[#This Row],[RESUMO]],Tabela3[Grupo],Tabela3[Meus produtos])</f>
        <v>Não</v>
      </c>
      <c r="C7794" s="30" t="s">
        <v>7440</v>
      </c>
      <c r="D7794" t="s">
        <v>21238</v>
      </c>
      <c r="E7794" t="s">
        <v>11853</v>
      </c>
      <c r="F7794" s="30" t="s">
        <v>18147</v>
      </c>
      <c r="G7794">
        <v>8.31</v>
      </c>
      <c r="H7794">
        <v>4.2</v>
      </c>
      <c r="I7794">
        <v>18</v>
      </c>
      <c r="J7794">
        <v>0</v>
      </c>
      <c r="K7794" s="13">
        <v>0.30510000000000004</v>
      </c>
      <c r="L7794" s="13">
        <v>4.2000000000000003E-2</v>
      </c>
      <c r="M7794" s="13">
        <v>8.3100000000000007E-2</v>
      </c>
      <c r="N7794" s="13">
        <v>0.18</v>
      </c>
      <c r="O7794" s="13">
        <v>0</v>
      </c>
      <c r="P7794" s="12" t="str">
        <f>LEFT(Tabela2[[#This Row],[Código]],2)</f>
        <v>78</v>
      </c>
    </row>
    <row r="7795" spans="2:16" ht="15" customHeight="1" x14ac:dyDescent="0.25">
      <c r="B7795" s="36" t="str">
        <f>LOOKUP(Tabela2[[#This Row],[RESUMO]],Tabela3[Grupo],Tabela3[Meus produtos])</f>
        <v>Não</v>
      </c>
      <c r="C7795" s="30" t="s">
        <v>7441</v>
      </c>
      <c r="D7795" t="s">
        <v>21238</v>
      </c>
      <c r="E7795" t="s">
        <v>11853</v>
      </c>
      <c r="F7795" s="30" t="s">
        <v>18148</v>
      </c>
      <c r="G7795">
        <v>7.81</v>
      </c>
      <c r="H7795">
        <v>4.2</v>
      </c>
      <c r="I7795">
        <v>18</v>
      </c>
      <c r="J7795">
        <v>0</v>
      </c>
      <c r="K7795" s="13">
        <v>0.30010000000000003</v>
      </c>
      <c r="L7795" s="13">
        <v>4.2000000000000003E-2</v>
      </c>
      <c r="M7795" s="13">
        <v>7.8100000000000003E-2</v>
      </c>
      <c r="N7795" s="13">
        <v>0.18</v>
      </c>
      <c r="O7795" s="13">
        <v>0</v>
      </c>
      <c r="P7795" s="12" t="str">
        <f>LEFT(Tabela2[[#This Row],[Código]],2)</f>
        <v>78</v>
      </c>
    </row>
    <row r="7796" spans="2:16" ht="15" customHeight="1" x14ac:dyDescent="0.25">
      <c r="B7796" s="36" t="str">
        <f>LOOKUP(Tabela2[[#This Row],[RESUMO]],Tabela3[Grupo],Tabela3[Meus produtos])</f>
        <v>Não</v>
      </c>
      <c r="C7796" s="30" t="s">
        <v>7442</v>
      </c>
      <c r="D7796" t="s">
        <v>21238</v>
      </c>
      <c r="E7796" t="s">
        <v>11853</v>
      </c>
      <c r="F7796" s="30" t="s">
        <v>18149</v>
      </c>
      <c r="G7796">
        <v>7.81</v>
      </c>
      <c r="H7796">
        <v>4.2</v>
      </c>
      <c r="I7796">
        <v>18</v>
      </c>
      <c r="J7796">
        <v>0</v>
      </c>
      <c r="K7796" s="13">
        <v>0.30010000000000003</v>
      </c>
      <c r="L7796" s="13">
        <v>4.2000000000000003E-2</v>
      </c>
      <c r="M7796" s="13">
        <v>7.8100000000000003E-2</v>
      </c>
      <c r="N7796" s="13">
        <v>0.18</v>
      </c>
      <c r="O7796" s="13">
        <v>0</v>
      </c>
      <c r="P7796" s="12" t="str">
        <f>LEFT(Tabela2[[#This Row],[Código]],2)</f>
        <v>78</v>
      </c>
    </row>
    <row r="7797" spans="2:16" ht="15" customHeight="1" x14ac:dyDescent="0.25">
      <c r="B7797" s="36" t="str">
        <f>LOOKUP(Tabela2[[#This Row],[RESUMO]],Tabela3[Grupo],Tabela3[Meus produtos])</f>
        <v>Não</v>
      </c>
      <c r="C7797" s="30" t="s">
        <v>7443</v>
      </c>
      <c r="D7797" t="s">
        <v>21238</v>
      </c>
      <c r="E7797" t="s">
        <v>11853</v>
      </c>
      <c r="F7797" s="30" t="s">
        <v>18150</v>
      </c>
      <c r="G7797">
        <v>7.3</v>
      </c>
      <c r="H7797">
        <v>4.2</v>
      </c>
      <c r="I7797">
        <v>18</v>
      </c>
      <c r="J7797">
        <v>0</v>
      </c>
      <c r="K7797" s="13">
        <v>0.29499999999999998</v>
      </c>
      <c r="L7797" s="13">
        <v>4.2000000000000003E-2</v>
      </c>
      <c r="M7797" s="13">
        <v>7.2999999999999995E-2</v>
      </c>
      <c r="N7797" s="13">
        <v>0.18</v>
      </c>
      <c r="O7797" s="13">
        <v>0</v>
      </c>
      <c r="P7797" s="12" t="str">
        <f>LEFT(Tabela2[[#This Row],[Código]],2)</f>
        <v>78</v>
      </c>
    </row>
    <row r="7798" spans="2:16" ht="15" customHeight="1" x14ac:dyDescent="0.25">
      <c r="B7798" s="36" t="str">
        <f>LOOKUP(Tabela2[[#This Row],[RESUMO]],Tabela3[Grupo],Tabela3[Meus produtos])</f>
        <v>Não</v>
      </c>
      <c r="C7798" s="30" t="s">
        <v>7444</v>
      </c>
      <c r="D7798" t="s">
        <v>21238</v>
      </c>
      <c r="E7798" t="s">
        <v>11853</v>
      </c>
      <c r="F7798" s="30" t="s">
        <v>18151</v>
      </c>
      <c r="G7798">
        <v>9.26</v>
      </c>
      <c r="H7798">
        <v>4.2</v>
      </c>
      <c r="I7798">
        <v>18</v>
      </c>
      <c r="J7798">
        <v>0</v>
      </c>
      <c r="K7798" s="13">
        <v>0.31459999999999999</v>
      </c>
      <c r="L7798" s="13">
        <v>4.2000000000000003E-2</v>
      </c>
      <c r="M7798" s="13">
        <v>9.2600000000000002E-2</v>
      </c>
      <c r="N7798" s="13">
        <v>0.18</v>
      </c>
      <c r="O7798" s="13">
        <v>0</v>
      </c>
      <c r="P7798" s="12" t="str">
        <f>LEFT(Tabela2[[#This Row],[Código]],2)</f>
        <v>78</v>
      </c>
    </row>
    <row r="7799" spans="2:16" ht="15" customHeight="1" x14ac:dyDescent="0.25">
      <c r="B7799" s="36" t="str">
        <f>LOOKUP(Tabela2[[#This Row],[RESUMO]],Tabela3[Grupo],Tabela3[Meus produtos])</f>
        <v>Não</v>
      </c>
      <c r="C7799" s="30" t="s">
        <v>7445</v>
      </c>
      <c r="D7799" t="s">
        <v>21238</v>
      </c>
      <c r="E7799" t="s">
        <v>11853</v>
      </c>
      <c r="F7799" s="30" t="s">
        <v>18152</v>
      </c>
      <c r="G7799">
        <v>9.26</v>
      </c>
      <c r="H7799">
        <v>4.2</v>
      </c>
      <c r="I7799">
        <v>18</v>
      </c>
      <c r="J7799">
        <v>0</v>
      </c>
      <c r="K7799" s="13">
        <v>0.31459999999999999</v>
      </c>
      <c r="L7799" s="13">
        <v>4.2000000000000003E-2</v>
      </c>
      <c r="M7799" s="13">
        <v>9.2600000000000002E-2</v>
      </c>
      <c r="N7799" s="13">
        <v>0.18</v>
      </c>
      <c r="O7799" s="13">
        <v>0</v>
      </c>
      <c r="P7799" s="12" t="str">
        <f>LEFT(Tabela2[[#This Row],[Código]],2)</f>
        <v>78</v>
      </c>
    </row>
    <row r="7800" spans="2:16" ht="15" customHeight="1" x14ac:dyDescent="0.25">
      <c r="B7800" s="36" t="str">
        <f>LOOKUP(Tabela2[[#This Row],[RESUMO]],Tabela3[Grupo],Tabela3[Meus produtos])</f>
        <v>Não</v>
      </c>
      <c r="C7800" s="30" t="s">
        <v>7446</v>
      </c>
      <c r="D7800" t="s">
        <v>21238</v>
      </c>
      <c r="E7800" t="s">
        <v>11853</v>
      </c>
      <c r="F7800" s="30" t="s">
        <v>18153</v>
      </c>
      <c r="G7800">
        <v>7.81</v>
      </c>
      <c r="H7800">
        <v>4.2</v>
      </c>
      <c r="I7800">
        <v>18</v>
      </c>
      <c r="J7800">
        <v>0</v>
      </c>
      <c r="K7800" s="13">
        <v>0.30010000000000003</v>
      </c>
      <c r="L7800" s="13">
        <v>4.2000000000000003E-2</v>
      </c>
      <c r="M7800" s="13">
        <v>7.8100000000000003E-2</v>
      </c>
      <c r="N7800" s="13">
        <v>0.18</v>
      </c>
      <c r="O7800" s="13">
        <v>0</v>
      </c>
      <c r="P7800" s="12" t="str">
        <f>LEFT(Tabela2[[#This Row],[Código]],2)</f>
        <v>78</v>
      </c>
    </row>
    <row r="7801" spans="2:16" ht="15" customHeight="1" x14ac:dyDescent="0.25">
      <c r="B7801" s="36" t="str">
        <f>LOOKUP(Tabela2[[#This Row],[RESUMO]],Tabela3[Grupo],Tabela3[Meus produtos])</f>
        <v>Não</v>
      </c>
      <c r="C7801" s="30" t="s">
        <v>7447</v>
      </c>
      <c r="D7801" t="s">
        <v>21238</v>
      </c>
      <c r="E7801" t="s">
        <v>11853</v>
      </c>
      <c r="F7801" s="30" t="s">
        <v>18154</v>
      </c>
      <c r="G7801">
        <v>9.26</v>
      </c>
      <c r="H7801">
        <v>4.2</v>
      </c>
      <c r="I7801">
        <v>18</v>
      </c>
      <c r="J7801">
        <v>0</v>
      </c>
      <c r="K7801" s="13">
        <v>0.31459999999999999</v>
      </c>
      <c r="L7801" s="13">
        <v>4.2000000000000003E-2</v>
      </c>
      <c r="M7801" s="13">
        <v>9.2600000000000002E-2</v>
      </c>
      <c r="N7801" s="13">
        <v>0.18</v>
      </c>
      <c r="O7801" s="13">
        <v>0</v>
      </c>
      <c r="P7801" s="12" t="str">
        <f>LEFT(Tabela2[[#This Row],[Código]],2)</f>
        <v>78</v>
      </c>
    </row>
    <row r="7802" spans="2:16" ht="15" customHeight="1" x14ac:dyDescent="0.25">
      <c r="B7802" s="36" t="str">
        <f>LOOKUP(Tabela2[[#This Row],[RESUMO]],Tabela3[Grupo],Tabela3[Meus produtos])</f>
        <v>Não</v>
      </c>
      <c r="C7802" s="30" t="s">
        <v>7448</v>
      </c>
      <c r="D7802" t="s">
        <v>21238</v>
      </c>
      <c r="E7802" t="s">
        <v>11853</v>
      </c>
      <c r="F7802" s="30" t="s">
        <v>18155</v>
      </c>
      <c r="G7802">
        <v>9.6999999999999993</v>
      </c>
      <c r="H7802">
        <v>4.2</v>
      </c>
      <c r="I7802">
        <v>18</v>
      </c>
      <c r="J7802">
        <v>0</v>
      </c>
      <c r="K7802" s="13">
        <v>0.31899999999999995</v>
      </c>
      <c r="L7802" s="13">
        <v>4.2000000000000003E-2</v>
      </c>
      <c r="M7802" s="13">
        <v>9.6999999999999989E-2</v>
      </c>
      <c r="N7802" s="13">
        <v>0.18</v>
      </c>
      <c r="O7802" s="13">
        <v>0</v>
      </c>
      <c r="P7802" s="12" t="str">
        <f>LEFT(Tabela2[[#This Row],[Código]],2)</f>
        <v>78</v>
      </c>
    </row>
    <row r="7803" spans="2:16" ht="15" customHeight="1" x14ac:dyDescent="0.25">
      <c r="B7803" s="36" t="str">
        <f>LOOKUP(Tabela2[[#This Row],[RESUMO]],Tabela3[Grupo],Tabela3[Meus produtos])</f>
        <v>Não</v>
      </c>
      <c r="C7803" s="30" t="s">
        <v>7449</v>
      </c>
      <c r="D7803" t="s">
        <v>21238</v>
      </c>
      <c r="E7803" t="s">
        <v>11853</v>
      </c>
      <c r="F7803" s="30" t="s">
        <v>18156</v>
      </c>
      <c r="G7803">
        <v>10.130000000000001</v>
      </c>
      <c r="H7803">
        <v>4.2</v>
      </c>
      <c r="I7803">
        <v>18</v>
      </c>
      <c r="J7803">
        <v>0</v>
      </c>
      <c r="K7803" s="13">
        <v>0.32330000000000003</v>
      </c>
      <c r="L7803" s="13">
        <v>4.2000000000000003E-2</v>
      </c>
      <c r="M7803" s="13">
        <v>0.1013</v>
      </c>
      <c r="N7803" s="13">
        <v>0.18</v>
      </c>
      <c r="O7803" s="13">
        <v>0</v>
      </c>
      <c r="P7803" s="12" t="str">
        <f>LEFT(Tabela2[[#This Row],[Código]],2)</f>
        <v>78</v>
      </c>
    </row>
    <row r="7804" spans="2:16" ht="15" customHeight="1" x14ac:dyDescent="0.25">
      <c r="B7804" s="36" t="str">
        <f>LOOKUP(Tabela2[[#This Row],[RESUMO]],Tabela3[Grupo],Tabela3[Meus produtos])</f>
        <v>Não</v>
      </c>
      <c r="C7804" s="30" t="s">
        <v>7450</v>
      </c>
      <c r="D7804" t="s">
        <v>21238</v>
      </c>
      <c r="E7804" t="s">
        <v>11853</v>
      </c>
      <c r="F7804" s="30" t="s">
        <v>18157</v>
      </c>
      <c r="G7804">
        <v>8.0500000000000007</v>
      </c>
      <c r="H7804">
        <v>4.2</v>
      </c>
      <c r="I7804">
        <v>18</v>
      </c>
      <c r="J7804">
        <v>0</v>
      </c>
      <c r="K7804" s="13">
        <v>0.30249999999999999</v>
      </c>
      <c r="L7804" s="13">
        <v>4.2000000000000003E-2</v>
      </c>
      <c r="M7804" s="13">
        <v>8.0500000000000002E-2</v>
      </c>
      <c r="N7804" s="13">
        <v>0.18</v>
      </c>
      <c r="O7804" s="13">
        <v>0</v>
      </c>
      <c r="P7804" s="12" t="str">
        <f>LEFT(Tabela2[[#This Row],[Código]],2)</f>
        <v>79</v>
      </c>
    </row>
    <row r="7805" spans="2:16" ht="15" customHeight="1" x14ac:dyDescent="0.25">
      <c r="B7805" s="36" t="str">
        <f>LOOKUP(Tabela2[[#This Row],[RESUMO]],Tabela3[Grupo],Tabela3[Meus produtos])</f>
        <v>Não</v>
      </c>
      <c r="C7805" s="30" t="s">
        <v>7451</v>
      </c>
      <c r="D7805" t="s">
        <v>21238</v>
      </c>
      <c r="E7805" t="s">
        <v>11853</v>
      </c>
      <c r="F7805" s="30" t="s">
        <v>18158</v>
      </c>
      <c r="G7805">
        <v>8.0500000000000007</v>
      </c>
      <c r="H7805">
        <v>4.2</v>
      </c>
      <c r="I7805">
        <v>18</v>
      </c>
      <c r="J7805">
        <v>0</v>
      </c>
      <c r="K7805" s="13">
        <v>0.30249999999999999</v>
      </c>
      <c r="L7805" s="13">
        <v>4.2000000000000003E-2</v>
      </c>
      <c r="M7805" s="13">
        <v>8.0500000000000002E-2</v>
      </c>
      <c r="N7805" s="13">
        <v>0.18</v>
      </c>
      <c r="O7805" s="13">
        <v>0</v>
      </c>
      <c r="P7805" s="12" t="str">
        <f>LEFT(Tabela2[[#This Row],[Código]],2)</f>
        <v>79</v>
      </c>
    </row>
    <row r="7806" spans="2:16" ht="15" customHeight="1" x14ac:dyDescent="0.25">
      <c r="B7806" s="36" t="str">
        <f>LOOKUP(Tabela2[[#This Row],[RESUMO]],Tabela3[Grupo],Tabela3[Meus produtos])</f>
        <v>Não</v>
      </c>
      <c r="C7806" s="30" t="s">
        <v>7452</v>
      </c>
      <c r="D7806" t="s">
        <v>21238</v>
      </c>
      <c r="E7806" t="s">
        <v>11853</v>
      </c>
      <c r="F7806" s="30" t="s">
        <v>18159</v>
      </c>
      <c r="G7806">
        <v>8.0500000000000007</v>
      </c>
      <c r="H7806">
        <v>4.2</v>
      </c>
      <c r="I7806">
        <v>18</v>
      </c>
      <c r="J7806">
        <v>0</v>
      </c>
      <c r="K7806" s="13">
        <v>0.30249999999999999</v>
      </c>
      <c r="L7806" s="13">
        <v>4.2000000000000003E-2</v>
      </c>
      <c r="M7806" s="13">
        <v>8.0500000000000002E-2</v>
      </c>
      <c r="N7806" s="13">
        <v>0.18</v>
      </c>
      <c r="O7806" s="13">
        <v>0</v>
      </c>
      <c r="P7806" s="12" t="str">
        <f>LEFT(Tabela2[[#This Row],[Código]],2)</f>
        <v>79</v>
      </c>
    </row>
    <row r="7807" spans="2:16" ht="15" customHeight="1" x14ac:dyDescent="0.25">
      <c r="B7807" s="36" t="str">
        <f>LOOKUP(Tabela2[[#This Row],[RESUMO]],Tabela3[Grupo],Tabela3[Meus produtos])</f>
        <v>Não</v>
      </c>
      <c r="C7807" s="30" t="s">
        <v>7453</v>
      </c>
      <c r="D7807" t="s">
        <v>21238</v>
      </c>
      <c r="E7807" t="s">
        <v>11853</v>
      </c>
      <c r="F7807" s="30" t="s">
        <v>18160</v>
      </c>
      <c r="G7807">
        <v>8.0500000000000007</v>
      </c>
      <c r="H7807">
        <v>4.2</v>
      </c>
      <c r="I7807">
        <v>18</v>
      </c>
      <c r="J7807">
        <v>0</v>
      </c>
      <c r="K7807" s="13">
        <v>0.30249999999999999</v>
      </c>
      <c r="L7807" s="13">
        <v>4.2000000000000003E-2</v>
      </c>
      <c r="M7807" s="13">
        <v>8.0500000000000002E-2</v>
      </c>
      <c r="N7807" s="13">
        <v>0.18</v>
      </c>
      <c r="O7807" s="13">
        <v>0</v>
      </c>
      <c r="P7807" s="12" t="str">
        <f>LEFT(Tabela2[[#This Row],[Código]],2)</f>
        <v>79</v>
      </c>
    </row>
    <row r="7808" spans="2:16" ht="15" customHeight="1" x14ac:dyDescent="0.25">
      <c r="B7808" s="36" t="str">
        <f>LOOKUP(Tabela2[[#This Row],[RESUMO]],Tabela3[Grupo],Tabela3[Meus produtos])</f>
        <v>Não</v>
      </c>
      <c r="C7808" s="30" t="s">
        <v>7454</v>
      </c>
      <c r="D7808" t="s">
        <v>21238</v>
      </c>
      <c r="E7808" t="s">
        <v>11853</v>
      </c>
      <c r="F7808" s="30" t="s">
        <v>18161</v>
      </c>
      <c r="G7808">
        <v>8.0500000000000007</v>
      </c>
      <c r="H7808">
        <v>4.2</v>
      </c>
      <c r="I7808">
        <v>18</v>
      </c>
      <c r="J7808">
        <v>0</v>
      </c>
      <c r="K7808" s="13">
        <v>0.30249999999999999</v>
      </c>
      <c r="L7808" s="13">
        <v>4.2000000000000003E-2</v>
      </c>
      <c r="M7808" s="13">
        <v>8.0500000000000002E-2</v>
      </c>
      <c r="N7808" s="13">
        <v>0.18</v>
      </c>
      <c r="O7808" s="13">
        <v>0</v>
      </c>
      <c r="P7808" s="12" t="str">
        <f>LEFT(Tabela2[[#This Row],[Código]],2)</f>
        <v>79</v>
      </c>
    </row>
    <row r="7809" spans="2:16" ht="15" customHeight="1" x14ac:dyDescent="0.25">
      <c r="B7809" s="36" t="str">
        <f>LOOKUP(Tabela2[[#This Row],[RESUMO]],Tabela3[Grupo],Tabela3[Meus produtos])</f>
        <v>Não</v>
      </c>
      <c r="C7809" s="30" t="s">
        <v>7455</v>
      </c>
      <c r="D7809" t="s">
        <v>21238</v>
      </c>
      <c r="E7809" t="s">
        <v>11853</v>
      </c>
      <c r="F7809" s="30" t="s">
        <v>18162</v>
      </c>
      <c r="G7809">
        <v>7.62</v>
      </c>
      <c r="H7809">
        <v>4.2</v>
      </c>
      <c r="I7809">
        <v>18</v>
      </c>
      <c r="J7809">
        <v>0</v>
      </c>
      <c r="K7809" s="13">
        <v>0.29820000000000002</v>
      </c>
      <c r="L7809" s="13">
        <v>4.2000000000000003E-2</v>
      </c>
      <c r="M7809" s="13">
        <v>7.6200000000000004E-2</v>
      </c>
      <c r="N7809" s="13">
        <v>0.18</v>
      </c>
      <c r="O7809" s="13">
        <v>0</v>
      </c>
      <c r="P7809" s="12" t="str">
        <f>LEFT(Tabela2[[#This Row],[Código]],2)</f>
        <v>79</v>
      </c>
    </row>
    <row r="7810" spans="2:16" ht="15" customHeight="1" x14ac:dyDescent="0.25">
      <c r="B7810" s="36" t="str">
        <f>LOOKUP(Tabela2[[#This Row],[RESUMO]],Tabela3[Grupo],Tabela3[Meus produtos])</f>
        <v>Não</v>
      </c>
      <c r="C7810" s="30" t="s">
        <v>7456</v>
      </c>
      <c r="D7810" t="s">
        <v>21238</v>
      </c>
      <c r="E7810" t="s">
        <v>11853</v>
      </c>
      <c r="F7810" s="30" t="s">
        <v>18163</v>
      </c>
      <c r="G7810">
        <v>8.0500000000000007</v>
      </c>
      <c r="H7810">
        <v>4.2</v>
      </c>
      <c r="I7810">
        <v>18</v>
      </c>
      <c r="J7810">
        <v>0</v>
      </c>
      <c r="K7810" s="13">
        <v>0.30249999999999999</v>
      </c>
      <c r="L7810" s="13">
        <v>4.2000000000000003E-2</v>
      </c>
      <c r="M7810" s="13">
        <v>8.0500000000000002E-2</v>
      </c>
      <c r="N7810" s="13">
        <v>0.18</v>
      </c>
      <c r="O7810" s="13">
        <v>0</v>
      </c>
      <c r="P7810" s="12" t="str">
        <f>LEFT(Tabela2[[#This Row],[Código]],2)</f>
        <v>79</v>
      </c>
    </row>
    <row r="7811" spans="2:16" ht="15" customHeight="1" x14ac:dyDescent="0.25">
      <c r="B7811" s="36" t="str">
        <f>LOOKUP(Tabela2[[#This Row],[RESUMO]],Tabela3[Grupo],Tabela3[Meus produtos])</f>
        <v>Não</v>
      </c>
      <c r="C7811" s="30" t="s">
        <v>7457</v>
      </c>
      <c r="D7811" t="s">
        <v>21238</v>
      </c>
      <c r="E7811" t="s">
        <v>11853</v>
      </c>
      <c r="F7811" s="30" t="s">
        <v>18164</v>
      </c>
      <c r="G7811">
        <v>8.0500000000000007</v>
      </c>
      <c r="H7811">
        <v>4.2</v>
      </c>
      <c r="I7811">
        <v>18</v>
      </c>
      <c r="J7811">
        <v>0</v>
      </c>
      <c r="K7811" s="13">
        <v>0.30249999999999999</v>
      </c>
      <c r="L7811" s="13">
        <v>4.2000000000000003E-2</v>
      </c>
      <c r="M7811" s="13">
        <v>8.0500000000000002E-2</v>
      </c>
      <c r="N7811" s="13">
        <v>0.18</v>
      </c>
      <c r="O7811" s="13">
        <v>0</v>
      </c>
      <c r="P7811" s="12" t="str">
        <f>LEFT(Tabela2[[#This Row],[Código]],2)</f>
        <v>79</v>
      </c>
    </row>
    <row r="7812" spans="2:16" ht="15" customHeight="1" x14ac:dyDescent="0.25">
      <c r="B7812" s="36" t="str">
        <f>LOOKUP(Tabela2[[#This Row],[RESUMO]],Tabela3[Grupo],Tabela3[Meus produtos])</f>
        <v>Não</v>
      </c>
      <c r="C7812" s="30" t="s">
        <v>7458</v>
      </c>
      <c r="D7812" t="s">
        <v>21238</v>
      </c>
      <c r="E7812" t="s">
        <v>11853</v>
      </c>
      <c r="F7812" s="30" t="s">
        <v>18165</v>
      </c>
      <c r="G7812">
        <v>6.69</v>
      </c>
      <c r="H7812">
        <v>4.2</v>
      </c>
      <c r="I7812">
        <v>18</v>
      </c>
      <c r="J7812">
        <v>0</v>
      </c>
      <c r="K7812" s="13">
        <v>0.28889999999999999</v>
      </c>
      <c r="L7812" s="13">
        <v>4.2000000000000003E-2</v>
      </c>
      <c r="M7812" s="13">
        <v>6.6900000000000001E-2</v>
      </c>
      <c r="N7812" s="13">
        <v>0.18</v>
      </c>
      <c r="O7812" s="13">
        <v>0</v>
      </c>
      <c r="P7812" s="12" t="str">
        <f>LEFT(Tabela2[[#This Row],[Código]],2)</f>
        <v>79</v>
      </c>
    </row>
    <row r="7813" spans="2:16" ht="15" customHeight="1" x14ac:dyDescent="0.25">
      <c r="B7813" s="36" t="str">
        <f>LOOKUP(Tabela2[[#This Row],[RESUMO]],Tabela3[Grupo],Tabela3[Meus produtos])</f>
        <v>Não</v>
      </c>
      <c r="C7813" s="30" t="s">
        <v>7459</v>
      </c>
      <c r="D7813" t="s">
        <v>21238</v>
      </c>
      <c r="E7813" t="s">
        <v>11853</v>
      </c>
      <c r="F7813" s="30" t="s">
        <v>18166</v>
      </c>
      <c r="G7813">
        <v>7.62</v>
      </c>
      <c r="H7813">
        <v>4.2</v>
      </c>
      <c r="I7813">
        <v>18</v>
      </c>
      <c r="J7813">
        <v>0</v>
      </c>
      <c r="K7813" s="13">
        <v>0.29820000000000002</v>
      </c>
      <c r="L7813" s="13">
        <v>4.2000000000000003E-2</v>
      </c>
      <c r="M7813" s="13">
        <v>7.6200000000000004E-2</v>
      </c>
      <c r="N7813" s="13">
        <v>0.18</v>
      </c>
      <c r="O7813" s="13">
        <v>0</v>
      </c>
      <c r="P7813" s="12" t="str">
        <f>LEFT(Tabela2[[#This Row],[Código]],2)</f>
        <v>79</v>
      </c>
    </row>
    <row r="7814" spans="2:16" ht="15" customHeight="1" x14ac:dyDescent="0.25">
      <c r="B7814" s="36" t="str">
        <f>LOOKUP(Tabela2[[#This Row],[RESUMO]],Tabela3[Grupo],Tabela3[Meus produtos])</f>
        <v>Não</v>
      </c>
      <c r="C7814" s="30" t="s">
        <v>7460</v>
      </c>
      <c r="D7814" t="s">
        <v>21238</v>
      </c>
      <c r="E7814" t="s">
        <v>11853</v>
      </c>
      <c r="F7814" s="30" t="s">
        <v>18167</v>
      </c>
      <c r="G7814">
        <v>7.62</v>
      </c>
      <c r="H7814">
        <v>4.2</v>
      </c>
      <c r="I7814">
        <v>18</v>
      </c>
      <c r="J7814">
        <v>0</v>
      </c>
      <c r="K7814" s="13">
        <v>0.29820000000000002</v>
      </c>
      <c r="L7814" s="13">
        <v>4.2000000000000003E-2</v>
      </c>
      <c r="M7814" s="13">
        <v>7.6200000000000004E-2</v>
      </c>
      <c r="N7814" s="13">
        <v>0.18</v>
      </c>
      <c r="O7814" s="13">
        <v>0</v>
      </c>
      <c r="P7814" s="12" t="str">
        <f>LEFT(Tabela2[[#This Row],[Código]],2)</f>
        <v>79</v>
      </c>
    </row>
    <row r="7815" spans="2:16" ht="15" customHeight="1" x14ac:dyDescent="0.25">
      <c r="B7815" s="36" t="str">
        <f>LOOKUP(Tabela2[[#This Row],[RESUMO]],Tabela3[Grupo],Tabela3[Meus produtos])</f>
        <v>Não</v>
      </c>
      <c r="C7815" s="30" t="s">
        <v>7461</v>
      </c>
      <c r="D7815" t="s">
        <v>21238</v>
      </c>
      <c r="E7815" t="s">
        <v>11853</v>
      </c>
      <c r="F7815" s="30" t="s">
        <v>18168</v>
      </c>
      <c r="G7815">
        <v>8.8800000000000008</v>
      </c>
      <c r="H7815">
        <v>4.2</v>
      </c>
      <c r="I7815">
        <v>18</v>
      </c>
      <c r="J7815">
        <v>0</v>
      </c>
      <c r="K7815" s="13">
        <v>0.31079999999999997</v>
      </c>
      <c r="L7815" s="13">
        <v>4.2000000000000003E-2</v>
      </c>
      <c r="M7815" s="13">
        <v>8.8800000000000004E-2</v>
      </c>
      <c r="N7815" s="13">
        <v>0.18</v>
      </c>
      <c r="O7815" s="13">
        <v>0</v>
      </c>
      <c r="P7815" s="12" t="str">
        <f>LEFT(Tabela2[[#This Row],[Código]],2)</f>
        <v>79</v>
      </c>
    </row>
    <row r="7816" spans="2:16" ht="15" customHeight="1" x14ac:dyDescent="0.25">
      <c r="B7816" s="36" t="str">
        <f>LOOKUP(Tabela2[[#This Row],[RESUMO]],Tabela3[Grupo],Tabela3[Meus produtos])</f>
        <v>Não</v>
      </c>
      <c r="C7816" s="30" t="s">
        <v>7462</v>
      </c>
      <c r="D7816" t="s">
        <v>21238</v>
      </c>
      <c r="E7816" t="s">
        <v>11853</v>
      </c>
      <c r="F7816" s="30" t="s">
        <v>18169</v>
      </c>
      <c r="G7816">
        <v>8.8800000000000008</v>
      </c>
      <c r="H7816">
        <v>4.2</v>
      </c>
      <c r="I7816">
        <v>18</v>
      </c>
      <c r="J7816">
        <v>0</v>
      </c>
      <c r="K7816" s="13">
        <v>0.31079999999999997</v>
      </c>
      <c r="L7816" s="13">
        <v>4.2000000000000003E-2</v>
      </c>
      <c r="M7816" s="13">
        <v>8.8800000000000004E-2</v>
      </c>
      <c r="N7816" s="13">
        <v>0.18</v>
      </c>
      <c r="O7816" s="13">
        <v>0</v>
      </c>
      <c r="P7816" s="12" t="str">
        <f>LEFT(Tabela2[[#This Row],[Código]],2)</f>
        <v>79</v>
      </c>
    </row>
    <row r="7817" spans="2:16" ht="15" customHeight="1" x14ac:dyDescent="0.25">
      <c r="B7817" s="36" t="str">
        <f>LOOKUP(Tabela2[[#This Row],[RESUMO]],Tabela3[Grupo],Tabela3[Meus produtos])</f>
        <v>Não</v>
      </c>
      <c r="C7817" s="30" t="s">
        <v>7463</v>
      </c>
      <c r="D7817" t="s">
        <v>21238</v>
      </c>
      <c r="E7817" t="s">
        <v>11853</v>
      </c>
      <c r="F7817" s="30" t="s">
        <v>18170</v>
      </c>
      <c r="G7817">
        <v>9.27</v>
      </c>
      <c r="H7817">
        <v>4.2</v>
      </c>
      <c r="I7817">
        <v>18</v>
      </c>
      <c r="J7817">
        <v>0</v>
      </c>
      <c r="K7817" s="13">
        <v>0.31469999999999998</v>
      </c>
      <c r="L7817" s="13">
        <v>4.2000000000000003E-2</v>
      </c>
      <c r="M7817" s="13">
        <v>9.2699999999999991E-2</v>
      </c>
      <c r="N7817" s="13">
        <v>0.18</v>
      </c>
      <c r="O7817" s="13">
        <v>0</v>
      </c>
      <c r="P7817" s="12" t="str">
        <f>LEFT(Tabela2[[#This Row],[Código]],2)</f>
        <v>79</v>
      </c>
    </row>
    <row r="7818" spans="2:16" ht="15" customHeight="1" x14ac:dyDescent="0.25">
      <c r="B7818" s="36" t="str">
        <f>LOOKUP(Tabela2[[#This Row],[RESUMO]],Tabela3[Grupo],Tabela3[Meus produtos])</f>
        <v>Não</v>
      </c>
      <c r="C7818" s="30" t="s">
        <v>7464</v>
      </c>
      <c r="D7818" t="s">
        <v>21238</v>
      </c>
      <c r="E7818" t="s">
        <v>11853</v>
      </c>
      <c r="F7818" s="30" t="s">
        <v>18171</v>
      </c>
      <c r="G7818">
        <v>8.99</v>
      </c>
      <c r="H7818">
        <v>4.2</v>
      </c>
      <c r="I7818">
        <v>18</v>
      </c>
      <c r="J7818">
        <v>0</v>
      </c>
      <c r="K7818" s="13">
        <v>0.31190000000000001</v>
      </c>
      <c r="L7818" s="13">
        <v>4.2000000000000003E-2</v>
      </c>
      <c r="M7818" s="13">
        <v>8.9900000000000008E-2</v>
      </c>
      <c r="N7818" s="13">
        <v>0.18</v>
      </c>
      <c r="O7818" s="13">
        <v>0</v>
      </c>
      <c r="P7818" s="12" t="str">
        <f>LEFT(Tabela2[[#This Row],[Código]],2)</f>
        <v>79</v>
      </c>
    </row>
    <row r="7819" spans="2:16" ht="15" customHeight="1" x14ac:dyDescent="0.25">
      <c r="B7819" s="36" t="str">
        <f>LOOKUP(Tabela2[[#This Row],[RESUMO]],Tabela3[Grupo],Tabela3[Meus produtos])</f>
        <v>Não</v>
      </c>
      <c r="C7819" s="30" t="s">
        <v>7465</v>
      </c>
      <c r="D7819" t="s">
        <v>21238</v>
      </c>
      <c r="E7819" t="s">
        <v>11853</v>
      </c>
      <c r="F7819" s="30" t="s">
        <v>18172</v>
      </c>
      <c r="G7819">
        <v>7.81</v>
      </c>
      <c r="H7819">
        <v>4.2</v>
      </c>
      <c r="I7819">
        <v>18</v>
      </c>
      <c r="J7819">
        <v>0</v>
      </c>
      <c r="K7819" s="13">
        <v>0.30010000000000003</v>
      </c>
      <c r="L7819" s="13">
        <v>4.2000000000000003E-2</v>
      </c>
      <c r="M7819" s="13">
        <v>7.8100000000000003E-2</v>
      </c>
      <c r="N7819" s="13">
        <v>0.18</v>
      </c>
      <c r="O7819" s="13">
        <v>0</v>
      </c>
      <c r="P7819" s="12" t="str">
        <f>LEFT(Tabela2[[#This Row],[Código]],2)</f>
        <v>80</v>
      </c>
    </row>
    <row r="7820" spans="2:16" ht="15" customHeight="1" x14ac:dyDescent="0.25">
      <c r="B7820" s="36" t="str">
        <f>LOOKUP(Tabela2[[#This Row],[RESUMO]],Tabela3[Grupo],Tabela3[Meus produtos])</f>
        <v>Não</v>
      </c>
      <c r="C7820" s="30" t="s">
        <v>7466</v>
      </c>
      <c r="D7820" t="s">
        <v>21238</v>
      </c>
      <c r="E7820" t="s">
        <v>11853</v>
      </c>
      <c r="F7820" s="30" t="s">
        <v>18173</v>
      </c>
      <c r="G7820">
        <v>7.81</v>
      </c>
      <c r="H7820">
        <v>4.2</v>
      </c>
      <c r="I7820">
        <v>18</v>
      </c>
      <c r="J7820">
        <v>0</v>
      </c>
      <c r="K7820" s="13">
        <v>0.30010000000000003</v>
      </c>
      <c r="L7820" s="13">
        <v>4.2000000000000003E-2</v>
      </c>
      <c r="M7820" s="13">
        <v>7.8100000000000003E-2</v>
      </c>
      <c r="N7820" s="13">
        <v>0.18</v>
      </c>
      <c r="O7820" s="13">
        <v>0</v>
      </c>
      <c r="P7820" s="12" t="str">
        <f>LEFT(Tabela2[[#This Row],[Código]],2)</f>
        <v>80</v>
      </c>
    </row>
    <row r="7821" spans="2:16" ht="15" customHeight="1" x14ac:dyDescent="0.25">
      <c r="B7821" s="36" t="str">
        <f>LOOKUP(Tabela2[[#This Row],[RESUMO]],Tabela3[Grupo],Tabela3[Meus produtos])</f>
        <v>Não</v>
      </c>
      <c r="C7821" s="30" t="s">
        <v>7467</v>
      </c>
      <c r="D7821" t="s">
        <v>21238</v>
      </c>
      <c r="E7821" t="s">
        <v>11853</v>
      </c>
      <c r="F7821" s="30" t="s">
        <v>18174</v>
      </c>
      <c r="G7821">
        <v>6.76</v>
      </c>
      <c r="H7821">
        <v>4.2</v>
      </c>
      <c r="I7821">
        <v>18</v>
      </c>
      <c r="J7821">
        <v>0</v>
      </c>
      <c r="K7821" s="13">
        <v>0.28959999999999997</v>
      </c>
      <c r="L7821" s="13">
        <v>4.2000000000000003E-2</v>
      </c>
      <c r="M7821" s="13">
        <v>6.7599999999999993E-2</v>
      </c>
      <c r="N7821" s="13">
        <v>0.18</v>
      </c>
      <c r="O7821" s="13">
        <v>0</v>
      </c>
      <c r="P7821" s="12" t="str">
        <f>LEFT(Tabela2[[#This Row],[Código]],2)</f>
        <v>80</v>
      </c>
    </row>
    <row r="7822" spans="2:16" ht="15" customHeight="1" x14ac:dyDescent="0.25">
      <c r="B7822" s="36" t="str">
        <f>LOOKUP(Tabela2[[#This Row],[RESUMO]],Tabela3[Grupo],Tabela3[Meus produtos])</f>
        <v>Não</v>
      </c>
      <c r="C7822" s="30" t="s">
        <v>7468</v>
      </c>
      <c r="D7822" t="s">
        <v>21238</v>
      </c>
      <c r="E7822" t="s">
        <v>11853</v>
      </c>
      <c r="F7822" s="30" t="s">
        <v>18175</v>
      </c>
      <c r="G7822">
        <v>9.26</v>
      </c>
      <c r="H7822">
        <v>4.2</v>
      </c>
      <c r="I7822">
        <v>18</v>
      </c>
      <c r="J7822">
        <v>0</v>
      </c>
      <c r="K7822" s="13">
        <v>0.31459999999999999</v>
      </c>
      <c r="L7822" s="13">
        <v>4.2000000000000003E-2</v>
      </c>
      <c r="M7822" s="13">
        <v>9.2600000000000002E-2</v>
      </c>
      <c r="N7822" s="13">
        <v>0.18</v>
      </c>
      <c r="O7822" s="13">
        <v>0</v>
      </c>
      <c r="P7822" s="12" t="str">
        <f>LEFT(Tabela2[[#This Row],[Código]],2)</f>
        <v>80</v>
      </c>
    </row>
    <row r="7823" spans="2:16" ht="15" customHeight="1" x14ac:dyDescent="0.25">
      <c r="B7823" s="36" t="str">
        <f>LOOKUP(Tabela2[[#This Row],[RESUMO]],Tabela3[Grupo],Tabela3[Meus produtos])</f>
        <v>Não</v>
      </c>
      <c r="C7823" s="30" t="s">
        <v>7469</v>
      </c>
      <c r="D7823" t="s">
        <v>21238</v>
      </c>
      <c r="E7823" t="s">
        <v>11853</v>
      </c>
      <c r="F7823" s="30" t="s">
        <v>18176</v>
      </c>
      <c r="G7823">
        <v>9.26</v>
      </c>
      <c r="H7823">
        <v>4.2</v>
      </c>
      <c r="I7823">
        <v>18</v>
      </c>
      <c r="J7823">
        <v>0</v>
      </c>
      <c r="K7823" s="13">
        <v>0.31459999999999999</v>
      </c>
      <c r="L7823" s="13">
        <v>4.2000000000000003E-2</v>
      </c>
      <c r="M7823" s="13">
        <v>9.2600000000000002E-2</v>
      </c>
      <c r="N7823" s="13">
        <v>0.18</v>
      </c>
      <c r="O7823" s="13">
        <v>0</v>
      </c>
      <c r="P7823" s="12" t="str">
        <f>LEFT(Tabela2[[#This Row],[Código]],2)</f>
        <v>80</v>
      </c>
    </row>
    <row r="7824" spans="2:16" ht="15" customHeight="1" x14ac:dyDescent="0.25">
      <c r="B7824" s="36" t="str">
        <f>LOOKUP(Tabela2[[#This Row],[RESUMO]],Tabela3[Grupo],Tabela3[Meus produtos])</f>
        <v>Não</v>
      </c>
      <c r="C7824" s="30" t="s">
        <v>7470</v>
      </c>
      <c r="D7824" t="s">
        <v>21238</v>
      </c>
      <c r="E7824" t="s">
        <v>11853</v>
      </c>
      <c r="F7824" s="30" t="s">
        <v>18177</v>
      </c>
      <c r="G7824">
        <v>7.81</v>
      </c>
      <c r="H7824">
        <v>4.2</v>
      </c>
      <c r="I7824">
        <v>18</v>
      </c>
      <c r="J7824">
        <v>0</v>
      </c>
      <c r="K7824" s="13">
        <v>0.30010000000000003</v>
      </c>
      <c r="L7824" s="13">
        <v>4.2000000000000003E-2</v>
      </c>
      <c r="M7824" s="13">
        <v>7.8100000000000003E-2</v>
      </c>
      <c r="N7824" s="13">
        <v>0.18</v>
      </c>
      <c r="O7824" s="13">
        <v>0</v>
      </c>
      <c r="P7824" s="12" t="str">
        <f>LEFT(Tabela2[[#This Row],[Código]],2)</f>
        <v>80</v>
      </c>
    </row>
    <row r="7825" spans="2:16" ht="15" customHeight="1" x14ac:dyDescent="0.25">
      <c r="B7825" s="36" t="str">
        <f>LOOKUP(Tabela2[[#This Row],[RESUMO]],Tabela3[Grupo],Tabela3[Meus produtos])</f>
        <v>Não</v>
      </c>
      <c r="C7825" s="30" t="s">
        <v>7471</v>
      </c>
      <c r="D7825" t="s">
        <v>21238</v>
      </c>
      <c r="E7825" t="s">
        <v>11853</v>
      </c>
      <c r="F7825" s="30" t="s">
        <v>18178</v>
      </c>
      <c r="G7825">
        <v>9.6999999999999993</v>
      </c>
      <c r="H7825">
        <v>4.2</v>
      </c>
      <c r="I7825">
        <v>18</v>
      </c>
      <c r="J7825">
        <v>0</v>
      </c>
      <c r="K7825" s="13">
        <v>0.31899999999999995</v>
      </c>
      <c r="L7825" s="13">
        <v>4.2000000000000003E-2</v>
      </c>
      <c r="M7825" s="13">
        <v>9.6999999999999989E-2</v>
      </c>
      <c r="N7825" s="13">
        <v>0.18</v>
      </c>
      <c r="O7825" s="13">
        <v>0</v>
      </c>
      <c r="P7825" s="12" t="str">
        <f>LEFT(Tabela2[[#This Row],[Código]],2)</f>
        <v>80</v>
      </c>
    </row>
    <row r="7826" spans="2:16" ht="15" customHeight="1" x14ac:dyDescent="0.25">
      <c r="B7826" s="36" t="str">
        <f>LOOKUP(Tabela2[[#This Row],[RESUMO]],Tabela3[Grupo],Tabela3[Meus produtos])</f>
        <v>Não</v>
      </c>
      <c r="C7826" s="30" t="s">
        <v>7472</v>
      </c>
      <c r="D7826" t="s">
        <v>21238</v>
      </c>
      <c r="E7826" t="s">
        <v>11853</v>
      </c>
      <c r="F7826" s="30" t="s">
        <v>18179</v>
      </c>
      <c r="G7826">
        <v>10.130000000000001</v>
      </c>
      <c r="H7826">
        <v>4.2</v>
      </c>
      <c r="I7826">
        <v>18</v>
      </c>
      <c r="J7826">
        <v>0</v>
      </c>
      <c r="K7826" s="13">
        <v>0.32330000000000003</v>
      </c>
      <c r="L7826" s="13">
        <v>4.2000000000000003E-2</v>
      </c>
      <c r="M7826" s="13">
        <v>0.1013</v>
      </c>
      <c r="N7826" s="13">
        <v>0.18</v>
      </c>
      <c r="O7826" s="13">
        <v>0</v>
      </c>
      <c r="P7826" s="12" t="str">
        <f>LEFT(Tabela2[[#This Row],[Código]],2)</f>
        <v>80</v>
      </c>
    </row>
    <row r="7827" spans="2:16" ht="15" customHeight="1" x14ac:dyDescent="0.25">
      <c r="B7827" s="36" t="str">
        <f>LOOKUP(Tabela2[[#This Row],[RESUMO]],Tabela3[Grupo],Tabela3[Meus produtos])</f>
        <v>Não</v>
      </c>
      <c r="C7827" s="30" t="s">
        <v>7473</v>
      </c>
      <c r="D7827" t="s">
        <v>21238</v>
      </c>
      <c r="E7827" t="s">
        <v>11853</v>
      </c>
      <c r="F7827" s="30" t="s">
        <v>18180</v>
      </c>
      <c r="G7827">
        <v>6.23</v>
      </c>
      <c r="H7827">
        <v>4.2</v>
      </c>
      <c r="I7827">
        <v>18</v>
      </c>
      <c r="J7827">
        <v>0</v>
      </c>
      <c r="K7827" s="13">
        <v>0.2843</v>
      </c>
      <c r="L7827" s="13">
        <v>4.2000000000000003E-2</v>
      </c>
      <c r="M7827" s="13">
        <v>6.2300000000000001E-2</v>
      </c>
      <c r="N7827" s="13">
        <v>0.18</v>
      </c>
      <c r="O7827" s="13">
        <v>0</v>
      </c>
      <c r="P7827" s="12" t="str">
        <f>LEFT(Tabela2[[#This Row],[Código]],2)</f>
        <v>81</v>
      </c>
    </row>
    <row r="7828" spans="2:16" ht="15" customHeight="1" x14ac:dyDescent="0.25">
      <c r="B7828" s="36" t="str">
        <f>LOOKUP(Tabela2[[#This Row],[RESUMO]],Tabela3[Grupo],Tabela3[Meus produtos])</f>
        <v>Não</v>
      </c>
      <c r="C7828" s="30" t="s">
        <v>7474</v>
      </c>
      <c r="D7828" t="s">
        <v>21238</v>
      </c>
      <c r="E7828" t="s">
        <v>11853</v>
      </c>
      <c r="F7828" s="30" t="s">
        <v>18181</v>
      </c>
      <c r="G7828">
        <v>6.23</v>
      </c>
      <c r="H7828">
        <v>4.2</v>
      </c>
      <c r="I7828">
        <v>18</v>
      </c>
      <c r="J7828">
        <v>0</v>
      </c>
      <c r="K7828" s="13">
        <v>0.2843</v>
      </c>
      <c r="L7828" s="13">
        <v>4.2000000000000003E-2</v>
      </c>
      <c r="M7828" s="13">
        <v>6.2300000000000001E-2</v>
      </c>
      <c r="N7828" s="13">
        <v>0.18</v>
      </c>
      <c r="O7828" s="13">
        <v>0</v>
      </c>
      <c r="P7828" s="12" t="str">
        <f>LEFT(Tabela2[[#This Row],[Código]],2)</f>
        <v>81</v>
      </c>
    </row>
    <row r="7829" spans="2:16" ht="15" customHeight="1" x14ac:dyDescent="0.25">
      <c r="B7829" s="36" t="str">
        <f>LOOKUP(Tabela2[[#This Row],[RESUMO]],Tabela3[Grupo],Tabela3[Meus produtos])</f>
        <v>Não</v>
      </c>
      <c r="C7829" s="30" t="s">
        <v>7475</v>
      </c>
      <c r="D7829" t="s">
        <v>21238</v>
      </c>
      <c r="E7829" t="s">
        <v>11853</v>
      </c>
      <c r="F7829" s="30" t="s">
        <v>18182</v>
      </c>
      <c r="G7829">
        <v>6.23</v>
      </c>
      <c r="H7829">
        <v>4.2</v>
      </c>
      <c r="I7829">
        <v>18</v>
      </c>
      <c r="J7829">
        <v>0</v>
      </c>
      <c r="K7829" s="13">
        <v>0.2843</v>
      </c>
      <c r="L7829" s="13">
        <v>4.2000000000000003E-2</v>
      </c>
      <c r="M7829" s="13">
        <v>6.2300000000000001E-2</v>
      </c>
      <c r="N7829" s="13">
        <v>0.18</v>
      </c>
      <c r="O7829" s="13">
        <v>0</v>
      </c>
      <c r="P7829" s="12" t="str">
        <f>LEFT(Tabela2[[#This Row],[Código]],2)</f>
        <v>81</v>
      </c>
    </row>
    <row r="7830" spans="2:16" ht="15" customHeight="1" x14ac:dyDescent="0.25">
      <c r="B7830" s="36" t="str">
        <f>LOOKUP(Tabela2[[#This Row],[RESUMO]],Tabela3[Grupo],Tabela3[Meus produtos])</f>
        <v>Não</v>
      </c>
      <c r="C7830" s="30" t="s">
        <v>7476</v>
      </c>
      <c r="D7830" t="s">
        <v>21238</v>
      </c>
      <c r="E7830" t="s">
        <v>11853</v>
      </c>
      <c r="F7830" s="30" t="s">
        <v>18183</v>
      </c>
      <c r="G7830">
        <v>6.23</v>
      </c>
      <c r="H7830">
        <v>4.2</v>
      </c>
      <c r="I7830">
        <v>18</v>
      </c>
      <c r="J7830">
        <v>0</v>
      </c>
      <c r="K7830" s="13">
        <v>0.2843</v>
      </c>
      <c r="L7830" s="13">
        <v>4.2000000000000003E-2</v>
      </c>
      <c r="M7830" s="13">
        <v>6.2300000000000001E-2</v>
      </c>
      <c r="N7830" s="13">
        <v>0.18</v>
      </c>
      <c r="O7830" s="13">
        <v>0</v>
      </c>
      <c r="P7830" s="12" t="str">
        <f>LEFT(Tabela2[[#This Row],[Código]],2)</f>
        <v>81</v>
      </c>
    </row>
    <row r="7831" spans="2:16" ht="15" customHeight="1" x14ac:dyDescent="0.25">
      <c r="B7831" s="36" t="str">
        <f>LOOKUP(Tabela2[[#This Row],[RESUMO]],Tabela3[Grupo],Tabela3[Meus produtos])</f>
        <v>Não</v>
      </c>
      <c r="C7831" s="30" t="s">
        <v>7477</v>
      </c>
      <c r="D7831" t="s">
        <v>21238</v>
      </c>
      <c r="E7831" t="s">
        <v>11853</v>
      </c>
      <c r="F7831" s="30" t="s">
        <v>18184</v>
      </c>
      <c r="G7831">
        <v>6.23</v>
      </c>
      <c r="H7831">
        <v>4.2</v>
      </c>
      <c r="I7831">
        <v>18</v>
      </c>
      <c r="J7831">
        <v>0</v>
      </c>
      <c r="K7831" s="13">
        <v>0.2843</v>
      </c>
      <c r="L7831" s="13">
        <v>4.2000000000000003E-2</v>
      </c>
      <c r="M7831" s="13">
        <v>6.2300000000000001E-2</v>
      </c>
      <c r="N7831" s="13">
        <v>0.18</v>
      </c>
      <c r="O7831" s="13">
        <v>0</v>
      </c>
      <c r="P7831" s="12" t="str">
        <f>LEFT(Tabela2[[#This Row],[Código]],2)</f>
        <v>81</v>
      </c>
    </row>
    <row r="7832" spans="2:16" ht="15" customHeight="1" x14ac:dyDescent="0.25">
      <c r="B7832" s="36" t="str">
        <f>LOOKUP(Tabela2[[#This Row],[RESUMO]],Tabela3[Grupo],Tabela3[Meus produtos])</f>
        <v>Não</v>
      </c>
      <c r="C7832" s="30" t="s">
        <v>7478</v>
      </c>
      <c r="D7832" t="s">
        <v>21238</v>
      </c>
      <c r="E7832" t="s">
        <v>11853</v>
      </c>
      <c r="F7832" s="30" t="s">
        <v>18185</v>
      </c>
      <c r="G7832">
        <v>6.23</v>
      </c>
      <c r="H7832">
        <v>4.2</v>
      </c>
      <c r="I7832">
        <v>18</v>
      </c>
      <c r="J7832">
        <v>0</v>
      </c>
      <c r="K7832" s="13">
        <v>0.2843</v>
      </c>
      <c r="L7832" s="13">
        <v>4.2000000000000003E-2</v>
      </c>
      <c r="M7832" s="13">
        <v>6.2300000000000001E-2</v>
      </c>
      <c r="N7832" s="13">
        <v>0.18</v>
      </c>
      <c r="O7832" s="13">
        <v>0</v>
      </c>
      <c r="P7832" s="12" t="str">
        <f>LEFT(Tabela2[[#This Row],[Código]],2)</f>
        <v>81</v>
      </c>
    </row>
    <row r="7833" spans="2:16" ht="15" customHeight="1" x14ac:dyDescent="0.25">
      <c r="B7833" s="36" t="str">
        <f>LOOKUP(Tabela2[[#This Row],[RESUMO]],Tabela3[Grupo],Tabela3[Meus produtos])</f>
        <v>Não</v>
      </c>
      <c r="C7833" s="30" t="s">
        <v>7479</v>
      </c>
      <c r="D7833" t="s">
        <v>21238</v>
      </c>
      <c r="E7833" t="s">
        <v>11853</v>
      </c>
      <c r="F7833" s="30" t="s">
        <v>18186</v>
      </c>
      <c r="G7833">
        <v>6.23</v>
      </c>
      <c r="H7833">
        <v>4.2</v>
      </c>
      <c r="I7833">
        <v>18</v>
      </c>
      <c r="J7833">
        <v>0</v>
      </c>
      <c r="K7833" s="13">
        <v>0.2843</v>
      </c>
      <c r="L7833" s="13">
        <v>4.2000000000000003E-2</v>
      </c>
      <c r="M7833" s="13">
        <v>6.2300000000000001E-2</v>
      </c>
      <c r="N7833" s="13">
        <v>0.18</v>
      </c>
      <c r="O7833" s="13">
        <v>0</v>
      </c>
      <c r="P7833" s="12" t="str">
        <f>LEFT(Tabela2[[#This Row],[Código]],2)</f>
        <v>81</v>
      </c>
    </row>
    <row r="7834" spans="2:16" ht="15" customHeight="1" x14ac:dyDescent="0.25">
      <c r="B7834" s="36" t="str">
        <f>LOOKUP(Tabela2[[#This Row],[RESUMO]],Tabela3[Grupo],Tabela3[Meus produtos])</f>
        <v>Não</v>
      </c>
      <c r="C7834" s="30" t="s">
        <v>7480</v>
      </c>
      <c r="D7834" t="s">
        <v>21238</v>
      </c>
      <c r="E7834" t="s">
        <v>11853</v>
      </c>
      <c r="F7834" s="30" t="s">
        <v>18187</v>
      </c>
      <c r="G7834">
        <v>6.23</v>
      </c>
      <c r="H7834">
        <v>4.2</v>
      </c>
      <c r="I7834">
        <v>18</v>
      </c>
      <c r="J7834">
        <v>0</v>
      </c>
      <c r="K7834" s="13">
        <v>0.2843</v>
      </c>
      <c r="L7834" s="13">
        <v>4.2000000000000003E-2</v>
      </c>
      <c r="M7834" s="13">
        <v>6.2300000000000001E-2</v>
      </c>
      <c r="N7834" s="13">
        <v>0.18</v>
      </c>
      <c r="O7834" s="13">
        <v>0</v>
      </c>
      <c r="P7834" s="12" t="str">
        <f>LEFT(Tabela2[[#This Row],[Código]],2)</f>
        <v>81</v>
      </c>
    </row>
    <row r="7835" spans="2:16" ht="15" customHeight="1" x14ac:dyDescent="0.25">
      <c r="B7835" s="36" t="str">
        <f>LOOKUP(Tabela2[[#This Row],[RESUMO]],Tabela3[Grupo],Tabela3[Meus produtos])</f>
        <v>Não</v>
      </c>
      <c r="C7835" s="30" t="s">
        <v>7481</v>
      </c>
      <c r="D7835" t="s">
        <v>21238</v>
      </c>
      <c r="E7835" t="s">
        <v>11853</v>
      </c>
      <c r="F7835" s="30" t="s">
        <v>18188</v>
      </c>
      <c r="G7835">
        <v>6.23</v>
      </c>
      <c r="H7835">
        <v>4.2</v>
      </c>
      <c r="I7835">
        <v>18</v>
      </c>
      <c r="J7835">
        <v>0</v>
      </c>
      <c r="K7835" s="13">
        <v>0.2843</v>
      </c>
      <c r="L7835" s="13">
        <v>4.2000000000000003E-2</v>
      </c>
      <c r="M7835" s="13">
        <v>6.2300000000000001E-2</v>
      </c>
      <c r="N7835" s="13">
        <v>0.18</v>
      </c>
      <c r="O7835" s="13">
        <v>0</v>
      </c>
      <c r="P7835" s="12" t="str">
        <f>LEFT(Tabela2[[#This Row],[Código]],2)</f>
        <v>81</v>
      </c>
    </row>
    <row r="7836" spans="2:16" ht="15" customHeight="1" x14ac:dyDescent="0.25">
      <c r="B7836" s="36" t="str">
        <f>LOOKUP(Tabela2[[#This Row],[RESUMO]],Tabela3[Grupo],Tabela3[Meus produtos])</f>
        <v>Não</v>
      </c>
      <c r="C7836" s="30" t="s">
        <v>7482</v>
      </c>
      <c r="D7836" t="s">
        <v>21238</v>
      </c>
      <c r="E7836" t="s">
        <v>11853</v>
      </c>
      <c r="F7836" s="30" t="s">
        <v>18189</v>
      </c>
      <c r="G7836">
        <v>6.23</v>
      </c>
      <c r="H7836">
        <v>4.2</v>
      </c>
      <c r="I7836">
        <v>18</v>
      </c>
      <c r="J7836">
        <v>0</v>
      </c>
      <c r="K7836" s="13">
        <v>0.2843</v>
      </c>
      <c r="L7836" s="13">
        <v>4.2000000000000003E-2</v>
      </c>
      <c r="M7836" s="13">
        <v>6.2300000000000001E-2</v>
      </c>
      <c r="N7836" s="13">
        <v>0.18</v>
      </c>
      <c r="O7836" s="13">
        <v>0</v>
      </c>
      <c r="P7836" s="12" t="str">
        <f>LEFT(Tabela2[[#This Row],[Código]],2)</f>
        <v>81</v>
      </c>
    </row>
    <row r="7837" spans="2:16" ht="15" customHeight="1" x14ac:dyDescent="0.25">
      <c r="B7837" s="36" t="str">
        <f>LOOKUP(Tabela2[[#This Row],[RESUMO]],Tabela3[Grupo],Tabela3[Meus produtos])</f>
        <v>Não</v>
      </c>
      <c r="C7837" s="30" t="s">
        <v>7483</v>
      </c>
      <c r="D7837" t="s">
        <v>21238</v>
      </c>
      <c r="E7837" t="s">
        <v>11853</v>
      </c>
      <c r="F7837" s="30" t="s">
        <v>18190</v>
      </c>
      <c r="G7837">
        <v>6.23</v>
      </c>
      <c r="H7837">
        <v>4.2</v>
      </c>
      <c r="I7837">
        <v>18</v>
      </c>
      <c r="J7837">
        <v>0</v>
      </c>
      <c r="K7837" s="13">
        <v>0.2843</v>
      </c>
      <c r="L7837" s="13">
        <v>4.2000000000000003E-2</v>
      </c>
      <c r="M7837" s="13">
        <v>6.2300000000000001E-2</v>
      </c>
      <c r="N7837" s="13">
        <v>0.18</v>
      </c>
      <c r="O7837" s="13">
        <v>0</v>
      </c>
      <c r="P7837" s="12" t="str">
        <f>LEFT(Tabela2[[#This Row],[Código]],2)</f>
        <v>81</v>
      </c>
    </row>
    <row r="7838" spans="2:16" ht="15" customHeight="1" x14ac:dyDescent="0.25">
      <c r="B7838" s="36" t="str">
        <f>LOOKUP(Tabela2[[#This Row],[RESUMO]],Tabela3[Grupo],Tabela3[Meus produtos])</f>
        <v>Não</v>
      </c>
      <c r="C7838" s="30" t="s">
        <v>7484</v>
      </c>
      <c r="D7838" t="s">
        <v>21238</v>
      </c>
      <c r="E7838" t="s">
        <v>11853</v>
      </c>
      <c r="F7838" s="30" t="s">
        <v>18191</v>
      </c>
      <c r="G7838">
        <v>6.23</v>
      </c>
      <c r="H7838">
        <v>4.2</v>
      </c>
      <c r="I7838">
        <v>18</v>
      </c>
      <c r="J7838">
        <v>0</v>
      </c>
      <c r="K7838" s="13">
        <v>0.2843</v>
      </c>
      <c r="L7838" s="13">
        <v>4.2000000000000003E-2</v>
      </c>
      <c r="M7838" s="13">
        <v>6.2300000000000001E-2</v>
      </c>
      <c r="N7838" s="13">
        <v>0.18</v>
      </c>
      <c r="O7838" s="13">
        <v>0</v>
      </c>
      <c r="P7838" s="12" t="str">
        <f>LEFT(Tabela2[[#This Row],[Código]],2)</f>
        <v>81</v>
      </c>
    </row>
    <row r="7839" spans="2:16" ht="15" customHeight="1" x14ac:dyDescent="0.25">
      <c r="B7839" s="36" t="str">
        <f>LOOKUP(Tabela2[[#This Row],[RESUMO]],Tabela3[Grupo],Tabela3[Meus produtos])</f>
        <v>Não</v>
      </c>
      <c r="C7839" s="30" t="s">
        <v>7485</v>
      </c>
      <c r="D7839" t="s">
        <v>21238</v>
      </c>
      <c r="E7839" t="s">
        <v>11853</v>
      </c>
      <c r="F7839" s="30" t="s">
        <v>18192</v>
      </c>
      <c r="G7839">
        <v>6.23</v>
      </c>
      <c r="H7839">
        <v>4.2</v>
      </c>
      <c r="I7839">
        <v>18</v>
      </c>
      <c r="J7839">
        <v>0</v>
      </c>
      <c r="K7839" s="13">
        <v>0.2843</v>
      </c>
      <c r="L7839" s="13">
        <v>4.2000000000000003E-2</v>
      </c>
      <c r="M7839" s="13">
        <v>6.2300000000000001E-2</v>
      </c>
      <c r="N7839" s="13">
        <v>0.18</v>
      </c>
      <c r="O7839" s="13">
        <v>0</v>
      </c>
      <c r="P7839" s="12" t="str">
        <f>LEFT(Tabela2[[#This Row],[Código]],2)</f>
        <v>81</v>
      </c>
    </row>
    <row r="7840" spans="2:16" ht="15" customHeight="1" x14ac:dyDescent="0.25">
      <c r="B7840" s="36" t="str">
        <f>LOOKUP(Tabela2[[#This Row],[RESUMO]],Tabela3[Grupo],Tabela3[Meus produtos])</f>
        <v>Não</v>
      </c>
      <c r="C7840" s="30" t="s">
        <v>7486</v>
      </c>
      <c r="D7840" t="s">
        <v>21238</v>
      </c>
      <c r="E7840" t="s">
        <v>11853</v>
      </c>
      <c r="F7840" s="30" t="s">
        <v>18193</v>
      </c>
      <c r="G7840">
        <v>6.23</v>
      </c>
      <c r="H7840">
        <v>4.2</v>
      </c>
      <c r="I7840">
        <v>18</v>
      </c>
      <c r="J7840">
        <v>0</v>
      </c>
      <c r="K7840" s="13">
        <v>0.2843</v>
      </c>
      <c r="L7840" s="13">
        <v>4.2000000000000003E-2</v>
      </c>
      <c r="M7840" s="13">
        <v>6.2300000000000001E-2</v>
      </c>
      <c r="N7840" s="13">
        <v>0.18</v>
      </c>
      <c r="O7840" s="13">
        <v>0</v>
      </c>
      <c r="P7840" s="12" t="str">
        <f>LEFT(Tabela2[[#This Row],[Código]],2)</f>
        <v>81</v>
      </c>
    </row>
    <row r="7841" spans="2:16" ht="15" customHeight="1" x14ac:dyDescent="0.25">
      <c r="B7841" s="36" t="str">
        <f>LOOKUP(Tabela2[[#This Row],[RESUMO]],Tabela3[Grupo],Tabela3[Meus produtos])</f>
        <v>Não</v>
      </c>
      <c r="C7841" s="30" t="s">
        <v>7487</v>
      </c>
      <c r="D7841" t="s">
        <v>21238</v>
      </c>
      <c r="E7841" t="s">
        <v>11853</v>
      </c>
      <c r="F7841" s="30" t="s">
        <v>18194</v>
      </c>
      <c r="G7841">
        <v>6.23</v>
      </c>
      <c r="H7841">
        <v>4.2</v>
      </c>
      <c r="I7841">
        <v>18</v>
      </c>
      <c r="J7841">
        <v>0</v>
      </c>
      <c r="K7841" s="13">
        <v>0.2843</v>
      </c>
      <c r="L7841" s="13">
        <v>4.2000000000000003E-2</v>
      </c>
      <c r="M7841" s="13">
        <v>6.2300000000000001E-2</v>
      </c>
      <c r="N7841" s="13">
        <v>0.18</v>
      </c>
      <c r="O7841" s="13">
        <v>0</v>
      </c>
      <c r="P7841" s="12" t="str">
        <f>LEFT(Tabela2[[#This Row],[Código]],2)</f>
        <v>81</v>
      </c>
    </row>
    <row r="7842" spans="2:16" ht="15" customHeight="1" x14ac:dyDescent="0.25">
      <c r="B7842" s="36" t="str">
        <f>LOOKUP(Tabela2[[#This Row],[RESUMO]],Tabela3[Grupo],Tabela3[Meus produtos])</f>
        <v>Não</v>
      </c>
      <c r="C7842" s="30" t="s">
        <v>7488</v>
      </c>
      <c r="D7842" t="s">
        <v>21238</v>
      </c>
      <c r="E7842" t="s">
        <v>11853</v>
      </c>
      <c r="F7842" s="30" t="s">
        <v>18195</v>
      </c>
      <c r="G7842">
        <v>6.29</v>
      </c>
      <c r="H7842">
        <v>4.2</v>
      </c>
      <c r="I7842">
        <v>18</v>
      </c>
      <c r="J7842">
        <v>0</v>
      </c>
      <c r="K7842" s="13">
        <v>0.28489999999999999</v>
      </c>
      <c r="L7842" s="13">
        <v>4.2000000000000003E-2</v>
      </c>
      <c r="M7842" s="13">
        <v>6.2899999999999998E-2</v>
      </c>
      <c r="N7842" s="13">
        <v>0.18</v>
      </c>
      <c r="O7842" s="13">
        <v>0</v>
      </c>
      <c r="P7842" s="12" t="str">
        <f>LEFT(Tabela2[[#This Row],[Código]],2)</f>
        <v>81</v>
      </c>
    </row>
    <row r="7843" spans="2:16" ht="15" customHeight="1" x14ac:dyDescent="0.25">
      <c r="B7843" s="36" t="str">
        <f>LOOKUP(Tabela2[[#This Row],[RESUMO]],Tabela3[Grupo],Tabela3[Meus produtos])</f>
        <v>Não</v>
      </c>
      <c r="C7843" s="30" t="s">
        <v>7489</v>
      </c>
      <c r="D7843" t="s">
        <v>21238</v>
      </c>
      <c r="E7843" t="s">
        <v>11853</v>
      </c>
      <c r="F7843" s="30" t="s">
        <v>18196</v>
      </c>
      <c r="G7843">
        <v>6.29</v>
      </c>
      <c r="H7843">
        <v>4.2</v>
      </c>
      <c r="I7843">
        <v>18</v>
      </c>
      <c r="J7843">
        <v>0</v>
      </c>
      <c r="K7843" s="13">
        <v>0.28489999999999999</v>
      </c>
      <c r="L7843" s="13">
        <v>4.2000000000000003E-2</v>
      </c>
      <c r="M7843" s="13">
        <v>6.2899999999999998E-2</v>
      </c>
      <c r="N7843" s="13">
        <v>0.18</v>
      </c>
      <c r="O7843" s="13">
        <v>0</v>
      </c>
      <c r="P7843" s="12" t="str">
        <f>LEFT(Tabela2[[#This Row],[Código]],2)</f>
        <v>81</v>
      </c>
    </row>
    <row r="7844" spans="2:16" ht="15" customHeight="1" x14ac:dyDescent="0.25">
      <c r="B7844" s="36" t="str">
        <f>LOOKUP(Tabela2[[#This Row],[RESUMO]],Tabela3[Grupo],Tabela3[Meus produtos])</f>
        <v>Não</v>
      </c>
      <c r="C7844" s="30" t="s">
        <v>7490</v>
      </c>
      <c r="D7844" t="s">
        <v>21238</v>
      </c>
      <c r="E7844" t="s">
        <v>11853</v>
      </c>
      <c r="F7844" s="30" t="s">
        <v>18197</v>
      </c>
      <c r="G7844">
        <v>6.23</v>
      </c>
      <c r="H7844">
        <v>4.2</v>
      </c>
      <c r="I7844">
        <v>18</v>
      </c>
      <c r="J7844">
        <v>0</v>
      </c>
      <c r="K7844" s="13">
        <v>0.2843</v>
      </c>
      <c r="L7844" s="13">
        <v>4.2000000000000003E-2</v>
      </c>
      <c r="M7844" s="13">
        <v>6.2300000000000001E-2</v>
      </c>
      <c r="N7844" s="13">
        <v>0.18</v>
      </c>
      <c r="O7844" s="13">
        <v>0</v>
      </c>
      <c r="P7844" s="12" t="str">
        <f>LEFT(Tabela2[[#This Row],[Código]],2)</f>
        <v>81</v>
      </c>
    </row>
    <row r="7845" spans="2:16" ht="15" customHeight="1" x14ac:dyDescent="0.25">
      <c r="B7845" s="36" t="str">
        <f>LOOKUP(Tabela2[[#This Row],[RESUMO]],Tabela3[Grupo],Tabela3[Meus produtos])</f>
        <v>Não</v>
      </c>
      <c r="C7845" s="30" t="s">
        <v>7491</v>
      </c>
      <c r="D7845" t="s">
        <v>21238</v>
      </c>
      <c r="E7845" t="s">
        <v>11853</v>
      </c>
      <c r="F7845" s="30" t="s">
        <v>18198</v>
      </c>
      <c r="G7845">
        <v>6.35</v>
      </c>
      <c r="H7845">
        <v>4.26</v>
      </c>
      <c r="I7845">
        <v>18</v>
      </c>
      <c r="J7845">
        <v>0</v>
      </c>
      <c r="K7845" s="13">
        <v>0.28610000000000002</v>
      </c>
      <c r="L7845" s="13">
        <v>4.2599999999999999E-2</v>
      </c>
      <c r="M7845" s="13">
        <v>6.3500000000000001E-2</v>
      </c>
      <c r="N7845" s="13">
        <v>0.18</v>
      </c>
      <c r="O7845" s="13">
        <v>0</v>
      </c>
      <c r="P7845" s="12" t="str">
        <f>LEFT(Tabela2[[#This Row],[Código]],2)</f>
        <v>81</v>
      </c>
    </row>
    <row r="7846" spans="2:16" ht="15" customHeight="1" x14ac:dyDescent="0.25">
      <c r="B7846" s="36" t="str">
        <f>LOOKUP(Tabela2[[#This Row],[RESUMO]],Tabela3[Grupo],Tabela3[Meus produtos])</f>
        <v>Não</v>
      </c>
      <c r="C7846" s="30" t="s">
        <v>7492</v>
      </c>
      <c r="D7846" t="s">
        <v>21238</v>
      </c>
      <c r="E7846" t="s">
        <v>11853</v>
      </c>
      <c r="F7846" s="30" t="s">
        <v>18199</v>
      </c>
      <c r="G7846">
        <v>6.38</v>
      </c>
      <c r="H7846">
        <v>4.26</v>
      </c>
      <c r="I7846">
        <v>18</v>
      </c>
      <c r="J7846">
        <v>0</v>
      </c>
      <c r="K7846" s="13">
        <v>0.28639999999999999</v>
      </c>
      <c r="L7846" s="13">
        <v>4.2599999999999999E-2</v>
      </c>
      <c r="M7846" s="13">
        <v>6.3799999999999996E-2</v>
      </c>
      <c r="N7846" s="13">
        <v>0.18</v>
      </c>
      <c r="O7846" s="13">
        <v>0</v>
      </c>
      <c r="P7846" s="12" t="str">
        <f>LEFT(Tabela2[[#This Row],[Código]],2)</f>
        <v>81</v>
      </c>
    </row>
    <row r="7847" spans="2:16" ht="15" customHeight="1" x14ac:dyDescent="0.25">
      <c r="B7847" s="36" t="str">
        <f>LOOKUP(Tabela2[[#This Row],[RESUMO]],Tabela3[Grupo],Tabela3[Meus produtos])</f>
        <v>Não</v>
      </c>
      <c r="C7847" s="30" t="s">
        <v>7493</v>
      </c>
      <c r="D7847" t="s">
        <v>21238</v>
      </c>
      <c r="E7847" t="s">
        <v>11853</v>
      </c>
      <c r="F7847" s="30" t="s">
        <v>18200</v>
      </c>
      <c r="G7847">
        <v>6.26</v>
      </c>
      <c r="H7847">
        <v>4.2</v>
      </c>
      <c r="I7847">
        <v>18</v>
      </c>
      <c r="J7847">
        <v>0</v>
      </c>
      <c r="K7847" s="13">
        <v>0.28459999999999996</v>
      </c>
      <c r="L7847" s="13">
        <v>4.2000000000000003E-2</v>
      </c>
      <c r="M7847" s="13">
        <v>6.2600000000000003E-2</v>
      </c>
      <c r="N7847" s="13">
        <v>0.18</v>
      </c>
      <c r="O7847" s="13">
        <v>0</v>
      </c>
      <c r="P7847" s="12" t="str">
        <f>LEFT(Tabela2[[#This Row],[Código]],2)</f>
        <v>81</v>
      </c>
    </row>
    <row r="7848" spans="2:16" ht="15" customHeight="1" x14ac:dyDescent="0.25">
      <c r="B7848" s="36" t="str">
        <f>LOOKUP(Tabela2[[#This Row],[RESUMO]],Tabela3[Grupo],Tabela3[Meus produtos])</f>
        <v>Não</v>
      </c>
      <c r="C7848" s="30" t="s">
        <v>7494</v>
      </c>
      <c r="D7848" t="s">
        <v>21238</v>
      </c>
      <c r="E7848" t="s">
        <v>11853</v>
      </c>
      <c r="F7848" s="30" t="s">
        <v>18201</v>
      </c>
      <c r="G7848">
        <v>6.23</v>
      </c>
      <c r="H7848">
        <v>4.2</v>
      </c>
      <c r="I7848">
        <v>18</v>
      </c>
      <c r="J7848">
        <v>0</v>
      </c>
      <c r="K7848" s="13">
        <v>0.2843</v>
      </c>
      <c r="L7848" s="13">
        <v>4.2000000000000003E-2</v>
      </c>
      <c r="M7848" s="13">
        <v>6.2300000000000001E-2</v>
      </c>
      <c r="N7848" s="13">
        <v>0.18</v>
      </c>
      <c r="O7848" s="13">
        <v>0</v>
      </c>
      <c r="P7848" s="12" t="str">
        <f>LEFT(Tabela2[[#This Row],[Código]],2)</f>
        <v>81</v>
      </c>
    </row>
    <row r="7849" spans="2:16" ht="15" customHeight="1" x14ac:dyDescent="0.25">
      <c r="B7849" s="36" t="str">
        <f>LOOKUP(Tabela2[[#This Row],[RESUMO]],Tabela3[Grupo],Tabela3[Meus produtos])</f>
        <v>Não</v>
      </c>
      <c r="C7849" s="30" t="s">
        <v>7495</v>
      </c>
      <c r="D7849" t="s">
        <v>21238</v>
      </c>
      <c r="E7849" t="s">
        <v>11853</v>
      </c>
      <c r="F7849" s="30" t="s">
        <v>18202</v>
      </c>
      <c r="G7849">
        <v>6.29</v>
      </c>
      <c r="H7849">
        <v>4.2</v>
      </c>
      <c r="I7849">
        <v>18</v>
      </c>
      <c r="J7849">
        <v>0</v>
      </c>
      <c r="K7849" s="13">
        <v>0.28489999999999999</v>
      </c>
      <c r="L7849" s="13">
        <v>4.2000000000000003E-2</v>
      </c>
      <c r="M7849" s="13">
        <v>6.2899999999999998E-2</v>
      </c>
      <c r="N7849" s="13">
        <v>0.18</v>
      </c>
      <c r="O7849" s="13">
        <v>0</v>
      </c>
      <c r="P7849" s="12" t="str">
        <f>LEFT(Tabela2[[#This Row],[Código]],2)</f>
        <v>81</v>
      </c>
    </row>
    <row r="7850" spans="2:16" ht="15" customHeight="1" x14ac:dyDescent="0.25">
      <c r="B7850" s="36" t="str">
        <f>LOOKUP(Tabela2[[#This Row],[RESUMO]],Tabela3[Grupo],Tabela3[Meus produtos])</f>
        <v>Não</v>
      </c>
      <c r="C7850" s="30" t="s">
        <v>7496</v>
      </c>
      <c r="D7850" t="s">
        <v>21238</v>
      </c>
      <c r="E7850" t="s">
        <v>11853</v>
      </c>
      <c r="F7850" s="30" t="s">
        <v>18203</v>
      </c>
      <c r="G7850">
        <v>6.29</v>
      </c>
      <c r="H7850">
        <v>4.2</v>
      </c>
      <c r="I7850">
        <v>18</v>
      </c>
      <c r="J7850">
        <v>0</v>
      </c>
      <c r="K7850" s="13">
        <v>0.28489999999999999</v>
      </c>
      <c r="L7850" s="13">
        <v>4.2000000000000003E-2</v>
      </c>
      <c r="M7850" s="13">
        <v>6.2899999999999998E-2</v>
      </c>
      <c r="N7850" s="13">
        <v>0.18</v>
      </c>
      <c r="O7850" s="13">
        <v>0</v>
      </c>
      <c r="P7850" s="12" t="str">
        <f>LEFT(Tabela2[[#This Row],[Código]],2)</f>
        <v>81</v>
      </c>
    </row>
    <row r="7851" spans="2:16" ht="15" customHeight="1" x14ac:dyDescent="0.25">
      <c r="B7851" s="36" t="str">
        <f>LOOKUP(Tabela2[[#This Row],[RESUMO]],Tabela3[Grupo],Tabela3[Meus produtos])</f>
        <v>Não</v>
      </c>
      <c r="C7851" s="30" t="s">
        <v>7497</v>
      </c>
      <c r="D7851" t="s">
        <v>21238</v>
      </c>
      <c r="E7851" t="s">
        <v>11853</v>
      </c>
      <c r="F7851" s="30" t="s">
        <v>18204</v>
      </c>
      <c r="G7851">
        <v>6.29</v>
      </c>
      <c r="H7851">
        <v>4.2</v>
      </c>
      <c r="I7851">
        <v>18</v>
      </c>
      <c r="J7851">
        <v>0</v>
      </c>
      <c r="K7851" s="13">
        <v>0.28489999999999999</v>
      </c>
      <c r="L7851" s="13">
        <v>4.2000000000000003E-2</v>
      </c>
      <c r="M7851" s="13">
        <v>6.2899999999999998E-2</v>
      </c>
      <c r="N7851" s="13">
        <v>0.18</v>
      </c>
      <c r="O7851" s="13">
        <v>0</v>
      </c>
      <c r="P7851" s="12" t="str">
        <f>LEFT(Tabela2[[#This Row],[Código]],2)</f>
        <v>81</v>
      </c>
    </row>
    <row r="7852" spans="2:16" ht="15" customHeight="1" x14ac:dyDescent="0.25">
      <c r="B7852" s="36" t="str">
        <f>LOOKUP(Tabela2[[#This Row],[RESUMO]],Tabela3[Grupo],Tabela3[Meus produtos])</f>
        <v>Não</v>
      </c>
      <c r="C7852" s="30" t="s">
        <v>7498</v>
      </c>
      <c r="D7852" t="s">
        <v>21238</v>
      </c>
      <c r="E7852" t="s">
        <v>11853</v>
      </c>
      <c r="F7852" s="30" t="s">
        <v>18205</v>
      </c>
      <c r="G7852">
        <v>6.29</v>
      </c>
      <c r="H7852">
        <v>4.2</v>
      </c>
      <c r="I7852">
        <v>18</v>
      </c>
      <c r="J7852">
        <v>0</v>
      </c>
      <c r="K7852" s="13">
        <v>0.28489999999999999</v>
      </c>
      <c r="L7852" s="13">
        <v>4.2000000000000003E-2</v>
      </c>
      <c r="M7852" s="13">
        <v>6.2899999999999998E-2</v>
      </c>
      <c r="N7852" s="13">
        <v>0.18</v>
      </c>
      <c r="O7852" s="13">
        <v>0</v>
      </c>
      <c r="P7852" s="12" t="str">
        <f>LEFT(Tabela2[[#This Row],[Código]],2)</f>
        <v>81</v>
      </c>
    </row>
    <row r="7853" spans="2:16" ht="15" customHeight="1" x14ac:dyDescent="0.25">
      <c r="B7853" s="36" t="str">
        <f>LOOKUP(Tabela2[[#This Row],[RESUMO]],Tabela3[Grupo],Tabela3[Meus produtos])</f>
        <v>Não</v>
      </c>
      <c r="C7853" s="30" t="s">
        <v>7499</v>
      </c>
      <c r="D7853" t="s">
        <v>21238</v>
      </c>
      <c r="E7853" t="s">
        <v>11853</v>
      </c>
      <c r="F7853" s="30" t="s">
        <v>18206</v>
      </c>
      <c r="G7853">
        <v>6.29</v>
      </c>
      <c r="H7853">
        <v>4.2</v>
      </c>
      <c r="I7853">
        <v>18</v>
      </c>
      <c r="J7853">
        <v>0</v>
      </c>
      <c r="K7853" s="13">
        <v>0.28489999999999999</v>
      </c>
      <c r="L7853" s="13">
        <v>4.2000000000000003E-2</v>
      </c>
      <c r="M7853" s="13">
        <v>6.2899999999999998E-2</v>
      </c>
      <c r="N7853" s="13">
        <v>0.18</v>
      </c>
      <c r="O7853" s="13">
        <v>0</v>
      </c>
      <c r="P7853" s="12" t="str">
        <f>LEFT(Tabela2[[#This Row],[Código]],2)</f>
        <v>81</v>
      </c>
    </row>
    <row r="7854" spans="2:16" ht="15" customHeight="1" x14ac:dyDescent="0.25">
      <c r="B7854" s="36" t="str">
        <f>LOOKUP(Tabela2[[#This Row],[RESUMO]],Tabela3[Grupo],Tabela3[Meus produtos])</f>
        <v>Não</v>
      </c>
      <c r="C7854" s="30" t="s">
        <v>7500</v>
      </c>
      <c r="D7854" t="s">
        <v>21238</v>
      </c>
      <c r="E7854" t="s">
        <v>11853</v>
      </c>
      <c r="F7854" s="30" t="s">
        <v>18207</v>
      </c>
      <c r="G7854">
        <v>6.23</v>
      </c>
      <c r="H7854">
        <v>4.2</v>
      </c>
      <c r="I7854">
        <v>18</v>
      </c>
      <c r="J7854">
        <v>0</v>
      </c>
      <c r="K7854" s="13">
        <v>0.2843</v>
      </c>
      <c r="L7854" s="13">
        <v>4.2000000000000003E-2</v>
      </c>
      <c r="M7854" s="13">
        <v>6.2300000000000001E-2</v>
      </c>
      <c r="N7854" s="13">
        <v>0.18</v>
      </c>
      <c r="O7854" s="13">
        <v>0</v>
      </c>
      <c r="P7854" s="12" t="str">
        <f>LEFT(Tabela2[[#This Row],[Código]],2)</f>
        <v>81</v>
      </c>
    </row>
    <row r="7855" spans="2:16" ht="15" customHeight="1" x14ac:dyDescent="0.25">
      <c r="B7855" s="36" t="str">
        <f>LOOKUP(Tabela2[[#This Row],[RESUMO]],Tabela3[Grupo],Tabela3[Meus produtos])</f>
        <v>Não</v>
      </c>
      <c r="C7855" s="30" t="s">
        <v>7501</v>
      </c>
      <c r="D7855" t="s">
        <v>21238</v>
      </c>
      <c r="E7855" t="s">
        <v>11853</v>
      </c>
      <c r="F7855" s="30" t="s">
        <v>18208</v>
      </c>
      <c r="G7855">
        <v>6.23</v>
      </c>
      <c r="H7855">
        <v>4.2</v>
      </c>
      <c r="I7855">
        <v>18</v>
      </c>
      <c r="J7855">
        <v>0</v>
      </c>
      <c r="K7855" s="13">
        <v>0.2843</v>
      </c>
      <c r="L7855" s="13">
        <v>4.2000000000000003E-2</v>
      </c>
      <c r="M7855" s="13">
        <v>6.2300000000000001E-2</v>
      </c>
      <c r="N7855" s="13">
        <v>0.18</v>
      </c>
      <c r="O7855" s="13">
        <v>0</v>
      </c>
      <c r="P7855" s="12" t="str">
        <f>LEFT(Tabela2[[#This Row],[Código]],2)</f>
        <v>81</v>
      </c>
    </row>
    <row r="7856" spans="2:16" ht="15" customHeight="1" x14ac:dyDescent="0.25">
      <c r="B7856" s="36" t="str">
        <f>LOOKUP(Tabela2[[#This Row],[RESUMO]],Tabela3[Grupo],Tabela3[Meus produtos])</f>
        <v>Não</v>
      </c>
      <c r="C7856" s="30" t="s">
        <v>7502</v>
      </c>
      <c r="D7856" t="s">
        <v>21238</v>
      </c>
      <c r="E7856" t="s">
        <v>11853</v>
      </c>
      <c r="F7856" s="30" t="s">
        <v>18209</v>
      </c>
      <c r="G7856">
        <v>6.29</v>
      </c>
      <c r="H7856">
        <v>4.2</v>
      </c>
      <c r="I7856">
        <v>18</v>
      </c>
      <c r="J7856">
        <v>0</v>
      </c>
      <c r="K7856" s="13">
        <v>0.28489999999999999</v>
      </c>
      <c r="L7856" s="13">
        <v>4.2000000000000003E-2</v>
      </c>
      <c r="M7856" s="13">
        <v>6.2899999999999998E-2</v>
      </c>
      <c r="N7856" s="13">
        <v>0.18</v>
      </c>
      <c r="O7856" s="13">
        <v>0</v>
      </c>
      <c r="P7856" s="12" t="str">
        <f>LEFT(Tabela2[[#This Row],[Código]],2)</f>
        <v>81</v>
      </c>
    </row>
    <row r="7857" spans="2:16" ht="15" customHeight="1" x14ac:dyDescent="0.25">
      <c r="B7857" s="36" t="str">
        <f>LOOKUP(Tabela2[[#This Row],[RESUMO]],Tabela3[Grupo],Tabela3[Meus produtos])</f>
        <v>Não</v>
      </c>
      <c r="C7857" s="30" t="s">
        <v>7503</v>
      </c>
      <c r="D7857" t="s">
        <v>21238</v>
      </c>
      <c r="E7857" t="s">
        <v>11853</v>
      </c>
      <c r="F7857" s="30" t="s">
        <v>18210</v>
      </c>
      <c r="G7857">
        <v>6.29</v>
      </c>
      <c r="H7857">
        <v>4.2</v>
      </c>
      <c r="I7857">
        <v>18</v>
      </c>
      <c r="J7857">
        <v>0</v>
      </c>
      <c r="K7857" s="13">
        <v>0.28489999999999999</v>
      </c>
      <c r="L7857" s="13">
        <v>4.2000000000000003E-2</v>
      </c>
      <c r="M7857" s="13">
        <v>6.2899999999999998E-2</v>
      </c>
      <c r="N7857" s="13">
        <v>0.18</v>
      </c>
      <c r="O7857" s="13">
        <v>0</v>
      </c>
      <c r="P7857" s="12" t="str">
        <f>LEFT(Tabela2[[#This Row],[Código]],2)</f>
        <v>81</v>
      </c>
    </row>
    <row r="7858" spans="2:16" ht="15" customHeight="1" x14ac:dyDescent="0.25">
      <c r="B7858" s="36" t="str">
        <f>LOOKUP(Tabela2[[#This Row],[RESUMO]],Tabela3[Grupo],Tabela3[Meus produtos])</f>
        <v>Não</v>
      </c>
      <c r="C7858" s="30" t="s">
        <v>7504</v>
      </c>
      <c r="D7858" t="s">
        <v>21238</v>
      </c>
      <c r="E7858" t="s">
        <v>11853</v>
      </c>
      <c r="F7858" s="30" t="s">
        <v>18211</v>
      </c>
      <c r="G7858">
        <v>6.29</v>
      </c>
      <c r="H7858">
        <v>4.2</v>
      </c>
      <c r="I7858">
        <v>18</v>
      </c>
      <c r="J7858">
        <v>0</v>
      </c>
      <c r="K7858" s="13">
        <v>0.28489999999999999</v>
      </c>
      <c r="L7858" s="13">
        <v>4.2000000000000003E-2</v>
      </c>
      <c r="M7858" s="13">
        <v>6.2899999999999998E-2</v>
      </c>
      <c r="N7858" s="13">
        <v>0.18</v>
      </c>
      <c r="O7858" s="13">
        <v>0</v>
      </c>
      <c r="P7858" s="12" t="str">
        <f>LEFT(Tabela2[[#This Row],[Código]],2)</f>
        <v>81</v>
      </c>
    </row>
    <row r="7859" spans="2:16" ht="15" customHeight="1" x14ac:dyDescent="0.25">
      <c r="B7859" s="36" t="str">
        <f>LOOKUP(Tabela2[[#This Row],[RESUMO]],Tabela3[Grupo],Tabela3[Meus produtos])</f>
        <v>Não</v>
      </c>
      <c r="C7859" s="30" t="s">
        <v>7505</v>
      </c>
      <c r="D7859" t="s">
        <v>21238</v>
      </c>
      <c r="E7859" t="s">
        <v>11853</v>
      </c>
      <c r="F7859" s="30" t="s">
        <v>18212</v>
      </c>
      <c r="G7859">
        <v>6.29</v>
      </c>
      <c r="H7859">
        <v>4.2</v>
      </c>
      <c r="I7859">
        <v>18</v>
      </c>
      <c r="J7859">
        <v>0</v>
      </c>
      <c r="K7859" s="13">
        <v>0.28489999999999999</v>
      </c>
      <c r="L7859" s="13">
        <v>4.2000000000000003E-2</v>
      </c>
      <c r="M7859" s="13">
        <v>6.2899999999999998E-2</v>
      </c>
      <c r="N7859" s="13">
        <v>0.18</v>
      </c>
      <c r="O7859" s="13">
        <v>0</v>
      </c>
      <c r="P7859" s="12" t="str">
        <f>LEFT(Tabela2[[#This Row],[Código]],2)</f>
        <v>81</v>
      </c>
    </row>
    <row r="7860" spans="2:16" ht="15" customHeight="1" x14ac:dyDescent="0.25">
      <c r="B7860" s="36" t="str">
        <f>LOOKUP(Tabela2[[#This Row],[RESUMO]],Tabela3[Grupo],Tabela3[Meus produtos])</f>
        <v>Não</v>
      </c>
      <c r="C7860" s="30" t="s">
        <v>7506</v>
      </c>
      <c r="D7860" t="s">
        <v>21238</v>
      </c>
      <c r="E7860" t="s">
        <v>11853</v>
      </c>
      <c r="F7860" s="30" t="s">
        <v>18213</v>
      </c>
      <c r="G7860">
        <v>6.23</v>
      </c>
      <c r="H7860">
        <v>4.2</v>
      </c>
      <c r="I7860">
        <v>18</v>
      </c>
      <c r="J7860">
        <v>0</v>
      </c>
      <c r="K7860" s="13">
        <v>0.2843</v>
      </c>
      <c r="L7860" s="13">
        <v>4.2000000000000003E-2</v>
      </c>
      <c r="M7860" s="13">
        <v>6.2300000000000001E-2</v>
      </c>
      <c r="N7860" s="13">
        <v>0.18</v>
      </c>
      <c r="O7860" s="13">
        <v>0</v>
      </c>
      <c r="P7860" s="12" t="str">
        <f>LEFT(Tabela2[[#This Row],[Código]],2)</f>
        <v>81</v>
      </c>
    </row>
    <row r="7861" spans="2:16" ht="15" customHeight="1" x14ac:dyDescent="0.25">
      <c r="B7861" s="36" t="str">
        <f>LOOKUP(Tabela2[[#This Row],[RESUMO]],Tabela3[Grupo],Tabela3[Meus produtos])</f>
        <v>Não</v>
      </c>
      <c r="C7861" s="30" t="s">
        <v>7507</v>
      </c>
      <c r="D7861" t="s">
        <v>21238</v>
      </c>
      <c r="E7861" t="s">
        <v>11853</v>
      </c>
      <c r="F7861" s="30" t="s">
        <v>18214</v>
      </c>
      <c r="G7861">
        <v>6.23</v>
      </c>
      <c r="H7861">
        <v>4.2</v>
      </c>
      <c r="I7861">
        <v>18</v>
      </c>
      <c r="J7861">
        <v>0</v>
      </c>
      <c r="K7861" s="13">
        <v>0.2843</v>
      </c>
      <c r="L7861" s="13">
        <v>4.2000000000000003E-2</v>
      </c>
      <c r="M7861" s="13">
        <v>6.2300000000000001E-2</v>
      </c>
      <c r="N7861" s="13">
        <v>0.18</v>
      </c>
      <c r="O7861" s="13">
        <v>0</v>
      </c>
      <c r="P7861" s="12" t="str">
        <f>LEFT(Tabela2[[#This Row],[Código]],2)</f>
        <v>81</v>
      </c>
    </row>
    <row r="7862" spans="2:16" ht="15" customHeight="1" x14ac:dyDescent="0.25">
      <c r="B7862" s="36" t="str">
        <f>LOOKUP(Tabela2[[#This Row],[RESUMO]],Tabela3[Grupo],Tabela3[Meus produtos])</f>
        <v>Não</v>
      </c>
      <c r="C7862" s="30" t="s">
        <v>7508</v>
      </c>
      <c r="D7862" t="s">
        <v>21238</v>
      </c>
      <c r="E7862" t="s">
        <v>11853</v>
      </c>
      <c r="F7862" s="30" t="s">
        <v>18215</v>
      </c>
      <c r="G7862">
        <v>6.23</v>
      </c>
      <c r="H7862">
        <v>4.2</v>
      </c>
      <c r="I7862">
        <v>18</v>
      </c>
      <c r="J7862">
        <v>0</v>
      </c>
      <c r="K7862" s="13">
        <v>0.2843</v>
      </c>
      <c r="L7862" s="13">
        <v>4.2000000000000003E-2</v>
      </c>
      <c r="M7862" s="13">
        <v>6.2300000000000001E-2</v>
      </c>
      <c r="N7862" s="13">
        <v>0.18</v>
      </c>
      <c r="O7862" s="13">
        <v>0</v>
      </c>
      <c r="P7862" s="12" t="str">
        <f>LEFT(Tabela2[[#This Row],[Código]],2)</f>
        <v>81</v>
      </c>
    </row>
    <row r="7863" spans="2:16" ht="15" customHeight="1" x14ac:dyDescent="0.25">
      <c r="B7863" s="36" t="str">
        <f>LOOKUP(Tabela2[[#This Row],[RESUMO]],Tabela3[Grupo],Tabela3[Meus produtos])</f>
        <v>Não</v>
      </c>
      <c r="C7863" s="30" t="s">
        <v>7509</v>
      </c>
      <c r="D7863" t="s">
        <v>21238</v>
      </c>
      <c r="E7863" t="s">
        <v>11853</v>
      </c>
      <c r="F7863" s="30" t="s">
        <v>18216</v>
      </c>
      <c r="G7863">
        <v>6.23</v>
      </c>
      <c r="H7863">
        <v>4.2</v>
      </c>
      <c r="I7863">
        <v>18</v>
      </c>
      <c r="J7863">
        <v>0</v>
      </c>
      <c r="K7863" s="13">
        <v>0.2843</v>
      </c>
      <c r="L7863" s="13">
        <v>4.2000000000000003E-2</v>
      </c>
      <c r="M7863" s="13">
        <v>6.2300000000000001E-2</v>
      </c>
      <c r="N7863" s="13">
        <v>0.18</v>
      </c>
      <c r="O7863" s="13">
        <v>0</v>
      </c>
      <c r="P7863" s="12" t="str">
        <f>LEFT(Tabela2[[#This Row],[Código]],2)</f>
        <v>81</v>
      </c>
    </row>
    <row r="7864" spans="2:16" ht="15" customHeight="1" x14ac:dyDescent="0.25">
      <c r="B7864" s="36" t="str">
        <f>LOOKUP(Tabela2[[#This Row],[RESUMO]],Tabela3[Grupo],Tabela3[Meus produtos])</f>
        <v>Não</v>
      </c>
      <c r="C7864" s="30" t="s">
        <v>7510</v>
      </c>
      <c r="D7864" t="s">
        <v>21238</v>
      </c>
      <c r="E7864" t="s">
        <v>11853</v>
      </c>
      <c r="F7864" s="30" t="s">
        <v>18217</v>
      </c>
      <c r="G7864">
        <v>6.23</v>
      </c>
      <c r="H7864">
        <v>4.2</v>
      </c>
      <c r="I7864">
        <v>18</v>
      </c>
      <c r="J7864">
        <v>0</v>
      </c>
      <c r="K7864" s="13">
        <v>0.2843</v>
      </c>
      <c r="L7864" s="13">
        <v>4.2000000000000003E-2</v>
      </c>
      <c r="M7864" s="13">
        <v>6.2300000000000001E-2</v>
      </c>
      <c r="N7864" s="13">
        <v>0.18</v>
      </c>
      <c r="O7864" s="13">
        <v>0</v>
      </c>
      <c r="P7864" s="12" t="str">
        <f>LEFT(Tabela2[[#This Row],[Código]],2)</f>
        <v>81</v>
      </c>
    </row>
    <row r="7865" spans="2:16" ht="15" customHeight="1" x14ac:dyDescent="0.25">
      <c r="B7865" s="36" t="str">
        <f>LOOKUP(Tabela2[[#This Row],[RESUMO]],Tabela3[Grupo],Tabela3[Meus produtos])</f>
        <v>Não</v>
      </c>
      <c r="C7865" s="30" t="s">
        <v>7511</v>
      </c>
      <c r="D7865" t="s">
        <v>21238</v>
      </c>
      <c r="E7865" t="s">
        <v>11853</v>
      </c>
      <c r="F7865" s="30" t="s">
        <v>18218</v>
      </c>
      <c r="G7865">
        <v>6.23</v>
      </c>
      <c r="H7865">
        <v>4.2</v>
      </c>
      <c r="I7865">
        <v>18</v>
      </c>
      <c r="J7865">
        <v>0</v>
      </c>
      <c r="K7865" s="13">
        <v>0.2843</v>
      </c>
      <c r="L7865" s="13">
        <v>4.2000000000000003E-2</v>
      </c>
      <c r="M7865" s="13">
        <v>6.2300000000000001E-2</v>
      </c>
      <c r="N7865" s="13">
        <v>0.18</v>
      </c>
      <c r="O7865" s="13">
        <v>0</v>
      </c>
      <c r="P7865" s="12" t="str">
        <f>LEFT(Tabela2[[#This Row],[Código]],2)</f>
        <v>81</v>
      </c>
    </row>
    <row r="7866" spans="2:16" ht="15" customHeight="1" x14ac:dyDescent="0.25">
      <c r="B7866" s="36" t="str">
        <f>LOOKUP(Tabela2[[#This Row],[RESUMO]],Tabela3[Grupo],Tabela3[Meus produtos])</f>
        <v>Não</v>
      </c>
      <c r="C7866" s="30" t="s">
        <v>7512</v>
      </c>
      <c r="D7866" t="s">
        <v>21238</v>
      </c>
      <c r="E7866" t="s">
        <v>11853</v>
      </c>
      <c r="F7866" s="30" t="s">
        <v>18219</v>
      </c>
      <c r="G7866">
        <v>6.23</v>
      </c>
      <c r="H7866">
        <v>4.2</v>
      </c>
      <c r="I7866">
        <v>18</v>
      </c>
      <c r="J7866">
        <v>0</v>
      </c>
      <c r="K7866" s="13">
        <v>0.2843</v>
      </c>
      <c r="L7866" s="13">
        <v>4.2000000000000003E-2</v>
      </c>
      <c r="M7866" s="13">
        <v>6.2300000000000001E-2</v>
      </c>
      <c r="N7866" s="13">
        <v>0.18</v>
      </c>
      <c r="O7866" s="13">
        <v>0</v>
      </c>
      <c r="P7866" s="12" t="str">
        <f>LEFT(Tabela2[[#This Row],[Código]],2)</f>
        <v>81</v>
      </c>
    </row>
    <row r="7867" spans="2:16" ht="15" customHeight="1" x14ac:dyDescent="0.25">
      <c r="B7867" s="36" t="str">
        <f>LOOKUP(Tabela2[[#This Row],[RESUMO]],Tabela3[Grupo],Tabela3[Meus produtos])</f>
        <v>Não</v>
      </c>
      <c r="C7867" s="30" t="s">
        <v>7513</v>
      </c>
      <c r="D7867" t="s">
        <v>21238</v>
      </c>
      <c r="E7867" t="s">
        <v>11853</v>
      </c>
      <c r="F7867" s="30" t="s">
        <v>18220</v>
      </c>
      <c r="G7867">
        <v>6.29</v>
      </c>
      <c r="H7867">
        <v>4.2</v>
      </c>
      <c r="I7867">
        <v>18</v>
      </c>
      <c r="J7867">
        <v>0</v>
      </c>
      <c r="K7867" s="13">
        <v>0.28489999999999999</v>
      </c>
      <c r="L7867" s="13">
        <v>4.2000000000000003E-2</v>
      </c>
      <c r="M7867" s="13">
        <v>6.2899999999999998E-2</v>
      </c>
      <c r="N7867" s="13">
        <v>0.18</v>
      </c>
      <c r="O7867" s="13">
        <v>0</v>
      </c>
      <c r="P7867" s="12" t="str">
        <f>LEFT(Tabela2[[#This Row],[Código]],2)</f>
        <v>81</v>
      </c>
    </row>
    <row r="7868" spans="2:16" ht="15" customHeight="1" x14ac:dyDescent="0.25">
      <c r="B7868" s="36" t="str">
        <f>LOOKUP(Tabela2[[#This Row],[RESUMO]],Tabela3[Grupo],Tabela3[Meus produtos])</f>
        <v>Não</v>
      </c>
      <c r="C7868" s="30" t="s">
        <v>7514</v>
      </c>
      <c r="D7868" t="s">
        <v>21238</v>
      </c>
      <c r="E7868" t="s">
        <v>11853</v>
      </c>
      <c r="F7868" s="30" t="s">
        <v>18221</v>
      </c>
      <c r="G7868">
        <v>6.29</v>
      </c>
      <c r="H7868">
        <v>4.2</v>
      </c>
      <c r="I7868">
        <v>18</v>
      </c>
      <c r="J7868">
        <v>0</v>
      </c>
      <c r="K7868" s="13">
        <v>0.28489999999999999</v>
      </c>
      <c r="L7868" s="13">
        <v>4.2000000000000003E-2</v>
      </c>
      <c r="M7868" s="13">
        <v>6.2899999999999998E-2</v>
      </c>
      <c r="N7868" s="13">
        <v>0.18</v>
      </c>
      <c r="O7868" s="13">
        <v>0</v>
      </c>
      <c r="P7868" s="12" t="str">
        <f>LEFT(Tabela2[[#This Row],[Código]],2)</f>
        <v>81</v>
      </c>
    </row>
    <row r="7869" spans="2:16" ht="15" customHeight="1" x14ac:dyDescent="0.25">
      <c r="B7869" s="36" t="str">
        <f>LOOKUP(Tabela2[[#This Row],[RESUMO]],Tabela3[Grupo],Tabela3[Meus produtos])</f>
        <v>Não</v>
      </c>
      <c r="C7869" s="30" t="s">
        <v>7515</v>
      </c>
      <c r="D7869" t="s">
        <v>21238</v>
      </c>
      <c r="E7869" t="s">
        <v>11853</v>
      </c>
      <c r="F7869" s="30" t="s">
        <v>18222</v>
      </c>
      <c r="G7869">
        <v>6.29</v>
      </c>
      <c r="H7869">
        <v>4.2</v>
      </c>
      <c r="I7869">
        <v>18</v>
      </c>
      <c r="J7869">
        <v>0</v>
      </c>
      <c r="K7869" s="13">
        <v>0.28489999999999999</v>
      </c>
      <c r="L7869" s="13">
        <v>4.2000000000000003E-2</v>
      </c>
      <c r="M7869" s="13">
        <v>6.2899999999999998E-2</v>
      </c>
      <c r="N7869" s="13">
        <v>0.18</v>
      </c>
      <c r="O7869" s="13">
        <v>0</v>
      </c>
      <c r="P7869" s="12" t="str">
        <f>LEFT(Tabela2[[#This Row],[Código]],2)</f>
        <v>81</v>
      </c>
    </row>
    <row r="7870" spans="2:16" ht="15" customHeight="1" x14ac:dyDescent="0.25">
      <c r="B7870" s="36" t="str">
        <f>LOOKUP(Tabela2[[#This Row],[RESUMO]],Tabela3[Grupo],Tabela3[Meus produtos])</f>
        <v>Não</v>
      </c>
      <c r="C7870" s="30" t="s">
        <v>7516</v>
      </c>
      <c r="D7870" t="s">
        <v>21238</v>
      </c>
      <c r="E7870" t="s">
        <v>11853</v>
      </c>
      <c r="F7870" s="30" t="s">
        <v>18223</v>
      </c>
      <c r="G7870">
        <v>6.29</v>
      </c>
      <c r="H7870">
        <v>4.2</v>
      </c>
      <c r="I7870">
        <v>18</v>
      </c>
      <c r="J7870">
        <v>0</v>
      </c>
      <c r="K7870" s="13">
        <v>0.28489999999999999</v>
      </c>
      <c r="L7870" s="13">
        <v>4.2000000000000003E-2</v>
      </c>
      <c r="M7870" s="13">
        <v>6.2899999999999998E-2</v>
      </c>
      <c r="N7870" s="13">
        <v>0.18</v>
      </c>
      <c r="O7870" s="13">
        <v>0</v>
      </c>
      <c r="P7870" s="12" t="str">
        <f>LEFT(Tabela2[[#This Row],[Código]],2)</f>
        <v>81</v>
      </c>
    </row>
    <row r="7871" spans="2:16" ht="15" customHeight="1" x14ac:dyDescent="0.25">
      <c r="B7871" s="36" t="str">
        <f>LOOKUP(Tabela2[[#This Row],[RESUMO]],Tabela3[Grupo],Tabela3[Meus produtos])</f>
        <v>Não</v>
      </c>
      <c r="C7871" s="30" t="s">
        <v>7517</v>
      </c>
      <c r="D7871" t="s">
        <v>21238</v>
      </c>
      <c r="E7871" t="s">
        <v>11853</v>
      </c>
      <c r="F7871" s="30" t="s">
        <v>18224</v>
      </c>
      <c r="G7871">
        <v>6.29</v>
      </c>
      <c r="H7871">
        <v>4.2</v>
      </c>
      <c r="I7871">
        <v>18</v>
      </c>
      <c r="J7871">
        <v>0</v>
      </c>
      <c r="K7871" s="13">
        <v>0.28489999999999999</v>
      </c>
      <c r="L7871" s="13">
        <v>4.2000000000000003E-2</v>
      </c>
      <c r="M7871" s="13">
        <v>6.2899999999999998E-2</v>
      </c>
      <c r="N7871" s="13">
        <v>0.18</v>
      </c>
      <c r="O7871" s="13">
        <v>0</v>
      </c>
      <c r="P7871" s="12" t="str">
        <f>LEFT(Tabela2[[#This Row],[Código]],2)</f>
        <v>81</v>
      </c>
    </row>
    <row r="7872" spans="2:16" ht="15" customHeight="1" x14ac:dyDescent="0.25">
      <c r="B7872" s="36" t="str">
        <f>LOOKUP(Tabela2[[#This Row],[RESUMO]],Tabela3[Grupo],Tabela3[Meus produtos])</f>
        <v>Não</v>
      </c>
      <c r="C7872" s="30" t="s">
        <v>7518</v>
      </c>
      <c r="D7872" t="s">
        <v>21238</v>
      </c>
      <c r="E7872" t="s">
        <v>11853</v>
      </c>
      <c r="F7872" s="30" t="s">
        <v>18225</v>
      </c>
      <c r="G7872">
        <v>6.29</v>
      </c>
      <c r="H7872">
        <v>4.2</v>
      </c>
      <c r="I7872">
        <v>18</v>
      </c>
      <c r="J7872">
        <v>0</v>
      </c>
      <c r="K7872" s="13">
        <v>0.28489999999999999</v>
      </c>
      <c r="L7872" s="13">
        <v>4.2000000000000003E-2</v>
      </c>
      <c r="M7872" s="13">
        <v>6.2899999999999998E-2</v>
      </c>
      <c r="N7872" s="13">
        <v>0.18</v>
      </c>
      <c r="O7872" s="13">
        <v>0</v>
      </c>
      <c r="P7872" s="12" t="str">
        <f>LEFT(Tabela2[[#This Row],[Código]],2)</f>
        <v>81</v>
      </c>
    </row>
    <row r="7873" spans="2:16" ht="15" customHeight="1" x14ac:dyDescent="0.25">
      <c r="B7873" s="36" t="str">
        <f>LOOKUP(Tabela2[[#This Row],[RESUMO]],Tabela3[Grupo],Tabela3[Meus produtos])</f>
        <v>Não</v>
      </c>
      <c r="C7873" s="30" t="s">
        <v>7519</v>
      </c>
      <c r="D7873" t="s">
        <v>21238</v>
      </c>
      <c r="E7873" t="s">
        <v>11853</v>
      </c>
      <c r="F7873" s="30" t="s">
        <v>18226</v>
      </c>
      <c r="G7873">
        <v>6.29</v>
      </c>
      <c r="H7873">
        <v>4.2</v>
      </c>
      <c r="I7873">
        <v>18</v>
      </c>
      <c r="J7873">
        <v>0</v>
      </c>
      <c r="K7873" s="13">
        <v>0.28489999999999999</v>
      </c>
      <c r="L7873" s="13">
        <v>4.2000000000000003E-2</v>
      </c>
      <c r="M7873" s="13">
        <v>6.2899999999999998E-2</v>
      </c>
      <c r="N7873" s="13">
        <v>0.18</v>
      </c>
      <c r="O7873" s="13">
        <v>0</v>
      </c>
      <c r="P7873" s="12" t="str">
        <f>LEFT(Tabela2[[#This Row],[Código]],2)</f>
        <v>81</v>
      </c>
    </row>
    <row r="7874" spans="2:16" ht="15" customHeight="1" x14ac:dyDescent="0.25">
      <c r="B7874" s="36" t="str">
        <f>LOOKUP(Tabela2[[#This Row],[RESUMO]],Tabela3[Grupo],Tabela3[Meus produtos])</f>
        <v>Não</v>
      </c>
      <c r="C7874" s="30" t="s">
        <v>7520</v>
      </c>
      <c r="D7874" t="s">
        <v>21238</v>
      </c>
      <c r="E7874" t="s">
        <v>11853</v>
      </c>
      <c r="F7874" s="30" t="s">
        <v>18227</v>
      </c>
      <c r="G7874">
        <v>6.29</v>
      </c>
      <c r="H7874">
        <v>4.2</v>
      </c>
      <c r="I7874">
        <v>18</v>
      </c>
      <c r="J7874">
        <v>0</v>
      </c>
      <c r="K7874" s="13">
        <v>0.28489999999999999</v>
      </c>
      <c r="L7874" s="13">
        <v>4.2000000000000003E-2</v>
      </c>
      <c r="M7874" s="13">
        <v>6.2899999999999998E-2</v>
      </c>
      <c r="N7874" s="13">
        <v>0.18</v>
      </c>
      <c r="O7874" s="13">
        <v>0</v>
      </c>
      <c r="P7874" s="12" t="str">
        <f>LEFT(Tabela2[[#This Row],[Código]],2)</f>
        <v>81</v>
      </c>
    </row>
    <row r="7875" spans="2:16" ht="15" customHeight="1" x14ac:dyDescent="0.25">
      <c r="B7875" s="36" t="str">
        <f>LOOKUP(Tabela2[[#This Row],[RESUMO]],Tabela3[Grupo],Tabela3[Meus produtos])</f>
        <v>Não</v>
      </c>
      <c r="C7875" s="30" t="s">
        <v>7521</v>
      </c>
      <c r="D7875" t="s">
        <v>21238</v>
      </c>
      <c r="E7875" t="s">
        <v>11853</v>
      </c>
      <c r="F7875" s="30" t="s">
        <v>18228</v>
      </c>
      <c r="G7875">
        <v>6.29</v>
      </c>
      <c r="H7875">
        <v>4.2</v>
      </c>
      <c r="I7875">
        <v>18</v>
      </c>
      <c r="J7875">
        <v>0</v>
      </c>
      <c r="K7875" s="13">
        <v>0.28489999999999999</v>
      </c>
      <c r="L7875" s="13">
        <v>4.2000000000000003E-2</v>
      </c>
      <c r="M7875" s="13">
        <v>6.2899999999999998E-2</v>
      </c>
      <c r="N7875" s="13">
        <v>0.18</v>
      </c>
      <c r="O7875" s="13">
        <v>0</v>
      </c>
      <c r="P7875" s="12" t="str">
        <f>LEFT(Tabela2[[#This Row],[Código]],2)</f>
        <v>81</v>
      </c>
    </row>
    <row r="7876" spans="2:16" ht="15" customHeight="1" x14ac:dyDescent="0.25">
      <c r="B7876" s="36" t="str">
        <f>LOOKUP(Tabela2[[#This Row],[RESUMO]],Tabela3[Grupo],Tabela3[Meus produtos])</f>
        <v>Não</v>
      </c>
      <c r="C7876" s="30" t="s">
        <v>7522</v>
      </c>
      <c r="D7876" t="s">
        <v>21238</v>
      </c>
      <c r="E7876" t="s">
        <v>11853</v>
      </c>
      <c r="F7876" s="30" t="s">
        <v>18229</v>
      </c>
      <c r="G7876">
        <v>6.23</v>
      </c>
      <c r="H7876">
        <v>4.2</v>
      </c>
      <c r="I7876">
        <v>18</v>
      </c>
      <c r="J7876">
        <v>0</v>
      </c>
      <c r="K7876" s="13">
        <v>0.2843</v>
      </c>
      <c r="L7876" s="13">
        <v>4.2000000000000003E-2</v>
      </c>
      <c r="M7876" s="13">
        <v>6.2300000000000001E-2</v>
      </c>
      <c r="N7876" s="13">
        <v>0.18</v>
      </c>
      <c r="O7876" s="13">
        <v>0</v>
      </c>
      <c r="P7876" s="12" t="str">
        <f>LEFT(Tabela2[[#This Row],[Código]],2)</f>
        <v>81</v>
      </c>
    </row>
    <row r="7877" spans="2:16" ht="15" customHeight="1" x14ac:dyDescent="0.25">
      <c r="B7877" s="36" t="str">
        <f>LOOKUP(Tabela2[[#This Row],[RESUMO]],Tabela3[Grupo],Tabela3[Meus produtos])</f>
        <v>Não</v>
      </c>
      <c r="C7877" s="30" t="s">
        <v>7523</v>
      </c>
      <c r="D7877" t="s">
        <v>21238</v>
      </c>
      <c r="E7877" t="s">
        <v>11853</v>
      </c>
      <c r="F7877" s="30" t="s">
        <v>18230</v>
      </c>
      <c r="G7877">
        <v>6.23</v>
      </c>
      <c r="H7877">
        <v>4.2</v>
      </c>
      <c r="I7877">
        <v>18</v>
      </c>
      <c r="J7877">
        <v>0</v>
      </c>
      <c r="K7877" s="13">
        <v>0.2843</v>
      </c>
      <c r="L7877" s="13">
        <v>4.2000000000000003E-2</v>
      </c>
      <c r="M7877" s="13">
        <v>6.2300000000000001E-2</v>
      </c>
      <c r="N7877" s="13">
        <v>0.18</v>
      </c>
      <c r="O7877" s="13">
        <v>0</v>
      </c>
      <c r="P7877" s="12" t="str">
        <f>LEFT(Tabela2[[#This Row],[Código]],2)</f>
        <v>81</v>
      </c>
    </row>
    <row r="7878" spans="2:16" ht="15" customHeight="1" x14ac:dyDescent="0.25">
      <c r="B7878" s="36" t="str">
        <f>LOOKUP(Tabela2[[#This Row],[RESUMO]],Tabela3[Grupo],Tabela3[Meus produtos])</f>
        <v>Não</v>
      </c>
      <c r="C7878" s="30" t="s">
        <v>7524</v>
      </c>
      <c r="D7878" t="s">
        <v>21238</v>
      </c>
      <c r="E7878" t="s">
        <v>11853</v>
      </c>
      <c r="F7878" s="30" t="s">
        <v>18231</v>
      </c>
      <c r="G7878">
        <v>6.23</v>
      </c>
      <c r="H7878">
        <v>4.2</v>
      </c>
      <c r="I7878">
        <v>18</v>
      </c>
      <c r="J7878">
        <v>0</v>
      </c>
      <c r="K7878" s="13">
        <v>0.2843</v>
      </c>
      <c r="L7878" s="13">
        <v>4.2000000000000003E-2</v>
      </c>
      <c r="M7878" s="13">
        <v>6.2300000000000001E-2</v>
      </c>
      <c r="N7878" s="13">
        <v>0.18</v>
      </c>
      <c r="O7878" s="13">
        <v>0</v>
      </c>
      <c r="P7878" s="12" t="str">
        <f>LEFT(Tabela2[[#This Row],[Código]],2)</f>
        <v>81</v>
      </c>
    </row>
    <row r="7879" spans="2:16" ht="15" customHeight="1" x14ac:dyDescent="0.25">
      <c r="B7879" s="36" t="str">
        <f>LOOKUP(Tabela2[[#This Row],[RESUMO]],Tabela3[Grupo],Tabela3[Meus produtos])</f>
        <v>Não</v>
      </c>
      <c r="C7879" s="30" t="s">
        <v>7525</v>
      </c>
      <c r="D7879" t="s">
        <v>21238</v>
      </c>
      <c r="E7879" t="s">
        <v>11853</v>
      </c>
      <c r="F7879" s="30" t="s">
        <v>18232</v>
      </c>
      <c r="G7879">
        <v>6.23</v>
      </c>
      <c r="H7879">
        <v>4.2</v>
      </c>
      <c r="I7879">
        <v>18</v>
      </c>
      <c r="J7879">
        <v>0</v>
      </c>
      <c r="K7879" s="13">
        <v>0.2843</v>
      </c>
      <c r="L7879" s="13">
        <v>4.2000000000000003E-2</v>
      </c>
      <c r="M7879" s="13">
        <v>6.2300000000000001E-2</v>
      </c>
      <c r="N7879" s="13">
        <v>0.18</v>
      </c>
      <c r="O7879" s="13">
        <v>0</v>
      </c>
      <c r="P7879" s="12" t="str">
        <f>LEFT(Tabela2[[#This Row],[Código]],2)</f>
        <v>81</v>
      </c>
    </row>
    <row r="7880" spans="2:16" ht="15" customHeight="1" x14ac:dyDescent="0.25">
      <c r="B7880" s="36" t="str">
        <f>LOOKUP(Tabela2[[#This Row],[RESUMO]],Tabela3[Grupo],Tabela3[Meus produtos])</f>
        <v>Não</v>
      </c>
      <c r="C7880" s="30" t="s">
        <v>7526</v>
      </c>
      <c r="D7880" t="s">
        <v>21238</v>
      </c>
      <c r="E7880" t="s">
        <v>11853</v>
      </c>
      <c r="F7880" s="30" t="s">
        <v>18233</v>
      </c>
      <c r="G7880">
        <v>6.23</v>
      </c>
      <c r="H7880">
        <v>4.2</v>
      </c>
      <c r="I7880">
        <v>18</v>
      </c>
      <c r="J7880">
        <v>0</v>
      </c>
      <c r="K7880" s="13">
        <v>0.2843</v>
      </c>
      <c r="L7880" s="13">
        <v>4.2000000000000003E-2</v>
      </c>
      <c r="M7880" s="13">
        <v>6.2300000000000001E-2</v>
      </c>
      <c r="N7880" s="13">
        <v>0.18</v>
      </c>
      <c r="O7880" s="13">
        <v>0</v>
      </c>
      <c r="P7880" s="12" t="str">
        <f>LEFT(Tabela2[[#This Row],[Código]],2)</f>
        <v>81</v>
      </c>
    </row>
    <row r="7881" spans="2:16" ht="15" customHeight="1" x14ac:dyDescent="0.25">
      <c r="B7881" s="36" t="str">
        <f>LOOKUP(Tabela2[[#This Row],[RESUMO]],Tabela3[Grupo],Tabela3[Meus produtos])</f>
        <v>Não</v>
      </c>
      <c r="C7881" s="30" t="s">
        <v>7527</v>
      </c>
      <c r="D7881" t="s">
        <v>21238</v>
      </c>
      <c r="E7881" t="s">
        <v>11853</v>
      </c>
      <c r="F7881" s="30" t="s">
        <v>18234</v>
      </c>
      <c r="G7881">
        <v>6.23</v>
      </c>
      <c r="H7881">
        <v>4.2</v>
      </c>
      <c r="I7881">
        <v>18</v>
      </c>
      <c r="J7881">
        <v>0</v>
      </c>
      <c r="K7881" s="13">
        <v>0.2843</v>
      </c>
      <c r="L7881" s="13">
        <v>4.2000000000000003E-2</v>
      </c>
      <c r="M7881" s="13">
        <v>6.2300000000000001E-2</v>
      </c>
      <c r="N7881" s="13">
        <v>0.18</v>
      </c>
      <c r="O7881" s="13">
        <v>0</v>
      </c>
      <c r="P7881" s="12" t="str">
        <f>LEFT(Tabela2[[#This Row],[Código]],2)</f>
        <v>81</v>
      </c>
    </row>
    <row r="7882" spans="2:16" ht="15" customHeight="1" x14ac:dyDescent="0.25">
      <c r="B7882" s="36" t="str">
        <f>LOOKUP(Tabela2[[#This Row],[RESUMO]],Tabela3[Grupo],Tabela3[Meus produtos])</f>
        <v>Não</v>
      </c>
      <c r="C7882" s="30" t="s">
        <v>7528</v>
      </c>
      <c r="D7882" t="s">
        <v>21238</v>
      </c>
      <c r="E7882" t="s">
        <v>11853</v>
      </c>
      <c r="F7882" s="30" t="s">
        <v>18235</v>
      </c>
      <c r="G7882">
        <v>6.23</v>
      </c>
      <c r="H7882">
        <v>4.2</v>
      </c>
      <c r="I7882">
        <v>18</v>
      </c>
      <c r="J7882">
        <v>0</v>
      </c>
      <c r="K7882" s="13">
        <v>0.2843</v>
      </c>
      <c r="L7882" s="13">
        <v>4.2000000000000003E-2</v>
      </c>
      <c r="M7882" s="13">
        <v>6.2300000000000001E-2</v>
      </c>
      <c r="N7882" s="13">
        <v>0.18</v>
      </c>
      <c r="O7882" s="13">
        <v>0</v>
      </c>
      <c r="P7882" s="12" t="str">
        <f>LEFT(Tabela2[[#This Row],[Código]],2)</f>
        <v>81</v>
      </c>
    </row>
    <row r="7883" spans="2:16" ht="15" customHeight="1" x14ac:dyDescent="0.25">
      <c r="B7883" s="36" t="str">
        <f>LOOKUP(Tabela2[[#This Row],[RESUMO]],Tabela3[Grupo],Tabela3[Meus produtos])</f>
        <v>Não</v>
      </c>
      <c r="C7883" s="30" t="s">
        <v>7529</v>
      </c>
      <c r="D7883" t="s">
        <v>21238</v>
      </c>
      <c r="E7883" t="s">
        <v>11853</v>
      </c>
      <c r="F7883" s="30" t="s">
        <v>18236</v>
      </c>
      <c r="G7883">
        <v>6.23</v>
      </c>
      <c r="H7883">
        <v>4.2</v>
      </c>
      <c r="I7883">
        <v>18</v>
      </c>
      <c r="J7883">
        <v>0</v>
      </c>
      <c r="K7883" s="13">
        <v>0.2843</v>
      </c>
      <c r="L7883" s="13">
        <v>4.2000000000000003E-2</v>
      </c>
      <c r="M7883" s="13">
        <v>6.2300000000000001E-2</v>
      </c>
      <c r="N7883" s="13">
        <v>0.18</v>
      </c>
      <c r="O7883" s="13">
        <v>0</v>
      </c>
      <c r="P7883" s="12" t="str">
        <f>LEFT(Tabela2[[#This Row],[Código]],2)</f>
        <v>81</v>
      </c>
    </row>
    <row r="7884" spans="2:16" ht="15" customHeight="1" x14ac:dyDescent="0.25">
      <c r="B7884" s="36" t="str">
        <f>LOOKUP(Tabela2[[#This Row],[RESUMO]],Tabela3[Grupo],Tabela3[Meus produtos])</f>
        <v>Não</v>
      </c>
      <c r="C7884" s="30" t="s">
        <v>7530</v>
      </c>
      <c r="D7884" t="s">
        <v>21238</v>
      </c>
      <c r="E7884" t="s">
        <v>11853</v>
      </c>
      <c r="F7884" s="30" t="s">
        <v>18237</v>
      </c>
      <c r="G7884">
        <v>6.23</v>
      </c>
      <c r="H7884">
        <v>4.2</v>
      </c>
      <c r="I7884">
        <v>18</v>
      </c>
      <c r="J7884">
        <v>0</v>
      </c>
      <c r="K7884" s="13">
        <v>0.2843</v>
      </c>
      <c r="L7884" s="13">
        <v>4.2000000000000003E-2</v>
      </c>
      <c r="M7884" s="13">
        <v>6.2300000000000001E-2</v>
      </c>
      <c r="N7884" s="13">
        <v>0.18</v>
      </c>
      <c r="O7884" s="13">
        <v>0</v>
      </c>
      <c r="P7884" s="12" t="str">
        <f>LEFT(Tabela2[[#This Row],[Código]],2)</f>
        <v>81</v>
      </c>
    </row>
    <row r="7885" spans="2:16" ht="15" customHeight="1" x14ac:dyDescent="0.25">
      <c r="B7885" s="36" t="str">
        <f>LOOKUP(Tabela2[[#This Row],[RESUMO]],Tabela3[Grupo],Tabela3[Meus produtos])</f>
        <v>Não</v>
      </c>
      <c r="C7885" s="30" t="s">
        <v>7531</v>
      </c>
      <c r="D7885" t="s">
        <v>21238</v>
      </c>
      <c r="E7885" t="s">
        <v>11853</v>
      </c>
      <c r="F7885" s="30" t="s">
        <v>18238</v>
      </c>
      <c r="G7885">
        <v>6.29</v>
      </c>
      <c r="H7885">
        <v>4.2</v>
      </c>
      <c r="I7885">
        <v>18</v>
      </c>
      <c r="J7885">
        <v>0</v>
      </c>
      <c r="K7885" s="13">
        <v>0.28489999999999999</v>
      </c>
      <c r="L7885" s="13">
        <v>4.2000000000000003E-2</v>
      </c>
      <c r="M7885" s="13">
        <v>6.2899999999999998E-2</v>
      </c>
      <c r="N7885" s="13">
        <v>0.18</v>
      </c>
      <c r="O7885" s="13">
        <v>0</v>
      </c>
      <c r="P7885" s="12" t="str">
        <f>LEFT(Tabela2[[#This Row],[Código]],2)</f>
        <v>81</v>
      </c>
    </row>
    <row r="7886" spans="2:16" ht="15" customHeight="1" x14ac:dyDescent="0.25">
      <c r="B7886" s="36" t="str">
        <f>LOOKUP(Tabela2[[#This Row],[RESUMO]],Tabela3[Grupo],Tabela3[Meus produtos])</f>
        <v>Não</v>
      </c>
      <c r="C7886" s="30" t="s">
        <v>7532</v>
      </c>
      <c r="D7886" t="s">
        <v>21238</v>
      </c>
      <c r="E7886" t="s">
        <v>11853</v>
      </c>
      <c r="F7886" s="30" t="s">
        <v>18239</v>
      </c>
      <c r="G7886">
        <v>6.29</v>
      </c>
      <c r="H7886">
        <v>4.2</v>
      </c>
      <c r="I7886">
        <v>18</v>
      </c>
      <c r="J7886">
        <v>0</v>
      </c>
      <c r="K7886" s="13">
        <v>0.28489999999999999</v>
      </c>
      <c r="L7886" s="13">
        <v>4.2000000000000003E-2</v>
      </c>
      <c r="M7886" s="13">
        <v>6.2899999999999998E-2</v>
      </c>
      <c r="N7886" s="13">
        <v>0.18</v>
      </c>
      <c r="O7886" s="13">
        <v>0</v>
      </c>
      <c r="P7886" s="12" t="str">
        <f>LEFT(Tabela2[[#This Row],[Código]],2)</f>
        <v>81</v>
      </c>
    </row>
    <row r="7887" spans="2:16" ht="15" customHeight="1" x14ac:dyDescent="0.25">
      <c r="B7887" s="36" t="str">
        <f>LOOKUP(Tabela2[[#This Row],[RESUMO]],Tabela3[Grupo],Tabela3[Meus produtos])</f>
        <v>Não</v>
      </c>
      <c r="C7887" s="30" t="s">
        <v>7533</v>
      </c>
      <c r="D7887" t="s">
        <v>21238</v>
      </c>
      <c r="E7887" t="s">
        <v>11853</v>
      </c>
      <c r="F7887" s="30" t="s">
        <v>18240</v>
      </c>
      <c r="G7887">
        <v>14.59</v>
      </c>
      <c r="H7887">
        <v>4.2</v>
      </c>
      <c r="I7887">
        <v>12</v>
      </c>
      <c r="J7887">
        <v>0</v>
      </c>
      <c r="K7887" s="13">
        <v>0.30790000000000001</v>
      </c>
      <c r="L7887" s="13">
        <v>4.2000000000000003E-2</v>
      </c>
      <c r="M7887" s="13">
        <v>0.1459</v>
      </c>
      <c r="N7887" s="13">
        <v>0.12</v>
      </c>
      <c r="O7887" s="13">
        <v>0</v>
      </c>
      <c r="P7887" s="12" t="str">
        <f>LEFT(Tabela2[[#This Row],[Código]],2)</f>
        <v>82</v>
      </c>
    </row>
    <row r="7888" spans="2:16" ht="15" customHeight="1" x14ac:dyDescent="0.25">
      <c r="B7888" s="36" t="str">
        <f>LOOKUP(Tabela2[[#This Row],[RESUMO]],Tabela3[Grupo],Tabela3[Meus produtos])</f>
        <v>Não</v>
      </c>
      <c r="C7888" s="30" t="s">
        <v>7534</v>
      </c>
      <c r="D7888" t="s">
        <v>21238</v>
      </c>
      <c r="E7888" t="s">
        <v>11853</v>
      </c>
      <c r="F7888" s="30" t="s">
        <v>18241</v>
      </c>
      <c r="G7888">
        <v>14.59</v>
      </c>
      <c r="H7888">
        <v>4.2</v>
      </c>
      <c r="I7888">
        <v>12</v>
      </c>
      <c r="J7888">
        <v>0</v>
      </c>
      <c r="K7888" s="13">
        <v>0.30790000000000001</v>
      </c>
      <c r="L7888" s="13">
        <v>4.2000000000000003E-2</v>
      </c>
      <c r="M7888" s="13">
        <v>0.1459</v>
      </c>
      <c r="N7888" s="13">
        <v>0.12</v>
      </c>
      <c r="O7888" s="13">
        <v>0</v>
      </c>
      <c r="P7888" s="12" t="str">
        <f>LEFT(Tabela2[[#This Row],[Código]],2)</f>
        <v>82</v>
      </c>
    </row>
    <row r="7889" spans="2:16" ht="15" customHeight="1" x14ac:dyDescent="0.25">
      <c r="B7889" s="36" t="str">
        <f>LOOKUP(Tabela2[[#This Row],[RESUMO]],Tabela3[Grupo],Tabela3[Meus produtos])</f>
        <v>Não</v>
      </c>
      <c r="C7889" s="30" t="s">
        <v>7535</v>
      </c>
      <c r="D7889" t="s">
        <v>21238</v>
      </c>
      <c r="E7889" t="s">
        <v>11853</v>
      </c>
      <c r="F7889" s="30" t="s">
        <v>18242</v>
      </c>
      <c r="G7889">
        <v>14.59</v>
      </c>
      <c r="H7889">
        <v>4.2</v>
      </c>
      <c r="I7889">
        <v>12</v>
      </c>
      <c r="J7889">
        <v>0</v>
      </c>
      <c r="K7889" s="13">
        <v>0.30790000000000001</v>
      </c>
      <c r="L7889" s="13">
        <v>4.2000000000000003E-2</v>
      </c>
      <c r="M7889" s="13">
        <v>0.1459</v>
      </c>
      <c r="N7889" s="13">
        <v>0.12</v>
      </c>
      <c r="O7889" s="13">
        <v>0</v>
      </c>
      <c r="P7889" s="12" t="str">
        <f>LEFT(Tabela2[[#This Row],[Código]],2)</f>
        <v>82</v>
      </c>
    </row>
    <row r="7890" spans="2:16" ht="15" customHeight="1" x14ac:dyDescent="0.25">
      <c r="B7890" s="36" t="str">
        <f>LOOKUP(Tabela2[[#This Row],[RESUMO]],Tabela3[Grupo],Tabela3[Meus produtos])</f>
        <v>Não</v>
      </c>
      <c r="C7890" s="30" t="s">
        <v>7536</v>
      </c>
      <c r="D7890" t="s">
        <v>21238</v>
      </c>
      <c r="E7890" t="s">
        <v>11853</v>
      </c>
      <c r="F7890" s="30" t="s">
        <v>18243</v>
      </c>
      <c r="G7890">
        <v>14.59</v>
      </c>
      <c r="H7890">
        <v>4.2</v>
      </c>
      <c r="I7890">
        <v>12</v>
      </c>
      <c r="J7890">
        <v>0</v>
      </c>
      <c r="K7890" s="13">
        <v>0.30790000000000001</v>
      </c>
      <c r="L7890" s="13">
        <v>4.2000000000000003E-2</v>
      </c>
      <c r="M7890" s="13">
        <v>0.1459</v>
      </c>
      <c r="N7890" s="13">
        <v>0.12</v>
      </c>
      <c r="O7890" s="13">
        <v>0</v>
      </c>
      <c r="P7890" s="12" t="str">
        <f>LEFT(Tabela2[[#This Row],[Código]],2)</f>
        <v>82</v>
      </c>
    </row>
    <row r="7891" spans="2:16" ht="15" customHeight="1" x14ac:dyDescent="0.25">
      <c r="B7891" s="36" t="str">
        <f>LOOKUP(Tabela2[[#This Row],[RESUMO]],Tabela3[Grupo],Tabela3[Meus produtos])</f>
        <v>Não</v>
      </c>
      <c r="C7891" s="30" t="s">
        <v>7537</v>
      </c>
      <c r="D7891" t="s">
        <v>21238</v>
      </c>
      <c r="E7891" t="s">
        <v>11853</v>
      </c>
      <c r="F7891" s="30" t="s">
        <v>18244</v>
      </c>
      <c r="G7891">
        <v>14.59</v>
      </c>
      <c r="H7891">
        <v>4.2</v>
      </c>
      <c r="I7891">
        <v>12</v>
      </c>
      <c r="J7891">
        <v>0</v>
      </c>
      <c r="K7891" s="13">
        <v>0.30790000000000001</v>
      </c>
      <c r="L7891" s="13">
        <v>4.2000000000000003E-2</v>
      </c>
      <c r="M7891" s="13">
        <v>0.1459</v>
      </c>
      <c r="N7891" s="13">
        <v>0.12</v>
      </c>
      <c r="O7891" s="13">
        <v>0</v>
      </c>
      <c r="P7891" s="12" t="str">
        <f>LEFT(Tabela2[[#This Row],[Código]],2)</f>
        <v>82</v>
      </c>
    </row>
    <row r="7892" spans="2:16" ht="15" customHeight="1" x14ac:dyDescent="0.25">
      <c r="B7892" s="36" t="str">
        <f>LOOKUP(Tabela2[[#This Row],[RESUMO]],Tabela3[Grupo],Tabela3[Meus produtos])</f>
        <v>Não</v>
      </c>
      <c r="C7892" s="30" t="s">
        <v>7538</v>
      </c>
      <c r="D7892" t="s">
        <v>21238</v>
      </c>
      <c r="E7892" t="s">
        <v>11853</v>
      </c>
      <c r="F7892" s="30" t="s">
        <v>18245</v>
      </c>
      <c r="G7892">
        <v>14.59</v>
      </c>
      <c r="H7892">
        <v>4.2</v>
      </c>
      <c r="I7892">
        <v>12</v>
      </c>
      <c r="J7892">
        <v>0</v>
      </c>
      <c r="K7892" s="13">
        <v>0.30790000000000001</v>
      </c>
      <c r="L7892" s="13">
        <v>4.2000000000000003E-2</v>
      </c>
      <c r="M7892" s="13">
        <v>0.1459</v>
      </c>
      <c r="N7892" s="13">
        <v>0.12</v>
      </c>
      <c r="O7892" s="13">
        <v>0</v>
      </c>
      <c r="P7892" s="12" t="str">
        <f>LEFT(Tabela2[[#This Row],[Código]],2)</f>
        <v>82</v>
      </c>
    </row>
    <row r="7893" spans="2:16" ht="15" customHeight="1" x14ac:dyDescent="0.25">
      <c r="B7893" s="36" t="str">
        <f>LOOKUP(Tabela2[[#This Row],[RESUMO]],Tabela3[Grupo],Tabela3[Meus produtos])</f>
        <v>Não</v>
      </c>
      <c r="C7893" s="30" t="s">
        <v>7539</v>
      </c>
      <c r="D7893" t="s">
        <v>21238</v>
      </c>
      <c r="E7893" t="s">
        <v>11853</v>
      </c>
      <c r="F7893" s="30" t="s">
        <v>18246</v>
      </c>
      <c r="G7893">
        <v>16.850000000000001</v>
      </c>
      <c r="H7893">
        <v>7.68</v>
      </c>
      <c r="I7893">
        <v>18</v>
      </c>
      <c r="J7893">
        <v>0</v>
      </c>
      <c r="K7893" s="13">
        <v>0.42530000000000001</v>
      </c>
      <c r="L7893" s="13">
        <v>7.6799999999999993E-2</v>
      </c>
      <c r="M7893" s="13">
        <v>0.16850000000000001</v>
      </c>
      <c r="N7893" s="13">
        <v>0.18</v>
      </c>
      <c r="O7893" s="13">
        <v>0</v>
      </c>
      <c r="P7893" s="12" t="str">
        <f>LEFT(Tabela2[[#This Row],[Código]],2)</f>
        <v>82</v>
      </c>
    </row>
    <row r="7894" spans="2:16" ht="15" customHeight="1" x14ac:dyDescent="0.25">
      <c r="B7894" s="36" t="str">
        <f>LOOKUP(Tabela2[[#This Row],[RESUMO]],Tabela3[Grupo],Tabela3[Meus produtos])</f>
        <v>Não</v>
      </c>
      <c r="C7894" s="30" t="s">
        <v>7540</v>
      </c>
      <c r="D7894" t="s">
        <v>21238</v>
      </c>
      <c r="E7894" t="s">
        <v>11853</v>
      </c>
      <c r="F7894" s="30" t="s">
        <v>18247</v>
      </c>
      <c r="G7894">
        <v>16.850000000000001</v>
      </c>
      <c r="H7894">
        <v>7.68</v>
      </c>
      <c r="I7894">
        <v>18</v>
      </c>
      <c r="J7894">
        <v>0</v>
      </c>
      <c r="K7894" s="13">
        <v>0.42530000000000001</v>
      </c>
      <c r="L7894" s="13">
        <v>7.6799999999999993E-2</v>
      </c>
      <c r="M7894" s="13">
        <v>0.16850000000000001</v>
      </c>
      <c r="N7894" s="13">
        <v>0.18</v>
      </c>
      <c r="O7894" s="13">
        <v>0</v>
      </c>
      <c r="P7894" s="12" t="str">
        <f>LEFT(Tabela2[[#This Row],[Código]],2)</f>
        <v>82</v>
      </c>
    </row>
    <row r="7895" spans="2:16" ht="15" customHeight="1" x14ac:dyDescent="0.25">
      <c r="B7895" s="36" t="str">
        <f>LOOKUP(Tabela2[[#This Row],[RESUMO]],Tabela3[Grupo],Tabela3[Meus produtos])</f>
        <v>Não</v>
      </c>
      <c r="C7895" s="30" t="s">
        <v>7541</v>
      </c>
      <c r="D7895" t="s">
        <v>21238</v>
      </c>
      <c r="E7895" t="s">
        <v>11853</v>
      </c>
      <c r="F7895" s="30" t="s">
        <v>18248</v>
      </c>
      <c r="G7895">
        <v>16.850000000000001</v>
      </c>
      <c r="H7895">
        <v>7.68</v>
      </c>
      <c r="I7895">
        <v>18</v>
      </c>
      <c r="J7895">
        <v>0</v>
      </c>
      <c r="K7895" s="13">
        <v>0.42530000000000001</v>
      </c>
      <c r="L7895" s="13">
        <v>7.6799999999999993E-2</v>
      </c>
      <c r="M7895" s="13">
        <v>0.16850000000000001</v>
      </c>
      <c r="N7895" s="13">
        <v>0.18</v>
      </c>
      <c r="O7895" s="13">
        <v>0</v>
      </c>
      <c r="P7895" s="12" t="str">
        <f>LEFT(Tabela2[[#This Row],[Código]],2)</f>
        <v>82</v>
      </c>
    </row>
    <row r="7896" spans="2:16" ht="15" customHeight="1" x14ac:dyDescent="0.25">
      <c r="B7896" s="36" t="str">
        <f>LOOKUP(Tabela2[[#This Row],[RESUMO]],Tabela3[Grupo],Tabela3[Meus produtos])</f>
        <v>Não</v>
      </c>
      <c r="C7896" s="30" t="s">
        <v>7542</v>
      </c>
      <c r="D7896" t="s">
        <v>21238</v>
      </c>
      <c r="E7896" t="s">
        <v>11853</v>
      </c>
      <c r="F7896" s="30" t="s">
        <v>18249</v>
      </c>
      <c r="G7896">
        <v>16.850000000000001</v>
      </c>
      <c r="H7896">
        <v>7.68</v>
      </c>
      <c r="I7896">
        <v>18</v>
      </c>
      <c r="J7896">
        <v>0</v>
      </c>
      <c r="K7896" s="13">
        <v>0.42530000000000001</v>
      </c>
      <c r="L7896" s="13">
        <v>7.6799999999999993E-2</v>
      </c>
      <c r="M7896" s="13">
        <v>0.16850000000000001</v>
      </c>
      <c r="N7896" s="13">
        <v>0.18</v>
      </c>
      <c r="O7896" s="13">
        <v>0</v>
      </c>
      <c r="P7896" s="12" t="str">
        <f>LEFT(Tabela2[[#This Row],[Código]],2)</f>
        <v>82</v>
      </c>
    </row>
    <row r="7897" spans="2:16" ht="15" customHeight="1" x14ac:dyDescent="0.25">
      <c r="B7897" s="36" t="str">
        <f>LOOKUP(Tabela2[[#This Row],[RESUMO]],Tabela3[Grupo],Tabela3[Meus produtos])</f>
        <v>Não</v>
      </c>
      <c r="C7897" s="30" t="s">
        <v>7543</v>
      </c>
      <c r="D7897" t="s">
        <v>21238</v>
      </c>
      <c r="E7897" t="s">
        <v>11853</v>
      </c>
      <c r="F7897" s="30" t="s">
        <v>18250</v>
      </c>
      <c r="G7897">
        <v>16.850000000000001</v>
      </c>
      <c r="H7897">
        <v>7.68</v>
      </c>
      <c r="I7897">
        <v>18</v>
      </c>
      <c r="J7897">
        <v>0</v>
      </c>
      <c r="K7897" s="13">
        <v>0.42530000000000001</v>
      </c>
      <c r="L7897" s="13">
        <v>7.6799999999999993E-2</v>
      </c>
      <c r="M7897" s="13">
        <v>0.16850000000000001</v>
      </c>
      <c r="N7897" s="13">
        <v>0.18</v>
      </c>
      <c r="O7897" s="13">
        <v>0</v>
      </c>
      <c r="P7897" s="12" t="str">
        <f>LEFT(Tabela2[[#This Row],[Código]],2)</f>
        <v>82</v>
      </c>
    </row>
    <row r="7898" spans="2:16" ht="15" customHeight="1" x14ac:dyDescent="0.25">
      <c r="B7898" s="36" t="str">
        <f>LOOKUP(Tabela2[[#This Row],[RESUMO]],Tabela3[Grupo],Tabela3[Meus produtos])</f>
        <v>Não</v>
      </c>
      <c r="C7898" s="30" t="s">
        <v>7544</v>
      </c>
      <c r="D7898" t="s">
        <v>21238</v>
      </c>
      <c r="E7898" t="s">
        <v>11853</v>
      </c>
      <c r="F7898" s="30" t="s">
        <v>18251</v>
      </c>
      <c r="G7898">
        <v>16.850000000000001</v>
      </c>
      <c r="H7898">
        <v>7.68</v>
      </c>
      <c r="I7898">
        <v>18</v>
      </c>
      <c r="J7898">
        <v>0</v>
      </c>
      <c r="K7898" s="13">
        <v>0.42530000000000001</v>
      </c>
      <c r="L7898" s="13">
        <v>7.6799999999999993E-2</v>
      </c>
      <c r="M7898" s="13">
        <v>0.16850000000000001</v>
      </c>
      <c r="N7898" s="13">
        <v>0.18</v>
      </c>
      <c r="O7898" s="13">
        <v>0</v>
      </c>
      <c r="P7898" s="12" t="str">
        <f>LEFT(Tabela2[[#This Row],[Código]],2)</f>
        <v>82</v>
      </c>
    </row>
    <row r="7899" spans="2:16" ht="15" customHeight="1" x14ac:dyDescent="0.25">
      <c r="B7899" s="36" t="str">
        <f>LOOKUP(Tabela2[[#This Row],[RESUMO]],Tabela3[Grupo],Tabela3[Meus produtos])</f>
        <v>Não</v>
      </c>
      <c r="C7899" s="30" t="s">
        <v>7545</v>
      </c>
      <c r="D7899" t="s">
        <v>21238</v>
      </c>
      <c r="E7899" t="s">
        <v>11853</v>
      </c>
      <c r="F7899" s="30" t="s">
        <v>18252</v>
      </c>
      <c r="G7899">
        <v>16.850000000000001</v>
      </c>
      <c r="H7899">
        <v>7.68</v>
      </c>
      <c r="I7899">
        <v>18</v>
      </c>
      <c r="J7899">
        <v>0</v>
      </c>
      <c r="K7899" s="13">
        <v>0.42530000000000001</v>
      </c>
      <c r="L7899" s="13">
        <v>7.6799999999999993E-2</v>
      </c>
      <c r="M7899" s="13">
        <v>0.16850000000000001</v>
      </c>
      <c r="N7899" s="13">
        <v>0.18</v>
      </c>
      <c r="O7899" s="13">
        <v>0</v>
      </c>
      <c r="P7899" s="12" t="str">
        <f>LEFT(Tabela2[[#This Row],[Código]],2)</f>
        <v>82</v>
      </c>
    </row>
    <row r="7900" spans="2:16" ht="15" customHeight="1" x14ac:dyDescent="0.25">
      <c r="B7900" s="36" t="str">
        <f>LOOKUP(Tabela2[[#This Row],[RESUMO]],Tabela3[Grupo],Tabela3[Meus produtos])</f>
        <v>Não</v>
      </c>
      <c r="C7900" s="30" t="s">
        <v>7546</v>
      </c>
      <c r="D7900" t="s">
        <v>21238</v>
      </c>
      <c r="E7900" t="s">
        <v>11853</v>
      </c>
      <c r="F7900" s="30" t="s">
        <v>18253</v>
      </c>
      <c r="G7900">
        <v>16.850000000000001</v>
      </c>
      <c r="H7900">
        <v>7.68</v>
      </c>
      <c r="I7900">
        <v>18</v>
      </c>
      <c r="J7900">
        <v>0</v>
      </c>
      <c r="K7900" s="13">
        <v>0.42530000000000001</v>
      </c>
      <c r="L7900" s="13">
        <v>7.6799999999999993E-2</v>
      </c>
      <c r="M7900" s="13">
        <v>0.16850000000000001</v>
      </c>
      <c r="N7900" s="13">
        <v>0.18</v>
      </c>
      <c r="O7900" s="13">
        <v>0</v>
      </c>
      <c r="P7900" s="12" t="str">
        <f>LEFT(Tabela2[[#This Row],[Código]],2)</f>
        <v>82</v>
      </c>
    </row>
    <row r="7901" spans="2:16" ht="15" customHeight="1" x14ac:dyDescent="0.25">
      <c r="B7901" s="36" t="str">
        <f>LOOKUP(Tabela2[[#This Row],[RESUMO]],Tabela3[Grupo],Tabela3[Meus produtos])</f>
        <v>Não</v>
      </c>
      <c r="C7901" s="30" t="s">
        <v>7547</v>
      </c>
      <c r="D7901" t="s">
        <v>21238</v>
      </c>
      <c r="E7901" t="s">
        <v>11853</v>
      </c>
      <c r="F7901" s="30" t="s">
        <v>18254</v>
      </c>
      <c r="G7901">
        <v>16.39</v>
      </c>
      <c r="H7901">
        <v>7.53</v>
      </c>
      <c r="I7901">
        <v>18</v>
      </c>
      <c r="J7901">
        <v>0</v>
      </c>
      <c r="K7901" s="13">
        <v>0.41920000000000002</v>
      </c>
      <c r="L7901" s="13">
        <v>7.5300000000000006E-2</v>
      </c>
      <c r="M7901" s="13">
        <v>0.16390000000000002</v>
      </c>
      <c r="N7901" s="13">
        <v>0.18</v>
      </c>
      <c r="O7901" s="13">
        <v>0</v>
      </c>
      <c r="P7901" s="12" t="str">
        <f>LEFT(Tabela2[[#This Row],[Código]],2)</f>
        <v>82</v>
      </c>
    </row>
    <row r="7902" spans="2:16" ht="15" customHeight="1" x14ac:dyDescent="0.25">
      <c r="B7902" s="36" t="str">
        <f>LOOKUP(Tabela2[[#This Row],[RESUMO]],Tabela3[Grupo],Tabela3[Meus produtos])</f>
        <v>Não</v>
      </c>
      <c r="C7902" s="30" t="s">
        <v>7548</v>
      </c>
      <c r="D7902" t="s">
        <v>21238</v>
      </c>
      <c r="E7902" t="s">
        <v>11853</v>
      </c>
      <c r="F7902" s="30" t="s">
        <v>18255</v>
      </c>
      <c r="G7902">
        <v>16.39</v>
      </c>
      <c r="H7902">
        <v>7.53</v>
      </c>
      <c r="I7902">
        <v>18</v>
      </c>
      <c r="J7902">
        <v>0</v>
      </c>
      <c r="K7902" s="13">
        <v>0.41920000000000002</v>
      </c>
      <c r="L7902" s="13">
        <v>7.5300000000000006E-2</v>
      </c>
      <c r="M7902" s="13">
        <v>0.16390000000000002</v>
      </c>
      <c r="N7902" s="13">
        <v>0.18</v>
      </c>
      <c r="O7902" s="13">
        <v>0</v>
      </c>
      <c r="P7902" s="12" t="str">
        <f>LEFT(Tabela2[[#This Row],[Código]],2)</f>
        <v>82</v>
      </c>
    </row>
    <row r="7903" spans="2:16" ht="15" customHeight="1" x14ac:dyDescent="0.25">
      <c r="B7903" s="36" t="str">
        <f>LOOKUP(Tabela2[[#This Row],[RESUMO]],Tabela3[Grupo],Tabela3[Meus produtos])</f>
        <v>Não</v>
      </c>
      <c r="C7903" s="30" t="s">
        <v>7549</v>
      </c>
      <c r="D7903" t="s">
        <v>21238</v>
      </c>
      <c r="E7903" t="s">
        <v>11853</v>
      </c>
      <c r="F7903" s="30" t="s">
        <v>18256</v>
      </c>
      <c r="G7903">
        <v>16.39</v>
      </c>
      <c r="H7903">
        <v>7.53</v>
      </c>
      <c r="I7903">
        <v>18</v>
      </c>
      <c r="J7903">
        <v>0</v>
      </c>
      <c r="K7903" s="13">
        <v>0.41920000000000002</v>
      </c>
      <c r="L7903" s="13">
        <v>7.5300000000000006E-2</v>
      </c>
      <c r="M7903" s="13">
        <v>0.16390000000000002</v>
      </c>
      <c r="N7903" s="13">
        <v>0.18</v>
      </c>
      <c r="O7903" s="13">
        <v>0</v>
      </c>
      <c r="P7903" s="12" t="str">
        <f>LEFT(Tabela2[[#This Row],[Código]],2)</f>
        <v>82</v>
      </c>
    </row>
    <row r="7904" spans="2:16" ht="15" customHeight="1" x14ac:dyDescent="0.25">
      <c r="B7904" s="36" t="str">
        <f>LOOKUP(Tabela2[[#This Row],[RESUMO]],Tabela3[Grupo],Tabela3[Meus produtos])</f>
        <v>Não</v>
      </c>
      <c r="C7904" s="30" t="s">
        <v>7550</v>
      </c>
      <c r="D7904" t="s">
        <v>21238</v>
      </c>
      <c r="E7904" t="s">
        <v>11853</v>
      </c>
      <c r="F7904" s="30" t="s">
        <v>18257</v>
      </c>
      <c r="G7904">
        <v>28.86</v>
      </c>
      <c r="H7904">
        <v>11.61</v>
      </c>
      <c r="I7904">
        <v>18</v>
      </c>
      <c r="J7904">
        <v>0</v>
      </c>
      <c r="K7904" s="13">
        <v>0.5847</v>
      </c>
      <c r="L7904" s="13">
        <v>0.11609999999999999</v>
      </c>
      <c r="M7904" s="13">
        <v>0.28859999999999997</v>
      </c>
      <c r="N7904" s="13">
        <v>0.18</v>
      </c>
      <c r="O7904" s="13">
        <v>0</v>
      </c>
      <c r="P7904" s="12" t="str">
        <f>LEFT(Tabela2[[#This Row],[Código]],2)</f>
        <v>82</v>
      </c>
    </row>
    <row r="7905" spans="2:16" ht="15" customHeight="1" x14ac:dyDescent="0.25">
      <c r="B7905" s="36" t="str">
        <f>LOOKUP(Tabela2[[#This Row],[RESUMO]],Tabela3[Grupo],Tabela3[Meus produtos])</f>
        <v>Não</v>
      </c>
      <c r="C7905" s="30" t="s">
        <v>7551</v>
      </c>
      <c r="D7905" t="s">
        <v>21238</v>
      </c>
      <c r="E7905" t="s">
        <v>11853</v>
      </c>
      <c r="F7905" s="30" t="s">
        <v>18258</v>
      </c>
      <c r="G7905">
        <v>16.39</v>
      </c>
      <c r="H7905">
        <v>7.53</v>
      </c>
      <c r="I7905">
        <v>18</v>
      </c>
      <c r="J7905">
        <v>0</v>
      </c>
      <c r="K7905" s="13">
        <v>0.41920000000000002</v>
      </c>
      <c r="L7905" s="13">
        <v>7.5300000000000006E-2</v>
      </c>
      <c r="M7905" s="13">
        <v>0.16390000000000002</v>
      </c>
      <c r="N7905" s="13">
        <v>0.18</v>
      </c>
      <c r="O7905" s="13">
        <v>0</v>
      </c>
      <c r="P7905" s="12" t="str">
        <f>LEFT(Tabela2[[#This Row],[Código]],2)</f>
        <v>82</v>
      </c>
    </row>
    <row r="7906" spans="2:16" ht="15" customHeight="1" x14ac:dyDescent="0.25">
      <c r="B7906" s="36" t="str">
        <f>LOOKUP(Tabela2[[#This Row],[RESUMO]],Tabela3[Grupo],Tabela3[Meus produtos])</f>
        <v>Não</v>
      </c>
      <c r="C7906" s="30" t="s">
        <v>7552</v>
      </c>
      <c r="D7906" t="s">
        <v>21238</v>
      </c>
      <c r="E7906" t="s">
        <v>11853</v>
      </c>
      <c r="F7906" s="30" t="s">
        <v>18259</v>
      </c>
      <c r="G7906">
        <v>16.39</v>
      </c>
      <c r="H7906">
        <v>7.53</v>
      </c>
      <c r="I7906">
        <v>18</v>
      </c>
      <c r="J7906">
        <v>0</v>
      </c>
      <c r="K7906" s="13">
        <v>0.41920000000000002</v>
      </c>
      <c r="L7906" s="13">
        <v>7.5300000000000006E-2</v>
      </c>
      <c r="M7906" s="13">
        <v>0.16390000000000002</v>
      </c>
      <c r="N7906" s="13">
        <v>0.18</v>
      </c>
      <c r="O7906" s="13">
        <v>0</v>
      </c>
      <c r="P7906" s="12" t="str">
        <f>LEFT(Tabela2[[#This Row],[Código]],2)</f>
        <v>82</v>
      </c>
    </row>
    <row r="7907" spans="2:16" ht="15" customHeight="1" x14ac:dyDescent="0.25">
      <c r="B7907" s="36" t="str">
        <f>LOOKUP(Tabela2[[#This Row],[RESUMO]],Tabela3[Grupo],Tabela3[Meus produtos])</f>
        <v>Não</v>
      </c>
      <c r="C7907" s="30" t="s">
        <v>7553</v>
      </c>
      <c r="D7907" t="s">
        <v>21238</v>
      </c>
      <c r="E7907" t="s">
        <v>11853</v>
      </c>
      <c r="F7907" s="30" t="s">
        <v>18260</v>
      </c>
      <c r="G7907">
        <v>16.850000000000001</v>
      </c>
      <c r="H7907">
        <v>7.68</v>
      </c>
      <c r="I7907">
        <v>18</v>
      </c>
      <c r="J7907">
        <v>0</v>
      </c>
      <c r="K7907" s="13">
        <v>0.42530000000000001</v>
      </c>
      <c r="L7907" s="13">
        <v>7.6799999999999993E-2</v>
      </c>
      <c r="M7907" s="13">
        <v>0.16850000000000001</v>
      </c>
      <c r="N7907" s="13">
        <v>0.18</v>
      </c>
      <c r="O7907" s="13">
        <v>0</v>
      </c>
      <c r="P7907" s="12" t="str">
        <f>LEFT(Tabela2[[#This Row],[Código]],2)</f>
        <v>82</v>
      </c>
    </row>
    <row r="7908" spans="2:16" ht="15" customHeight="1" x14ac:dyDescent="0.25">
      <c r="B7908" s="36" t="str">
        <f>LOOKUP(Tabela2[[#This Row],[RESUMO]],Tabela3[Grupo],Tabela3[Meus produtos])</f>
        <v>Não</v>
      </c>
      <c r="C7908" s="30" t="s">
        <v>7554</v>
      </c>
      <c r="D7908" t="s">
        <v>21238</v>
      </c>
      <c r="E7908" t="s">
        <v>11853</v>
      </c>
      <c r="F7908" s="30" t="s">
        <v>18261</v>
      </c>
      <c r="G7908">
        <v>16.850000000000001</v>
      </c>
      <c r="H7908">
        <v>7.68</v>
      </c>
      <c r="I7908">
        <v>18</v>
      </c>
      <c r="J7908">
        <v>0</v>
      </c>
      <c r="K7908" s="13">
        <v>0.42530000000000001</v>
      </c>
      <c r="L7908" s="13">
        <v>7.6799999999999993E-2</v>
      </c>
      <c r="M7908" s="13">
        <v>0.16850000000000001</v>
      </c>
      <c r="N7908" s="13">
        <v>0.18</v>
      </c>
      <c r="O7908" s="13">
        <v>0</v>
      </c>
      <c r="P7908" s="12" t="str">
        <f>LEFT(Tabela2[[#This Row],[Código]],2)</f>
        <v>82</v>
      </c>
    </row>
    <row r="7909" spans="2:16" ht="15" customHeight="1" x14ac:dyDescent="0.25">
      <c r="B7909" s="36" t="str">
        <f>LOOKUP(Tabela2[[#This Row],[RESUMO]],Tabela3[Grupo],Tabela3[Meus produtos])</f>
        <v>Não</v>
      </c>
      <c r="C7909" s="30" t="s">
        <v>7555</v>
      </c>
      <c r="D7909" t="s">
        <v>21238</v>
      </c>
      <c r="E7909" t="s">
        <v>11853</v>
      </c>
      <c r="F7909" s="30" t="s">
        <v>18262</v>
      </c>
      <c r="G7909">
        <v>16.850000000000001</v>
      </c>
      <c r="H7909">
        <v>7.68</v>
      </c>
      <c r="I7909">
        <v>18</v>
      </c>
      <c r="J7909">
        <v>0</v>
      </c>
      <c r="K7909" s="13">
        <v>0.42530000000000001</v>
      </c>
      <c r="L7909" s="13">
        <v>7.6799999999999993E-2</v>
      </c>
      <c r="M7909" s="13">
        <v>0.16850000000000001</v>
      </c>
      <c r="N7909" s="13">
        <v>0.18</v>
      </c>
      <c r="O7909" s="13">
        <v>0</v>
      </c>
      <c r="P7909" s="12" t="str">
        <f>LEFT(Tabela2[[#This Row],[Código]],2)</f>
        <v>82</v>
      </c>
    </row>
    <row r="7910" spans="2:16" ht="15" customHeight="1" x14ac:dyDescent="0.25">
      <c r="B7910" s="36" t="str">
        <f>LOOKUP(Tabela2[[#This Row],[RESUMO]],Tabela3[Grupo],Tabela3[Meus produtos])</f>
        <v>Não</v>
      </c>
      <c r="C7910" s="30" t="s">
        <v>7556</v>
      </c>
      <c r="D7910" t="s">
        <v>21238</v>
      </c>
      <c r="E7910" t="s">
        <v>11853</v>
      </c>
      <c r="F7910" s="30" t="s">
        <v>18263</v>
      </c>
      <c r="G7910">
        <v>14.36</v>
      </c>
      <c r="H7910">
        <v>6.87</v>
      </c>
      <c r="I7910">
        <v>18</v>
      </c>
      <c r="J7910">
        <v>0</v>
      </c>
      <c r="K7910" s="13">
        <v>0.39229999999999998</v>
      </c>
      <c r="L7910" s="13">
        <v>6.8699999999999997E-2</v>
      </c>
      <c r="M7910" s="13">
        <v>0.14360000000000001</v>
      </c>
      <c r="N7910" s="13">
        <v>0.18</v>
      </c>
      <c r="O7910" s="13">
        <v>0</v>
      </c>
      <c r="P7910" s="12" t="str">
        <f>LEFT(Tabela2[[#This Row],[Código]],2)</f>
        <v>82</v>
      </c>
    </row>
    <row r="7911" spans="2:16" ht="15" customHeight="1" x14ac:dyDescent="0.25">
      <c r="B7911" s="36" t="str">
        <f>LOOKUP(Tabela2[[#This Row],[RESUMO]],Tabela3[Grupo],Tabela3[Meus produtos])</f>
        <v>Não</v>
      </c>
      <c r="C7911" s="30" t="s">
        <v>7557</v>
      </c>
      <c r="D7911" t="s">
        <v>21238</v>
      </c>
      <c r="E7911" t="s">
        <v>11853</v>
      </c>
      <c r="F7911" s="30" t="s">
        <v>18264</v>
      </c>
      <c r="G7911">
        <v>14.36</v>
      </c>
      <c r="H7911">
        <v>6.87</v>
      </c>
      <c r="I7911">
        <v>18</v>
      </c>
      <c r="J7911">
        <v>0</v>
      </c>
      <c r="K7911" s="13">
        <v>0.39229999999999998</v>
      </c>
      <c r="L7911" s="13">
        <v>6.8699999999999997E-2</v>
      </c>
      <c r="M7911" s="13">
        <v>0.14360000000000001</v>
      </c>
      <c r="N7911" s="13">
        <v>0.18</v>
      </c>
      <c r="O7911" s="13">
        <v>0</v>
      </c>
      <c r="P7911" s="12" t="str">
        <f>LEFT(Tabela2[[#This Row],[Código]],2)</f>
        <v>82</v>
      </c>
    </row>
    <row r="7912" spans="2:16" ht="15" customHeight="1" x14ac:dyDescent="0.25">
      <c r="B7912" s="36" t="str">
        <f>LOOKUP(Tabela2[[#This Row],[RESUMO]],Tabela3[Grupo],Tabela3[Meus produtos])</f>
        <v>Não</v>
      </c>
      <c r="C7912" s="30" t="s">
        <v>7558</v>
      </c>
      <c r="D7912" t="s">
        <v>21238</v>
      </c>
      <c r="E7912" t="s">
        <v>11853</v>
      </c>
      <c r="F7912" s="30" t="s">
        <v>18265</v>
      </c>
      <c r="G7912">
        <v>14.36</v>
      </c>
      <c r="H7912">
        <v>6.87</v>
      </c>
      <c r="I7912">
        <v>18</v>
      </c>
      <c r="J7912">
        <v>0</v>
      </c>
      <c r="K7912" s="13">
        <v>0.39229999999999998</v>
      </c>
      <c r="L7912" s="13">
        <v>6.8699999999999997E-2</v>
      </c>
      <c r="M7912" s="13">
        <v>0.14360000000000001</v>
      </c>
      <c r="N7912" s="13">
        <v>0.18</v>
      </c>
      <c r="O7912" s="13">
        <v>0</v>
      </c>
      <c r="P7912" s="12" t="str">
        <f>LEFT(Tabela2[[#This Row],[Código]],2)</f>
        <v>82</v>
      </c>
    </row>
    <row r="7913" spans="2:16" ht="15" customHeight="1" x14ac:dyDescent="0.25">
      <c r="B7913" s="36" t="str">
        <f>LOOKUP(Tabela2[[#This Row],[RESUMO]],Tabela3[Grupo],Tabela3[Meus produtos])</f>
        <v>Não</v>
      </c>
      <c r="C7913" s="30" t="s">
        <v>7559</v>
      </c>
      <c r="D7913" t="s">
        <v>21238</v>
      </c>
      <c r="E7913" t="s">
        <v>11853</v>
      </c>
      <c r="F7913" s="30" t="s">
        <v>18266</v>
      </c>
      <c r="G7913">
        <v>14.36</v>
      </c>
      <c r="H7913">
        <v>6.87</v>
      </c>
      <c r="I7913">
        <v>18</v>
      </c>
      <c r="J7913">
        <v>0</v>
      </c>
      <c r="K7913" s="13">
        <v>0.39229999999999998</v>
      </c>
      <c r="L7913" s="13">
        <v>6.8699999999999997E-2</v>
      </c>
      <c r="M7913" s="13">
        <v>0.14360000000000001</v>
      </c>
      <c r="N7913" s="13">
        <v>0.18</v>
      </c>
      <c r="O7913" s="13">
        <v>0</v>
      </c>
      <c r="P7913" s="12" t="str">
        <f>LEFT(Tabela2[[#This Row],[Código]],2)</f>
        <v>82</v>
      </c>
    </row>
    <row r="7914" spans="2:16" ht="15" customHeight="1" x14ac:dyDescent="0.25">
      <c r="B7914" s="36" t="str">
        <f>LOOKUP(Tabela2[[#This Row],[RESUMO]],Tabela3[Grupo],Tabela3[Meus produtos])</f>
        <v>Não</v>
      </c>
      <c r="C7914" s="30" t="s">
        <v>7560</v>
      </c>
      <c r="D7914" t="s">
        <v>21238</v>
      </c>
      <c r="E7914" t="s">
        <v>11853</v>
      </c>
      <c r="F7914" s="30" t="s">
        <v>18267</v>
      </c>
      <c r="G7914">
        <v>14.36</v>
      </c>
      <c r="H7914">
        <v>6.87</v>
      </c>
      <c r="I7914">
        <v>18</v>
      </c>
      <c r="J7914">
        <v>0</v>
      </c>
      <c r="K7914" s="13">
        <v>0.39229999999999998</v>
      </c>
      <c r="L7914" s="13">
        <v>6.8699999999999997E-2</v>
      </c>
      <c r="M7914" s="13">
        <v>0.14360000000000001</v>
      </c>
      <c r="N7914" s="13">
        <v>0.18</v>
      </c>
      <c r="O7914" s="13">
        <v>0</v>
      </c>
      <c r="P7914" s="12" t="str">
        <f>LEFT(Tabela2[[#This Row],[Código]],2)</f>
        <v>82</v>
      </c>
    </row>
    <row r="7915" spans="2:16" ht="15" customHeight="1" x14ac:dyDescent="0.25">
      <c r="B7915" s="36" t="str">
        <f>LOOKUP(Tabela2[[#This Row],[RESUMO]],Tabela3[Grupo],Tabela3[Meus produtos])</f>
        <v>Não</v>
      </c>
      <c r="C7915" s="30" t="s">
        <v>7561</v>
      </c>
      <c r="D7915" t="s">
        <v>21238</v>
      </c>
      <c r="E7915" t="s">
        <v>11853</v>
      </c>
      <c r="F7915" s="30" t="s">
        <v>18268</v>
      </c>
      <c r="G7915">
        <v>14.36</v>
      </c>
      <c r="H7915">
        <v>6.87</v>
      </c>
      <c r="I7915">
        <v>18</v>
      </c>
      <c r="J7915">
        <v>0</v>
      </c>
      <c r="K7915" s="13">
        <v>0.39229999999999998</v>
      </c>
      <c r="L7915" s="13">
        <v>6.8699999999999997E-2</v>
      </c>
      <c r="M7915" s="13">
        <v>0.14360000000000001</v>
      </c>
      <c r="N7915" s="13">
        <v>0.18</v>
      </c>
      <c r="O7915" s="13">
        <v>0</v>
      </c>
      <c r="P7915" s="12" t="str">
        <f>LEFT(Tabela2[[#This Row],[Código]],2)</f>
        <v>82</v>
      </c>
    </row>
    <row r="7916" spans="2:16" ht="15" customHeight="1" x14ac:dyDescent="0.25">
      <c r="B7916" s="36" t="str">
        <f>LOOKUP(Tabela2[[#This Row],[RESUMO]],Tabela3[Grupo],Tabela3[Meus produtos])</f>
        <v>Não</v>
      </c>
      <c r="C7916" s="30" t="s">
        <v>7562</v>
      </c>
      <c r="D7916" t="s">
        <v>21238</v>
      </c>
      <c r="E7916" t="s">
        <v>11853</v>
      </c>
      <c r="F7916" s="30" t="s">
        <v>18269</v>
      </c>
      <c r="G7916">
        <v>14.36</v>
      </c>
      <c r="H7916">
        <v>6.87</v>
      </c>
      <c r="I7916">
        <v>18</v>
      </c>
      <c r="J7916">
        <v>0</v>
      </c>
      <c r="K7916" s="13">
        <v>0.39229999999999998</v>
      </c>
      <c r="L7916" s="13">
        <v>6.8699999999999997E-2</v>
      </c>
      <c r="M7916" s="13">
        <v>0.14360000000000001</v>
      </c>
      <c r="N7916" s="13">
        <v>0.18</v>
      </c>
      <c r="O7916" s="13">
        <v>0</v>
      </c>
      <c r="P7916" s="12" t="str">
        <f>LEFT(Tabela2[[#This Row],[Código]],2)</f>
        <v>82</v>
      </c>
    </row>
    <row r="7917" spans="2:16" ht="15" customHeight="1" x14ac:dyDescent="0.25">
      <c r="B7917" s="36" t="str">
        <f>LOOKUP(Tabela2[[#This Row],[RESUMO]],Tabela3[Grupo],Tabela3[Meus produtos])</f>
        <v>Não</v>
      </c>
      <c r="C7917" s="30" t="s">
        <v>7563</v>
      </c>
      <c r="D7917" t="s">
        <v>21238</v>
      </c>
      <c r="E7917" t="s">
        <v>11853</v>
      </c>
      <c r="F7917" s="30" t="s">
        <v>18270</v>
      </c>
      <c r="G7917">
        <v>14.36</v>
      </c>
      <c r="H7917">
        <v>6.87</v>
      </c>
      <c r="I7917">
        <v>18</v>
      </c>
      <c r="J7917">
        <v>0</v>
      </c>
      <c r="K7917" s="13">
        <v>0.39229999999999998</v>
      </c>
      <c r="L7917" s="13">
        <v>6.8699999999999997E-2</v>
      </c>
      <c r="M7917" s="13">
        <v>0.14360000000000001</v>
      </c>
      <c r="N7917" s="13">
        <v>0.18</v>
      </c>
      <c r="O7917" s="13">
        <v>0</v>
      </c>
      <c r="P7917" s="12" t="str">
        <f>LEFT(Tabela2[[#This Row],[Código]],2)</f>
        <v>82</v>
      </c>
    </row>
    <row r="7918" spans="2:16" ht="15" customHeight="1" x14ac:dyDescent="0.25">
      <c r="B7918" s="36" t="str">
        <f>LOOKUP(Tabela2[[#This Row],[RESUMO]],Tabela3[Grupo],Tabela3[Meus produtos])</f>
        <v>Não</v>
      </c>
      <c r="C7918" s="30" t="s">
        <v>7564</v>
      </c>
      <c r="D7918" t="s">
        <v>21238</v>
      </c>
      <c r="E7918" t="s">
        <v>11853</v>
      </c>
      <c r="F7918" s="30" t="s">
        <v>18271</v>
      </c>
      <c r="G7918">
        <v>14.36</v>
      </c>
      <c r="H7918">
        <v>6.87</v>
      </c>
      <c r="I7918">
        <v>18</v>
      </c>
      <c r="J7918">
        <v>0</v>
      </c>
      <c r="K7918" s="13">
        <v>0.39229999999999998</v>
      </c>
      <c r="L7918" s="13">
        <v>6.8699999999999997E-2</v>
      </c>
      <c r="M7918" s="13">
        <v>0.14360000000000001</v>
      </c>
      <c r="N7918" s="13">
        <v>0.18</v>
      </c>
      <c r="O7918" s="13">
        <v>0</v>
      </c>
      <c r="P7918" s="12" t="str">
        <f>LEFT(Tabela2[[#This Row],[Código]],2)</f>
        <v>82</v>
      </c>
    </row>
    <row r="7919" spans="2:16" ht="15" customHeight="1" x14ac:dyDescent="0.25">
      <c r="B7919" s="36" t="str">
        <f>LOOKUP(Tabela2[[#This Row],[RESUMO]],Tabela3[Grupo],Tabela3[Meus produtos])</f>
        <v>Não</v>
      </c>
      <c r="C7919" s="30" t="s">
        <v>7565</v>
      </c>
      <c r="D7919" t="s">
        <v>21238</v>
      </c>
      <c r="E7919" t="s">
        <v>11853</v>
      </c>
      <c r="F7919" s="30" t="s">
        <v>18272</v>
      </c>
      <c r="G7919">
        <v>17.98</v>
      </c>
      <c r="H7919">
        <v>8.0500000000000007</v>
      </c>
      <c r="I7919">
        <v>18</v>
      </c>
      <c r="J7919">
        <v>0</v>
      </c>
      <c r="K7919" s="13">
        <v>0.44030000000000002</v>
      </c>
      <c r="L7919" s="13">
        <v>8.0500000000000002E-2</v>
      </c>
      <c r="M7919" s="13">
        <v>0.17980000000000002</v>
      </c>
      <c r="N7919" s="13">
        <v>0.18</v>
      </c>
      <c r="O7919" s="13">
        <v>0</v>
      </c>
      <c r="P7919" s="12" t="str">
        <f>LEFT(Tabela2[[#This Row],[Código]],2)</f>
        <v>82</v>
      </c>
    </row>
    <row r="7920" spans="2:16" ht="15" customHeight="1" x14ac:dyDescent="0.25">
      <c r="B7920" s="36" t="str">
        <f>LOOKUP(Tabela2[[#This Row],[RESUMO]],Tabela3[Grupo],Tabela3[Meus produtos])</f>
        <v>Não</v>
      </c>
      <c r="C7920" s="30" t="s">
        <v>7566</v>
      </c>
      <c r="D7920" t="s">
        <v>21238</v>
      </c>
      <c r="E7920" t="s">
        <v>11853</v>
      </c>
      <c r="F7920" s="30" t="s">
        <v>18273</v>
      </c>
      <c r="G7920">
        <v>13.23</v>
      </c>
      <c r="H7920">
        <v>6.5</v>
      </c>
      <c r="I7920">
        <v>18</v>
      </c>
      <c r="J7920">
        <v>0</v>
      </c>
      <c r="K7920" s="13">
        <v>0.37729999999999997</v>
      </c>
      <c r="L7920" s="13">
        <v>6.5000000000000002E-2</v>
      </c>
      <c r="M7920" s="13">
        <v>0.1323</v>
      </c>
      <c r="N7920" s="13">
        <v>0.18</v>
      </c>
      <c r="O7920" s="13">
        <v>0</v>
      </c>
      <c r="P7920" s="12" t="str">
        <f>LEFT(Tabela2[[#This Row],[Código]],2)</f>
        <v>82</v>
      </c>
    </row>
    <row r="7921" spans="2:16" ht="15" customHeight="1" x14ac:dyDescent="0.25">
      <c r="B7921" s="36" t="str">
        <f>LOOKUP(Tabela2[[#This Row],[RESUMO]],Tabela3[Grupo],Tabela3[Meus produtos])</f>
        <v>Não</v>
      </c>
      <c r="C7921" s="30" t="s">
        <v>7567</v>
      </c>
      <c r="D7921" t="s">
        <v>21238</v>
      </c>
      <c r="E7921" t="s">
        <v>11853</v>
      </c>
      <c r="F7921" s="30" t="s">
        <v>18274</v>
      </c>
      <c r="G7921">
        <v>13.23</v>
      </c>
      <c r="H7921">
        <v>6.5</v>
      </c>
      <c r="I7921">
        <v>8.8000000000000007</v>
      </c>
      <c r="J7921">
        <v>0</v>
      </c>
      <c r="K7921" s="13">
        <v>0.2853</v>
      </c>
      <c r="L7921" s="13">
        <v>6.5000000000000002E-2</v>
      </c>
      <c r="M7921" s="13">
        <v>0.1323</v>
      </c>
      <c r="N7921" s="13">
        <v>8.8000000000000009E-2</v>
      </c>
      <c r="O7921" s="13">
        <v>0</v>
      </c>
      <c r="P7921" s="12" t="str">
        <f>LEFT(Tabela2[[#This Row],[Código]],2)</f>
        <v>82</v>
      </c>
    </row>
    <row r="7922" spans="2:16" ht="15" customHeight="1" x14ac:dyDescent="0.25">
      <c r="B7922" s="36" t="str">
        <f>LOOKUP(Tabela2[[#This Row],[RESUMO]],Tabela3[Grupo],Tabela3[Meus produtos])</f>
        <v>Não</v>
      </c>
      <c r="C7922" s="30" t="s">
        <v>7568</v>
      </c>
      <c r="D7922" t="s">
        <v>21238</v>
      </c>
      <c r="E7922" t="s">
        <v>11853</v>
      </c>
      <c r="F7922" s="30" t="s">
        <v>18275</v>
      </c>
      <c r="G7922">
        <v>13.23</v>
      </c>
      <c r="H7922">
        <v>6.5</v>
      </c>
      <c r="I7922">
        <v>18</v>
      </c>
      <c r="J7922">
        <v>0</v>
      </c>
      <c r="K7922" s="13">
        <v>0.37729999999999997</v>
      </c>
      <c r="L7922" s="13">
        <v>6.5000000000000002E-2</v>
      </c>
      <c r="M7922" s="13">
        <v>0.1323</v>
      </c>
      <c r="N7922" s="13">
        <v>0.18</v>
      </c>
      <c r="O7922" s="13">
        <v>0</v>
      </c>
      <c r="P7922" s="12" t="str">
        <f>LEFT(Tabela2[[#This Row],[Código]],2)</f>
        <v>82</v>
      </c>
    </row>
    <row r="7923" spans="2:16" ht="15" customHeight="1" x14ac:dyDescent="0.25">
      <c r="B7923" s="36" t="str">
        <f>LOOKUP(Tabela2[[#This Row],[RESUMO]],Tabela3[Grupo],Tabela3[Meus produtos])</f>
        <v>Não</v>
      </c>
      <c r="C7923" s="30" t="s">
        <v>7569</v>
      </c>
      <c r="D7923" t="s">
        <v>21238</v>
      </c>
      <c r="E7923" t="s">
        <v>11853</v>
      </c>
      <c r="F7923" s="30" t="s">
        <v>18276</v>
      </c>
      <c r="G7923">
        <v>10.01</v>
      </c>
      <c r="H7923">
        <v>4.2</v>
      </c>
      <c r="I7923">
        <v>8.8000000000000007</v>
      </c>
      <c r="J7923">
        <v>0</v>
      </c>
      <c r="K7923" s="13">
        <v>0.23010000000000003</v>
      </c>
      <c r="L7923" s="13">
        <v>4.2000000000000003E-2</v>
      </c>
      <c r="M7923" s="13">
        <v>0.10009999999999999</v>
      </c>
      <c r="N7923" s="13">
        <v>8.8000000000000009E-2</v>
      </c>
      <c r="O7923" s="13">
        <v>0</v>
      </c>
      <c r="P7923" s="12" t="str">
        <f>LEFT(Tabela2[[#This Row],[Código]],2)</f>
        <v>82</v>
      </c>
    </row>
    <row r="7924" spans="2:16" ht="15" customHeight="1" x14ac:dyDescent="0.25">
      <c r="B7924" s="36" t="str">
        <f>LOOKUP(Tabela2[[#This Row],[RESUMO]],Tabela3[Grupo],Tabela3[Meus produtos])</f>
        <v>Não</v>
      </c>
      <c r="C7924" s="30" t="s">
        <v>7570</v>
      </c>
      <c r="D7924" t="s">
        <v>21238</v>
      </c>
      <c r="E7924" t="s">
        <v>11853</v>
      </c>
      <c r="F7924" s="30" t="s">
        <v>18277</v>
      </c>
      <c r="G7924">
        <v>13.23</v>
      </c>
      <c r="H7924">
        <v>6.5</v>
      </c>
      <c r="I7924">
        <v>18</v>
      </c>
      <c r="J7924">
        <v>0</v>
      </c>
      <c r="K7924" s="13">
        <v>0.37729999999999997</v>
      </c>
      <c r="L7924" s="13">
        <v>6.5000000000000002E-2</v>
      </c>
      <c r="M7924" s="13">
        <v>0.1323</v>
      </c>
      <c r="N7924" s="13">
        <v>0.18</v>
      </c>
      <c r="O7924" s="13">
        <v>0</v>
      </c>
      <c r="P7924" s="12" t="str">
        <f>LEFT(Tabela2[[#This Row],[Código]],2)</f>
        <v>82</v>
      </c>
    </row>
    <row r="7925" spans="2:16" ht="15" customHeight="1" x14ac:dyDescent="0.25">
      <c r="B7925" s="36" t="str">
        <f>LOOKUP(Tabela2[[#This Row],[RESUMO]],Tabela3[Grupo],Tabela3[Meus produtos])</f>
        <v>Não</v>
      </c>
      <c r="C7925" s="30" t="s">
        <v>7571</v>
      </c>
      <c r="D7925" t="s">
        <v>21238</v>
      </c>
      <c r="E7925" t="s">
        <v>11853</v>
      </c>
      <c r="F7925" s="30" t="s">
        <v>18278</v>
      </c>
      <c r="G7925">
        <v>13.23</v>
      </c>
      <c r="H7925">
        <v>6.5</v>
      </c>
      <c r="I7925">
        <v>18</v>
      </c>
      <c r="J7925">
        <v>0</v>
      </c>
      <c r="K7925" s="13">
        <v>0.37729999999999997</v>
      </c>
      <c r="L7925" s="13">
        <v>6.5000000000000002E-2</v>
      </c>
      <c r="M7925" s="13">
        <v>0.1323</v>
      </c>
      <c r="N7925" s="13">
        <v>0.18</v>
      </c>
      <c r="O7925" s="13">
        <v>0</v>
      </c>
      <c r="P7925" s="12" t="str">
        <f>LEFT(Tabela2[[#This Row],[Código]],2)</f>
        <v>82</v>
      </c>
    </row>
    <row r="7926" spans="2:16" ht="15" customHeight="1" x14ac:dyDescent="0.25">
      <c r="B7926" s="36" t="str">
        <f>LOOKUP(Tabela2[[#This Row],[RESUMO]],Tabela3[Grupo],Tabela3[Meus produtos])</f>
        <v>Não</v>
      </c>
      <c r="C7926" s="30" t="s">
        <v>7572</v>
      </c>
      <c r="D7926" t="s">
        <v>21238</v>
      </c>
      <c r="E7926" t="s">
        <v>11853</v>
      </c>
      <c r="F7926" s="30" t="s">
        <v>18279</v>
      </c>
      <c r="G7926">
        <v>13.23</v>
      </c>
      <c r="H7926">
        <v>6.5</v>
      </c>
      <c r="I7926">
        <v>18</v>
      </c>
      <c r="J7926">
        <v>0</v>
      </c>
      <c r="K7926" s="13">
        <v>0.37729999999999997</v>
      </c>
      <c r="L7926" s="13">
        <v>6.5000000000000002E-2</v>
      </c>
      <c r="M7926" s="13">
        <v>0.1323</v>
      </c>
      <c r="N7926" s="13">
        <v>0.18</v>
      </c>
      <c r="O7926" s="13">
        <v>0</v>
      </c>
      <c r="P7926" s="12" t="str">
        <f>LEFT(Tabela2[[#This Row],[Código]],2)</f>
        <v>82</v>
      </c>
    </row>
    <row r="7927" spans="2:16" ht="15" customHeight="1" x14ac:dyDescent="0.25">
      <c r="B7927" s="36" t="str">
        <f>LOOKUP(Tabela2[[#This Row],[RESUMO]],Tabela3[Grupo],Tabela3[Meus produtos])</f>
        <v>Não</v>
      </c>
      <c r="C7927" s="30" t="s">
        <v>7573</v>
      </c>
      <c r="D7927" t="s">
        <v>21238</v>
      </c>
      <c r="E7927" t="s">
        <v>11853</v>
      </c>
      <c r="F7927" s="30" t="s">
        <v>18280</v>
      </c>
      <c r="G7927">
        <v>13.23</v>
      </c>
      <c r="H7927">
        <v>6.5</v>
      </c>
      <c r="I7927">
        <v>18</v>
      </c>
      <c r="J7927">
        <v>0</v>
      </c>
      <c r="K7927" s="13">
        <v>0.37729999999999997</v>
      </c>
      <c r="L7927" s="13">
        <v>6.5000000000000002E-2</v>
      </c>
      <c r="M7927" s="13">
        <v>0.1323</v>
      </c>
      <c r="N7927" s="13">
        <v>0.18</v>
      </c>
      <c r="O7927" s="13">
        <v>0</v>
      </c>
      <c r="P7927" s="12" t="str">
        <f>LEFT(Tabela2[[#This Row],[Código]],2)</f>
        <v>82</v>
      </c>
    </row>
    <row r="7928" spans="2:16" ht="15" customHeight="1" x14ac:dyDescent="0.25">
      <c r="B7928" s="36" t="str">
        <f>LOOKUP(Tabela2[[#This Row],[RESUMO]],Tabela3[Grupo],Tabela3[Meus produtos])</f>
        <v>Não</v>
      </c>
      <c r="C7928" s="30" t="s">
        <v>7574</v>
      </c>
      <c r="D7928" t="s">
        <v>21238</v>
      </c>
      <c r="E7928" t="s">
        <v>11853</v>
      </c>
      <c r="F7928" s="30" t="s">
        <v>18281</v>
      </c>
      <c r="G7928">
        <v>13.23</v>
      </c>
      <c r="H7928">
        <v>6.5</v>
      </c>
      <c r="I7928">
        <v>18</v>
      </c>
      <c r="J7928">
        <v>0</v>
      </c>
      <c r="K7928" s="13">
        <v>0.37729999999999997</v>
      </c>
      <c r="L7928" s="13">
        <v>6.5000000000000002E-2</v>
      </c>
      <c r="M7928" s="13">
        <v>0.1323</v>
      </c>
      <c r="N7928" s="13">
        <v>0.18</v>
      </c>
      <c r="O7928" s="13">
        <v>0</v>
      </c>
      <c r="P7928" s="12" t="str">
        <f>LEFT(Tabela2[[#This Row],[Código]],2)</f>
        <v>82</v>
      </c>
    </row>
    <row r="7929" spans="2:16" ht="15" customHeight="1" x14ac:dyDescent="0.25">
      <c r="B7929" s="36" t="str">
        <f>LOOKUP(Tabela2[[#This Row],[RESUMO]],Tabela3[Grupo],Tabela3[Meus produtos])</f>
        <v>Não</v>
      </c>
      <c r="C7929" s="30" t="s">
        <v>7575</v>
      </c>
      <c r="D7929" t="s">
        <v>21238</v>
      </c>
      <c r="E7929" t="s">
        <v>11853</v>
      </c>
      <c r="F7929" s="30" t="s">
        <v>18282</v>
      </c>
      <c r="G7929">
        <v>13.23</v>
      </c>
      <c r="H7929">
        <v>6.5</v>
      </c>
      <c r="I7929">
        <v>18</v>
      </c>
      <c r="J7929">
        <v>0</v>
      </c>
      <c r="K7929" s="13">
        <v>0.37729999999999997</v>
      </c>
      <c r="L7929" s="13">
        <v>6.5000000000000002E-2</v>
      </c>
      <c r="M7929" s="13">
        <v>0.1323</v>
      </c>
      <c r="N7929" s="13">
        <v>0.18</v>
      </c>
      <c r="O7929" s="13">
        <v>0</v>
      </c>
      <c r="P7929" s="12" t="str">
        <f>LEFT(Tabela2[[#This Row],[Código]],2)</f>
        <v>82</v>
      </c>
    </row>
    <row r="7930" spans="2:16" ht="15" customHeight="1" x14ac:dyDescent="0.25">
      <c r="B7930" s="36" t="str">
        <f>LOOKUP(Tabela2[[#This Row],[RESUMO]],Tabela3[Grupo],Tabela3[Meus produtos])</f>
        <v>Não</v>
      </c>
      <c r="C7930" s="30" t="s">
        <v>7576</v>
      </c>
      <c r="D7930" t="s">
        <v>21238</v>
      </c>
      <c r="E7930" t="s">
        <v>11853</v>
      </c>
      <c r="F7930" s="30" t="s">
        <v>18283</v>
      </c>
      <c r="G7930">
        <v>13.23</v>
      </c>
      <c r="H7930">
        <v>6.5</v>
      </c>
      <c r="I7930">
        <v>18</v>
      </c>
      <c r="J7930">
        <v>0</v>
      </c>
      <c r="K7930" s="13">
        <v>0.37729999999999997</v>
      </c>
      <c r="L7930" s="13">
        <v>6.5000000000000002E-2</v>
      </c>
      <c r="M7930" s="13">
        <v>0.1323</v>
      </c>
      <c r="N7930" s="13">
        <v>0.18</v>
      </c>
      <c r="O7930" s="13">
        <v>0</v>
      </c>
      <c r="P7930" s="12" t="str">
        <f>LEFT(Tabela2[[#This Row],[Código]],2)</f>
        <v>82</v>
      </c>
    </row>
    <row r="7931" spans="2:16" ht="15" customHeight="1" x14ac:dyDescent="0.25">
      <c r="B7931" s="36" t="str">
        <f>LOOKUP(Tabela2[[#This Row],[RESUMO]],Tabela3[Grupo],Tabela3[Meus produtos])</f>
        <v>Não</v>
      </c>
      <c r="C7931" s="30" t="s">
        <v>7577</v>
      </c>
      <c r="D7931" t="s">
        <v>21238</v>
      </c>
      <c r="E7931" t="s">
        <v>11853</v>
      </c>
      <c r="F7931" s="30" t="s">
        <v>18284</v>
      </c>
      <c r="G7931">
        <v>13.23</v>
      </c>
      <c r="H7931">
        <v>6.5</v>
      </c>
      <c r="I7931">
        <v>18</v>
      </c>
      <c r="J7931">
        <v>0</v>
      </c>
      <c r="K7931" s="13">
        <v>0.37729999999999997</v>
      </c>
      <c r="L7931" s="13">
        <v>6.5000000000000002E-2</v>
      </c>
      <c r="M7931" s="13">
        <v>0.1323</v>
      </c>
      <c r="N7931" s="13">
        <v>0.18</v>
      </c>
      <c r="O7931" s="13">
        <v>0</v>
      </c>
      <c r="P7931" s="12" t="str">
        <f>LEFT(Tabela2[[#This Row],[Código]],2)</f>
        <v>82</v>
      </c>
    </row>
    <row r="7932" spans="2:16" ht="15" customHeight="1" x14ac:dyDescent="0.25">
      <c r="B7932" s="36" t="str">
        <f>LOOKUP(Tabela2[[#This Row],[RESUMO]],Tabela3[Grupo],Tabela3[Meus produtos])</f>
        <v>Não</v>
      </c>
      <c r="C7932" s="30" t="s">
        <v>7578</v>
      </c>
      <c r="D7932" t="s">
        <v>21238</v>
      </c>
      <c r="E7932" t="s">
        <v>11853</v>
      </c>
      <c r="F7932" s="30" t="s">
        <v>18285</v>
      </c>
      <c r="G7932">
        <v>13.23</v>
      </c>
      <c r="H7932">
        <v>6.5</v>
      </c>
      <c r="I7932">
        <v>18</v>
      </c>
      <c r="J7932">
        <v>0</v>
      </c>
      <c r="K7932" s="13">
        <v>0.37729999999999997</v>
      </c>
      <c r="L7932" s="13">
        <v>6.5000000000000002E-2</v>
      </c>
      <c r="M7932" s="13">
        <v>0.1323</v>
      </c>
      <c r="N7932" s="13">
        <v>0.18</v>
      </c>
      <c r="O7932" s="13">
        <v>0</v>
      </c>
      <c r="P7932" s="12" t="str">
        <f>LEFT(Tabela2[[#This Row],[Código]],2)</f>
        <v>82</v>
      </c>
    </row>
    <row r="7933" spans="2:16" ht="15" customHeight="1" x14ac:dyDescent="0.25">
      <c r="B7933" s="36" t="str">
        <f>LOOKUP(Tabela2[[#This Row],[RESUMO]],Tabela3[Grupo],Tabela3[Meus produtos])</f>
        <v>Não</v>
      </c>
      <c r="C7933" s="30" t="s">
        <v>7579</v>
      </c>
      <c r="D7933" t="s">
        <v>21238</v>
      </c>
      <c r="E7933" t="s">
        <v>11853</v>
      </c>
      <c r="F7933" s="30" t="s">
        <v>18286</v>
      </c>
      <c r="G7933">
        <v>13.23</v>
      </c>
      <c r="H7933">
        <v>6.5</v>
      </c>
      <c r="I7933">
        <v>18</v>
      </c>
      <c r="J7933">
        <v>0</v>
      </c>
      <c r="K7933" s="13">
        <v>0.37729999999999997</v>
      </c>
      <c r="L7933" s="13">
        <v>6.5000000000000002E-2</v>
      </c>
      <c r="M7933" s="13">
        <v>0.1323</v>
      </c>
      <c r="N7933" s="13">
        <v>0.18</v>
      </c>
      <c r="O7933" s="13">
        <v>0</v>
      </c>
      <c r="P7933" s="12" t="str">
        <f>LEFT(Tabela2[[#This Row],[Código]],2)</f>
        <v>82</v>
      </c>
    </row>
    <row r="7934" spans="2:16" ht="15" customHeight="1" x14ac:dyDescent="0.25">
      <c r="B7934" s="36" t="str">
        <f>LOOKUP(Tabela2[[#This Row],[RESUMO]],Tabela3[Grupo],Tabela3[Meus produtos])</f>
        <v>Não</v>
      </c>
      <c r="C7934" s="30" t="s">
        <v>7580</v>
      </c>
      <c r="D7934" t="s">
        <v>21238</v>
      </c>
      <c r="E7934" t="s">
        <v>11853</v>
      </c>
      <c r="F7934" s="30" t="s">
        <v>18287</v>
      </c>
      <c r="G7934">
        <v>13.23</v>
      </c>
      <c r="H7934">
        <v>6.5</v>
      </c>
      <c r="I7934">
        <v>12</v>
      </c>
      <c r="J7934">
        <v>0</v>
      </c>
      <c r="K7934" s="13">
        <v>0.31730000000000003</v>
      </c>
      <c r="L7934" s="13">
        <v>6.5000000000000002E-2</v>
      </c>
      <c r="M7934" s="13">
        <v>0.1323</v>
      </c>
      <c r="N7934" s="13">
        <v>0.12</v>
      </c>
      <c r="O7934" s="13">
        <v>0</v>
      </c>
      <c r="P7934" s="12" t="str">
        <f>LEFT(Tabela2[[#This Row],[Código]],2)</f>
        <v>82</v>
      </c>
    </row>
    <row r="7935" spans="2:16" ht="15" customHeight="1" x14ac:dyDescent="0.25">
      <c r="B7935" s="36" t="str">
        <f>LOOKUP(Tabela2[[#This Row],[RESUMO]],Tabela3[Grupo],Tabela3[Meus produtos])</f>
        <v>Não</v>
      </c>
      <c r="C7935" s="30" t="s">
        <v>7581</v>
      </c>
      <c r="D7935" t="s">
        <v>21238</v>
      </c>
      <c r="E7935" t="s">
        <v>11853</v>
      </c>
      <c r="F7935" s="30" t="s">
        <v>18288</v>
      </c>
      <c r="G7935">
        <v>15.32</v>
      </c>
      <c r="H7935">
        <v>7.39</v>
      </c>
      <c r="I7935">
        <v>18</v>
      </c>
      <c r="J7935">
        <v>0</v>
      </c>
      <c r="K7935" s="13">
        <v>0.40710000000000002</v>
      </c>
      <c r="L7935" s="13">
        <v>7.3899999999999993E-2</v>
      </c>
      <c r="M7935" s="13">
        <v>0.1532</v>
      </c>
      <c r="N7935" s="13">
        <v>0.18</v>
      </c>
      <c r="O7935" s="13">
        <v>0</v>
      </c>
      <c r="P7935" s="12" t="str">
        <f>LEFT(Tabela2[[#This Row],[Código]],2)</f>
        <v>82</v>
      </c>
    </row>
    <row r="7936" spans="2:16" ht="15" customHeight="1" x14ac:dyDescent="0.25">
      <c r="B7936" s="36" t="str">
        <f>LOOKUP(Tabela2[[#This Row],[RESUMO]],Tabela3[Grupo],Tabela3[Meus produtos])</f>
        <v>Não</v>
      </c>
      <c r="C7936" s="30" t="s">
        <v>7582</v>
      </c>
      <c r="D7936" t="s">
        <v>21238</v>
      </c>
      <c r="E7936" t="s">
        <v>11853</v>
      </c>
      <c r="F7936" s="30" t="s">
        <v>18289</v>
      </c>
      <c r="G7936">
        <v>15.32</v>
      </c>
      <c r="H7936">
        <v>7.39</v>
      </c>
      <c r="I7936">
        <v>18</v>
      </c>
      <c r="J7936">
        <v>0</v>
      </c>
      <c r="K7936" s="13">
        <v>0.40710000000000002</v>
      </c>
      <c r="L7936" s="13">
        <v>7.3899999999999993E-2</v>
      </c>
      <c r="M7936" s="13">
        <v>0.1532</v>
      </c>
      <c r="N7936" s="13">
        <v>0.18</v>
      </c>
      <c r="O7936" s="13">
        <v>0</v>
      </c>
      <c r="P7936" s="12" t="str">
        <f>LEFT(Tabela2[[#This Row],[Código]],2)</f>
        <v>82</v>
      </c>
    </row>
    <row r="7937" spans="2:16" ht="15" customHeight="1" x14ac:dyDescent="0.25">
      <c r="B7937" s="36" t="str">
        <f>LOOKUP(Tabela2[[#This Row],[RESUMO]],Tabela3[Grupo],Tabela3[Meus produtos])</f>
        <v>Não</v>
      </c>
      <c r="C7937" s="30" t="s">
        <v>7583</v>
      </c>
      <c r="D7937" t="s">
        <v>21238</v>
      </c>
      <c r="E7937" t="s">
        <v>11853</v>
      </c>
      <c r="F7937" s="30" t="s">
        <v>18290</v>
      </c>
      <c r="G7937">
        <v>15.32</v>
      </c>
      <c r="H7937">
        <v>7.39</v>
      </c>
      <c r="I7937">
        <v>18</v>
      </c>
      <c r="J7937">
        <v>0</v>
      </c>
      <c r="K7937" s="13">
        <v>0.40710000000000002</v>
      </c>
      <c r="L7937" s="13">
        <v>7.3899999999999993E-2</v>
      </c>
      <c r="M7937" s="13">
        <v>0.1532</v>
      </c>
      <c r="N7937" s="13">
        <v>0.18</v>
      </c>
      <c r="O7937" s="13">
        <v>0</v>
      </c>
      <c r="P7937" s="12" t="str">
        <f>LEFT(Tabela2[[#This Row],[Código]],2)</f>
        <v>82</v>
      </c>
    </row>
    <row r="7938" spans="2:16" ht="15" customHeight="1" x14ac:dyDescent="0.25">
      <c r="B7938" s="36" t="str">
        <f>LOOKUP(Tabela2[[#This Row],[RESUMO]],Tabela3[Grupo],Tabela3[Meus produtos])</f>
        <v>Não</v>
      </c>
      <c r="C7938" s="30" t="s">
        <v>7584</v>
      </c>
      <c r="D7938" t="s">
        <v>21238</v>
      </c>
      <c r="E7938" t="s">
        <v>11853</v>
      </c>
      <c r="F7938" s="30" t="s">
        <v>18291</v>
      </c>
      <c r="G7938">
        <v>15.32</v>
      </c>
      <c r="H7938">
        <v>7.39</v>
      </c>
      <c r="I7938">
        <v>18</v>
      </c>
      <c r="J7938">
        <v>0</v>
      </c>
      <c r="K7938" s="13">
        <v>0.40710000000000002</v>
      </c>
      <c r="L7938" s="13">
        <v>7.3899999999999993E-2</v>
      </c>
      <c r="M7938" s="13">
        <v>0.1532</v>
      </c>
      <c r="N7938" s="13">
        <v>0.18</v>
      </c>
      <c r="O7938" s="13">
        <v>0</v>
      </c>
      <c r="P7938" s="12" t="str">
        <f>LEFT(Tabela2[[#This Row],[Código]],2)</f>
        <v>82</v>
      </c>
    </row>
    <row r="7939" spans="2:16" ht="15" customHeight="1" x14ac:dyDescent="0.25">
      <c r="B7939" s="36" t="str">
        <f>LOOKUP(Tabela2[[#This Row],[RESUMO]],Tabela3[Grupo],Tabela3[Meus produtos])</f>
        <v>Não</v>
      </c>
      <c r="C7939" s="30" t="s">
        <v>7584</v>
      </c>
      <c r="D7939" t="s">
        <v>124</v>
      </c>
      <c r="E7939" t="s">
        <v>11853</v>
      </c>
      <c r="F7939" s="30" t="s">
        <v>21472</v>
      </c>
      <c r="G7939">
        <v>13.78</v>
      </c>
      <c r="H7939">
        <v>5.85</v>
      </c>
      <c r="I7939">
        <v>18</v>
      </c>
      <c r="J7939">
        <v>0</v>
      </c>
      <c r="K7939" s="13">
        <v>0.37629999999999997</v>
      </c>
      <c r="L7939" s="13">
        <v>5.8499999999999996E-2</v>
      </c>
      <c r="M7939" s="13">
        <v>0.13780000000000001</v>
      </c>
      <c r="N7939" s="13">
        <v>0.18</v>
      </c>
      <c r="O7939" s="13">
        <v>0</v>
      </c>
      <c r="P7939" s="12" t="str">
        <f>LEFT(Tabela2[[#This Row],[Código]],2)</f>
        <v>82</v>
      </c>
    </row>
    <row r="7940" spans="2:16" ht="15" customHeight="1" x14ac:dyDescent="0.25">
      <c r="B7940" s="36" t="str">
        <f>LOOKUP(Tabela2[[#This Row],[RESUMO]],Tabela3[Grupo],Tabela3[Meus produtos])</f>
        <v>Não</v>
      </c>
      <c r="C7940" s="30" t="s">
        <v>7585</v>
      </c>
      <c r="D7940" t="s">
        <v>21238</v>
      </c>
      <c r="E7940" t="s">
        <v>11853</v>
      </c>
      <c r="F7940" s="30" t="s">
        <v>18292</v>
      </c>
      <c r="G7940">
        <v>15.32</v>
      </c>
      <c r="H7940">
        <v>7.39</v>
      </c>
      <c r="I7940">
        <v>18</v>
      </c>
      <c r="J7940">
        <v>0</v>
      </c>
      <c r="K7940" s="13">
        <v>0.40710000000000002</v>
      </c>
      <c r="L7940" s="13">
        <v>7.3899999999999993E-2</v>
      </c>
      <c r="M7940" s="13">
        <v>0.1532</v>
      </c>
      <c r="N7940" s="13">
        <v>0.18</v>
      </c>
      <c r="O7940" s="13">
        <v>0</v>
      </c>
      <c r="P7940" s="12" t="str">
        <f>LEFT(Tabela2[[#This Row],[Código]],2)</f>
        <v>82</v>
      </c>
    </row>
    <row r="7941" spans="2:16" ht="15" customHeight="1" x14ac:dyDescent="0.25">
      <c r="B7941" s="36" t="str">
        <f>LOOKUP(Tabela2[[#This Row],[RESUMO]],Tabela3[Grupo],Tabela3[Meus produtos])</f>
        <v>Não</v>
      </c>
      <c r="C7941" s="30" t="s">
        <v>7586</v>
      </c>
      <c r="D7941" t="s">
        <v>21238</v>
      </c>
      <c r="E7941" t="s">
        <v>11853</v>
      </c>
      <c r="F7941" s="30" t="s">
        <v>18293</v>
      </c>
      <c r="G7941">
        <v>10.23</v>
      </c>
      <c r="H7941">
        <v>5.61</v>
      </c>
      <c r="I7941">
        <v>18</v>
      </c>
      <c r="J7941">
        <v>0</v>
      </c>
      <c r="K7941" s="13">
        <v>0.33840000000000003</v>
      </c>
      <c r="L7941" s="13">
        <v>5.6100000000000004E-2</v>
      </c>
      <c r="M7941" s="13">
        <v>0.1023</v>
      </c>
      <c r="N7941" s="13">
        <v>0.18</v>
      </c>
      <c r="O7941" s="13">
        <v>0</v>
      </c>
      <c r="P7941" s="12" t="str">
        <f>LEFT(Tabela2[[#This Row],[Código]],2)</f>
        <v>82</v>
      </c>
    </row>
    <row r="7942" spans="2:16" ht="15" customHeight="1" x14ac:dyDescent="0.25">
      <c r="B7942" s="36" t="str">
        <f>LOOKUP(Tabela2[[#This Row],[RESUMO]],Tabela3[Grupo],Tabela3[Meus produtos])</f>
        <v>Não</v>
      </c>
      <c r="C7942" s="30" t="s">
        <v>7587</v>
      </c>
      <c r="D7942" t="s">
        <v>21238</v>
      </c>
      <c r="E7942" t="s">
        <v>11853</v>
      </c>
      <c r="F7942" s="30" t="s">
        <v>18294</v>
      </c>
      <c r="G7942">
        <v>10.23</v>
      </c>
      <c r="H7942">
        <v>5.61</v>
      </c>
      <c r="I7942">
        <v>18</v>
      </c>
      <c r="J7942">
        <v>0</v>
      </c>
      <c r="K7942" s="13">
        <v>0.33840000000000003</v>
      </c>
      <c r="L7942" s="13">
        <v>5.6100000000000004E-2</v>
      </c>
      <c r="M7942" s="13">
        <v>0.1023</v>
      </c>
      <c r="N7942" s="13">
        <v>0.18</v>
      </c>
      <c r="O7942" s="13">
        <v>0</v>
      </c>
      <c r="P7942" s="12" t="str">
        <f>LEFT(Tabela2[[#This Row],[Código]],2)</f>
        <v>82</v>
      </c>
    </row>
    <row r="7943" spans="2:16" ht="15" customHeight="1" x14ac:dyDescent="0.25">
      <c r="B7943" s="36" t="str">
        <f>LOOKUP(Tabela2[[#This Row],[RESUMO]],Tabela3[Grupo],Tabela3[Meus produtos])</f>
        <v>Não</v>
      </c>
      <c r="C7943" s="30" t="s">
        <v>7588</v>
      </c>
      <c r="D7943" t="s">
        <v>21238</v>
      </c>
      <c r="E7943" t="s">
        <v>11853</v>
      </c>
      <c r="F7943" s="30" t="s">
        <v>18295</v>
      </c>
      <c r="G7943">
        <v>10.23</v>
      </c>
      <c r="H7943">
        <v>5.61</v>
      </c>
      <c r="I7943">
        <v>18</v>
      </c>
      <c r="J7943">
        <v>0</v>
      </c>
      <c r="K7943" s="13">
        <v>0.33840000000000003</v>
      </c>
      <c r="L7943" s="13">
        <v>5.6100000000000004E-2</v>
      </c>
      <c r="M7943" s="13">
        <v>0.1023</v>
      </c>
      <c r="N7943" s="13">
        <v>0.18</v>
      </c>
      <c r="O7943" s="13">
        <v>0</v>
      </c>
      <c r="P7943" s="12" t="str">
        <f>LEFT(Tabela2[[#This Row],[Código]],2)</f>
        <v>82</v>
      </c>
    </row>
    <row r="7944" spans="2:16" ht="15" customHeight="1" x14ac:dyDescent="0.25">
      <c r="B7944" s="36" t="str">
        <f>LOOKUP(Tabela2[[#This Row],[RESUMO]],Tabela3[Grupo],Tabela3[Meus produtos])</f>
        <v>Não</v>
      </c>
      <c r="C7944" s="30" t="s">
        <v>7589</v>
      </c>
      <c r="D7944" t="s">
        <v>21238</v>
      </c>
      <c r="E7944" t="s">
        <v>11853</v>
      </c>
      <c r="F7944" s="30" t="s">
        <v>18296</v>
      </c>
      <c r="G7944">
        <v>6.6</v>
      </c>
      <c r="H7944">
        <v>4.3499999999999996</v>
      </c>
      <c r="I7944">
        <v>18</v>
      </c>
      <c r="J7944">
        <v>0</v>
      </c>
      <c r="K7944" s="13">
        <v>0.28949999999999998</v>
      </c>
      <c r="L7944" s="13">
        <v>4.3499999999999997E-2</v>
      </c>
      <c r="M7944" s="13">
        <v>6.6000000000000003E-2</v>
      </c>
      <c r="N7944" s="13">
        <v>0.18</v>
      </c>
      <c r="O7944" s="13">
        <v>0</v>
      </c>
      <c r="P7944" s="12" t="str">
        <f>LEFT(Tabela2[[#This Row],[Código]],2)</f>
        <v>82</v>
      </c>
    </row>
    <row r="7945" spans="2:16" ht="15" customHeight="1" x14ac:dyDescent="0.25">
      <c r="B7945" s="36" t="str">
        <f>LOOKUP(Tabela2[[#This Row],[RESUMO]],Tabela3[Grupo],Tabela3[Meus produtos])</f>
        <v>Não</v>
      </c>
      <c r="C7945" s="30" t="s">
        <v>7590</v>
      </c>
      <c r="D7945" t="s">
        <v>21238</v>
      </c>
      <c r="E7945" t="s">
        <v>11853</v>
      </c>
      <c r="F7945" s="30" t="s">
        <v>18297</v>
      </c>
      <c r="G7945">
        <v>6.6</v>
      </c>
      <c r="H7945">
        <v>4.3499999999999996</v>
      </c>
      <c r="I7945">
        <v>18</v>
      </c>
      <c r="J7945">
        <v>0</v>
      </c>
      <c r="K7945" s="13">
        <v>0.28949999999999998</v>
      </c>
      <c r="L7945" s="13">
        <v>4.3499999999999997E-2</v>
      </c>
      <c r="M7945" s="13">
        <v>6.6000000000000003E-2</v>
      </c>
      <c r="N7945" s="13">
        <v>0.18</v>
      </c>
      <c r="O7945" s="13">
        <v>0</v>
      </c>
      <c r="P7945" s="12" t="str">
        <f>LEFT(Tabela2[[#This Row],[Código]],2)</f>
        <v>82</v>
      </c>
    </row>
    <row r="7946" spans="2:16" ht="15" customHeight="1" x14ac:dyDescent="0.25">
      <c r="B7946" s="36" t="str">
        <f>LOOKUP(Tabela2[[#This Row],[RESUMO]],Tabela3[Grupo],Tabela3[Meus produtos])</f>
        <v>Não</v>
      </c>
      <c r="C7946" s="30" t="s">
        <v>7591</v>
      </c>
      <c r="D7946" t="s">
        <v>21238</v>
      </c>
      <c r="E7946" t="s">
        <v>11853</v>
      </c>
      <c r="F7946" s="30" t="s">
        <v>18298</v>
      </c>
      <c r="G7946">
        <v>18.149999999999999</v>
      </c>
      <c r="H7946">
        <v>9.1300000000000008</v>
      </c>
      <c r="I7946">
        <v>18</v>
      </c>
      <c r="J7946">
        <v>0</v>
      </c>
      <c r="K7946" s="13">
        <v>0.45279999999999998</v>
      </c>
      <c r="L7946" s="13">
        <v>9.1300000000000006E-2</v>
      </c>
      <c r="M7946" s="13">
        <v>0.18149999999999999</v>
      </c>
      <c r="N7946" s="13">
        <v>0.18</v>
      </c>
      <c r="O7946" s="13">
        <v>0</v>
      </c>
      <c r="P7946" s="12" t="str">
        <f>LEFT(Tabela2[[#This Row],[Código]],2)</f>
        <v>82</v>
      </c>
    </row>
    <row r="7947" spans="2:16" ht="15" customHeight="1" x14ac:dyDescent="0.25">
      <c r="B7947" s="36" t="str">
        <f>LOOKUP(Tabela2[[#This Row],[RESUMO]],Tabela3[Grupo],Tabela3[Meus produtos])</f>
        <v>Não</v>
      </c>
      <c r="C7947" s="30" t="s">
        <v>7592</v>
      </c>
      <c r="D7947" t="s">
        <v>21238</v>
      </c>
      <c r="E7947" t="s">
        <v>11853</v>
      </c>
      <c r="F7947" s="30" t="s">
        <v>18299</v>
      </c>
      <c r="G7947">
        <v>18.149999999999999</v>
      </c>
      <c r="H7947">
        <v>9.1300000000000008</v>
      </c>
      <c r="I7947">
        <v>18</v>
      </c>
      <c r="J7947">
        <v>0</v>
      </c>
      <c r="K7947" s="13">
        <v>0.45279999999999998</v>
      </c>
      <c r="L7947" s="13">
        <v>9.1300000000000006E-2</v>
      </c>
      <c r="M7947" s="13">
        <v>0.18149999999999999</v>
      </c>
      <c r="N7947" s="13">
        <v>0.18</v>
      </c>
      <c r="O7947" s="13">
        <v>0</v>
      </c>
      <c r="P7947" s="12" t="str">
        <f>LEFT(Tabela2[[#This Row],[Código]],2)</f>
        <v>82</v>
      </c>
    </row>
    <row r="7948" spans="2:16" ht="15" customHeight="1" x14ac:dyDescent="0.25">
      <c r="B7948" s="36" t="str">
        <f>LOOKUP(Tabela2[[#This Row],[RESUMO]],Tabela3[Grupo],Tabela3[Meus produtos])</f>
        <v>Não</v>
      </c>
      <c r="C7948" s="30" t="s">
        <v>7593</v>
      </c>
      <c r="D7948" t="s">
        <v>21238</v>
      </c>
      <c r="E7948" t="s">
        <v>11853</v>
      </c>
      <c r="F7948" s="30" t="s">
        <v>18300</v>
      </c>
      <c r="G7948">
        <v>18.149999999999999</v>
      </c>
      <c r="H7948">
        <v>9.1300000000000008</v>
      </c>
      <c r="I7948">
        <v>18</v>
      </c>
      <c r="J7948">
        <v>0</v>
      </c>
      <c r="K7948" s="13">
        <v>0.45279999999999998</v>
      </c>
      <c r="L7948" s="13">
        <v>9.1300000000000006E-2</v>
      </c>
      <c r="M7948" s="13">
        <v>0.18149999999999999</v>
      </c>
      <c r="N7948" s="13">
        <v>0.18</v>
      </c>
      <c r="O7948" s="13">
        <v>0</v>
      </c>
      <c r="P7948" s="12" t="str">
        <f>LEFT(Tabela2[[#This Row],[Código]],2)</f>
        <v>82</v>
      </c>
    </row>
    <row r="7949" spans="2:16" ht="15" customHeight="1" x14ac:dyDescent="0.25">
      <c r="B7949" s="36" t="str">
        <f>LOOKUP(Tabela2[[#This Row],[RESUMO]],Tabela3[Grupo],Tabela3[Meus produtos])</f>
        <v>Não</v>
      </c>
      <c r="C7949" s="30" t="s">
        <v>7594</v>
      </c>
      <c r="D7949" t="s">
        <v>21238</v>
      </c>
      <c r="E7949" t="s">
        <v>11853</v>
      </c>
      <c r="F7949" s="30" t="s">
        <v>18301</v>
      </c>
      <c r="G7949">
        <v>18.149999999999999</v>
      </c>
      <c r="H7949">
        <v>9.1300000000000008</v>
      </c>
      <c r="I7949">
        <v>18</v>
      </c>
      <c r="J7949">
        <v>0</v>
      </c>
      <c r="K7949" s="13">
        <v>0.45279999999999998</v>
      </c>
      <c r="L7949" s="13">
        <v>9.1300000000000006E-2</v>
      </c>
      <c r="M7949" s="13">
        <v>0.18149999999999999</v>
      </c>
      <c r="N7949" s="13">
        <v>0.18</v>
      </c>
      <c r="O7949" s="13">
        <v>0</v>
      </c>
      <c r="P7949" s="12" t="str">
        <f>LEFT(Tabela2[[#This Row],[Código]],2)</f>
        <v>82</v>
      </c>
    </row>
    <row r="7950" spans="2:16" ht="15" customHeight="1" x14ac:dyDescent="0.25">
      <c r="B7950" s="36" t="str">
        <f>LOOKUP(Tabela2[[#This Row],[RESUMO]],Tabela3[Grupo],Tabela3[Meus produtos])</f>
        <v>Não</v>
      </c>
      <c r="C7950" s="30" t="s">
        <v>7595</v>
      </c>
      <c r="D7950" t="s">
        <v>21238</v>
      </c>
      <c r="E7950" t="s">
        <v>11853</v>
      </c>
      <c r="F7950" s="30" t="s">
        <v>18302</v>
      </c>
      <c r="G7950">
        <v>18.149999999999999</v>
      </c>
      <c r="H7950">
        <v>9.1300000000000008</v>
      </c>
      <c r="I7950">
        <v>18</v>
      </c>
      <c r="J7950">
        <v>0</v>
      </c>
      <c r="K7950" s="13">
        <v>0.45279999999999998</v>
      </c>
      <c r="L7950" s="13">
        <v>9.1300000000000006E-2</v>
      </c>
      <c r="M7950" s="13">
        <v>0.18149999999999999</v>
      </c>
      <c r="N7950" s="13">
        <v>0.18</v>
      </c>
      <c r="O7950" s="13">
        <v>0</v>
      </c>
      <c r="P7950" s="12" t="str">
        <f>LEFT(Tabela2[[#This Row],[Código]],2)</f>
        <v>82</v>
      </c>
    </row>
    <row r="7951" spans="2:16" ht="15" customHeight="1" x14ac:dyDescent="0.25">
      <c r="B7951" s="36" t="str">
        <f>LOOKUP(Tabela2[[#This Row],[RESUMO]],Tabela3[Grupo],Tabela3[Meus produtos])</f>
        <v>Não</v>
      </c>
      <c r="C7951" s="30" t="s">
        <v>7596</v>
      </c>
      <c r="D7951" t="s">
        <v>21238</v>
      </c>
      <c r="E7951" t="s">
        <v>11853</v>
      </c>
      <c r="F7951" s="30" t="s">
        <v>18303</v>
      </c>
      <c r="G7951">
        <v>18.149999999999999</v>
      </c>
      <c r="H7951">
        <v>9.1300000000000008</v>
      </c>
      <c r="I7951">
        <v>18</v>
      </c>
      <c r="J7951">
        <v>0</v>
      </c>
      <c r="K7951" s="13">
        <v>0.45279999999999998</v>
      </c>
      <c r="L7951" s="13">
        <v>9.1300000000000006E-2</v>
      </c>
      <c r="M7951" s="13">
        <v>0.18149999999999999</v>
      </c>
      <c r="N7951" s="13">
        <v>0.18</v>
      </c>
      <c r="O7951" s="13">
        <v>0</v>
      </c>
      <c r="P7951" s="12" t="str">
        <f>LEFT(Tabela2[[#This Row],[Código]],2)</f>
        <v>82</v>
      </c>
    </row>
    <row r="7952" spans="2:16" ht="15" customHeight="1" x14ac:dyDescent="0.25">
      <c r="B7952" s="36" t="str">
        <f>LOOKUP(Tabela2[[#This Row],[RESUMO]],Tabela3[Grupo],Tabela3[Meus produtos])</f>
        <v>Não</v>
      </c>
      <c r="C7952" s="30" t="s">
        <v>7597</v>
      </c>
      <c r="D7952" t="s">
        <v>21238</v>
      </c>
      <c r="E7952" t="s">
        <v>11853</v>
      </c>
      <c r="F7952" s="30" t="s">
        <v>18304</v>
      </c>
      <c r="G7952">
        <v>18.149999999999999</v>
      </c>
      <c r="H7952">
        <v>9.1300000000000008</v>
      </c>
      <c r="I7952">
        <v>18</v>
      </c>
      <c r="J7952">
        <v>0</v>
      </c>
      <c r="K7952" s="13">
        <v>0.45279999999999998</v>
      </c>
      <c r="L7952" s="13">
        <v>9.1300000000000006E-2</v>
      </c>
      <c r="M7952" s="13">
        <v>0.18149999999999999</v>
      </c>
      <c r="N7952" s="13">
        <v>0.18</v>
      </c>
      <c r="O7952" s="13">
        <v>0</v>
      </c>
      <c r="P7952" s="12" t="str">
        <f>LEFT(Tabela2[[#This Row],[Código]],2)</f>
        <v>82</v>
      </c>
    </row>
    <row r="7953" spans="2:16" ht="15" customHeight="1" x14ac:dyDescent="0.25">
      <c r="B7953" s="36" t="str">
        <f>LOOKUP(Tabela2[[#This Row],[RESUMO]],Tabela3[Grupo],Tabela3[Meus produtos])</f>
        <v>Não</v>
      </c>
      <c r="C7953" s="30" t="s">
        <v>7598</v>
      </c>
      <c r="D7953" t="s">
        <v>21238</v>
      </c>
      <c r="E7953" t="s">
        <v>11853</v>
      </c>
      <c r="F7953" s="30" t="s">
        <v>18305</v>
      </c>
      <c r="G7953">
        <v>18.149999999999999</v>
      </c>
      <c r="H7953">
        <v>9.1300000000000008</v>
      </c>
      <c r="I7953">
        <v>18</v>
      </c>
      <c r="J7953">
        <v>0</v>
      </c>
      <c r="K7953" s="13">
        <v>0.45279999999999998</v>
      </c>
      <c r="L7953" s="13">
        <v>9.1300000000000006E-2</v>
      </c>
      <c r="M7953" s="13">
        <v>0.18149999999999999</v>
      </c>
      <c r="N7953" s="13">
        <v>0.18</v>
      </c>
      <c r="O7953" s="13">
        <v>0</v>
      </c>
      <c r="P7953" s="12" t="str">
        <f>LEFT(Tabela2[[#This Row],[Código]],2)</f>
        <v>82</v>
      </c>
    </row>
    <row r="7954" spans="2:16" ht="15" customHeight="1" x14ac:dyDescent="0.25">
      <c r="B7954" s="36" t="str">
        <f>LOOKUP(Tabela2[[#This Row],[RESUMO]],Tabela3[Grupo],Tabela3[Meus produtos])</f>
        <v>Não</v>
      </c>
      <c r="C7954" s="30" t="s">
        <v>7599</v>
      </c>
      <c r="D7954" t="s">
        <v>21238</v>
      </c>
      <c r="E7954" t="s">
        <v>11853</v>
      </c>
      <c r="F7954" s="30" t="s">
        <v>18306</v>
      </c>
      <c r="G7954">
        <v>17.399999999999999</v>
      </c>
      <c r="H7954">
        <v>8.3800000000000008</v>
      </c>
      <c r="I7954">
        <v>18</v>
      </c>
      <c r="J7954">
        <v>0</v>
      </c>
      <c r="K7954" s="13">
        <v>0.43780000000000002</v>
      </c>
      <c r="L7954" s="13">
        <v>8.3800000000000013E-2</v>
      </c>
      <c r="M7954" s="13">
        <v>0.17399999999999999</v>
      </c>
      <c r="N7954" s="13">
        <v>0.18</v>
      </c>
      <c r="O7954" s="13">
        <v>0</v>
      </c>
      <c r="P7954" s="12" t="str">
        <f>LEFT(Tabela2[[#This Row],[Código]],2)</f>
        <v>82</v>
      </c>
    </row>
    <row r="7955" spans="2:16" ht="15" customHeight="1" x14ac:dyDescent="0.25">
      <c r="B7955" s="36" t="str">
        <f>LOOKUP(Tabela2[[#This Row],[RESUMO]],Tabela3[Grupo],Tabela3[Meus produtos])</f>
        <v>Não</v>
      </c>
      <c r="C7955" s="30" t="s">
        <v>7600</v>
      </c>
      <c r="D7955" t="s">
        <v>21238</v>
      </c>
      <c r="E7955" t="s">
        <v>11853</v>
      </c>
      <c r="F7955" s="30" t="s">
        <v>18307</v>
      </c>
      <c r="G7955">
        <v>17.399999999999999</v>
      </c>
      <c r="H7955">
        <v>8.3800000000000008</v>
      </c>
      <c r="I7955">
        <v>18</v>
      </c>
      <c r="J7955">
        <v>0</v>
      </c>
      <c r="K7955" s="13">
        <v>0.43780000000000002</v>
      </c>
      <c r="L7955" s="13">
        <v>8.3800000000000013E-2</v>
      </c>
      <c r="M7955" s="13">
        <v>0.17399999999999999</v>
      </c>
      <c r="N7955" s="13">
        <v>0.18</v>
      </c>
      <c r="O7955" s="13">
        <v>0</v>
      </c>
      <c r="P7955" s="12" t="str">
        <f>LEFT(Tabela2[[#This Row],[Código]],2)</f>
        <v>82</v>
      </c>
    </row>
    <row r="7956" spans="2:16" ht="15" customHeight="1" x14ac:dyDescent="0.25">
      <c r="B7956" s="36" t="str">
        <f>LOOKUP(Tabela2[[#This Row],[RESUMO]],Tabela3[Grupo],Tabela3[Meus produtos])</f>
        <v>Não</v>
      </c>
      <c r="C7956" s="30" t="s">
        <v>7601</v>
      </c>
      <c r="D7956" t="s">
        <v>21238</v>
      </c>
      <c r="E7956" t="s">
        <v>11853</v>
      </c>
      <c r="F7956" s="30" t="s">
        <v>18308</v>
      </c>
      <c r="G7956">
        <v>6.62</v>
      </c>
      <c r="H7956">
        <v>4.37</v>
      </c>
      <c r="I7956">
        <v>18</v>
      </c>
      <c r="J7956">
        <v>0</v>
      </c>
      <c r="K7956" s="13">
        <v>0.28989999999999999</v>
      </c>
      <c r="L7956" s="13">
        <v>4.3700000000000003E-2</v>
      </c>
      <c r="M7956" s="13">
        <v>6.6199999999999995E-2</v>
      </c>
      <c r="N7956" s="13">
        <v>0.18</v>
      </c>
      <c r="O7956" s="13">
        <v>0</v>
      </c>
      <c r="P7956" s="12" t="str">
        <f>LEFT(Tabela2[[#This Row],[Código]],2)</f>
        <v>82</v>
      </c>
    </row>
    <row r="7957" spans="2:16" ht="15" customHeight="1" x14ac:dyDescent="0.25">
      <c r="B7957" s="36" t="str">
        <f>LOOKUP(Tabela2[[#This Row],[RESUMO]],Tabela3[Grupo],Tabela3[Meus produtos])</f>
        <v>Não</v>
      </c>
      <c r="C7957" s="30" t="s">
        <v>7602</v>
      </c>
      <c r="D7957" t="s">
        <v>21238</v>
      </c>
      <c r="E7957" t="s">
        <v>11853</v>
      </c>
      <c r="F7957" s="30" t="s">
        <v>18309</v>
      </c>
      <c r="G7957">
        <v>34.49</v>
      </c>
      <c r="H7957">
        <v>17.239999999999998</v>
      </c>
      <c r="I7957">
        <v>18</v>
      </c>
      <c r="J7957">
        <v>0</v>
      </c>
      <c r="K7957" s="13">
        <v>0.69730000000000003</v>
      </c>
      <c r="L7957" s="13">
        <v>0.1724</v>
      </c>
      <c r="M7957" s="13">
        <v>0.34490000000000004</v>
      </c>
      <c r="N7957" s="13">
        <v>0.18</v>
      </c>
      <c r="O7957" s="13">
        <v>0</v>
      </c>
      <c r="P7957" s="12" t="str">
        <f>LEFT(Tabela2[[#This Row],[Código]],2)</f>
        <v>82</v>
      </c>
    </row>
    <row r="7958" spans="2:16" ht="15" customHeight="1" x14ac:dyDescent="0.25">
      <c r="B7958" s="36" t="str">
        <f>LOOKUP(Tabela2[[#This Row],[RESUMO]],Tabela3[Grupo],Tabela3[Meus produtos])</f>
        <v>Não</v>
      </c>
      <c r="C7958" s="30" t="s">
        <v>7603</v>
      </c>
      <c r="D7958" t="s">
        <v>21238</v>
      </c>
      <c r="E7958" t="s">
        <v>11853</v>
      </c>
      <c r="F7958" s="30" t="s">
        <v>18310</v>
      </c>
      <c r="G7958">
        <v>32.159999999999997</v>
      </c>
      <c r="H7958">
        <v>14.91</v>
      </c>
      <c r="I7958">
        <v>18</v>
      </c>
      <c r="J7958">
        <v>0</v>
      </c>
      <c r="K7958" s="13">
        <v>0.65069999999999995</v>
      </c>
      <c r="L7958" s="13">
        <v>0.14910000000000001</v>
      </c>
      <c r="M7958" s="13">
        <v>0.32159999999999994</v>
      </c>
      <c r="N7958" s="13">
        <v>0.18</v>
      </c>
      <c r="O7958" s="13">
        <v>0</v>
      </c>
      <c r="P7958" s="12" t="str">
        <f>LEFT(Tabela2[[#This Row],[Código]],2)</f>
        <v>82</v>
      </c>
    </row>
    <row r="7959" spans="2:16" ht="15" customHeight="1" x14ac:dyDescent="0.25">
      <c r="B7959" s="36" t="str">
        <f>LOOKUP(Tabela2[[#This Row],[RESUMO]],Tabela3[Grupo],Tabela3[Meus produtos])</f>
        <v>Não</v>
      </c>
      <c r="C7959" s="30" t="s">
        <v>7604</v>
      </c>
      <c r="D7959" t="s">
        <v>21238</v>
      </c>
      <c r="E7959" t="s">
        <v>11853</v>
      </c>
      <c r="F7959" s="30" t="s">
        <v>18311</v>
      </c>
      <c r="G7959">
        <v>6.62</v>
      </c>
      <c r="H7959">
        <v>4.37</v>
      </c>
      <c r="I7959">
        <v>18</v>
      </c>
      <c r="J7959">
        <v>0</v>
      </c>
      <c r="K7959" s="13">
        <v>0.28989999999999999</v>
      </c>
      <c r="L7959" s="13">
        <v>4.3700000000000003E-2</v>
      </c>
      <c r="M7959" s="13">
        <v>6.6199999999999995E-2</v>
      </c>
      <c r="N7959" s="13">
        <v>0.18</v>
      </c>
      <c r="O7959" s="13">
        <v>0</v>
      </c>
      <c r="P7959" s="12" t="str">
        <f>LEFT(Tabela2[[#This Row],[Código]],2)</f>
        <v>82</v>
      </c>
    </row>
    <row r="7960" spans="2:16" ht="15" customHeight="1" x14ac:dyDescent="0.25">
      <c r="B7960" s="36" t="str">
        <f>LOOKUP(Tabela2[[#This Row],[RESUMO]],Tabela3[Grupo],Tabela3[Meus produtos])</f>
        <v>Não</v>
      </c>
      <c r="C7960" s="30" t="s">
        <v>7605</v>
      </c>
      <c r="D7960" t="s">
        <v>21238</v>
      </c>
      <c r="E7960" t="s">
        <v>11853</v>
      </c>
      <c r="F7960" s="30" t="s">
        <v>18312</v>
      </c>
      <c r="G7960">
        <v>6.62</v>
      </c>
      <c r="H7960">
        <v>4.37</v>
      </c>
      <c r="I7960">
        <v>18</v>
      </c>
      <c r="J7960">
        <v>0</v>
      </c>
      <c r="K7960" s="13">
        <v>0.28989999999999999</v>
      </c>
      <c r="L7960" s="13">
        <v>4.3700000000000003E-2</v>
      </c>
      <c r="M7960" s="13">
        <v>6.6199999999999995E-2</v>
      </c>
      <c r="N7960" s="13">
        <v>0.18</v>
      </c>
      <c r="O7960" s="13">
        <v>0</v>
      </c>
      <c r="P7960" s="12" t="str">
        <f>LEFT(Tabela2[[#This Row],[Código]],2)</f>
        <v>82</v>
      </c>
    </row>
    <row r="7961" spans="2:16" ht="15" customHeight="1" x14ac:dyDescent="0.25">
      <c r="B7961" s="36" t="str">
        <f>LOOKUP(Tabela2[[#This Row],[RESUMO]],Tabela3[Grupo],Tabela3[Meus produtos])</f>
        <v>Não</v>
      </c>
      <c r="C7961" s="30" t="s">
        <v>7606</v>
      </c>
      <c r="D7961" t="s">
        <v>21238</v>
      </c>
      <c r="E7961" t="s">
        <v>11853</v>
      </c>
      <c r="F7961" s="30" t="s">
        <v>18313</v>
      </c>
      <c r="G7961">
        <v>15.55</v>
      </c>
      <c r="H7961">
        <v>8.06</v>
      </c>
      <c r="I7961">
        <v>18</v>
      </c>
      <c r="J7961">
        <v>0</v>
      </c>
      <c r="K7961" s="13">
        <v>0.41610000000000003</v>
      </c>
      <c r="L7961" s="13">
        <v>8.0600000000000005E-2</v>
      </c>
      <c r="M7961" s="13">
        <v>0.1555</v>
      </c>
      <c r="N7961" s="13">
        <v>0.18</v>
      </c>
      <c r="O7961" s="13">
        <v>0</v>
      </c>
      <c r="P7961" s="12" t="str">
        <f>LEFT(Tabela2[[#This Row],[Código]],2)</f>
        <v>82</v>
      </c>
    </row>
    <row r="7962" spans="2:16" ht="15" customHeight="1" x14ac:dyDescent="0.25">
      <c r="B7962" s="36" t="str">
        <f>LOOKUP(Tabela2[[#This Row],[RESUMO]],Tabela3[Grupo],Tabela3[Meus produtos])</f>
        <v>Não</v>
      </c>
      <c r="C7962" s="30" t="s">
        <v>7607</v>
      </c>
      <c r="D7962" t="s">
        <v>21238</v>
      </c>
      <c r="E7962" t="s">
        <v>11853</v>
      </c>
      <c r="F7962" s="30" t="s">
        <v>18314</v>
      </c>
      <c r="G7962">
        <v>30.54</v>
      </c>
      <c r="H7962">
        <v>13.29</v>
      </c>
      <c r="I7962">
        <v>18</v>
      </c>
      <c r="J7962">
        <v>0</v>
      </c>
      <c r="K7962" s="13">
        <v>0.61830000000000007</v>
      </c>
      <c r="L7962" s="13">
        <v>0.13289999999999999</v>
      </c>
      <c r="M7962" s="13">
        <v>0.3054</v>
      </c>
      <c r="N7962" s="13">
        <v>0.18</v>
      </c>
      <c r="O7962" s="13">
        <v>0</v>
      </c>
      <c r="P7962" s="12" t="str">
        <f>LEFT(Tabela2[[#This Row],[Código]],2)</f>
        <v>82</v>
      </c>
    </row>
    <row r="7963" spans="2:16" ht="15" customHeight="1" x14ac:dyDescent="0.25">
      <c r="B7963" s="36" t="str">
        <f>LOOKUP(Tabela2[[#This Row],[RESUMO]],Tabela3[Grupo],Tabela3[Meus produtos])</f>
        <v>Não</v>
      </c>
      <c r="C7963" s="30" t="s">
        <v>7608</v>
      </c>
      <c r="D7963" t="s">
        <v>21238</v>
      </c>
      <c r="E7963" t="s">
        <v>11853</v>
      </c>
      <c r="F7963" s="30" t="s">
        <v>18315</v>
      </c>
      <c r="G7963">
        <v>30.54</v>
      </c>
      <c r="H7963">
        <v>13.29</v>
      </c>
      <c r="I7963">
        <v>18</v>
      </c>
      <c r="J7963">
        <v>0</v>
      </c>
      <c r="K7963" s="13">
        <v>0.61830000000000007</v>
      </c>
      <c r="L7963" s="13">
        <v>0.13289999999999999</v>
      </c>
      <c r="M7963" s="13">
        <v>0.3054</v>
      </c>
      <c r="N7963" s="13">
        <v>0.18</v>
      </c>
      <c r="O7963" s="13">
        <v>0</v>
      </c>
      <c r="P7963" s="12" t="str">
        <f>LEFT(Tabela2[[#This Row],[Código]],2)</f>
        <v>82</v>
      </c>
    </row>
    <row r="7964" spans="2:16" ht="15" customHeight="1" x14ac:dyDescent="0.25">
      <c r="B7964" s="36" t="str">
        <f>LOOKUP(Tabela2[[#This Row],[RESUMO]],Tabela3[Grupo],Tabela3[Meus produtos])</f>
        <v>Não</v>
      </c>
      <c r="C7964" s="30" t="s">
        <v>7609</v>
      </c>
      <c r="D7964" t="s">
        <v>21238</v>
      </c>
      <c r="E7964" t="s">
        <v>11853</v>
      </c>
      <c r="F7964" s="30" t="s">
        <v>18316</v>
      </c>
      <c r="G7964">
        <v>18.62</v>
      </c>
      <c r="H7964">
        <v>8.84</v>
      </c>
      <c r="I7964">
        <v>18</v>
      </c>
      <c r="J7964">
        <v>0</v>
      </c>
      <c r="K7964" s="13">
        <v>0.4546</v>
      </c>
      <c r="L7964" s="13">
        <v>8.8399999999999992E-2</v>
      </c>
      <c r="M7964" s="13">
        <v>0.1862</v>
      </c>
      <c r="N7964" s="13">
        <v>0.18</v>
      </c>
      <c r="O7964" s="13">
        <v>0</v>
      </c>
      <c r="P7964" s="12" t="str">
        <f>LEFT(Tabela2[[#This Row],[Código]],2)</f>
        <v>82</v>
      </c>
    </row>
    <row r="7965" spans="2:16" ht="15" customHeight="1" x14ac:dyDescent="0.25">
      <c r="B7965" s="36" t="str">
        <f>LOOKUP(Tabela2[[#This Row],[RESUMO]],Tabela3[Grupo],Tabela3[Meus produtos])</f>
        <v>Não</v>
      </c>
      <c r="C7965" s="30" t="s">
        <v>7610</v>
      </c>
      <c r="D7965" t="s">
        <v>21238</v>
      </c>
      <c r="E7965" t="s">
        <v>11853</v>
      </c>
      <c r="F7965" s="30" t="s">
        <v>18317</v>
      </c>
      <c r="G7965">
        <v>18.62</v>
      </c>
      <c r="H7965">
        <v>8.84</v>
      </c>
      <c r="I7965">
        <v>18</v>
      </c>
      <c r="J7965">
        <v>0</v>
      </c>
      <c r="K7965" s="13">
        <v>0.4546</v>
      </c>
      <c r="L7965" s="13">
        <v>8.8399999999999992E-2</v>
      </c>
      <c r="M7965" s="13">
        <v>0.1862</v>
      </c>
      <c r="N7965" s="13">
        <v>0.18</v>
      </c>
      <c r="O7965" s="13">
        <v>0</v>
      </c>
      <c r="P7965" s="12" t="str">
        <f>LEFT(Tabela2[[#This Row],[Código]],2)</f>
        <v>82</v>
      </c>
    </row>
    <row r="7966" spans="2:16" ht="15" customHeight="1" x14ac:dyDescent="0.25">
      <c r="B7966" s="36" t="str">
        <f>LOOKUP(Tabela2[[#This Row],[RESUMO]],Tabela3[Grupo],Tabela3[Meus produtos])</f>
        <v>Não</v>
      </c>
      <c r="C7966" s="30" t="s">
        <v>7611</v>
      </c>
      <c r="D7966" t="s">
        <v>21238</v>
      </c>
      <c r="E7966" t="s">
        <v>11853</v>
      </c>
      <c r="F7966" s="30" t="s">
        <v>18318</v>
      </c>
      <c r="G7966">
        <v>11.12</v>
      </c>
      <c r="H7966">
        <v>6.04</v>
      </c>
      <c r="I7966">
        <v>18</v>
      </c>
      <c r="J7966">
        <v>0</v>
      </c>
      <c r="K7966" s="13">
        <v>0.35160000000000002</v>
      </c>
      <c r="L7966" s="13">
        <v>6.0400000000000002E-2</v>
      </c>
      <c r="M7966" s="13">
        <v>0.11119999999999999</v>
      </c>
      <c r="N7966" s="13">
        <v>0.18</v>
      </c>
      <c r="O7966" s="13">
        <v>0</v>
      </c>
      <c r="P7966" s="12" t="str">
        <f>LEFT(Tabela2[[#This Row],[Código]],2)</f>
        <v>82</v>
      </c>
    </row>
    <row r="7967" spans="2:16" ht="15" customHeight="1" x14ac:dyDescent="0.25">
      <c r="B7967" s="36" t="str">
        <f>LOOKUP(Tabela2[[#This Row],[RESUMO]],Tabela3[Grupo],Tabela3[Meus produtos])</f>
        <v>Não</v>
      </c>
      <c r="C7967" s="30" t="s">
        <v>7612</v>
      </c>
      <c r="D7967" t="s">
        <v>21238</v>
      </c>
      <c r="E7967" t="s">
        <v>11853</v>
      </c>
      <c r="F7967" s="30" t="s">
        <v>18319</v>
      </c>
      <c r="G7967">
        <v>11.12</v>
      </c>
      <c r="H7967">
        <v>6.04</v>
      </c>
      <c r="I7967">
        <v>18</v>
      </c>
      <c r="J7967">
        <v>0</v>
      </c>
      <c r="K7967" s="13">
        <v>0.35160000000000002</v>
      </c>
      <c r="L7967" s="13">
        <v>6.0400000000000002E-2</v>
      </c>
      <c r="M7967" s="13">
        <v>0.11119999999999999</v>
      </c>
      <c r="N7967" s="13">
        <v>0.18</v>
      </c>
      <c r="O7967" s="13">
        <v>0</v>
      </c>
      <c r="P7967" s="12" t="str">
        <f>LEFT(Tabela2[[#This Row],[Código]],2)</f>
        <v>82</v>
      </c>
    </row>
    <row r="7968" spans="2:16" ht="15" customHeight="1" x14ac:dyDescent="0.25">
      <c r="B7968" s="36" t="str">
        <f>LOOKUP(Tabela2[[#This Row],[RESUMO]],Tabela3[Grupo],Tabela3[Meus produtos])</f>
        <v>Não</v>
      </c>
      <c r="C7968" s="30" t="s">
        <v>7613</v>
      </c>
      <c r="D7968" t="s">
        <v>21238</v>
      </c>
      <c r="E7968" t="s">
        <v>11853</v>
      </c>
      <c r="F7968" s="30" t="s">
        <v>18320</v>
      </c>
      <c r="G7968">
        <v>11.12</v>
      </c>
      <c r="H7968">
        <v>6.04</v>
      </c>
      <c r="I7968">
        <v>18</v>
      </c>
      <c r="J7968">
        <v>0</v>
      </c>
      <c r="K7968" s="13">
        <v>0.35160000000000002</v>
      </c>
      <c r="L7968" s="13">
        <v>6.0400000000000002E-2</v>
      </c>
      <c r="M7968" s="13">
        <v>0.11119999999999999</v>
      </c>
      <c r="N7968" s="13">
        <v>0.18</v>
      </c>
      <c r="O7968" s="13">
        <v>0</v>
      </c>
      <c r="P7968" s="12" t="str">
        <f>LEFT(Tabela2[[#This Row],[Código]],2)</f>
        <v>82</v>
      </c>
    </row>
    <row r="7969" spans="2:16" ht="15" customHeight="1" x14ac:dyDescent="0.25">
      <c r="B7969" s="36" t="str">
        <f>LOOKUP(Tabela2[[#This Row],[RESUMO]],Tabela3[Grupo],Tabela3[Meus produtos])</f>
        <v>Não</v>
      </c>
      <c r="C7969" s="30" t="s">
        <v>7614</v>
      </c>
      <c r="D7969" t="s">
        <v>21238</v>
      </c>
      <c r="E7969" t="s">
        <v>11853</v>
      </c>
      <c r="F7969" s="30" t="s">
        <v>18321</v>
      </c>
      <c r="G7969">
        <v>11.12</v>
      </c>
      <c r="H7969">
        <v>6.04</v>
      </c>
      <c r="I7969">
        <v>18</v>
      </c>
      <c r="J7969">
        <v>0</v>
      </c>
      <c r="K7969" s="13">
        <v>0.35160000000000002</v>
      </c>
      <c r="L7969" s="13">
        <v>6.0400000000000002E-2</v>
      </c>
      <c r="M7969" s="13">
        <v>0.11119999999999999</v>
      </c>
      <c r="N7969" s="13">
        <v>0.18</v>
      </c>
      <c r="O7969" s="13">
        <v>0</v>
      </c>
      <c r="P7969" s="12" t="str">
        <f>LEFT(Tabela2[[#This Row],[Código]],2)</f>
        <v>82</v>
      </c>
    </row>
    <row r="7970" spans="2:16" ht="15" customHeight="1" x14ac:dyDescent="0.25">
      <c r="B7970" s="36" t="str">
        <f>LOOKUP(Tabela2[[#This Row],[RESUMO]],Tabela3[Grupo],Tabela3[Meus produtos])</f>
        <v>Não</v>
      </c>
      <c r="C7970" s="30" t="s">
        <v>7615</v>
      </c>
      <c r="D7970" t="s">
        <v>21238</v>
      </c>
      <c r="E7970" t="s">
        <v>11853</v>
      </c>
      <c r="F7970" s="30" t="s">
        <v>18322</v>
      </c>
      <c r="G7970">
        <v>11.12</v>
      </c>
      <c r="H7970">
        <v>6.04</v>
      </c>
      <c r="I7970">
        <v>18</v>
      </c>
      <c r="J7970">
        <v>0</v>
      </c>
      <c r="K7970" s="13">
        <v>0.35160000000000002</v>
      </c>
      <c r="L7970" s="13">
        <v>6.0400000000000002E-2</v>
      </c>
      <c r="M7970" s="13">
        <v>0.11119999999999999</v>
      </c>
      <c r="N7970" s="13">
        <v>0.18</v>
      </c>
      <c r="O7970" s="13">
        <v>0</v>
      </c>
      <c r="P7970" s="12" t="str">
        <f>LEFT(Tabela2[[#This Row],[Código]],2)</f>
        <v>82</v>
      </c>
    </row>
    <row r="7971" spans="2:16" ht="15" customHeight="1" x14ac:dyDescent="0.25">
      <c r="B7971" s="36" t="str">
        <f>LOOKUP(Tabela2[[#This Row],[RESUMO]],Tabela3[Grupo],Tabela3[Meus produtos])</f>
        <v>Não</v>
      </c>
      <c r="C7971" s="30" t="s">
        <v>7616</v>
      </c>
      <c r="D7971" t="s">
        <v>21238</v>
      </c>
      <c r="E7971" t="s">
        <v>11853</v>
      </c>
      <c r="F7971" s="30" t="s">
        <v>18323</v>
      </c>
      <c r="G7971">
        <v>11.99</v>
      </c>
      <c r="H7971">
        <v>4.2</v>
      </c>
      <c r="I7971">
        <v>18</v>
      </c>
      <c r="J7971">
        <v>0</v>
      </c>
      <c r="K7971" s="13">
        <v>0.34189999999999998</v>
      </c>
      <c r="L7971" s="13">
        <v>4.2000000000000003E-2</v>
      </c>
      <c r="M7971" s="13">
        <v>0.11990000000000001</v>
      </c>
      <c r="N7971" s="13">
        <v>0.18</v>
      </c>
      <c r="O7971" s="13">
        <v>0</v>
      </c>
      <c r="P7971" s="12" t="str">
        <f>LEFT(Tabela2[[#This Row],[Código]],2)</f>
        <v>83</v>
      </c>
    </row>
    <row r="7972" spans="2:16" ht="15" customHeight="1" x14ac:dyDescent="0.25">
      <c r="B7972" s="36" t="str">
        <f>LOOKUP(Tabela2[[#This Row],[RESUMO]],Tabela3[Grupo],Tabela3[Meus produtos])</f>
        <v>Não</v>
      </c>
      <c r="C7972" s="30" t="s">
        <v>7617</v>
      </c>
      <c r="D7972" t="s">
        <v>21238</v>
      </c>
      <c r="E7972" t="s">
        <v>11853</v>
      </c>
      <c r="F7972" s="30" t="s">
        <v>18324</v>
      </c>
      <c r="G7972">
        <v>21.97</v>
      </c>
      <c r="H7972">
        <v>16.04</v>
      </c>
      <c r="I7972">
        <v>18</v>
      </c>
      <c r="J7972">
        <v>0</v>
      </c>
      <c r="K7972" s="13">
        <v>0.56010000000000004</v>
      </c>
      <c r="L7972" s="13">
        <v>0.16039999999999999</v>
      </c>
      <c r="M7972" s="13">
        <v>0.21969999999999998</v>
      </c>
      <c r="N7972" s="13">
        <v>0.18</v>
      </c>
      <c r="O7972" s="13">
        <v>0</v>
      </c>
      <c r="P7972" s="12" t="str">
        <f>LEFT(Tabela2[[#This Row],[Código]],2)</f>
        <v>83</v>
      </c>
    </row>
    <row r="7973" spans="2:16" ht="15" customHeight="1" x14ac:dyDescent="0.25">
      <c r="B7973" s="36" t="str">
        <f>LOOKUP(Tabela2[[#This Row],[RESUMO]],Tabela3[Grupo],Tabela3[Meus produtos])</f>
        <v>Não</v>
      </c>
      <c r="C7973" s="30" t="s">
        <v>7618</v>
      </c>
      <c r="D7973" t="s">
        <v>21238</v>
      </c>
      <c r="E7973" t="s">
        <v>11853</v>
      </c>
      <c r="F7973" s="30" t="s">
        <v>18325</v>
      </c>
      <c r="G7973">
        <v>15.81</v>
      </c>
      <c r="H7973">
        <v>8.02</v>
      </c>
      <c r="I7973">
        <v>18</v>
      </c>
      <c r="J7973">
        <v>0</v>
      </c>
      <c r="K7973" s="13">
        <v>0.41830000000000001</v>
      </c>
      <c r="L7973" s="13">
        <v>8.0199999999999994E-2</v>
      </c>
      <c r="M7973" s="13">
        <v>0.15810000000000002</v>
      </c>
      <c r="N7973" s="13">
        <v>0.18</v>
      </c>
      <c r="O7973" s="13">
        <v>0</v>
      </c>
      <c r="P7973" s="12" t="str">
        <f>LEFT(Tabela2[[#This Row],[Código]],2)</f>
        <v>83</v>
      </c>
    </row>
    <row r="7974" spans="2:16" ht="15" customHeight="1" x14ac:dyDescent="0.25">
      <c r="B7974" s="36" t="str">
        <f>LOOKUP(Tabela2[[#This Row],[RESUMO]],Tabela3[Grupo],Tabela3[Meus produtos])</f>
        <v>Não</v>
      </c>
      <c r="C7974" s="30" t="s">
        <v>7619</v>
      </c>
      <c r="D7974" t="s">
        <v>21238</v>
      </c>
      <c r="E7974" t="s">
        <v>11853</v>
      </c>
      <c r="F7974" s="30" t="s">
        <v>18326</v>
      </c>
      <c r="G7974">
        <v>11.99</v>
      </c>
      <c r="H7974">
        <v>4.2</v>
      </c>
      <c r="I7974">
        <v>18</v>
      </c>
      <c r="J7974">
        <v>0</v>
      </c>
      <c r="K7974" s="13">
        <v>0.34189999999999998</v>
      </c>
      <c r="L7974" s="13">
        <v>4.2000000000000003E-2</v>
      </c>
      <c r="M7974" s="13">
        <v>0.11990000000000001</v>
      </c>
      <c r="N7974" s="13">
        <v>0.18</v>
      </c>
      <c r="O7974" s="13">
        <v>0</v>
      </c>
      <c r="P7974" s="12" t="str">
        <f>LEFT(Tabela2[[#This Row],[Código]],2)</f>
        <v>83</v>
      </c>
    </row>
    <row r="7975" spans="2:16" ht="15" customHeight="1" x14ac:dyDescent="0.25">
      <c r="B7975" s="36" t="str">
        <f>LOOKUP(Tabela2[[#This Row],[RESUMO]],Tabela3[Grupo],Tabela3[Meus produtos])</f>
        <v>Não</v>
      </c>
      <c r="C7975" s="30" t="s">
        <v>7620</v>
      </c>
      <c r="D7975" t="s">
        <v>21238</v>
      </c>
      <c r="E7975" t="s">
        <v>11853</v>
      </c>
      <c r="F7975" s="30" t="s">
        <v>18327</v>
      </c>
      <c r="G7975">
        <v>15.81</v>
      </c>
      <c r="H7975">
        <v>8.02</v>
      </c>
      <c r="I7975">
        <v>18</v>
      </c>
      <c r="J7975">
        <v>0</v>
      </c>
      <c r="K7975" s="13">
        <v>0.41830000000000001</v>
      </c>
      <c r="L7975" s="13">
        <v>8.0199999999999994E-2</v>
      </c>
      <c r="M7975" s="13">
        <v>0.15810000000000002</v>
      </c>
      <c r="N7975" s="13">
        <v>0.18</v>
      </c>
      <c r="O7975" s="13">
        <v>0</v>
      </c>
      <c r="P7975" s="12" t="str">
        <f>LEFT(Tabela2[[#This Row],[Código]],2)</f>
        <v>83</v>
      </c>
    </row>
    <row r="7976" spans="2:16" ht="15" customHeight="1" x14ac:dyDescent="0.25">
      <c r="B7976" s="36" t="str">
        <f>LOOKUP(Tabela2[[#This Row],[RESUMO]],Tabela3[Grupo],Tabela3[Meus produtos])</f>
        <v>Não</v>
      </c>
      <c r="C7976" s="30" t="s">
        <v>7621</v>
      </c>
      <c r="D7976" t="s">
        <v>21238</v>
      </c>
      <c r="E7976" t="s">
        <v>11853</v>
      </c>
      <c r="F7976" s="30" t="s">
        <v>18328</v>
      </c>
      <c r="G7976">
        <v>10.130000000000001</v>
      </c>
      <c r="H7976">
        <v>4.2</v>
      </c>
      <c r="I7976">
        <v>18</v>
      </c>
      <c r="J7976">
        <v>0</v>
      </c>
      <c r="K7976" s="13">
        <v>0.32330000000000003</v>
      </c>
      <c r="L7976" s="13">
        <v>4.2000000000000003E-2</v>
      </c>
      <c r="M7976" s="13">
        <v>0.1013</v>
      </c>
      <c r="N7976" s="13">
        <v>0.18</v>
      </c>
      <c r="O7976" s="13">
        <v>0</v>
      </c>
      <c r="P7976" s="12" t="str">
        <f>LEFT(Tabela2[[#This Row],[Código]],2)</f>
        <v>83</v>
      </c>
    </row>
    <row r="7977" spans="2:16" ht="15" customHeight="1" x14ac:dyDescent="0.25">
      <c r="B7977" s="36" t="str">
        <f>LOOKUP(Tabela2[[#This Row],[RESUMO]],Tabela3[Grupo],Tabela3[Meus produtos])</f>
        <v>Não</v>
      </c>
      <c r="C7977" s="30" t="s">
        <v>7622</v>
      </c>
      <c r="D7977" t="s">
        <v>21238</v>
      </c>
      <c r="E7977" t="s">
        <v>11853</v>
      </c>
      <c r="F7977" s="30" t="s">
        <v>18329</v>
      </c>
      <c r="G7977">
        <v>10.130000000000001</v>
      </c>
      <c r="H7977">
        <v>4.2</v>
      </c>
      <c r="I7977">
        <v>18</v>
      </c>
      <c r="J7977">
        <v>0</v>
      </c>
      <c r="K7977" s="13">
        <v>0.32330000000000003</v>
      </c>
      <c r="L7977" s="13">
        <v>4.2000000000000003E-2</v>
      </c>
      <c r="M7977" s="13">
        <v>0.1013</v>
      </c>
      <c r="N7977" s="13">
        <v>0.18</v>
      </c>
      <c r="O7977" s="13">
        <v>0</v>
      </c>
      <c r="P7977" s="12" t="str">
        <f>LEFT(Tabela2[[#This Row],[Código]],2)</f>
        <v>83</v>
      </c>
    </row>
    <row r="7978" spans="2:16" ht="15" customHeight="1" x14ac:dyDescent="0.25">
      <c r="B7978" s="36" t="str">
        <f>LOOKUP(Tabela2[[#This Row],[RESUMO]],Tabela3[Grupo],Tabela3[Meus produtos])</f>
        <v>Não</v>
      </c>
      <c r="C7978" s="30" t="s">
        <v>7623</v>
      </c>
      <c r="D7978" t="s">
        <v>21238</v>
      </c>
      <c r="E7978" t="s">
        <v>11853</v>
      </c>
      <c r="F7978" s="30" t="s">
        <v>18330</v>
      </c>
      <c r="G7978">
        <v>10.130000000000001</v>
      </c>
      <c r="H7978">
        <v>4.2</v>
      </c>
      <c r="I7978">
        <v>18</v>
      </c>
      <c r="J7978">
        <v>0</v>
      </c>
      <c r="K7978" s="13">
        <v>0.32330000000000003</v>
      </c>
      <c r="L7978" s="13">
        <v>4.2000000000000003E-2</v>
      </c>
      <c r="M7978" s="13">
        <v>0.1013</v>
      </c>
      <c r="N7978" s="13">
        <v>0.18</v>
      </c>
      <c r="O7978" s="13">
        <v>0</v>
      </c>
      <c r="P7978" s="12" t="str">
        <f>LEFT(Tabela2[[#This Row],[Código]],2)</f>
        <v>83</v>
      </c>
    </row>
    <row r="7979" spans="2:16" ht="15" customHeight="1" x14ac:dyDescent="0.25">
      <c r="B7979" s="36" t="str">
        <f>LOOKUP(Tabela2[[#This Row],[RESUMO]],Tabela3[Grupo],Tabela3[Meus produtos])</f>
        <v>Não</v>
      </c>
      <c r="C7979" s="30" t="s">
        <v>7624</v>
      </c>
      <c r="D7979" t="s">
        <v>21238</v>
      </c>
      <c r="E7979" t="s">
        <v>11853</v>
      </c>
      <c r="F7979" s="30" t="s">
        <v>18331</v>
      </c>
      <c r="G7979">
        <v>12.72</v>
      </c>
      <c r="H7979">
        <v>6.79</v>
      </c>
      <c r="I7979">
        <v>18</v>
      </c>
      <c r="J7979">
        <v>0</v>
      </c>
      <c r="K7979" s="13">
        <v>0.37509999999999999</v>
      </c>
      <c r="L7979" s="13">
        <v>6.7900000000000002E-2</v>
      </c>
      <c r="M7979" s="13">
        <v>0.12720000000000001</v>
      </c>
      <c r="N7979" s="13">
        <v>0.18</v>
      </c>
      <c r="O7979" s="13">
        <v>0</v>
      </c>
      <c r="P7979" s="12" t="str">
        <f>LEFT(Tabela2[[#This Row],[Código]],2)</f>
        <v>83</v>
      </c>
    </row>
    <row r="7980" spans="2:16" ht="15" customHeight="1" x14ac:dyDescent="0.25">
      <c r="B7980" s="36" t="str">
        <f>LOOKUP(Tabela2[[#This Row],[RESUMO]],Tabela3[Grupo],Tabela3[Meus produtos])</f>
        <v>Não</v>
      </c>
      <c r="C7980" s="30" t="s">
        <v>7625</v>
      </c>
      <c r="D7980" t="s">
        <v>21238</v>
      </c>
      <c r="E7980" t="s">
        <v>11853</v>
      </c>
      <c r="F7980" s="30" t="s">
        <v>18332</v>
      </c>
      <c r="G7980">
        <v>21.97</v>
      </c>
      <c r="H7980">
        <v>16.04</v>
      </c>
      <c r="I7980">
        <v>18</v>
      </c>
      <c r="J7980">
        <v>0</v>
      </c>
      <c r="K7980" s="13">
        <v>0.56010000000000004</v>
      </c>
      <c r="L7980" s="13">
        <v>0.16039999999999999</v>
      </c>
      <c r="M7980" s="13">
        <v>0.21969999999999998</v>
      </c>
      <c r="N7980" s="13">
        <v>0.18</v>
      </c>
      <c r="O7980" s="13">
        <v>0</v>
      </c>
      <c r="P7980" s="12" t="str">
        <f>LEFT(Tabela2[[#This Row],[Código]],2)</f>
        <v>83</v>
      </c>
    </row>
    <row r="7981" spans="2:16" ht="15" customHeight="1" x14ac:dyDescent="0.25">
      <c r="B7981" s="36" t="str">
        <f>LOOKUP(Tabela2[[#This Row],[RESUMO]],Tabela3[Grupo],Tabela3[Meus produtos])</f>
        <v>Não</v>
      </c>
      <c r="C7981" s="30" t="s">
        <v>7626</v>
      </c>
      <c r="D7981" t="s">
        <v>21238</v>
      </c>
      <c r="E7981" t="s">
        <v>11853</v>
      </c>
      <c r="F7981" s="30" t="s">
        <v>18333</v>
      </c>
      <c r="G7981">
        <v>15.48</v>
      </c>
      <c r="H7981">
        <v>6.58</v>
      </c>
      <c r="I7981">
        <v>18</v>
      </c>
      <c r="J7981">
        <v>0</v>
      </c>
      <c r="K7981" s="13">
        <v>0.40059999999999996</v>
      </c>
      <c r="L7981" s="13">
        <v>6.5799999999999997E-2</v>
      </c>
      <c r="M7981" s="13">
        <v>0.15479999999999999</v>
      </c>
      <c r="N7981" s="13">
        <v>0.18</v>
      </c>
      <c r="O7981" s="13">
        <v>0</v>
      </c>
      <c r="P7981" s="12" t="str">
        <f>LEFT(Tabela2[[#This Row],[Código]],2)</f>
        <v>83</v>
      </c>
    </row>
    <row r="7982" spans="2:16" ht="15" customHeight="1" x14ac:dyDescent="0.25">
      <c r="B7982" s="36" t="str">
        <f>LOOKUP(Tabela2[[#This Row],[RESUMO]],Tabela3[Grupo],Tabela3[Meus produtos])</f>
        <v>Não</v>
      </c>
      <c r="C7982" s="30" t="s">
        <v>7627</v>
      </c>
      <c r="D7982" t="s">
        <v>21238</v>
      </c>
      <c r="E7982" t="s">
        <v>11853</v>
      </c>
      <c r="F7982" s="30" t="s">
        <v>18334</v>
      </c>
      <c r="G7982">
        <v>11.92</v>
      </c>
      <c r="H7982">
        <v>6.47</v>
      </c>
      <c r="I7982">
        <v>18</v>
      </c>
      <c r="J7982">
        <v>0</v>
      </c>
      <c r="K7982" s="13">
        <v>0.3639</v>
      </c>
      <c r="L7982" s="13">
        <v>6.4699999999999994E-2</v>
      </c>
      <c r="M7982" s="13">
        <v>0.1192</v>
      </c>
      <c r="N7982" s="13">
        <v>0.18</v>
      </c>
      <c r="O7982" s="13">
        <v>0</v>
      </c>
      <c r="P7982" s="12" t="str">
        <f>LEFT(Tabela2[[#This Row],[Código]],2)</f>
        <v>83</v>
      </c>
    </row>
    <row r="7983" spans="2:16" ht="15" customHeight="1" x14ac:dyDescent="0.25">
      <c r="B7983" s="36" t="str">
        <f>LOOKUP(Tabela2[[#This Row],[RESUMO]],Tabela3[Grupo],Tabela3[Meus produtos])</f>
        <v>Não</v>
      </c>
      <c r="C7983" s="30" t="s">
        <v>7628</v>
      </c>
      <c r="D7983" t="s">
        <v>21238</v>
      </c>
      <c r="E7983" t="s">
        <v>11853</v>
      </c>
      <c r="F7983" s="30" t="s">
        <v>18335</v>
      </c>
      <c r="G7983">
        <v>15.81</v>
      </c>
      <c r="H7983">
        <v>8.02</v>
      </c>
      <c r="I7983">
        <v>18</v>
      </c>
      <c r="J7983">
        <v>0</v>
      </c>
      <c r="K7983" s="13">
        <v>0.41830000000000001</v>
      </c>
      <c r="L7983" s="13">
        <v>8.0199999999999994E-2</v>
      </c>
      <c r="M7983" s="13">
        <v>0.15810000000000002</v>
      </c>
      <c r="N7983" s="13">
        <v>0.18</v>
      </c>
      <c r="O7983" s="13">
        <v>0</v>
      </c>
      <c r="P7983" s="12" t="str">
        <f>LEFT(Tabela2[[#This Row],[Código]],2)</f>
        <v>83</v>
      </c>
    </row>
    <row r="7984" spans="2:16" ht="15" customHeight="1" x14ac:dyDescent="0.25">
      <c r="B7984" s="36" t="str">
        <f>LOOKUP(Tabela2[[#This Row],[RESUMO]],Tabela3[Grupo],Tabela3[Meus produtos])</f>
        <v>Não</v>
      </c>
      <c r="C7984" s="30" t="s">
        <v>7629</v>
      </c>
      <c r="D7984" t="s">
        <v>21238</v>
      </c>
      <c r="E7984" t="s">
        <v>11853</v>
      </c>
      <c r="F7984" s="30" t="s">
        <v>18336</v>
      </c>
      <c r="G7984">
        <v>11.92</v>
      </c>
      <c r="H7984">
        <v>6.47</v>
      </c>
      <c r="I7984">
        <v>18</v>
      </c>
      <c r="J7984">
        <v>0</v>
      </c>
      <c r="K7984" s="13">
        <v>0.3639</v>
      </c>
      <c r="L7984" s="13">
        <v>6.4699999999999994E-2</v>
      </c>
      <c r="M7984" s="13">
        <v>0.1192</v>
      </c>
      <c r="N7984" s="13">
        <v>0.18</v>
      </c>
      <c r="O7984" s="13">
        <v>0</v>
      </c>
      <c r="P7984" s="12" t="str">
        <f>LEFT(Tabela2[[#This Row],[Código]],2)</f>
        <v>83</v>
      </c>
    </row>
    <row r="7985" spans="2:16" ht="15" customHeight="1" x14ac:dyDescent="0.25">
      <c r="B7985" s="36" t="str">
        <f>LOOKUP(Tabela2[[#This Row],[RESUMO]],Tabela3[Grupo],Tabela3[Meus produtos])</f>
        <v>Não</v>
      </c>
      <c r="C7985" s="30" t="s">
        <v>7630</v>
      </c>
      <c r="D7985" t="s">
        <v>21238</v>
      </c>
      <c r="E7985" t="s">
        <v>11853</v>
      </c>
      <c r="F7985" s="30" t="s">
        <v>18337</v>
      </c>
      <c r="G7985">
        <v>11.92</v>
      </c>
      <c r="H7985">
        <v>6.47</v>
      </c>
      <c r="I7985">
        <v>18</v>
      </c>
      <c r="J7985">
        <v>0</v>
      </c>
      <c r="K7985" s="13">
        <v>0.3639</v>
      </c>
      <c r="L7985" s="13">
        <v>6.4699999999999994E-2</v>
      </c>
      <c r="M7985" s="13">
        <v>0.1192</v>
      </c>
      <c r="N7985" s="13">
        <v>0.18</v>
      </c>
      <c r="O7985" s="13">
        <v>0</v>
      </c>
      <c r="P7985" s="12" t="str">
        <f>LEFT(Tabela2[[#This Row],[Código]],2)</f>
        <v>83</v>
      </c>
    </row>
    <row r="7986" spans="2:16" ht="15" customHeight="1" x14ac:dyDescent="0.25">
      <c r="B7986" s="36" t="str">
        <f>LOOKUP(Tabela2[[#This Row],[RESUMO]],Tabela3[Grupo],Tabela3[Meus produtos])</f>
        <v>Não</v>
      </c>
      <c r="C7986" s="30" t="s">
        <v>7631</v>
      </c>
      <c r="D7986" t="s">
        <v>21238</v>
      </c>
      <c r="E7986" t="s">
        <v>11853</v>
      </c>
      <c r="F7986" s="30" t="s">
        <v>18338</v>
      </c>
      <c r="G7986">
        <v>12.91</v>
      </c>
      <c r="H7986">
        <v>7.46</v>
      </c>
      <c r="I7986">
        <v>18</v>
      </c>
      <c r="J7986">
        <v>0</v>
      </c>
      <c r="K7986" s="13">
        <v>0.38369999999999999</v>
      </c>
      <c r="L7986" s="13">
        <v>7.46E-2</v>
      </c>
      <c r="M7986" s="13">
        <v>0.12909999999999999</v>
      </c>
      <c r="N7986" s="13">
        <v>0.18</v>
      </c>
      <c r="O7986" s="13">
        <v>0</v>
      </c>
      <c r="P7986" s="12" t="str">
        <f>LEFT(Tabela2[[#This Row],[Código]],2)</f>
        <v>83</v>
      </c>
    </row>
    <row r="7987" spans="2:16" ht="15" customHeight="1" x14ac:dyDescent="0.25">
      <c r="B7987" s="36" t="str">
        <f>LOOKUP(Tabela2[[#This Row],[RESUMO]],Tabela3[Grupo],Tabela3[Meus produtos])</f>
        <v>Não</v>
      </c>
      <c r="C7987" s="30" t="s">
        <v>7632</v>
      </c>
      <c r="D7987" t="s">
        <v>21238</v>
      </c>
      <c r="E7987" t="s">
        <v>11853</v>
      </c>
      <c r="F7987" s="30" t="s">
        <v>18339</v>
      </c>
      <c r="G7987">
        <v>11.92</v>
      </c>
      <c r="H7987">
        <v>6.47</v>
      </c>
      <c r="I7987">
        <v>18</v>
      </c>
      <c r="J7987">
        <v>0</v>
      </c>
      <c r="K7987" s="13">
        <v>0.3639</v>
      </c>
      <c r="L7987" s="13">
        <v>6.4699999999999994E-2</v>
      </c>
      <c r="M7987" s="13">
        <v>0.1192</v>
      </c>
      <c r="N7987" s="13">
        <v>0.18</v>
      </c>
      <c r="O7987" s="13">
        <v>0</v>
      </c>
      <c r="P7987" s="12" t="str">
        <f>LEFT(Tabela2[[#This Row],[Código]],2)</f>
        <v>83</v>
      </c>
    </row>
    <row r="7988" spans="2:16" ht="15" customHeight="1" x14ac:dyDescent="0.25">
      <c r="B7988" s="36" t="str">
        <f>LOOKUP(Tabela2[[#This Row],[RESUMO]],Tabela3[Grupo],Tabela3[Meus produtos])</f>
        <v>Não</v>
      </c>
      <c r="C7988" s="30" t="s">
        <v>7633</v>
      </c>
      <c r="D7988" t="s">
        <v>21238</v>
      </c>
      <c r="E7988" t="s">
        <v>11853</v>
      </c>
      <c r="F7988" s="30" t="s">
        <v>18340</v>
      </c>
      <c r="G7988">
        <v>11.92</v>
      </c>
      <c r="H7988">
        <v>6.47</v>
      </c>
      <c r="I7988">
        <v>18</v>
      </c>
      <c r="J7988">
        <v>0</v>
      </c>
      <c r="K7988" s="13">
        <v>0.3639</v>
      </c>
      <c r="L7988" s="13">
        <v>6.4699999999999994E-2</v>
      </c>
      <c r="M7988" s="13">
        <v>0.1192</v>
      </c>
      <c r="N7988" s="13">
        <v>0.18</v>
      </c>
      <c r="O7988" s="13">
        <v>0</v>
      </c>
      <c r="P7988" s="12" t="str">
        <f>LEFT(Tabela2[[#This Row],[Código]],2)</f>
        <v>83</v>
      </c>
    </row>
    <row r="7989" spans="2:16" ht="15" customHeight="1" x14ac:dyDescent="0.25">
      <c r="B7989" s="36" t="str">
        <f>LOOKUP(Tabela2[[#This Row],[RESUMO]],Tabela3[Grupo],Tabela3[Meus produtos])</f>
        <v>Não</v>
      </c>
      <c r="C7989" s="30" t="s">
        <v>7634</v>
      </c>
      <c r="D7989" t="s">
        <v>21238</v>
      </c>
      <c r="E7989" t="s">
        <v>11853</v>
      </c>
      <c r="F7989" s="30" t="s">
        <v>18341</v>
      </c>
      <c r="G7989">
        <v>11.92</v>
      </c>
      <c r="H7989">
        <v>6.47</v>
      </c>
      <c r="I7989">
        <v>18</v>
      </c>
      <c r="J7989">
        <v>0</v>
      </c>
      <c r="K7989" s="13">
        <v>0.3639</v>
      </c>
      <c r="L7989" s="13">
        <v>6.4699999999999994E-2</v>
      </c>
      <c r="M7989" s="13">
        <v>0.1192</v>
      </c>
      <c r="N7989" s="13">
        <v>0.18</v>
      </c>
      <c r="O7989" s="13">
        <v>0</v>
      </c>
      <c r="P7989" s="12" t="str">
        <f>LEFT(Tabela2[[#This Row],[Código]],2)</f>
        <v>83</v>
      </c>
    </row>
    <row r="7990" spans="2:16" ht="15" customHeight="1" x14ac:dyDescent="0.25">
      <c r="B7990" s="36" t="str">
        <f>LOOKUP(Tabela2[[#This Row],[RESUMO]],Tabela3[Grupo],Tabela3[Meus produtos])</f>
        <v>Não</v>
      </c>
      <c r="C7990" s="30" t="s">
        <v>7635</v>
      </c>
      <c r="D7990" t="s">
        <v>21238</v>
      </c>
      <c r="E7990" t="s">
        <v>11853</v>
      </c>
      <c r="F7990" s="30" t="s">
        <v>18342</v>
      </c>
      <c r="G7990">
        <v>11.92</v>
      </c>
      <c r="H7990">
        <v>6.47</v>
      </c>
      <c r="I7990">
        <v>18</v>
      </c>
      <c r="J7990">
        <v>0</v>
      </c>
      <c r="K7990" s="13">
        <v>0.3639</v>
      </c>
      <c r="L7990" s="13">
        <v>6.4699999999999994E-2</v>
      </c>
      <c r="M7990" s="13">
        <v>0.1192</v>
      </c>
      <c r="N7990" s="13">
        <v>0.18</v>
      </c>
      <c r="O7990" s="13">
        <v>0</v>
      </c>
      <c r="P7990" s="12" t="str">
        <f>LEFT(Tabela2[[#This Row],[Código]],2)</f>
        <v>83</v>
      </c>
    </row>
    <row r="7991" spans="2:16" ht="15" customHeight="1" x14ac:dyDescent="0.25">
      <c r="B7991" s="36" t="str">
        <f>LOOKUP(Tabela2[[#This Row],[RESUMO]],Tabela3[Grupo],Tabela3[Meus produtos])</f>
        <v>Não</v>
      </c>
      <c r="C7991" s="30" t="s">
        <v>7636</v>
      </c>
      <c r="D7991" t="s">
        <v>21238</v>
      </c>
      <c r="E7991" t="s">
        <v>11853</v>
      </c>
      <c r="F7991" s="30" t="s">
        <v>18343</v>
      </c>
      <c r="G7991">
        <v>12.33</v>
      </c>
      <c r="H7991">
        <v>6.88</v>
      </c>
      <c r="I7991">
        <v>18</v>
      </c>
      <c r="J7991">
        <v>0</v>
      </c>
      <c r="K7991" s="13">
        <v>0.37209999999999999</v>
      </c>
      <c r="L7991" s="13">
        <v>6.88E-2</v>
      </c>
      <c r="M7991" s="13">
        <v>0.12330000000000001</v>
      </c>
      <c r="N7991" s="13">
        <v>0.18</v>
      </c>
      <c r="O7991" s="13">
        <v>0</v>
      </c>
      <c r="P7991" s="12" t="str">
        <f>LEFT(Tabela2[[#This Row],[Código]],2)</f>
        <v>83</v>
      </c>
    </row>
    <row r="7992" spans="2:16" ht="15" customHeight="1" x14ac:dyDescent="0.25">
      <c r="B7992" s="36" t="str">
        <f>LOOKUP(Tabela2[[#This Row],[RESUMO]],Tabela3[Grupo],Tabela3[Meus produtos])</f>
        <v>Não</v>
      </c>
      <c r="C7992" s="30" t="s">
        <v>7636</v>
      </c>
      <c r="D7992" t="s">
        <v>124</v>
      </c>
      <c r="E7992" t="s">
        <v>11853</v>
      </c>
      <c r="F7992" s="30" t="s">
        <v>21473</v>
      </c>
      <c r="G7992">
        <v>9.65</v>
      </c>
      <c r="H7992">
        <v>4.2</v>
      </c>
      <c r="I7992">
        <v>18</v>
      </c>
      <c r="J7992">
        <v>0</v>
      </c>
      <c r="K7992" s="13">
        <v>0.31850000000000001</v>
      </c>
      <c r="L7992" s="13">
        <v>4.2000000000000003E-2</v>
      </c>
      <c r="M7992" s="13">
        <v>9.6500000000000002E-2</v>
      </c>
      <c r="N7992" s="13">
        <v>0.18</v>
      </c>
      <c r="O7992" s="13">
        <v>0</v>
      </c>
      <c r="P7992" s="12" t="str">
        <f>LEFT(Tabela2[[#This Row],[Código]],2)</f>
        <v>83</v>
      </c>
    </row>
    <row r="7993" spans="2:16" ht="15" customHeight="1" x14ac:dyDescent="0.25">
      <c r="B7993" s="36" t="str">
        <f>LOOKUP(Tabela2[[#This Row],[RESUMO]],Tabela3[Grupo],Tabela3[Meus produtos])</f>
        <v>Não</v>
      </c>
      <c r="C7993" s="30" t="s">
        <v>7637</v>
      </c>
      <c r="D7993" t="s">
        <v>21238</v>
      </c>
      <c r="E7993" t="s">
        <v>11853</v>
      </c>
      <c r="F7993" s="30" t="s">
        <v>18344</v>
      </c>
      <c r="G7993">
        <v>12.91</v>
      </c>
      <c r="H7993">
        <v>7.46</v>
      </c>
      <c r="I7993">
        <v>18</v>
      </c>
      <c r="J7993">
        <v>0</v>
      </c>
      <c r="K7993" s="13">
        <v>0.38369999999999999</v>
      </c>
      <c r="L7993" s="13">
        <v>7.46E-2</v>
      </c>
      <c r="M7993" s="13">
        <v>0.12909999999999999</v>
      </c>
      <c r="N7993" s="13">
        <v>0.18</v>
      </c>
      <c r="O7993" s="13">
        <v>0</v>
      </c>
      <c r="P7993" s="12" t="str">
        <f>LEFT(Tabela2[[#This Row],[Código]],2)</f>
        <v>83</v>
      </c>
    </row>
    <row r="7994" spans="2:16" ht="15" customHeight="1" x14ac:dyDescent="0.25">
      <c r="B7994" s="36" t="str">
        <f>LOOKUP(Tabela2[[#This Row],[RESUMO]],Tabela3[Grupo],Tabela3[Meus produtos])</f>
        <v>Não</v>
      </c>
      <c r="C7994" s="30" t="s">
        <v>7638</v>
      </c>
      <c r="D7994" t="s">
        <v>21238</v>
      </c>
      <c r="E7994" t="s">
        <v>11853</v>
      </c>
      <c r="F7994" s="30" t="s">
        <v>18345</v>
      </c>
      <c r="G7994">
        <v>12.91</v>
      </c>
      <c r="H7994">
        <v>7.46</v>
      </c>
      <c r="I7994">
        <v>18</v>
      </c>
      <c r="J7994">
        <v>0</v>
      </c>
      <c r="K7994" s="13">
        <v>0.38369999999999999</v>
      </c>
      <c r="L7994" s="13">
        <v>7.46E-2</v>
      </c>
      <c r="M7994" s="13">
        <v>0.12909999999999999</v>
      </c>
      <c r="N7994" s="13">
        <v>0.18</v>
      </c>
      <c r="O7994" s="13">
        <v>0</v>
      </c>
      <c r="P7994" s="12" t="str">
        <f>LEFT(Tabela2[[#This Row],[Código]],2)</f>
        <v>83</v>
      </c>
    </row>
    <row r="7995" spans="2:16" ht="15" customHeight="1" x14ac:dyDescent="0.25">
      <c r="B7995" s="36" t="str">
        <f>LOOKUP(Tabela2[[#This Row],[RESUMO]],Tabela3[Grupo],Tabela3[Meus produtos])</f>
        <v>Não</v>
      </c>
      <c r="C7995" s="30" t="s">
        <v>7639</v>
      </c>
      <c r="D7995" t="s">
        <v>21238</v>
      </c>
      <c r="E7995" t="s">
        <v>11853</v>
      </c>
      <c r="F7995" s="30" t="s">
        <v>18346</v>
      </c>
      <c r="G7995">
        <v>12.33</v>
      </c>
      <c r="H7995">
        <v>6.88</v>
      </c>
      <c r="I7995">
        <v>18</v>
      </c>
      <c r="J7995">
        <v>0</v>
      </c>
      <c r="K7995" s="13">
        <v>0.37209999999999999</v>
      </c>
      <c r="L7995" s="13">
        <v>6.88E-2</v>
      </c>
      <c r="M7995" s="13">
        <v>0.12330000000000001</v>
      </c>
      <c r="N7995" s="13">
        <v>0.18</v>
      </c>
      <c r="O7995" s="13">
        <v>0</v>
      </c>
      <c r="P7995" s="12" t="str">
        <f>LEFT(Tabela2[[#This Row],[Código]],2)</f>
        <v>83</v>
      </c>
    </row>
    <row r="7996" spans="2:16" ht="15" customHeight="1" x14ac:dyDescent="0.25">
      <c r="B7996" s="36" t="str">
        <f>LOOKUP(Tabela2[[#This Row],[RESUMO]],Tabela3[Grupo],Tabela3[Meus produtos])</f>
        <v>Não</v>
      </c>
      <c r="C7996" s="30" t="s">
        <v>7640</v>
      </c>
      <c r="D7996" t="s">
        <v>21238</v>
      </c>
      <c r="E7996" t="s">
        <v>11853</v>
      </c>
      <c r="F7996" s="30" t="s">
        <v>18347</v>
      </c>
      <c r="G7996">
        <v>7.88</v>
      </c>
      <c r="H7996">
        <v>5.39</v>
      </c>
      <c r="I7996">
        <v>18</v>
      </c>
      <c r="J7996">
        <v>0</v>
      </c>
      <c r="K7996" s="13">
        <v>0.31269999999999998</v>
      </c>
      <c r="L7996" s="13">
        <v>5.3899999999999997E-2</v>
      </c>
      <c r="M7996" s="13">
        <v>7.8799999999999995E-2</v>
      </c>
      <c r="N7996" s="13">
        <v>0.18</v>
      </c>
      <c r="O7996" s="13">
        <v>0</v>
      </c>
      <c r="P7996" s="12" t="str">
        <f>LEFT(Tabela2[[#This Row],[Código]],2)</f>
        <v>83</v>
      </c>
    </row>
    <row r="7997" spans="2:16" ht="15" customHeight="1" x14ac:dyDescent="0.25">
      <c r="B7997" s="36" t="str">
        <f>LOOKUP(Tabela2[[#This Row],[RESUMO]],Tabela3[Grupo],Tabela3[Meus produtos])</f>
        <v>Não</v>
      </c>
      <c r="C7997" s="30" t="s">
        <v>7641</v>
      </c>
      <c r="D7997" t="s">
        <v>21238</v>
      </c>
      <c r="E7997" t="s">
        <v>11853</v>
      </c>
      <c r="F7997" s="30" t="s">
        <v>18348</v>
      </c>
      <c r="G7997">
        <v>10.84</v>
      </c>
      <c r="H7997">
        <v>5.39</v>
      </c>
      <c r="I7997">
        <v>18</v>
      </c>
      <c r="J7997">
        <v>0</v>
      </c>
      <c r="K7997" s="13">
        <v>0.34229999999999999</v>
      </c>
      <c r="L7997" s="13">
        <v>5.3899999999999997E-2</v>
      </c>
      <c r="M7997" s="13">
        <v>0.1084</v>
      </c>
      <c r="N7997" s="13">
        <v>0.18</v>
      </c>
      <c r="O7997" s="13">
        <v>0</v>
      </c>
      <c r="P7997" s="12" t="str">
        <f>LEFT(Tabela2[[#This Row],[Código]],2)</f>
        <v>83</v>
      </c>
    </row>
    <row r="7998" spans="2:16" ht="15" customHeight="1" x14ac:dyDescent="0.25">
      <c r="B7998" s="36" t="str">
        <f>LOOKUP(Tabela2[[#This Row],[RESUMO]],Tabela3[Grupo],Tabela3[Meus produtos])</f>
        <v>Não</v>
      </c>
      <c r="C7998" s="30" t="s">
        <v>7642</v>
      </c>
      <c r="D7998" t="s">
        <v>21238</v>
      </c>
      <c r="E7998" t="s">
        <v>11853</v>
      </c>
      <c r="F7998" s="30" t="s">
        <v>18349</v>
      </c>
      <c r="G7998">
        <v>10.84</v>
      </c>
      <c r="H7998">
        <v>5.39</v>
      </c>
      <c r="I7998">
        <v>18</v>
      </c>
      <c r="J7998">
        <v>0</v>
      </c>
      <c r="K7998" s="13">
        <v>0.34229999999999999</v>
      </c>
      <c r="L7998" s="13">
        <v>5.3899999999999997E-2</v>
      </c>
      <c r="M7998" s="13">
        <v>0.1084</v>
      </c>
      <c r="N7998" s="13">
        <v>0.18</v>
      </c>
      <c r="O7998" s="13">
        <v>0</v>
      </c>
      <c r="P7998" s="12" t="str">
        <f>LEFT(Tabela2[[#This Row],[Código]],2)</f>
        <v>83</v>
      </c>
    </row>
    <row r="7999" spans="2:16" ht="15" customHeight="1" x14ac:dyDescent="0.25">
      <c r="B7999" s="36" t="str">
        <f>LOOKUP(Tabela2[[#This Row],[RESUMO]],Tabela3[Grupo],Tabela3[Meus produtos])</f>
        <v>Não</v>
      </c>
      <c r="C7999" s="30" t="s">
        <v>7643</v>
      </c>
      <c r="D7999" t="s">
        <v>21238</v>
      </c>
      <c r="E7999" t="s">
        <v>11853</v>
      </c>
      <c r="F7999" s="30" t="s">
        <v>18350</v>
      </c>
      <c r="G7999">
        <v>9.65</v>
      </c>
      <c r="H7999">
        <v>4.2</v>
      </c>
      <c r="I7999">
        <v>18</v>
      </c>
      <c r="J7999">
        <v>0</v>
      </c>
      <c r="K7999" s="13">
        <v>0.31850000000000001</v>
      </c>
      <c r="L7999" s="13">
        <v>4.2000000000000003E-2</v>
      </c>
      <c r="M7999" s="13">
        <v>9.6500000000000002E-2</v>
      </c>
      <c r="N7999" s="13">
        <v>0.18</v>
      </c>
      <c r="O7999" s="13">
        <v>0</v>
      </c>
      <c r="P7999" s="12" t="str">
        <f>LEFT(Tabela2[[#This Row],[Código]],2)</f>
        <v>83</v>
      </c>
    </row>
    <row r="8000" spans="2:16" ht="15" customHeight="1" x14ac:dyDescent="0.25">
      <c r="B8000" s="36" t="str">
        <f>LOOKUP(Tabela2[[#This Row],[RESUMO]],Tabela3[Grupo],Tabela3[Meus produtos])</f>
        <v>Não</v>
      </c>
      <c r="C8000" s="30" t="s">
        <v>7644</v>
      </c>
      <c r="D8000" t="s">
        <v>21238</v>
      </c>
      <c r="E8000" t="s">
        <v>11853</v>
      </c>
      <c r="F8000" s="30" t="s">
        <v>18351</v>
      </c>
      <c r="G8000">
        <v>11.92</v>
      </c>
      <c r="H8000">
        <v>6.47</v>
      </c>
      <c r="I8000">
        <v>18</v>
      </c>
      <c r="J8000">
        <v>0</v>
      </c>
      <c r="K8000" s="13">
        <v>0.3639</v>
      </c>
      <c r="L8000" s="13">
        <v>6.4699999999999994E-2</v>
      </c>
      <c r="M8000" s="13">
        <v>0.1192</v>
      </c>
      <c r="N8000" s="13">
        <v>0.18</v>
      </c>
      <c r="O8000" s="13">
        <v>0</v>
      </c>
      <c r="P8000" s="12" t="str">
        <f>LEFT(Tabela2[[#This Row],[Código]],2)</f>
        <v>83</v>
      </c>
    </row>
    <row r="8001" spans="2:16" ht="15" customHeight="1" x14ac:dyDescent="0.25">
      <c r="B8001" s="36" t="str">
        <f>LOOKUP(Tabela2[[#This Row],[RESUMO]],Tabela3[Grupo],Tabela3[Meus produtos])</f>
        <v>Não</v>
      </c>
      <c r="C8001" s="30" t="s">
        <v>7645</v>
      </c>
      <c r="D8001" t="s">
        <v>21238</v>
      </c>
      <c r="E8001" t="s">
        <v>11853</v>
      </c>
      <c r="F8001" s="30" t="s">
        <v>18352</v>
      </c>
      <c r="G8001">
        <v>9.65</v>
      </c>
      <c r="H8001">
        <v>4.2</v>
      </c>
      <c r="I8001">
        <v>18</v>
      </c>
      <c r="J8001">
        <v>0</v>
      </c>
      <c r="K8001" s="13">
        <v>0.31850000000000001</v>
      </c>
      <c r="L8001" s="13">
        <v>4.2000000000000003E-2</v>
      </c>
      <c r="M8001" s="13">
        <v>9.6500000000000002E-2</v>
      </c>
      <c r="N8001" s="13">
        <v>0.18</v>
      </c>
      <c r="O8001" s="13">
        <v>0</v>
      </c>
      <c r="P8001" s="12" t="str">
        <f>LEFT(Tabela2[[#This Row],[Código]],2)</f>
        <v>83</v>
      </c>
    </row>
    <row r="8002" spans="2:16" ht="15" customHeight="1" x14ac:dyDescent="0.25">
      <c r="B8002" s="36" t="str">
        <f>LOOKUP(Tabela2[[#This Row],[RESUMO]],Tabela3[Grupo],Tabela3[Meus produtos])</f>
        <v>Não</v>
      </c>
      <c r="C8002" s="30" t="s">
        <v>7646</v>
      </c>
      <c r="D8002" t="s">
        <v>21238</v>
      </c>
      <c r="E8002" t="s">
        <v>11853</v>
      </c>
      <c r="F8002" s="30" t="s">
        <v>18353</v>
      </c>
      <c r="G8002">
        <v>12.33</v>
      </c>
      <c r="H8002">
        <v>6.88</v>
      </c>
      <c r="I8002">
        <v>18</v>
      </c>
      <c r="J8002">
        <v>0</v>
      </c>
      <c r="K8002" s="13">
        <v>0.37209999999999999</v>
      </c>
      <c r="L8002" s="13">
        <v>6.88E-2</v>
      </c>
      <c r="M8002" s="13">
        <v>0.12330000000000001</v>
      </c>
      <c r="N8002" s="13">
        <v>0.18</v>
      </c>
      <c r="O8002" s="13">
        <v>0</v>
      </c>
      <c r="P8002" s="12" t="str">
        <f>LEFT(Tabela2[[#This Row],[Código]],2)</f>
        <v>83</v>
      </c>
    </row>
    <row r="8003" spans="2:16" ht="15" customHeight="1" x14ac:dyDescent="0.25">
      <c r="B8003" s="36" t="str">
        <f>LOOKUP(Tabela2[[#This Row],[RESUMO]],Tabela3[Grupo],Tabela3[Meus produtos])</f>
        <v>Não</v>
      </c>
      <c r="C8003" s="30" t="s">
        <v>7647</v>
      </c>
      <c r="D8003" t="s">
        <v>21238</v>
      </c>
      <c r="E8003" t="s">
        <v>11853</v>
      </c>
      <c r="F8003" s="30" t="s">
        <v>18354</v>
      </c>
      <c r="G8003">
        <v>11.92</v>
      </c>
      <c r="H8003">
        <v>6.47</v>
      </c>
      <c r="I8003">
        <v>18</v>
      </c>
      <c r="J8003">
        <v>0</v>
      </c>
      <c r="K8003" s="13">
        <v>0.3639</v>
      </c>
      <c r="L8003" s="13">
        <v>6.4699999999999994E-2</v>
      </c>
      <c r="M8003" s="13">
        <v>0.1192</v>
      </c>
      <c r="N8003" s="13">
        <v>0.18</v>
      </c>
      <c r="O8003" s="13">
        <v>0</v>
      </c>
      <c r="P8003" s="12" t="str">
        <f>LEFT(Tabela2[[#This Row],[Código]],2)</f>
        <v>83</v>
      </c>
    </row>
    <row r="8004" spans="2:16" ht="15" customHeight="1" x14ac:dyDescent="0.25">
      <c r="B8004" s="36" t="str">
        <f>LOOKUP(Tabela2[[#This Row],[RESUMO]],Tabela3[Grupo],Tabela3[Meus produtos])</f>
        <v>Não</v>
      </c>
      <c r="C8004" s="30" t="s">
        <v>7647</v>
      </c>
      <c r="D8004" t="s">
        <v>124</v>
      </c>
      <c r="E8004" t="s">
        <v>11853</v>
      </c>
      <c r="F8004" s="30" t="s">
        <v>21474</v>
      </c>
      <c r="G8004">
        <v>9.65</v>
      </c>
      <c r="H8004">
        <v>4.2</v>
      </c>
      <c r="I8004">
        <v>18</v>
      </c>
      <c r="J8004">
        <v>0</v>
      </c>
      <c r="K8004" s="13">
        <v>0.31850000000000001</v>
      </c>
      <c r="L8004" s="13">
        <v>4.2000000000000003E-2</v>
      </c>
      <c r="M8004" s="13">
        <v>9.6500000000000002E-2</v>
      </c>
      <c r="N8004" s="13">
        <v>0.18</v>
      </c>
      <c r="O8004" s="13">
        <v>0</v>
      </c>
      <c r="P8004" s="12" t="str">
        <f>LEFT(Tabela2[[#This Row],[Código]],2)</f>
        <v>83</v>
      </c>
    </row>
    <row r="8005" spans="2:16" ht="15" customHeight="1" x14ac:dyDescent="0.25">
      <c r="B8005" s="36" t="str">
        <f>LOOKUP(Tabela2[[#This Row],[RESUMO]],Tabela3[Grupo],Tabela3[Meus produtos])</f>
        <v>Não</v>
      </c>
      <c r="C8005" s="30" t="s">
        <v>7648</v>
      </c>
      <c r="D8005" t="s">
        <v>21238</v>
      </c>
      <c r="E8005" t="s">
        <v>11853</v>
      </c>
      <c r="F8005" s="30" t="s">
        <v>18355</v>
      </c>
      <c r="G8005">
        <v>9.65</v>
      </c>
      <c r="H8005">
        <v>4.2</v>
      </c>
      <c r="I8005">
        <v>18</v>
      </c>
      <c r="J8005">
        <v>0</v>
      </c>
      <c r="K8005" s="13">
        <v>0.31850000000000001</v>
      </c>
      <c r="L8005" s="13">
        <v>4.2000000000000003E-2</v>
      </c>
      <c r="M8005" s="13">
        <v>9.6500000000000002E-2</v>
      </c>
      <c r="N8005" s="13">
        <v>0.18</v>
      </c>
      <c r="O8005" s="13">
        <v>0</v>
      </c>
      <c r="P8005" s="12" t="str">
        <f>LEFT(Tabela2[[#This Row],[Código]],2)</f>
        <v>83</v>
      </c>
    </row>
    <row r="8006" spans="2:16" ht="15" customHeight="1" x14ac:dyDescent="0.25">
      <c r="B8006" s="36" t="str">
        <f>LOOKUP(Tabela2[[#This Row],[RESUMO]],Tabela3[Grupo],Tabela3[Meus produtos])</f>
        <v>Não</v>
      </c>
      <c r="C8006" s="30" t="s">
        <v>7649</v>
      </c>
      <c r="D8006" t="s">
        <v>21238</v>
      </c>
      <c r="E8006" t="s">
        <v>11853</v>
      </c>
      <c r="F8006" s="30" t="s">
        <v>18356</v>
      </c>
      <c r="G8006">
        <v>9.65</v>
      </c>
      <c r="H8006">
        <v>4.2</v>
      </c>
      <c r="I8006">
        <v>18</v>
      </c>
      <c r="J8006">
        <v>0</v>
      </c>
      <c r="K8006" s="13">
        <v>0.31850000000000001</v>
      </c>
      <c r="L8006" s="13">
        <v>4.2000000000000003E-2</v>
      </c>
      <c r="M8006" s="13">
        <v>9.6500000000000002E-2</v>
      </c>
      <c r="N8006" s="13">
        <v>0.18</v>
      </c>
      <c r="O8006" s="13">
        <v>0</v>
      </c>
      <c r="P8006" s="12" t="str">
        <f>LEFT(Tabela2[[#This Row],[Código]],2)</f>
        <v>83</v>
      </c>
    </row>
    <row r="8007" spans="2:16" ht="15" customHeight="1" x14ac:dyDescent="0.25">
      <c r="B8007" s="36" t="str">
        <f>LOOKUP(Tabela2[[#This Row],[RESUMO]],Tabela3[Grupo],Tabela3[Meus produtos])</f>
        <v>Não</v>
      </c>
      <c r="C8007" s="30" t="s">
        <v>7650</v>
      </c>
      <c r="D8007" t="s">
        <v>21238</v>
      </c>
      <c r="E8007" t="s">
        <v>11853</v>
      </c>
      <c r="F8007" s="30" t="s">
        <v>18357</v>
      </c>
      <c r="G8007">
        <v>10.130000000000001</v>
      </c>
      <c r="H8007">
        <v>4.2</v>
      </c>
      <c r="I8007">
        <v>18</v>
      </c>
      <c r="J8007">
        <v>0</v>
      </c>
      <c r="K8007" s="13">
        <v>0.32330000000000003</v>
      </c>
      <c r="L8007" s="13">
        <v>4.2000000000000003E-2</v>
      </c>
      <c r="M8007" s="13">
        <v>0.1013</v>
      </c>
      <c r="N8007" s="13">
        <v>0.18</v>
      </c>
      <c r="O8007" s="13">
        <v>0</v>
      </c>
      <c r="P8007" s="12" t="str">
        <f>LEFT(Tabela2[[#This Row],[Código]],2)</f>
        <v>83</v>
      </c>
    </row>
    <row r="8008" spans="2:16" ht="15" customHeight="1" x14ac:dyDescent="0.25">
      <c r="B8008" s="36" t="str">
        <f>LOOKUP(Tabela2[[#This Row],[RESUMO]],Tabela3[Grupo],Tabela3[Meus produtos])</f>
        <v>Não</v>
      </c>
      <c r="C8008" s="30" t="s">
        <v>7650</v>
      </c>
      <c r="D8008" t="s">
        <v>124</v>
      </c>
      <c r="E8008" t="s">
        <v>11853</v>
      </c>
      <c r="F8008" s="30" t="s">
        <v>21475</v>
      </c>
      <c r="G8008">
        <v>13.85</v>
      </c>
      <c r="H8008">
        <v>7.92</v>
      </c>
      <c r="I8008">
        <v>18</v>
      </c>
      <c r="J8008">
        <v>0</v>
      </c>
      <c r="K8008" s="13">
        <v>0.39769999999999994</v>
      </c>
      <c r="L8008" s="13">
        <v>7.9199999999999993E-2</v>
      </c>
      <c r="M8008" s="13">
        <v>0.13849999999999998</v>
      </c>
      <c r="N8008" s="13">
        <v>0.18</v>
      </c>
      <c r="O8008" s="13">
        <v>0</v>
      </c>
      <c r="P8008" s="12" t="str">
        <f>LEFT(Tabela2[[#This Row],[Código]],2)</f>
        <v>83</v>
      </c>
    </row>
    <row r="8009" spans="2:16" ht="15" customHeight="1" x14ac:dyDescent="0.25">
      <c r="B8009" s="36" t="str">
        <f>LOOKUP(Tabela2[[#This Row],[RESUMO]],Tabela3[Grupo],Tabela3[Meus produtos])</f>
        <v>Não</v>
      </c>
      <c r="C8009" s="30" t="s">
        <v>7651</v>
      </c>
      <c r="D8009" t="s">
        <v>21238</v>
      </c>
      <c r="E8009" t="s">
        <v>11853</v>
      </c>
      <c r="F8009" s="30" t="s">
        <v>18358</v>
      </c>
      <c r="G8009">
        <v>20.16</v>
      </c>
      <c r="H8009">
        <v>9.75</v>
      </c>
      <c r="I8009">
        <v>18</v>
      </c>
      <c r="J8009">
        <v>0</v>
      </c>
      <c r="K8009" s="13">
        <v>0.47910000000000003</v>
      </c>
      <c r="L8009" s="13">
        <v>9.7500000000000003E-2</v>
      </c>
      <c r="M8009" s="13">
        <v>0.2016</v>
      </c>
      <c r="N8009" s="13">
        <v>0.18</v>
      </c>
      <c r="O8009" s="13">
        <v>0</v>
      </c>
      <c r="P8009" s="12" t="str">
        <f>LEFT(Tabela2[[#This Row],[Código]],2)</f>
        <v>83</v>
      </c>
    </row>
    <row r="8010" spans="2:16" ht="15" customHeight="1" x14ac:dyDescent="0.25">
      <c r="B8010" s="36" t="str">
        <f>LOOKUP(Tabela2[[#This Row],[RESUMO]],Tabela3[Grupo],Tabela3[Meus produtos])</f>
        <v>Não</v>
      </c>
      <c r="C8010" s="30" t="s">
        <v>7652</v>
      </c>
      <c r="D8010" t="s">
        <v>21238</v>
      </c>
      <c r="E8010" t="s">
        <v>11853</v>
      </c>
      <c r="F8010" s="30" t="s">
        <v>18359</v>
      </c>
      <c r="G8010">
        <v>20.16</v>
      </c>
      <c r="H8010">
        <v>9.75</v>
      </c>
      <c r="I8010">
        <v>18</v>
      </c>
      <c r="J8010">
        <v>0</v>
      </c>
      <c r="K8010" s="13">
        <v>0.47910000000000003</v>
      </c>
      <c r="L8010" s="13">
        <v>9.7500000000000003E-2</v>
      </c>
      <c r="M8010" s="13">
        <v>0.2016</v>
      </c>
      <c r="N8010" s="13">
        <v>0.18</v>
      </c>
      <c r="O8010" s="13">
        <v>0</v>
      </c>
      <c r="P8010" s="12" t="str">
        <f>LEFT(Tabela2[[#This Row],[Código]],2)</f>
        <v>83</v>
      </c>
    </row>
    <row r="8011" spans="2:16" ht="15" customHeight="1" x14ac:dyDescent="0.25">
      <c r="B8011" s="36" t="str">
        <f>LOOKUP(Tabela2[[#This Row],[RESUMO]],Tabela3[Grupo],Tabela3[Meus produtos])</f>
        <v>Não</v>
      </c>
      <c r="C8011" s="30" t="s">
        <v>7653</v>
      </c>
      <c r="D8011" t="s">
        <v>21238</v>
      </c>
      <c r="E8011" t="s">
        <v>11853</v>
      </c>
      <c r="F8011" s="30" t="s">
        <v>18360</v>
      </c>
      <c r="G8011">
        <v>20.16</v>
      </c>
      <c r="H8011">
        <v>9.75</v>
      </c>
      <c r="I8011">
        <v>18</v>
      </c>
      <c r="J8011">
        <v>0</v>
      </c>
      <c r="K8011" s="13">
        <v>0.47910000000000003</v>
      </c>
      <c r="L8011" s="13">
        <v>9.7500000000000003E-2</v>
      </c>
      <c r="M8011" s="13">
        <v>0.2016</v>
      </c>
      <c r="N8011" s="13">
        <v>0.18</v>
      </c>
      <c r="O8011" s="13">
        <v>0</v>
      </c>
      <c r="P8011" s="12" t="str">
        <f>LEFT(Tabela2[[#This Row],[Código]],2)</f>
        <v>83</v>
      </c>
    </row>
    <row r="8012" spans="2:16" ht="15" customHeight="1" x14ac:dyDescent="0.25">
      <c r="B8012" s="36" t="str">
        <f>LOOKUP(Tabela2[[#This Row],[RESUMO]],Tabela3[Grupo],Tabela3[Meus produtos])</f>
        <v>Não</v>
      </c>
      <c r="C8012" s="30" t="s">
        <v>7654</v>
      </c>
      <c r="D8012" t="s">
        <v>21238</v>
      </c>
      <c r="E8012" t="s">
        <v>11853</v>
      </c>
      <c r="F8012" s="30" t="s">
        <v>18361</v>
      </c>
      <c r="G8012">
        <v>20.16</v>
      </c>
      <c r="H8012">
        <v>9.75</v>
      </c>
      <c r="I8012">
        <v>18</v>
      </c>
      <c r="J8012">
        <v>0</v>
      </c>
      <c r="K8012" s="13">
        <v>0.47910000000000003</v>
      </c>
      <c r="L8012" s="13">
        <v>9.7500000000000003E-2</v>
      </c>
      <c r="M8012" s="13">
        <v>0.2016</v>
      </c>
      <c r="N8012" s="13">
        <v>0.18</v>
      </c>
      <c r="O8012" s="13">
        <v>0</v>
      </c>
      <c r="P8012" s="12" t="str">
        <f>LEFT(Tabela2[[#This Row],[Código]],2)</f>
        <v>83</v>
      </c>
    </row>
    <row r="8013" spans="2:16" ht="15" customHeight="1" x14ac:dyDescent="0.25">
      <c r="B8013" s="36" t="str">
        <f>LOOKUP(Tabela2[[#This Row],[RESUMO]],Tabela3[Grupo],Tabela3[Meus produtos])</f>
        <v>Não</v>
      </c>
      <c r="C8013" s="30" t="s">
        <v>7655</v>
      </c>
      <c r="D8013" t="s">
        <v>21238</v>
      </c>
      <c r="E8013" t="s">
        <v>11853</v>
      </c>
      <c r="F8013" s="30" t="s">
        <v>18362</v>
      </c>
      <c r="G8013">
        <v>6.4</v>
      </c>
      <c r="H8013">
        <v>4.2</v>
      </c>
      <c r="I8013">
        <v>0</v>
      </c>
      <c r="J8013">
        <v>0</v>
      </c>
      <c r="K8013" s="13">
        <v>0.10600000000000001</v>
      </c>
      <c r="L8013" s="13">
        <v>4.2000000000000003E-2</v>
      </c>
      <c r="M8013" s="13">
        <v>6.4000000000000001E-2</v>
      </c>
      <c r="N8013" s="13">
        <v>0</v>
      </c>
      <c r="O8013" s="13">
        <v>0</v>
      </c>
      <c r="P8013" s="12" t="str">
        <f>LEFT(Tabela2[[#This Row],[Código]],2)</f>
        <v>84</v>
      </c>
    </row>
    <row r="8014" spans="2:16" ht="15" customHeight="1" x14ac:dyDescent="0.25">
      <c r="B8014" s="36" t="str">
        <f>LOOKUP(Tabela2[[#This Row],[RESUMO]],Tabela3[Grupo],Tabela3[Meus produtos])</f>
        <v>Não</v>
      </c>
      <c r="C8014" s="30" t="s">
        <v>7656</v>
      </c>
      <c r="D8014" t="s">
        <v>21238</v>
      </c>
      <c r="E8014" t="s">
        <v>11853</v>
      </c>
      <c r="F8014" s="30" t="s">
        <v>18363</v>
      </c>
      <c r="G8014">
        <v>6.4</v>
      </c>
      <c r="H8014">
        <v>4.2</v>
      </c>
      <c r="I8014">
        <v>0</v>
      </c>
      <c r="J8014">
        <v>0</v>
      </c>
      <c r="K8014" s="13">
        <v>0.10600000000000001</v>
      </c>
      <c r="L8014" s="13">
        <v>4.2000000000000003E-2</v>
      </c>
      <c r="M8014" s="13">
        <v>6.4000000000000001E-2</v>
      </c>
      <c r="N8014" s="13">
        <v>0</v>
      </c>
      <c r="O8014" s="13">
        <v>0</v>
      </c>
      <c r="P8014" s="12" t="str">
        <f>LEFT(Tabela2[[#This Row],[Código]],2)</f>
        <v>84</v>
      </c>
    </row>
    <row r="8015" spans="2:16" ht="15" customHeight="1" x14ac:dyDescent="0.25">
      <c r="B8015" s="36" t="str">
        <f>LOOKUP(Tabela2[[#This Row],[RESUMO]],Tabela3[Grupo],Tabela3[Meus produtos])</f>
        <v>Não</v>
      </c>
      <c r="C8015" s="30" t="s">
        <v>7657</v>
      </c>
      <c r="D8015" t="s">
        <v>21238</v>
      </c>
      <c r="E8015" t="s">
        <v>11853</v>
      </c>
      <c r="F8015" s="30" t="s">
        <v>18364</v>
      </c>
      <c r="G8015">
        <v>6.4</v>
      </c>
      <c r="H8015">
        <v>4.2</v>
      </c>
      <c r="I8015">
        <v>0</v>
      </c>
      <c r="J8015">
        <v>0</v>
      </c>
      <c r="K8015" s="13">
        <v>0.10600000000000001</v>
      </c>
      <c r="L8015" s="13">
        <v>4.2000000000000003E-2</v>
      </c>
      <c r="M8015" s="13">
        <v>6.4000000000000001E-2</v>
      </c>
      <c r="N8015" s="13">
        <v>0</v>
      </c>
      <c r="O8015" s="13">
        <v>0</v>
      </c>
      <c r="P8015" s="12" t="str">
        <f>LEFT(Tabela2[[#This Row],[Código]],2)</f>
        <v>84</v>
      </c>
    </row>
    <row r="8016" spans="2:16" ht="15" customHeight="1" x14ac:dyDescent="0.25">
      <c r="B8016" s="36" t="str">
        <f>LOOKUP(Tabela2[[#This Row],[RESUMO]],Tabela3[Grupo],Tabela3[Meus produtos])</f>
        <v>Não</v>
      </c>
      <c r="C8016" s="30" t="s">
        <v>7658</v>
      </c>
      <c r="D8016" t="s">
        <v>21238</v>
      </c>
      <c r="E8016" t="s">
        <v>11853</v>
      </c>
      <c r="F8016" s="30" t="s">
        <v>18365</v>
      </c>
      <c r="G8016">
        <v>6.4</v>
      </c>
      <c r="H8016">
        <v>4.2</v>
      </c>
      <c r="I8016">
        <v>0</v>
      </c>
      <c r="J8016">
        <v>0</v>
      </c>
      <c r="K8016" s="13">
        <v>0.10600000000000001</v>
      </c>
      <c r="L8016" s="13">
        <v>4.2000000000000003E-2</v>
      </c>
      <c r="M8016" s="13">
        <v>6.4000000000000001E-2</v>
      </c>
      <c r="N8016" s="13">
        <v>0</v>
      </c>
      <c r="O8016" s="13">
        <v>0</v>
      </c>
      <c r="P8016" s="12" t="str">
        <f>LEFT(Tabela2[[#This Row],[Código]],2)</f>
        <v>84</v>
      </c>
    </row>
    <row r="8017" spans="2:16" ht="15" customHeight="1" x14ac:dyDescent="0.25">
      <c r="B8017" s="36" t="str">
        <f>LOOKUP(Tabela2[[#This Row],[RESUMO]],Tabela3[Grupo],Tabela3[Meus produtos])</f>
        <v>Não</v>
      </c>
      <c r="C8017" s="30" t="s">
        <v>7659</v>
      </c>
      <c r="D8017" t="s">
        <v>21238</v>
      </c>
      <c r="E8017" t="s">
        <v>11853</v>
      </c>
      <c r="F8017" s="30" t="s">
        <v>18366</v>
      </c>
      <c r="G8017">
        <v>9.6999999999999993</v>
      </c>
      <c r="H8017">
        <v>4.2</v>
      </c>
      <c r="I8017">
        <v>8.8000000000000007</v>
      </c>
      <c r="J8017">
        <v>0</v>
      </c>
      <c r="K8017" s="13">
        <v>0.22699999999999998</v>
      </c>
      <c r="L8017" s="13">
        <v>4.2000000000000003E-2</v>
      </c>
      <c r="M8017" s="13">
        <v>9.6999999999999989E-2</v>
      </c>
      <c r="N8017" s="13">
        <v>8.8000000000000009E-2</v>
      </c>
      <c r="O8017" s="13">
        <v>0</v>
      </c>
      <c r="P8017" s="12" t="str">
        <f>LEFT(Tabela2[[#This Row],[Código]],2)</f>
        <v>84</v>
      </c>
    </row>
    <row r="8018" spans="2:16" ht="15" customHeight="1" x14ac:dyDescent="0.25">
      <c r="B8018" s="36" t="str">
        <f>LOOKUP(Tabela2[[#This Row],[RESUMO]],Tabela3[Grupo],Tabela3[Meus produtos])</f>
        <v>Não</v>
      </c>
      <c r="C8018" s="30" t="s">
        <v>7660</v>
      </c>
      <c r="D8018" t="s">
        <v>21238</v>
      </c>
      <c r="E8018" t="s">
        <v>11853</v>
      </c>
      <c r="F8018" s="30" t="s">
        <v>18367</v>
      </c>
      <c r="G8018">
        <v>9.6999999999999993</v>
      </c>
      <c r="H8018">
        <v>4.2</v>
      </c>
      <c r="I8018">
        <v>8.8000000000000007</v>
      </c>
      <c r="J8018">
        <v>0</v>
      </c>
      <c r="K8018" s="13">
        <v>0.22699999999999998</v>
      </c>
      <c r="L8018" s="13">
        <v>4.2000000000000003E-2</v>
      </c>
      <c r="M8018" s="13">
        <v>9.6999999999999989E-2</v>
      </c>
      <c r="N8018" s="13">
        <v>8.8000000000000009E-2</v>
      </c>
      <c r="O8018" s="13">
        <v>0</v>
      </c>
      <c r="P8018" s="12" t="str">
        <f>LEFT(Tabela2[[#This Row],[Código]],2)</f>
        <v>84</v>
      </c>
    </row>
    <row r="8019" spans="2:16" ht="15" customHeight="1" x14ac:dyDescent="0.25">
      <c r="B8019" s="36" t="str">
        <f>LOOKUP(Tabela2[[#This Row],[RESUMO]],Tabela3[Grupo],Tabela3[Meus produtos])</f>
        <v>Não</v>
      </c>
      <c r="C8019" s="30" t="s">
        <v>7661</v>
      </c>
      <c r="D8019" t="s">
        <v>21238</v>
      </c>
      <c r="E8019" t="s">
        <v>11853</v>
      </c>
      <c r="F8019" s="30" t="s">
        <v>18368</v>
      </c>
      <c r="G8019">
        <v>9.6999999999999993</v>
      </c>
      <c r="H8019">
        <v>4.2</v>
      </c>
      <c r="I8019">
        <v>8.8000000000000007</v>
      </c>
      <c r="J8019">
        <v>0</v>
      </c>
      <c r="K8019" s="13">
        <v>0.22699999999999998</v>
      </c>
      <c r="L8019" s="13">
        <v>4.2000000000000003E-2</v>
      </c>
      <c r="M8019" s="13">
        <v>9.6999999999999989E-2</v>
      </c>
      <c r="N8019" s="13">
        <v>8.8000000000000009E-2</v>
      </c>
      <c r="O8019" s="13">
        <v>0</v>
      </c>
      <c r="P8019" s="12" t="str">
        <f>LEFT(Tabela2[[#This Row],[Código]],2)</f>
        <v>84</v>
      </c>
    </row>
    <row r="8020" spans="2:16" ht="15" customHeight="1" x14ac:dyDescent="0.25">
      <c r="B8020" s="36" t="str">
        <f>LOOKUP(Tabela2[[#This Row],[RESUMO]],Tabela3[Grupo],Tabela3[Meus produtos])</f>
        <v>Não</v>
      </c>
      <c r="C8020" s="30" t="s">
        <v>7662</v>
      </c>
      <c r="D8020" t="s">
        <v>21238</v>
      </c>
      <c r="E8020" t="s">
        <v>11853</v>
      </c>
      <c r="F8020" s="30" t="s">
        <v>18369</v>
      </c>
      <c r="G8020">
        <v>9.6999999999999993</v>
      </c>
      <c r="H8020">
        <v>4.2</v>
      </c>
      <c r="I8020">
        <v>8.8000000000000007</v>
      </c>
      <c r="J8020">
        <v>0</v>
      </c>
      <c r="K8020" s="13">
        <v>0.22699999999999998</v>
      </c>
      <c r="L8020" s="13">
        <v>4.2000000000000003E-2</v>
      </c>
      <c r="M8020" s="13">
        <v>9.6999999999999989E-2</v>
      </c>
      <c r="N8020" s="13">
        <v>8.8000000000000009E-2</v>
      </c>
      <c r="O8020" s="13">
        <v>0</v>
      </c>
      <c r="P8020" s="12" t="str">
        <f>LEFT(Tabela2[[#This Row],[Código]],2)</f>
        <v>84</v>
      </c>
    </row>
    <row r="8021" spans="2:16" ht="15" customHeight="1" x14ac:dyDescent="0.25">
      <c r="B8021" s="36" t="str">
        <f>LOOKUP(Tabela2[[#This Row],[RESUMO]],Tabela3[Grupo],Tabela3[Meus produtos])</f>
        <v>Não</v>
      </c>
      <c r="C8021" s="30" t="s">
        <v>7663</v>
      </c>
      <c r="D8021" t="s">
        <v>21238</v>
      </c>
      <c r="E8021" t="s">
        <v>11853</v>
      </c>
      <c r="F8021" s="30" t="s">
        <v>18370</v>
      </c>
      <c r="G8021">
        <v>6.4</v>
      </c>
      <c r="H8021">
        <v>4.2</v>
      </c>
      <c r="I8021">
        <v>0</v>
      </c>
      <c r="J8021">
        <v>0</v>
      </c>
      <c r="K8021" s="13">
        <v>0.10600000000000001</v>
      </c>
      <c r="L8021" s="13">
        <v>4.2000000000000003E-2</v>
      </c>
      <c r="M8021" s="13">
        <v>6.4000000000000001E-2</v>
      </c>
      <c r="N8021" s="13">
        <v>0</v>
      </c>
      <c r="O8021" s="13">
        <v>0</v>
      </c>
      <c r="P8021" s="12" t="str">
        <f>LEFT(Tabela2[[#This Row],[Código]],2)</f>
        <v>84</v>
      </c>
    </row>
    <row r="8022" spans="2:16" ht="15" customHeight="1" x14ac:dyDescent="0.25">
      <c r="B8022" s="36" t="str">
        <f>LOOKUP(Tabela2[[#This Row],[RESUMO]],Tabela3[Grupo],Tabela3[Meus produtos])</f>
        <v>Não</v>
      </c>
      <c r="C8022" s="30" t="s">
        <v>7664</v>
      </c>
      <c r="D8022" t="s">
        <v>21238</v>
      </c>
      <c r="E8022" t="s">
        <v>11853</v>
      </c>
      <c r="F8022" s="30" t="s">
        <v>18371</v>
      </c>
      <c r="G8022">
        <v>10.55</v>
      </c>
      <c r="H8022">
        <v>4.2</v>
      </c>
      <c r="I8022">
        <v>12</v>
      </c>
      <c r="J8022">
        <v>0</v>
      </c>
      <c r="K8022" s="13">
        <v>0.26750000000000002</v>
      </c>
      <c r="L8022" s="13">
        <v>4.2000000000000003E-2</v>
      </c>
      <c r="M8022" s="13">
        <v>0.10550000000000001</v>
      </c>
      <c r="N8022" s="13">
        <v>0.12</v>
      </c>
      <c r="O8022" s="13">
        <v>0</v>
      </c>
      <c r="P8022" s="12" t="str">
        <f>LEFT(Tabela2[[#This Row],[Código]],2)</f>
        <v>84</v>
      </c>
    </row>
    <row r="8023" spans="2:16" ht="15" customHeight="1" x14ac:dyDescent="0.25">
      <c r="B8023" s="36" t="str">
        <f>LOOKUP(Tabela2[[#This Row],[RESUMO]],Tabela3[Grupo],Tabela3[Meus produtos])</f>
        <v>Não</v>
      </c>
      <c r="C8023" s="30" t="s">
        <v>7665</v>
      </c>
      <c r="D8023" t="s">
        <v>21238</v>
      </c>
      <c r="E8023" t="s">
        <v>11853</v>
      </c>
      <c r="F8023" s="30" t="s">
        <v>18372</v>
      </c>
      <c r="G8023">
        <v>9.6999999999999993</v>
      </c>
      <c r="H8023">
        <v>4.2</v>
      </c>
      <c r="I8023">
        <v>12</v>
      </c>
      <c r="J8023">
        <v>0</v>
      </c>
      <c r="K8023" s="13">
        <v>0.25900000000000001</v>
      </c>
      <c r="L8023" s="13">
        <v>4.2000000000000003E-2</v>
      </c>
      <c r="M8023" s="13">
        <v>9.6999999999999989E-2</v>
      </c>
      <c r="N8023" s="13">
        <v>0.12</v>
      </c>
      <c r="O8023" s="13">
        <v>0</v>
      </c>
      <c r="P8023" s="12" t="str">
        <f>LEFT(Tabela2[[#This Row],[Código]],2)</f>
        <v>84</v>
      </c>
    </row>
    <row r="8024" spans="2:16" ht="15" customHeight="1" x14ac:dyDescent="0.25">
      <c r="B8024" s="36" t="str">
        <f>LOOKUP(Tabela2[[#This Row],[RESUMO]],Tabela3[Grupo],Tabela3[Meus produtos])</f>
        <v>Não</v>
      </c>
      <c r="C8024" s="30" t="s">
        <v>7666</v>
      </c>
      <c r="D8024" t="s">
        <v>21238</v>
      </c>
      <c r="E8024" t="s">
        <v>11853</v>
      </c>
      <c r="F8024" s="30" t="s">
        <v>18373</v>
      </c>
      <c r="G8024">
        <v>6.48</v>
      </c>
      <c r="H8024">
        <v>4.28</v>
      </c>
      <c r="I8024">
        <v>0</v>
      </c>
      <c r="J8024">
        <v>0</v>
      </c>
      <c r="K8024" s="13">
        <v>0.10760000000000002</v>
      </c>
      <c r="L8024" s="13">
        <v>4.2800000000000005E-2</v>
      </c>
      <c r="M8024" s="13">
        <v>6.480000000000001E-2</v>
      </c>
      <c r="N8024" s="13">
        <v>0</v>
      </c>
      <c r="O8024" s="13">
        <v>0</v>
      </c>
      <c r="P8024" s="12" t="str">
        <f>LEFT(Tabela2[[#This Row],[Código]],2)</f>
        <v>84</v>
      </c>
    </row>
    <row r="8025" spans="2:16" ht="15" customHeight="1" x14ac:dyDescent="0.25">
      <c r="B8025" s="36" t="str">
        <f>LOOKUP(Tabela2[[#This Row],[RESUMO]],Tabela3[Grupo],Tabela3[Meus produtos])</f>
        <v>Não</v>
      </c>
      <c r="C8025" s="30" t="s">
        <v>7667</v>
      </c>
      <c r="D8025" t="s">
        <v>21238</v>
      </c>
      <c r="E8025" t="s">
        <v>11853</v>
      </c>
      <c r="F8025" s="30" t="s">
        <v>18374</v>
      </c>
      <c r="G8025">
        <v>9.6999999999999993</v>
      </c>
      <c r="H8025">
        <v>4.2</v>
      </c>
      <c r="I8025">
        <v>8.8000000000000007</v>
      </c>
      <c r="J8025">
        <v>0</v>
      </c>
      <c r="K8025" s="13">
        <v>0.22699999999999998</v>
      </c>
      <c r="L8025" s="13">
        <v>4.2000000000000003E-2</v>
      </c>
      <c r="M8025" s="13">
        <v>9.6999999999999989E-2</v>
      </c>
      <c r="N8025" s="13">
        <v>8.8000000000000009E-2</v>
      </c>
      <c r="O8025" s="13">
        <v>0</v>
      </c>
      <c r="P8025" s="12" t="str">
        <f>LEFT(Tabela2[[#This Row],[Código]],2)</f>
        <v>84</v>
      </c>
    </row>
    <row r="8026" spans="2:16" ht="15" customHeight="1" x14ac:dyDescent="0.25">
      <c r="B8026" s="36" t="str">
        <f>LOOKUP(Tabela2[[#This Row],[RESUMO]],Tabela3[Grupo],Tabela3[Meus produtos])</f>
        <v>Não</v>
      </c>
      <c r="C8026" s="30" t="s">
        <v>7668</v>
      </c>
      <c r="D8026" t="s">
        <v>21238</v>
      </c>
      <c r="E8026" t="s">
        <v>11853</v>
      </c>
      <c r="F8026" s="30" t="s">
        <v>18375</v>
      </c>
      <c r="G8026">
        <v>9.6999999999999993</v>
      </c>
      <c r="H8026">
        <v>4.2</v>
      </c>
      <c r="I8026">
        <v>12</v>
      </c>
      <c r="J8026">
        <v>0</v>
      </c>
      <c r="K8026" s="13">
        <v>0.25900000000000001</v>
      </c>
      <c r="L8026" s="13">
        <v>4.2000000000000003E-2</v>
      </c>
      <c r="M8026" s="13">
        <v>9.6999999999999989E-2</v>
      </c>
      <c r="N8026" s="13">
        <v>0.12</v>
      </c>
      <c r="O8026" s="13">
        <v>0</v>
      </c>
      <c r="P8026" s="12" t="str">
        <f>LEFT(Tabela2[[#This Row],[Código]],2)</f>
        <v>84</v>
      </c>
    </row>
    <row r="8027" spans="2:16" ht="15" customHeight="1" x14ac:dyDescent="0.25">
      <c r="B8027" s="36" t="str">
        <f>LOOKUP(Tabela2[[#This Row],[RESUMO]],Tabela3[Grupo],Tabela3[Meus produtos])</f>
        <v>Não</v>
      </c>
      <c r="C8027" s="30" t="s">
        <v>7669</v>
      </c>
      <c r="D8027" t="s">
        <v>21238</v>
      </c>
      <c r="E8027" t="s">
        <v>11853</v>
      </c>
      <c r="F8027" s="30" t="s">
        <v>18376</v>
      </c>
      <c r="G8027">
        <v>9.6999999999999993</v>
      </c>
      <c r="H8027">
        <v>4.2</v>
      </c>
      <c r="I8027">
        <v>8.8000000000000007</v>
      </c>
      <c r="J8027">
        <v>0</v>
      </c>
      <c r="K8027" s="13">
        <v>0.22699999999999998</v>
      </c>
      <c r="L8027" s="13">
        <v>4.2000000000000003E-2</v>
      </c>
      <c r="M8027" s="13">
        <v>9.6999999999999989E-2</v>
      </c>
      <c r="N8027" s="13">
        <v>8.8000000000000009E-2</v>
      </c>
      <c r="O8027" s="13">
        <v>0</v>
      </c>
      <c r="P8027" s="12" t="str">
        <f>LEFT(Tabela2[[#This Row],[Código]],2)</f>
        <v>84</v>
      </c>
    </row>
    <row r="8028" spans="2:16" ht="15" customHeight="1" x14ac:dyDescent="0.25">
      <c r="B8028" s="36" t="str">
        <f>LOOKUP(Tabela2[[#This Row],[RESUMO]],Tabela3[Grupo],Tabela3[Meus produtos])</f>
        <v>Não</v>
      </c>
      <c r="C8028" s="30" t="s">
        <v>7670</v>
      </c>
      <c r="D8028" t="s">
        <v>21238</v>
      </c>
      <c r="E8028" t="s">
        <v>11853</v>
      </c>
      <c r="F8028" s="30" t="s">
        <v>18377</v>
      </c>
      <c r="G8028">
        <v>6.48</v>
      </c>
      <c r="H8028">
        <v>4.28</v>
      </c>
      <c r="I8028">
        <v>0</v>
      </c>
      <c r="J8028">
        <v>0</v>
      </c>
      <c r="K8028" s="13">
        <v>0.10760000000000002</v>
      </c>
      <c r="L8028" s="13">
        <v>4.2800000000000005E-2</v>
      </c>
      <c r="M8028" s="13">
        <v>6.480000000000001E-2</v>
      </c>
      <c r="N8028" s="13">
        <v>0</v>
      </c>
      <c r="O8028" s="13">
        <v>0</v>
      </c>
      <c r="P8028" s="12" t="str">
        <f>LEFT(Tabela2[[#This Row],[Código]],2)</f>
        <v>84</v>
      </c>
    </row>
    <row r="8029" spans="2:16" ht="15" customHeight="1" x14ac:dyDescent="0.25">
      <c r="B8029" s="36" t="str">
        <f>LOOKUP(Tabela2[[#This Row],[RESUMO]],Tabela3[Grupo],Tabela3[Meus produtos])</f>
        <v>Não</v>
      </c>
      <c r="C8029" s="30" t="s">
        <v>7671</v>
      </c>
      <c r="D8029" t="s">
        <v>21238</v>
      </c>
      <c r="E8029" t="s">
        <v>11853</v>
      </c>
      <c r="F8029" s="30" t="s">
        <v>18378</v>
      </c>
      <c r="G8029">
        <v>6.48</v>
      </c>
      <c r="H8029">
        <v>4.28</v>
      </c>
      <c r="I8029">
        <v>0</v>
      </c>
      <c r="J8029">
        <v>0</v>
      </c>
      <c r="K8029" s="13">
        <v>0.10760000000000002</v>
      </c>
      <c r="L8029" s="13">
        <v>4.2800000000000005E-2</v>
      </c>
      <c r="M8029" s="13">
        <v>6.480000000000001E-2</v>
      </c>
      <c r="N8029" s="13">
        <v>0</v>
      </c>
      <c r="O8029" s="13">
        <v>0</v>
      </c>
      <c r="P8029" s="12" t="str">
        <f>LEFT(Tabela2[[#This Row],[Código]],2)</f>
        <v>84</v>
      </c>
    </row>
    <row r="8030" spans="2:16" ht="15" customHeight="1" x14ac:dyDescent="0.25">
      <c r="B8030" s="36" t="str">
        <f>LOOKUP(Tabela2[[#This Row],[RESUMO]],Tabela3[Grupo],Tabela3[Meus produtos])</f>
        <v>Não</v>
      </c>
      <c r="C8030" s="30" t="s">
        <v>7672</v>
      </c>
      <c r="D8030" t="s">
        <v>21238</v>
      </c>
      <c r="E8030" t="s">
        <v>11853</v>
      </c>
      <c r="F8030" s="30" t="s">
        <v>18379</v>
      </c>
      <c r="G8030">
        <v>9.6999999999999993</v>
      </c>
      <c r="H8030">
        <v>4.2</v>
      </c>
      <c r="I8030">
        <v>8.8000000000000007</v>
      </c>
      <c r="J8030">
        <v>0</v>
      </c>
      <c r="K8030" s="13">
        <v>0.22699999999999998</v>
      </c>
      <c r="L8030" s="13">
        <v>4.2000000000000003E-2</v>
      </c>
      <c r="M8030" s="13">
        <v>9.6999999999999989E-2</v>
      </c>
      <c r="N8030" s="13">
        <v>8.8000000000000009E-2</v>
      </c>
      <c r="O8030" s="13">
        <v>0</v>
      </c>
      <c r="P8030" s="12" t="str">
        <f>LEFT(Tabela2[[#This Row],[Código]],2)</f>
        <v>84</v>
      </c>
    </row>
    <row r="8031" spans="2:16" ht="15" customHeight="1" x14ac:dyDescent="0.25">
      <c r="B8031" s="36" t="str">
        <f>LOOKUP(Tabela2[[#This Row],[RESUMO]],Tabela3[Grupo],Tabela3[Meus produtos])</f>
        <v>Não</v>
      </c>
      <c r="C8031" s="30" t="s">
        <v>7673</v>
      </c>
      <c r="D8031" t="s">
        <v>21238</v>
      </c>
      <c r="E8031" t="s">
        <v>11853</v>
      </c>
      <c r="F8031" s="30" t="s">
        <v>18380</v>
      </c>
      <c r="G8031">
        <v>6.48</v>
      </c>
      <c r="H8031">
        <v>4.28</v>
      </c>
      <c r="I8031">
        <v>0</v>
      </c>
      <c r="J8031">
        <v>0</v>
      </c>
      <c r="K8031" s="13">
        <v>0.10760000000000002</v>
      </c>
      <c r="L8031" s="13">
        <v>4.2800000000000005E-2</v>
      </c>
      <c r="M8031" s="13">
        <v>6.480000000000001E-2</v>
      </c>
      <c r="N8031" s="13">
        <v>0</v>
      </c>
      <c r="O8031" s="13">
        <v>0</v>
      </c>
      <c r="P8031" s="12" t="str">
        <f>LEFT(Tabela2[[#This Row],[Código]],2)</f>
        <v>84</v>
      </c>
    </row>
    <row r="8032" spans="2:16" ht="15" customHeight="1" x14ac:dyDescent="0.25">
      <c r="B8032" s="36" t="str">
        <f>LOOKUP(Tabela2[[#This Row],[RESUMO]],Tabela3[Grupo],Tabela3[Meus produtos])</f>
        <v>Não</v>
      </c>
      <c r="C8032" s="30" t="s">
        <v>7674</v>
      </c>
      <c r="D8032" t="s">
        <v>21238</v>
      </c>
      <c r="E8032" t="s">
        <v>11853</v>
      </c>
      <c r="F8032" s="30" t="s">
        <v>18381</v>
      </c>
      <c r="G8032">
        <v>11.06</v>
      </c>
      <c r="H8032">
        <v>5.56</v>
      </c>
      <c r="I8032">
        <v>8.8000000000000007</v>
      </c>
      <c r="J8032">
        <v>0</v>
      </c>
      <c r="K8032" s="13">
        <v>0.25420000000000004</v>
      </c>
      <c r="L8032" s="13">
        <v>5.5599999999999997E-2</v>
      </c>
      <c r="M8032" s="13">
        <v>0.1106</v>
      </c>
      <c r="N8032" s="13">
        <v>8.8000000000000009E-2</v>
      </c>
      <c r="O8032" s="13">
        <v>0</v>
      </c>
      <c r="P8032" s="12" t="str">
        <f>LEFT(Tabela2[[#This Row],[Código]],2)</f>
        <v>84</v>
      </c>
    </row>
    <row r="8033" spans="2:16" ht="15" customHeight="1" x14ac:dyDescent="0.25">
      <c r="B8033" s="36" t="str">
        <f>LOOKUP(Tabela2[[#This Row],[RESUMO]],Tabela3[Grupo],Tabela3[Meus produtos])</f>
        <v>Não</v>
      </c>
      <c r="C8033" s="30" t="s">
        <v>7675</v>
      </c>
      <c r="D8033" t="s">
        <v>21238</v>
      </c>
      <c r="E8033" t="s">
        <v>11853</v>
      </c>
      <c r="F8033" s="30" t="s">
        <v>18382</v>
      </c>
      <c r="G8033">
        <v>9.6999999999999993</v>
      </c>
      <c r="H8033">
        <v>4.2</v>
      </c>
      <c r="I8033">
        <v>8.8000000000000007</v>
      </c>
      <c r="J8033">
        <v>0</v>
      </c>
      <c r="K8033" s="13">
        <v>0.22699999999999998</v>
      </c>
      <c r="L8033" s="13">
        <v>4.2000000000000003E-2</v>
      </c>
      <c r="M8033" s="13">
        <v>9.6999999999999989E-2</v>
      </c>
      <c r="N8033" s="13">
        <v>8.8000000000000009E-2</v>
      </c>
      <c r="O8033" s="13">
        <v>0</v>
      </c>
      <c r="P8033" s="12" t="str">
        <f>LEFT(Tabela2[[#This Row],[Código]],2)</f>
        <v>84</v>
      </c>
    </row>
    <row r="8034" spans="2:16" ht="15" customHeight="1" x14ac:dyDescent="0.25">
      <c r="B8034" s="36" t="str">
        <f>LOOKUP(Tabela2[[#This Row],[RESUMO]],Tabela3[Grupo],Tabela3[Meus produtos])</f>
        <v>Não</v>
      </c>
      <c r="C8034" s="30" t="s">
        <v>7676</v>
      </c>
      <c r="D8034" t="s">
        <v>21238</v>
      </c>
      <c r="E8034" t="s">
        <v>11853</v>
      </c>
      <c r="F8034" s="30" t="s">
        <v>18383</v>
      </c>
      <c r="G8034">
        <v>9.6999999999999993</v>
      </c>
      <c r="H8034">
        <v>4.2</v>
      </c>
      <c r="I8034">
        <v>8.8000000000000007</v>
      </c>
      <c r="J8034">
        <v>0</v>
      </c>
      <c r="K8034" s="13">
        <v>0.22699999999999998</v>
      </c>
      <c r="L8034" s="13">
        <v>4.2000000000000003E-2</v>
      </c>
      <c r="M8034" s="13">
        <v>9.6999999999999989E-2</v>
      </c>
      <c r="N8034" s="13">
        <v>8.8000000000000009E-2</v>
      </c>
      <c r="O8034" s="13">
        <v>0</v>
      </c>
      <c r="P8034" s="12" t="str">
        <f>LEFT(Tabela2[[#This Row],[Código]],2)</f>
        <v>84</v>
      </c>
    </row>
    <row r="8035" spans="2:16" ht="15" customHeight="1" x14ac:dyDescent="0.25">
      <c r="B8035" s="36" t="str">
        <f>LOOKUP(Tabela2[[#This Row],[RESUMO]],Tabela3[Grupo],Tabela3[Meus produtos])</f>
        <v>Não</v>
      </c>
      <c r="C8035" s="30" t="s">
        <v>7677</v>
      </c>
      <c r="D8035" t="s">
        <v>21238</v>
      </c>
      <c r="E8035" t="s">
        <v>11853</v>
      </c>
      <c r="F8035" s="30" t="s">
        <v>18384</v>
      </c>
      <c r="G8035">
        <v>6.28</v>
      </c>
      <c r="H8035">
        <v>4.28</v>
      </c>
      <c r="I8035">
        <v>0</v>
      </c>
      <c r="J8035">
        <v>0</v>
      </c>
      <c r="K8035" s="13">
        <v>0.10560000000000001</v>
      </c>
      <c r="L8035" s="13">
        <v>4.2800000000000005E-2</v>
      </c>
      <c r="M8035" s="13">
        <v>6.2800000000000009E-2</v>
      </c>
      <c r="N8035" s="13">
        <v>0</v>
      </c>
      <c r="O8035" s="13">
        <v>0</v>
      </c>
      <c r="P8035" s="12" t="str">
        <f>LEFT(Tabela2[[#This Row],[Código]],2)</f>
        <v>84</v>
      </c>
    </row>
    <row r="8036" spans="2:16" ht="15" customHeight="1" x14ac:dyDescent="0.25">
      <c r="B8036" s="36" t="str">
        <f>LOOKUP(Tabela2[[#This Row],[RESUMO]],Tabela3[Grupo],Tabela3[Meus produtos])</f>
        <v>Não</v>
      </c>
      <c r="C8036" s="30" t="s">
        <v>7678</v>
      </c>
      <c r="D8036" t="s">
        <v>21238</v>
      </c>
      <c r="E8036" t="s">
        <v>11853</v>
      </c>
      <c r="F8036" s="30" t="s">
        <v>18385</v>
      </c>
      <c r="G8036">
        <v>6.48</v>
      </c>
      <c r="H8036">
        <v>4.28</v>
      </c>
      <c r="I8036">
        <v>0</v>
      </c>
      <c r="J8036">
        <v>0</v>
      </c>
      <c r="K8036" s="13">
        <v>0.10760000000000002</v>
      </c>
      <c r="L8036" s="13">
        <v>4.2800000000000005E-2</v>
      </c>
      <c r="M8036" s="13">
        <v>6.480000000000001E-2</v>
      </c>
      <c r="N8036" s="13">
        <v>0</v>
      </c>
      <c r="O8036" s="13">
        <v>0</v>
      </c>
      <c r="P8036" s="12" t="str">
        <f>LEFT(Tabela2[[#This Row],[Código]],2)</f>
        <v>84</v>
      </c>
    </row>
    <row r="8037" spans="2:16" ht="15" customHeight="1" x14ac:dyDescent="0.25">
      <c r="B8037" s="36" t="str">
        <f>LOOKUP(Tabela2[[#This Row],[RESUMO]],Tabela3[Grupo],Tabela3[Meus produtos])</f>
        <v>Não</v>
      </c>
      <c r="C8037" s="30" t="s">
        <v>7679</v>
      </c>
      <c r="D8037" t="s">
        <v>21238</v>
      </c>
      <c r="E8037" t="s">
        <v>11853</v>
      </c>
      <c r="F8037" s="30" t="s">
        <v>18386</v>
      </c>
      <c r="G8037">
        <v>6.28</v>
      </c>
      <c r="H8037">
        <v>4.28</v>
      </c>
      <c r="I8037">
        <v>0</v>
      </c>
      <c r="J8037">
        <v>0</v>
      </c>
      <c r="K8037" s="13">
        <v>0.10560000000000001</v>
      </c>
      <c r="L8037" s="13">
        <v>4.2800000000000005E-2</v>
      </c>
      <c r="M8037" s="13">
        <v>6.2800000000000009E-2</v>
      </c>
      <c r="N8037" s="13">
        <v>0</v>
      </c>
      <c r="O8037" s="13">
        <v>0</v>
      </c>
      <c r="P8037" s="12" t="str">
        <f>LEFT(Tabela2[[#This Row],[Código]],2)</f>
        <v>84</v>
      </c>
    </row>
    <row r="8038" spans="2:16" ht="15" customHeight="1" x14ac:dyDescent="0.25">
      <c r="B8038" s="36" t="str">
        <f>LOOKUP(Tabela2[[#This Row],[RESUMO]],Tabela3[Grupo],Tabela3[Meus produtos])</f>
        <v>Não</v>
      </c>
      <c r="C8038" s="30" t="s">
        <v>7680</v>
      </c>
      <c r="D8038" t="s">
        <v>21238</v>
      </c>
      <c r="E8038" t="s">
        <v>11853</v>
      </c>
      <c r="F8038" s="30" t="s">
        <v>18387</v>
      </c>
      <c r="G8038">
        <v>6.48</v>
      </c>
      <c r="H8038">
        <v>4.28</v>
      </c>
      <c r="I8038">
        <v>0</v>
      </c>
      <c r="J8038">
        <v>0</v>
      </c>
      <c r="K8038" s="13">
        <v>0.10760000000000002</v>
      </c>
      <c r="L8038" s="13">
        <v>4.2800000000000005E-2</v>
      </c>
      <c r="M8038" s="13">
        <v>6.480000000000001E-2</v>
      </c>
      <c r="N8038" s="13">
        <v>0</v>
      </c>
      <c r="O8038" s="13">
        <v>0</v>
      </c>
      <c r="P8038" s="12" t="str">
        <f>LEFT(Tabela2[[#This Row],[Código]],2)</f>
        <v>84</v>
      </c>
    </row>
    <row r="8039" spans="2:16" ht="15" customHeight="1" x14ac:dyDescent="0.25">
      <c r="B8039" s="36" t="str">
        <f>LOOKUP(Tabela2[[#This Row],[RESUMO]],Tabela3[Grupo],Tabela3[Meus produtos])</f>
        <v>Não</v>
      </c>
      <c r="C8039" s="30" t="s">
        <v>7681</v>
      </c>
      <c r="D8039" t="s">
        <v>21238</v>
      </c>
      <c r="E8039" t="s">
        <v>11853</v>
      </c>
      <c r="F8039" s="30" t="s">
        <v>18388</v>
      </c>
      <c r="G8039">
        <v>6.4</v>
      </c>
      <c r="H8039">
        <v>4.2</v>
      </c>
      <c r="I8039">
        <v>0</v>
      </c>
      <c r="J8039">
        <v>0</v>
      </c>
      <c r="K8039" s="13">
        <v>0.10600000000000001</v>
      </c>
      <c r="L8039" s="13">
        <v>4.2000000000000003E-2</v>
      </c>
      <c r="M8039" s="13">
        <v>6.4000000000000001E-2</v>
      </c>
      <c r="N8039" s="13">
        <v>0</v>
      </c>
      <c r="O8039" s="13">
        <v>0</v>
      </c>
      <c r="P8039" s="12" t="str">
        <f>LEFT(Tabela2[[#This Row],[Código]],2)</f>
        <v>84</v>
      </c>
    </row>
    <row r="8040" spans="2:16" ht="15" customHeight="1" x14ac:dyDescent="0.25">
      <c r="B8040" s="36" t="str">
        <f>LOOKUP(Tabela2[[#This Row],[RESUMO]],Tabela3[Grupo],Tabela3[Meus produtos])</f>
        <v>Não</v>
      </c>
      <c r="C8040" s="30" t="s">
        <v>7682</v>
      </c>
      <c r="D8040" t="s">
        <v>21238</v>
      </c>
      <c r="E8040" t="s">
        <v>11853</v>
      </c>
      <c r="F8040" s="30" t="s">
        <v>18389</v>
      </c>
      <c r="G8040">
        <v>6.28</v>
      </c>
      <c r="H8040">
        <v>4.28</v>
      </c>
      <c r="I8040">
        <v>0</v>
      </c>
      <c r="J8040">
        <v>0</v>
      </c>
      <c r="K8040" s="13">
        <v>0.10560000000000001</v>
      </c>
      <c r="L8040" s="13">
        <v>4.2800000000000005E-2</v>
      </c>
      <c r="M8040" s="13">
        <v>6.2800000000000009E-2</v>
      </c>
      <c r="N8040" s="13">
        <v>0</v>
      </c>
      <c r="O8040" s="13">
        <v>0</v>
      </c>
      <c r="P8040" s="12" t="str">
        <f>LEFT(Tabela2[[#This Row],[Código]],2)</f>
        <v>84</v>
      </c>
    </row>
    <row r="8041" spans="2:16" ht="15" customHeight="1" x14ac:dyDescent="0.25">
      <c r="B8041" s="36" t="str">
        <f>LOOKUP(Tabela2[[#This Row],[RESUMO]],Tabela3[Grupo],Tabela3[Meus produtos])</f>
        <v>Não</v>
      </c>
      <c r="C8041" s="30" t="s">
        <v>7683</v>
      </c>
      <c r="D8041" t="s">
        <v>21238</v>
      </c>
      <c r="E8041" t="s">
        <v>11853</v>
      </c>
      <c r="F8041" s="30" t="s">
        <v>18390</v>
      </c>
      <c r="G8041">
        <v>6.48</v>
      </c>
      <c r="H8041">
        <v>4.28</v>
      </c>
      <c r="I8041">
        <v>0</v>
      </c>
      <c r="J8041">
        <v>0</v>
      </c>
      <c r="K8041" s="13">
        <v>0.10760000000000002</v>
      </c>
      <c r="L8041" s="13">
        <v>4.2800000000000005E-2</v>
      </c>
      <c r="M8041" s="13">
        <v>6.480000000000001E-2</v>
      </c>
      <c r="N8041" s="13">
        <v>0</v>
      </c>
      <c r="O8041" s="13">
        <v>0</v>
      </c>
      <c r="P8041" s="12" t="str">
        <f>LEFT(Tabela2[[#This Row],[Código]],2)</f>
        <v>84</v>
      </c>
    </row>
    <row r="8042" spans="2:16" ht="15" customHeight="1" x14ac:dyDescent="0.25">
      <c r="B8042" s="36" t="str">
        <f>LOOKUP(Tabela2[[#This Row],[RESUMO]],Tabela3[Grupo],Tabela3[Meus produtos])</f>
        <v>Não</v>
      </c>
      <c r="C8042" s="30" t="s">
        <v>7684</v>
      </c>
      <c r="D8042" t="s">
        <v>21238</v>
      </c>
      <c r="E8042" t="s">
        <v>11853</v>
      </c>
      <c r="F8042" s="30" t="s">
        <v>18391</v>
      </c>
      <c r="G8042">
        <v>6.48</v>
      </c>
      <c r="H8042">
        <v>4.28</v>
      </c>
      <c r="I8042">
        <v>0</v>
      </c>
      <c r="J8042">
        <v>0</v>
      </c>
      <c r="K8042" s="13">
        <v>0.10760000000000002</v>
      </c>
      <c r="L8042" s="13">
        <v>4.2800000000000005E-2</v>
      </c>
      <c r="M8042" s="13">
        <v>6.480000000000001E-2</v>
      </c>
      <c r="N8042" s="13">
        <v>0</v>
      </c>
      <c r="O8042" s="13">
        <v>0</v>
      </c>
      <c r="P8042" s="12" t="str">
        <f>LEFT(Tabela2[[#This Row],[Código]],2)</f>
        <v>84</v>
      </c>
    </row>
    <row r="8043" spans="2:16" ht="15" customHeight="1" x14ac:dyDescent="0.25">
      <c r="B8043" s="36" t="str">
        <f>LOOKUP(Tabela2[[#This Row],[RESUMO]],Tabela3[Grupo],Tabela3[Meus produtos])</f>
        <v>Não</v>
      </c>
      <c r="C8043" s="30" t="s">
        <v>7685</v>
      </c>
      <c r="D8043" t="s">
        <v>21238</v>
      </c>
      <c r="E8043" t="s">
        <v>11853</v>
      </c>
      <c r="F8043" s="30" t="s">
        <v>18392</v>
      </c>
      <c r="G8043">
        <v>6.48</v>
      </c>
      <c r="H8043">
        <v>4.28</v>
      </c>
      <c r="I8043">
        <v>0</v>
      </c>
      <c r="J8043">
        <v>0</v>
      </c>
      <c r="K8043" s="13">
        <v>0.10760000000000002</v>
      </c>
      <c r="L8043" s="13">
        <v>4.2800000000000005E-2</v>
      </c>
      <c r="M8043" s="13">
        <v>6.480000000000001E-2</v>
      </c>
      <c r="N8043" s="13">
        <v>0</v>
      </c>
      <c r="O8043" s="13">
        <v>0</v>
      </c>
      <c r="P8043" s="12" t="str">
        <f>LEFT(Tabela2[[#This Row],[Código]],2)</f>
        <v>84</v>
      </c>
    </row>
    <row r="8044" spans="2:16" ht="15" customHeight="1" x14ac:dyDescent="0.25">
      <c r="B8044" s="36" t="str">
        <f>LOOKUP(Tabela2[[#This Row],[RESUMO]],Tabela3[Grupo],Tabela3[Meus produtos])</f>
        <v>Não</v>
      </c>
      <c r="C8044" s="30" t="s">
        <v>7686</v>
      </c>
      <c r="D8044" t="s">
        <v>21238</v>
      </c>
      <c r="E8044" t="s">
        <v>11853</v>
      </c>
      <c r="F8044" s="30" t="s">
        <v>18393</v>
      </c>
      <c r="G8044">
        <v>6.48</v>
      </c>
      <c r="H8044">
        <v>4.28</v>
      </c>
      <c r="I8044">
        <v>0</v>
      </c>
      <c r="J8044">
        <v>0</v>
      </c>
      <c r="K8044" s="13">
        <v>0.10760000000000002</v>
      </c>
      <c r="L8044" s="13">
        <v>4.2800000000000005E-2</v>
      </c>
      <c r="M8044" s="13">
        <v>6.480000000000001E-2</v>
      </c>
      <c r="N8044" s="13">
        <v>0</v>
      </c>
      <c r="O8044" s="13">
        <v>0</v>
      </c>
      <c r="P8044" s="12" t="str">
        <f>LEFT(Tabela2[[#This Row],[Código]],2)</f>
        <v>84</v>
      </c>
    </row>
    <row r="8045" spans="2:16" ht="15" customHeight="1" x14ac:dyDescent="0.25">
      <c r="B8045" s="36" t="str">
        <f>LOOKUP(Tabela2[[#This Row],[RESUMO]],Tabela3[Grupo],Tabela3[Meus produtos])</f>
        <v>Não</v>
      </c>
      <c r="C8045" s="30" t="s">
        <v>7687</v>
      </c>
      <c r="D8045" t="s">
        <v>21238</v>
      </c>
      <c r="E8045" t="s">
        <v>11853</v>
      </c>
      <c r="F8045" s="30" t="s">
        <v>18394</v>
      </c>
      <c r="G8045">
        <v>6.53</v>
      </c>
      <c r="H8045">
        <v>4.28</v>
      </c>
      <c r="I8045">
        <v>0</v>
      </c>
      <c r="J8045">
        <v>0</v>
      </c>
      <c r="K8045" s="13">
        <v>0.1081</v>
      </c>
      <c r="L8045" s="13">
        <v>4.2800000000000005E-2</v>
      </c>
      <c r="M8045" s="13">
        <v>6.5299999999999997E-2</v>
      </c>
      <c r="N8045" s="13">
        <v>0</v>
      </c>
      <c r="O8045" s="13">
        <v>0</v>
      </c>
      <c r="P8045" s="12" t="str">
        <f>LEFT(Tabela2[[#This Row],[Código]],2)</f>
        <v>84</v>
      </c>
    </row>
    <row r="8046" spans="2:16" ht="15" customHeight="1" x14ac:dyDescent="0.25">
      <c r="B8046" s="36" t="str">
        <f>LOOKUP(Tabela2[[#This Row],[RESUMO]],Tabela3[Grupo],Tabela3[Meus produtos])</f>
        <v>Não</v>
      </c>
      <c r="C8046" s="30" t="s">
        <v>7688</v>
      </c>
      <c r="D8046" t="s">
        <v>21238</v>
      </c>
      <c r="E8046" t="s">
        <v>11853</v>
      </c>
      <c r="F8046" s="30" t="s">
        <v>18395</v>
      </c>
      <c r="G8046">
        <v>6.53</v>
      </c>
      <c r="H8046">
        <v>4.28</v>
      </c>
      <c r="I8046">
        <v>0</v>
      </c>
      <c r="J8046">
        <v>0</v>
      </c>
      <c r="K8046" s="13">
        <v>0.1081</v>
      </c>
      <c r="L8046" s="13">
        <v>4.2800000000000005E-2</v>
      </c>
      <c r="M8046" s="13">
        <v>6.5299999999999997E-2</v>
      </c>
      <c r="N8046" s="13">
        <v>0</v>
      </c>
      <c r="O8046" s="13">
        <v>0</v>
      </c>
      <c r="P8046" s="12" t="str">
        <f>LEFT(Tabela2[[#This Row],[Código]],2)</f>
        <v>84</v>
      </c>
    </row>
    <row r="8047" spans="2:16" ht="15" customHeight="1" x14ac:dyDescent="0.25">
      <c r="B8047" s="36" t="str">
        <f>LOOKUP(Tabela2[[#This Row],[RESUMO]],Tabela3[Grupo],Tabela3[Meus produtos])</f>
        <v>Não</v>
      </c>
      <c r="C8047" s="30" t="s">
        <v>7689</v>
      </c>
      <c r="D8047" t="s">
        <v>21238</v>
      </c>
      <c r="E8047" t="s">
        <v>11853</v>
      </c>
      <c r="F8047" s="30" t="s">
        <v>18396</v>
      </c>
      <c r="G8047">
        <v>6.53</v>
      </c>
      <c r="H8047">
        <v>4.28</v>
      </c>
      <c r="I8047">
        <v>0</v>
      </c>
      <c r="J8047">
        <v>0</v>
      </c>
      <c r="K8047" s="13">
        <v>0.1081</v>
      </c>
      <c r="L8047" s="13">
        <v>4.2800000000000005E-2</v>
      </c>
      <c r="M8047" s="13">
        <v>6.5299999999999997E-2</v>
      </c>
      <c r="N8047" s="13">
        <v>0</v>
      </c>
      <c r="O8047" s="13">
        <v>0</v>
      </c>
      <c r="P8047" s="12" t="str">
        <f>LEFT(Tabela2[[#This Row],[Código]],2)</f>
        <v>84</v>
      </c>
    </row>
    <row r="8048" spans="2:16" ht="15" customHeight="1" x14ac:dyDescent="0.25">
      <c r="B8048" s="36" t="str">
        <f>LOOKUP(Tabela2[[#This Row],[RESUMO]],Tabela3[Grupo],Tabela3[Meus produtos])</f>
        <v>Não</v>
      </c>
      <c r="C8048" s="30" t="s">
        <v>7690</v>
      </c>
      <c r="D8048" t="s">
        <v>21238</v>
      </c>
      <c r="E8048" t="s">
        <v>11853</v>
      </c>
      <c r="F8048" s="30" t="s">
        <v>18397</v>
      </c>
      <c r="G8048">
        <v>6.53</v>
      </c>
      <c r="H8048">
        <v>4.28</v>
      </c>
      <c r="I8048">
        <v>0</v>
      </c>
      <c r="J8048">
        <v>0</v>
      </c>
      <c r="K8048" s="13">
        <v>0.1081</v>
      </c>
      <c r="L8048" s="13">
        <v>4.2800000000000005E-2</v>
      </c>
      <c r="M8048" s="13">
        <v>6.5299999999999997E-2</v>
      </c>
      <c r="N8048" s="13">
        <v>0</v>
      </c>
      <c r="O8048" s="13">
        <v>0</v>
      </c>
      <c r="P8048" s="12" t="str">
        <f>LEFT(Tabela2[[#This Row],[Código]],2)</f>
        <v>84</v>
      </c>
    </row>
    <row r="8049" spans="2:16" ht="15" customHeight="1" x14ac:dyDescent="0.25">
      <c r="B8049" s="36" t="str">
        <f>LOOKUP(Tabela2[[#This Row],[RESUMO]],Tabela3[Grupo],Tabela3[Meus produtos])</f>
        <v>Não</v>
      </c>
      <c r="C8049" s="30" t="s">
        <v>7691</v>
      </c>
      <c r="D8049" t="s">
        <v>21238</v>
      </c>
      <c r="E8049" t="s">
        <v>11853</v>
      </c>
      <c r="F8049" s="30" t="s">
        <v>18398</v>
      </c>
      <c r="G8049">
        <v>15.78</v>
      </c>
      <c r="H8049">
        <v>13.53</v>
      </c>
      <c r="I8049">
        <v>0</v>
      </c>
      <c r="J8049">
        <v>0</v>
      </c>
      <c r="K8049" s="13">
        <v>0.29310000000000003</v>
      </c>
      <c r="L8049" s="13">
        <v>0.1353</v>
      </c>
      <c r="M8049" s="13">
        <v>0.1578</v>
      </c>
      <c r="N8049" s="13">
        <v>0</v>
      </c>
      <c r="O8049" s="13">
        <v>0</v>
      </c>
      <c r="P8049" s="12" t="str">
        <f>LEFT(Tabela2[[#This Row],[Código]],2)</f>
        <v>84</v>
      </c>
    </row>
    <row r="8050" spans="2:16" ht="15" customHeight="1" x14ac:dyDescent="0.25">
      <c r="B8050" s="36" t="str">
        <f>LOOKUP(Tabela2[[#This Row],[RESUMO]],Tabela3[Grupo],Tabela3[Meus produtos])</f>
        <v>Não</v>
      </c>
      <c r="C8050" s="30" t="s">
        <v>7692</v>
      </c>
      <c r="D8050" t="s">
        <v>21238</v>
      </c>
      <c r="E8050" t="s">
        <v>11853</v>
      </c>
      <c r="F8050" s="30" t="s">
        <v>18399</v>
      </c>
      <c r="G8050">
        <v>6.53</v>
      </c>
      <c r="H8050">
        <v>4.28</v>
      </c>
      <c r="I8050">
        <v>0</v>
      </c>
      <c r="J8050">
        <v>0</v>
      </c>
      <c r="K8050" s="13">
        <v>0.1081</v>
      </c>
      <c r="L8050" s="13">
        <v>4.2800000000000005E-2</v>
      </c>
      <c r="M8050" s="13">
        <v>6.5299999999999997E-2</v>
      </c>
      <c r="N8050" s="13">
        <v>0</v>
      </c>
      <c r="O8050" s="13">
        <v>0</v>
      </c>
      <c r="P8050" s="12" t="str">
        <f>LEFT(Tabela2[[#This Row],[Código]],2)</f>
        <v>84</v>
      </c>
    </row>
    <row r="8051" spans="2:16" ht="15" customHeight="1" x14ac:dyDescent="0.25">
      <c r="B8051" s="36" t="str">
        <f>LOOKUP(Tabela2[[#This Row],[RESUMO]],Tabela3[Grupo],Tabela3[Meus produtos])</f>
        <v>Não</v>
      </c>
      <c r="C8051" s="30" t="s">
        <v>7693</v>
      </c>
      <c r="D8051" t="s">
        <v>21238</v>
      </c>
      <c r="E8051" t="s">
        <v>11853</v>
      </c>
      <c r="F8051" s="30" t="s">
        <v>18400</v>
      </c>
      <c r="G8051">
        <v>15.78</v>
      </c>
      <c r="H8051">
        <v>13.53</v>
      </c>
      <c r="I8051">
        <v>0</v>
      </c>
      <c r="J8051">
        <v>0</v>
      </c>
      <c r="K8051" s="13">
        <v>0.29310000000000003</v>
      </c>
      <c r="L8051" s="13">
        <v>0.1353</v>
      </c>
      <c r="M8051" s="13">
        <v>0.1578</v>
      </c>
      <c r="N8051" s="13">
        <v>0</v>
      </c>
      <c r="O8051" s="13">
        <v>0</v>
      </c>
      <c r="P8051" s="12" t="str">
        <f>LEFT(Tabela2[[#This Row],[Código]],2)</f>
        <v>84</v>
      </c>
    </row>
    <row r="8052" spans="2:16" ht="15" customHeight="1" x14ac:dyDescent="0.25">
      <c r="B8052" s="36" t="str">
        <f>LOOKUP(Tabela2[[#This Row],[RESUMO]],Tabela3[Grupo],Tabela3[Meus produtos])</f>
        <v>Não</v>
      </c>
      <c r="C8052" s="30" t="s">
        <v>7694</v>
      </c>
      <c r="D8052" t="s">
        <v>21238</v>
      </c>
      <c r="E8052" t="s">
        <v>11853</v>
      </c>
      <c r="F8052" s="30" t="s">
        <v>18401</v>
      </c>
      <c r="G8052">
        <v>6.4</v>
      </c>
      <c r="H8052">
        <v>4.2</v>
      </c>
      <c r="I8052">
        <v>0</v>
      </c>
      <c r="J8052">
        <v>0</v>
      </c>
      <c r="K8052" s="13">
        <v>0.10600000000000001</v>
      </c>
      <c r="L8052" s="13">
        <v>4.2000000000000003E-2</v>
      </c>
      <c r="M8052" s="13">
        <v>6.4000000000000001E-2</v>
      </c>
      <c r="N8052" s="13">
        <v>0</v>
      </c>
      <c r="O8052" s="13">
        <v>0</v>
      </c>
      <c r="P8052" s="12" t="str">
        <f>LEFT(Tabela2[[#This Row],[Código]],2)</f>
        <v>84</v>
      </c>
    </row>
    <row r="8053" spans="2:16" ht="15" customHeight="1" x14ac:dyDescent="0.25">
      <c r="B8053" s="36" t="str">
        <f>LOOKUP(Tabela2[[#This Row],[RESUMO]],Tabela3[Grupo],Tabela3[Meus produtos])</f>
        <v>Não</v>
      </c>
      <c r="C8053" s="30" t="s">
        <v>7695</v>
      </c>
      <c r="D8053" t="s">
        <v>21238</v>
      </c>
      <c r="E8053" t="s">
        <v>11853</v>
      </c>
      <c r="F8053" s="30" t="s">
        <v>18402</v>
      </c>
      <c r="G8053">
        <v>6.48</v>
      </c>
      <c r="H8053">
        <v>4.28</v>
      </c>
      <c r="I8053">
        <v>0</v>
      </c>
      <c r="J8053">
        <v>0</v>
      </c>
      <c r="K8053" s="13">
        <v>0.10760000000000002</v>
      </c>
      <c r="L8053" s="13">
        <v>4.2800000000000005E-2</v>
      </c>
      <c r="M8053" s="13">
        <v>6.480000000000001E-2</v>
      </c>
      <c r="N8053" s="13">
        <v>0</v>
      </c>
      <c r="O8053" s="13">
        <v>0</v>
      </c>
      <c r="P8053" s="12" t="str">
        <f>LEFT(Tabela2[[#This Row],[Código]],2)</f>
        <v>84</v>
      </c>
    </row>
    <row r="8054" spans="2:16" ht="15" customHeight="1" x14ac:dyDescent="0.25">
      <c r="B8054" s="36" t="str">
        <f>LOOKUP(Tabela2[[#This Row],[RESUMO]],Tabela3[Grupo],Tabela3[Meus produtos])</f>
        <v>Não</v>
      </c>
      <c r="C8054" s="30" t="s">
        <v>7696</v>
      </c>
      <c r="D8054" t="s">
        <v>21238</v>
      </c>
      <c r="E8054" t="s">
        <v>11853</v>
      </c>
      <c r="F8054" s="30" t="s">
        <v>18403</v>
      </c>
      <c r="G8054">
        <v>6.48</v>
      </c>
      <c r="H8054">
        <v>4.28</v>
      </c>
      <c r="I8054">
        <v>0</v>
      </c>
      <c r="J8054">
        <v>0</v>
      </c>
      <c r="K8054" s="13">
        <v>0.10760000000000002</v>
      </c>
      <c r="L8054" s="13">
        <v>4.2800000000000005E-2</v>
      </c>
      <c r="M8054" s="13">
        <v>6.480000000000001E-2</v>
      </c>
      <c r="N8054" s="13">
        <v>0</v>
      </c>
      <c r="O8054" s="13">
        <v>0</v>
      </c>
      <c r="P8054" s="12" t="str">
        <f>LEFT(Tabela2[[#This Row],[Código]],2)</f>
        <v>84</v>
      </c>
    </row>
    <row r="8055" spans="2:16" ht="15" customHeight="1" x14ac:dyDescent="0.25">
      <c r="B8055" s="36" t="str">
        <f>LOOKUP(Tabela2[[#This Row],[RESUMO]],Tabela3[Grupo],Tabela3[Meus produtos])</f>
        <v>Não</v>
      </c>
      <c r="C8055" s="30" t="s">
        <v>7697</v>
      </c>
      <c r="D8055" t="s">
        <v>21238</v>
      </c>
      <c r="E8055" t="s">
        <v>11853</v>
      </c>
      <c r="F8055" s="30" t="s">
        <v>18404</v>
      </c>
      <c r="G8055">
        <v>15.78</v>
      </c>
      <c r="H8055">
        <v>13.53</v>
      </c>
      <c r="I8055">
        <v>0</v>
      </c>
      <c r="J8055">
        <v>0</v>
      </c>
      <c r="K8055" s="13">
        <v>0.29310000000000003</v>
      </c>
      <c r="L8055" s="13">
        <v>0.1353</v>
      </c>
      <c r="M8055" s="13">
        <v>0.1578</v>
      </c>
      <c r="N8055" s="13">
        <v>0</v>
      </c>
      <c r="O8055" s="13">
        <v>0</v>
      </c>
      <c r="P8055" s="12" t="str">
        <f>LEFT(Tabela2[[#This Row],[Código]],2)</f>
        <v>84</v>
      </c>
    </row>
    <row r="8056" spans="2:16" ht="15" customHeight="1" x14ac:dyDescent="0.25">
      <c r="B8056" s="36" t="str">
        <f>LOOKUP(Tabela2[[#This Row],[RESUMO]],Tabela3[Grupo],Tabela3[Meus produtos])</f>
        <v>Não</v>
      </c>
      <c r="C8056" s="30" t="s">
        <v>7698</v>
      </c>
      <c r="D8056" t="s">
        <v>21238</v>
      </c>
      <c r="E8056" t="s">
        <v>11853</v>
      </c>
      <c r="F8056" s="30" t="s">
        <v>18405</v>
      </c>
      <c r="G8056">
        <v>15.78</v>
      </c>
      <c r="H8056">
        <v>13.53</v>
      </c>
      <c r="I8056">
        <v>0</v>
      </c>
      <c r="J8056">
        <v>0</v>
      </c>
      <c r="K8056" s="13">
        <v>0.29310000000000003</v>
      </c>
      <c r="L8056" s="13">
        <v>0.1353</v>
      </c>
      <c r="M8056" s="13">
        <v>0.1578</v>
      </c>
      <c r="N8056" s="13">
        <v>0</v>
      </c>
      <c r="O8056" s="13">
        <v>0</v>
      </c>
      <c r="P8056" s="12" t="str">
        <f>LEFT(Tabela2[[#This Row],[Código]],2)</f>
        <v>84</v>
      </c>
    </row>
    <row r="8057" spans="2:16" ht="15" customHeight="1" x14ac:dyDescent="0.25">
      <c r="B8057" s="36" t="str">
        <f>LOOKUP(Tabela2[[#This Row],[RESUMO]],Tabela3[Grupo],Tabela3[Meus produtos])</f>
        <v>Não</v>
      </c>
      <c r="C8057" s="30" t="s">
        <v>7698</v>
      </c>
      <c r="D8057" t="s">
        <v>124</v>
      </c>
      <c r="E8057" t="s">
        <v>11853</v>
      </c>
      <c r="F8057" s="30" t="s">
        <v>21476</v>
      </c>
      <c r="G8057">
        <v>15.76</v>
      </c>
      <c r="H8057">
        <v>13.51</v>
      </c>
      <c r="I8057">
        <v>0</v>
      </c>
      <c r="J8057">
        <v>0</v>
      </c>
      <c r="K8057" s="13">
        <v>0.29269999999999996</v>
      </c>
      <c r="L8057" s="13">
        <v>0.1351</v>
      </c>
      <c r="M8057" s="13">
        <v>0.15759999999999999</v>
      </c>
      <c r="N8057" s="13">
        <v>0</v>
      </c>
      <c r="O8057" s="13">
        <v>0</v>
      </c>
      <c r="P8057" s="12" t="str">
        <f>LEFT(Tabela2[[#This Row],[Código]],2)</f>
        <v>84</v>
      </c>
    </row>
    <row r="8058" spans="2:16" ht="15" customHeight="1" x14ac:dyDescent="0.25">
      <c r="B8058" s="36" t="str">
        <f>LOOKUP(Tabela2[[#This Row],[RESUMO]],Tabela3[Grupo],Tabela3[Meus produtos])</f>
        <v>Não</v>
      </c>
      <c r="C8058" s="30" t="s">
        <v>7698</v>
      </c>
      <c r="D8058" t="s">
        <v>127</v>
      </c>
      <c r="E8058" t="s">
        <v>11853</v>
      </c>
      <c r="F8058" s="30" t="s">
        <v>21477</v>
      </c>
      <c r="G8058">
        <v>15.76</v>
      </c>
      <c r="H8058">
        <v>13.51</v>
      </c>
      <c r="I8058">
        <v>0</v>
      </c>
      <c r="J8058">
        <v>0</v>
      </c>
      <c r="K8058" s="13">
        <v>0.29269999999999996</v>
      </c>
      <c r="L8058" s="13">
        <v>0.1351</v>
      </c>
      <c r="M8058" s="13">
        <v>0.15759999999999999</v>
      </c>
      <c r="N8058" s="13">
        <v>0</v>
      </c>
      <c r="O8058" s="13">
        <v>0</v>
      </c>
      <c r="P8058" s="12" t="str">
        <f>LEFT(Tabela2[[#This Row],[Código]],2)</f>
        <v>84</v>
      </c>
    </row>
    <row r="8059" spans="2:16" ht="15" customHeight="1" x14ac:dyDescent="0.25">
      <c r="B8059" s="36" t="str">
        <f>LOOKUP(Tabela2[[#This Row],[RESUMO]],Tabela3[Grupo],Tabela3[Meus produtos])</f>
        <v>Não</v>
      </c>
      <c r="C8059" s="30" t="s">
        <v>7699</v>
      </c>
      <c r="D8059" t="s">
        <v>21238</v>
      </c>
      <c r="E8059" t="s">
        <v>11853</v>
      </c>
      <c r="F8059" s="30" t="s">
        <v>18406</v>
      </c>
      <c r="G8059">
        <v>15.78</v>
      </c>
      <c r="H8059">
        <v>13.53</v>
      </c>
      <c r="I8059">
        <v>0</v>
      </c>
      <c r="J8059">
        <v>0</v>
      </c>
      <c r="K8059" s="13">
        <v>0.29310000000000003</v>
      </c>
      <c r="L8059" s="13">
        <v>0.1353</v>
      </c>
      <c r="M8059" s="13">
        <v>0.1578</v>
      </c>
      <c r="N8059" s="13">
        <v>0</v>
      </c>
      <c r="O8059" s="13">
        <v>0</v>
      </c>
      <c r="P8059" s="12" t="str">
        <f>LEFT(Tabela2[[#This Row],[Código]],2)</f>
        <v>84</v>
      </c>
    </row>
    <row r="8060" spans="2:16" ht="15" customHeight="1" x14ac:dyDescent="0.25">
      <c r="B8060" s="36" t="str">
        <f>LOOKUP(Tabela2[[#This Row],[RESUMO]],Tabela3[Grupo],Tabela3[Meus produtos])</f>
        <v>Não</v>
      </c>
      <c r="C8060" s="30" t="s">
        <v>7699</v>
      </c>
      <c r="D8060" t="s">
        <v>124</v>
      </c>
      <c r="E8060" t="s">
        <v>11853</v>
      </c>
      <c r="F8060" s="30" t="s">
        <v>21476</v>
      </c>
      <c r="G8060">
        <v>15.76</v>
      </c>
      <c r="H8060">
        <v>13.51</v>
      </c>
      <c r="I8060">
        <v>0</v>
      </c>
      <c r="J8060">
        <v>0</v>
      </c>
      <c r="K8060" s="13">
        <v>0.29269999999999996</v>
      </c>
      <c r="L8060" s="13">
        <v>0.1351</v>
      </c>
      <c r="M8060" s="13">
        <v>0.15759999999999999</v>
      </c>
      <c r="N8060" s="13">
        <v>0</v>
      </c>
      <c r="O8060" s="13">
        <v>0</v>
      </c>
      <c r="P8060" s="12" t="str">
        <f>LEFT(Tabela2[[#This Row],[Código]],2)</f>
        <v>84</v>
      </c>
    </row>
    <row r="8061" spans="2:16" ht="15" customHeight="1" x14ac:dyDescent="0.25">
      <c r="B8061" s="36" t="str">
        <f>LOOKUP(Tabela2[[#This Row],[RESUMO]],Tabela3[Grupo],Tabela3[Meus produtos])</f>
        <v>Não</v>
      </c>
      <c r="C8061" s="30" t="s">
        <v>7699</v>
      </c>
      <c r="D8061" t="s">
        <v>127</v>
      </c>
      <c r="E8061" t="s">
        <v>11853</v>
      </c>
      <c r="F8061" s="30" t="s">
        <v>21477</v>
      </c>
      <c r="G8061">
        <v>15.76</v>
      </c>
      <c r="H8061">
        <v>13.51</v>
      </c>
      <c r="I8061">
        <v>0</v>
      </c>
      <c r="J8061">
        <v>0</v>
      </c>
      <c r="K8061" s="13">
        <v>0.29269999999999996</v>
      </c>
      <c r="L8061" s="13">
        <v>0.1351</v>
      </c>
      <c r="M8061" s="13">
        <v>0.15759999999999999</v>
      </c>
      <c r="N8061" s="13">
        <v>0</v>
      </c>
      <c r="O8061" s="13">
        <v>0</v>
      </c>
      <c r="P8061" s="12" t="str">
        <f>LEFT(Tabela2[[#This Row],[Código]],2)</f>
        <v>84</v>
      </c>
    </row>
    <row r="8062" spans="2:16" ht="15" customHeight="1" x14ac:dyDescent="0.25">
      <c r="B8062" s="36" t="str">
        <f>LOOKUP(Tabela2[[#This Row],[RESUMO]],Tabela3[Grupo],Tabela3[Meus produtos])</f>
        <v>Não</v>
      </c>
      <c r="C8062" s="30" t="s">
        <v>7700</v>
      </c>
      <c r="D8062" t="s">
        <v>21238</v>
      </c>
      <c r="E8062" t="s">
        <v>11853</v>
      </c>
      <c r="F8062" s="30" t="s">
        <v>18407</v>
      </c>
      <c r="G8062">
        <v>15.78</v>
      </c>
      <c r="H8062">
        <v>13.53</v>
      </c>
      <c r="I8062">
        <v>0</v>
      </c>
      <c r="J8062">
        <v>0</v>
      </c>
      <c r="K8062" s="13">
        <v>0.29310000000000003</v>
      </c>
      <c r="L8062" s="13">
        <v>0.1353</v>
      </c>
      <c r="M8062" s="13">
        <v>0.1578</v>
      </c>
      <c r="N8062" s="13">
        <v>0</v>
      </c>
      <c r="O8062" s="13">
        <v>0</v>
      </c>
      <c r="P8062" s="12" t="str">
        <f>LEFT(Tabela2[[#This Row],[Código]],2)</f>
        <v>84</v>
      </c>
    </row>
    <row r="8063" spans="2:16" ht="15" customHeight="1" x14ac:dyDescent="0.25">
      <c r="B8063" s="36" t="str">
        <f>LOOKUP(Tabela2[[#This Row],[RESUMO]],Tabela3[Grupo],Tabela3[Meus produtos])</f>
        <v>Não</v>
      </c>
      <c r="C8063" s="30" t="s">
        <v>7700</v>
      </c>
      <c r="D8063" t="s">
        <v>124</v>
      </c>
      <c r="E8063" t="s">
        <v>11853</v>
      </c>
      <c r="F8063" s="30" t="s">
        <v>21476</v>
      </c>
      <c r="G8063">
        <v>15.76</v>
      </c>
      <c r="H8063">
        <v>13.51</v>
      </c>
      <c r="I8063">
        <v>0</v>
      </c>
      <c r="J8063">
        <v>0</v>
      </c>
      <c r="K8063" s="13">
        <v>0.29269999999999996</v>
      </c>
      <c r="L8063" s="13">
        <v>0.1351</v>
      </c>
      <c r="M8063" s="13">
        <v>0.15759999999999999</v>
      </c>
      <c r="N8063" s="13">
        <v>0</v>
      </c>
      <c r="O8063" s="13">
        <v>0</v>
      </c>
      <c r="P8063" s="12" t="str">
        <f>LEFT(Tabela2[[#This Row],[Código]],2)</f>
        <v>84</v>
      </c>
    </row>
    <row r="8064" spans="2:16" ht="15" customHeight="1" x14ac:dyDescent="0.25">
      <c r="B8064" s="36" t="str">
        <f>LOOKUP(Tabela2[[#This Row],[RESUMO]],Tabela3[Grupo],Tabela3[Meus produtos])</f>
        <v>Não</v>
      </c>
      <c r="C8064" s="30" t="s">
        <v>7700</v>
      </c>
      <c r="D8064" t="s">
        <v>127</v>
      </c>
      <c r="E8064" t="s">
        <v>11853</v>
      </c>
      <c r="F8064" s="30" t="s">
        <v>21477</v>
      </c>
      <c r="G8064">
        <v>15.76</v>
      </c>
      <c r="H8064">
        <v>13.51</v>
      </c>
      <c r="I8064">
        <v>0</v>
      </c>
      <c r="J8064">
        <v>0</v>
      </c>
      <c r="K8064" s="13">
        <v>0.29269999999999996</v>
      </c>
      <c r="L8064" s="13">
        <v>0.1351</v>
      </c>
      <c r="M8064" s="13">
        <v>0.15759999999999999</v>
      </c>
      <c r="N8064" s="13">
        <v>0</v>
      </c>
      <c r="O8064" s="13">
        <v>0</v>
      </c>
      <c r="P8064" s="12" t="str">
        <f>LEFT(Tabela2[[#This Row],[Código]],2)</f>
        <v>84</v>
      </c>
    </row>
    <row r="8065" spans="2:16" ht="15" customHeight="1" x14ac:dyDescent="0.25">
      <c r="B8065" s="36" t="str">
        <f>LOOKUP(Tabela2[[#This Row],[RESUMO]],Tabela3[Grupo],Tabela3[Meus produtos])</f>
        <v>Não</v>
      </c>
      <c r="C8065" s="30" t="s">
        <v>7701</v>
      </c>
      <c r="D8065" t="s">
        <v>21238</v>
      </c>
      <c r="E8065" t="s">
        <v>11853</v>
      </c>
      <c r="F8065" s="30" t="s">
        <v>18408</v>
      </c>
      <c r="G8065">
        <v>6.2</v>
      </c>
      <c r="H8065">
        <v>4.2</v>
      </c>
      <c r="I8065">
        <v>0</v>
      </c>
      <c r="J8065">
        <v>0</v>
      </c>
      <c r="K8065" s="13">
        <v>0.10400000000000001</v>
      </c>
      <c r="L8065" s="13">
        <v>4.2000000000000003E-2</v>
      </c>
      <c r="M8065" s="13">
        <v>6.2E-2</v>
      </c>
      <c r="N8065" s="13">
        <v>0</v>
      </c>
      <c r="O8065" s="13">
        <v>0</v>
      </c>
      <c r="P8065" s="12" t="str">
        <f>LEFT(Tabela2[[#This Row],[Código]],2)</f>
        <v>84</v>
      </c>
    </row>
    <row r="8066" spans="2:16" ht="15" customHeight="1" x14ac:dyDescent="0.25">
      <c r="B8066" s="36" t="str">
        <f>LOOKUP(Tabela2[[#This Row],[RESUMO]],Tabela3[Grupo],Tabela3[Meus produtos])</f>
        <v>Não</v>
      </c>
      <c r="C8066" s="30" t="s">
        <v>7702</v>
      </c>
      <c r="D8066" t="s">
        <v>21238</v>
      </c>
      <c r="E8066" t="s">
        <v>11853</v>
      </c>
      <c r="F8066" s="30" t="s">
        <v>18409</v>
      </c>
      <c r="G8066">
        <v>15.65</v>
      </c>
      <c r="H8066">
        <v>13.45</v>
      </c>
      <c r="I8066">
        <v>0</v>
      </c>
      <c r="J8066">
        <v>0</v>
      </c>
      <c r="K8066" s="13">
        <v>0.29099999999999998</v>
      </c>
      <c r="L8066" s="13">
        <v>0.13449999999999998</v>
      </c>
      <c r="M8066" s="13">
        <v>0.1565</v>
      </c>
      <c r="N8066" s="13">
        <v>0</v>
      </c>
      <c r="O8066" s="13">
        <v>0</v>
      </c>
      <c r="P8066" s="12" t="str">
        <f>LEFT(Tabela2[[#This Row],[Código]],2)</f>
        <v>84</v>
      </c>
    </row>
    <row r="8067" spans="2:16" ht="15" customHeight="1" x14ac:dyDescent="0.25">
      <c r="B8067" s="36" t="str">
        <f>LOOKUP(Tabela2[[#This Row],[RESUMO]],Tabela3[Grupo],Tabela3[Meus produtos])</f>
        <v>Não</v>
      </c>
      <c r="C8067" s="30" t="s">
        <v>7703</v>
      </c>
      <c r="D8067" t="s">
        <v>21238</v>
      </c>
      <c r="E8067" t="s">
        <v>11853</v>
      </c>
      <c r="F8067" s="30" t="s">
        <v>18410</v>
      </c>
      <c r="G8067">
        <v>6.28</v>
      </c>
      <c r="H8067">
        <v>4.28</v>
      </c>
      <c r="I8067">
        <v>0</v>
      </c>
      <c r="J8067">
        <v>0</v>
      </c>
      <c r="K8067" s="13">
        <v>0.10560000000000001</v>
      </c>
      <c r="L8067" s="13">
        <v>4.2800000000000005E-2</v>
      </c>
      <c r="M8067" s="13">
        <v>6.2800000000000009E-2</v>
      </c>
      <c r="N8067" s="13">
        <v>0</v>
      </c>
      <c r="O8067" s="13">
        <v>0</v>
      </c>
      <c r="P8067" s="12" t="str">
        <f>LEFT(Tabela2[[#This Row],[Código]],2)</f>
        <v>84</v>
      </c>
    </row>
    <row r="8068" spans="2:16" ht="15" customHeight="1" x14ac:dyDescent="0.25">
      <c r="B8068" s="36" t="str">
        <f>LOOKUP(Tabela2[[#This Row],[RESUMO]],Tabela3[Grupo],Tabela3[Meus produtos])</f>
        <v>Não</v>
      </c>
      <c r="C8068" s="30" t="s">
        <v>7704</v>
      </c>
      <c r="D8068" t="s">
        <v>21238</v>
      </c>
      <c r="E8068" t="s">
        <v>11853</v>
      </c>
      <c r="F8068" s="30" t="s">
        <v>18411</v>
      </c>
      <c r="G8068">
        <v>15.75</v>
      </c>
      <c r="H8068">
        <v>13.53</v>
      </c>
      <c r="I8068">
        <v>0</v>
      </c>
      <c r="J8068">
        <v>0</v>
      </c>
      <c r="K8068" s="13">
        <v>0.2928</v>
      </c>
      <c r="L8068" s="13">
        <v>0.1353</v>
      </c>
      <c r="M8068" s="13">
        <v>0.1575</v>
      </c>
      <c r="N8068" s="13">
        <v>0</v>
      </c>
      <c r="O8068" s="13">
        <v>0</v>
      </c>
      <c r="P8068" s="12" t="str">
        <f>LEFT(Tabela2[[#This Row],[Código]],2)</f>
        <v>84</v>
      </c>
    </row>
    <row r="8069" spans="2:16" ht="15" customHeight="1" x14ac:dyDescent="0.25">
      <c r="B8069" s="36" t="str">
        <f>LOOKUP(Tabela2[[#This Row],[RESUMO]],Tabela3[Grupo],Tabela3[Meus produtos])</f>
        <v>Não</v>
      </c>
      <c r="C8069" s="30" t="s">
        <v>7705</v>
      </c>
      <c r="D8069" t="s">
        <v>21238</v>
      </c>
      <c r="E8069" t="s">
        <v>11853</v>
      </c>
      <c r="F8069" s="30" t="s">
        <v>18412</v>
      </c>
      <c r="G8069">
        <v>15.75</v>
      </c>
      <c r="H8069">
        <v>13.53</v>
      </c>
      <c r="I8069">
        <v>0</v>
      </c>
      <c r="J8069">
        <v>0</v>
      </c>
      <c r="K8069" s="13">
        <v>0.2928</v>
      </c>
      <c r="L8069" s="13">
        <v>0.1353</v>
      </c>
      <c r="M8069" s="13">
        <v>0.1575</v>
      </c>
      <c r="N8069" s="13">
        <v>0</v>
      </c>
      <c r="O8069" s="13">
        <v>0</v>
      </c>
      <c r="P8069" s="12" t="str">
        <f>LEFT(Tabela2[[#This Row],[Código]],2)</f>
        <v>84</v>
      </c>
    </row>
    <row r="8070" spans="2:16" ht="15" customHeight="1" x14ac:dyDescent="0.25">
      <c r="B8070" s="36" t="str">
        <f>LOOKUP(Tabela2[[#This Row],[RESUMO]],Tabela3[Grupo],Tabela3[Meus produtos])</f>
        <v>Não</v>
      </c>
      <c r="C8070" s="30" t="s">
        <v>7706</v>
      </c>
      <c r="D8070" t="s">
        <v>21238</v>
      </c>
      <c r="E8070" t="s">
        <v>11853</v>
      </c>
      <c r="F8070" s="30" t="s">
        <v>18413</v>
      </c>
      <c r="G8070">
        <v>15.56</v>
      </c>
      <c r="H8070">
        <v>13.53</v>
      </c>
      <c r="I8070">
        <v>0</v>
      </c>
      <c r="J8070">
        <v>0</v>
      </c>
      <c r="K8070" s="13">
        <v>0.29090000000000005</v>
      </c>
      <c r="L8070" s="13">
        <v>0.1353</v>
      </c>
      <c r="M8070" s="13">
        <v>0.15560000000000002</v>
      </c>
      <c r="N8070" s="13">
        <v>0</v>
      </c>
      <c r="O8070" s="13">
        <v>0</v>
      </c>
      <c r="P8070" s="12" t="str">
        <f>LEFT(Tabela2[[#This Row],[Código]],2)</f>
        <v>84</v>
      </c>
    </row>
    <row r="8071" spans="2:16" ht="15" customHeight="1" x14ac:dyDescent="0.25">
      <c r="B8071" s="36" t="str">
        <f>LOOKUP(Tabela2[[#This Row],[RESUMO]],Tabela3[Grupo],Tabela3[Meus produtos])</f>
        <v>Não</v>
      </c>
      <c r="C8071" s="30" t="s">
        <v>7707</v>
      </c>
      <c r="D8071" t="s">
        <v>21238</v>
      </c>
      <c r="E8071" t="s">
        <v>11853</v>
      </c>
      <c r="F8071" s="30" t="s">
        <v>18414</v>
      </c>
      <c r="G8071">
        <v>15.75</v>
      </c>
      <c r="H8071">
        <v>13.53</v>
      </c>
      <c r="I8071">
        <v>0</v>
      </c>
      <c r="J8071">
        <v>0</v>
      </c>
      <c r="K8071" s="13">
        <v>0.2928</v>
      </c>
      <c r="L8071" s="13">
        <v>0.1353</v>
      </c>
      <c r="M8071" s="13">
        <v>0.1575</v>
      </c>
      <c r="N8071" s="13">
        <v>0</v>
      </c>
      <c r="O8071" s="13">
        <v>0</v>
      </c>
      <c r="P8071" s="12" t="str">
        <f>LEFT(Tabela2[[#This Row],[Código]],2)</f>
        <v>84</v>
      </c>
    </row>
    <row r="8072" spans="2:16" ht="15" customHeight="1" x14ac:dyDescent="0.25">
      <c r="B8072" s="36" t="str">
        <f>LOOKUP(Tabela2[[#This Row],[RESUMO]],Tabela3[Grupo],Tabela3[Meus produtos])</f>
        <v>Não</v>
      </c>
      <c r="C8072" s="30" t="s">
        <v>7708</v>
      </c>
      <c r="D8072" t="s">
        <v>21238</v>
      </c>
      <c r="E8072" t="s">
        <v>11853</v>
      </c>
      <c r="F8072" s="30" t="s">
        <v>18415</v>
      </c>
      <c r="G8072">
        <v>15.75</v>
      </c>
      <c r="H8072">
        <v>13.53</v>
      </c>
      <c r="I8072">
        <v>0</v>
      </c>
      <c r="J8072">
        <v>0</v>
      </c>
      <c r="K8072" s="13">
        <v>0.2928</v>
      </c>
      <c r="L8072" s="13">
        <v>0.1353</v>
      </c>
      <c r="M8072" s="13">
        <v>0.1575</v>
      </c>
      <c r="N8072" s="13">
        <v>0</v>
      </c>
      <c r="O8072" s="13">
        <v>0</v>
      </c>
      <c r="P8072" s="12" t="str">
        <f>LEFT(Tabela2[[#This Row],[Código]],2)</f>
        <v>84</v>
      </c>
    </row>
    <row r="8073" spans="2:16" ht="15" customHeight="1" x14ac:dyDescent="0.25">
      <c r="B8073" s="36" t="str">
        <f>LOOKUP(Tabela2[[#This Row],[RESUMO]],Tabela3[Grupo],Tabela3[Meus produtos])</f>
        <v>Não</v>
      </c>
      <c r="C8073" s="30" t="s">
        <v>7709</v>
      </c>
      <c r="D8073" t="s">
        <v>21238</v>
      </c>
      <c r="E8073" t="s">
        <v>11853</v>
      </c>
      <c r="F8073" s="30" t="s">
        <v>18416</v>
      </c>
      <c r="G8073">
        <v>15.75</v>
      </c>
      <c r="H8073">
        <v>13.53</v>
      </c>
      <c r="I8073">
        <v>0</v>
      </c>
      <c r="J8073">
        <v>0</v>
      </c>
      <c r="K8073" s="13">
        <v>0.2928</v>
      </c>
      <c r="L8073" s="13">
        <v>0.1353</v>
      </c>
      <c r="M8073" s="13">
        <v>0.1575</v>
      </c>
      <c r="N8073" s="13">
        <v>0</v>
      </c>
      <c r="O8073" s="13">
        <v>0</v>
      </c>
      <c r="P8073" s="12" t="str">
        <f>LEFT(Tabela2[[#This Row],[Código]],2)</f>
        <v>84</v>
      </c>
    </row>
    <row r="8074" spans="2:16" ht="15" customHeight="1" x14ac:dyDescent="0.25">
      <c r="B8074" s="36" t="str">
        <f>LOOKUP(Tabela2[[#This Row],[RESUMO]],Tabela3[Grupo],Tabela3[Meus produtos])</f>
        <v>Não</v>
      </c>
      <c r="C8074" s="30" t="s">
        <v>7710</v>
      </c>
      <c r="D8074" t="s">
        <v>21238</v>
      </c>
      <c r="E8074" t="s">
        <v>11853</v>
      </c>
      <c r="F8074" s="30" t="s">
        <v>18417</v>
      </c>
      <c r="G8074">
        <v>15.75</v>
      </c>
      <c r="H8074">
        <v>13.53</v>
      </c>
      <c r="I8074">
        <v>0</v>
      </c>
      <c r="J8074">
        <v>0</v>
      </c>
      <c r="K8074" s="13">
        <v>0.2928</v>
      </c>
      <c r="L8074" s="13">
        <v>0.1353</v>
      </c>
      <c r="M8074" s="13">
        <v>0.1575</v>
      </c>
      <c r="N8074" s="13">
        <v>0</v>
      </c>
      <c r="O8074" s="13">
        <v>0</v>
      </c>
      <c r="P8074" s="12" t="str">
        <f>LEFT(Tabela2[[#This Row],[Código]],2)</f>
        <v>84</v>
      </c>
    </row>
    <row r="8075" spans="2:16" ht="15" customHeight="1" x14ac:dyDescent="0.25">
      <c r="B8075" s="36" t="str">
        <f>LOOKUP(Tabela2[[#This Row],[RESUMO]],Tabela3[Grupo],Tabela3[Meus produtos])</f>
        <v>Não</v>
      </c>
      <c r="C8075" s="30" t="s">
        <v>7711</v>
      </c>
      <c r="D8075" t="s">
        <v>21238</v>
      </c>
      <c r="E8075" t="s">
        <v>11853</v>
      </c>
      <c r="F8075" s="30" t="s">
        <v>18418</v>
      </c>
      <c r="G8075">
        <v>15.75</v>
      </c>
      <c r="H8075">
        <v>13.53</v>
      </c>
      <c r="I8075">
        <v>0</v>
      </c>
      <c r="J8075">
        <v>0</v>
      </c>
      <c r="K8075" s="13">
        <v>0.2928</v>
      </c>
      <c r="L8075" s="13">
        <v>0.1353</v>
      </c>
      <c r="M8075" s="13">
        <v>0.1575</v>
      </c>
      <c r="N8075" s="13">
        <v>0</v>
      </c>
      <c r="O8075" s="13">
        <v>0</v>
      </c>
      <c r="P8075" s="12" t="str">
        <f>LEFT(Tabela2[[#This Row],[Código]],2)</f>
        <v>84</v>
      </c>
    </row>
    <row r="8076" spans="2:16" ht="15" customHeight="1" x14ac:dyDescent="0.25">
      <c r="B8076" s="36" t="str">
        <f>LOOKUP(Tabela2[[#This Row],[RESUMO]],Tabela3[Grupo],Tabela3[Meus produtos])</f>
        <v>Não</v>
      </c>
      <c r="C8076" s="30" t="s">
        <v>7712</v>
      </c>
      <c r="D8076" t="s">
        <v>21238</v>
      </c>
      <c r="E8076" t="s">
        <v>11853</v>
      </c>
      <c r="F8076" s="30" t="s">
        <v>18419</v>
      </c>
      <c r="G8076">
        <v>15.75</v>
      </c>
      <c r="H8076">
        <v>13.53</v>
      </c>
      <c r="I8076">
        <v>0</v>
      </c>
      <c r="J8076">
        <v>0</v>
      </c>
      <c r="K8076" s="13">
        <v>0.2928</v>
      </c>
      <c r="L8076" s="13">
        <v>0.1353</v>
      </c>
      <c r="M8076" s="13">
        <v>0.1575</v>
      </c>
      <c r="N8076" s="13">
        <v>0</v>
      </c>
      <c r="O8076" s="13">
        <v>0</v>
      </c>
      <c r="P8076" s="12" t="str">
        <f>LEFT(Tabela2[[#This Row],[Código]],2)</f>
        <v>84</v>
      </c>
    </row>
    <row r="8077" spans="2:16" ht="15" customHeight="1" x14ac:dyDescent="0.25">
      <c r="B8077" s="36" t="str">
        <f>LOOKUP(Tabela2[[#This Row],[RESUMO]],Tabela3[Grupo],Tabela3[Meus produtos])</f>
        <v>Não</v>
      </c>
      <c r="C8077" s="30" t="s">
        <v>7713</v>
      </c>
      <c r="D8077" t="s">
        <v>21238</v>
      </c>
      <c r="E8077" t="s">
        <v>11853</v>
      </c>
      <c r="F8077" s="30" t="s">
        <v>18420</v>
      </c>
      <c r="G8077">
        <v>15.75</v>
      </c>
      <c r="H8077">
        <v>13.53</v>
      </c>
      <c r="I8077">
        <v>0</v>
      </c>
      <c r="J8077">
        <v>0</v>
      </c>
      <c r="K8077" s="13">
        <v>0.2928</v>
      </c>
      <c r="L8077" s="13">
        <v>0.1353</v>
      </c>
      <c r="M8077" s="13">
        <v>0.1575</v>
      </c>
      <c r="N8077" s="13">
        <v>0</v>
      </c>
      <c r="O8077" s="13">
        <v>0</v>
      </c>
      <c r="P8077" s="12" t="str">
        <f>LEFT(Tabela2[[#This Row],[Código]],2)</f>
        <v>84</v>
      </c>
    </row>
    <row r="8078" spans="2:16" ht="15" customHeight="1" x14ac:dyDescent="0.25">
      <c r="B8078" s="36" t="str">
        <f>LOOKUP(Tabela2[[#This Row],[RESUMO]],Tabela3[Grupo],Tabela3[Meus produtos])</f>
        <v>Não</v>
      </c>
      <c r="C8078" s="30" t="s">
        <v>7714</v>
      </c>
      <c r="D8078" t="s">
        <v>21238</v>
      </c>
      <c r="E8078" t="s">
        <v>11853</v>
      </c>
      <c r="F8078" s="30" t="s">
        <v>18421</v>
      </c>
      <c r="G8078">
        <v>23.1</v>
      </c>
      <c r="H8078">
        <v>17.170000000000002</v>
      </c>
      <c r="I8078">
        <v>12</v>
      </c>
      <c r="J8078">
        <v>0</v>
      </c>
      <c r="K8078" s="13">
        <v>0.52270000000000005</v>
      </c>
      <c r="L8078" s="13">
        <v>0.17170000000000002</v>
      </c>
      <c r="M8078" s="13">
        <v>0.23100000000000001</v>
      </c>
      <c r="N8078" s="13">
        <v>0.12</v>
      </c>
      <c r="O8078" s="13">
        <v>0</v>
      </c>
      <c r="P8078" s="12" t="str">
        <f>LEFT(Tabela2[[#This Row],[Código]],2)</f>
        <v>84</v>
      </c>
    </row>
    <row r="8079" spans="2:16" ht="15" customHeight="1" x14ac:dyDescent="0.25">
      <c r="B8079" s="36" t="str">
        <f>LOOKUP(Tabela2[[#This Row],[RESUMO]],Tabela3[Grupo],Tabela3[Meus produtos])</f>
        <v>Não</v>
      </c>
      <c r="C8079" s="30" t="s">
        <v>7715</v>
      </c>
      <c r="D8079" t="s">
        <v>21238</v>
      </c>
      <c r="E8079" t="s">
        <v>11853</v>
      </c>
      <c r="F8079" s="30" t="s">
        <v>18422</v>
      </c>
      <c r="G8079">
        <v>15.75</v>
      </c>
      <c r="H8079">
        <v>13.53</v>
      </c>
      <c r="I8079">
        <v>0</v>
      </c>
      <c r="J8079">
        <v>0</v>
      </c>
      <c r="K8079" s="13">
        <v>0.2928</v>
      </c>
      <c r="L8079" s="13">
        <v>0.1353</v>
      </c>
      <c r="M8079" s="13">
        <v>0.1575</v>
      </c>
      <c r="N8079" s="13">
        <v>0</v>
      </c>
      <c r="O8079" s="13">
        <v>0</v>
      </c>
      <c r="P8079" s="12" t="str">
        <f>LEFT(Tabela2[[#This Row],[Código]],2)</f>
        <v>84</v>
      </c>
    </row>
    <row r="8080" spans="2:16" ht="15" customHeight="1" x14ac:dyDescent="0.25">
      <c r="B8080" s="36" t="str">
        <f>LOOKUP(Tabela2[[#This Row],[RESUMO]],Tabela3[Grupo],Tabela3[Meus produtos])</f>
        <v>Não</v>
      </c>
      <c r="C8080" s="30" t="s">
        <v>7716</v>
      </c>
      <c r="D8080" t="s">
        <v>21238</v>
      </c>
      <c r="E8080" t="s">
        <v>11853</v>
      </c>
      <c r="F8080" s="30" t="s">
        <v>18423</v>
      </c>
      <c r="G8080">
        <v>15.75</v>
      </c>
      <c r="H8080">
        <v>13.53</v>
      </c>
      <c r="I8080">
        <v>0</v>
      </c>
      <c r="J8080">
        <v>0</v>
      </c>
      <c r="K8080" s="13">
        <v>0.2928</v>
      </c>
      <c r="L8080" s="13">
        <v>0.1353</v>
      </c>
      <c r="M8080" s="13">
        <v>0.1575</v>
      </c>
      <c r="N8080" s="13">
        <v>0</v>
      </c>
      <c r="O8080" s="13">
        <v>0</v>
      </c>
      <c r="P8080" s="12" t="str">
        <f>LEFT(Tabela2[[#This Row],[Código]],2)</f>
        <v>84</v>
      </c>
    </row>
    <row r="8081" spans="2:16" ht="15" customHeight="1" x14ac:dyDescent="0.25">
      <c r="B8081" s="36" t="str">
        <f>LOOKUP(Tabela2[[#This Row],[RESUMO]],Tabela3[Grupo],Tabela3[Meus produtos])</f>
        <v>Não</v>
      </c>
      <c r="C8081" s="30" t="s">
        <v>7716</v>
      </c>
      <c r="D8081" t="s">
        <v>124</v>
      </c>
      <c r="E8081" t="s">
        <v>11853</v>
      </c>
      <c r="F8081" s="30" t="s">
        <v>21478</v>
      </c>
      <c r="G8081">
        <v>15.73</v>
      </c>
      <c r="H8081">
        <v>13.51</v>
      </c>
      <c r="I8081">
        <v>0</v>
      </c>
      <c r="J8081">
        <v>0</v>
      </c>
      <c r="K8081" s="13">
        <v>0.29239999999999999</v>
      </c>
      <c r="L8081" s="13">
        <v>0.1351</v>
      </c>
      <c r="M8081" s="13">
        <v>0.1573</v>
      </c>
      <c r="N8081" s="13">
        <v>0</v>
      </c>
      <c r="O8081" s="13">
        <v>0</v>
      </c>
      <c r="P8081" s="12" t="str">
        <f>LEFT(Tabela2[[#This Row],[Código]],2)</f>
        <v>84</v>
      </c>
    </row>
    <row r="8082" spans="2:16" ht="15" customHeight="1" x14ac:dyDescent="0.25">
      <c r="B8082" s="36" t="str">
        <f>LOOKUP(Tabela2[[#This Row],[RESUMO]],Tabela3[Grupo],Tabela3[Meus produtos])</f>
        <v>Não</v>
      </c>
      <c r="C8082" s="30" t="s">
        <v>7717</v>
      </c>
      <c r="D8082" t="s">
        <v>21238</v>
      </c>
      <c r="E8082" t="s">
        <v>11853</v>
      </c>
      <c r="F8082" s="30" t="s">
        <v>18424</v>
      </c>
      <c r="G8082">
        <v>15.75</v>
      </c>
      <c r="H8082">
        <v>13.53</v>
      </c>
      <c r="I8082">
        <v>0</v>
      </c>
      <c r="J8082">
        <v>0</v>
      </c>
      <c r="K8082" s="13">
        <v>0.2928</v>
      </c>
      <c r="L8082" s="13">
        <v>0.1353</v>
      </c>
      <c r="M8082" s="13">
        <v>0.1575</v>
      </c>
      <c r="N8082" s="13">
        <v>0</v>
      </c>
      <c r="O8082" s="13">
        <v>0</v>
      </c>
      <c r="P8082" s="12" t="str">
        <f>LEFT(Tabela2[[#This Row],[Código]],2)</f>
        <v>84</v>
      </c>
    </row>
    <row r="8083" spans="2:16" ht="15" customHeight="1" x14ac:dyDescent="0.25">
      <c r="B8083" s="36" t="str">
        <f>LOOKUP(Tabela2[[#This Row],[RESUMO]],Tabela3[Grupo],Tabela3[Meus produtos])</f>
        <v>Não</v>
      </c>
      <c r="C8083" s="30" t="s">
        <v>7718</v>
      </c>
      <c r="D8083" t="s">
        <v>21238</v>
      </c>
      <c r="E8083" t="s">
        <v>11853</v>
      </c>
      <c r="F8083" s="30" t="s">
        <v>18425</v>
      </c>
      <c r="G8083">
        <v>15.75</v>
      </c>
      <c r="H8083">
        <v>13.53</v>
      </c>
      <c r="I8083">
        <v>0</v>
      </c>
      <c r="J8083">
        <v>0</v>
      </c>
      <c r="K8083" s="13">
        <v>0.2928</v>
      </c>
      <c r="L8083" s="13">
        <v>0.1353</v>
      </c>
      <c r="M8083" s="13">
        <v>0.1575</v>
      </c>
      <c r="N8083" s="13">
        <v>0</v>
      </c>
      <c r="O8083" s="13">
        <v>0</v>
      </c>
      <c r="P8083" s="12" t="str">
        <f>LEFT(Tabela2[[#This Row],[Código]],2)</f>
        <v>84</v>
      </c>
    </row>
    <row r="8084" spans="2:16" ht="15" customHeight="1" x14ac:dyDescent="0.25">
      <c r="B8084" s="36" t="str">
        <f>LOOKUP(Tabela2[[#This Row],[RESUMO]],Tabela3[Grupo],Tabela3[Meus produtos])</f>
        <v>Não</v>
      </c>
      <c r="C8084" s="30" t="s">
        <v>7719</v>
      </c>
      <c r="D8084" t="s">
        <v>21238</v>
      </c>
      <c r="E8084" t="s">
        <v>11853</v>
      </c>
      <c r="F8084" s="30" t="s">
        <v>18426</v>
      </c>
      <c r="G8084">
        <v>15.75</v>
      </c>
      <c r="H8084">
        <v>13.53</v>
      </c>
      <c r="I8084">
        <v>0</v>
      </c>
      <c r="J8084">
        <v>0</v>
      </c>
      <c r="K8084" s="13">
        <v>0.2928</v>
      </c>
      <c r="L8084" s="13">
        <v>0.1353</v>
      </c>
      <c r="M8084" s="13">
        <v>0.1575</v>
      </c>
      <c r="N8084" s="13">
        <v>0</v>
      </c>
      <c r="O8084" s="13">
        <v>0</v>
      </c>
      <c r="P8084" s="12" t="str">
        <f>LEFT(Tabela2[[#This Row],[Código]],2)</f>
        <v>84</v>
      </c>
    </row>
    <row r="8085" spans="2:16" ht="15" customHeight="1" x14ac:dyDescent="0.25">
      <c r="B8085" s="36" t="str">
        <f>LOOKUP(Tabela2[[#This Row],[RESUMO]],Tabela3[Grupo],Tabela3[Meus produtos])</f>
        <v>Não</v>
      </c>
      <c r="C8085" s="30" t="s">
        <v>7720</v>
      </c>
      <c r="D8085" t="s">
        <v>21238</v>
      </c>
      <c r="E8085" t="s">
        <v>11853</v>
      </c>
      <c r="F8085" s="30" t="s">
        <v>18427</v>
      </c>
      <c r="G8085">
        <v>15.56</v>
      </c>
      <c r="H8085">
        <v>13.53</v>
      </c>
      <c r="I8085">
        <v>0</v>
      </c>
      <c r="J8085">
        <v>0</v>
      </c>
      <c r="K8085" s="13">
        <v>0.29090000000000005</v>
      </c>
      <c r="L8085" s="13">
        <v>0.1353</v>
      </c>
      <c r="M8085" s="13">
        <v>0.15560000000000002</v>
      </c>
      <c r="N8085" s="13">
        <v>0</v>
      </c>
      <c r="O8085" s="13">
        <v>0</v>
      </c>
      <c r="P8085" s="12" t="str">
        <f>LEFT(Tabela2[[#This Row],[Código]],2)</f>
        <v>84</v>
      </c>
    </row>
    <row r="8086" spans="2:16" ht="15" customHeight="1" x14ac:dyDescent="0.25">
      <c r="B8086" s="36" t="str">
        <f>LOOKUP(Tabela2[[#This Row],[RESUMO]],Tabela3[Grupo],Tabela3[Meus produtos])</f>
        <v>Não</v>
      </c>
      <c r="C8086" s="30" t="s">
        <v>7721</v>
      </c>
      <c r="D8086" t="s">
        <v>21238</v>
      </c>
      <c r="E8086" t="s">
        <v>11853</v>
      </c>
      <c r="F8086" s="30" t="s">
        <v>18428</v>
      </c>
      <c r="G8086">
        <v>15.75</v>
      </c>
      <c r="H8086">
        <v>13.53</v>
      </c>
      <c r="I8086">
        <v>0</v>
      </c>
      <c r="J8086">
        <v>0</v>
      </c>
      <c r="K8086" s="13">
        <v>0.2928</v>
      </c>
      <c r="L8086" s="13">
        <v>0.1353</v>
      </c>
      <c r="M8086" s="13">
        <v>0.1575</v>
      </c>
      <c r="N8086" s="13">
        <v>0</v>
      </c>
      <c r="O8086" s="13">
        <v>0</v>
      </c>
      <c r="P8086" s="12" t="str">
        <f>LEFT(Tabela2[[#This Row],[Código]],2)</f>
        <v>84</v>
      </c>
    </row>
    <row r="8087" spans="2:16" ht="15" customHeight="1" x14ac:dyDescent="0.25">
      <c r="B8087" s="36" t="str">
        <f>LOOKUP(Tabela2[[#This Row],[RESUMO]],Tabela3[Grupo],Tabela3[Meus produtos])</f>
        <v>Não</v>
      </c>
      <c r="C8087" s="30" t="s">
        <v>7722</v>
      </c>
      <c r="D8087" t="s">
        <v>21238</v>
      </c>
      <c r="E8087" t="s">
        <v>11853</v>
      </c>
      <c r="F8087" s="30" t="s">
        <v>18429</v>
      </c>
      <c r="G8087">
        <v>15.75</v>
      </c>
      <c r="H8087">
        <v>13.53</v>
      </c>
      <c r="I8087">
        <v>0</v>
      </c>
      <c r="J8087">
        <v>0</v>
      </c>
      <c r="K8087" s="13">
        <v>0.2928</v>
      </c>
      <c r="L8087" s="13">
        <v>0.1353</v>
      </c>
      <c r="M8087" s="13">
        <v>0.1575</v>
      </c>
      <c r="N8087" s="13">
        <v>0</v>
      </c>
      <c r="O8087" s="13">
        <v>0</v>
      </c>
      <c r="P8087" s="12" t="str">
        <f>LEFT(Tabela2[[#This Row],[Código]],2)</f>
        <v>84</v>
      </c>
    </row>
    <row r="8088" spans="2:16" ht="15" customHeight="1" x14ac:dyDescent="0.25">
      <c r="B8088" s="36" t="str">
        <f>LOOKUP(Tabela2[[#This Row],[RESUMO]],Tabela3[Grupo],Tabela3[Meus produtos])</f>
        <v>Não</v>
      </c>
      <c r="C8088" s="30" t="s">
        <v>7723</v>
      </c>
      <c r="D8088" t="s">
        <v>21238</v>
      </c>
      <c r="E8088" t="s">
        <v>11853</v>
      </c>
      <c r="F8088" s="30" t="s">
        <v>18430</v>
      </c>
      <c r="G8088">
        <v>15.56</v>
      </c>
      <c r="H8088">
        <v>13.53</v>
      </c>
      <c r="I8088">
        <v>0</v>
      </c>
      <c r="J8088">
        <v>0</v>
      </c>
      <c r="K8088" s="13">
        <v>0.29090000000000005</v>
      </c>
      <c r="L8088" s="13">
        <v>0.1353</v>
      </c>
      <c r="M8088" s="13">
        <v>0.15560000000000002</v>
      </c>
      <c r="N8088" s="13">
        <v>0</v>
      </c>
      <c r="O8088" s="13">
        <v>0</v>
      </c>
      <c r="P8088" s="12" t="str">
        <f>LEFT(Tabela2[[#This Row],[Código]],2)</f>
        <v>84</v>
      </c>
    </row>
    <row r="8089" spans="2:16" ht="15" customHeight="1" x14ac:dyDescent="0.25">
      <c r="B8089" s="36" t="str">
        <f>LOOKUP(Tabela2[[#This Row],[RESUMO]],Tabela3[Grupo],Tabela3[Meus produtos])</f>
        <v>Não</v>
      </c>
      <c r="C8089" s="30" t="s">
        <v>7723</v>
      </c>
      <c r="D8089" t="s">
        <v>124</v>
      </c>
      <c r="E8089" t="s">
        <v>11853</v>
      </c>
      <c r="F8089" s="30" t="s">
        <v>21478</v>
      </c>
      <c r="G8089">
        <v>15.54</v>
      </c>
      <c r="H8089">
        <v>13.51</v>
      </c>
      <c r="I8089">
        <v>0</v>
      </c>
      <c r="J8089">
        <v>0</v>
      </c>
      <c r="K8089" s="13">
        <v>0.29049999999999998</v>
      </c>
      <c r="L8089" s="13">
        <v>0.1351</v>
      </c>
      <c r="M8089" s="13">
        <v>0.15539999999999998</v>
      </c>
      <c r="N8089" s="13">
        <v>0</v>
      </c>
      <c r="O8089" s="13">
        <v>0</v>
      </c>
      <c r="P8089" s="12" t="str">
        <f>LEFT(Tabela2[[#This Row],[Código]],2)</f>
        <v>84</v>
      </c>
    </row>
    <row r="8090" spans="2:16" ht="15" customHeight="1" x14ac:dyDescent="0.25">
      <c r="B8090" s="36" t="str">
        <f>LOOKUP(Tabela2[[#This Row],[RESUMO]],Tabela3[Grupo],Tabela3[Meus produtos])</f>
        <v>Não</v>
      </c>
      <c r="C8090" s="30" t="s">
        <v>7724</v>
      </c>
      <c r="D8090" t="s">
        <v>21238</v>
      </c>
      <c r="E8090" t="s">
        <v>11853</v>
      </c>
      <c r="F8090" s="30" t="s">
        <v>18431</v>
      </c>
      <c r="G8090">
        <v>15.75</v>
      </c>
      <c r="H8090">
        <v>13.53</v>
      </c>
      <c r="I8090">
        <v>0</v>
      </c>
      <c r="J8090">
        <v>0</v>
      </c>
      <c r="K8090" s="13">
        <v>0.2928</v>
      </c>
      <c r="L8090" s="13">
        <v>0.1353</v>
      </c>
      <c r="M8090" s="13">
        <v>0.1575</v>
      </c>
      <c r="N8090" s="13">
        <v>0</v>
      </c>
      <c r="O8090" s="13">
        <v>0</v>
      </c>
      <c r="P8090" s="12" t="str">
        <f>LEFT(Tabela2[[#This Row],[Código]],2)</f>
        <v>84</v>
      </c>
    </row>
    <row r="8091" spans="2:16" ht="15" customHeight="1" x14ac:dyDescent="0.25">
      <c r="B8091" s="36" t="str">
        <f>LOOKUP(Tabela2[[#This Row],[RESUMO]],Tabela3[Grupo],Tabela3[Meus produtos])</f>
        <v>Não</v>
      </c>
      <c r="C8091" s="30" t="s">
        <v>7724</v>
      </c>
      <c r="D8091" t="s">
        <v>124</v>
      </c>
      <c r="E8091" t="s">
        <v>11853</v>
      </c>
      <c r="F8091" s="30" t="s">
        <v>21478</v>
      </c>
      <c r="G8091">
        <v>15.73</v>
      </c>
      <c r="H8091">
        <v>13.51</v>
      </c>
      <c r="I8091">
        <v>0</v>
      </c>
      <c r="J8091">
        <v>0</v>
      </c>
      <c r="K8091" s="13">
        <v>0.29239999999999999</v>
      </c>
      <c r="L8091" s="13">
        <v>0.1351</v>
      </c>
      <c r="M8091" s="13">
        <v>0.1573</v>
      </c>
      <c r="N8091" s="13">
        <v>0</v>
      </c>
      <c r="O8091" s="13">
        <v>0</v>
      </c>
      <c r="P8091" s="12" t="str">
        <f>LEFT(Tabela2[[#This Row],[Código]],2)</f>
        <v>84</v>
      </c>
    </row>
    <row r="8092" spans="2:16" ht="15" customHeight="1" x14ac:dyDescent="0.25">
      <c r="B8092" s="36" t="str">
        <f>LOOKUP(Tabela2[[#This Row],[RESUMO]],Tabela3[Grupo],Tabela3[Meus produtos])</f>
        <v>Não</v>
      </c>
      <c r="C8092" s="30" t="s">
        <v>7725</v>
      </c>
      <c r="D8092" t="s">
        <v>21238</v>
      </c>
      <c r="E8092" t="s">
        <v>11853</v>
      </c>
      <c r="F8092" s="30" t="s">
        <v>18432</v>
      </c>
      <c r="G8092">
        <v>15.56</v>
      </c>
      <c r="H8092">
        <v>13.53</v>
      </c>
      <c r="I8092">
        <v>0</v>
      </c>
      <c r="J8092">
        <v>0</v>
      </c>
      <c r="K8092" s="13">
        <v>0.29090000000000005</v>
      </c>
      <c r="L8092" s="13">
        <v>0.1353</v>
      </c>
      <c r="M8092" s="13">
        <v>0.15560000000000002</v>
      </c>
      <c r="N8092" s="13">
        <v>0</v>
      </c>
      <c r="O8092" s="13">
        <v>0</v>
      </c>
      <c r="P8092" s="12" t="str">
        <f>LEFT(Tabela2[[#This Row],[Código]],2)</f>
        <v>84</v>
      </c>
    </row>
    <row r="8093" spans="2:16" ht="15" customHeight="1" x14ac:dyDescent="0.25">
      <c r="B8093" s="36" t="str">
        <f>LOOKUP(Tabela2[[#This Row],[RESUMO]],Tabela3[Grupo],Tabela3[Meus produtos])</f>
        <v>Não</v>
      </c>
      <c r="C8093" s="30" t="s">
        <v>7725</v>
      </c>
      <c r="D8093" t="s">
        <v>124</v>
      </c>
      <c r="E8093" t="s">
        <v>11853</v>
      </c>
      <c r="F8093" s="30" t="s">
        <v>21478</v>
      </c>
      <c r="G8093">
        <v>15.54</v>
      </c>
      <c r="H8093">
        <v>13.51</v>
      </c>
      <c r="I8093">
        <v>0</v>
      </c>
      <c r="J8093">
        <v>0</v>
      </c>
      <c r="K8093" s="13">
        <v>0.29049999999999998</v>
      </c>
      <c r="L8093" s="13">
        <v>0.1351</v>
      </c>
      <c r="M8093" s="13">
        <v>0.15539999999999998</v>
      </c>
      <c r="N8093" s="13">
        <v>0</v>
      </c>
      <c r="O8093" s="13">
        <v>0</v>
      </c>
      <c r="P8093" s="12" t="str">
        <f>LEFT(Tabela2[[#This Row],[Código]],2)</f>
        <v>84</v>
      </c>
    </row>
    <row r="8094" spans="2:16" ht="15" customHeight="1" x14ac:dyDescent="0.25">
      <c r="B8094" s="36" t="str">
        <f>LOOKUP(Tabela2[[#This Row],[RESUMO]],Tabela3[Grupo],Tabela3[Meus produtos])</f>
        <v>Não</v>
      </c>
      <c r="C8094" s="30" t="s">
        <v>7726</v>
      </c>
      <c r="D8094" t="s">
        <v>21238</v>
      </c>
      <c r="E8094" t="s">
        <v>11853</v>
      </c>
      <c r="F8094" s="30" t="s">
        <v>18433</v>
      </c>
      <c r="G8094">
        <v>15.75</v>
      </c>
      <c r="H8094">
        <v>13.53</v>
      </c>
      <c r="I8094">
        <v>0</v>
      </c>
      <c r="J8094">
        <v>0</v>
      </c>
      <c r="K8094" s="13">
        <v>0.2928</v>
      </c>
      <c r="L8094" s="13">
        <v>0.1353</v>
      </c>
      <c r="M8094" s="13">
        <v>0.1575</v>
      </c>
      <c r="N8094" s="13">
        <v>0</v>
      </c>
      <c r="O8094" s="13">
        <v>0</v>
      </c>
      <c r="P8094" s="12" t="str">
        <f>LEFT(Tabela2[[#This Row],[Código]],2)</f>
        <v>84</v>
      </c>
    </row>
    <row r="8095" spans="2:16" ht="15" customHeight="1" x14ac:dyDescent="0.25">
      <c r="B8095" s="36" t="str">
        <f>LOOKUP(Tabela2[[#This Row],[RESUMO]],Tabela3[Grupo],Tabela3[Meus produtos])</f>
        <v>Não</v>
      </c>
      <c r="C8095" s="30" t="s">
        <v>7726</v>
      </c>
      <c r="D8095" t="s">
        <v>124</v>
      </c>
      <c r="E8095" t="s">
        <v>11853</v>
      </c>
      <c r="F8095" s="30" t="s">
        <v>21478</v>
      </c>
      <c r="G8095">
        <v>15.73</v>
      </c>
      <c r="H8095">
        <v>13.51</v>
      </c>
      <c r="I8095">
        <v>0</v>
      </c>
      <c r="J8095">
        <v>0</v>
      </c>
      <c r="K8095" s="13">
        <v>0.29239999999999999</v>
      </c>
      <c r="L8095" s="13">
        <v>0.1351</v>
      </c>
      <c r="M8095" s="13">
        <v>0.1573</v>
      </c>
      <c r="N8095" s="13">
        <v>0</v>
      </c>
      <c r="O8095" s="13">
        <v>0</v>
      </c>
      <c r="P8095" s="12" t="str">
        <f>LEFT(Tabela2[[#This Row],[Código]],2)</f>
        <v>84</v>
      </c>
    </row>
    <row r="8096" spans="2:16" ht="15" customHeight="1" x14ac:dyDescent="0.25">
      <c r="B8096" s="36" t="str">
        <f>LOOKUP(Tabela2[[#This Row],[RESUMO]],Tabela3[Grupo],Tabela3[Meus produtos])</f>
        <v>Não</v>
      </c>
      <c r="C8096" s="30" t="s">
        <v>7727</v>
      </c>
      <c r="D8096" t="s">
        <v>21238</v>
      </c>
      <c r="E8096" t="s">
        <v>11853</v>
      </c>
      <c r="F8096" s="30" t="s">
        <v>18434</v>
      </c>
      <c r="G8096">
        <v>15.56</v>
      </c>
      <c r="H8096">
        <v>13.53</v>
      </c>
      <c r="I8096">
        <v>0</v>
      </c>
      <c r="J8096">
        <v>0</v>
      </c>
      <c r="K8096" s="13">
        <v>0.29090000000000005</v>
      </c>
      <c r="L8096" s="13">
        <v>0.1353</v>
      </c>
      <c r="M8096" s="13">
        <v>0.15560000000000002</v>
      </c>
      <c r="N8096" s="13">
        <v>0</v>
      </c>
      <c r="O8096" s="13">
        <v>0</v>
      </c>
      <c r="P8096" s="12" t="str">
        <f>LEFT(Tabela2[[#This Row],[Código]],2)</f>
        <v>84</v>
      </c>
    </row>
    <row r="8097" spans="2:16" ht="15" customHeight="1" x14ac:dyDescent="0.25">
      <c r="B8097" s="36" t="str">
        <f>LOOKUP(Tabela2[[#This Row],[RESUMO]],Tabela3[Grupo],Tabela3[Meus produtos])</f>
        <v>Não</v>
      </c>
      <c r="C8097" s="30" t="s">
        <v>7728</v>
      </c>
      <c r="D8097" t="s">
        <v>21238</v>
      </c>
      <c r="E8097" t="s">
        <v>11853</v>
      </c>
      <c r="F8097" s="30" t="s">
        <v>18435</v>
      </c>
      <c r="G8097">
        <v>15.75</v>
      </c>
      <c r="H8097">
        <v>13.53</v>
      </c>
      <c r="I8097">
        <v>0</v>
      </c>
      <c r="J8097">
        <v>0</v>
      </c>
      <c r="K8097" s="13">
        <v>0.2928</v>
      </c>
      <c r="L8097" s="13">
        <v>0.1353</v>
      </c>
      <c r="M8097" s="13">
        <v>0.1575</v>
      </c>
      <c r="N8097" s="13">
        <v>0</v>
      </c>
      <c r="O8097" s="13">
        <v>0</v>
      </c>
      <c r="P8097" s="12" t="str">
        <f>LEFT(Tabela2[[#This Row],[Código]],2)</f>
        <v>84</v>
      </c>
    </row>
    <row r="8098" spans="2:16" ht="15" customHeight="1" x14ac:dyDescent="0.25">
      <c r="B8098" s="36" t="str">
        <f>LOOKUP(Tabela2[[#This Row],[RESUMO]],Tabela3[Grupo],Tabela3[Meus produtos])</f>
        <v>Não</v>
      </c>
      <c r="C8098" s="30" t="s">
        <v>7729</v>
      </c>
      <c r="D8098" t="s">
        <v>21238</v>
      </c>
      <c r="E8098" t="s">
        <v>11853</v>
      </c>
      <c r="F8098" s="30" t="s">
        <v>18436</v>
      </c>
      <c r="G8098">
        <v>15.56</v>
      </c>
      <c r="H8098">
        <v>13.53</v>
      </c>
      <c r="I8098">
        <v>0</v>
      </c>
      <c r="J8098">
        <v>0</v>
      </c>
      <c r="K8098" s="13">
        <v>0.29090000000000005</v>
      </c>
      <c r="L8098" s="13">
        <v>0.1353</v>
      </c>
      <c r="M8098" s="13">
        <v>0.15560000000000002</v>
      </c>
      <c r="N8098" s="13">
        <v>0</v>
      </c>
      <c r="O8098" s="13">
        <v>0</v>
      </c>
      <c r="P8098" s="12" t="str">
        <f>LEFT(Tabela2[[#This Row],[Código]],2)</f>
        <v>84</v>
      </c>
    </row>
    <row r="8099" spans="2:16" ht="15" customHeight="1" x14ac:dyDescent="0.25">
      <c r="B8099" s="36" t="str">
        <f>LOOKUP(Tabela2[[#This Row],[RESUMO]],Tabela3[Grupo],Tabela3[Meus produtos])</f>
        <v>Não</v>
      </c>
      <c r="C8099" s="30" t="s">
        <v>7730</v>
      </c>
      <c r="D8099" t="s">
        <v>21238</v>
      </c>
      <c r="E8099" t="s">
        <v>11853</v>
      </c>
      <c r="F8099" s="30" t="s">
        <v>18437</v>
      </c>
      <c r="G8099">
        <v>15.75</v>
      </c>
      <c r="H8099">
        <v>13.53</v>
      </c>
      <c r="I8099">
        <v>0</v>
      </c>
      <c r="J8099">
        <v>0</v>
      </c>
      <c r="K8099" s="13">
        <v>0.2928</v>
      </c>
      <c r="L8099" s="13">
        <v>0.1353</v>
      </c>
      <c r="M8099" s="13">
        <v>0.1575</v>
      </c>
      <c r="N8099" s="13">
        <v>0</v>
      </c>
      <c r="O8099" s="13">
        <v>0</v>
      </c>
      <c r="P8099" s="12" t="str">
        <f>LEFT(Tabela2[[#This Row],[Código]],2)</f>
        <v>84</v>
      </c>
    </row>
    <row r="8100" spans="2:16" ht="15" customHeight="1" x14ac:dyDescent="0.25">
      <c r="B8100" s="36" t="str">
        <f>LOOKUP(Tabela2[[#This Row],[RESUMO]],Tabela3[Grupo],Tabela3[Meus produtos])</f>
        <v>Não</v>
      </c>
      <c r="C8100" s="30" t="s">
        <v>7731</v>
      </c>
      <c r="D8100" t="s">
        <v>21238</v>
      </c>
      <c r="E8100" t="s">
        <v>11853</v>
      </c>
      <c r="F8100" s="30" t="s">
        <v>18438</v>
      </c>
      <c r="G8100">
        <v>17.37</v>
      </c>
      <c r="H8100">
        <v>14.81</v>
      </c>
      <c r="I8100">
        <v>12</v>
      </c>
      <c r="J8100">
        <v>0</v>
      </c>
      <c r="K8100" s="13">
        <v>0.44180000000000003</v>
      </c>
      <c r="L8100" s="13">
        <v>0.14810000000000001</v>
      </c>
      <c r="M8100" s="13">
        <v>0.17370000000000002</v>
      </c>
      <c r="N8100" s="13">
        <v>0.12</v>
      </c>
      <c r="O8100" s="13">
        <v>0</v>
      </c>
      <c r="P8100" s="12" t="str">
        <f>LEFT(Tabela2[[#This Row],[Código]],2)</f>
        <v>84</v>
      </c>
    </row>
    <row r="8101" spans="2:16" ht="15" customHeight="1" x14ac:dyDescent="0.25">
      <c r="B8101" s="36" t="str">
        <f>LOOKUP(Tabela2[[#This Row],[RESUMO]],Tabela3[Grupo],Tabela3[Meus produtos])</f>
        <v>Não</v>
      </c>
      <c r="C8101" s="30" t="s">
        <v>7732</v>
      </c>
      <c r="D8101" t="s">
        <v>21238</v>
      </c>
      <c r="E8101" t="s">
        <v>11853</v>
      </c>
      <c r="F8101" s="30" t="s">
        <v>56</v>
      </c>
      <c r="G8101">
        <v>20.74</v>
      </c>
      <c r="H8101">
        <v>14.81</v>
      </c>
      <c r="I8101">
        <v>12</v>
      </c>
      <c r="J8101">
        <v>0</v>
      </c>
      <c r="K8101" s="13">
        <v>0.47549999999999998</v>
      </c>
      <c r="L8101" s="13">
        <v>0.14810000000000001</v>
      </c>
      <c r="M8101" s="13">
        <v>0.20739999999999997</v>
      </c>
      <c r="N8101" s="13">
        <v>0.12</v>
      </c>
      <c r="O8101" s="13">
        <v>0</v>
      </c>
      <c r="P8101" s="12" t="str">
        <f>LEFT(Tabela2[[#This Row],[Código]],2)</f>
        <v>84</v>
      </c>
    </row>
    <row r="8102" spans="2:16" ht="15" customHeight="1" x14ac:dyDescent="0.25">
      <c r="B8102" s="36" t="str">
        <f>LOOKUP(Tabela2[[#This Row],[RESUMO]],Tabela3[Grupo],Tabela3[Meus produtos])</f>
        <v>Não</v>
      </c>
      <c r="C8102" s="30" t="s">
        <v>7732</v>
      </c>
      <c r="D8102" t="s">
        <v>124</v>
      </c>
      <c r="E8102" t="s">
        <v>11853</v>
      </c>
      <c r="F8102" s="30" t="s">
        <v>21479</v>
      </c>
      <c r="G8102">
        <v>20.48</v>
      </c>
      <c r="H8102">
        <v>14.55</v>
      </c>
      <c r="I8102">
        <v>12</v>
      </c>
      <c r="J8102">
        <v>0</v>
      </c>
      <c r="K8102" s="13">
        <v>0.47030000000000005</v>
      </c>
      <c r="L8102" s="13">
        <v>0.14550000000000002</v>
      </c>
      <c r="M8102" s="13">
        <v>0.20480000000000001</v>
      </c>
      <c r="N8102" s="13">
        <v>0.12</v>
      </c>
      <c r="O8102" s="13">
        <v>0</v>
      </c>
      <c r="P8102" s="12" t="str">
        <f>LEFT(Tabela2[[#This Row],[Código]],2)</f>
        <v>84</v>
      </c>
    </row>
    <row r="8103" spans="2:16" ht="15" customHeight="1" x14ac:dyDescent="0.25">
      <c r="B8103" s="36" t="str">
        <f>LOOKUP(Tabela2[[#This Row],[RESUMO]],Tabela3[Grupo],Tabela3[Meus produtos])</f>
        <v>Não</v>
      </c>
      <c r="C8103" s="30" t="s">
        <v>7733</v>
      </c>
      <c r="D8103" t="s">
        <v>21238</v>
      </c>
      <c r="E8103" t="s">
        <v>11853</v>
      </c>
      <c r="F8103" s="30" t="s">
        <v>18439</v>
      </c>
      <c r="G8103">
        <v>9.6999999999999993</v>
      </c>
      <c r="H8103">
        <v>4.2</v>
      </c>
      <c r="I8103">
        <v>8.8000000000000007</v>
      </c>
      <c r="J8103">
        <v>0</v>
      </c>
      <c r="K8103" s="13">
        <v>0.22699999999999998</v>
      </c>
      <c r="L8103" s="13">
        <v>4.2000000000000003E-2</v>
      </c>
      <c r="M8103" s="13">
        <v>9.6999999999999989E-2</v>
      </c>
      <c r="N8103" s="13">
        <v>8.8000000000000009E-2</v>
      </c>
      <c r="O8103" s="13">
        <v>0</v>
      </c>
      <c r="P8103" s="12" t="str">
        <f>LEFT(Tabela2[[#This Row],[Código]],2)</f>
        <v>84</v>
      </c>
    </row>
    <row r="8104" spans="2:16" ht="15" customHeight="1" x14ac:dyDescent="0.25">
      <c r="B8104" s="36" t="str">
        <f>LOOKUP(Tabela2[[#This Row],[RESUMO]],Tabela3[Grupo],Tabela3[Meus produtos])</f>
        <v>Não</v>
      </c>
      <c r="C8104" s="30" t="s">
        <v>7734</v>
      </c>
      <c r="D8104" t="s">
        <v>21238</v>
      </c>
      <c r="E8104" t="s">
        <v>11853</v>
      </c>
      <c r="F8104" s="30" t="s">
        <v>18440</v>
      </c>
      <c r="G8104">
        <v>9.6999999999999993</v>
      </c>
      <c r="H8104">
        <v>4.2</v>
      </c>
      <c r="I8104">
        <v>8.8000000000000007</v>
      </c>
      <c r="J8104">
        <v>0</v>
      </c>
      <c r="K8104" s="13">
        <v>0.22699999999999998</v>
      </c>
      <c r="L8104" s="13">
        <v>4.2000000000000003E-2</v>
      </c>
      <c r="M8104" s="13">
        <v>9.6999999999999989E-2</v>
      </c>
      <c r="N8104" s="13">
        <v>8.8000000000000009E-2</v>
      </c>
      <c r="O8104" s="13">
        <v>0</v>
      </c>
      <c r="P8104" s="12" t="str">
        <f>LEFT(Tabela2[[#This Row],[Código]],2)</f>
        <v>84</v>
      </c>
    </row>
    <row r="8105" spans="2:16" ht="15" customHeight="1" x14ac:dyDescent="0.25">
      <c r="B8105" s="36" t="str">
        <f>LOOKUP(Tabela2[[#This Row],[RESUMO]],Tabela3[Grupo],Tabela3[Meus produtos])</f>
        <v>Não</v>
      </c>
      <c r="C8105" s="30" t="s">
        <v>7735</v>
      </c>
      <c r="D8105" t="s">
        <v>21238</v>
      </c>
      <c r="E8105" t="s">
        <v>11853</v>
      </c>
      <c r="F8105" s="30" t="s">
        <v>18441</v>
      </c>
      <c r="G8105">
        <v>9.6999999999999993</v>
      </c>
      <c r="H8105">
        <v>4.2</v>
      </c>
      <c r="I8105">
        <v>8.8000000000000007</v>
      </c>
      <c r="J8105">
        <v>0</v>
      </c>
      <c r="K8105" s="13">
        <v>0.22699999999999998</v>
      </c>
      <c r="L8105" s="13">
        <v>4.2000000000000003E-2</v>
      </c>
      <c r="M8105" s="13">
        <v>9.6999999999999989E-2</v>
      </c>
      <c r="N8105" s="13">
        <v>8.8000000000000009E-2</v>
      </c>
      <c r="O8105" s="13">
        <v>0</v>
      </c>
      <c r="P8105" s="12" t="str">
        <f>LEFT(Tabela2[[#This Row],[Código]],2)</f>
        <v>84</v>
      </c>
    </row>
    <row r="8106" spans="2:16" ht="15" customHeight="1" x14ac:dyDescent="0.25">
      <c r="B8106" s="36" t="str">
        <f>LOOKUP(Tabela2[[#This Row],[RESUMO]],Tabela3[Grupo],Tabela3[Meus produtos])</f>
        <v>Não</v>
      </c>
      <c r="C8106" s="30" t="s">
        <v>7736</v>
      </c>
      <c r="D8106" t="s">
        <v>21238</v>
      </c>
      <c r="E8106" t="s">
        <v>11853</v>
      </c>
      <c r="F8106" s="30" t="s">
        <v>18442</v>
      </c>
      <c r="G8106">
        <v>9.6999999999999993</v>
      </c>
      <c r="H8106">
        <v>4.2</v>
      </c>
      <c r="I8106">
        <v>8.8000000000000007</v>
      </c>
      <c r="J8106">
        <v>0</v>
      </c>
      <c r="K8106" s="13">
        <v>0.22699999999999998</v>
      </c>
      <c r="L8106" s="13">
        <v>4.2000000000000003E-2</v>
      </c>
      <c r="M8106" s="13">
        <v>9.6999999999999989E-2</v>
      </c>
      <c r="N8106" s="13">
        <v>8.8000000000000009E-2</v>
      </c>
      <c r="O8106" s="13">
        <v>0</v>
      </c>
      <c r="P8106" s="12" t="str">
        <f>LEFT(Tabela2[[#This Row],[Código]],2)</f>
        <v>84</v>
      </c>
    </row>
    <row r="8107" spans="2:16" ht="15" customHeight="1" x14ac:dyDescent="0.25">
      <c r="B8107" s="36" t="str">
        <f>LOOKUP(Tabela2[[#This Row],[RESUMO]],Tabela3[Grupo],Tabela3[Meus produtos])</f>
        <v>Não</v>
      </c>
      <c r="C8107" s="30" t="s">
        <v>7737</v>
      </c>
      <c r="D8107" t="s">
        <v>21238</v>
      </c>
      <c r="E8107" t="s">
        <v>11853</v>
      </c>
      <c r="F8107" s="30" t="s">
        <v>18443</v>
      </c>
      <c r="G8107">
        <v>7.56</v>
      </c>
      <c r="H8107">
        <v>5.56</v>
      </c>
      <c r="I8107">
        <v>12</v>
      </c>
      <c r="J8107">
        <v>0</v>
      </c>
      <c r="K8107" s="13">
        <v>0.25119999999999998</v>
      </c>
      <c r="L8107" s="13">
        <v>5.5599999999999997E-2</v>
      </c>
      <c r="M8107" s="13">
        <v>7.5600000000000001E-2</v>
      </c>
      <c r="N8107" s="13">
        <v>0.12</v>
      </c>
      <c r="O8107" s="13">
        <v>0</v>
      </c>
      <c r="P8107" s="12" t="str">
        <f>LEFT(Tabela2[[#This Row],[Código]],2)</f>
        <v>84</v>
      </c>
    </row>
    <row r="8108" spans="2:16" ht="15" customHeight="1" x14ac:dyDescent="0.25">
      <c r="B8108" s="36" t="str">
        <f>LOOKUP(Tabela2[[#This Row],[RESUMO]],Tabela3[Grupo],Tabela3[Meus produtos])</f>
        <v>Não</v>
      </c>
      <c r="C8108" s="30" t="s">
        <v>7738</v>
      </c>
      <c r="D8108" t="s">
        <v>21238</v>
      </c>
      <c r="E8108" t="s">
        <v>11853</v>
      </c>
      <c r="F8108" s="30" t="s">
        <v>18444</v>
      </c>
      <c r="G8108">
        <v>7.56</v>
      </c>
      <c r="H8108">
        <v>5.56</v>
      </c>
      <c r="I8108">
        <v>12</v>
      </c>
      <c r="J8108">
        <v>0</v>
      </c>
      <c r="K8108" s="13">
        <v>0.25119999999999998</v>
      </c>
      <c r="L8108" s="13">
        <v>5.5599999999999997E-2</v>
      </c>
      <c r="M8108" s="13">
        <v>7.5600000000000001E-2</v>
      </c>
      <c r="N8108" s="13">
        <v>0.12</v>
      </c>
      <c r="O8108" s="13">
        <v>0</v>
      </c>
      <c r="P8108" s="12" t="str">
        <f>LEFT(Tabela2[[#This Row],[Código]],2)</f>
        <v>84</v>
      </c>
    </row>
    <row r="8109" spans="2:16" ht="15" customHeight="1" x14ac:dyDescent="0.25">
      <c r="B8109" s="36" t="str">
        <f>LOOKUP(Tabela2[[#This Row],[RESUMO]],Tabela3[Grupo],Tabela3[Meus produtos])</f>
        <v>Não</v>
      </c>
      <c r="C8109" s="30" t="s">
        <v>7739</v>
      </c>
      <c r="D8109" t="s">
        <v>21238</v>
      </c>
      <c r="E8109" t="s">
        <v>11853</v>
      </c>
      <c r="F8109" s="30" t="s">
        <v>18445</v>
      </c>
      <c r="G8109">
        <v>7.56</v>
      </c>
      <c r="H8109">
        <v>5.56</v>
      </c>
      <c r="I8109">
        <v>12</v>
      </c>
      <c r="J8109">
        <v>0</v>
      </c>
      <c r="K8109" s="13">
        <v>0.25119999999999998</v>
      </c>
      <c r="L8109" s="13">
        <v>5.5599999999999997E-2</v>
      </c>
      <c r="M8109" s="13">
        <v>7.5600000000000001E-2</v>
      </c>
      <c r="N8109" s="13">
        <v>0.12</v>
      </c>
      <c r="O8109" s="13">
        <v>0</v>
      </c>
      <c r="P8109" s="12" t="str">
        <f>LEFT(Tabela2[[#This Row],[Código]],2)</f>
        <v>84</v>
      </c>
    </row>
    <row r="8110" spans="2:16" ht="15" customHeight="1" x14ac:dyDescent="0.25">
      <c r="B8110" s="36" t="str">
        <f>LOOKUP(Tabela2[[#This Row],[RESUMO]],Tabela3[Grupo],Tabela3[Meus produtos])</f>
        <v>Não</v>
      </c>
      <c r="C8110" s="30" t="s">
        <v>7740</v>
      </c>
      <c r="D8110" t="s">
        <v>21238</v>
      </c>
      <c r="E8110" t="s">
        <v>11853</v>
      </c>
      <c r="F8110" s="30" t="s">
        <v>18446</v>
      </c>
      <c r="G8110">
        <v>7.56</v>
      </c>
      <c r="H8110">
        <v>5.56</v>
      </c>
      <c r="I8110">
        <v>12</v>
      </c>
      <c r="J8110">
        <v>0</v>
      </c>
      <c r="K8110" s="13">
        <v>0.25119999999999998</v>
      </c>
      <c r="L8110" s="13">
        <v>5.5599999999999997E-2</v>
      </c>
      <c r="M8110" s="13">
        <v>7.5600000000000001E-2</v>
      </c>
      <c r="N8110" s="13">
        <v>0.12</v>
      </c>
      <c r="O8110" s="13">
        <v>0</v>
      </c>
      <c r="P8110" s="12" t="str">
        <f>LEFT(Tabela2[[#This Row],[Código]],2)</f>
        <v>84</v>
      </c>
    </row>
    <row r="8111" spans="2:16" ht="15" customHeight="1" x14ac:dyDescent="0.25">
      <c r="B8111" s="36" t="str">
        <f>LOOKUP(Tabela2[[#This Row],[RESUMO]],Tabela3[Grupo],Tabela3[Meus produtos])</f>
        <v>Não</v>
      </c>
      <c r="C8111" s="30" t="s">
        <v>7741</v>
      </c>
      <c r="D8111" t="s">
        <v>21238</v>
      </c>
      <c r="E8111" t="s">
        <v>11853</v>
      </c>
      <c r="F8111" s="30" t="s">
        <v>18447</v>
      </c>
      <c r="G8111">
        <v>6.2</v>
      </c>
      <c r="H8111">
        <v>4.2</v>
      </c>
      <c r="I8111">
        <v>12</v>
      </c>
      <c r="J8111">
        <v>0</v>
      </c>
      <c r="K8111" s="13">
        <v>0.224</v>
      </c>
      <c r="L8111" s="13">
        <v>4.2000000000000003E-2</v>
      </c>
      <c r="M8111" s="13">
        <v>6.2E-2</v>
      </c>
      <c r="N8111" s="13">
        <v>0.12</v>
      </c>
      <c r="O8111" s="13">
        <v>0</v>
      </c>
      <c r="P8111" s="12" t="str">
        <f>LEFT(Tabela2[[#This Row],[Código]],2)</f>
        <v>84</v>
      </c>
    </row>
    <row r="8112" spans="2:16" ht="15" customHeight="1" x14ac:dyDescent="0.25">
      <c r="B8112" s="36" t="str">
        <f>LOOKUP(Tabela2[[#This Row],[RESUMO]],Tabela3[Grupo],Tabela3[Meus produtos])</f>
        <v>Não</v>
      </c>
      <c r="C8112" s="30" t="s">
        <v>7742</v>
      </c>
      <c r="D8112" t="s">
        <v>21238</v>
      </c>
      <c r="E8112" t="s">
        <v>11853</v>
      </c>
      <c r="F8112" s="30" t="s">
        <v>18448</v>
      </c>
      <c r="G8112">
        <v>7.56</v>
      </c>
      <c r="H8112">
        <v>5.56</v>
      </c>
      <c r="I8112">
        <v>12</v>
      </c>
      <c r="J8112">
        <v>0</v>
      </c>
      <c r="K8112" s="13">
        <v>0.25119999999999998</v>
      </c>
      <c r="L8112" s="13">
        <v>5.5599999999999997E-2</v>
      </c>
      <c r="M8112" s="13">
        <v>7.5600000000000001E-2</v>
      </c>
      <c r="N8112" s="13">
        <v>0.12</v>
      </c>
      <c r="O8112" s="13">
        <v>0</v>
      </c>
      <c r="P8112" s="12" t="str">
        <f>LEFT(Tabela2[[#This Row],[Código]],2)</f>
        <v>84</v>
      </c>
    </row>
    <row r="8113" spans="2:16" ht="15" customHeight="1" x14ac:dyDescent="0.25">
      <c r="B8113" s="36" t="str">
        <f>LOOKUP(Tabela2[[#This Row],[RESUMO]],Tabela3[Grupo],Tabela3[Meus produtos])</f>
        <v>Não</v>
      </c>
      <c r="C8113" s="30" t="s">
        <v>7743</v>
      </c>
      <c r="D8113" t="s">
        <v>21238</v>
      </c>
      <c r="E8113" t="s">
        <v>11853</v>
      </c>
      <c r="F8113" s="30" t="s">
        <v>18449</v>
      </c>
      <c r="G8113">
        <v>6.28</v>
      </c>
      <c r="H8113">
        <v>4.28</v>
      </c>
      <c r="I8113">
        <v>0</v>
      </c>
      <c r="J8113">
        <v>0</v>
      </c>
      <c r="K8113" s="13">
        <v>0.10560000000000001</v>
      </c>
      <c r="L8113" s="13">
        <v>4.2800000000000005E-2</v>
      </c>
      <c r="M8113" s="13">
        <v>6.2800000000000009E-2</v>
      </c>
      <c r="N8113" s="13">
        <v>0</v>
      </c>
      <c r="O8113" s="13">
        <v>0</v>
      </c>
      <c r="P8113" s="12" t="str">
        <f>LEFT(Tabela2[[#This Row],[Código]],2)</f>
        <v>84</v>
      </c>
    </row>
    <row r="8114" spans="2:16" ht="15" customHeight="1" x14ac:dyDescent="0.25">
      <c r="B8114" s="36" t="str">
        <f>LOOKUP(Tabela2[[#This Row],[RESUMO]],Tabela3[Grupo],Tabela3[Meus produtos])</f>
        <v>Não</v>
      </c>
      <c r="C8114" s="30" t="s">
        <v>7744</v>
      </c>
      <c r="D8114" t="s">
        <v>21238</v>
      </c>
      <c r="E8114" t="s">
        <v>11853</v>
      </c>
      <c r="F8114" s="30" t="s">
        <v>18450</v>
      </c>
      <c r="G8114">
        <v>6.28</v>
      </c>
      <c r="H8114">
        <v>4.28</v>
      </c>
      <c r="I8114">
        <v>0</v>
      </c>
      <c r="J8114">
        <v>0</v>
      </c>
      <c r="K8114" s="13">
        <v>0.10560000000000001</v>
      </c>
      <c r="L8114" s="13">
        <v>4.2800000000000005E-2</v>
      </c>
      <c r="M8114" s="13">
        <v>6.2800000000000009E-2</v>
      </c>
      <c r="N8114" s="13">
        <v>0</v>
      </c>
      <c r="O8114" s="13">
        <v>0</v>
      </c>
      <c r="P8114" s="12" t="str">
        <f>LEFT(Tabela2[[#This Row],[Código]],2)</f>
        <v>84</v>
      </c>
    </row>
    <row r="8115" spans="2:16" ht="15" customHeight="1" x14ac:dyDescent="0.25">
      <c r="B8115" s="36" t="str">
        <f>LOOKUP(Tabela2[[#This Row],[RESUMO]],Tabela3[Grupo],Tabela3[Meus produtos])</f>
        <v>Não</v>
      </c>
      <c r="C8115" s="30" t="s">
        <v>7745</v>
      </c>
      <c r="D8115" t="s">
        <v>21238</v>
      </c>
      <c r="E8115" t="s">
        <v>11853</v>
      </c>
      <c r="F8115" s="30" t="s">
        <v>18451</v>
      </c>
      <c r="G8115">
        <v>6.2</v>
      </c>
      <c r="H8115">
        <v>4.2</v>
      </c>
      <c r="I8115">
        <v>12</v>
      </c>
      <c r="J8115">
        <v>0</v>
      </c>
      <c r="K8115" s="13">
        <v>0.224</v>
      </c>
      <c r="L8115" s="13">
        <v>4.2000000000000003E-2</v>
      </c>
      <c r="M8115" s="13">
        <v>6.2E-2</v>
      </c>
      <c r="N8115" s="13">
        <v>0.12</v>
      </c>
      <c r="O8115" s="13">
        <v>0</v>
      </c>
      <c r="P8115" s="12" t="str">
        <f>LEFT(Tabela2[[#This Row],[Código]],2)</f>
        <v>84</v>
      </c>
    </row>
    <row r="8116" spans="2:16" ht="15" customHeight="1" x14ac:dyDescent="0.25">
      <c r="B8116" s="36" t="str">
        <f>LOOKUP(Tabela2[[#This Row],[RESUMO]],Tabela3[Grupo],Tabela3[Meus produtos])</f>
        <v>Não</v>
      </c>
      <c r="C8116" s="30" t="s">
        <v>7746</v>
      </c>
      <c r="D8116" t="s">
        <v>21238</v>
      </c>
      <c r="E8116" t="s">
        <v>11853</v>
      </c>
      <c r="F8116" s="30" t="s">
        <v>18452</v>
      </c>
      <c r="G8116">
        <v>15.65</v>
      </c>
      <c r="H8116">
        <v>13.45</v>
      </c>
      <c r="I8116">
        <v>0</v>
      </c>
      <c r="J8116">
        <v>0</v>
      </c>
      <c r="K8116" s="13">
        <v>0.29099999999999998</v>
      </c>
      <c r="L8116" s="13">
        <v>0.13449999999999998</v>
      </c>
      <c r="M8116" s="13">
        <v>0.1565</v>
      </c>
      <c r="N8116" s="13">
        <v>0</v>
      </c>
      <c r="O8116" s="13">
        <v>0</v>
      </c>
      <c r="P8116" s="12" t="str">
        <f>LEFT(Tabela2[[#This Row],[Código]],2)</f>
        <v>84</v>
      </c>
    </row>
    <row r="8117" spans="2:16" ht="15" customHeight="1" x14ac:dyDescent="0.25">
      <c r="B8117" s="36" t="str">
        <f>LOOKUP(Tabela2[[#This Row],[RESUMO]],Tabela3[Grupo],Tabela3[Meus produtos])</f>
        <v>Não</v>
      </c>
      <c r="C8117" s="30" t="s">
        <v>7747</v>
      </c>
      <c r="D8117" t="s">
        <v>21238</v>
      </c>
      <c r="E8117" t="s">
        <v>11853</v>
      </c>
      <c r="F8117" s="30" t="s">
        <v>18453</v>
      </c>
      <c r="G8117">
        <v>18.95</v>
      </c>
      <c r="H8117">
        <v>13.45</v>
      </c>
      <c r="I8117">
        <v>12</v>
      </c>
      <c r="J8117">
        <v>0</v>
      </c>
      <c r="K8117" s="13">
        <v>0.44399999999999995</v>
      </c>
      <c r="L8117" s="13">
        <v>0.13449999999999998</v>
      </c>
      <c r="M8117" s="13">
        <v>0.1895</v>
      </c>
      <c r="N8117" s="13">
        <v>0.12</v>
      </c>
      <c r="O8117" s="13">
        <v>0</v>
      </c>
      <c r="P8117" s="12" t="str">
        <f>LEFT(Tabela2[[#This Row],[Código]],2)</f>
        <v>84</v>
      </c>
    </row>
    <row r="8118" spans="2:16" ht="15" customHeight="1" x14ac:dyDescent="0.25">
      <c r="B8118" s="36" t="str">
        <f>LOOKUP(Tabela2[[#This Row],[RESUMO]],Tabela3[Grupo],Tabela3[Meus produtos])</f>
        <v>Não</v>
      </c>
      <c r="C8118" s="30" t="s">
        <v>7748</v>
      </c>
      <c r="D8118" t="s">
        <v>21238</v>
      </c>
      <c r="E8118" t="s">
        <v>11853</v>
      </c>
      <c r="F8118" s="30" t="s">
        <v>18454</v>
      </c>
      <c r="G8118">
        <v>9.6999999999999993</v>
      </c>
      <c r="H8118">
        <v>4.2</v>
      </c>
      <c r="I8118">
        <v>12</v>
      </c>
      <c r="J8118">
        <v>0</v>
      </c>
      <c r="K8118" s="13">
        <v>0.25900000000000001</v>
      </c>
      <c r="L8118" s="13">
        <v>4.2000000000000003E-2</v>
      </c>
      <c r="M8118" s="13">
        <v>9.6999999999999989E-2</v>
      </c>
      <c r="N8118" s="13">
        <v>0.12</v>
      </c>
      <c r="O8118" s="13">
        <v>0</v>
      </c>
      <c r="P8118" s="12" t="str">
        <f>LEFT(Tabela2[[#This Row],[Código]],2)</f>
        <v>84</v>
      </c>
    </row>
    <row r="8119" spans="2:16" ht="15" customHeight="1" x14ac:dyDescent="0.25">
      <c r="B8119" s="36" t="str">
        <f>LOOKUP(Tabela2[[#This Row],[RESUMO]],Tabela3[Grupo],Tabela3[Meus produtos])</f>
        <v>Não</v>
      </c>
      <c r="C8119" s="30" t="s">
        <v>7749</v>
      </c>
      <c r="D8119" t="s">
        <v>21238</v>
      </c>
      <c r="E8119" t="s">
        <v>11853</v>
      </c>
      <c r="F8119" s="30" t="s">
        <v>18455</v>
      </c>
      <c r="G8119">
        <v>18.95</v>
      </c>
      <c r="H8119">
        <v>13.45</v>
      </c>
      <c r="I8119">
        <v>12</v>
      </c>
      <c r="J8119">
        <v>0</v>
      </c>
      <c r="K8119" s="13">
        <v>0.44399999999999995</v>
      </c>
      <c r="L8119" s="13">
        <v>0.13449999999999998</v>
      </c>
      <c r="M8119" s="13">
        <v>0.1895</v>
      </c>
      <c r="N8119" s="13">
        <v>0.12</v>
      </c>
      <c r="O8119" s="13">
        <v>0</v>
      </c>
      <c r="P8119" s="12" t="str">
        <f>LEFT(Tabela2[[#This Row],[Código]],2)</f>
        <v>84</v>
      </c>
    </row>
    <row r="8120" spans="2:16" ht="15" customHeight="1" x14ac:dyDescent="0.25">
      <c r="B8120" s="36" t="str">
        <f>LOOKUP(Tabela2[[#This Row],[RESUMO]],Tabela3[Grupo],Tabela3[Meus produtos])</f>
        <v>Não</v>
      </c>
      <c r="C8120" s="30" t="s">
        <v>7750</v>
      </c>
      <c r="D8120" t="s">
        <v>21238</v>
      </c>
      <c r="E8120" t="s">
        <v>11853</v>
      </c>
      <c r="F8120" s="30" t="s">
        <v>18456</v>
      </c>
      <c r="G8120">
        <v>9.6999999999999993</v>
      </c>
      <c r="H8120">
        <v>4.2</v>
      </c>
      <c r="I8120">
        <v>12</v>
      </c>
      <c r="J8120">
        <v>0</v>
      </c>
      <c r="K8120" s="13">
        <v>0.25900000000000001</v>
      </c>
      <c r="L8120" s="13">
        <v>4.2000000000000003E-2</v>
      </c>
      <c r="M8120" s="13">
        <v>9.6999999999999989E-2</v>
      </c>
      <c r="N8120" s="13">
        <v>0.12</v>
      </c>
      <c r="O8120" s="13">
        <v>0</v>
      </c>
      <c r="P8120" s="12" t="str">
        <f>LEFT(Tabela2[[#This Row],[Código]],2)</f>
        <v>84</v>
      </c>
    </row>
    <row r="8121" spans="2:16" ht="15" customHeight="1" x14ac:dyDescent="0.25">
      <c r="B8121" s="36" t="str">
        <f>LOOKUP(Tabela2[[#This Row],[RESUMO]],Tabela3[Grupo],Tabela3[Meus produtos])</f>
        <v>Não</v>
      </c>
      <c r="C8121" s="30" t="s">
        <v>7751</v>
      </c>
      <c r="D8121" t="s">
        <v>21238</v>
      </c>
      <c r="E8121" t="s">
        <v>11853</v>
      </c>
      <c r="F8121" s="30" t="s">
        <v>18457</v>
      </c>
      <c r="G8121">
        <v>9.6999999999999993</v>
      </c>
      <c r="H8121">
        <v>4.2</v>
      </c>
      <c r="I8121">
        <v>12</v>
      </c>
      <c r="J8121">
        <v>0</v>
      </c>
      <c r="K8121" s="13">
        <v>0.25900000000000001</v>
      </c>
      <c r="L8121" s="13">
        <v>4.2000000000000003E-2</v>
      </c>
      <c r="M8121" s="13">
        <v>9.6999999999999989E-2</v>
      </c>
      <c r="N8121" s="13">
        <v>0.12</v>
      </c>
      <c r="O8121" s="13">
        <v>0</v>
      </c>
      <c r="P8121" s="12" t="str">
        <f>LEFT(Tabela2[[#This Row],[Código]],2)</f>
        <v>84</v>
      </c>
    </row>
    <row r="8122" spans="2:16" ht="15" customHeight="1" x14ac:dyDescent="0.25">
      <c r="B8122" s="36" t="str">
        <f>LOOKUP(Tabela2[[#This Row],[RESUMO]],Tabela3[Grupo],Tabela3[Meus produtos])</f>
        <v>Não</v>
      </c>
      <c r="C8122" s="30" t="s">
        <v>7752</v>
      </c>
      <c r="D8122" t="s">
        <v>21238</v>
      </c>
      <c r="E8122" t="s">
        <v>11853</v>
      </c>
      <c r="F8122" s="30" t="s">
        <v>18458</v>
      </c>
      <c r="G8122">
        <v>9.6999999999999993</v>
      </c>
      <c r="H8122">
        <v>4.2</v>
      </c>
      <c r="I8122">
        <v>12</v>
      </c>
      <c r="J8122">
        <v>0</v>
      </c>
      <c r="K8122" s="13">
        <v>0.25900000000000001</v>
      </c>
      <c r="L8122" s="13">
        <v>4.2000000000000003E-2</v>
      </c>
      <c r="M8122" s="13">
        <v>9.6999999999999989E-2</v>
      </c>
      <c r="N8122" s="13">
        <v>0.12</v>
      </c>
      <c r="O8122" s="13">
        <v>0</v>
      </c>
      <c r="P8122" s="12" t="str">
        <f>LEFT(Tabela2[[#This Row],[Código]],2)</f>
        <v>84</v>
      </c>
    </row>
    <row r="8123" spans="2:16" ht="15" customHeight="1" x14ac:dyDescent="0.25">
      <c r="B8123" s="36" t="str">
        <f>LOOKUP(Tabela2[[#This Row],[RESUMO]],Tabela3[Grupo],Tabela3[Meus produtos])</f>
        <v>Não</v>
      </c>
      <c r="C8123" s="30" t="s">
        <v>7753</v>
      </c>
      <c r="D8123" t="s">
        <v>21238</v>
      </c>
      <c r="E8123" t="s">
        <v>11853</v>
      </c>
      <c r="F8123" s="30" t="s">
        <v>18459</v>
      </c>
      <c r="G8123">
        <v>6.4</v>
      </c>
      <c r="H8123">
        <v>4.2</v>
      </c>
      <c r="I8123">
        <v>0</v>
      </c>
      <c r="J8123">
        <v>0</v>
      </c>
      <c r="K8123" s="13">
        <v>0.10600000000000001</v>
      </c>
      <c r="L8123" s="13">
        <v>4.2000000000000003E-2</v>
      </c>
      <c r="M8123" s="13">
        <v>6.4000000000000001E-2</v>
      </c>
      <c r="N8123" s="13">
        <v>0</v>
      </c>
      <c r="O8123" s="13">
        <v>0</v>
      </c>
      <c r="P8123" s="12" t="str">
        <f>LEFT(Tabela2[[#This Row],[Código]],2)</f>
        <v>84</v>
      </c>
    </row>
    <row r="8124" spans="2:16" ht="15" customHeight="1" x14ac:dyDescent="0.25">
      <c r="B8124" s="36" t="str">
        <f>LOOKUP(Tabela2[[#This Row],[RESUMO]],Tabela3[Grupo],Tabela3[Meus produtos])</f>
        <v>Não</v>
      </c>
      <c r="C8124" s="30" t="s">
        <v>7754</v>
      </c>
      <c r="D8124" t="s">
        <v>21238</v>
      </c>
      <c r="E8124" t="s">
        <v>11853</v>
      </c>
      <c r="F8124" s="30" t="s">
        <v>18460</v>
      </c>
      <c r="G8124">
        <v>6.4</v>
      </c>
      <c r="H8124">
        <v>4.2</v>
      </c>
      <c r="I8124">
        <v>0</v>
      </c>
      <c r="J8124">
        <v>0</v>
      </c>
      <c r="K8124" s="13">
        <v>0.10600000000000001</v>
      </c>
      <c r="L8124" s="13">
        <v>4.2000000000000003E-2</v>
      </c>
      <c r="M8124" s="13">
        <v>6.4000000000000001E-2</v>
      </c>
      <c r="N8124" s="13">
        <v>0</v>
      </c>
      <c r="O8124" s="13">
        <v>0</v>
      </c>
      <c r="P8124" s="12" t="str">
        <f>LEFT(Tabela2[[#This Row],[Código]],2)</f>
        <v>84</v>
      </c>
    </row>
    <row r="8125" spans="2:16" ht="15" customHeight="1" x14ac:dyDescent="0.25">
      <c r="B8125" s="36" t="str">
        <f>LOOKUP(Tabela2[[#This Row],[RESUMO]],Tabela3[Grupo],Tabela3[Meus produtos])</f>
        <v>Não</v>
      </c>
      <c r="C8125" s="30" t="s">
        <v>7755</v>
      </c>
      <c r="D8125" t="s">
        <v>21238</v>
      </c>
      <c r="E8125" t="s">
        <v>11853</v>
      </c>
      <c r="F8125" s="30" t="s">
        <v>18461</v>
      </c>
      <c r="G8125">
        <v>6.4</v>
      </c>
      <c r="H8125">
        <v>4.2</v>
      </c>
      <c r="I8125">
        <v>0</v>
      </c>
      <c r="J8125">
        <v>0</v>
      </c>
      <c r="K8125" s="13">
        <v>0.10600000000000001</v>
      </c>
      <c r="L8125" s="13">
        <v>4.2000000000000003E-2</v>
      </c>
      <c r="M8125" s="13">
        <v>6.4000000000000001E-2</v>
      </c>
      <c r="N8125" s="13">
        <v>0</v>
      </c>
      <c r="O8125" s="13">
        <v>0</v>
      </c>
      <c r="P8125" s="12" t="str">
        <f>LEFT(Tabela2[[#This Row],[Código]],2)</f>
        <v>84</v>
      </c>
    </row>
    <row r="8126" spans="2:16" ht="15" customHeight="1" x14ac:dyDescent="0.25">
      <c r="B8126" s="36" t="str">
        <f>LOOKUP(Tabela2[[#This Row],[RESUMO]],Tabela3[Grupo],Tabela3[Meus produtos])</f>
        <v>Não</v>
      </c>
      <c r="C8126" s="30" t="s">
        <v>7756</v>
      </c>
      <c r="D8126" t="s">
        <v>21238</v>
      </c>
      <c r="E8126" t="s">
        <v>11853</v>
      </c>
      <c r="F8126" s="30" t="s">
        <v>18462</v>
      </c>
      <c r="G8126">
        <v>6.4</v>
      </c>
      <c r="H8126">
        <v>4.2</v>
      </c>
      <c r="I8126">
        <v>0</v>
      </c>
      <c r="J8126">
        <v>0</v>
      </c>
      <c r="K8126" s="13">
        <v>0.10600000000000001</v>
      </c>
      <c r="L8126" s="13">
        <v>4.2000000000000003E-2</v>
      </c>
      <c r="M8126" s="13">
        <v>6.4000000000000001E-2</v>
      </c>
      <c r="N8126" s="13">
        <v>0</v>
      </c>
      <c r="O8126" s="13">
        <v>0</v>
      </c>
      <c r="P8126" s="12" t="str">
        <f>LEFT(Tabela2[[#This Row],[Código]],2)</f>
        <v>84</v>
      </c>
    </row>
    <row r="8127" spans="2:16" ht="15" customHeight="1" x14ac:dyDescent="0.25">
      <c r="B8127" s="36" t="str">
        <f>LOOKUP(Tabela2[[#This Row],[RESUMO]],Tabela3[Grupo],Tabela3[Meus produtos])</f>
        <v>Não</v>
      </c>
      <c r="C8127" s="30" t="s">
        <v>7757</v>
      </c>
      <c r="D8127" t="s">
        <v>21238</v>
      </c>
      <c r="E8127" t="s">
        <v>11853</v>
      </c>
      <c r="F8127" s="30" t="s">
        <v>18463</v>
      </c>
      <c r="G8127">
        <v>6.48</v>
      </c>
      <c r="H8127">
        <v>4.28</v>
      </c>
      <c r="I8127">
        <v>0</v>
      </c>
      <c r="J8127">
        <v>0</v>
      </c>
      <c r="K8127" s="13">
        <v>0.10760000000000002</v>
      </c>
      <c r="L8127" s="13">
        <v>4.2800000000000005E-2</v>
      </c>
      <c r="M8127" s="13">
        <v>6.480000000000001E-2</v>
      </c>
      <c r="N8127" s="13">
        <v>0</v>
      </c>
      <c r="O8127" s="13">
        <v>0</v>
      </c>
      <c r="P8127" s="12" t="str">
        <f>LEFT(Tabela2[[#This Row],[Código]],2)</f>
        <v>84</v>
      </c>
    </row>
    <row r="8128" spans="2:16" ht="15" customHeight="1" x14ac:dyDescent="0.25">
      <c r="B8128" s="36" t="str">
        <f>LOOKUP(Tabela2[[#This Row],[RESUMO]],Tabela3[Grupo],Tabela3[Meus produtos])</f>
        <v>Não</v>
      </c>
      <c r="C8128" s="30" t="s">
        <v>7758</v>
      </c>
      <c r="D8128" t="s">
        <v>21238</v>
      </c>
      <c r="E8128" t="s">
        <v>11853</v>
      </c>
      <c r="F8128" s="30" t="s">
        <v>18464</v>
      </c>
      <c r="G8128">
        <v>6.48</v>
      </c>
      <c r="H8128">
        <v>4.28</v>
      </c>
      <c r="I8128">
        <v>0</v>
      </c>
      <c r="J8128">
        <v>0</v>
      </c>
      <c r="K8128" s="13">
        <v>0.10760000000000002</v>
      </c>
      <c r="L8128" s="13">
        <v>4.2800000000000005E-2</v>
      </c>
      <c r="M8128" s="13">
        <v>6.480000000000001E-2</v>
      </c>
      <c r="N8128" s="13">
        <v>0</v>
      </c>
      <c r="O8128" s="13">
        <v>0</v>
      </c>
      <c r="P8128" s="12" t="str">
        <f>LEFT(Tabela2[[#This Row],[Código]],2)</f>
        <v>84</v>
      </c>
    </row>
    <row r="8129" spans="2:16" ht="15" customHeight="1" x14ac:dyDescent="0.25">
      <c r="B8129" s="36" t="str">
        <f>LOOKUP(Tabela2[[#This Row],[RESUMO]],Tabela3[Grupo],Tabela3[Meus produtos])</f>
        <v>Não</v>
      </c>
      <c r="C8129" s="30" t="s">
        <v>7759</v>
      </c>
      <c r="D8129" t="s">
        <v>21238</v>
      </c>
      <c r="E8129" t="s">
        <v>11853</v>
      </c>
      <c r="F8129" s="30" t="s">
        <v>18465</v>
      </c>
      <c r="G8129">
        <v>6.53</v>
      </c>
      <c r="H8129">
        <v>4.28</v>
      </c>
      <c r="I8129">
        <v>0</v>
      </c>
      <c r="J8129">
        <v>0</v>
      </c>
      <c r="K8129" s="13">
        <v>0.1081</v>
      </c>
      <c r="L8129" s="13">
        <v>4.2800000000000005E-2</v>
      </c>
      <c r="M8129" s="13">
        <v>6.5299999999999997E-2</v>
      </c>
      <c r="N8129" s="13">
        <v>0</v>
      </c>
      <c r="O8129" s="13">
        <v>0</v>
      </c>
      <c r="P8129" s="12" t="str">
        <f>LEFT(Tabela2[[#This Row],[Código]],2)</f>
        <v>84</v>
      </c>
    </row>
    <row r="8130" spans="2:16" ht="15" customHeight="1" x14ac:dyDescent="0.25">
      <c r="B8130" s="36" t="str">
        <f>LOOKUP(Tabela2[[#This Row],[RESUMO]],Tabela3[Grupo],Tabela3[Meus produtos])</f>
        <v>Não</v>
      </c>
      <c r="C8130" s="30" t="s">
        <v>7760</v>
      </c>
      <c r="D8130" t="s">
        <v>21238</v>
      </c>
      <c r="E8130" t="s">
        <v>11853</v>
      </c>
      <c r="F8130" s="30" t="s">
        <v>18466</v>
      </c>
      <c r="G8130">
        <v>15.78</v>
      </c>
      <c r="H8130">
        <v>13.53</v>
      </c>
      <c r="I8130">
        <v>0</v>
      </c>
      <c r="J8130">
        <v>0</v>
      </c>
      <c r="K8130" s="13">
        <v>0.29310000000000003</v>
      </c>
      <c r="L8130" s="13">
        <v>0.1353</v>
      </c>
      <c r="M8130" s="13">
        <v>0.1578</v>
      </c>
      <c r="N8130" s="13">
        <v>0</v>
      </c>
      <c r="O8130" s="13">
        <v>0</v>
      </c>
      <c r="P8130" s="12" t="str">
        <f>LEFT(Tabela2[[#This Row],[Código]],2)</f>
        <v>84</v>
      </c>
    </row>
    <row r="8131" spans="2:16" ht="15" customHeight="1" x14ac:dyDescent="0.25">
      <c r="B8131" s="36" t="str">
        <f>LOOKUP(Tabela2[[#This Row],[RESUMO]],Tabela3[Grupo],Tabela3[Meus produtos])</f>
        <v>Não</v>
      </c>
      <c r="C8131" s="30" t="s">
        <v>7761</v>
      </c>
      <c r="D8131" t="s">
        <v>21238</v>
      </c>
      <c r="E8131" t="s">
        <v>11853</v>
      </c>
      <c r="F8131" s="30" t="s">
        <v>18467</v>
      </c>
      <c r="G8131">
        <v>15.78</v>
      </c>
      <c r="H8131">
        <v>13.53</v>
      </c>
      <c r="I8131">
        <v>0</v>
      </c>
      <c r="J8131">
        <v>0</v>
      </c>
      <c r="K8131" s="13">
        <v>0.29310000000000003</v>
      </c>
      <c r="L8131" s="13">
        <v>0.1353</v>
      </c>
      <c r="M8131" s="13">
        <v>0.1578</v>
      </c>
      <c r="N8131" s="13">
        <v>0</v>
      </c>
      <c r="O8131" s="13">
        <v>0</v>
      </c>
      <c r="P8131" s="12" t="str">
        <f>LEFT(Tabela2[[#This Row],[Código]],2)</f>
        <v>84</v>
      </c>
    </row>
    <row r="8132" spans="2:16" ht="15" customHeight="1" x14ac:dyDescent="0.25">
      <c r="B8132" s="36" t="str">
        <f>LOOKUP(Tabela2[[#This Row],[RESUMO]],Tabela3[Grupo],Tabela3[Meus produtos])</f>
        <v>Não</v>
      </c>
      <c r="C8132" s="30" t="s">
        <v>7761</v>
      </c>
      <c r="D8132" t="s">
        <v>124</v>
      </c>
      <c r="E8132" t="s">
        <v>11853</v>
      </c>
      <c r="F8132" s="30" t="s">
        <v>21480</v>
      </c>
      <c r="G8132">
        <v>15.76</v>
      </c>
      <c r="H8132">
        <v>13.51</v>
      </c>
      <c r="I8132">
        <v>0</v>
      </c>
      <c r="J8132">
        <v>0</v>
      </c>
      <c r="K8132" s="13">
        <v>0.29269999999999996</v>
      </c>
      <c r="L8132" s="13">
        <v>0.1351</v>
      </c>
      <c r="M8132" s="13">
        <v>0.15759999999999999</v>
      </c>
      <c r="N8132" s="13">
        <v>0</v>
      </c>
      <c r="O8132" s="13">
        <v>0</v>
      </c>
      <c r="P8132" s="12" t="str">
        <f>LEFT(Tabela2[[#This Row],[Código]],2)</f>
        <v>84</v>
      </c>
    </row>
    <row r="8133" spans="2:16" ht="15" customHeight="1" x14ac:dyDescent="0.25">
      <c r="B8133" s="36" t="str">
        <f>LOOKUP(Tabela2[[#This Row],[RESUMO]],Tabela3[Grupo],Tabela3[Meus produtos])</f>
        <v>Não</v>
      </c>
      <c r="C8133" s="30" t="s">
        <v>7762</v>
      </c>
      <c r="D8133" t="s">
        <v>21238</v>
      </c>
      <c r="E8133" t="s">
        <v>11853</v>
      </c>
      <c r="F8133" s="30" t="s">
        <v>18468</v>
      </c>
      <c r="G8133">
        <v>15.78</v>
      </c>
      <c r="H8133">
        <v>13.53</v>
      </c>
      <c r="I8133">
        <v>0</v>
      </c>
      <c r="J8133">
        <v>0</v>
      </c>
      <c r="K8133" s="13">
        <v>0.29310000000000003</v>
      </c>
      <c r="L8133" s="13">
        <v>0.1353</v>
      </c>
      <c r="M8133" s="13">
        <v>0.1578</v>
      </c>
      <c r="N8133" s="13">
        <v>0</v>
      </c>
      <c r="O8133" s="13">
        <v>0</v>
      </c>
      <c r="P8133" s="12" t="str">
        <f>LEFT(Tabela2[[#This Row],[Código]],2)</f>
        <v>84</v>
      </c>
    </row>
    <row r="8134" spans="2:16" ht="15" customHeight="1" x14ac:dyDescent="0.25">
      <c r="B8134" s="36" t="str">
        <f>LOOKUP(Tabela2[[#This Row],[RESUMO]],Tabela3[Grupo],Tabela3[Meus produtos])</f>
        <v>Não</v>
      </c>
      <c r="C8134" s="30" t="s">
        <v>7763</v>
      </c>
      <c r="D8134" t="s">
        <v>21238</v>
      </c>
      <c r="E8134" t="s">
        <v>11853</v>
      </c>
      <c r="F8134" s="30" t="s">
        <v>18469</v>
      </c>
      <c r="G8134">
        <v>15.78</v>
      </c>
      <c r="H8134">
        <v>13.53</v>
      </c>
      <c r="I8134">
        <v>0</v>
      </c>
      <c r="J8134">
        <v>0</v>
      </c>
      <c r="K8134" s="13">
        <v>0.29310000000000003</v>
      </c>
      <c r="L8134" s="13">
        <v>0.1353</v>
      </c>
      <c r="M8134" s="13">
        <v>0.1578</v>
      </c>
      <c r="N8134" s="13">
        <v>0</v>
      </c>
      <c r="O8134" s="13">
        <v>0</v>
      </c>
      <c r="P8134" s="12" t="str">
        <f>LEFT(Tabela2[[#This Row],[Código]],2)</f>
        <v>84</v>
      </c>
    </row>
    <row r="8135" spans="2:16" ht="15" customHeight="1" x14ac:dyDescent="0.25">
      <c r="B8135" s="36" t="str">
        <f>LOOKUP(Tabela2[[#This Row],[RESUMO]],Tabela3[Grupo],Tabela3[Meus produtos])</f>
        <v>Não</v>
      </c>
      <c r="C8135" s="30" t="s">
        <v>7764</v>
      </c>
      <c r="D8135" t="s">
        <v>21238</v>
      </c>
      <c r="E8135" t="s">
        <v>11853</v>
      </c>
      <c r="F8135" s="30" t="s">
        <v>18470</v>
      </c>
      <c r="G8135">
        <v>9.6999999999999993</v>
      </c>
      <c r="H8135">
        <v>4.2</v>
      </c>
      <c r="I8135">
        <v>12</v>
      </c>
      <c r="J8135">
        <v>0</v>
      </c>
      <c r="K8135" s="13">
        <v>0.25900000000000001</v>
      </c>
      <c r="L8135" s="13">
        <v>4.2000000000000003E-2</v>
      </c>
      <c r="M8135" s="13">
        <v>9.6999999999999989E-2</v>
      </c>
      <c r="N8135" s="13">
        <v>0.12</v>
      </c>
      <c r="O8135" s="13">
        <v>0</v>
      </c>
      <c r="P8135" s="12" t="str">
        <f>LEFT(Tabela2[[#This Row],[Código]],2)</f>
        <v>84</v>
      </c>
    </row>
    <row r="8136" spans="2:16" ht="15" customHeight="1" x14ac:dyDescent="0.25">
      <c r="B8136" s="36" t="str">
        <f>LOOKUP(Tabela2[[#This Row],[RESUMO]],Tabela3[Grupo],Tabela3[Meus produtos])</f>
        <v>Não</v>
      </c>
      <c r="C8136" s="30" t="s">
        <v>7765</v>
      </c>
      <c r="D8136" t="s">
        <v>21238</v>
      </c>
      <c r="E8136" t="s">
        <v>11853</v>
      </c>
      <c r="F8136" s="30" t="s">
        <v>18471</v>
      </c>
      <c r="G8136">
        <v>9.6999999999999993</v>
      </c>
      <c r="H8136">
        <v>4.2</v>
      </c>
      <c r="I8136">
        <v>12</v>
      </c>
      <c r="J8136">
        <v>0</v>
      </c>
      <c r="K8136" s="13">
        <v>0.25900000000000001</v>
      </c>
      <c r="L8136" s="13">
        <v>4.2000000000000003E-2</v>
      </c>
      <c r="M8136" s="13">
        <v>9.6999999999999989E-2</v>
      </c>
      <c r="N8136" s="13">
        <v>0.12</v>
      </c>
      <c r="O8136" s="13">
        <v>0</v>
      </c>
      <c r="P8136" s="12" t="str">
        <f>LEFT(Tabela2[[#This Row],[Código]],2)</f>
        <v>84</v>
      </c>
    </row>
    <row r="8137" spans="2:16" ht="15" customHeight="1" x14ac:dyDescent="0.25">
      <c r="B8137" s="36" t="str">
        <f>LOOKUP(Tabela2[[#This Row],[RESUMO]],Tabela3[Grupo],Tabela3[Meus produtos])</f>
        <v>Não</v>
      </c>
      <c r="C8137" s="30" t="s">
        <v>7766</v>
      </c>
      <c r="D8137" t="s">
        <v>21238</v>
      </c>
      <c r="E8137" t="s">
        <v>11853</v>
      </c>
      <c r="F8137" s="30" t="s">
        <v>18472</v>
      </c>
      <c r="G8137">
        <v>9.6999999999999993</v>
      </c>
      <c r="H8137">
        <v>4.2</v>
      </c>
      <c r="I8137">
        <v>12</v>
      </c>
      <c r="J8137">
        <v>0</v>
      </c>
      <c r="K8137" s="13">
        <v>0.25900000000000001</v>
      </c>
      <c r="L8137" s="13">
        <v>4.2000000000000003E-2</v>
      </c>
      <c r="M8137" s="13">
        <v>9.6999999999999989E-2</v>
      </c>
      <c r="N8137" s="13">
        <v>0.12</v>
      </c>
      <c r="O8137" s="13">
        <v>0</v>
      </c>
      <c r="P8137" s="12" t="str">
        <f>LEFT(Tabela2[[#This Row],[Código]],2)</f>
        <v>84</v>
      </c>
    </row>
    <row r="8138" spans="2:16" ht="15" customHeight="1" x14ac:dyDescent="0.25">
      <c r="B8138" s="36" t="str">
        <f>LOOKUP(Tabela2[[#This Row],[RESUMO]],Tabela3[Grupo],Tabela3[Meus produtos])</f>
        <v>Não</v>
      </c>
      <c r="C8138" s="30" t="s">
        <v>7767</v>
      </c>
      <c r="D8138" t="s">
        <v>21238</v>
      </c>
      <c r="E8138" t="s">
        <v>11853</v>
      </c>
      <c r="F8138" s="30" t="s">
        <v>18473</v>
      </c>
      <c r="G8138">
        <v>9.6999999999999993</v>
      </c>
      <c r="H8138">
        <v>4.2</v>
      </c>
      <c r="I8138">
        <v>12</v>
      </c>
      <c r="J8138">
        <v>0</v>
      </c>
      <c r="K8138" s="13">
        <v>0.25900000000000001</v>
      </c>
      <c r="L8138" s="13">
        <v>4.2000000000000003E-2</v>
      </c>
      <c r="M8138" s="13">
        <v>9.6999999999999989E-2</v>
      </c>
      <c r="N8138" s="13">
        <v>0.12</v>
      </c>
      <c r="O8138" s="13">
        <v>0</v>
      </c>
      <c r="P8138" s="12" t="str">
        <f>LEFT(Tabela2[[#This Row],[Código]],2)</f>
        <v>84</v>
      </c>
    </row>
    <row r="8139" spans="2:16" ht="15" customHeight="1" x14ac:dyDescent="0.25">
      <c r="B8139" s="36" t="str">
        <f>LOOKUP(Tabela2[[#This Row],[RESUMO]],Tabela3[Grupo],Tabela3[Meus produtos])</f>
        <v>Não</v>
      </c>
      <c r="C8139" s="30" t="s">
        <v>7768</v>
      </c>
      <c r="D8139" t="s">
        <v>21238</v>
      </c>
      <c r="E8139" t="s">
        <v>11853</v>
      </c>
      <c r="F8139" s="30" t="s">
        <v>18474</v>
      </c>
      <c r="G8139">
        <v>18.95</v>
      </c>
      <c r="H8139">
        <v>13.45</v>
      </c>
      <c r="I8139">
        <v>12</v>
      </c>
      <c r="J8139">
        <v>0</v>
      </c>
      <c r="K8139" s="13">
        <v>0.44399999999999995</v>
      </c>
      <c r="L8139" s="13">
        <v>0.13449999999999998</v>
      </c>
      <c r="M8139" s="13">
        <v>0.1895</v>
      </c>
      <c r="N8139" s="13">
        <v>0.12</v>
      </c>
      <c r="O8139" s="13">
        <v>0</v>
      </c>
      <c r="P8139" s="12" t="str">
        <f>LEFT(Tabela2[[#This Row],[Código]],2)</f>
        <v>84</v>
      </c>
    </row>
    <row r="8140" spans="2:16" ht="15" customHeight="1" x14ac:dyDescent="0.25">
      <c r="B8140" s="36" t="str">
        <f>LOOKUP(Tabela2[[#This Row],[RESUMO]],Tabela3[Grupo],Tabela3[Meus produtos])</f>
        <v>Não</v>
      </c>
      <c r="C8140" s="30" t="s">
        <v>7769</v>
      </c>
      <c r="D8140" t="s">
        <v>21238</v>
      </c>
      <c r="E8140" t="s">
        <v>11853</v>
      </c>
      <c r="F8140" s="30" t="s">
        <v>18475</v>
      </c>
      <c r="G8140">
        <v>9.6999999999999993</v>
      </c>
      <c r="H8140">
        <v>4.2</v>
      </c>
      <c r="I8140">
        <v>12</v>
      </c>
      <c r="J8140">
        <v>0</v>
      </c>
      <c r="K8140" s="13">
        <v>0.25900000000000001</v>
      </c>
      <c r="L8140" s="13">
        <v>4.2000000000000003E-2</v>
      </c>
      <c r="M8140" s="13">
        <v>9.6999999999999989E-2</v>
      </c>
      <c r="N8140" s="13">
        <v>0.12</v>
      </c>
      <c r="O8140" s="13">
        <v>0</v>
      </c>
      <c r="P8140" s="12" t="str">
        <f>LEFT(Tabela2[[#This Row],[Código]],2)</f>
        <v>84</v>
      </c>
    </row>
    <row r="8141" spans="2:16" ht="15" customHeight="1" x14ac:dyDescent="0.25">
      <c r="B8141" s="36" t="str">
        <f>LOOKUP(Tabela2[[#This Row],[RESUMO]],Tabela3[Grupo],Tabela3[Meus produtos])</f>
        <v>Não</v>
      </c>
      <c r="C8141" s="30" t="s">
        <v>7770</v>
      </c>
      <c r="D8141" t="s">
        <v>21238</v>
      </c>
      <c r="E8141" t="s">
        <v>11853</v>
      </c>
      <c r="F8141" s="30" t="s">
        <v>18476</v>
      </c>
      <c r="G8141">
        <v>11.06</v>
      </c>
      <c r="H8141">
        <v>5.56</v>
      </c>
      <c r="I8141">
        <v>8.8000000000000007</v>
      </c>
      <c r="J8141">
        <v>0</v>
      </c>
      <c r="K8141" s="13">
        <v>0.25420000000000004</v>
      </c>
      <c r="L8141" s="13">
        <v>5.5599999999999997E-2</v>
      </c>
      <c r="M8141" s="13">
        <v>0.1106</v>
      </c>
      <c r="N8141" s="13">
        <v>8.8000000000000009E-2</v>
      </c>
      <c r="O8141" s="13">
        <v>0</v>
      </c>
      <c r="P8141" s="12" t="str">
        <f>LEFT(Tabela2[[#This Row],[Código]],2)</f>
        <v>84</v>
      </c>
    </row>
    <row r="8142" spans="2:16" ht="15" customHeight="1" x14ac:dyDescent="0.25">
      <c r="B8142" s="36" t="str">
        <f>LOOKUP(Tabela2[[#This Row],[RESUMO]],Tabela3[Grupo],Tabela3[Meus produtos])</f>
        <v>Não</v>
      </c>
      <c r="C8142" s="30" t="s">
        <v>7771</v>
      </c>
      <c r="D8142" t="s">
        <v>21238</v>
      </c>
      <c r="E8142" t="s">
        <v>11853</v>
      </c>
      <c r="F8142" s="30" t="s">
        <v>18477</v>
      </c>
      <c r="G8142">
        <v>11.06</v>
      </c>
      <c r="H8142">
        <v>5.56</v>
      </c>
      <c r="I8142">
        <v>8.8000000000000007</v>
      </c>
      <c r="J8142">
        <v>0</v>
      </c>
      <c r="K8142" s="13">
        <v>0.25420000000000004</v>
      </c>
      <c r="L8142" s="13">
        <v>5.5599999999999997E-2</v>
      </c>
      <c r="M8142" s="13">
        <v>0.1106</v>
      </c>
      <c r="N8142" s="13">
        <v>8.8000000000000009E-2</v>
      </c>
      <c r="O8142" s="13">
        <v>0</v>
      </c>
      <c r="P8142" s="12" t="str">
        <f>LEFT(Tabela2[[#This Row],[Código]],2)</f>
        <v>84</v>
      </c>
    </row>
    <row r="8143" spans="2:16" ht="15" customHeight="1" x14ac:dyDescent="0.25">
      <c r="B8143" s="36" t="str">
        <f>LOOKUP(Tabela2[[#This Row],[RESUMO]],Tabela3[Grupo],Tabela3[Meus produtos])</f>
        <v>Não</v>
      </c>
      <c r="C8143" s="30" t="s">
        <v>7772</v>
      </c>
      <c r="D8143" t="s">
        <v>21238</v>
      </c>
      <c r="E8143" t="s">
        <v>11853</v>
      </c>
      <c r="F8143" s="30" t="s">
        <v>18478</v>
      </c>
      <c r="G8143">
        <v>9.6999999999999993</v>
      </c>
      <c r="H8143">
        <v>4.2</v>
      </c>
      <c r="I8143">
        <v>8.8000000000000007</v>
      </c>
      <c r="J8143">
        <v>0</v>
      </c>
      <c r="K8143" s="13">
        <v>0.22699999999999998</v>
      </c>
      <c r="L8143" s="13">
        <v>4.2000000000000003E-2</v>
      </c>
      <c r="M8143" s="13">
        <v>9.6999999999999989E-2</v>
      </c>
      <c r="N8143" s="13">
        <v>8.8000000000000009E-2</v>
      </c>
      <c r="O8143" s="13">
        <v>0</v>
      </c>
      <c r="P8143" s="12" t="str">
        <f>LEFT(Tabela2[[#This Row],[Código]],2)</f>
        <v>84</v>
      </c>
    </row>
    <row r="8144" spans="2:16" ht="15" customHeight="1" x14ac:dyDescent="0.25">
      <c r="B8144" s="36" t="str">
        <f>LOOKUP(Tabela2[[#This Row],[RESUMO]],Tabela3[Grupo],Tabela3[Meus produtos])</f>
        <v>Não</v>
      </c>
      <c r="C8144" s="30" t="s">
        <v>7773</v>
      </c>
      <c r="D8144" t="s">
        <v>21238</v>
      </c>
      <c r="E8144" t="s">
        <v>11853</v>
      </c>
      <c r="F8144" s="30" t="s">
        <v>18479</v>
      </c>
      <c r="G8144">
        <v>9.6999999999999993</v>
      </c>
      <c r="H8144">
        <v>4.2</v>
      </c>
      <c r="I8144">
        <v>12</v>
      </c>
      <c r="J8144">
        <v>0</v>
      </c>
      <c r="K8144" s="13">
        <v>0.25900000000000001</v>
      </c>
      <c r="L8144" s="13">
        <v>4.2000000000000003E-2</v>
      </c>
      <c r="M8144" s="13">
        <v>9.6999999999999989E-2</v>
      </c>
      <c r="N8144" s="13">
        <v>0.12</v>
      </c>
      <c r="O8144" s="13">
        <v>0</v>
      </c>
      <c r="P8144" s="12" t="str">
        <f>LEFT(Tabela2[[#This Row],[Código]],2)</f>
        <v>84</v>
      </c>
    </row>
    <row r="8145" spans="2:16" ht="15" customHeight="1" x14ac:dyDescent="0.25">
      <c r="B8145" s="36" t="str">
        <f>LOOKUP(Tabela2[[#This Row],[RESUMO]],Tabela3[Grupo],Tabela3[Meus produtos])</f>
        <v>Não</v>
      </c>
      <c r="C8145" s="30" t="s">
        <v>7774</v>
      </c>
      <c r="D8145" t="s">
        <v>21238</v>
      </c>
      <c r="E8145" t="s">
        <v>11853</v>
      </c>
      <c r="F8145" s="30" t="s">
        <v>18480</v>
      </c>
      <c r="G8145">
        <v>9.6999999999999993</v>
      </c>
      <c r="H8145">
        <v>4.2</v>
      </c>
      <c r="I8145">
        <v>12</v>
      </c>
      <c r="J8145">
        <v>0</v>
      </c>
      <c r="K8145" s="13">
        <v>0.25900000000000001</v>
      </c>
      <c r="L8145" s="13">
        <v>4.2000000000000003E-2</v>
      </c>
      <c r="M8145" s="13">
        <v>9.6999999999999989E-2</v>
      </c>
      <c r="N8145" s="13">
        <v>0.12</v>
      </c>
      <c r="O8145" s="13">
        <v>0</v>
      </c>
      <c r="P8145" s="12" t="str">
        <f>LEFT(Tabela2[[#This Row],[Código]],2)</f>
        <v>84</v>
      </c>
    </row>
    <row r="8146" spans="2:16" ht="15" customHeight="1" x14ac:dyDescent="0.25">
      <c r="B8146" s="36" t="str">
        <f>LOOKUP(Tabela2[[#This Row],[RESUMO]],Tabela3[Grupo],Tabela3[Meus produtos])</f>
        <v>Não</v>
      </c>
      <c r="C8146" s="30" t="s">
        <v>7775</v>
      </c>
      <c r="D8146" t="s">
        <v>21238</v>
      </c>
      <c r="E8146" t="s">
        <v>11853</v>
      </c>
      <c r="F8146" s="30" t="s">
        <v>18481</v>
      </c>
      <c r="G8146">
        <v>15.65</v>
      </c>
      <c r="H8146">
        <v>13.45</v>
      </c>
      <c r="I8146">
        <v>0</v>
      </c>
      <c r="J8146">
        <v>0</v>
      </c>
      <c r="K8146" s="13">
        <v>0.29099999999999998</v>
      </c>
      <c r="L8146" s="13">
        <v>0.13449999999999998</v>
      </c>
      <c r="M8146" s="13">
        <v>0.1565</v>
      </c>
      <c r="N8146" s="13">
        <v>0</v>
      </c>
      <c r="O8146" s="13">
        <v>0</v>
      </c>
      <c r="P8146" s="12" t="str">
        <f>LEFT(Tabela2[[#This Row],[Código]],2)</f>
        <v>84</v>
      </c>
    </row>
    <row r="8147" spans="2:16" ht="15" customHeight="1" x14ac:dyDescent="0.25">
      <c r="B8147" s="36" t="str">
        <f>LOOKUP(Tabela2[[#This Row],[RESUMO]],Tabela3[Grupo],Tabela3[Meus produtos])</f>
        <v>Não</v>
      </c>
      <c r="C8147" s="30" t="s">
        <v>7776</v>
      </c>
      <c r="D8147" t="s">
        <v>21238</v>
      </c>
      <c r="E8147" t="s">
        <v>11853</v>
      </c>
      <c r="F8147" s="30" t="s">
        <v>18482</v>
      </c>
      <c r="G8147">
        <v>15.73</v>
      </c>
      <c r="H8147">
        <v>13.53</v>
      </c>
      <c r="I8147">
        <v>0</v>
      </c>
      <c r="J8147">
        <v>0</v>
      </c>
      <c r="K8147" s="13">
        <v>0.29259999999999997</v>
      </c>
      <c r="L8147" s="13">
        <v>0.1353</v>
      </c>
      <c r="M8147" s="13">
        <v>0.1573</v>
      </c>
      <c r="N8147" s="13">
        <v>0</v>
      </c>
      <c r="O8147" s="13">
        <v>0</v>
      </c>
      <c r="P8147" s="12" t="str">
        <f>LEFT(Tabela2[[#This Row],[Código]],2)</f>
        <v>84</v>
      </c>
    </row>
    <row r="8148" spans="2:16" ht="15" customHeight="1" x14ac:dyDescent="0.25">
      <c r="B8148" s="36" t="str">
        <f>LOOKUP(Tabela2[[#This Row],[RESUMO]],Tabela3[Grupo],Tabela3[Meus produtos])</f>
        <v>Não</v>
      </c>
      <c r="C8148" s="30" t="s">
        <v>7776</v>
      </c>
      <c r="D8148" t="s">
        <v>124</v>
      </c>
      <c r="E8148" t="s">
        <v>11853</v>
      </c>
      <c r="F8148" s="30" t="s">
        <v>21481</v>
      </c>
      <c r="G8148">
        <v>15.71</v>
      </c>
      <c r="H8148">
        <v>13.51</v>
      </c>
      <c r="I8148">
        <v>0</v>
      </c>
      <c r="J8148">
        <v>0</v>
      </c>
      <c r="K8148" s="13">
        <v>0.29220000000000002</v>
      </c>
      <c r="L8148" s="13">
        <v>0.1351</v>
      </c>
      <c r="M8148" s="13">
        <v>0.15710000000000002</v>
      </c>
      <c r="N8148" s="13">
        <v>0</v>
      </c>
      <c r="O8148" s="13">
        <v>0</v>
      </c>
      <c r="P8148" s="12" t="str">
        <f>LEFT(Tabela2[[#This Row],[Código]],2)</f>
        <v>84</v>
      </c>
    </row>
    <row r="8149" spans="2:16" ht="15" customHeight="1" x14ac:dyDescent="0.25">
      <c r="B8149" s="36" t="str">
        <f>LOOKUP(Tabela2[[#This Row],[RESUMO]],Tabela3[Grupo],Tabela3[Meus produtos])</f>
        <v>Não</v>
      </c>
      <c r="C8149" s="30" t="s">
        <v>7777</v>
      </c>
      <c r="D8149" t="s">
        <v>21238</v>
      </c>
      <c r="E8149" t="s">
        <v>11853</v>
      </c>
      <c r="F8149" s="30" t="s">
        <v>18483</v>
      </c>
      <c r="G8149">
        <v>6.4</v>
      </c>
      <c r="H8149">
        <v>4.2</v>
      </c>
      <c r="I8149">
        <v>0</v>
      </c>
      <c r="J8149">
        <v>0</v>
      </c>
      <c r="K8149" s="13">
        <v>0.10600000000000001</v>
      </c>
      <c r="L8149" s="13">
        <v>4.2000000000000003E-2</v>
      </c>
      <c r="M8149" s="13">
        <v>6.4000000000000001E-2</v>
      </c>
      <c r="N8149" s="13">
        <v>0</v>
      </c>
      <c r="O8149" s="13">
        <v>0</v>
      </c>
      <c r="P8149" s="12" t="str">
        <f>LEFT(Tabela2[[#This Row],[Código]],2)</f>
        <v>84</v>
      </c>
    </row>
    <row r="8150" spans="2:16" ht="15" customHeight="1" x14ac:dyDescent="0.25">
      <c r="B8150" s="36" t="str">
        <f>LOOKUP(Tabela2[[#This Row],[RESUMO]],Tabela3[Grupo],Tabela3[Meus produtos])</f>
        <v>Não</v>
      </c>
      <c r="C8150" s="30" t="s">
        <v>7778</v>
      </c>
      <c r="D8150" t="s">
        <v>21238</v>
      </c>
      <c r="E8150" t="s">
        <v>11853</v>
      </c>
      <c r="F8150" s="30" t="s">
        <v>18484</v>
      </c>
      <c r="G8150">
        <v>9.6999999999999993</v>
      </c>
      <c r="H8150">
        <v>4.2</v>
      </c>
      <c r="I8150">
        <v>12</v>
      </c>
      <c r="J8150">
        <v>0</v>
      </c>
      <c r="K8150" s="13">
        <v>0.25900000000000001</v>
      </c>
      <c r="L8150" s="13">
        <v>4.2000000000000003E-2</v>
      </c>
      <c r="M8150" s="13">
        <v>9.6999999999999989E-2</v>
      </c>
      <c r="N8150" s="13">
        <v>0.12</v>
      </c>
      <c r="O8150" s="13">
        <v>0</v>
      </c>
      <c r="P8150" s="12" t="str">
        <f>LEFT(Tabela2[[#This Row],[Código]],2)</f>
        <v>84</v>
      </c>
    </row>
    <row r="8151" spans="2:16" ht="15" customHeight="1" x14ac:dyDescent="0.25">
      <c r="B8151" s="36" t="str">
        <f>LOOKUP(Tabela2[[#This Row],[RESUMO]],Tabela3[Grupo],Tabela3[Meus produtos])</f>
        <v>Não</v>
      </c>
      <c r="C8151" s="30" t="s">
        <v>7779</v>
      </c>
      <c r="D8151" t="s">
        <v>21238</v>
      </c>
      <c r="E8151" t="s">
        <v>11853</v>
      </c>
      <c r="F8151" s="30" t="s">
        <v>18485</v>
      </c>
      <c r="G8151">
        <v>6.53</v>
      </c>
      <c r="H8151">
        <v>4.28</v>
      </c>
      <c r="I8151">
        <v>0</v>
      </c>
      <c r="J8151">
        <v>0</v>
      </c>
      <c r="K8151" s="13">
        <v>0.1081</v>
      </c>
      <c r="L8151" s="13">
        <v>4.2800000000000005E-2</v>
      </c>
      <c r="M8151" s="13">
        <v>6.5299999999999997E-2</v>
      </c>
      <c r="N8151" s="13">
        <v>0</v>
      </c>
      <c r="O8151" s="13">
        <v>0</v>
      </c>
      <c r="P8151" s="12" t="str">
        <f>LEFT(Tabela2[[#This Row],[Código]],2)</f>
        <v>84</v>
      </c>
    </row>
    <row r="8152" spans="2:16" ht="15" customHeight="1" x14ac:dyDescent="0.25">
      <c r="B8152" s="36" t="str">
        <f>LOOKUP(Tabela2[[#This Row],[RESUMO]],Tabela3[Grupo],Tabela3[Meus produtos])</f>
        <v>Não</v>
      </c>
      <c r="C8152" s="30" t="s">
        <v>7780</v>
      </c>
      <c r="D8152" t="s">
        <v>21238</v>
      </c>
      <c r="E8152" t="s">
        <v>11853</v>
      </c>
      <c r="F8152" s="30" t="s">
        <v>18486</v>
      </c>
      <c r="G8152">
        <v>6.53</v>
      </c>
      <c r="H8152">
        <v>4.28</v>
      </c>
      <c r="I8152">
        <v>0</v>
      </c>
      <c r="J8152">
        <v>0</v>
      </c>
      <c r="K8152" s="13">
        <v>0.1081</v>
      </c>
      <c r="L8152" s="13">
        <v>4.2800000000000005E-2</v>
      </c>
      <c r="M8152" s="13">
        <v>6.5299999999999997E-2</v>
      </c>
      <c r="N8152" s="13">
        <v>0</v>
      </c>
      <c r="O8152" s="13">
        <v>0</v>
      </c>
      <c r="P8152" s="12" t="str">
        <f>LEFT(Tabela2[[#This Row],[Código]],2)</f>
        <v>84</v>
      </c>
    </row>
    <row r="8153" spans="2:16" ht="15" customHeight="1" x14ac:dyDescent="0.25">
      <c r="B8153" s="36" t="str">
        <f>LOOKUP(Tabela2[[#This Row],[RESUMO]],Tabela3[Grupo],Tabela3[Meus produtos])</f>
        <v>Não</v>
      </c>
      <c r="C8153" s="30" t="s">
        <v>7781</v>
      </c>
      <c r="D8153" t="s">
        <v>21238</v>
      </c>
      <c r="E8153" t="s">
        <v>11853</v>
      </c>
      <c r="F8153" s="30" t="s">
        <v>18487</v>
      </c>
      <c r="G8153">
        <v>6.2</v>
      </c>
      <c r="H8153">
        <v>4.2</v>
      </c>
      <c r="I8153">
        <v>0</v>
      </c>
      <c r="J8153">
        <v>0</v>
      </c>
      <c r="K8153" s="13">
        <v>0.10400000000000001</v>
      </c>
      <c r="L8153" s="13">
        <v>4.2000000000000003E-2</v>
      </c>
      <c r="M8153" s="13">
        <v>6.2E-2</v>
      </c>
      <c r="N8153" s="13">
        <v>0</v>
      </c>
      <c r="O8153" s="13">
        <v>0</v>
      </c>
      <c r="P8153" s="12" t="str">
        <f>LEFT(Tabela2[[#This Row],[Código]],2)</f>
        <v>84</v>
      </c>
    </row>
    <row r="8154" spans="2:16" ht="15" customHeight="1" x14ac:dyDescent="0.25">
      <c r="B8154" s="36" t="str">
        <f>LOOKUP(Tabela2[[#This Row],[RESUMO]],Tabela3[Grupo],Tabela3[Meus produtos])</f>
        <v>Não</v>
      </c>
      <c r="C8154" s="30" t="s">
        <v>7782</v>
      </c>
      <c r="D8154" t="s">
        <v>21238</v>
      </c>
      <c r="E8154" t="s">
        <v>11853</v>
      </c>
      <c r="F8154" s="30" t="s">
        <v>18488</v>
      </c>
      <c r="G8154">
        <v>6.53</v>
      </c>
      <c r="H8154">
        <v>4.28</v>
      </c>
      <c r="I8154">
        <v>0</v>
      </c>
      <c r="J8154">
        <v>0</v>
      </c>
      <c r="K8154" s="13">
        <v>0.1081</v>
      </c>
      <c r="L8154" s="13">
        <v>4.2800000000000005E-2</v>
      </c>
      <c r="M8154" s="13">
        <v>6.5299999999999997E-2</v>
      </c>
      <c r="N8154" s="13">
        <v>0</v>
      </c>
      <c r="O8154" s="13">
        <v>0</v>
      </c>
      <c r="P8154" s="12" t="str">
        <f>LEFT(Tabela2[[#This Row],[Código]],2)</f>
        <v>84</v>
      </c>
    </row>
    <row r="8155" spans="2:16" ht="15" customHeight="1" x14ac:dyDescent="0.25">
      <c r="B8155" s="36" t="str">
        <f>LOOKUP(Tabela2[[#This Row],[RESUMO]],Tabela3[Grupo],Tabela3[Meus produtos])</f>
        <v>Não</v>
      </c>
      <c r="C8155" s="30" t="s">
        <v>7783</v>
      </c>
      <c r="D8155" t="s">
        <v>21238</v>
      </c>
      <c r="E8155" t="s">
        <v>11853</v>
      </c>
      <c r="F8155" s="30" t="s">
        <v>18489</v>
      </c>
      <c r="G8155">
        <v>6.4</v>
      </c>
      <c r="H8155">
        <v>4.2</v>
      </c>
      <c r="I8155">
        <v>0</v>
      </c>
      <c r="J8155">
        <v>0</v>
      </c>
      <c r="K8155" s="13">
        <v>0.10600000000000001</v>
      </c>
      <c r="L8155" s="13">
        <v>4.2000000000000003E-2</v>
      </c>
      <c r="M8155" s="13">
        <v>6.4000000000000001E-2</v>
      </c>
      <c r="N8155" s="13">
        <v>0</v>
      </c>
      <c r="O8155" s="13">
        <v>0</v>
      </c>
      <c r="P8155" s="12" t="str">
        <f>LEFT(Tabela2[[#This Row],[Código]],2)</f>
        <v>84</v>
      </c>
    </row>
    <row r="8156" spans="2:16" ht="15" customHeight="1" x14ac:dyDescent="0.25">
      <c r="B8156" s="36" t="str">
        <f>LOOKUP(Tabela2[[#This Row],[RESUMO]],Tabela3[Grupo],Tabela3[Meus produtos])</f>
        <v>Não</v>
      </c>
      <c r="C8156" s="30" t="s">
        <v>7784</v>
      </c>
      <c r="D8156" t="s">
        <v>21238</v>
      </c>
      <c r="E8156" t="s">
        <v>11853</v>
      </c>
      <c r="F8156" s="30" t="s">
        <v>18490</v>
      </c>
      <c r="G8156">
        <v>9.6999999999999993</v>
      </c>
      <c r="H8156">
        <v>4.2</v>
      </c>
      <c r="I8156">
        <v>12</v>
      </c>
      <c r="J8156">
        <v>0</v>
      </c>
      <c r="K8156" s="13">
        <v>0.25900000000000001</v>
      </c>
      <c r="L8156" s="13">
        <v>4.2000000000000003E-2</v>
      </c>
      <c r="M8156" s="13">
        <v>9.6999999999999989E-2</v>
      </c>
      <c r="N8156" s="13">
        <v>0.12</v>
      </c>
      <c r="O8156" s="13">
        <v>0</v>
      </c>
      <c r="P8156" s="12" t="str">
        <f>LEFT(Tabela2[[#This Row],[Código]],2)</f>
        <v>84</v>
      </c>
    </row>
    <row r="8157" spans="2:16" ht="15" customHeight="1" x14ac:dyDescent="0.25">
      <c r="B8157" s="36" t="str">
        <f>LOOKUP(Tabela2[[#This Row],[RESUMO]],Tabela3[Grupo],Tabela3[Meus produtos])</f>
        <v>Não</v>
      </c>
      <c r="C8157" s="30" t="s">
        <v>7785</v>
      </c>
      <c r="D8157" t="s">
        <v>21238</v>
      </c>
      <c r="E8157" t="s">
        <v>11853</v>
      </c>
      <c r="F8157" s="30" t="s">
        <v>18491</v>
      </c>
      <c r="G8157">
        <v>9.6999999999999993</v>
      </c>
      <c r="H8157">
        <v>4.2</v>
      </c>
      <c r="I8157">
        <v>12</v>
      </c>
      <c r="J8157">
        <v>0</v>
      </c>
      <c r="K8157" s="13">
        <v>0.25900000000000001</v>
      </c>
      <c r="L8157" s="13">
        <v>4.2000000000000003E-2</v>
      </c>
      <c r="M8157" s="13">
        <v>9.6999999999999989E-2</v>
      </c>
      <c r="N8157" s="13">
        <v>0.12</v>
      </c>
      <c r="O8157" s="13">
        <v>0</v>
      </c>
      <c r="P8157" s="12" t="str">
        <f>LEFT(Tabela2[[#This Row],[Código]],2)</f>
        <v>84</v>
      </c>
    </row>
    <row r="8158" spans="2:16" ht="15" customHeight="1" x14ac:dyDescent="0.25">
      <c r="B8158" s="36" t="str">
        <f>LOOKUP(Tabela2[[#This Row],[RESUMO]],Tabela3[Grupo],Tabela3[Meus produtos])</f>
        <v>Não</v>
      </c>
      <c r="C8158" s="30" t="s">
        <v>7786</v>
      </c>
      <c r="D8158" t="s">
        <v>21238</v>
      </c>
      <c r="E8158" t="s">
        <v>11853</v>
      </c>
      <c r="F8158" s="30" t="s">
        <v>18492</v>
      </c>
      <c r="G8158">
        <v>9.6999999999999993</v>
      </c>
      <c r="H8158">
        <v>4.2</v>
      </c>
      <c r="I8158">
        <v>12</v>
      </c>
      <c r="J8158">
        <v>0</v>
      </c>
      <c r="K8158" s="13">
        <v>0.25900000000000001</v>
      </c>
      <c r="L8158" s="13">
        <v>4.2000000000000003E-2</v>
      </c>
      <c r="M8158" s="13">
        <v>9.6999999999999989E-2</v>
      </c>
      <c r="N8158" s="13">
        <v>0.12</v>
      </c>
      <c r="O8158" s="13">
        <v>0</v>
      </c>
      <c r="P8158" s="12" t="str">
        <f>LEFT(Tabela2[[#This Row],[Código]],2)</f>
        <v>84</v>
      </c>
    </row>
    <row r="8159" spans="2:16" ht="15" customHeight="1" x14ac:dyDescent="0.25">
      <c r="B8159" s="36" t="str">
        <f>LOOKUP(Tabela2[[#This Row],[RESUMO]],Tabela3[Grupo],Tabela3[Meus produtos])</f>
        <v>Não</v>
      </c>
      <c r="C8159" s="30" t="s">
        <v>7787</v>
      </c>
      <c r="D8159" t="s">
        <v>21238</v>
      </c>
      <c r="E8159" t="s">
        <v>11853</v>
      </c>
      <c r="F8159" s="30" t="s">
        <v>18493</v>
      </c>
      <c r="G8159">
        <v>6.68</v>
      </c>
      <c r="H8159">
        <v>4.41</v>
      </c>
      <c r="I8159">
        <v>0</v>
      </c>
      <c r="J8159">
        <v>0</v>
      </c>
      <c r="K8159" s="13">
        <v>0.1109</v>
      </c>
      <c r="L8159" s="13">
        <v>4.41E-2</v>
      </c>
      <c r="M8159" s="13">
        <v>6.6799999999999998E-2</v>
      </c>
      <c r="N8159" s="13">
        <v>0</v>
      </c>
      <c r="O8159" s="13">
        <v>0</v>
      </c>
      <c r="P8159" s="12" t="str">
        <f>LEFT(Tabela2[[#This Row],[Código]],2)</f>
        <v>84</v>
      </c>
    </row>
    <row r="8160" spans="2:16" ht="15" customHeight="1" x14ac:dyDescent="0.25">
      <c r="B8160" s="36" t="str">
        <f>LOOKUP(Tabela2[[#This Row],[RESUMO]],Tabela3[Grupo],Tabela3[Meus produtos])</f>
        <v>Não</v>
      </c>
      <c r="C8160" s="30" t="s">
        <v>7788</v>
      </c>
      <c r="D8160" t="s">
        <v>21238</v>
      </c>
      <c r="E8160" t="s">
        <v>11853</v>
      </c>
      <c r="F8160" s="30" t="s">
        <v>18494</v>
      </c>
      <c r="G8160">
        <v>6.68</v>
      </c>
      <c r="H8160">
        <v>4.41</v>
      </c>
      <c r="I8160">
        <v>0</v>
      </c>
      <c r="J8160">
        <v>0</v>
      </c>
      <c r="K8160" s="13">
        <v>0.1109</v>
      </c>
      <c r="L8160" s="13">
        <v>4.41E-2</v>
      </c>
      <c r="M8160" s="13">
        <v>6.6799999999999998E-2</v>
      </c>
      <c r="N8160" s="13">
        <v>0</v>
      </c>
      <c r="O8160" s="13">
        <v>0</v>
      </c>
      <c r="P8160" s="12" t="str">
        <f>LEFT(Tabela2[[#This Row],[Código]],2)</f>
        <v>84</v>
      </c>
    </row>
    <row r="8161" spans="2:16" ht="15" customHeight="1" x14ac:dyDescent="0.25">
      <c r="B8161" s="36" t="str">
        <f>LOOKUP(Tabela2[[#This Row],[RESUMO]],Tabela3[Grupo],Tabela3[Meus produtos])</f>
        <v>Não</v>
      </c>
      <c r="C8161" s="30" t="s">
        <v>7789</v>
      </c>
      <c r="D8161" t="s">
        <v>21238</v>
      </c>
      <c r="E8161" t="s">
        <v>11853</v>
      </c>
      <c r="F8161" s="30" t="s">
        <v>18495</v>
      </c>
      <c r="G8161">
        <v>6.68</v>
      </c>
      <c r="H8161">
        <v>4.41</v>
      </c>
      <c r="I8161">
        <v>0</v>
      </c>
      <c r="J8161">
        <v>0</v>
      </c>
      <c r="K8161" s="13">
        <v>0.1109</v>
      </c>
      <c r="L8161" s="13">
        <v>4.41E-2</v>
      </c>
      <c r="M8161" s="13">
        <v>6.6799999999999998E-2</v>
      </c>
      <c r="N8161" s="13">
        <v>0</v>
      </c>
      <c r="O8161" s="13">
        <v>0</v>
      </c>
      <c r="P8161" s="12" t="str">
        <f>LEFT(Tabela2[[#This Row],[Código]],2)</f>
        <v>84</v>
      </c>
    </row>
    <row r="8162" spans="2:16" ht="15" customHeight="1" x14ac:dyDescent="0.25">
      <c r="B8162" s="36" t="str">
        <f>LOOKUP(Tabela2[[#This Row],[RESUMO]],Tabela3[Grupo],Tabela3[Meus produtos])</f>
        <v>Não</v>
      </c>
      <c r="C8162" s="30" t="s">
        <v>7790</v>
      </c>
      <c r="D8162" t="s">
        <v>21238</v>
      </c>
      <c r="E8162" t="s">
        <v>11853</v>
      </c>
      <c r="F8162" s="30" t="s">
        <v>18496</v>
      </c>
      <c r="G8162">
        <v>6.28</v>
      </c>
      <c r="H8162">
        <v>4.28</v>
      </c>
      <c r="I8162">
        <v>0</v>
      </c>
      <c r="J8162">
        <v>0</v>
      </c>
      <c r="K8162" s="13">
        <v>0.10560000000000001</v>
      </c>
      <c r="L8162" s="13">
        <v>4.2800000000000005E-2</v>
      </c>
      <c r="M8162" s="13">
        <v>6.2800000000000009E-2</v>
      </c>
      <c r="N8162" s="13">
        <v>0</v>
      </c>
      <c r="O8162" s="13">
        <v>0</v>
      </c>
      <c r="P8162" s="12" t="str">
        <f>LEFT(Tabela2[[#This Row],[Código]],2)</f>
        <v>84</v>
      </c>
    </row>
    <row r="8163" spans="2:16" ht="15" customHeight="1" x14ac:dyDescent="0.25">
      <c r="B8163" s="36" t="str">
        <f>LOOKUP(Tabela2[[#This Row],[RESUMO]],Tabela3[Grupo],Tabela3[Meus produtos])</f>
        <v>Não</v>
      </c>
      <c r="C8163" s="30" t="s">
        <v>7791</v>
      </c>
      <c r="D8163" t="s">
        <v>21238</v>
      </c>
      <c r="E8163" t="s">
        <v>11853</v>
      </c>
      <c r="F8163" s="30" t="s">
        <v>18497</v>
      </c>
      <c r="G8163">
        <v>9.6999999999999993</v>
      </c>
      <c r="H8163">
        <v>4.2</v>
      </c>
      <c r="I8163">
        <v>12</v>
      </c>
      <c r="J8163">
        <v>0</v>
      </c>
      <c r="K8163" s="13">
        <v>0.25900000000000001</v>
      </c>
      <c r="L8163" s="13">
        <v>4.2000000000000003E-2</v>
      </c>
      <c r="M8163" s="13">
        <v>9.6999999999999989E-2</v>
      </c>
      <c r="N8163" s="13">
        <v>0.12</v>
      </c>
      <c r="O8163" s="13">
        <v>0</v>
      </c>
      <c r="P8163" s="12" t="str">
        <f>LEFT(Tabela2[[#This Row],[Código]],2)</f>
        <v>84</v>
      </c>
    </row>
    <row r="8164" spans="2:16" ht="15" customHeight="1" x14ac:dyDescent="0.25">
      <c r="B8164" s="36" t="str">
        <f>LOOKUP(Tabela2[[#This Row],[RESUMO]],Tabela3[Grupo],Tabela3[Meus produtos])</f>
        <v>Não</v>
      </c>
      <c r="C8164" s="30" t="s">
        <v>7792</v>
      </c>
      <c r="D8164" t="s">
        <v>21238</v>
      </c>
      <c r="E8164" t="s">
        <v>11853</v>
      </c>
      <c r="F8164" s="30" t="s">
        <v>18498</v>
      </c>
      <c r="G8164">
        <v>6.62</v>
      </c>
      <c r="H8164">
        <v>4.3499999999999996</v>
      </c>
      <c r="I8164">
        <v>0</v>
      </c>
      <c r="J8164">
        <v>0</v>
      </c>
      <c r="K8164" s="13">
        <v>0.10969999999999999</v>
      </c>
      <c r="L8164" s="13">
        <v>4.3499999999999997E-2</v>
      </c>
      <c r="M8164" s="13">
        <v>6.6199999999999995E-2</v>
      </c>
      <c r="N8164" s="13">
        <v>0</v>
      </c>
      <c r="O8164" s="13">
        <v>0</v>
      </c>
      <c r="P8164" s="12" t="str">
        <f>LEFT(Tabela2[[#This Row],[Código]],2)</f>
        <v>84</v>
      </c>
    </row>
    <row r="8165" spans="2:16" ht="15" customHeight="1" x14ac:dyDescent="0.25">
      <c r="B8165" s="36" t="str">
        <f>LOOKUP(Tabela2[[#This Row],[RESUMO]],Tabela3[Grupo],Tabela3[Meus produtos])</f>
        <v>Não</v>
      </c>
      <c r="C8165" s="30" t="s">
        <v>7792</v>
      </c>
      <c r="D8165" t="s">
        <v>124</v>
      </c>
      <c r="E8165" t="s">
        <v>11853</v>
      </c>
      <c r="F8165" s="30" t="s">
        <v>21482</v>
      </c>
      <c r="G8165">
        <v>6.68</v>
      </c>
      <c r="H8165">
        <v>4.41</v>
      </c>
      <c r="I8165">
        <v>0</v>
      </c>
      <c r="J8165">
        <v>0</v>
      </c>
      <c r="K8165" s="13">
        <v>0.1109</v>
      </c>
      <c r="L8165" s="13">
        <v>4.41E-2</v>
      </c>
      <c r="M8165" s="13">
        <v>6.6799999999999998E-2</v>
      </c>
      <c r="N8165" s="13">
        <v>0</v>
      </c>
      <c r="O8165" s="13">
        <v>0</v>
      </c>
      <c r="P8165" s="12" t="str">
        <f>LEFT(Tabela2[[#This Row],[Código]],2)</f>
        <v>84</v>
      </c>
    </row>
    <row r="8166" spans="2:16" ht="15" customHeight="1" x14ac:dyDescent="0.25">
      <c r="B8166" s="36" t="str">
        <f>LOOKUP(Tabela2[[#This Row],[RESUMO]],Tabela3[Grupo],Tabela3[Meus produtos])</f>
        <v>Não</v>
      </c>
      <c r="C8166" s="30" t="s">
        <v>7793</v>
      </c>
      <c r="D8166" t="s">
        <v>21238</v>
      </c>
      <c r="E8166" t="s">
        <v>11853</v>
      </c>
      <c r="F8166" s="30" t="s">
        <v>18499</v>
      </c>
      <c r="G8166">
        <v>9.6999999999999993</v>
      </c>
      <c r="H8166">
        <v>4.2</v>
      </c>
      <c r="I8166">
        <v>12</v>
      </c>
      <c r="J8166">
        <v>0</v>
      </c>
      <c r="K8166" s="13">
        <v>0.25900000000000001</v>
      </c>
      <c r="L8166" s="13">
        <v>4.2000000000000003E-2</v>
      </c>
      <c r="M8166" s="13">
        <v>9.6999999999999989E-2</v>
      </c>
      <c r="N8166" s="13">
        <v>0.12</v>
      </c>
      <c r="O8166" s="13">
        <v>0</v>
      </c>
      <c r="P8166" s="12" t="str">
        <f>LEFT(Tabela2[[#This Row],[Código]],2)</f>
        <v>84</v>
      </c>
    </row>
    <row r="8167" spans="2:16" ht="15" customHeight="1" x14ac:dyDescent="0.25">
      <c r="B8167" s="36" t="str">
        <f>LOOKUP(Tabela2[[#This Row],[RESUMO]],Tabela3[Grupo],Tabela3[Meus produtos])</f>
        <v>Não</v>
      </c>
      <c r="C8167" s="30" t="s">
        <v>7794</v>
      </c>
      <c r="D8167" t="s">
        <v>21238</v>
      </c>
      <c r="E8167" t="s">
        <v>11853</v>
      </c>
      <c r="F8167" s="30" t="s">
        <v>18500</v>
      </c>
      <c r="G8167">
        <v>9.6999999999999993</v>
      </c>
      <c r="H8167">
        <v>4.2</v>
      </c>
      <c r="I8167">
        <v>12</v>
      </c>
      <c r="J8167">
        <v>0</v>
      </c>
      <c r="K8167" s="13">
        <v>0.25900000000000001</v>
      </c>
      <c r="L8167" s="13">
        <v>4.2000000000000003E-2</v>
      </c>
      <c r="M8167" s="13">
        <v>9.6999999999999989E-2</v>
      </c>
      <c r="N8167" s="13">
        <v>0.12</v>
      </c>
      <c r="O8167" s="13">
        <v>0</v>
      </c>
      <c r="P8167" s="12" t="str">
        <f>LEFT(Tabela2[[#This Row],[Código]],2)</f>
        <v>84</v>
      </c>
    </row>
    <row r="8168" spans="2:16" ht="15" customHeight="1" x14ac:dyDescent="0.25">
      <c r="B8168" s="36" t="str">
        <f>LOOKUP(Tabela2[[#This Row],[RESUMO]],Tabela3[Grupo],Tabela3[Meus produtos])</f>
        <v>Não</v>
      </c>
      <c r="C8168" s="30" t="s">
        <v>7795</v>
      </c>
      <c r="D8168" t="s">
        <v>21238</v>
      </c>
      <c r="E8168" t="s">
        <v>11853</v>
      </c>
      <c r="F8168" s="30" t="s">
        <v>18501</v>
      </c>
      <c r="G8168">
        <v>9.6999999999999993</v>
      </c>
      <c r="H8168">
        <v>4.2</v>
      </c>
      <c r="I8168">
        <v>12</v>
      </c>
      <c r="J8168">
        <v>0</v>
      </c>
      <c r="K8168" s="13">
        <v>0.25900000000000001</v>
      </c>
      <c r="L8168" s="13">
        <v>4.2000000000000003E-2</v>
      </c>
      <c r="M8168" s="13">
        <v>9.6999999999999989E-2</v>
      </c>
      <c r="N8168" s="13">
        <v>0.12</v>
      </c>
      <c r="O8168" s="13">
        <v>0</v>
      </c>
      <c r="P8168" s="12" t="str">
        <f>LEFT(Tabela2[[#This Row],[Código]],2)</f>
        <v>84</v>
      </c>
    </row>
    <row r="8169" spans="2:16" ht="15" customHeight="1" x14ac:dyDescent="0.25">
      <c r="B8169" s="36" t="str">
        <f>LOOKUP(Tabela2[[#This Row],[RESUMO]],Tabela3[Grupo],Tabela3[Meus produtos])</f>
        <v>Não</v>
      </c>
      <c r="C8169" s="30" t="s">
        <v>7796</v>
      </c>
      <c r="D8169" t="s">
        <v>21238</v>
      </c>
      <c r="E8169" t="s">
        <v>11853</v>
      </c>
      <c r="F8169" s="30" t="s">
        <v>18502</v>
      </c>
      <c r="G8169">
        <v>18.95</v>
      </c>
      <c r="H8169">
        <v>13.45</v>
      </c>
      <c r="I8169">
        <v>12</v>
      </c>
      <c r="J8169">
        <v>0</v>
      </c>
      <c r="K8169" s="13">
        <v>0.44399999999999995</v>
      </c>
      <c r="L8169" s="13">
        <v>0.13449999999999998</v>
      </c>
      <c r="M8169" s="13">
        <v>0.1895</v>
      </c>
      <c r="N8169" s="13">
        <v>0.12</v>
      </c>
      <c r="O8169" s="13">
        <v>0</v>
      </c>
      <c r="P8169" s="12" t="str">
        <f>LEFT(Tabela2[[#This Row],[Código]],2)</f>
        <v>84</v>
      </c>
    </row>
    <row r="8170" spans="2:16" ht="15" customHeight="1" x14ac:dyDescent="0.25">
      <c r="B8170" s="36" t="str">
        <f>LOOKUP(Tabela2[[#This Row],[RESUMO]],Tabela3[Grupo],Tabela3[Meus produtos])</f>
        <v>Não</v>
      </c>
      <c r="C8170" s="30" t="s">
        <v>7797</v>
      </c>
      <c r="D8170" t="s">
        <v>21238</v>
      </c>
      <c r="E8170" t="s">
        <v>11853</v>
      </c>
      <c r="F8170" s="30" t="s">
        <v>18503</v>
      </c>
      <c r="G8170">
        <v>15.73</v>
      </c>
      <c r="H8170">
        <v>13.53</v>
      </c>
      <c r="I8170">
        <v>0</v>
      </c>
      <c r="J8170">
        <v>0</v>
      </c>
      <c r="K8170" s="13">
        <v>0.29259999999999997</v>
      </c>
      <c r="L8170" s="13">
        <v>0.1353</v>
      </c>
      <c r="M8170" s="13">
        <v>0.1573</v>
      </c>
      <c r="N8170" s="13">
        <v>0</v>
      </c>
      <c r="O8170" s="13">
        <v>0</v>
      </c>
      <c r="P8170" s="12" t="str">
        <f>LEFT(Tabela2[[#This Row],[Código]],2)</f>
        <v>84</v>
      </c>
    </row>
    <row r="8171" spans="2:16" ht="15" customHeight="1" x14ac:dyDescent="0.25">
      <c r="B8171" s="36" t="str">
        <f>LOOKUP(Tabela2[[#This Row],[RESUMO]],Tabela3[Grupo],Tabela3[Meus produtos])</f>
        <v>Não</v>
      </c>
      <c r="C8171" s="30" t="s">
        <v>7798</v>
      </c>
      <c r="D8171" t="s">
        <v>21238</v>
      </c>
      <c r="E8171" t="s">
        <v>11853</v>
      </c>
      <c r="F8171" s="30" t="s">
        <v>18504</v>
      </c>
      <c r="G8171">
        <v>15.73</v>
      </c>
      <c r="H8171">
        <v>13.53</v>
      </c>
      <c r="I8171">
        <v>0</v>
      </c>
      <c r="J8171">
        <v>0</v>
      </c>
      <c r="K8171" s="13">
        <v>0.29259999999999997</v>
      </c>
      <c r="L8171" s="13">
        <v>0.1353</v>
      </c>
      <c r="M8171" s="13">
        <v>0.1573</v>
      </c>
      <c r="N8171" s="13">
        <v>0</v>
      </c>
      <c r="O8171" s="13">
        <v>0</v>
      </c>
      <c r="P8171" s="12" t="str">
        <f>LEFT(Tabela2[[#This Row],[Código]],2)</f>
        <v>84</v>
      </c>
    </row>
    <row r="8172" spans="2:16" ht="15" customHeight="1" x14ac:dyDescent="0.25">
      <c r="B8172" s="36" t="str">
        <f>LOOKUP(Tabela2[[#This Row],[RESUMO]],Tabela3[Grupo],Tabela3[Meus produtos])</f>
        <v>Não</v>
      </c>
      <c r="C8172" s="30" t="s">
        <v>7799</v>
      </c>
      <c r="D8172" t="s">
        <v>21238</v>
      </c>
      <c r="E8172" t="s">
        <v>11853</v>
      </c>
      <c r="F8172" s="30" t="s">
        <v>18505</v>
      </c>
      <c r="G8172">
        <v>6.4</v>
      </c>
      <c r="H8172">
        <v>4.2</v>
      </c>
      <c r="I8172">
        <v>0</v>
      </c>
      <c r="J8172">
        <v>0</v>
      </c>
      <c r="K8172" s="13">
        <v>0.10600000000000001</v>
      </c>
      <c r="L8172" s="13">
        <v>4.2000000000000003E-2</v>
      </c>
      <c r="M8172" s="13">
        <v>6.4000000000000001E-2</v>
      </c>
      <c r="N8172" s="13">
        <v>0</v>
      </c>
      <c r="O8172" s="13">
        <v>0</v>
      </c>
      <c r="P8172" s="12" t="str">
        <f>LEFT(Tabela2[[#This Row],[Código]],2)</f>
        <v>84</v>
      </c>
    </row>
    <row r="8173" spans="2:16" ht="15" customHeight="1" x14ac:dyDescent="0.25">
      <c r="B8173" s="36" t="str">
        <f>LOOKUP(Tabela2[[#This Row],[RESUMO]],Tabela3[Grupo],Tabela3[Meus produtos])</f>
        <v>Não</v>
      </c>
      <c r="C8173" s="30" t="s">
        <v>7800</v>
      </c>
      <c r="D8173" t="s">
        <v>21238</v>
      </c>
      <c r="E8173" t="s">
        <v>11853</v>
      </c>
      <c r="F8173" s="30" t="s">
        <v>18506</v>
      </c>
      <c r="G8173">
        <v>6.32</v>
      </c>
      <c r="H8173">
        <v>4.2</v>
      </c>
      <c r="I8173">
        <v>8.8000000000000007</v>
      </c>
      <c r="J8173">
        <v>0</v>
      </c>
      <c r="K8173" s="13">
        <v>0.19320000000000004</v>
      </c>
      <c r="L8173" s="13">
        <v>4.2000000000000003E-2</v>
      </c>
      <c r="M8173" s="13">
        <v>6.3200000000000006E-2</v>
      </c>
      <c r="N8173" s="13">
        <v>8.8000000000000009E-2</v>
      </c>
      <c r="O8173" s="13">
        <v>0</v>
      </c>
      <c r="P8173" s="12" t="str">
        <f>LEFT(Tabela2[[#This Row],[Código]],2)</f>
        <v>84</v>
      </c>
    </row>
    <row r="8174" spans="2:16" ht="15" customHeight="1" x14ac:dyDescent="0.25">
      <c r="B8174" s="36" t="str">
        <f>LOOKUP(Tabela2[[#This Row],[RESUMO]],Tabela3[Grupo],Tabela3[Meus produtos])</f>
        <v>Não</v>
      </c>
      <c r="C8174" s="30" t="s">
        <v>7801</v>
      </c>
      <c r="D8174" t="s">
        <v>21238</v>
      </c>
      <c r="E8174" t="s">
        <v>11853</v>
      </c>
      <c r="F8174" s="30" t="s">
        <v>18507</v>
      </c>
      <c r="G8174">
        <v>6.32</v>
      </c>
      <c r="H8174">
        <v>4.2</v>
      </c>
      <c r="I8174">
        <v>8.8000000000000007</v>
      </c>
      <c r="J8174">
        <v>0</v>
      </c>
      <c r="K8174" s="13">
        <v>0.19320000000000004</v>
      </c>
      <c r="L8174" s="13">
        <v>4.2000000000000003E-2</v>
      </c>
      <c r="M8174" s="13">
        <v>6.3200000000000006E-2</v>
      </c>
      <c r="N8174" s="13">
        <v>8.8000000000000009E-2</v>
      </c>
      <c r="O8174" s="13">
        <v>0</v>
      </c>
      <c r="P8174" s="12" t="str">
        <f>LEFT(Tabela2[[#This Row],[Código]],2)</f>
        <v>84</v>
      </c>
    </row>
    <row r="8175" spans="2:16" ht="15" customHeight="1" x14ac:dyDescent="0.25">
      <c r="B8175" s="36" t="str">
        <f>LOOKUP(Tabela2[[#This Row],[RESUMO]],Tabela3[Grupo],Tabela3[Meus produtos])</f>
        <v>Não</v>
      </c>
      <c r="C8175" s="30" t="s">
        <v>7802</v>
      </c>
      <c r="D8175" t="s">
        <v>21238</v>
      </c>
      <c r="E8175" t="s">
        <v>11853</v>
      </c>
      <c r="F8175" s="30" t="s">
        <v>18508</v>
      </c>
      <c r="G8175">
        <v>6.32</v>
      </c>
      <c r="H8175">
        <v>4.2</v>
      </c>
      <c r="I8175">
        <v>8.8000000000000007</v>
      </c>
      <c r="J8175">
        <v>0</v>
      </c>
      <c r="K8175" s="13">
        <v>0.19320000000000004</v>
      </c>
      <c r="L8175" s="13">
        <v>4.2000000000000003E-2</v>
      </c>
      <c r="M8175" s="13">
        <v>6.3200000000000006E-2</v>
      </c>
      <c r="N8175" s="13">
        <v>8.8000000000000009E-2</v>
      </c>
      <c r="O8175" s="13">
        <v>0</v>
      </c>
      <c r="P8175" s="12" t="str">
        <f>LEFT(Tabela2[[#This Row],[Código]],2)</f>
        <v>84</v>
      </c>
    </row>
    <row r="8176" spans="2:16" ht="15" customHeight="1" x14ac:dyDescent="0.25">
      <c r="B8176" s="36" t="str">
        <f>LOOKUP(Tabela2[[#This Row],[RESUMO]],Tabela3[Grupo],Tabela3[Meus produtos])</f>
        <v>Não</v>
      </c>
      <c r="C8176" s="30" t="s">
        <v>7803</v>
      </c>
      <c r="D8176" t="s">
        <v>21238</v>
      </c>
      <c r="E8176" t="s">
        <v>11853</v>
      </c>
      <c r="F8176" s="30" t="s">
        <v>18509</v>
      </c>
      <c r="G8176">
        <v>6.2</v>
      </c>
      <c r="H8176">
        <v>4.2</v>
      </c>
      <c r="I8176">
        <v>8.8000000000000007</v>
      </c>
      <c r="J8176">
        <v>0</v>
      </c>
      <c r="K8176" s="13">
        <v>0.192</v>
      </c>
      <c r="L8176" s="13">
        <v>4.2000000000000003E-2</v>
      </c>
      <c r="M8176" s="13">
        <v>6.2E-2</v>
      </c>
      <c r="N8176" s="13">
        <v>8.8000000000000009E-2</v>
      </c>
      <c r="O8176" s="13">
        <v>0</v>
      </c>
      <c r="P8176" s="12" t="str">
        <f>LEFT(Tabela2[[#This Row],[Código]],2)</f>
        <v>84</v>
      </c>
    </row>
    <row r="8177" spans="2:16" ht="15" customHeight="1" x14ac:dyDescent="0.25">
      <c r="B8177" s="36" t="str">
        <f>LOOKUP(Tabela2[[#This Row],[RESUMO]],Tabela3[Grupo],Tabela3[Meus produtos])</f>
        <v>Não</v>
      </c>
      <c r="C8177" s="30" t="s">
        <v>7804</v>
      </c>
      <c r="D8177" t="s">
        <v>21238</v>
      </c>
      <c r="E8177" t="s">
        <v>11853</v>
      </c>
      <c r="F8177" s="30" t="s">
        <v>18510</v>
      </c>
      <c r="G8177">
        <v>6.32</v>
      </c>
      <c r="H8177">
        <v>4.2</v>
      </c>
      <c r="I8177">
        <v>8.8000000000000007</v>
      </c>
      <c r="J8177">
        <v>0</v>
      </c>
      <c r="K8177" s="13">
        <v>0.19320000000000004</v>
      </c>
      <c r="L8177" s="13">
        <v>4.2000000000000003E-2</v>
      </c>
      <c r="M8177" s="13">
        <v>6.3200000000000006E-2</v>
      </c>
      <c r="N8177" s="13">
        <v>8.8000000000000009E-2</v>
      </c>
      <c r="O8177" s="13">
        <v>0</v>
      </c>
      <c r="P8177" s="12" t="str">
        <f>LEFT(Tabela2[[#This Row],[Código]],2)</f>
        <v>84</v>
      </c>
    </row>
    <row r="8178" spans="2:16" ht="15" customHeight="1" x14ac:dyDescent="0.25">
      <c r="B8178" s="36" t="str">
        <f>LOOKUP(Tabela2[[#This Row],[RESUMO]],Tabela3[Grupo],Tabela3[Meus produtos])</f>
        <v>Não</v>
      </c>
      <c r="C8178" s="30" t="s">
        <v>7805</v>
      </c>
      <c r="D8178" t="s">
        <v>21238</v>
      </c>
      <c r="E8178" t="s">
        <v>11853</v>
      </c>
      <c r="F8178" s="30" t="s">
        <v>18511</v>
      </c>
      <c r="G8178">
        <v>6.32</v>
      </c>
      <c r="H8178">
        <v>4.2</v>
      </c>
      <c r="I8178">
        <v>12</v>
      </c>
      <c r="J8178">
        <v>0</v>
      </c>
      <c r="K8178" s="13">
        <v>0.22520000000000001</v>
      </c>
      <c r="L8178" s="13">
        <v>4.2000000000000003E-2</v>
      </c>
      <c r="M8178" s="13">
        <v>6.3200000000000006E-2</v>
      </c>
      <c r="N8178" s="13">
        <v>0.12</v>
      </c>
      <c r="O8178" s="13">
        <v>0</v>
      </c>
      <c r="P8178" s="12" t="str">
        <f>LEFT(Tabela2[[#This Row],[Código]],2)</f>
        <v>84</v>
      </c>
    </row>
    <row r="8179" spans="2:16" ht="15" customHeight="1" x14ac:dyDescent="0.25">
      <c r="B8179" s="36" t="str">
        <f>LOOKUP(Tabela2[[#This Row],[RESUMO]],Tabela3[Grupo],Tabela3[Meus produtos])</f>
        <v>Não</v>
      </c>
      <c r="C8179" s="30" t="s">
        <v>7806</v>
      </c>
      <c r="D8179" t="s">
        <v>21238</v>
      </c>
      <c r="E8179" t="s">
        <v>11853</v>
      </c>
      <c r="F8179" s="30" t="s">
        <v>18512</v>
      </c>
      <c r="G8179">
        <v>6.48</v>
      </c>
      <c r="H8179">
        <v>4.28</v>
      </c>
      <c r="I8179">
        <v>0</v>
      </c>
      <c r="J8179">
        <v>0</v>
      </c>
      <c r="K8179" s="13">
        <v>0.10760000000000002</v>
      </c>
      <c r="L8179" s="13">
        <v>4.2800000000000005E-2</v>
      </c>
      <c r="M8179" s="13">
        <v>6.480000000000001E-2</v>
      </c>
      <c r="N8179" s="13">
        <v>0</v>
      </c>
      <c r="O8179" s="13">
        <v>0</v>
      </c>
      <c r="P8179" s="12" t="str">
        <f>LEFT(Tabela2[[#This Row],[Código]],2)</f>
        <v>84</v>
      </c>
    </row>
    <row r="8180" spans="2:16" ht="15" customHeight="1" x14ac:dyDescent="0.25">
      <c r="B8180" s="36" t="str">
        <f>LOOKUP(Tabela2[[#This Row],[RESUMO]],Tabela3[Grupo],Tabela3[Meus produtos])</f>
        <v>Não</v>
      </c>
      <c r="C8180" s="30" t="s">
        <v>7807</v>
      </c>
      <c r="D8180" t="s">
        <v>21238</v>
      </c>
      <c r="E8180" t="s">
        <v>11853</v>
      </c>
      <c r="F8180" s="30" t="s">
        <v>18513</v>
      </c>
      <c r="G8180">
        <v>6.48</v>
      </c>
      <c r="H8180">
        <v>4.28</v>
      </c>
      <c r="I8180">
        <v>0</v>
      </c>
      <c r="J8180">
        <v>0</v>
      </c>
      <c r="K8180" s="13">
        <v>0.10760000000000002</v>
      </c>
      <c r="L8180" s="13">
        <v>4.2800000000000005E-2</v>
      </c>
      <c r="M8180" s="13">
        <v>6.480000000000001E-2</v>
      </c>
      <c r="N8180" s="13">
        <v>0</v>
      </c>
      <c r="O8180" s="13">
        <v>0</v>
      </c>
      <c r="P8180" s="12" t="str">
        <f>LEFT(Tabela2[[#This Row],[Código]],2)</f>
        <v>84</v>
      </c>
    </row>
    <row r="8181" spans="2:16" ht="15" customHeight="1" x14ac:dyDescent="0.25">
      <c r="B8181" s="36" t="str">
        <f>LOOKUP(Tabela2[[#This Row],[RESUMO]],Tabela3[Grupo],Tabela3[Meus produtos])</f>
        <v>Não</v>
      </c>
      <c r="C8181" s="30" t="s">
        <v>7808</v>
      </c>
      <c r="D8181" t="s">
        <v>21238</v>
      </c>
      <c r="E8181" t="s">
        <v>11853</v>
      </c>
      <c r="F8181" s="30" t="s">
        <v>18514</v>
      </c>
      <c r="G8181">
        <v>6.48</v>
      </c>
      <c r="H8181">
        <v>4.28</v>
      </c>
      <c r="I8181">
        <v>0</v>
      </c>
      <c r="J8181">
        <v>0</v>
      </c>
      <c r="K8181" s="13">
        <v>0.10760000000000002</v>
      </c>
      <c r="L8181" s="13">
        <v>4.2800000000000005E-2</v>
      </c>
      <c r="M8181" s="13">
        <v>6.480000000000001E-2</v>
      </c>
      <c r="N8181" s="13">
        <v>0</v>
      </c>
      <c r="O8181" s="13">
        <v>0</v>
      </c>
      <c r="P8181" s="12" t="str">
        <f>LEFT(Tabela2[[#This Row],[Código]],2)</f>
        <v>84</v>
      </c>
    </row>
    <row r="8182" spans="2:16" ht="15" customHeight="1" x14ac:dyDescent="0.25">
      <c r="B8182" s="36" t="str">
        <f>LOOKUP(Tabela2[[#This Row],[RESUMO]],Tabela3[Grupo],Tabela3[Meus produtos])</f>
        <v>Não</v>
      </c>
      <c r="C8182" s="30" t="s">
        <v>7809</v>
      </c>
      <c r="D8182" t="s">
        <v>21238</v>
      </c>
      <c r="E8182" t="s">
        <v>11853</v>
      </c>
      <c r="F8182" s="30" t="s">
        <v>18515</v>
      </c>
      <c r="G8182">
        <v>6.48</v>
      </c>
      <c r="H8182">
        <v>4.28</v>
      </c>
      <c r="I8182">
        <v>0</v>
      </c>
      <c r="J8182">
        <v>0</v>
      </c>
      <c r="K8182" s="13">
        <v>0.10760000000000002</v>
      </c>
      <c r="L8182" s="13">
        <v>4.2800000000000005E-2</v>
      </c>
      <c r="M8182" s="13">
        <v>6.480000000000001E-2</v>
      </c>
      <c r="N8182" s="13">
        <v>0</v>
      </c>
      <c r="O8182" s="13">
        <v>0</v>
      </c>
      <c r="P8182" s="12" t="str">
        <f>LEFT(Tabela2[[#This Row],[Código]],2)</f>
        <v>84</v>
      </c>
    </row>
    <row r="8183" spans="2:16" ht="15" customHeight="1" x14ac:dyDescent="0.25">
      <c r="B8183" s="36" t="str">
        <f>LOOKUP(Tabela2[[#This Row],[RESUMO]],Tabela3[Grupo],Tabela3[Meus produtos])</f>
        <v>Não</v>
      </c>
      <c r="C8183" s="30" t="s">
        <v>7810</v>
      </c>
      <c r="D8183" t="s">
        <v>21238</v>
      </c>
      <c r="E8183" t="s">
        <v>11853</v>
      </c>
      <c r="F8183" s="30" t="s">
        <v>18516</v>
      </c>
      <c r="G8183">
        <v>6.48</v>
      </c>
      <c r="H8183">
        <v>4.28</v>
      </c>
      <c r="I8183">
        <v>0</v>
      </c>
      <c r="J8183">
        <v>0</v>
      </c>
      <c r="K8183" s="13">
        <v>0.10760000000000002</v>
      </c>
      <c r="L8183" s="13">
        <v>4.2800000000000005E-2</v>
      </c>
      <c r="M8183" s="13">
        <v>6.480000000000001E-2</v>
      </c>
      <c r="N8183" s="13">
        <v>0</v>
      </c>
      <c r="O8183" s="13">
        <v>0</v>
      </c>
      <c r="P8183" s="12" t="str">
        <f>LEFT(Tabela2[[#This Row],[Código]],2)</f>
        <v>84</v>
      </c>
    </row>
    <row r="8184" spans="2:16" ht="15" customHeight="1" x14ac:dyDescent="0.25">
      <c r="B8184" s="36" t="str">
        <f>LOOKUP(Tabela2[[#This Row],[RESUMO]],Tabela3[Grupo],Tabela3[Meus produtos])</f>
        <v>Não</v>
      </c>
      <c r="C8184" s="30" t="s">
        <v>7811</v>
      </c>
      <c r="D8184" t="s">
        <v>21238</v>
      </c>
      <c r="E8184" t="s">
        <v>11853</v>
      </c>
      <c r="F8184" s="30" t="s">
        <v>18517</v>
      </c>
      <c r="G8184">
        <v>6.48</v>
      </c>
      <c r="H8184">
        <v>4.28</v>
      </c>
      <c r="I8184">
        <v>0</v>
      </c>
      <c r="J8184">
        <v>0</v>
      </c>
      <c r="K8184" s="13">
        <v>0.10760000000000002</v>
      </c>
      <c r="L8184" s="13">
        <v>4.2800000000000005E-2</v>
      </c>
      <c r="M8184" s="13">
        <v>6.480000000000001E-2</v>
      </c>
      <c r="N8184" s="13">
        <v>0</v>
      </c>
      <c r="O8184" s="13">
        <v>0</v>
      </c>
      <c r="P8184" s="12" t="str">
        <f>LEFT(Tabela2[[#This Row],[Código]],2)</f>
        <v>84</v>
      </c>
    </row>
    <row r="8185" spans="2:16" ht="15" customHeight="1" x14ac:dyDescent="0.25">
      <c r="B8185" s="36" t="str">
        <f>LOOKUP(Tabela2[[#This Row],[RESUMO]],Tabela3[Grupo],Tabela3[Meus produtos])</f>
        <v>Não</v>
      </c>
      <c r="C8185" s="30" t="s">
        <v>7812</v>
      </c>
      <c r="D8185" t="s">
        <v>21238</v>
      </c>
      <c r="E8185" t="s">
        <v>11853</v>
      </c>
      <c r="F8185" s="30" t="s">
        <v>18518</v>
      </c>
      <c r="G8185">
        <v>15.65</v>
      </c>
      <c r="H8185">
        <v>13.45</v>
      </c>
      <c r="I8185">
        <v>0</v>
      </c>
      <c r="J8185">
        <v>0</v>
      </c>
      <c r="K8185" s="13">
        <v>0.29099999999999998</v>
      </c>
      <c r="L8185" s="13">
        <v>0.13449999999999998</v>
      </c>
      <c r="M8185" s="13">
        <v>0.1565</v>
      </c>
      <c r="N8185" s="13">
        <v>0</v>
      </c>
      <c r="O8185" s="13">
        <v>0</v>
      </c>
      <c r="P8185" s="12" t="str">
        <f>LEFT(Tabela2[[#This Row],[Código]],2)</f>
        <v>84</v>
      </c>
    </row>
    <row r="8186" spans="2:16" ht="15" customHeight="1" x14ac:dyDescent="0.25">
      <c r="B8186" s="36" t="str">
        <f>LOOKUP(Tabela2[[#This Row],[RESUMO]],Tabela3[Grupo],Tabela3[Meus produtos])</f>
        <v>Não</v>
      </c>
      <c r="C8186" s="30" t="s">
        <v>7813</v>
      </c>
      <c r="D8186" t="s">
        <v>21238</v>
      </c>
      <c r="E8186" t="s">
        <v>11853</v>
      </c>
      <c r="F8186" s="30" t="s">
        <v>18519</v>
      </c>
      <c r="G8186">
        <v>6.72</v>
      </c>
      <c r="H8186">
        <v>4.47</v>
      </c>
      <c r="I8186">
        <v>0</v>
      </c>
      <c r="J8186">
        <v>0</v>
      </c>
      <c r="K8186" s="13">
        <v>0.1119</v>
      </c>
      <c r="L8186" s="13">
        <v>4.4699999999999997E-2</v>
      </c>
      <c r="M8186" s="13">
        <v>6.7199999999999996E-2</v>
      </c>
      <c r="N8186" s="13">
        <v>0</v>
      </c>
      <c r="O8186" s="13">
        <v>0</v>
      </c>
      <c r="P8186" s="12" t="str">
        <f>LEFT(Tabela2[[#This Row],[Código]],2)</f>
        <v>84</v>
      </c>
    </row>
    <row r="8187" spans="2:16" ht="15" customHeight="1" x14ac:dyDescent="0.25">
      <c r="B8187" s="36" t="str">
        <f>LOOKUP(Tabela2[[#This Row],[RESUMO]],Tabela3[Grupo],Tabela3[Meus produtos])</f>
        <v>Não</v>
      </c>
      <c r="C8187" s="30" t="s">
        <v>7813</v>
      </c>
      <c r="D8187" t="s">
        <v>124</v>
      </c>
      <c r="E8187" t="s">
        <v>11853</v>
      </c>
      <c r="F8187" s="30" t="s">
        <v>21483</v>
      </c>
      <c r="G8187">
        <v>6.87</v>
      </c>
      <c r="H8187">
        <v>4.62</v>
      </c>
      <c r="I8187">
        <v>0</v>
      </c>
      <c r="J8187">
        <v>0</v>
      </c>
      <c r="K8187" s="13">
        <v>0.1149</v>
      </c>
      <c r="L8187" s="13">
        <v>4.6199999999999998E-2</v>
      </c>
      <c r="M8187" s="13">
        <v>6.8699999999999997E-2</v>
      </c>
      <c r="N8187" s="13">
        <v>0</v>
      </c>
      <c r="O8187" s="13">
        <v>0</v>
      </c>
      <c r="P8187" s="12" t="str">
        <f>LEFT(Tabela2[[#This Row],[Código]],2)</f>
        <v>84</v>
      </c>
    </row>
    <row r="8188" spans="2:16" ht="15" customHeight="1" x14ac:dyDescent="0.25">
      <c r="B8188" s="36" t="str">
        <f>LOOKUP(Tabela2[[#This Row],[RESUMO]],Tabela3[Grupo],Tabela3[Meus produtos])</f>
        <v>Não</v>
      </c>
      <c r="C8188" s="30" t="s">
        <v>7815</v>
      </c>
      <c r="D8188" t="s">
        <v>21238</v>
      </c>
      <c r="E8188" t="s">
        <v>11853</v>
      </c>
      <c r="F8188" s="30" t="s">
        <v>18520</v>
      </c>
      <c r="G8188">
        <v>6.74</v>
      </c>
      <c r="H8188">
        <v>4.47</v>
      </c>
      <c r="I8188">
        <v>0</v>
      </c>
      <c r="J8188">
        <v>0</v>
      </c>
      <c r="K8188" s="13">
        <v>0.11210000000000001</v>
      </c>
      <c r="L8188" s="13">
        <v>4.4699999999999997E-2</v>
      </c>
      <c r="M8188" s="13">
        <v>6.7400000000000002E-2</v>
      </c>
      <c r="N8188" s="13">
        <v>0</v>
      </c>
      <c r="O8188" s="13">
        <v>0</v>
      </c>
      <c r="P8188" s="12" t="str">
        <f>LEFT(Tabela2[[#This Row],[Código]],2)</f>
        <v>84</v>
      </c>
    </row>
    <row r="8189" spans="2:16" ht="15" customHeight="1" x14ac:dyDescent="0.25">
      <c r="B8189" s="36" t="str">
        <f>LOOKUP(Tabela2[[#This Row],[RESUMO]],Tabela3[Grupo],Tabela3[Meus produtos])</f>
        <v>Não</v>
      </c>
      <c r="C8189" s="30" t="s">
        <v>7816</v>
      </c>
      <c r="D8189" t="s">
        <v>21238</v>
      </c>
      <c r="E8189" t="s">
        <v>11853</v>
      </c>
      <c r="F8189" s="30" t="s">
        <v>18521</v>
      </c>
      <c r="G8189">
        <v>6.67</v>
      </c>
      <c r="H8189">
        <v>4.47</v>
      </c>
      <c r="I8189">
        <v>0</v>
      </c>
      <c r="J8189">
        <v>0</v>
      </c>
      <c r="K8189" s="13">
        <v>0.1114</v>
      </c>
      <c r="L8189" s="13">
        <v>4.4699999999999997E-2</v>
      </c>
      <c r="M8189" s="13">
        <v>6.6699999999999995E-2</v>
      </c>
      <c r="N8189" s="13">
        <v>0</v>
      </c>
      <c r="O8189" s="13">
        <v>0</v>
      </c>
      <c r="P8189" s="12" t="str">
        <f>LEFT(Tabela2[[#This Row],[Código]],2)</f>
        <v>84</v>
      </c>
    </row>
    <row r="8190" spans="2:16" ht="15" customHeight="1" x14ac:dyDescent="0.25">
      <c r="B8190" s="36" t="str">
        <f>LOOKUP(Tabela2[[#This Row],[RESUMO]],Tabela3[Grupo],Tabela3[Meus produtos])</f>
        <v>Não</v>
      </c>
      <c r="C8190" s="30" t="s">
        <v>7817</v>
      </c>
      <c r="D8190" t="s">
        <v>21238</v>
      </c>
      <c r="E8190" t="s">
        <v>11853</v>
      </c>
      <c r="F8190" s="30" t="s">
        <v>18522</v>
      </c>
      <c r="G8190">
        <v>15.97</v>
      </c>
      <c r="H8190">
        <v>13.72</v>
      </c>
      <c r="I8190">
        <v>0</v>
      </c>
      <c r="J8190">
        <v>0</v>
      </c>
      <c r="K8190" s="13">
        <v>0.29690000000000005</v>
      </c>
      <c r="L8190" s="13">
        <v>0.13720000000000002</v>
      </c>
      <c r="M8190" s="13">
        <v>0.15970000000000001</v>
      </c>
      <c r="N8190" s="13">
        <v>0</v>
      </c>
      <c r="O8190" s="13">
        <v>0</v>
      </c>
      <c r="P8190" s="12" t="str">
        <f>LEFT(Tabela2[[#This Row],[Código]],2)</f>
        <v>84</v>
      </c>
    </row>
    <row r="8191" spans="2:16" ht="15" customHeight="1" x14ac:dyDescent="0.25">
      <c r="B8191" s="36" t="str">
        <f>LOOKUP(Tabela2[[#This Row],[RESUMO]],Tabela3[Grupo],Tabela3[Meus produtos])</f>
        <v>Não</v>
      </c>
      <c r="C8191" s="30" t="s">
        <v>7818</v>
      </c>
      <c r="D8191" t="s">
        <v>21238</v>
      </c>
      <c r="E8191" t="s">
        <v>11853</v>
      </c>
      <c r="F8191" s="30" t="s">
        <v>18523</v>
      </c>
      <c r="G8191">
        <v>15.92</v>
      </c>
      <c r="H8191">
        <v>13.72</v>
      </c>
      <c r="I8191">
        <v>0</v>
      </c>
      <c r="J8191">
        <v>0</v>
      </c>
      <c r="K8191" s="13">
        <v>0.2964</v>
      </c>
      <c r="L8191" s="13">
        <v>0.13720000000000002</v>
      </c>
      <c r="M8191" s="13">
        <v>0.15920000000000001</v>
      </c>
      <c r="N8191" s="13">
        <v>0</v>
      </c>
      <c r="O8191" s="13">
        <v>0</v>
      </c>
      <c r="P8191" s="12" t="str">
        <f>LEFT(Tabela2[[#This Row],[Código]],2)</f>
        <v>84</v>
      </c>
    </row>
    <row r="8192" spans="2:16" ht="15" customHeight="1" x14ac:dyDescent="0.25">
      <c r="B8192" s="36" t="str">
        <f>LOOKUP(Tabela2[[#This Row],[RESUMO]],Tabela3[Grupo],Tabela3[Meus produtos])</f>
        <v>Não</v>
      </c>
      <c r="C8192" s="30" t="s">
        <v>7819</v>
      </c>
      <c r="D8192" t="s">
        <v>21238</v>
      </c>
      <c r="E8192" t="s">
        <v>11853</v>
      </c>
      <c r="F8192" s="30" t="s">
        <v>18524</v>
      </c>
      <c r="G8192">
        <v>6.72</v>
      </c>
      <c r="H8192">
        <v>4.47</v>
      </c>
      <c r="I8192">
        <v>0</v>
      </c>
      <c r="J8192">
        <v>0</v>
      </c>
      <c r="K8192" s="13">
        <v>0.1119</v>
      </c>
      <c r="L8192" s="13">
        <v>4.4699999999999997E-2</v>
      </c>
      <c r="M8192" s="13">
        <v>6.7199999999999996E-2</v>
      </c>
      <c r="N8192" s="13">
        <v>0</v>
      </c>
      <c r="O8192" s="13">
        <v>0</v>
      </c>
      <c r="P8192" s="12" t="str">
        <f>LEFT(Tabela2[[#This Row],[Código]],2)</f>
        <v>84</v>
      </c>
    </row>
    <row r="8193" spans="2:16" ht="15" customHeight="1" x14ac:dyDescent="0.25">
      <c r="B8193" s="36" t="str">
        <f>LOOKUP(Tabela2[[#This Row],[RESUMO]],Tabela3[Grupo],Tabela3[Meus produtos])</f>
        <v>Não</v>
      </c>
      <c r="C8193" s="30" t="s">
        <v>7820</v>
      </c>
      <c r="D8193" t="s">
        <v>21238</v>
      </c>
      <c r="E8193" t="s">
        <v>11853</v>
      </c>
      <c r="F8193" s="30" t="s">
        <v>18525</v>
      </c>
      <c r="G8193">
        <v>6.4</v>
      </c>
      <c r="H8193">
        <v>4.2</v>
      </c>
      <c r="I8193">
        <v>0</v>
      </c>
      <c r="J8193">
        <v>0</v>
      </c>
      <c r="K8193" s="13">
        <v>0.10600000000000001</v>
      </c>
      <c r="L8193" s="13">
        <v>4.2000000000000003E-2</v>
      </c>
      <c r="M8193" s="13">
        <v>6.4000000000000001E-2</v>
      </c>
      <c r="N8193" s="13">
        <v>0</v>
      </c>
      <c r="O8193" s="13">
        <v>0</v>
      </c>
      <c r="P8193" s="12" t="str">
        <f>LEFT(Tabela2[[#This Row],[Código]],2)</f>
        <v>84</v>
      </c>
    </row>
    <row r="8194" spans="2:16" ht="15" customHeight="1" x14ac:dyDescent="0.25">
      <c r="B8194" s="36" t="str">
        <f>LOOKUP(Tabela2[[#This Row],[RESUMO]],Tabela3[Grupo],Tabela3[Meus produtos])</f>
        <v>Não</v>
      </c>
      <c r="C8194" s="30" t="s">
        <v>7821</v>
      </c>
      <c r="D8194" t="s">
        <v>21238</v>
      </c>
      <c r="E8194" t="s">
        <v>11853</v>
      </c>
      <c r="F8194" s="30" t="s">
        <v>18526</v>
      </c>
      <c r="G8194">
        <v>6.72</v>
      </c>
      <c r="H8194">
        <v>4.47</v>
      </c>
      <c r="I8194">
        <v>0</v>
      </c>
      <c r="J8194">
        <v>0</v>
      </c>
      <c r="K8194" s="13">
        <v>0.1119</v>
      </c>
      <c r="L8194" s="13">
        <v>4.4699999999999997E-2</v>
      </c>
      <c r="M8194" s="13">
        <v>6.7199999999999996E-2</v>
      </c>
      <c r="N8194" s="13">
        <v>0</v>
      </c>
      <c r="O8194" s="13">
        <v>0</v>
      </c>
      <c r="P8194" s="12" t="str">
        <f>LEFT(Tabela2[[#This Row],[Código]],2)</f>
        <v>84</v>
      </c>
    </row>
    <row r="8195" spans="2:16" ht="15" customHeight="1" x14ac:dyDescent="0.25">
      <c r="B8195" s="36" t="str">
        <f>LOOKUP(Tabela2[[#This Row],[RESUMO]],Tabela3[Grupo],Tabela3[Meus produtos])</f>
        <v>Não</v>
      </c>
      <c r="C8195" s="30" t="s">
        <v>7822</v>
      </c>
      <c r="D8195" t="s">
        <v>21238</v>
      </c>
      <c r="E8195" t="s">
        <v>11853</v>
      </c>
      <c r="F8195" s="30" t="s">
        <v>18527</v>
      </c>
      <c r="G8195">
        <v>6.4</v>
      </c>
      <c r="H8195">
        <v>4.2</v>
      </c>
      <c r="I8195">
        <v>0</v>
      </c>
      <c r="J8195">
        <v>0</v>
      </c>
      <c r="K8195" s="13">
        <v>0.10600000000000001</v>
      </c>
      <c r="L8195" s="13">
        <v>4.2000000000000003E-2</v>
      </c>
      <c r="M8195" s="13">
        <v>6.4000000000000001E-2</v>
      </c>
      <c r="N8195" s="13">
        <v>0</v>
      </c>
      <c r="O8195" s="13">
        <v>0</v>
      </c>
      <c r="P8195" s="12" t="str">
        <f>LEFT(Tabela2[[#This Row],[Código]],2)</f>
        <v>84</v>
      </c>
    </row>
    <row r="8196" spans="2:16" ht="15" customHeight="1" x14ac:dyDescent="0.25">
      <c r="B8196" s="36" t="str">
        <f>LOOKUP(Tabela2[[#This Row],[RESUMO]],Tabela3[Grupo],Tabela3[Meus produtos])</f>
        <v>Não</v>
      </c>
      <c r="C8196" s="30" t="s">
        <v>7823</v>
      </c>
      <c r="D8196" t="s">
        <v>21238</v>
      </c>
      <c r="E8196" t="s">
        <v>11853</v>
      </c>
      <c r="F8196" s="30" t="s">
        <v>18528</v>
      </c>
      <c r="G8196">
        <v>6.67</v>
      </c>
      <c r="H8196">
        <v>4.47</v>
      </c>
      <c r="I8196">
        <v>0</v>
      </c>
      <c r="J8196">
        <v>0</v>
      </c>
      <c r="K8196" s="13">
        <v>0.1114</v>
      </c>
      <c r="L8196" s="13">
        <v>4.4699999999999997E-2</v>
      </c>
      <c r="M8196" s="13">
        <v>6.6699999999999995E-2</v>
      </c>
      <c r="N8196" s="13">
        <v>0</v>
      </c>
      <c r="O8196" s="13">
        <v>0</v>
      </c>
      <c r="P8196" s="12" t="str">
        <f>LEFT(Tabela2[[#This Row],[Código]],2)</f>
        <v>84</v>
      </c>
    </row>
    <row r="8197" spans="2:16" ht="15" customHeight="1" x14ac:dyDescent="0.25">
      <c r="B8197" s="36" t="str">
        <f>LOOKUP(Tabela2[[#This Row],[RESUMO]],Tabela3[Grupo],Tabela3[Meus produtos])</f>
        <v>Não</v>
      </c>
      <c r="C8197" s="30" t="s">
        <v>7824</v>
      </c>
      <c r="D8197" t="s">
        <v>21238</v>
      </c>
      <c r="E8197" t="s">
        <v>11853</v>
      </c>
      <c r="F8197" s="30" t="s">
        <v>18529</v>
      </c>
      <c r="G8197">
        <v>6.72</v>
      </c>
      <c r="H8197">
        <v>4.47</v>
      </c>
      <c r="I8197">
        <v>0</v>
      </c>
      <c r="J8197">
        <v>0</v>
      </c>
      <c r="K8197" s="13">
        <v>0.1119</v>
      </c>
      <c r="L8197" s="13">
        <v>4.4699999999999997E-2</v>
      </c>
      <c r="M8197" s="13">
        <v>6.7199999999999996E-2</v>
      </c>
      <c r="N8197" s="13">
        <v>0</v>
      </c>
      <c r="O8197" s="13">
        <v>0</v>
      </c>
      <c r="P8197" s="12" t="str">
        <f>LEFT(Tabela2[[#This Row],[Código]],2)</f>
        <v>84</v>
      </c>
    </row>
    <row r="8198" spans="2:16" ht="15" customHeight="1" x14ac:dyDescent="0.25">
      <c r="B8198" s="36" t="str">
        <f>LOOKUP(Tabela2[[#This Row],[RESUMO]],Tabela3[Grupo],Tabela3[Meus produtos])</f>
        <v>Não</v>
      </c>
      <c r="C8198" s="30" t="s">
        <v>7824</v>
      </c>
      <c r="D8198" t="s">
        <v>124</v>
      </c>
      <c r="E8198" t="s">
        <v>11853</v>
      </c>
      <c r="F8198" s="30" t="s">
        <v>21483</v>
      </c>
      <c r="G8198">
        <v>6.87</v>
      </c>
      <c r="H8198">
        <v>4.62</v>
      </c>
      <c r="I8198">
        <v>0</v>
      </c>
      <c r="J8198">
        <v>0</v>
      </c>
      <c r="K8198" s="13">
        <v>0.1149</v>
      </c>
      <c r="L8198" s="13">
        <v>4.6199999999999998E-2</v>
      </c>
      <c r="M8198" s="13">
        <v>6.8699999999999997E-2</v>
      </c>
      <c r="N8198" s="13">
        <v>0</v>
      </c>
      <c r="O8198" s="13">
        <v>0</v>
      </c>
      <c r="P8198" s="12" t="str">
        <f>LEFT(Tabela2[[#This Row],[Código]],2)</f>
        <v>84</v>
      </c>
    </row>
    <row r="8199" spans="2:16" ht="15" customHeight="1" x14ac:dyDescent="0.25">
      <c r="B8199" s="36" t="str">
        <f>LOOKUP(Tabela2[[#This Row],[RESUMO]],Tabela3[Grupo],Tabela3[Meus produtos])</f>
        <v>Não</v>
      </c>
      <c r="C8199" s="30" t="s">
        <v>7825</v>
      </c>
      <c r="D8199" t="s">
        <v>21238</v>
      </c>
      <c r="E8199" t="s">
        <v>11853</v>
      </c>
      <c r="F8199" s="30" t="s">
        <v>18530</v>
      </c>
      <c r="G8199">
        <v>6.72</v>
      </c>
      <c r="H8199">
        <v>4.47</v>
      </c>
      <c r="I8199">
        <v>0</v>
      </c>
      <c r="J8199">
        <v>0</v>
      </c>
      <c r="K8199" s="13">
        <v>0.1119</v>
      </c>
      <c r="L8199" s="13">
        <v>4.4699999999999997E-2</v>
      </c>
      <c r="M8199" s="13">
        <v>6.7199999999999996E-2</v>
      </c>
      <c r="N8199" s="13">
        <v>0</v>
      </c>
      <c r="O8199" s="13">
        <v>0</v>
      </c>
      <c r="P8199" s="12" t="str">
        <f>LEFT(Tabela2[[#This Row],[Código]],2)</f>
        <v>84</v>
      </c>
    </row>
    <row r="8200" spans="2:16" ht="15" customHeight="1" x14ac:dyDescent="0.25">
      <c r="B8200" s="36" t="str">
        <f>LOOKUP(Tabela2[[#This Row],[RESUMO]],Tabela3[Grupo],Tabela3[Meus produtos])</f>
        <v>Não</v>
      </c>
      <c r="C8200" s="30" t="s">
        <v>7825</v>
      </c>
      <c r="D8200" t="s">
        <v>124</v>
      </c>
      <c r="E8200" t="s">
        <v>11853</v>
      </c>
      <c r="F8200" s="30" t="s">
        <v>21483</v>
      </c>
      <c r="G8200">
        <v>6.87</v>
      </c>
      <c r="H8200">
        <v>4.62</v>
      </c>
      <c r="I8200">
        <v>0</v>
      </c>
      <c r="J8200">
        <v>0</v>
      </c>
      <c r="K8200" s="13">
        <v>0.1149</v>
      </c>
      <c r="L8200" s="13">
        <v>4.6199999999999998E-2</v>
      </c>
      <c r="M8200" s="13">
        <v>6.8699999999999997E-2</v>
      </c>
      <c r="N8200" s="13">
        <v>0</v>
      </c>
      <c r="O8200" s="13">
        <v>0</v>
      </c>
      <c r="P8200" s="12" t="str">
        <f>LEFT(Tabela2[[#This Row],[Código]],2)</f>
        <v>84</v>
      </c>
    </row>
    <row r="8201" spans="2:16" ht="15" customHeight="1" x14ac:dyDescent="0.25">
      <c r="B8201" s="36" t="str">
        <f>LOOKUP(Tabela2[[#This Row],[RESUMO]],Tabela3[Grupo],Tabela3[Meus produtos])</f>
        <v>Não</v>
      </c>
      <c r="C8201" s="30" t="s">
        <v>7826</v>
      </c>
      <c r="D8201" t="s">
        <v>21238</v>
      </c>
      <c r="E8201" t="s">
        <v>11853</v>
      </c>
      <c r="F8201" s="30" t="s">
        <v>18531</v>
      </c>
      <c r="G8201">
        <v>6.67</v>
      </c>
      <c r="H8201">
        <v>4.47</v>
      </c>
      <c r="I8201">
        <v>0</v>
      </c>
      <c r="J8201">
        <v>0</v>
      </c>
      <c r="K8201" s="13">
        <v>0.1114</v>
      </c>
      <c r="L8201" s="13">
        <v>4.4699999999999997E-2</v>
      </c>
      <c r="M8201" s="13">
        <v>6.6699999999999995E-2</v>
      </c>
      <c r="N8201" s="13">
        <v>0</v>
      </c>
      <c r="O8201" s="13">
        <v>0</v>
      </c>
      <c r="P8201" s="12" t="str">
        <f>LEFT(Tabela2[[#This Row],[Código]],2)</f>
        <v>84</v>
      </c>
    </row>
    <row r="8202" spans="2:16" ht="15" customHeight="1" x14ac:dyDescent="0.25">
      <c r="B8202" s="36" t="str">
        <f>LOOKUP(Tabela2[[#This Row],[RESUMO]],Tabela3[Grupo],Tabela3[Meus produtos])</f>
        <v>Não</v>
      </c>
      <c r="C8202" s="30" t="s">
        <v>7827</v>
      </c>
      <c r="D8202" t="s">
        <v>21238</v>
      </c>
      <c r="E8202" t="s">
        <v>11853</v>
      </c>
      <c r="F8202" s="30" t="s">
        <v>18532</v>
      </c>
      <c r="G8202">
        <v>9.6999999999999993</v>
      </c>
      <c r="H8202">
        <v>4.2</v>
      </c>
      <c r="I8202">
        <v>8.8000000000000007</v>
      </c>
      <c r="J8202">
        <v>0</v>
      </c>
      <c r="K8202" s="13">
        <v>0.22699999999999998</v>
      </c>
      <c r="L8202" s="13">
        <v>4.2000000000000003E-2</v>
      </c>
      <c r="M8202" s="13">
        <v>9.6999999999999989E-2</v>
      </c>
      <c r="N8202" s="13">
        <v>8.8000000000000009E-2</v>
      </c>
      <c r="O8202" s="13">
        <v>0</v>
      </c>
      <c r="P8202" s="12" t="str">
        <f>LEFT(Tabela2[[#This Row],[Código]],2)</f>
        <v>84</v>
      </c>
    </row>
    <row r="8203" spans="2:16" ht="15" customHeight="1" x14ac:dyDescent="0.25">
      <c r="B8203" s="36" t="str">
        <f>LOOKUP(Tabela2[[#This Row],[RESUMO]],Tabela3[Grupo],Tabela3[Meus produtos])</f>
        <v>Não</v>
      </c>
      <c r="C8203" s="30" t="s">
        <v>7828</v>
      </c>
      <c r="D8203" t="s">
        <v>21238</v>
      </c>
      <c r="E8203" t="s">
        <v>11853</v>
      </c>
      <c r="F8203" s="30" t="s">
        <v>18533</v>
      </c>
      <c r="G8203">
        <v>9.6999999999999993</v>
      </c>
      <c r="H8203">
        <v>4.2</v>
      </c>
      <c r="I8203">
        <v>8.8000000000000007</v>
      </c>
      <c r="J8203">
        <v>0</v>
      </c>
      <c r="K8203" s="13">
        <v>0.22699999999999998</v>
      </c>
      <c r="L8203" s="13">
        <v>4.2000000000000003E-2</v>
      </c>
      <c r="M8203" s="13">
        <v>9.6999999999999989E-2</v>
      </c>
      <c r="N8203" s="13">
        <v>8.8000000000000009E-2</v>
      </c>
      <c r="O8203" s="13">
        <v>0</v>
      </c>
      <c r="P8203" s="12" t="str">
        <f>LEFT(Tabela2[[#This Row],[Código]],2)</f>
        <v>84</v>
      </c>
    </row>
    <row r="8204" spans="2:16" ht="15" customHeight="1" x14ac:dyDescent="0.25">
      <c r="B8204" s="36" t="str">
        <f>LOOKUP(Tabela2[[#This Row],[RESUMO]],Tabela3[Grupo],Tabela3[Meus produtos])</f>
        <v>Não</v>
      </c>
      <c r="C8204" s="30" t="s">
        <v>7829</v>
      </c>
      <c r="D8204" t="s">
        <v>21238</v>
      </c>
      <c r="E8204" t="s">
        <v>11853</v>
      </c>
      <c r="F8204" s="30" t="s">
        <v>18534</v>
      </c>
      <c r="G8204">
        <v>9.6999999999999993</v>
      </c>
      <c r="H8204">
        <v>4.2</v>
      </c>
      <c r="I8204">
        <v>8.8000000000000007</v>
      </c>
      <c r="J8204">
        <v>0</v>
      </c>
      <c r="K8204" s="13">
        <v>0.22699999999999998</v>
      </c>
      <c r="L8204" s="13">
        <v>4.2000000000000003E-2</v>
      </c>
      <c r="M8204" s="13">
        <v>9.6999999999999989E-2</v>
      </c>
      <c r="N8204" s="13">
        <v>8.8000000000000009E-2</v>
      </c>
      <c r="O8204" s="13">
        <v>0</v>
      </c>
      <c r="P8204" s="12" t="str">
        <f>LEFT(Tabela2[[#This Row],[Código]],2)</f>
        <v>84</v>
      </c>
    </row>
    <row r="8205" spans="2:16" ht="15" customHeight="1" x14ac:dyDescent="0.25">
      <c r="B8205" s="36" t="str">
        <f>LOOKUP(Tabela2[[#This Row],[RESUMO]],Tabela3[Grupo],Tabela3[Meus produtos])</f>
        <v>Não</v>
      </c>
      <c r="C8205" s="30" t="s">
        <v>7830</v>
      </c>
      <c r="D8205" t="s">
        <v>21238</v>
      </c>
      <c r="E8205" t="s">
        <v>11853</v>
      </c>
      <c r="F8205" s="30" t="s">
        <v>18535</v>
      </c>
      <c r="G8205">
        <v>13.2</v>
      </c>
      <c r="H8205">
        <v>4.2</v>
      </c>
      <c r="I8205">
        <v>8.8000000000000007</v>
      </c>
      <c r="J8205">
        <v>0</v>
      </c>
      <c r="K8205" s="13">
        <v>0.26200000000000001</v>
      </c>
      <c r="L8205" s="13">
        <v>4.2000000000000003E-2</v>
      </c>
      <c r="M8205" s="13">
        <v>0.13200000000000001</v>
      </c>
      <c r="N8205" s="13">
        <v>8.8000000000000009E-2</v>
      </c>
      <c r="O8205" s="13">
        <v>0</v>
      </c>
      <c r="P8205" s="12" t="str">
        <f>LEFT(Tabela2[[#This Row],[Código]],2)</f>
        <v>84</v>
      </c>
    </row>
    <row r="8206" spans="2:16" ht="15" customHeight="1" x14ac:dyDescent="0.25">
      <c r="B8206" s="36" t="str">
        <f>LOOKUP(Tabela2[[#This Row],[RESUMO]],Tabela3[Grupo],Tabela3[Meus produtos])</f>
        <v>Não</v>
      </c>
      <c r="C8206" s="30" t="s">
        <v>7831</v>
      </c>
      <c r="D8206" t="s">
        <v>21238</v>
      </c>
      <c r="E8206" t="s">
        <v>11853</v>
      </c>
      <c r="F8206" s="30" t="s">
        <v>18536</v>
      </c>
      <c r="G8206">
        <v>11.06</v>
      </c>
      <c r="H8206">
        <v>5.56</v>
      </c>
      <c r="I8206">
        <v>8.8000000000000007</v>
      </c>
      <c r="J8206">
        <v>0</v>
      </c>
      <c r="K8206" s="13">
        <v>0.25420000000000004</v>
      </c>
      <c r="L8206" s="13">
        <v>5.5599999999999997E-2</v>
      </c>
      <c r="M8206" s="13">
        <v>0.1106</v>
      </c>
      <c r="N8206" s="13">
        <v>8.8000000000000009E-2</v>
      </c>
      <c r="O8206" s="13">
        <v>0</v>
      </c>
      <c r="P8206" s="12" t="str">
        <f>LEFT(Tabela2[[#This Row],[Código]],2)</f>
        <v>84</v>
      </c>
    </row>
    <row r="8207" spans="2:16" ht="15" customHeight="1" x14ac:dyDescent="0.25">
      <c r="B8207" s="36" t="str">
        <f>LOOKUP(Tabela2[[#This Row],[RESUMO]],Tabela3[Grupo],Tabela3[Meus produtos])</f>
        <v>Não</v>
      </c>
      <c r="C8207" s="30" t="s">
        <v>7832</v>
      </c>
      <c r="D8207" t="s">
        <v>21238</v>
      </c>
      <c r="E8207" t="s">
        <v>11853</v>
      </c>
      <c r="F8207" s="30" t="s">
        <v>18537</v>
      </c>
      <c r="G8207">
        <v>9.6999999999999993</v>
      </c>
      <c r="H8207">
        <v>4.2</v>
      </c>
      <c r="I8207">
        <v>8.8000000000000007</v>
      </c>
      <c r="J8207">
        <v>0</v>
      </c>
      <c r="K8207" s="13">
        <v>0.22699999999999998</v>
      </c>
      <c r="L8207" s="13">
        <v>4.2000000000000003E-2</v>
      </c>
      <c r="M8207" s="13">
        <v>9.6999999999999989E-2</v>
      </c>
      <c r="N8207" s="13">
        <v>8.8000000000000009E-2</v>
      </c>
      <c r="O8207" s="13">
        <v>0</v>
      </c>
      <c r="P8207" s="12" t="str">
        <f>LEFT(Tabela2[[#This Row],[Código]],2)</f>
        <v>84</v>
      </c>
    </row>
    <row r="8208" spans="2:16" ht="15" customHeight="1" x14ac:dyDescent="0.25">
      <c r="B8208" s="36" t="str">
        <f>LOOKUP(Tabela2[[#This Row],[RESUMO]],Tabela3[Grupo],Tabela3[Meus produtos])</f>
        <v>Não</v>
      </c>
      <c r="C8208" s="30" t="s">
        <v>7833</v>
      </c>
      <c r="D8208" t="s">
        <v>21238</v>
      </c>
      <c r="E8208" t="s">
        <v>11853</v>
      </c>
      <c r="F8208" s="30" t="s">
        <v>18538</v>
      </c>
      <c r="G8208">
        <v>9.6999999999999993</v>
      </c>
      <c r="H8208">
        <v>4.2</v>
      </c>
      <c r="I8208">
        <v>8.8000000000000007</v>
      </c>
      <c r="J8208">
        <v>0</v>
      </c>
      <c r="K8208" s="13">
        <v>0.22699999999999998</v>
      </c>
      <c r="L8208" s="13">
        <v>4.2000000000000003E-2</v>
      </c>
      <c r="M8208" s="13">
        <v>9.6999999999999989E-2</v>
      </c>
      <c r="N8208" s="13">
        <v>8.8000000000000009E-2</v>
      </c>
      <c r="O8208" s="13">
        <v>0</v>
      </c>
      <c r="P8208" s="12" t="str">
        <f>LEFT(Tabela2[[#This Row],[Código]],2)</f>
        <v>84</v>
      </c>
    </row>
    <row r="8209" spans="2:16" ht="15" customHeight="1" x14ac:dyDescent="0.25">
      <c r="B8209" s="36" t="str">
        <f>LOOKUP(Tabela2[[#This Row],[RESUMO]],Tabela3[Grupo],Tabela3[Meus produtos])</f>
        <v>Não</v>
      </c>
      <c r="C8209" s="30" t="s">
        <v>7834</v>
      </c>
      <c r="D8209" t="s">
        <v>21238</v>
      </c>
      <c r="E8209" t="s">
        <v>11853</v>
      </c>
      <c r="F8209" s="30" t="s">
        <v>18539</v>
      </c>
      <c r="G8209">
        <v>9.6999999999999993</v>
      </c>
      <c r="H8209">
        <v>4.2</v>
      </c>
      <c r="I8209">
        <v>8.8000000000000007</v>
      </c>
      <c r="J8209">
        <v>0</v>
      </c>
      <c r="K8209" s="13">
        <v>0.22699999999999998</v>
      </c>
      <c r="L8209" s="13">
        <v>4.2000000000000003E-2</v>
      </c>
      <c r="M8209" s="13">
        <v>9.6999999999999989E-2</v>
      </c>
      <c r="N8209" s="13">
        <v>8.8000000000000009E-2</v>
      </c>
      <c r="O8209" s="13">
        <v>0</v>
      </c>
      <c r="P8209" s="12" t="str">
        <f>LEFT(Tabela2[[#This Row],[Código]],2)</f>
        <v>84</v>
      </c>
    </row>
    <row r="8210" spans="2:16" ht="15" customHeight="1" x14ac:dyDescent="0.25">
      <c r="B8210" s="36" t="str">
        <f>LOOKUP(Tabela2[[#This Row],[RESUMO]],Tabela3[Grupo],Tabela3[Meus produtos])</f>
        <v>Não</v>
      </c>
      <c r="C8210" s="30" t="s">
        <v>7835</v>
      </c>
      <c r="D8210" t="s">
        <v>21238</v>
      </c>
      <c r="E8210" t="s">
        <v>11853</v>
      </c>
      <c r="F8210" s="30" t="s">
        <v>18540</v>
      </c>
      <c r="G8210">
        <v>9.6999999999999993</v>
      </c>
      <c r="H8210">
        <v>4.2</v>
      </c>
      <c r="I8210">
        <v>8.8000000000000007</v>
      </c>
      <c r="J8210">
        <v>0</v>
      </c>
      <c r="K8210" s="13">
        <v>0.22699999999999998</v>
      </c>
      <c r="L8210" s="13">
        <v>4.2000000000000003E-2</v>
      </c>
      <c r="M8210" s="13">
        <v>9.6999999999999989E-2</v>
      </c>
      <c r="N8210" s="13">
        <v>8.8000000000000009E-2</v>
      </c>
      <c r="O8210" s="13">
        <v>0</v>
      </c>
      <c r="P8210" s="12" t="str">
        <f>LEFT(Tabela2[[#This Row],[Código]],2)</f>
        <v>84</v>
      </c>
    </row>
    <row r="8211" spans="2:16" ht="15" customHeight="1" x14ac:dyDescent="0.25">
      <c r="B8211" s="36" t="str">
        <f>LOOKUP(Tabela2[[#This Row],[RESUMO]],Tabela3[Grupo],Tabela3[Meus produtos])</f>
        <v>Não</v>
      </c>
      <c r="C8211" s="30" t="s">
        <v>7836</v>
      </c>
      <c r="D8211" t="s">
        <v>21238</v>
      </c>
      <c r="E8211" t="s">
        <v>11853</v>
      </c>
      <c r="F8211" s="30" t="s">
        <v>18541</v>
      </c>
      <c r="G8211">
        <v>9.6999999999999993</v>
      </c>
      <c r="H8211">
        <v>4.2</v>
      </c>
      <c r="I8211">
        <v>8.8000000000000007</v>
      </c>
      <c r="J8211">
        <v>0</v>
      </c>
      <c r="K8211" s="13">
        <v>0.22699999999999998</v>
      </c>
      <c r="L8211" s="13">
        <v>4.2000000000000003E-2</v>
      </c>
      <c r="M8211" s="13">
        <v>9.6999999999999989E-2</v>
      </c>
      <c r="N8211" s="13">
        <v>8.8000000000000009E-2</v>
      </c>
      <c r="O8211" s="13">
        <v>0</v>
      </c>
      <c r="P8211" s="12" t="str">
        <f>LEFT(Tabela2[[#This Row],[Código]],2)</f>
        <v>84</v>
      </c>
    </row>
    <row r="8212" spans="2:16" ht="15" customHeight="1" x14ac:dyDescent="0.25">
      <c r="B8212" s="36" t="str">
        <f>LOOKUP(Tabela2[[#This Row],[RESUMO]],Tabela3[Grupo],Tabela3[Meus produtos])</f>
        <v>Não</v>
      </c>
      <c r="C8212" s="30" t="s">
        <v>7837</v>
      </c>
      <c r="D8212" t="s">
        <v>21238</v>
      </c>
      <c r="E8212" t="s">
        <v>11853</v>
      </c>
      <c r="F8212" s="30" t="s">
        <v>18542</v>
      </c>
      <c r="G8212">
        <v>6.2</v>
      </c>
      <c r="H8212">
        <v>4.2</v>
      </c>
      <c r="I8212">
        <v>8.8000000000000007</v>
      </c>
      <c r="J8212">
        <v>0</v>
      </c>
      <c r="K8212" s="13">
        <v>0.192</v>
      </c>
      <c r="L8212" s="13">
        <v>4.2000000000000003E-2</v>
      </c>
      <c r="M8212" s="13">
        <v>6.2E-2</v>
      </c>
      <c r="N8212" s="13">
        <v>8.8000000000000009E-2</v>
      </c>
      <c r="O8212" s="13">
        <v>0</v>
      </c>
      <c r="P8212" s="12" t="str">
        <f>LEFT(Tabela2[[#This Row],[Código]],2)</f>
        <v>84</v>
      </c>
    </row>
    <row r="8213" spans="2:16" ht="15" customHeight="1" x14ac:dyDescent="0.25">
      <c r="B8213" s="36" t="str">
        <f>LOOKUP(Tabela2[[#This Row],[RESUMO]],Tabela3[Grupo],Tabela3[Meus produtos])</f>
        <v>Não</v>
      </c>
      <c r="C8213" s="30" t="s">
        <v>7838</v>
      </c>
      <c r="D8213" t="s">
        <v>21238</v>
      </c>
      <c r="E8213" t="s">
        <v>11853</v>
      </c>
      <c r="F8213" s="30" t="s">
        <v>18543</v>
      </c>
      <c r="G8213">
        <v>9.6999999999999993</v>
      </c>
      <c r="H8213">
        <v>4.2</v>
      </c>
      <c r="I8213">
        <v>12</v>
      </c>
      <c r="J8213">
        <v>0</v>
      </c>
      <c r="K8213" s="13">
        <v>0.25900000000000001</v>
      </c>
      <c r="L8213" s="13">
        <v>4.2000000000000003E-2</v>
      </c>
      <c r="M8213" s="13">
        <v>9.6999999999999989E-2</v>
      </c>
      <c r="N8213" s="13">
        <v>0.12</v>
      </c>
      <c r="O8213" s="13">
        <v>0</v>
      </c>
      <c r="P8213" s="12" t="str">
        <f>LEFT(Tabela2[[#This Row],[Código]],2)</f>
        <v>84</v>
      </c>
    </row>
    <row r="8214" spans="2:16" ht="15" customHeight="1" x14ac:dyDescent="0.25">
      <c r="B8214" s="36" t="str">
        <f>LOOKUP(Tabela2[[#This Row],[RESUMO]],Tabela3[Grupo],Tabela3[Meus produtos])</f>
        <v>Não</v>
      </c>
      <c r="C8214" s="30" t="s">
        <v>7839</v>
      </c>
      <c r="D8214" t="s">
        <v>21238</v>
      </c>
      <c r="E8214" t="s">
        <v>11853</v>
      </c>
      <c r="F8214" s="30" t="s">
        <v>18544</v>
      </c>
      <c r="G8214">
        <v>6.4</v>
      </c>
      <c r="H8214">
        <v>4.2</v>
      </c>
      <c r="I8214">
        <v>0</v>
      </c>
      <c r="J8214">
        <v>0</v>
      </c>
      <c r="K8214" s="13">
        <v>0.10600000000000001</v>
      </c>
      <c r="L8214" s="13">
        <v>4.2000000000000003E-2</v>
      </c>
      <c r="M8214" s="13">
        <v>6.4000000000000001E-2</v>
      </c>
      <c r="N8214" s="13">
        <v>0</v>
      </c>
      <c r="O8214" s="13">
        <v>0</v>
      </c>
      <c r="P8214" s="12" t="str">
        <f>LEFT(Tabela2[[#This Row],[Código]],2)</f>
        <v>84</v>
      </c>
    </row>
    <row r="8215" spans="2:16" ht="15" customHeight="1" x14ac:dyDescent="0.25">
      <c r="B8215" s="36" t="str">
        <f>LOOKUP(Tabela2[[#This Row],[RESUMO]],Tabela3[Grupo],Tabela3[Meus produtos])</f>
        <v>Não</v>
      </c>
      <c r="C8215" s="30" t="s">
        <v>7840</v>
      </c>
      <c r="D8215" t="s">
        <v>21238</v>
      </c>
      <c r="E8215" t="s">
        <v>11853</v>
      </c>
      <c r="F8215" s="30" t="s">
        <v>18545</v>
      </c>
      <c r="G8215">
        <v>6.68</v>
      </c>
      <c r="H8215">
        <v>4.41</v>
      </c>
      <c r="I8215">
        <v>0</v>
      </c>
      <c r="J8215">
        <v>0</v>
      </c>
      <c r="K8215" s="13">
        <v>0.1109</v>
      </c>
      <c r="L8215" s="13">
        <v>4.41E-2</v>
      </c>
      <c r="M8215" s="13">
        <v>6.6799999999999998E-2</v>
      </c>
      <c r="N8215" s="13">
        <v>0</v>
      </c>
      <c r="O8215" s="13">
        <v>0</v>
      </c>
      <c r="P8215" s="12" t="str">
        <f>LEFT(Tabela2[[#This Row],[Código]],2)</f>
        <v>84</v>
      </c>
    </row>
    <row r="8216" spans="2:16" ht="15" customHeight="1" x14ac:dyDescent="0.25">
      <c r="B8216" s="36" t="str">
        <f>LOOKUP(Tabela2[[#This Row],[RESUMO]],Tabela3[Grupo],Tabela3[Meus produtos])</f>
        <v>Não</v>
      </c>
      <c r="C8216" s="30" t="s">
        <v>7840</v>
      </c>
      <c r="D8216" t="s">
        <v>124</v>
      </c>
      <c r="E8216" t="s">
        <v>11853</v>
      </c>
      <c r="F8216" s="30" t="s">
        <v>21484</v>
      </c>
      <c r="G8216">
        <v>6.47</v>
      </c>
      <c r="H8216">
        <v>4.2</v>
      </c>
      <c r="I8216">
        <v>0</v>
      </c>
      <c r="J8216">
        <v>0</v>
      </c>
      <c r="K8216" s="13">
        <v>0.10669999999999999</v>
      </c>
      <c r="L8216" s="13">
        <v>4.2000000000000003E-2</v>
      </c>
      <c r="M8216" s="13">
        <v>6.4699999999999994E-2</v>
      </c>
      <c r="N8216" s="13">
        <v>0</v>
      </c>
      <c r="O8216" s="13">
        <v>0</v>
      </c>
      <c r="P8216" s="12" t="str">
        <f>LEFT(Tabela2[[#This Row],[Código]],2)</f>
        <v>84</v>
      </c>
    </row>
    <row r="8217" spans="2:16" ht="15" customHeight="1" x14ac:dyDescent="0.25">
      <c r="B8217" s="36" t="str">
        <f>LOOKUP(Tabela2[[#This Row],[RESUMO]],Tabela3[Grupo],Tabela3[Meus produtos])</f>
        <v>Não</v>
      </c>
      <c r="C8217" s="30" t="s">
        <v>7841</v>
      </c>
      <c r="D8217" t="s">
        <v>21238</v>
      </c>
      <c r="E8217" t="s">
        <v>11853</v>
      </c>
      <c r="F8217" s="30" t="s">
        <v>18546</v>
      </c>
      <c r="G8217">
        <v>6.68</v>
      </c>
      <c r="H8217">
        <v>4.41</v>
      </c>
      <c r="I8217">
        <v>0</v>
      </c>
      <c r="J8217">
        <v>0</v>
      </c>
      <c r="K8217" s="13">
        <v>0.1109</v>
      </c>
      <c r="L8217" s="13">
        <v>4.41E-2</v>
      </c>
      <c r="M8217" s="13">
        <v>6.6799999999999998E-2</v>
      </c>
      <c r="N8217" s="13">
        <v>0</v>
      </c>
      <c r="O8217" s="13">
        <v>0</v>
      </c>
      <c r="P8217" s="12" t="str">
        <f>LEFT(Tabela2[[#This Row],[Código]],2)</f>
        <v>84</v>
      </c>
    </row>
    <row r="8218" spans="2:16" ht="15" customHeight="1" x14ac:dyDescent="0.25">
      <c r="B8218" s="36" t="str">
        <f>LOOKUP(Tabela2[[#This Row],[RESUMO]],Tabela3[Grupo],Tabela3[Meus produtos])</f>
        <v>Não</v>
      </c>
      <c r="C8218" s="30" t="s">
        <v>7842</v>
      </c>
      <c r="D8218" t="s">
        <v>21238</v>
      </c>
      <c r="E8218" t="s">
        <v>11853</v>
      </c>
      <c r="F8218" s="30" t="s">
        <v>18547</v>
      </c>
      <c r="G8218">
        <v>6.68</v>
      </c>
      <c r="H8218">
        <v>4.41</v>
      </c>
      <c r="I8218">
        <v>0</v>
      </c>
      <c r="J8218">
        <v>0</v>
      </c>
      <c r="K8218" s="13">
        <v>0.1109</v>
      </c>
      <c r="L8218" s="13">
        <v>4.41E-2</v>
      </c>
      <c r="M8218" s="13">
        <v>6.6799999999999998E-2</v>
      </c>
      <c r="N8218" s="13">
        <v>0</v>
      </c>
      <c r="O8218" s="13">
        <v>0</v>
      </c>
      <c r="P8218" s="12" t="str">
        <f>LEFT(Tabela2[[#This Row],[Código]],2)</f>
        <v>84</v>
      </c>
    </row>
    <row r="8219" spans="2:16" ht="15" customHeight="1" x14ac:dyDescent="0.25">
      <c r="B8219" s="36" t="str">
        <f>LOOKUP(Tabela2[[#This Row],[RESUMO]],Tabela3[Grupo],Tabela3[Meus produtos])</f>
        <v>Não</v>
      </c>
      <c r="C8219" s="30" t="s">
        <v>7843</v>
      </c>
      <c r="D8219" t="s">
        <v>21238</v>
      </c>
      <c r="E8219" t="s">
        <v>11853</v>
      </c>
      <c r="F8219" s="30" t="s">
        <v>18548</v>
      </c>
      <c r="G8219">
        <v>6.68</v>
      </c>
      <c r="H8219">
        <v>4.41</v>
      </c>
      <c r="I8219">
        <v>0</v>
      </c>
      <c r="J8219">
        <v>0</v>
      </c>
      <c r="K8219" s="13">
        <v>0.1109</v>
      </c>
      <c r="L8219" s="13">
        <v>4.41E-2</v>
      </c>
      <c r="M8219" s="13">
        <v>6.6799999999999998E-2</v>
      </c>
      <c r="N8219" s="13">
        <v>0</v>
      </c>
      <c r="O8219" s="13">
        <v>0</v>
      </c>
      <c r="P8219" s="12" t="str">
        <f>LEFT(Tabela2[[#This Row],[Código]],2)</f>
        <v>84</v>
      </c>
    </row>
    <row r="8220" spans="2:16" ht="15" customHeight="1" x14ac:dyDescent="0.25">
      <c r="B8220" s="36" t="str">
        <f>LOOKUP(Tabela2[[#This Row],[RESUMO]],Tabela3[Grupo],Tabela3[Meus produtos])</f>
        <v>Não</v>
      </c>
      <c r="C8220" s="30" t="s">
        <v>7843</v>
      </c>
      <c r="D8220" t="s">
        <v>124</v>
      </c>
      <c r="E8220" t="s">
        <v>11853</v>
      </c>
      <c r="F8220" s="30" t="s">
        <v>21485</v>
      </c>
      <c r="G8220">
        <v>6.68</v>
      </c>
      <c r="H8220">
        <v>4.41</v>
      </c>
      <c r="I8220">
        <v>0</v>
      </c>
      <c r="J8220">
        <v>0</v>
      </c>
      <c r="K8220" s="13">
        <v>0.1109</v>
      </c>
      <c r="L8220" s="13">
        <v>4.41E-2</v>
      </c>
      <c r="M8220" s="13">
        <v>6.6799999999999998E-2</v>
      </c>
      <c r="N8220" s="13">
        <v>0</v>
      </c>
      <c r="O8220" s="13">
        <v>0</v>
      </c>
      <c r="P8220" s="12" t="str">
        <f>LEFT(Tabela2[[#This Row],[Código]],2)</f>
        <v>84</v>
      </c>
    </row>
    <row r="8221" spans="2:16" ht="15" customHeight="1" x14ac:dyDescent="0.25">
      <c r="B8221" s="36" t="str">
        <f>LOOKUP(Tabela2[[#This Row],[RESUMO]],Tabela3[Grupo],Tabela3[Meus produtos])</f>
        <v>Não</v>
      </c>
      <c r="C8221" s="30" t="s">
        <v>7844</v>
      </c>
      <c r="D8221" t="s">
        <v>21238</v>
      </c>
      <c r="E8221" t="s">
        <v>11853</v>
      </c>
      <c r="F8221" s="30" t="s">
        <v>18549</v>
      </c>
      <c r="G8221">
        <v>6.68</v>
      </c>
      <c r="H8221">
        <v>4.41</v>
      </c>
      <c r="I8221">
        <v>0</v>
      </c>
      <c r="J8221">
        <v>0</v>
      </c>
      <c r="K8221" s="13">
        <v>0.1109</v>
      </c>
      <c r="L8221" s="13">
        <v>4.41E-2</v>
      </c>
      <c r="M8221" s="13">
        <v>6.6799999999999998E-2</v>
      </c>
      <c r="N8221" s="13">
        <v>0</v>
      </c>
      <c r="O8221" s="13">
        <v>0</v>
      </c>
      <c r="P8221" s="12" t="str">
        <f>LEFT(Tabela2[[#This Row],[Código]],2)</f>
        <v>84</v>
      </c>
    </row>
    <row r="8222" spans="2:16" ht="15" customHeight="1" x14ac:dyDescent="0.25">
      <c r="B8222" s="36" t="str">
        <f>LOOKUP(Tabela2[[#This Row],[RESUMO]],Tabela3[Grupo],Tabela3[Meus produtos])</f>
        <v>Não</v>
      </c>
      <c r="C8222" s="30" t="s">
        <v>7844</v>
      </c>
      <c r="D8222" t="s">
        <v>124</v>
      </c>
      <c r="E8222" t="s">
        <v>11853</v>
      </c>
      <c r="F8222" s="30" t="s">
        <v>21485</v>
      </c>
      <c r="G8222">
        <v>6.68</v>
      </c>
      <c r="H8222">
        <v>4.41</v>
      </c>
      <c r="I8222">
        <v>0</v>
      </c>
      <c r="J8222">
        <v>0</v>
      </c>
      <c r="K8222" s="13">
        <v>0.1109</v>
      </c>
      <c r="L8222" s="13">
        <v>4.41E-2</v>
      </c>
      <c r="M8222" s="13">
        <v>6.6799999999999998E-2</v>
      </c>
      <c r="N8222" s="13">
        <v>0</v>
      </c>
      <c r="O8222" s="13">
        <v>0</v>
      </c>
      <c r="P8222" s="12" t="str">
        <f>LEFT(Tabela2[[#This Row],[Código]],2)</f>
        <v>84</v>
      </c>
    </row>
    <row r="8223" spans="2:16" ht="15" customHeight="1" x14ac:dyDescent="0.25">
      <c r="B8223" s="36" t="str">
        <f>LOOKUP(Tabela2[[#This Row],[RESUMO]],Tabela3[Grupo],Tabela3[Meus produtos])</f>
        <v>Não</v>
      </c>
      <c r="C8223" s="30" t="s">
        <v>7845</v>
      </c>
      <c r="D8223" t="s">
        <v>21238</v>
      </c>
      <c r="E8223" t="s">
        <v>11853</v>
      </c>
      <c r="F8223" s="30" t="s">
        <v>18550</v>
      </c>
      <c r="G8223">
        <v>6.4</v>
      </c>
      <c r="H8223">
        <v>4.2</v>
      </c>
      <c r="I8223">
        <v>0</v>
      </c>
      <c r="J8223">
        <v>0</v>
      </c>
      <c r="K8223" s="13">
        <v>0.10600000000000001</v>
      </c>
      <c r="L8223" s="13">
        <v>4.2000000000000003E-2</v>
      </c>
      <c r="M8223" s="13">
        <v>6.4000000000000001E-2</v>
      </c>
      <c r="N8223" s="13">
        <v>0</v>
      </c>
      <c r="O8223" s="13">
        <v>0</v>
      </c>
      <c r="P8223" s="12" t="str">
        <f>LEFT(Tabela2[[#This Row],[Código]],2)</f>
        <v>84</v>
      </c>
    </row>
    <row r="8224" spans="2:16" ht="15" customHeight="1" x14ac:dyDescent="0.25">
      <c r="B8224" s="36" t="str">
        <f>LOOKUP(Tabela2[[#This Row],[RESUMO]],Tabela3[Grupo],Tabela3[Meus produtos])</f>
        <v>Não</v>
      </c>
      <c r="C8224" s="30" t="s">
        <v>7846</v>
      </c>
      <c r="D8224" t="s">
        <v>21238</v>
      </c>
      <c r="E8224" t="s">
        <v>11853</v>
      </c>
      <c r="F8224" s="30" t="s">
        <v>18551</v>
      </c>
      <c r="G8224">
        <v>6.4</v>
      </c>
      <c r="H8224">
        <v>4.2</v>
      </c>
      <c r="I8224">
        <v>0</v>
      </c>
      <c r="J8224">
        <v>0</v>
      </c>
      <c r="K8224" s="13">
        <v>0.10600000000000001</v>
      </c>
      <c r="L8224" s="13">
        <v>4.2000000000000003E-2</v>
      </c>
      <c r="M8224" s="13">
        <v>6.4000000000000001E-2</v>
      </c>
      <c r="N8224" s="13">
        <v>0</v>
      </c>
      <c r="O8224" s="13">
        <v>0</v>
      </c>
      <c r="P8224" s="12" t="str">
        <f>LEFT(Tabela2[[#This Row],[Código]],2)</f>
        <v>84</v>
      </c>
    </row>
    <row r="8225" spans="2:16" ht="15" customHeight="1" x14ac:dyDescent="0.25">
      <c r="B8225" s="36" t="str">
        <f>LOOKUP(Tabela2[[#This Row],[RESUMO]],Tabela3[Grupo],Tabela3[Meus produtos])</f>
        <v>Não</v>
      </c>
      <c r="C8225" s="30" t="s">
        <v>7847</v>
      </c>
      <c r="D8225" t="s">
        <v>21238</v>
      </c>
      <c r="E8225" t="s">
        <v>11853</v>
      </c>
      <c r="F8225" s="30" t="s">
        <v>18552</v>
      </c>
      <c r="G8225">
        <v>6.4</v>
      </c>
      <c r="H8225">
        <v>4.2</v>
      </c>
      <c r="I8225">
        <v>0</v>
      </c>
      <c r="J8225">
        <v>0</v>
      </c>
      <c r="K8225" s="13">
        <v>0.10600000000000001</v>
      </c>
      <c r="L8225" s="13">
        <v>4.2000000000000003E-2</v>
      </c>
      <c r="M8225" s="13">
        <v>6.4000000000000001E-2</v>
      </c>
      <c r="N8225" s="13">
        <v>0</v>
      </c>
      <c r="O8225" s="13">
        <v>0</v>
      </c>
      <c r="P8225" s="12" t="str">
        <f>LEFT(Tabela2[[#This Row],[Código]],2)</f>
        <v>84</v>
      </c>
    </row>
    <row r="8226" spans="2:16" ht="15" customHeight="1" x14ac:dyDescent="0.25">
      <c r="B8226" s="36" t="str">
        <f>LOOKUP(Tabela2[[#This Row],[RESUMO]],Tabela3[Grupo],Tabela3[Meus produtos])</f>
        <v>Não</v>
      </c>
      <c r="C8226" s="30" t="s">
        <v>7848</v>
      </c>
      <c r="D8226" t="s">
        <v>21238</v>
      </c>
      <c r="E8226" t="s">
        <v>11853</v>
      </c>
      <c r="F8226" s="30" t="s">
        <v>18553</v>
      </c>
      <c r="G8226">
        <v>18.48</v>
      </c>
      <c r="H8226">
        <v>4.2</v>
      </c>
      <c r="I8226">
        <v>8.8000000000000007</v>
      </c>
      <c r="J8226">
        <v>0</v>
      </c>
      <c r="K8226" s="13">
        <v>0.31480000000000002</v>
      </c>
      <c r="L8226" s="13">
        <v>4.2000000000000003E-2</v>
      </c>
      <c r="M8226" s="13">
        <v>0.18479999999999999</v>
      </c>
      <c r="N8226" s="13">
        <v>8.8000000000000009E-2</v>
      </c>
      <c r="O8226" s="13">
        <v>0</v>
      </c>
      <c r="P8226" s="12" t="str">
        <f>LEFT(Tabela2[[#This Row],[Código]],2)</f>
        <v>84</v>
      </c>
    </row>
    <row r="8227" spans="2:16" ht="15" customHeight="1" x14ac:dyDescent="0.25">
      <c r="B8227" s="36" t="str">
        <f>LOOKUP(Tabela2[[#This Row],[RESUMO]],Tabela3[Grupo],Tabela3[Meus produtos])</f>
        <v>Não</v>
      </c>
      <c r="C8227" s="30" t="s">
        <v>7849</v>
      </c>
      <c r="D8227" t="s">
        <v>21238</v>
      </c>
      <c r="E8227" t="s">
        <v>11853</v>
      </c>
      <c r="F8227" s="30" t="s">
        <v>7850</v>
      </c>
      <c r="G8227">
        <v>18.48</v>
      </c>
      <c r="H8227">
        <v>4.2</v>
      </c>
      <c r="I8227">
        <v>8.8000000000000007</v>
      </c>
      <c r="J8227">
        <v>0</v>
      </c>
      <c r="K8227" s="13">
        <v>0.31480000000000002</v>
      </c>
      <c r="L8227" s="13">
        <v>4.2000000000000003E-2</v>
      </c>
      <c r="M8227" s="13">
        <v>0.18479999999999999</v>
      </c>
      <c r="N8227" s="13">
        <v>8.8000000000000009E-2</v>
      </c>
      <c r="O8227" s="13">
        <v>0</v>
      </c>
      <c r="P8227" s="12" t="str">
        <f>LEFT(Tabela2[[#This Row],[Código]],2)</f>
        <v>84</v>
      </c>
    </row>
    <row r="8228" spans="2:16" ht="15" customHeight="1" x14ac:dyDescent="0.25">
      <c r="B8228" s="36" t="str">
        <f>LOOKUP(Tabela2[[#This Row],[RESUMO]],Tabela3[Grupo],Tabela3[Meus produtos])</f>
        <v>Não</v>
      </c>
      <c r="C8228" s="30" t="s">
        <v>7851</v>
      </c>
      <c r="D8228" t="s">
        <v>21238</v>
      </c>
      <c r="E8228" t="s">
        <v>11853</v>
      </c>
      <c r="F8228" s="30" t="s">
        <v>18554</v>
      </c>
      <c r="G8228">
        <v>6.66</v>
      </c>
      <c r="H8228">
        <v>4.41</v>
      </c>
      <c r="I8228">
        <v>0</v>
      </c>
      <c r="J8228">
        <v>0</v>
      </c>
      <c r="K8228" s="13">
        <v>0.11070000000000001</v>
      </c>
      <c r="L8228" s="13">
        <v>4.41E-2</v>
      </c>
      <c r="M8228" s="13">
        <v>6.6600000000000006E-2</v>
      </c>
      <c r="N8228" s="13">
        <v>0</v>
      </c>
      <c r="O8228" s="13">
        <v>0</v>
      </c>
      <c r="P8228" s="12" t="str">
        <f>LEFT(Tabela2[[#This Row],[Código]],2)</f>
        <v>84</v>
      </c>
    </row>
    <row r="8229" spans="2:16" ht="15" customHeight="1" x14ac:dyDescent="0.25">
      <c r="B8229" s="36" t="str">
        <f>LOOKUP(Tabela2[[#This Row],[RESUMO]],Tabela3[Grupo],Tabela3[Meus produtos])</f>
        <v>Não</v>
      </c>
      <c r="C8229" s="30" t="s">
        <v>7851</v>
      </c>
      <c r="D8229" t="s">
        <v>124</v>
      </c>
      <c r="E8229" t="s">
        <v>11853</v>
      </c>
      <c r="F8229" s="30" t="s">
        <v>21486</v>
      </c>
      <c r="G8229">
        <v>6.6</v>
      </c>
      <c r="H8229">
        <v>4.3499999999999996</v>
      </c>
      <c r="I8229">
        <v>0</v>
      </c>
      <c r="J8229">
        <v>0</v>
      </c>
      <c r="K8229" s="13">
        <v>0.1095</v>
      </c>
      <c r="L8229" s="13">
        <v>4.3499999999999997E-2</v>
      </c>
      <c r="M8229" s="13">
        <v>6.6000000000000003E-2</v>
      </c>
      <c r="N8229" s="13">
        <v>0</v>
      </c>
      <c r="O8229" s="13">
        <v>0</v>
      </c>
      <c r="P8229" s="12" t="str">
        <f>LEFT(Tabela2[[#This Row],[Código]],2)</f>
        <v>84</v>
      </c>
    </row>
    <row r="8230" spans="2:16" ht="15" customHeight="1" x14ac:dyDescent="0.25">
      <c r="B8230" s="36" t="str">
        <f>LOOKUP(Tabela2[[#This Row],[RESUMO]],Tabela3[Grupo],Tabela3[Meus produtos])</f>
        <v>Não</v>
      </c>
      <c r="C8230" s="30" t="s">
        <v>7852</v>
      </c>
      <c r="D8230" t="s">
        <v>21238</v>
      </c>
      <c r="E8230" t="s">
        <v>11853</v>
      </c>
      <c r="F8230" s="30" t="s">
        <v>18555</v>
      </c>
      <c r="G8230">
        <v>6.45</v>
      </c>
      <c r="H8230">
        <v>4.2</v>
      </c>
      <c r="I8230">
        <v>0</v>
      </c>
      <c r="J8230">
        <v>0</v>
      </c>
      <c r="K8230" s="13">
        <v>0.10650000000000001</v>
      </c>
      <c r="L8230" s="13">
        <v>4.2000000000000003E-2</v>
      </c>
      <c r="M8230" s="13">
        <v>6.4500000000000002E-2</v>
      </c>
      <c r="N8230" s="13">
        <v>0</v>
      </c>
      <c r="O8230" s="13">
        <v>0</v>
      </c>
      <c r="P8230" s="12" t="str">
        <f>LEFT(Tabela2[[#This Row],[Código]],2)</f>
        <v>84</v>
      </c>
    </row>
    <row r="8231" spans="2:16" ht="15" customHeight="1" x14ac:dyDescent="0.25">
      <c r="B8231" s="36" t="str">
        <f>LOOKUP(Tabela2[[#This Row],[RESUMO]],Tabela3[Grupo],Tabela3[Meus produtos])</f>
        <v>Não</v>
      </c>
      <c r="C8231" s="30" t="s">
        <v>7853</v>
      </c>
      <c r="D8231" t="s">
        <v>21238</v>
      </c>
      <c r="E8231" t="s">
        <v>11853</v>
      </c>
      <c r="F8231" s="30" t="s">
        <v>18556</v>
      </c>
      <c r="G8231">
        <v>6.45</v>
      </c>
      <c r="H8231">
        <v>4.2</v>
      </c>
      <c r="I8231">
        <v>0</v>
      </c>
      <c r="J8231">
        <v>0</v>
      </c>
      <c r="K8231" s="13">
        <v>0.10650000000000001</v>
      </c>
      <c r="L8231" s="13">
        <v>4.2000000000000003E-2</v>
      </c>
      <c r="M8231" s="13">
        <v>6.4500000000000002E-2</v>
      </c>
      <c r="N8231" s="13">
        <v>0</v>
      </c>
      <c r="O8231" s="13">
        <v>0</v>
      </c>
      <c r="P8231" s="12" t="str">
        <f>LEFT(Tabela2[[#This Row],[Código]],2)</f>
        <v>84</v>
      </c>
    </row>
    <row r="8232" spans="2:16" ht="15" customHeight="1" x14ac:dyDescent="0.25">
      <c r="B8232" s="36" t="str">
        <f>LOOKUP(Tabela2[[#This Row],[RESUMO]],Tabela3[Grupo],Tabela3[Meus produtos])</f>
        <v>Não</v>
      </c>
      <c r="C8232" s="30" t="s">
        <v>7853</v>
      </c>
      <c r="D8232" t="s">
        <v>124</v>
      </c>
      <c r="E8232" t="s">
        <v>11853</v>
      </c>
      <c r="F8232" s="30" t="s">
        <v>21487</v>
      </c>
      <c r="G8232">
        <v>6.72</v>
      </c>
      <c r="H8232">
        <v>4.47</v>
      </c>
      <c r="I8232">
        <v>0</v>
      </c>
      <c r="J8232">
        <v>0</v>
      </c>
      <c r="K8232" s="13">
        <v>0.1119</v>
      </c>
      <c r="L8232" s="13">
        <v>4.4699999999999997E-2</v>
      </c>
      <c r="M8232" s="13">
        <v>6.7199999999999996E-2</v>
      </c>
      <c r="N8232" s="13">
        <v>0</v>
      </c>
      <c r="O8232" s="13">
        <v>0</v>
      </c>
      <c r="P8232" s="12" t="str">
        <f>LEFT(Tabela2[[#This Row],[Código]],2)</f>
        <v>84</v>
      </c>
    </row>
    <row r="8233" spans="2:16" ht="15" customHeight="1" x14ac:dyDescent="0.25">
      <c r="B8233" s="36" t="str">
        <f>LOOKUP(Tabela2[[#This Row],[RESUMO]],Tabela3[Grupo],Tabela3[Meus produtos])</f>
        <v>Não</v>
      </c>
      <c r="C8233" s="30" t="s">
        <v>7854</v>
      </c>
      <c r="D8233" t="s">
        <v>21238</v>
      </c>
      <c r="E8233" t="s">
        <v>11853</v>
      </c>
      <c r="F8233" s="30" t="s">
        <v>7855</v>
      </c>
      <c r="G8233">
        <v>6.28</v>
      </c>
      <c r="H8233">
        <v>4.28</v>
      </c>
      <c r="I8233">
        <v>0</v>
      </c>
      <c r="J8233">
        <v>0</v>
      </c>
      <c r="K8233" s="13">
        <v>0.10560000000000001</v>
      </c>
      <c r="L8233" s="13">
        <v>4.2800000000000005E-2</v>
      </c>
      <c r="M8233" s="13">
        <v>6.2800000000000009E-2</v>
      </c>
      <c r="N8233" s="13">
        <v>0</v>
      </c>
      <c r="O8233" s="13">
        <v>0</v>
      </c>
      <c r="P8233" s="12" t="str">
        <f>LEFT(Tabela2[[#This Row],[Código]],2)</f>
        <v>84</v>
      </c>
    </row>
    <row r="8234" spans="2:16" ht="15" customHeight="1" x14ac:dyDescent="0.25">
      <c r="B8234" s="36" t="str">
        <f>LOOKUP(Tabela2[[#This Row],[RESUMO]],Tabela3[Grupo],Tabela3[Meus produtos])</f>
        <v>Não</v>
      </c>
      <c r="C8234" s="30" t="s">
        <v>7856</v>
      </c>
      <c r="D8234" t="s">
        <v>21238</v>
      </c>
      <c r="E8234" t="s">
        <v>11853</v>
      </c>
      <c r="F8234" s="30" t="s">
        <v>18557</v>
      </c>
      <c r="G8234">
        <v>19.87</v>
      </c>
      <c r="H8234">
        <v>11.24</v>
      </c>
      <c r="I8234">
        <v>8.8000000000000007</v>
      </c>
      <c r="J8234">
        <v>0</v>
      </c>
      <c r="K8234" s="13">
        <v>0.39910000000000007</v>
      </c>
      <c r="L8234" s="13">
        <v>0.1124</v>
      </c>
      <c r="M8234" s="13">
        <v>0.19870000000000002</v>
      </c>
      <c r="N8234" s="13">
        <v>8.8000000000000009E-2</v>
      </c>
      <c r="O8234" s="13">
        <v>0</v>
      </c>
      <c r="P8234" s="12" t="str">
        <f>LEFT(Tabela2[[#This Row],[Código]],2)</f>
        <v>84</v>
      </c>
    </row>
    <row r="8235" spans="2:16" ht="15" customHeight="1" x14ac:dyDescent="0.25">
      <c r="B8235" s="36" t="str">
        <f>LOOKUP(Tabela2[[#This Row],[RESUMO]],Tabela3[Grupo],Tabela3[Meus produtos])</f>
        <v>Não</v>
      </c>
      <c r="C8235" s="30" t="s">
        <v>7856</v>
      </c>
      <c r="D8235" t="s">
        <v>124</v>
      </c>
      <c r="E8235" t="s">
        <v>11853</v>
      </c>
      <c r="F8235" s="30" t="s">
        <v>21488</v>
      </c>
      <c r="G8235">
        <v>12.83</v>
      </c>
      <c r="H8235">
        <v>4.2</v>
      </c>
      <c r="I8235">
        <v>8.8000000000000007</v>
      </c>
      <c r="J8235">
        <v>0</v>
      </c>
      <c r="K8235" s="13">
        <v>0.25830000000000003</v>
      </c>
      <c r="L8235" s="13">
        <v>4.2000000000000003E-2</v>
      </c>
      <c r="M8235" s="13">
        <v>0.1283</v>
      </c>
      <c r="N8235" s="13">
        <v>8.8000000000000009E-2</v>
      </c>
      <c r="O8235" s="13">
        <v>0</v>
      </c>
      <c r="P8235" s="12" t="str">
        <f>LEFT(Tabela2[[#This Row],[Código]],2)</f>
        <v>84</v>
      </c>
    </row>
    <row r="8236" spans="2:16" ht="15" customHeight="1" x14ac:dyDescent="0.25">
      <c r="B8236" s="36" t="str">
        <f>LOOKUP(Tabela2[[#This Row],[RESUMO]],Tabela3[Grupo],Tabela3[Meus produtos])</f>
        <v>Não</v>
      </c>
      <c r="C8236" s="30" t="s">
        <v>7856</v>
      </c>
      <c r="D8236" t="s">
        <v>127</v>
      </c>
      <c r="E8236" t="s">
        <v>11853</v>
      </c>
      <c r="F8236" s="30" t="s">
        <v>21489</v>
      </c>
      <c r="G8236">
        <v>15.4</v>
      </c>
      <c r="H8236">
        <v>6.77</v>
      </c>
      <c r="I8236">
        <v>8.8000000000000007</v>
      </c>
      <c r="J8236">
        <v>0</v>
      </c>
      <c r="K8236" s="13">
        <v>0.30970000000000003</v>
      </c>
      <c r="L8236" s="13">
        <v>6.7699999999999996E-2</v>
      </c>
      <c r="M8236" s="13">
        <v>0.154</v>
      </c>
      <c r="N8236" s="13">
        <v>8.8000000000000009E-2</v>
      </c>
      <c r="O8236" s="13">
        <v>0</v>
      </c>
      <c r="P8236" s="12" t="str">
        <f>LEFT(Tabela2[[#This Row],[Código]],2)</f>
        <v>84</v>
      </c>
    </row>
    <row r="8237" spans="2:16" ht="15" customHeight="1" x14ac:dyDescent="0.25">
      <c r="B8237" s="36" t="str">
        <f>LOOKUP(Tabela2[[#This Row],[RESUMO]],Tabela3[Grupo],Tabela3[Meus produtos])</f>
        <v>Não</v>
      </c>
      <c r="C8237" s="30" t="s">
        <v>7856</v>
      </c>
      <c r="D8237" t="s">
        <v>1057</v>
      </c>
      <c r="E8237" t="s">
        <v>11853</v>
      </c>
      <c r="F8237" s="30" t="s">
        <v>21490</v>
      </c>
      <c r="G8237">
        <v>15.4</v>
      </c>
      <c r="H8237">
        <v>6.77</v>
      </c>
      <c r="I8237">
        <v>8.8000000000000007</v>
      </c>
      <c r="J8237">
        <v>0</v>
      </c>
      <c r="K8237" s="13">
        <v>0.30970000000000003</v>
      </c>
      <c r="L8237" s="13">
        <v>6.7699999999999996E-2</v>
      </c>
      <c r="M8237" s="13">
        <v>0.154</v>
      </c>
      <c r="N8237" s="13">
        <v>8.8000000000000009E-2</v>
      </c>
      <c r="O8237" s="13">
        <v>0</v>
      </c>
      <c r="P8237" s="12" t="str">
        <f>LEFT(Tabela2[[#This Row],[Código]],2)</f>
        <v>84</v>
      </c>
    </row>
    <row r="8238" spans="2:16" ht="15" customHeight="1" x14ac:dyDescent="0.25">
      <c r="B8238" s="36" t="str">
        <f>LOOKUP(Tabela2[[#This Row],[RESUMO]],Tabela3[Grupo],Tabela3[Meus produtos])</f>
        <v>Não</v>
      </c>
      <c r="C8238" s="30" t="s">
        <v>7856</v>
      </c>
      <c r="D8238" t="s">
        <v>1156</v>
      </c>
      <c r="E8238" t="s">
        <v>11853</v>
      </c>
      <c r="F8238" s="30" t="s">
        <v>21491</v>
      </c>
      <c r="G8238">
        <v>12.83</v>
      </c>
      <c r="H8238">
        <v>4.2</v>
      </c>
      <c r="I8238">
        <v>8.8000000000000007</v>
      </c>
      <c r="J8238">
        <v>0</v>
      </c>
      <c r="K8238" s="13">
        <v>0.25830000000000003</v>
      </c>
      <c r="L8238" s="13">
        <v>4.2000000000000003E-2</v>
      </c>
      <c r="M8238" s="13">
        <v>0.1283</v>
      </c>
      <c r="N8238" s="13">
        <v>8.8000000000000009E-2</v>
      </c>
      <c r="O8238" s="13">
        <v>0</v>
      </c>
      <c r="P8238" s="12" t="str">
        <f>LEFT(Tabela2[[#This Row],[Código]],2)</f>
        <v>84</v>
      </c>
    </row>
    <row r="8239" spans="2:16" ht="15" customHeight="1" x14ac:dyDescent="0.25">
      <c r="B8239" s="36" t="str">
        <f>LOOKUP(Tabela2[[#This Row],[RESUMO]],Tabela3[Grupo],Tabela3[Meus produtos])</f>
        <v>Não</v>
      </c>
      <c r="C8239" s="30" t="s">
        <v>7857</v>
      </c>
      <c r="D8239" t="s">
        <v>21238</v>
      </c>
      <c r="E8239" t="s">
        <v>11853</v>
      </c>
      <c r="F8239" s="30" t="s">
        <v>18558</v>
      </c>
      <c r="G8239">
        <v>6.63</v>
      </c>
      <c r="H8239">
        <v>4.41</v>
      </c>
      <c r="I8239">
        <v>0</v>
      </c>
      <c r="J8239">
        <v>0</v>
      </c>
      <c r="K8239" s="13">
        <v>0.1104</v>
      </c>
      <c r="L8239" s="13">
        <v>4.41E-2</v>
      </c>
      <c r="M8239" s="13">
        <v>6.6299999999999998E-2</v>
      </c>
      <c r="N8239" s="13">
        <v>0</v>
      </c>
      <c r="O8239" s="13">
        <v>0</v>
      </c>
      <c r="P8239" s="12" t="str">
        <f>LEFT(Tabela2[[#This Row],[Código]],2)</f>
        <v>84</v>
      </c>
    </row>
    <row r="8240" spans="2:16" ht="15" customHeight="1" x14ac:dyDescent="0.25">
      <c r="B8240" s="36" t="str">
        <f>LOOKUP(Tabela2[[#This Row],[RESUMO]],Tabela3[Grupo],Tabela3[Meus produtos])</f>
        <v>Não</v>
      </c>
      <c r="C8240" s="30" t="s">
        <v>7858</v>
      </c>
      <c r="D8240" t="s">
        <v>21238</v>
      </c>
      <c r="E8240" t="s">
        <v>11853</v>
      </c>
      <c r="F8240" s="30" t="s">
        <v>18559</v>
      </c>
      <c r="G8240">
        <v>31.52</v>
      </c>
      <c r="H8240">
        <v>17.239999999999998</v>
      </c>
      <c r="I8240">
        <v>12</v>
      </c>
      <c r="J8240">
        <v>0</v>
      </c>
      <c r="K8240" s="13">
        <v>0.60759999999999992</v>
      </c>
      <c r="L8240" s="13">
        <v>0.1724</v>
      </c>
      <c r="M8240" s="13">
        <v>0.31519999999999998</v>
      </c>
      <c r="N8240" s="13">
        <v>0.12</v>
      </c>
      <c r="O8240" s="13">
        <v>0</v>
      </c>
      <c r="P8240" s="12" t="str">
        <f>LEFT(Tabela2[[#This Row],[Código]],2)</f>
        <v>84</v>
      </c>
    </row>
    <row r="8241" spans="2:16" ht="15" customHeight="1" x14ac:dyDescent="0.25">
      <c r="B8241" s="36" t="str">
        <f>LOOKUP(Tabela2[[#This Row],[RESUMO]],Tabela3[Grupo],Tabela3[Meus produtos])</f>
        <v>Não</v>
      </c>
      <c r="C8241" s="30" t="s">
        <v>7858</v>
      </c>
      <c r="D8241" t="s">
        <v>124</v>
      </c>
      <c r="E8241" t="s">
        <v>11853</v>
      </c>
      <c r="F8241" s="30" t="s">
        <v>21492</v>
      </c>
      <c r="G8241">
        <v>23.24</v>
      </c>
      <c r="H8241">
        <v>8.9600000000000009</v>
      </c>
      <c r="I8241">
        <v>12</v>
      </c>
      <c r="J8241">
        <v>0</v>
      </c>
      <c r="K8241" s="13">
        <v>0.442</v>
      </c>
      <c r="L8241" s="13">
        <v>8.9600000000000013E-2</v>
      </c>
      <c r="M8241" s="13">
        <v>0.2324</v>
      </c>
      <c r="N8241" s="13">
        <v>0.12</v>
      </c>
      <c r="O8241" s="13">
        <v>0</v>
      </c>
      <c r="P8241" s="12" t="str">
        <f>LEFT(Tabela2[[#This Row],[Código]],2)</f>
        <v>84</v>
      </c>
    </row>
    <row r="8242" spans="2:16" ht="15" customHeight="1" x14ac:dyDescent="0.25">
      <c r="B8242" s="36" t="str">
        <f>LOOKUP(Tabela2[[#This Row],[RESUMO]],Tabela3[Grupo],Tabela3[Meus produtos])</f>
        <v>Não</v>
      </c>
      <c r="C8242" s="30" t="s">
        <v>7859</v>
      </c>
      <c r="D8242" t="s">
        <v>21238</v>
      </c>
      <c r="E8242" t="s">
        <v>11853</v>
      </c>
      <c r="F8242" s="30" t="s">
        <v>18560</v>
      </c>
      <c r="G8242">
        <v>6.55</v>
      </c>
      <c r="H8242">
        <v>4.28</v>
      </c>
      <c r="I8242">
        <v>0</v>
      </c>
      <c r="J8242">
        <v>0</v>
      </c>
      <c r="K8242" s="13">
        <v>0.10830000000000001</v>
      </c>
      <c r="L8242" s="13">
        <v>4.2800000000000005E-2</v>
      </c>
      <c r="M8242" s="13">
        <v>6.5500000000000003E-2</v>
      </c>
      <c r="N8242" s="13">
        <v>0</v>
      </c>
      <c r="O8242" s="13">
        <v>0</v>
      </c>
      <c r="P8242" s="12" t="str">
        <f>LEFT(Tabela2[[#This Row],[Código]],2)</f>
        <v>84</v>
      </c>
    </row>
    <row r="8243" spans="2:16" ht="15" customHeight="1" x14ac:dyDescent="0.25">
      <c r="B8243" s="36" t="str">
        <f>LOOKUP(Tabela2[[#This Row],[RESUMO]],Tabela3[Grupo],Tabela3[Meus produtos])</f>
        <v>Não</v>
      </c>
      <c r="C8243" s="30" t="s">
        <v>7859</v>
      </c>
      <c r="D8243" t="s">
        <v>124</v>
      </c>
      <c r="E8243" t="s">
        <v>11853</v>
      </c>
      <c r="F8243" s="30" t="s">
        <v>21493</v>
      </c>
      <c r="G8243">
        <v>6.62</v>
      </c>
      <c r="H8243">
        <v>4.3499999999999996</v>
      </c>
      <c r="I8243">
        <v>0</v>
      </c>
      <c r="J8243">
        <v>0</v>
      </c>
      <c r="K8243" s="13">
        <v>0.10969999999999999</v>
      </c>
      <c r="L8243" s="13">
        <v>4.3499999999999997E-2</v>
      </c>
      <c r="M8243" s="13">
        <v>6.6199999999999995E-2</v>
      </c>
      <c r="N8243" s="13">
        <v>0</v>
      </c>
      <c r="O8243" s="13">
        <v>0</v>
      </c>
      <c r="P8243" s="12" t="str">
        <f>LEFT(Tabela2[[#This Row],[Código]],2)</f>
        <v>84</v>
      </c>
    </row>
    <row r="8244" spans="2:16" ht="15" customHeight="1" x14ac:dyDescent="0.25">
      <c r="B8244" s="36" t="str">
        <f>LOOKUP(Tabela2[[#This Row],[RESUMO]],Tabela3[Grupo],Tabela3[Meus produtos])</f>
        <v>Não</v>
      </c>
      <c r="C8244" s="30" t="s">
        <v>7860</v>
      </c>
      <c r="D8244" t="s">
        <v>21238</v>
      </c>
      <c r="E8244" t="s">
        <v>11853</v>
      </c>
      <c r="F8244" s="30" t="s">
        <v>18561</v>
      </c>
      <c r="G8244">
        <v>6.47</v>
      </c>
      <c r="H8244">
        <v>4.2</v>
      </c>
      <c r="I8244">
        <v>0</v>
      </c>
      <c r="J8244">
        <v>0</v>
      </c>
      <c r="K8244" s="13">
        <v>0.10669999999999999</v>
      </c>
      <c r="L8244" s="13">
        <v>4.2000000000000003E-2</v>
      </c>
      <c r="M8244" s="13">
        <v>6.4699999999999994E-2</v>
      </c>
      <c r="N8244" s="13">
        <v>0</v>
      </c>
      <c r="O8244" s="13">
        <v>0</v>
      </c>
      <c r="P8244" s="12" t="str">
        <f>LEFT(Tabela2[[#This Row],[Código]],2)</f>
        <v>84</v>
      </c>
    </row>
    <row r="8245" spans="2:16" ht="15" customHeight="1" x14ac:dyDescent="0.25">
      <c r="B8245" s="36" t="str">
        <f>LOOKUP(Tabela2[[#This Row],[RESUMO]],Tabela3[Grupo],Tabela3[Meus produtos])</f>
        <v>Não</v>
      </c>
      <c r="C8245" s="30" t="s">
        <v>7861</v>
      </c>
      <c r="D8245" t="s">
        <v>21238</v>
      </c>
      <c r="E8245" t="s">
        <v>11853</v>
      </c>
      <c r="F8245" s="30" t="s">
        <v>18562</v>
      </c>
      <c r="G8245">
        <v>12.31</v>
      </c>
      <c r="H8245">
        <v>5.56</v>
      </c>
      <c r="I8245">
        <v>12</v>
      </c>
      <c r="J8245">
        <v>0</v>
      </c>
      <c r="K8245" s="13">
        <v>0.29869999999999997</v>
      </c>
      <c r="L8245" s="13">
        <v>5.5599999999999997E-2</v>
      </c>
      <c r="M8245" s="13">
        <v>0.1231</v>
      </c>
      <c r="N8245" s="13">
        <v>0.12</v>
      </c>
      <c r="O8245" s="13">
        <v>0</v>
      </c>
      <c r="P8245" s="12" t="str">
        <f>LEFT(Tabela2[[#This Row],[Código]],2)</f>
        <v>84</v>
      </c>
    </row>
    <row r="8246" spans="2:16" ht="15" customHeight="1" x14ac:dyDescent="0.25">
      <c r="B8246" s="36" t="str">
        <f>LOOKUP(Tabela2[[#This Row],[RESUMO]],Tabela3[Grupo],Tabela3[Meus produtos])</f>
        <v>Não</v>
      </c>
      <c r="C8246" s="30" t="s">
        <v>7862</v>
      </c>
      <c r="D8246" t="s">
        <v>21238</v>
      </c>
      <c r="E8246" t="s">
        <v>11853</v>
      </c>
      <c r="F8246" s="30" t="s">
        <v>18563</v>
      </c>
      <c r="G8246">
        <v>6.48</v>
      </c>
      <c r="H8246">
        <v>4.28</v>
      </c>
      <c r="I8246">
        <v>0</v>
      </c>
      <c r="J8246">
        <v>0</v>
      </c>
      <c r="K8246" s="13">
        <v>0.10760000000000002</v>
      </c>
      <c r="L8246" s="13">
        <v>4.2800000000000005E-2</v>
      </c>
      <c r="M8246" s="13">
        <v>6.480000000000001E-2</v>
      </c>
      <c r="N8246" s="13">
        <v>0</v>
      </c>
      <c r="O8246" s="13">
        <v>0</v>
      </c>
      <c r="P8246" s="12" t="str">
        <f>LEFT(Tabela2[[#This Row],[Código]],2)</f>
        <v>84</v>
      </c>
    </row>
    <row r="8247" spans="2:16" ht="15" customHeight="1" x14ac:dyDescent="0.25">
      <c r="B8247" s="36" t="str">
        <f>LOOKUP(Tabela2[[#This Row],[RESUMO]],Tabela3[Grupo],Tabela3[Meus produtos])</f>
        <v>Não</v>
      </c>
      <c r="C8247" s="30" t="s">
        <v>7863</v>
      </c>
      <c r="D8247" t="s">
        <v>21238</v>
      </c>
      <c r="E8247" t="s">
        <v>11853</v>
      </c>
      <c r="F8247" s="30" t="s">
        <v>18564</v>
      </c>
      <c r="G8247">
        <v>9.6999999999999993</v>
      </c>
      <c r="H8247">
        <v>4.2</v>
      </c>
      <c r="I8247">
        <v>12</v>
      </c>
      <c r="J8247">
        <v>0</v>
      </c>
      <c r="K8247" s="13">
        <v>0.25900000000000001</v>
      </c>
      <c r="L8247" s="13">
        <v>4.2000000000000003E-2</v>
      </c>
      <c r="M8247" s="13">
        <v>9.6999999999999989E-2</v>
      </c>
      <c r="N8247" s="13">
        <v>0.12</v>
      </c>
      <c r="O8247" s="13">
        <v>0</v>
      </c>
      <c r="P8247" s="12" t="str">
        <f>LEFT(Tabela2[[#This Row],[Código]],2)</f>
        <v>84</v>
      </c>
    </row>
    <row r="8248" spans="2:16" ht="15" customHeight="1" x14ac:dyDescent="0.25">
      <c r="B8248" s="36" t="str">
        <f>LOOKUP(Tabela2[[#This Row],[RESUMO]],Tabela3[Grupo],Tabela3[Meus produtos])</f>
        <v>Não</v>
      </c>
      <c r="C8248" s="30" t="s">
        <v>7864</v>
      </c>
      <c r="D8248" t="s">
        <v>21238</v>
      </c>
      <c r="E8248" t="s">
        <v>11853</v>
      </c>
      <c r="F8248" s="30" t="s">
        <v>18565</v>
      </c>
      <c r="G8248">
        <v>9.6999999999999993</v>
      </c>
      <c r="H8248">
        <v>4.2</v>
      </c>
      <c r="I8248">
        <v>8.8000000000000007</v>
      </c>
      <c r="J8248">
        <v>0</v>
      </c>
      <c r="K8248" s="13">
        <v>0.22699999999999998</v>
      </c>
      <c r="L8248" s="13">
        <v>4.2000000000000003E-2</v>
      </c>
      <c r="M8248" s="13">
        <v>9.6999999999999989E-2</v>
      </c>
      <c r="N8248" s="13">
        <v>8.8000000000000009E-2</v>
      </c>
      <c r="O8248" s="13">
        <v>0</v>
      </c>
      <c r="P8248" s="12" t="str">
        <f>LEFT(Tabela2[[#This Row],[Código]],2)</f>
        <v>84</v>
      </c>
    </row>
    <row r="8249" spans="2:16" ht="15" customHeight="1" x14ac:dyDescent="0.25">
      <c r="B8249" s="36" t="str">
        <f>LOOKUP(Tabela2[[#This Row],[RESUMO]],Tabela3[Grupo],Tabela3[Meus produtos])</f>
        <v>Não</v>
      </c>
      <c r="C8249" s="30" t="s">
        <v>7865</v>
      </c>
      <c r="D8249" t="s">
        <v>21238</v>
      </c>
      <c r="E8249" t="s">
        <v>11853</v>
      </c>
      <c r="F8249" s="30" t="s">
        <v>18566</v>
      </c>
      <c r="G8249">
        <v>9.6999999999999993</v>
      </c>
      <c r="H8249">
        <v>4.2</v>
      </c>
      <c r="I8249">
        <v>12</v>
      </c>
      <c r="J8249">
        <v>0</v>
      </c>
      <c r="K8249" s="13">
        <v>0.25900000000000001</v>
      </c>
      <c r="L8249" s="13">
        <v>4.2000000000000003E-2</v>
      </c>
      <c r="M8249" s="13">
        <v>9.6999999999999989E-2</v>
      </c>
      <c r="N8249" s="13">
        <v>0.12</v>
      </c>
      <c r="O8249" s="13">
        <v>0</v>
      </c>
      <c r="P8249" s="12" t="str">
        <f>LEFT(Tabela2[[#This Row],[Código]],2)</f>
        <v>84</v>
      </c>
    </row>
    <row r="8250" spans="2:16" ht="15" customHeight="1" x14ac:dyDescent="0.25">
      <c r="B8250" s="36" t="str">
        <f>LOOKUP(Tabela2[[#This Row],[RESUMO]],Tabela3[Grupo],Tabela3[Meus produtos])</f>
        <v>Não</v>
      </c>
      <c r="C8250" s="30" t="s">
        <v>7866</v>
      </c>
      <c r="D8250" t="s">
        <v>21238</v>
      </c>
      <c r="E8250" t="s">
        <v>11853</v>
      </c>
      <c r="F8250" s="30" t="s">
        <v>18567</v>
      </c>
      <c r="G8250">
        <v>9.6999999999999993</v>
      </c>
      <c r="H8250">
        <v>4.2</v>
      </c>
      <c r="I8250">
        <v>8.8000000000000007</v>
      </c>
      <c r="J8250">
        <v>0</v>
      </c>
      <c r="K8250" s="13">
        <v>0.22699999999999998</v>
      </c>
      <c r="L8250" s="13">
        <v>4.2000000000000003E-2</v>
      </c>
      <c r="M8250" s="13">
        <v>9.6999999999999989E-2</v>
      </c>
      <c r="N8250" s="13">
        <v>8.8000000000000009E-2</v>
      </c>
      <c r="O8250" s="13">
        <v>0</v>
      </c>
      <c r="P8250" s="12" t="str">
        <f>LEFT(Tabela2[[#This Row],[Código]],2)</f>
        <v>84</v>
      </c>
    </row>
    <row r="8251" spans="2:16" ht="15" customHeight="1" x14ac:dyDescent="0.25">
      <c r="B8251" s="36" t="str">
        <f>LOOKUP(Tabela2[[#This Row],[RESUMO]],Tabela3[Grupo],Tabela3[Meus produtos])</f>
        <v>Não</v>
      </c>
      <c r="C8251" s="30" t="s">
        <v>7867</v>
      </c>
      <c r="D8251" t="s">
        <v>21238</v>
      </c>
      <c r="E8251" t="s">
        <v>11853</v>
      </c>
      <c r="F8251" s="30" t="s">
        <v>18568</v>
      </c>
      <c r="G8251">
        <v>9.6999999999999993</v>
      </c>
      <c r="H8251">
        <v>4.2</v>
      </c>
      <c r="I8251">
        <v>8.8000000000000007</v>
      </c>
      <c r="J8251">
        <v>0</v>
      </c>
      <c r="K8251" s="13">
        <v>0.22699999999999998</v>
      </c>
      <c r="L8251" s="13">
        <v>4.2000000000000003E-2</v>
      </c>
      <c r="M8251" s="13">
        <v>9.6999999999999989E-2</v>
      </c>
      <c r="N8251" s="13">
        <v>8.8000000000000009E-2</v>
      </c>
      <c r="O8251" s="13">
        <v>0</v>
      </c>
      <c r="P8251" s="12" t="str">
        <f>LEFT(Tabela2[[#This Row],[Código]],2)</f>
        <v>84</v>
      </c>
    </row>
    <row r="8252" spans="2:16" ht="15" customHeight="1" x14ac:dyDescent="0.25">
      <c r="B8252" s="36" t="str">
        <f>LOOKUP(Tabela2[[#This Row],[RESUMO]],Tabela3[Grupo],Tabela3[Meus produtos])</f>
        <v>Não</v>
      </c>
      <c r="C8252" s="30" t="s">
        <v>7868</v>
      </c>
      <c r="D8252" t="s">
        <v>21238</v>
      </c>
      <c r="E8252" t="s">
        <v>11853</v>
      </c>
      <c r="F8252" s="30" t="s">
        <v>18569</v>
      </c>
      <c r="G8252">
        <v>9.6999999999999993</v>
      </c>
      <c r="H8252">
        <v>4.2</v>
      </c>
      <c r="I8252">
        <v>8.8000000000000007</v>
      </c>
      <c r="J8252">
        <v>0</v>
      </c>
      <c r="K8252" s="13">
        <v>0.22699999999999998</v>
      </c>
      <c r="L8252" s="13">
        <v>4.2000000000000003E-2</v>
      </c>
      <c r="M8252" s="13">
        <v>9.6999999999999989E-2</v>
      </c>
      <c r="N8252" s="13">
        <v>8.8000000000000009E-2</v>
      </c>
      <c r="O8252" s="13">
        <v>0</v>
      </c>
      <c r="P8252" s="12" t="str">
        <f>LEFT(Tabela2[[#This Row],[Código]],2)</f>
        <v>84</v>
      </c>
    </row>
    <row r="8253" spans="2:16" ht="15" customHeight="1" x14ac:dyDescent="0.25">
      <c r="B8253" s="36" t="str">
        <f>LOOKUP(Tabela2[[#This Row],[RESUMO]],Tabela3[Grupo],Tabela3[Meus produtos])</f>
        <v>Não</v>
      </c>
      <c r="C8253" s="30" t="s">
        <v>7869</v>
      </c>
      <c r="D8253" t="s">
        <v>21238</v>
      </c>
      <c r="E8253" t="s">
        <v>11853</v>
      </c>
      <c r="F8253" s="30" t="s">
        <v>18570</v>
      </c>
      <c r="G8253">
        <v>9.6999999999999993</v>
      </c>
      <c r="H8253">
        <v>4.2</v>
      </c>
      <c r="I8253">
        <v>8.8000000000000007</v>
      </c>
      <c r="J8253">
        <v>0</v>
      </c>
      <c r="K8253" s="13">
        <v>0.22699999999999998</v>
      </c>
      <c r="L8253" s="13">
        <v>4.2000000000000003E-2</v>
      </c>
      <c r="M8253" s="13">
        <v>9.6999999999999989E-2</v>
      </c>
      <c r="N8253" s="13">
        <v>8.8000000000000009E-2</v>
      </c>
      <c r="O8253" s="13">
        <v>0</v>
      </c>
      <c r="P8253" s="12" t="str">
        <f>LEFT(Tabela2[[#This Row],[Código]],2)</f>
        <v>84</v>
      </c>
    </row>
    <row r="8254" spans="2:16" ht="15" customHeight="1" x14ac:dyDescent="0.25">
      <c r="B8254" s="36" t="str">
        <f>LOOKUP(Tabela2[[#This Row],[RESUMO]],Tabela3[Grupo],Tabela3[Meus produtos])</f>
        <v>Não</v>
      </c>
      <c r="C8254" s="30" t="s">
        <v>7870</v>
      </c>
      <c r="D8254" t="s">
        <v>21238</v>
      </c>
      <c r="E8254" t="s">
        <v>11853</v>
      </c>
      <c r="F8254" s="30" t="s">
        <v>18571</v>
      </c>
      <c r="G8254">
        <v>9.6999999999999993</v>
      </c>
      <c r="H8254">
        <v>4.2</v>
      </c>
      <c r="I8254">
        <v>8.8000000000000007</v>
      </c>
      <c r="J8254">
        <v>0</v>
      </c>
      <c r="K8254" s="13">
        <v>0.22699999999999998</v>
      </c>
      <c r="L8254" s="13">
        <v>4.2000000000000003E-2</v>
      </c>
      <c r="M8254" s="13">
        <v>9.6999999999999989E-2</v>
      </c>
      <c r="N8254" s="13">
        <v>8.8000000000000009E-2</v>
      </c>
      <c r="O8254" s="13">
        <v>0</v>
      </c>
      <c r="P8254" s="12" t="str">
        <f>LEFT(Tabela2[[#This Row],[Código]],2)</f>
        <v>84</v>
      </c>
    </row>
    <row r="8255" spans="2:16" ht="15" customHeight="1" x14ac:dyDescent="0.25">
      <c r="B8255" s="36" t="str">
        <f>LOOKUP(Tabela2[[#This Row],[RESUMO]],Tabela3[Grupo],Tabela3[Meus produtos])</f>
        <v>Não</v>
      </c>
      <c r="C8255" s="30" t="s">
        <v>7871</v>
      </c>
      <c r="D8255" t="s">
        <v>21238</v>
      </c>
      <c r="E8255" t="s">
        <v>11853</v>
      </c>
      <c r="F8255" s="30" t="s">
        <v>18572</v>
      </c>
      <c r="G8255">
        <v>9.6999999999999993</v>
      </c>
      <c r="H8255">
        <v>4.2</v>
      </c>
      <c r="I8255">
        <v>8.8000000000000007</v>
      </c>
      <c r="J8255">
        <v>0</v>
      </c>
      <c r="K8255" s="13">
        <v>0.22699999999999998</v>
      </c>
      <c r="L8255" s="13">
        <v>4.2000000000000003E-2</v>
      </c>
      <c r="M8255" s="13">
        <v>9.6999999999999989E-2</v>
      </c>
      <c r="N8255" s="13">
        <v>8.8000000000000009E-2</v>
      </c>
      <c r="O8255" s="13">
        <v>0</v>
      </c>
      <c r="P8255" s="12" t="str">
        <f>LEFT(Tabela2[[#This Row],[Código]],2)</f>
        <v>84</v>
      </c>
    </row>
    <row r="8256" spans="2:16" ht="15" customHeight="1" x14ac:dyDescent="0.25">
      <c r="B8256" s="36" t="str">
        <f>LOOKUP(Tabela2[[#This Row],[RESUMO]],Tabela3[Grupo],Tabela3[Meus produtos])</f>
        <v>Não</v>
      </c>
      <c r="C8256" s="30" t="s">
        <v>7872</v>
      </c>
      <c r="D8256" t="s">
        <v>21238</v>
      </c>
      <c r="E8256" t="s">
        <v>11853</v>
      </c>
      <c r="F8256" s="30" t="s">
        <v>18573</v>
      </c>
      <c r="G8256">
        <v>9.6999999999999993</v>
      </c>
      <c r="H8256">
        <v>4.2</v>
      </c>
      <c r="I8256">
        <v>8.8000000000000007</v>
      </c>
      <c r="J8256">
        <v>0</v>
      </c>
      <c r="K8256" s="13">
        <v>0.22699999999999998</v>
      </c>
      <c r="L8256" s="13">
        <v>4.2000000000000003E-2</v>
      </c>
      <c r="M8256" s="13">
        <v>9.6999999999999989E-2</v>
      </c>
      <c r="N8256" s="13">
        <v>8.8000000000000009E-2</v>
      </c>
      <c r="O8256" s="13">
        <v>0</v>
      </c>
      <c r="P8256" s="12" t="str">
        <f>LEFT(Tabela2[[#This Row],[Código]],2)</f>
        <v>84</v>
      </c>
    </row>
    <row r="8257" spans="2:16" ht="15" customHeight="1" x14ac:dyDescent="0.25">
      <c r="B8257" s="36" t="str">
        <f>LOOKUP(Tabela2[[#This Row],[RESUMO]],Tabela3[Grupo],Tabela3[Meus produtos])</f>
        <v>Não</v>
      </c>
      <c r="C8257" s="30" t="s">
        <v>7873</v>
      </c>
      <c r="D8257" t="s">
        <v>21238</v>
      </c>
      <c r="E8257" t="s">
        <v>11853</v>
      </c>
      <c r="F8257" s="30" t="s">
        <v>18574</v>
      </c>
      <c r="G8257">
        <v>9.6999999999999993</v>
      </c>
      <c r="H8257">
        <v>4.2</v>
      </c>
      <c r="I8257">
        <v>8.8000000000000007</v>
      </c>
      <c r="J8257">
        <v>0</v>
      </c>
      <c r="K8257" s="13">
        <v>0.22699999999999998</v>
      </c>
      <c r="L8257" s="13">
        <v>4.2000000000000003E-2</v>
      </c>
      <c r="M8257" s="13">
        <v>9.6999999999999989E-2</v>
      </c>
      <c r="N8257" s="13">
        <v>8.8000000000000009E-2</v>
      </c>
      <c r="O8257" s="13">
        <v>0</v>
      </c>
      <c r="P8257" s="12" t="str">
        <f>LEFT(Tabela2[[#This Row],[Código]],2)</f>
        <v>84</v>
      </c>
    </row>
    <row r="8258" spans="2:16" ht="15" customHeight="1" x14ac:dyDescent="0.25">
      <c r="B8258" s="36" t="str">
        <f>LOOKUP(Tabela2[[#This Row],[RESUMO]],Tabela3[Grupo],Tabela3[Meus produtos])</f>
        <v>Não</v>
      </c>
      <c r="C8258" s="30" t="s">
        <v>7874</v>
      </c>
      <c r="D8258" t="s">
        <v>21238</v>
      </c>
      <c r="E8258" t="s">
        <v>11853</v>
      </c>
      <c r="F8258" s="30" t="s">
        <v>18575</v>
      </c>
      <c r="G8258">
        <v>9.6999999999999993</v>
      </c>
      <c r="H8258">
        <v>4.2</v>
      </c>
      <c r="I8258">
        <v>8.8000000000000007</v>
      </c>
      <c r="J8258">
        <v>0</v>
      </c>
      <c r="K8258" s="13">
        <v>0.22699999999999998</v>
      </c>
      <c r="L8258" s="13">
        <v>4.2000000000000003E-2</v>
      </c>
      <c r="M8258" s="13">
        <v>9.6999999999999989E-2</v>
      </c>
      <c r="N8258" s="13">
        <v>8.8000000000000009E-2</v>
      </c>
      <c r="O8258" s="13">
        <v>0</v>
      </c>
      <c r="P8258" s="12" t="str">
        <f>LEFT(Tabela2[[#This Row],[Código]],2)</f>
        <v>84</v>
      </c>
    </row>
    <row r="8259" spans="2:16" ht="15" customHeight="1" x14ac:dyDescent="0.25">
      <c r="B8259" s="36" t="str">
        <f>LOOKUP(Tabela2[[#This Row],[RESUMO]],Tabela3[Grupo],Tabela3[Meus produtos])</f>
        <v>Não</v>
      </c>
      <c r="C8259" s="30" t="s">
        <v>7875</v>
      </c>
      <c r="D8259" t="s">
        <v>21238</v>
      </c>
      <c r="E8259" t="s">
        <v>11853</v>
      </c>
      <c r="F8259" s="30" t="s">
        <v>18576</v>
      </c>
      <c r="G8259">
        <v>9.6999999999999993</v>
      </c>
      <c r="H8259">
        <v>4.2</v>
      </c>
      <c r="I8259">
        <v>8.8000000000000007</v>
      </c>
      <c r="J8259">
        <v>0</v>
      </c>
      <c r="K8259" s="13">
        <v>0.22699999999999998</v>
      </c>
      <c r="L8259" s="13">
        <v>4.2000000000000003E-2</v>
      </c>
      <c r="M8259" s="13">
        <v>9.6999999999999989E-2</v>
      </c>
      <c r="N8259" s="13">
        <v>8.8000000000000009E-2</v>
      </c>
      <c r="O8259" s="13">
        <v>0</v>
      </c>
      <c r="P8259" s="12" t="str">
        <f>LEFT(Tabela2[[#This Row],[Código]],2)</f>
        <v>84</v>
      </c>
    </row>
    <row r="8260" spans="2:16" ht="15" customHeight="1" x14ac:dyDescent="0.25">
      <c r="B8260" s="36" t="str">
        <f>LOOKUP(Tabela2[[#This Row],[RESUMO]],Tabela3[Grupo],Tabela3[Meus produtos])</f>
        <v>Não</v>
      </c>
      <c r="C8260" s="30" t="s">
        <v>7876</v>
      </c>
      <c r="D8260" t="s">
        <v>21238</v>
      </c>
      <c r="E8260" t="s">
        <v>11853</v>
      </c>
      <c r="F8260" s="30" t="s">
        <v>18577</v>
      </c>
      <c r="G8260">
        <v>9.6999999999999993</v>
      </c>
      <c r="H8260">
        <v>4.2</v>
      </c>
      <c r="I8260">
        <v>8.8000000000000007</v>
      </c>
      <c r="J8260">
        <v>0</v>
      </c>
      <c r="K8260" s="13">
        <v>0.22699999999999998</v>
      </c>
      <c r="L8260" s="13">
        <v>4.2000000000000003E-2</v>
      </c>
      <c r="M8260" s="13">
        <v>9.6999999999999989E-2</v>
      </c>
      <c r="N8260" s="13">
        <v>8.8000000000000009E-2</v>
      </c>
      <c r="O8260" s="13">
        <v>0</v>
      </c>
      <c r="P8260" s="12" t="str">
        <f>LEFT(Tabela2[[#This Row],[Código]],2)</f>
        <v>84</v>
      </c>
    </row>
    <row r="8261" spans="2:16" ht="15" customHeight="1" x14ac:dyDescent="0.25">
      <c r="B8261" s="36" t="str">
        <f>LOOKUP(Tabela2[[#This Row],[RESUMO]],Tabela3[Grupo],Tabela3[Meus produtos])</f>
        <v>Não</v>
      </c>
      <c r="C8261" s="30" t="s">
        <v>7877</v>
      </c>
      <c r="D8261" t="s">
        <v>21238</v>
      </c>
      <c r="E8261" t="s">
        <v>11853</v>
      </c>
      <c r="F8261" s="30" t="s">
        <v>18578</v>
      </c>
      <c r="G8261">
        <v>6.2</v>
      </c>
      <c r="H8261">
        <v>4.2</v>
      </c>
      <c r="I8261">
        <v>8.8000000000000007</v>
      </c>
      <c r="J8261">
        <v>0</v>
      </c>
      <c r="K8261" s="13">
        <v>0.192</v>
      </c>
      <c r="L8261" s="13">
        <v>4.2000000000000003E-2</v>
      </c>
      <c r="M8261" s="13">
        <v>6.2E-2</v>
      </c>
      <c r="N8261" s="13">
        <v>8.8000000000000009E-2</v>
      </c>
      <c r="O8261" s="13">
        <v>0</v>
      </c>
      <c r="P8261" s="12" t="str">
        <f>LEFT(Tabela2[[#This Row],[Código]],2)</f>
        <v>84</v>
      </c>
    </row>
    <row r="8262" spans="2:16" ht="15" customHeight="1" x14ac:dyDescent="0.25">
      <c r="B8262" s="36" t="str">
        <f>LOOKUP(Tabela2[[#This Row],[RESUMO]],Tabela3[Grupo],Tabela3[Meus produtos])</f>
        <v>Não</v>
      </c>
      <c r="C8262" s="30" t="s">
        <v>7878</v>
      </c>
      <c r="D8262" t="s">
        <v>21238</v>
      </c>
      <c r="E8262" t="s">
        <v>11853</v>
      </c>
      <c r="F8262" s="30" t="s">
        <v>18579</v>
      </c>
      <c r="G8262">
        <v>9.6999999999999993</v>
      </c>
      <c r="H8262">
        <v>4.2</v>
      </c>
      <c r="I8262">
        <v>8.8000000000000007</v>
      </c>
      <c r="J8262">
        <v>0</v>
      </c>
      <c r="K8262" s="13">
        <v>0.22699999999999998</v>
      </c>
      <c r="L8262" s="13">
        <v>4.2000000000000003E-2</v>
      </c>
      <c r="M8262" s="13">
        <v>9.6999999999999989E-2</v>
      </c>
      <c r="N8262" s="13">
        <v>8.8000000000000009E-2</v>
      </c>
      <c r="O8262" s="13">
        <v>0</v>
      </c>
      <c r="P8262" s="12" t="str">
        <f>LEFT(Tabela2[[#This Row],[Código]],2)</f>
        <v>84</v>
      </c>
    </row>
    <row r="8263" spans="2:16" ht="15" customHeight="1" x14ac:dyDescent="0.25">
      <c r="B8263" s="36" t="str">
        <f>LOOKUP(Tabela2[[#This Row],[RESUMO]],Tabela3[Grupo],Tabela3[Meus produtos])</f>
        <v>Não</v>
      </c>
      <c r="C8263" s="30" t="s">
        <v>7878</v>
      </c>
      <c r="D8263" t="s">
        <v>124</v>
      </c>
      <c r="E8263" t="s">
        <v>11853</v>
      </c>
      <c r="F8263" s="30" t="s">
        <v>21494</v>
      </c>
      <c r="G8263">
        <v>11.81</v>
      </c>
      <c r="H8263">
        <v>6.31</v>
      </c>
      <c r="I8263">
        <v>8.8000000000000007</v>
      </c>
      <c r="J8263">
        <v>0</v>
      </c>
      <c r="K8263" s="13">
        <v>0.26919999999999999</v>
      </c>
      <c r="L8263" s="13">
        <v>6.3099999999999989E-2</v>
      </c>
      <c r="M8263" s="13">
        <v>0.11810000000000001</v>
      </c>
      <c r="N8263" s="13">
        <v>8.8000000000000009E-2</v>
      </c>
      <c r="O8263" s="13">
        <v>0</v>
      </c>
      <c r="P8263" s="12" t="str">
        <f>LEFT(Tabela2[[#This Row],[Código]],2)</f>
        <v>84</v>
      </c>
    </row>
    <row r="8264" spans="2:16" ht="15" customHeight="1" x14ac:dyDescent="0.25">
      <c r="B8264" s="36" t="str">
        <f>LOOKUP(Tabela2[[#This Row],[RESUMO]],Tabela3[Grupo],Tabela3[Meus produtos])</f>
        <v>Não</v>
      </c>
      <c r="C8264" s="30" t="s">
        <v>7879</v>
      </c>
      <c r="D8264" t="s">
        <v>21238</v>
      </c>
      <c r="E8264" t="s">
        <v>11853</v>
      </c>
      <c r="F8264" s="30" t="s">
        <v>7880</v>
      </c>
      <c r="G8264">
        <v>9.6999999999999993</v>
      </c>
      <c r="H8264">
        <v>4.2</v>
      </c>
      <c r="I8264">
        <v>8.8000000000000007</v>
      </c>
      <c r="J8264">
        <v>0</v>
      </c>
      <c r="K8264" s="13">
        <v>0.22699999999999998</v>
      </c>
      <c r="L8264" s="13">
        <v>4.2000000000000003E-2</v>
      </c>
      <c r="M8264" s="13">
        <v>9.6999999999999989E-2</v>
      </c>
      <c r="N8264" s="13">
        <v>8.8000000000000009E-2</v>
      </c>
      <c r="O8264" s="13">
        <v>0</v>
      </c>
      <c r="P8264" s="12" t="str">
        <f>LEFT(Tabela2[[#This Row],[Código]],2)</f>
        <v>84</v>
      </c>
    </row>
    <row r="8265" spans="2:16" ht="15" customHeight="1" x14ac:dyDescent="0.25">
      <c r="B8265" s="36" t="str">
        <f>LOOKUP(Tabela2[[#This Row],[RESUMO]],Tabela3[Grupo],Tabela3[Meus produtos])</f>
        <v>Não</v>
      </c>
      <c r="C8265" s="30" t="s">
        <v>7881</v>
      </c>
      <c r="D8265" t="s">
        <v>21238</v>
      </c>
      <c r="E8265" t="s">
        <v>11853</v>
      </c>
      <c r="F8265" s="30" t="s">
        <v>7882</v>
      </c>
      <c r="G8265">
        <v>9.6999999999999993</v>
      </c>
      <c r="H8265">
        <v>4.2</v>
      </c>
      <c r="I8265">
        <v>8.8000000000000007</v>
      </c>
      <c r="J8265">
        <v>0</v>
      </c>
      <c r="K8265" s="13">
        <v>0.22699999999999998</v>
      </c>
      <c r="L8265" s="13">
        <v>4.2000000000000003E-2</v>
      </c>
      <c r="M8265" s="13">
        <v>9.6999999999999989E-2</v>
      </c>
      <c r="N8265" s="13">
        <v>8.8000000000000009E-2</v>
      </c>
      <c r="O8265" s="13">
        <v>0</v>
      </c>
      <c r="P8265" s="12" t="str">
        <f>LEFT(Tabela2[[#This Row],[Código]],2)</f>
        <v>84</v>
      </c>
    </row>
    <row r="8266" spans="2:16" ht="15" customHeight="1" x14ac:dyDescent="0.25">
      <c r="B8266" s="36" t="str">
        <f>LOOKUP(Tabela2[[#This Row],[RESUMO]],Tabela3[Grupo],Tabela3[Meus produtos])</f>
        <v>Não</v>
      </c>
      <c r="C8266" s="30" t="s">
        <v>7883</v>
      </c>
      <c r="D8266" t="s">
        <v>21238</v>
      </c>
      <c r="E8266" t="s">
        <v>11853</v>
      </c>
      <c r="F8266" s="30" t="s">
        <v>7884</v>
      </c>
      <c r="G8266">
        <v>9.6999999999999993</v>
      </c>
      <c r="H8266">
        <v>4.2</v>
      </c>
      <c r="I8266">
        <v>8.8000000000000007</v>
      </c>
      <c r="J8266">
        <v>0</v>
      </c>
      <c r="K8266" s="13">
        <v>0.22699999999999998</v>
      </c>
      <c r="L8266" s="13">
        <v>4.2000000000000003E-2</v>
      </c>
      <c r="M8266" s="13">
        <v>9.6999999999999989E-2</v>
      </c>
      <c r="N8266" s="13">
        <v>8.8000000000000009E-2</v>
      </c>
      <c r="O8266" s="13">
        <v>0</v>
      </c>
      <c r="P8266" s="12" t="str">
        <f>LEFT(Tabela2[[#This Row],[Código]],2)</f>
        <v>84</v>
      </c>
    </row>
    <row r="8267" spans="2:16" ht="15" customHeight="1" x14ac:dyDescent="0.25">
      <c r="B8267" s="36" t="str">
        <f>LOOKUP(Tabela2[[#This Row],[RESUMO]],Tabela3[Grupo],Tabela3[Meus produtos])</f>
        <v>Não</v>
      </c>
      <c r="C8267" s="30" t="s">
        <v>7885</v>
      </c>
      <c r="D8267" t="s">
        <v>21238</v>
      </c>
      <c r="E8267" t="s">
        <v>11853</v>
      </c>
      <c r="F8267" s="30" t="s">
        <v>18580</v>
      </c>
      <c r="G8267">
        <v>6.52</v>
      </c>
      <c r="H8267">
        <v>4.32</v>
      </c>
      <c r="I8267">
        <v>0</v>
      </c>
      <c r="J8267">
        <v>0</v>
      </c>
      <c r="K8267" s="13">
        <v>0.1084</v>
      </c>
      <c r="L8267" s="13">
        <v>4.3200000000000002E-2</v>
      </c>
      <c r="M8267" s="13">
        <v>6.5199999999999994E-2</v>
      </c>
      <c r="N8267" s="13">
        <v>0</v>
      </c>
      <c r="O8267" s="13">
        <v>0</v>
      </c>
      <c r="P8267" s="12" t="str">
        <f>LEFT(Tabela2[[#This Row],[Código]],2)</f>
        <v>84</v>
      </c>
    </row>
    <row r="8268" spans="2:16" ht="15" customHeight="1" x14ac:dyDescent="0.25">
      <c r="B8268" s="36" t="str">
        <f>LOOKUP(Tabela2[[#This Row],[RESUMO]],Tabela3[Grupo],Tabela3[Meus produtos])</f>
        <v>Não</v>
      </c>
      <c r="C8268" s="30" t="s">
        <v>7886</v>
      </c>
      <c r="D8268" t="s">
        <v>21238</v>
      </c>
      <c r="E8268" t="s">
        <v>11853</v>
      </c>
      <c r="F8268" s="30" t="s">
        <v>18581</v>
      </c>
      <c r="G8268">
        <v>11.06</v>
      </c>
      <c r="H8268">
        <v>5.56</v>
      </c>
      <c r="I8268">
        <v>12</v>
      </c>
      <c r="J8268">
        <v>0</v>
      </c>
      <c r="K8268" s="13">
        <v>0.28620000000000001</v>
      </c>
      <c r="L8268" s="13">
        <v>5.5599999999999997E-2</v>
      </c>
      <c r="M8268" s="13">
        <v>0.1106</v>
      </c>
      <c r="N8268" s="13">
        <v>0.12</v>
      </c>
      <c r="O8268" s="13">
        <v>0</v>
      </c>
      <c r="P8268" s="12" t="str">
        <f>LEFT(Tabela2[[#This Row],[Código]],2)</f>
        <v>84</v>
      </c>
    </row>
    <row r="8269" spans="2:16" ht="15" customHeight="1" x14ac:dyDescent="0.25">
      <c r="B8269" s="36" t="str">
        <f>LOOKUP(Tabela2[[#This Row],[RESUMO]],Tabela3[Grupo],Tabela3[Meus produtos])</f>
        <v>Não</v>
      </c>
      <c r="C8269" s="30" t="s">
        <v>7886</v>
      </c>
      <c r="D8269" t="s">
        <v>124</v>
      </c>
      <c r="E8269" t="s">
        <v>11853</v>
      </c>
      <c r="F8269" s="30" t="s">
        <v>21495</v>
      </c>
      <c r="G8269">
        <v>9.6999999999999993</v>
      </c>
      <c r="H8269">
        <v>4.2</v>
      </c>
      <c r="I8269">
        <v>12</v>
      </c>
      <c r="J8269">
        <v>0</v>
      </c>
      <c r="K8269" s="13">
        <v>0.25900000000000001</v>
      </c>
      <c r="L8269" s="13">
        <v>4.2000000000000003E-2</v>
      </c>
      <c r="M8269" s="13">
        <v>9.6999999999999989E-2</v>
      </c>
      <c r="N8269" s="13">
        <v>0.12</v>
      </c>
      <c r="O8269" s="13">
        <v>0</v>
      </c>
      <c r="P8269" s="12" t="str">
        <f>LEFT(Tabela2[[#This Row],[Código]],2)</f>
        <v>84</v>
      </c>
    </row>
    <row r="8270" spans="2:16" ht="15" customHeight="1" x14ac:dyDescent="0.25">
      <c r="B8270" s="36" t="str">
        <f>LOOKUP(Tabela2[[#This Row],[RESUMO]],Tabela3[Grupo],Tabela3[Meus produtos])</f>
        <v>Não</v>
      </c>
      <c r="C8270" s="30" t="s">
        <v>7887</v>
      </c>
      <c r="D8270" t="s">
        <v>21238</v>
      </c>
      <c r="E8270" t="s">
        <v>11853</v>
      </c>
      <c r="F8270" s="30" t="s">
        <v>18582</v>
      </c>
      <c r="G8270">
        <v>6.5</v>
      </c>
      <c r="H8270">
        <v>4.28</v>
      </c>
      <c r="I8270">
        <v>0</v>
      </c>
      <c r="J8270">
        <v>0</v>
      </c>
      <c r="K8270" s="13">
        <v>0.10780000000000001</v>
      </c>
      <c r="L8270" s="13">
        <v>4.2800000000000005E-2</v>
      </c>
      <c r="M8270" s="13">
        <v>6.5000000000000002E-2</v>
      </c>
      <c r="N8270" s="13">
        <v>0</v>
      </c>
      <c r="O8270" s="13">
        <v>0</v>
      </c>
      <c r="P8270" s="12" t="str">
        <f>LEFT(Tabela2[[#This Row],[Código]],2)</f>
        <v>84</v>
      </c>
    </row>
    <row r="8271" spans="2:16" ht="15" customHeight="1" x14ac:dyDescent="0.25">
      <c r="B8271" s="36" t="str">
        <f>LOOKUP(Tabela2[[#This Row],[RESUMO]],Tabela3[Grupo],Tabela3[Meus produtos])</f>
        <v>Não</v>
      </c>
      <c r="C8271" s="30" t="s">
        <v>7888</v>
      </c>
      <c r="D8271" t="s">
        <v>21238</v>
      </c>
      <c r="E8271" t="s">
        <v>11853</v>
      </c>
      <c r="F8271" s="30" t="s">
        <v>18583</v>
      </c>
      <c r="G8271">
        <v>6.48</v>
      </c>
      <c r="H8271">
        <v>4.28</v>
      </c>
      <c r="I8271">
        <v>0</v>
      </c>
      <c r="J8271">
        <v>0</v>
      </c>
      <c r="K8271" s="13">
        <v>0.10760000000000002</v>
      </c>
      <c r="L8271" s="13">
        <v>4.2800000000000005E-2</v>
      </c>
      <c r="M8271" s="13">
        <v>6.480000000000001E-2</v>
      </c>
      <c r="N8271" s="13">
        <v>0</v>
      </c>
      <c r="O8271" s="13">
        <v>0</v>
      </c>
      <c r="P8271" s="12" t="str">
        <f>LEFT(Tabela2[[#This Row],[Código]],2)</f>
        <v>84</v>
      </c>
    </row>
    <row r="8272" spans="2:16" ht="15" customHeight="1" x14ac:dyDescent="0.25">
      <c r="B8272" s="36" t="str">
        <f>LOOKUP(Tabela2[[#This Row],[RESUMO]],Tabela3[Grupo],Tabela3[Meus produtos])</f>
        <v>Não</v>
      </c>
      <c r="C8272" s="30" t="s">
        <v>7889</v>
      </c>
      <c r="D8272" t="s">
        <v>21238</v>
      </c>
      <c r="E8272" t="s">
        <v>11853</v>
      </c>
      <c r="F8272" s="30" t="s">
        <v>18584</v>
      </c>
      <c r="G8272">
        <v>6.28</v>
      </c>
      <c r="H8272">
        <v>4.28</v>
      </c>
      <c r="I8272">
        <v>0</v>
      </c>
      <c r="J8272">
        <v>0</v>
      </c>
      <c r="K8272" s="13">
        <v>0.10560000000000001</v>
      </c>
      <c r="L8272" s="13">
        <v>4.2800000000000005E-2</v>
      </c>
      <c r="M8272" s="13">
        <v>6.2800000000000009E-2</v>
      </c>
      <c r="N8272" s="13">
        <v>0</v>
      </c>
      <c r="O8272" s="13">
        <v>0</v>
      </c>
      <c r="P8272" s="12" t="str">
        <f>LEFT(Tabela2[[#This Row],[Código]],2)</f>
        <v>84</v>
      </c>
    </row>
    <row r="8273" spans="2:16" ht="15" customHeight="1" x14ac:dyDescent="0.25">
      <c r="B8273" s="36" t="str">
        <f>LOOKUP(Tabela2[[#This Row],[RESUMO]],Tabela3[Grupo],Tabela3[Meus produtos])</f>
        <v>Não</v>
      </c>
      <c r="C8273" s="30" t="s">
        <v>7890</v>
      </c>
      <c r="D8273" t="s">
        <v>21238</v>
      </c>
      <c r="E8273" t="s">
        <v>11853</v>
      </c>
      <c r="F8273" s="30" t="s">
        <v>18585</v>
      </c>
      <c r="G8273">
        <v>6.4</v>
      </c>
      <c r="H8273">
        <v>4.2</v>
      </c>
      <c r="I8273">
        <v>0</v>
      </c>
      <c r="J8273">
        <v>0</v>
      </c>
      <c r="K8273" s="13">
        <v>0.10600000000000001</v>
      </c>
      <c r="L8273" s="13">
        <v>4.2000000000000003E-2</v>
      </c>
      <c r="M8273" s="13">
        <v>6.4000000000000001E-2</v>
      </c>
      <c r="N8273" s="13">
        <v>0</v>
      </c>
      <c r="O8273" s="13">
        <v>0</v>
      </c>
      <c r="P8273" s="12" t="str">
        <f>LEFT(Tabela2[[#This Row],[Código]],2)</f>
        <v>84</v>
      </c>
    </row>
    <row r="8274" spans="2:16" ht="15" customHeight="1" x14ac:dyDescent="0.25">
      <c r="B8274" s="36" t="str">
        <f>LOOKUP(Tabela2[[#This Row],[RESUMO]],Tabela3[Grupo],Tabela3[Meus produtos])</f>
        <v>Não</v>
      </c>
      <c r="C8274" s="30" t="s">
        <v>7891</v>
      </c>
      <c r="D8274" t="s">
        <v>21238</v>
      </c>
      <c r="E8274" t="s">
        <v>11853</v>
      </c>
      <c r="F8274" s="30" t="s">
        <v>18586</v>
      </c>
      <c r="G8274">
        <v>6.48</v>
      </c>
      <c r="H8274">
        <v>4.28</v>
      </c>
      <c r="I8274">
        <v>0</v>
      </c>
      <c r="J8274">
        <v>0</v>
      </c>
      <c r="K8274" s="13">
        <v>0.10760000000000002</v>
      </c>
      <c r="L8274" s="13">
        <v>4.2800000000000005E-2</v>
      </c>
      <c r="M8274" s="13">
        <v>6.480000000000001E-2</v>
      </c>
      <c r="N8274" s="13">
        <v>0</v>
      </c>
      <c r="O8274" s="13">
        <v>0</v>
      </c>
      <c r="P8274" s="12" t="str">
        <f>LEFT(Tabela2[[#This Row],[Código]],2)</f>
        <v>84</v>
      </c>
    </row>
    <row r="8275" spans="2:16" ht="15" customHeight="1" x14ac:dyDescent="0.25">
      <c r="B8275" s="36" t="str">
        <f>LOOKUP(Tabela2[[#This Row],[RESUMO]],Tabela3[Grupo],Tabela3[Meus produtos])</f>
        <v>Não</v>
      </c>
      <c r="C8275" s="30" t="s">
        <v>7892</v>
      </c>
      <c r="D8275" t="s">
        <v>21238</v>
      </c>
      <c r="E8275" t="s">
        <v>11853</v>
      </c>
      <c r="F8275" s="30" t="s">
        <v>18587</v>
      </c>
      <c r="G8275">
        <v>6.48</v>
      </c>
      <c r="H8275">
        <v>4.28</v>
      </c>
      <c r="I8275">
        <v>0</v>
      </c>
      <c r="J8275">
        <v>0</v>
      </c>
      <c r="K8275" s="13">
        <v>0.10760000000000002</v>
      </c>
      <c r="L8275" s="13">
        <v>4.2800000000000005E-2</v>
      </c>
      <c r="M8275" s="13">
        <v>6.480000000000001E-2</v>
      </c>
      <c r="N8275" s="13">
        <v>0</v>
      </c>
      <c r="O8275" s="13">
        <v>0</v>
      </c>
      <c r="P8275" s="12" t="str">
        <f>LEFT(Tabela2[[#This Row],[Código]],2)</f>
        <v>84</v>
      </c>
    </row>
    <row r="8276" spans="2:16" ht="15" customHeight="1" x14ac:dyDescent="0.25">
      <c r="B8276" s="36" t="str">
        <f>LOOKUP(Tabela2[[#This Row],[RESUMO]],Tabela3[Grupo],Tabela3[Meus produtos])</f>
        <v>Não</v>
      </c>
      <c r="C8276" s="30" t="s">
        <v>7893</v>
      </c>
      <c r="D8276" t="s">
        <v>21238</v>
      </c>
      <c r="E8276" t="s">
        <v>11853</v>
      </c>
      <c r="F8276" s="30" t="s">
        <v>18588</v>
      </c>
      <c r="G8276">
        <v>9.6999999999999993</v>
      </c>
      <c r="H8276">
        <v>4.2</v>
      </c>
      <c r="I8276">
        <v>8.8000000000000007</v>
      </c>
      <c r="J8276">
        <v>0</v>
      </c>
      <c r="K8276" s="13">
        <v>0.22699999999999998</v>
      </c>
      <c r="L8276" s="13">
        <v>4.2000000000000003E-2</v>
      </c>
      <c r="M8276" s="13">
        <v>9.6999999999999989E-2</v>
      </c>
      <c r="N8276" s="13">
        <v>8.8000000000000009E-2</v>
      </c>
      <c r="O8276" s="13">
        <v>0</v>
      </c>
      <c r="P8276" s="12" t="str">
        <f>LEFT(Tabela2[[#This Row],[Código]],2)</f>
        <v>84</v>
      </c>
    </row>
    <row r="8277" spans="2:16" ht="15" customHeight="1" x14ac:dyDescent="0.25">
      <c r="B8277" s="36" t="str">
        <f>LOOKUP(Tabela2[[#This Row],[RESUMO]],Tabela3[Grupo],Tabela3[Meus produtos])</f>
        <v>Não</v>
      </c>
      <c r="C8277" s="30" t="s">
        <v>7894</v>
      </c>
      <c r="D8277" t="s">
        <v>21238</v>
      </c>
      <c r="E8277" t="s">
        <v>11853</v>
      </c>
      <c r="F8277" s="30" t="s">
        <v>18589</v>
      </c>
      <c r="G8277">
        <v>9.6999999999999993</v>
      </c>
      <c r="H8277">
        <v>4.2</v>
      </c>
      <c r="I8277">
        <v>8.8000000000000007</v>
      </c>
      <c r="J8277">
        <v>0</v>
      </c>
      <c r="K8277" s="13">
        <v>0.22699999999999998</v>
      </c>
      <c r="L8277" s="13">
        <v>4.2000000000000003E-2</v>
      </c>
      <c r="M8277" s="13">
        <v>9.6999999999999989E-2</v>
      </c>
      <c r="N8277" s="13">
        <v>8.8000000000000009E-2</v>
      </c>
      <c r="O8277" s="13">
        <v>0</v>
      </c>
      <c r="P8277" s="12" t="str">
        <f>LEFT(Tabela2[[#This Row],[Código]],2)</f>
        <v>84</v>
      </c>
    </row>
    <row r="8278" spans="2:16" ht="15" customHeight="1" x14ac:dyDescent="0.25">
      <c r="B8278" s="36" t="str">
        <f>LOOKUP(Tabela2[[#This Row],[RESUMO]],Tabela3[Grupo],Tabela3[Meus produtos])</f>
        <v>Não</v>
      </c>
      <c r="C8278" s="30" t="s">
        <v>7895</v>
      </c>
      <c r="D8278" t="s">
        <v>21238</v>
      </c>
      <c r="E8278" t="s">
        <v>11853</v>
      </c>
      <c r="F8278" s="30" t="s">
        <v>18590</v>
      </c>
      <c r="G8278">
        <v>11.06</v>
      </c>
      <c r="H8278">
        <v>5.56</v>
      </c>
      <c r="I8278">
        <v>8.8000000000000007</v>
      </c>
      <c r="J8278">
        <v>0</v>
      </c>
      <c r="K8278" s="13">
        <v>0.25420000000000004</v>
      </c>
      <c r="L8278" s="13">
        <v>5.5599999999999997E-2</v>
      </c>
      <c r="M8278" s="13">
        <v>0.1106</v>
      </c>
      <c r="N8278" s="13">
        <v>8.8000000000000009E-2</v>
      </c>
      <c r="O8278" s="13">
        <v>0</v>
      </c>
      <c r="P8278" s="12" t="str">
        <f>LEFT(Tabela2[[#This Row],[Código]],2)</f>
        <v>84</v>
      </c>
    </row>
    <row r="8279" spans="2:16" ht="15" customHeight="1" x14ac:dyDescent="0.25">
      <c r="B8279" s="36" t="str">
        <f>LOOKUP(Tabela2[[#This Row],[RESUMO]],Tabela3[Grupo],Tabela3[Meus produtos])</f>
        <v>Não</v>
      </c>
      <c r="C8279" s="30" t="s">
        <v>7896</v>
      </c>
      <c r="D8279" t="s">
        <v>21238</v>
      </c>
      <c r="E8279" t="s">
        <v>11853</v>
      </c>
      <c r="F8279" s="30" t="s">
        <v>18591</v>
      </c>
      <c r="G8279">
        <v>6.48</v>
      </c>
      <c r="H8279">
        <v>4.28</v>
      </c>
      <c r="I8279">
        <v>0</v>
      </c>
      <c r="J8279">
        <v>0</v>
      </c>
      <c r="K8279" s="13">
        <v>0.10760000000000002</v>
      </c>
      <c r="L8279" s="13">
        <v>4.2800000000000005E-2</v>
      </c>
      <c r="M8279" s="13">
        <v>6.480000000000001E-2</v>
      </c>
      <c r="N8279" s="13">
        <v>0</v>
      </c>
      <c r="O8279" s="13">
        <v>0</v>
      </c>
      <c r="P8279" s="12" t="str">
        <f>LEFT(Tabela2[[#This Row],[Código]],2)</f>
        <v>84</v>
      </c>
    </row>
    <row r="8280" spans="2:16" ht="15" customHeight="1" x14ac:dyDescent="0.25">
      <c r="B8280" s="36" t="str">
        <f>LOOKUP(Tabela2[[#This Row],[RESUMO]],Tabela3[Grupo],Tabela3[Meus produtos])</f>
        <v>Não</v>
      </c>
      <c r="C8280" s="30" t="s">
        <v>7897</v>
      </c>
      <c r="D8280" t="s">
        <v>21238</v>
      </c>
      <c r="E8280" t="s">
        <v>11853</v>
      </c>
      <c r="F8280" s="30" t="s">
        <v>18592</v>
      </c>
      <c r="G8280">
        <v>6.2</v>
      </c>
      <c r="H8280">
        <v>4.2</v>
      </c>
      <c r="I8280">
        <v>8.8000000000000007</v>
      </c>
      <c r="J8280">
        <v>0</v>
      </c>
      <c r="K8280" s="13">
        <v>0.192</v>
      </c>
      <c r="L8280" s="13">
        <v>4.2000000000000003E-2</v>
      </c>
      <c r="M8280" s="13">
        <v>6.2E-2</v>
      </c>
      <c r="N8280" s="13">
        <v>8.8000000000000009E-2</v>
      </c>
      <c r="O8280" s="13">
        <v>0</v>
      </c>
      <c r="P8280" s="12" t="str">
        <f>LEFT(Tabela2[[#This Row],[Código]],2)</f>
        <v>84</v>
      </c>
    </row>
    <row r="8281" spans="2:16" ht="15" customHeight="1" x14ac:dyDescent="0.25">
      <c r="B8281" s="36" t="str">
        <f>LOOKUP(Tabela2[[#This Row],[RESUMO]],Tabela3[Grupo],Tabela3[Meus produtos])</f>
        <v>Não</v>
      </c>
      <c r="C8281" s="30" t="s">
        <v>7898</v>
      </c>
      <c r="D8281" t="s">
        <v>21238</v>
      </c>
      <c r="E8281" t="s">
        <v>11853</v>
      </c>
      <c r="F8281" s="30" t="s">
        <v>18593</v>
      </c>
      <c r="G8281">
        <v>9.6999999999999993</v>
      </c>
      <c r="H8281">
        <v>4.2</v>
      </c>
      <c r="I8281">
        <v>8.8000000000000007</v>
      </c>
      <c r="J8281">
        <v>0</v>
      </c>
      <c r="K8281" s="13">
        <v>0.22699999999999998</v>
      </c>
      <c r="L8281" s="13">
        <v>4.2000000000000003E-2</v>
      </c>
      <c r="M8281" s="13">
        <v>9.6999999999999989E-2</v>
      </c>
      <c r="N8281" s="13">
        <v>8.8000000000000009E-2</v>
      </c>
      <c r="O8281" s="13">
        <v>0</v>
      </c>
      <c r="P8281" s="12" t="str">
        <f>LEFT(Tabela2[[#This Row],[Código]],2)</f>
        <v>84</v>
      </c>
    </row>
    <row r="8282" spans="2:16" ht="15" customHeight="1" x14ac:dyDescent="0.25">
      <c r="B8282" s="36" t="str">
        <f>LOOKUP(Tabela2[[#This Row],[RESUMO]],Tabela3[Grupo],Tabela3[Meus produtos])</f>
        <v>Não</v>
      </c>
      <c r="C8282" s="30" t="s">
        <v>7899</v>
      </c>
      <c r="D8282" t="s">
        <v>21238</v>
      </c>
      <c r="E8282" t="s">
        <v>11853</v>
      </c>
      <c r="F8282" s="30" t="s">
        <v>18594</v>
      </c>
      <c r="G8282">
        <v>6.74</v>
      </c>
      <c r="H8282">
        <v>4.47</v>
      </c>
      <c r="I8282">
        <v>0</v>
      </c>
      <c r="J8282">
        <v>0</v>
      </c>
      <c r="K8282" s="13">
        <v>0.11210000000000001</v>
      </c>
      <c r="L8282" s="13">
        <v>4.4699999999999997E-2</v>
      </c>
      <c r="M8282" s="13">
        <v>6.7400000000000002E-2</v>
      </c>
      <c r="N8282" s="13">
        <v>0</v>
      </c>
      <c r="O8282" s="13">
        <v>0</v>
      </c>
      <c r="P8282" s="12" t="str">
        <f>LEFT(Tabela2[[#This Row],[Código]],2)</f>
        <v>84</v>
      </c>
    </row>
    <row r="8283" spans="2:16" ht="15" customHeight="1" x14ac:dyDescent="0.25">
      <c r="B8283" s="36" t="str">
        <f>LOOKUP(Tabela2[[#This Row],[RESUMO]],Tabela3[Grupo],Tabela3[Meus produtos])</f>
        <v>Não</v>
      </c>
      <c r="C8283" s="30" t="s">
        <v>7900</v>
      </c>
      <c r="D8283" t="s">
        <v>21238</v>
      </c>
      <c r="E8283" t="s">
        <v>11853</v>
      </c>
      <c r="F8283" s="30" t="s">
        <v>18595</v>
      </c>
      <c r="G8283">
        <v>23.57</v>
      </c>
      <c r="H8283">
        <v>14.2</v>
      </c>
      <c r="I8283">
        <v>8.8000000000000007</v>
      </c>
      <c r="J8283">
        <v>0</v>
      </c>
      <c r="K8283" s="13">
        <v>0.4657</v>
      </c>
      <c r="L8283" s="13">
        <v>0.14199999999999999</v>
      </c>
      <c r="M8283" s="13">
        <v>0.23569999999999999</v>
      </c>
      <c r="N8283" s="13">
        <v>8.8000000000000009E-2</v>
      </c>
      <c r="O8283" s="13">
        <v>0</v>
      </c>
      <c r="P8283" s="12" t="str">
        <f>LEFT(Tabela2[[#This Row],[Código]],2)</f>
        <v>84</v>
      </c>
    </row>
    <row r="8284" spans="2:16" ht="15" customHeight="1" x14ac:dyDescent="0.25">
      <c r="B8284" s="36" t="str">
        <f>LOOKUP(Tabela2[[#This Row],[RESUMO]],Tabela3[Grupo],Tabela3[Meus produtos])</f>
        <v>Não</v>
      </c>
      <c r="C8284" s="30" t="s">
        <v>7901</v>
      </c>
      <c r="D8284" t="s">
        <v>21238</v>
      </c>
      <c r="E8284" t="s">
        <v>11853</v>
      </c>
      <c r="F8284" s="30" t="s">
        <v>18596</v>
      </c>
      <c r="G8284">
        <v>9.6999999999999993</v>
      </c>
      <c r="H8284">
        <v>4.2</v>
      </c>
      <c r="I8284">
        <v>8.8000000000000007</v>
      </c>
      <c r="J8284">
        <v>0</v>
      </c>
      <c r="K8284" s="13">
        <v>0.22699999999999998</v>
      </c>
      <c r="L8284" s="13">
        <v>4.2000000000000003E-2</v>
      </c>
      <c r="M8284" s="13">
        <v>9.6999999999999989E-2</v>
      </c>
      <c r="N8284" s="13">
        <v>8.8000000000000009E-2</v>
      </c>
      <c r="O8284" s="13">
        <v>0</v>
      </c>
      <c r="P8284" s="12" t="str">
        <f>LEFT(Tabela2[[#This Row],[Código]],2)</f>
        <v>84</v>
      </c>
    </row>
    <row r="8285" spans="2:16" ht="15" customHeight="1" x14ac:dyDescent="0.25">
      <c r="B8285" s="36" t="str">
        <f>LOOKUP(Tabela2[[#This Row],[RESUMO]],Tabela3[Grupo],Tabela3[Meus produtos])</f>
        <v>Não</v>
      </c>
      <c r="C8285" s="30" t="s">
        <v>7902</v>
      </c>
      <c r="D8285" t="s">
        <v>21238</v>
      </c>
      <c r="E8285" t="s">
        <v>11853</v>
      </c>
      <c r="F8285" s="30" t="s">
        <v>18597</v>
      </c>
      <c r="G8285">
        <v>18.48</v>
      </c>
      <c r="H8285">
        <v>4.2</v>
      </c>
      <c r="I8285">
        <v>12</v>
      </c>
      <c r="J8285">
        <v>0</v>
      </c>
      <c r="K8285" s="13">
        <v>0.3468</v>
      </c>
      <c r="L8285" s="13">
        <v>4.2000000000000003E-2</v>
      </c>
      <c r="M8285" s="13">
        <v>0.18479999999999999</v>
      </c>
      <c r="N8285" s="13">
        <v>0.12</v>
      </c>
      <c r="O8285" s="13">
        <v>0</v>
      </c>
      <c r="P8285" s="12" t="str">
        <f>LEFT(Tabela2[[#This Row],[Código]],2)</f>
        <v>84</v>
      </c>
    </row>
    <row r="8286" spans="2:16" ht="15" customHeight="1" x14ac:dyDescent="0.25">
      <c r="B8286" s="36" t="str">
        <f>LOOKUP(Tabela2[[#This Row],[RESUMO]],Tabela3[Grupo],Tabela3[Meus produtos])</f>
        <v>Não</v>
      </c>
      <c r="C8286" s="30" t="s">
        <v>7902</v>
      </c>
      <c r="D8286" t="s">
        <v>124</v>
      </c>
      <c r="E8286" t="s">
        <v>11853</v>
      </c>
      <c r="F8286" s="30" t="s">
        <v>21496</v>
      </c>
      <c r="G8286">
        <v>37.83</v>
      </c>
      <c r="H8286">
        <v>23.55</v>
      </c>
      <c r="I8286">
        <v>12</v>
      </c>
      <c r="J8286">
        <v>0</v>
      </c>
      <c r="K8286" s="13">
        <v>0.73380000000000001</v>
      </c>
      <c r="L8286" s="13">
        <v>0.23550000000000001</v>
      </c>
      <c r="M8286" s="13">
        <v>0.37829999999999997</v>
      </c>
      <c r="N8286" s="13">
        <v>0.12</v>
      </c>
      <c r="O8286" s="13">
        <v>0</v>
      </c>
      <c r="P8286" s="12" t="str">
        <f>LEFT(Tabela2[[#This Row],[Código]],2)</f>
        <v>84</v>
      </c>
    </row>
    <row r="8287" spans="2:16" ht="15" customHeight="1" x14ac:dyDescent="0.25">
      <c r="B8287" s="36" t="str">
        <f>LOOKUP(Tabela2[[#This Row],[RESUMO]],Tabela3[Grupo],Tabela3[Meus produtos])</f>
        <v>Não</v>
      </c>
      <c r="C8287" s="30" t="s">
        <v>7903</v>
      </c>
      <c r="D8287" t="s">
        <v>21238</v>
      </c>
      <c r="E8287" t="s">
        <v>11853</v>
      </c>
      <c r="F8287" s="30" t="s">
        <v>18598</v>
      </c>
      <c r="G8287">
        <v>10.25</v>
      </c>
      <c r="H8287">
        <v>4.2</v>
      </c>
      <c r="I8287">
        <v>12</v>
      </c>
      <c r="J8287">
        <v>0</v>
      </c>
      <c r="K8287" s="13">
        <v>0.26449999999999996</v>
      </c>
      <c r="L8287" s="13">
        <v>4.2000000000000003E-2</v>
      </c>
      <c r="M8287" s="13">
        <v>0.10249999999999999</v>
      </c>
      <c r="N8287" s="13">
        <v>0.12</v>
      </c>
      <c r="O8287" s="13">
        <v>0</v>
      </c>
      <c r="P8287" s="12" t="str">
        <f>LEFT(Tabela2[[#This Row],[Código]],2)</f>
        <v>84</v>
      </c>
    </row>
    <row r="8288" spans="2:16" ht="15" customHeight="1" x14ac:dyDescent="0.25">
      <c r="B8288" s="36" t="str">
        <f>LOOKUP(Tabela2[[#This Row],[RESUMO]],Tabela3[Grupo],Tabela3[Meus produtos])</f>
        <v>Não</v>
      </c>
      <c r="C8288" s="30" t="s">
        <v>7904</v>
      </c>
      <c r="D8288" t="s">
        <v>21238</v>
      </c>
      <c r="E8288" t="s">
        <v>11853</v>
      </c>
      <c r="F8288" s="30" t="s">
        <v>18599</v>
      </c>
      <c r="G8288">
        <v>9.6999999999999993</v>
      </c>
      <c r="H8288">
        <v>4.2</v>
      </c>
      <c r="I8288">
        <v>12</v>
      </c>
      <c r="J8288">
        <v>0</v>
      </c>
      <c r="K8288" s="13">
        <v>0.25900000000000001</v>
      </c>
      <c r="L8288" s="13">
        <v>4.2000000000000003E-2</v>
      </c>
      <c r="M8288" s="13">
        <v>9.6999999999999989E-2</v>
      </c>
      <c r="N8288" s="13">
        <v>0.12</v>
      </c>
      <c r="O8288" s="13">
        <v>0</v>
      </c>
      <c r="P8288" s="12" t="str">
        <f>LEFT(Tabela2[[#This Row],[Código]],2)</f>
        <v>84</v>
      </c>
    </row>
    <row r="8289" spans="2:16" ht="15" customHeight="1" x14ac:dyDescent="0.25">
      <c r="B8289" s="36" t="str">
        <f>LOOKUP(Tabela2[[#This Row],[RESUMO]],Tabela3[Grupo],Tabela3[Meus produtos])</f>
        <v>Não</v>
      </c>
      <c r="C8289" s="30" t="s">
        <v>7905</v>
      </c>
      <c r="D8289" t="s">
        <v>21238</v>
      </c>
      <c r="E8289" t="s">
        <v>11853</v>
      </c>
      <c r="F8289" s="30" t="s">
        <v>18600</v>
      </c>
      <c r="G8289">
        <v>15.79</v>
      </c>
      <c r="H8289">
        <v>13.57</v>
      </c>
      <c r="I8289">
        <v>0</v>
      </c>
      <c r="J8289">
        <v>0</v>
      </c>
      <c r="K8289" s="13">
        <v>0.29359999999999997</v>
      </c>
      <c r="L8289" s="13">
        <v>0.13570000000000002</v>
      </c>
      <c r="M8289" s="13">
        <v>0.15789999999999998</v>
      </c>
      <c r="N8289" s="13">
        <v>0</v>
      </c>
      <c r="O8289" s="13">
        <v>0</v>
      </c>
      <c r="P8289" s="12" t="str">
        <f>LEFT(Tabela2[[#This Row],[Código]],2)</f>
        <v>84</v>
      </c>
    </row>
    <row r="8290" spans="2:16" ht="15" customHeight="1" x14ac:dyDescent="0.25">
      <c r="B8290" s="36" t="str">
        <f>LOOKUP(Tabela2[[#This Row],[RESUMO]],Tabela3[Grupo],Tabela3[Meus produtos])</f>
        <v>Não</v>
      </c>
      <c r="C8290" s="30" t="s">
        <v>7905</v>
      </c>
      <c r="D8290" t="s">
        <v>124</v>
      </c>
      <c r="E8290" t="s">
        <v>11853</v>
      </c>
      <c r="F8290" s="30" t="s">
        <v>21497</v>
      </c>
      <c r="G8290">
        <v>15.73</v>
      </c>
      <c r="H8290">
        <v>13.51</v>
      </c>
      <c r="I8290">
        <v>0</v>
      </c>
      <c r="J8290">
        <v>0</v>
      </c>
      <c r="K8290" s="13">
        <v>0.29239999999999999</v>
      </c>
      <c r="L8290" s="13">
        <v>0.1351</v>
      </c>
      <c r="M8290" s="13">
        <v>0.1573</v>
      </c>
      <c r="N8290" s="13">
        <v>0</v>
      </c>
      <c r="O8290" s="13">
        <v>0</v>
      </c>
      <c r="P8290" s="12" t="str">
        <f>LEFT(Tabela2[[#This Row],[Código]],2)</f>
        <v>84</v>
      </c>
    </row>
    <row r="8291" spans="2:16" ht="15" customHeight="1" x14ac:dyDescent="0.25">
      <c r="B8291" s="36" t="str">
        <f>LOOKUP(Tabela2[[#This Row],[RESUMO]],Tabela3[Grupo],Tabela3[Meus produtos])</f>
        <v>Não</v>
      </c>
      <c r="C8291" s="30" t="s">
        <v>7905</v>
      </c>
      <c r="D8291" t="s">
        <v>127</v>
      </c>
      <c r="E8291" t="s">
        <v>11853</v>
      </c>
      <c r="F8291" s="30" t="s">
        <v>21498</v>
      </c>
      <c r="G8291">
        <v>15.73</v>
      </c>
      <c r="H8291">
        <v>13.51</v>
      </c>
      <c r="I8291">
        <v>0</v>
      </c>
      <c r="J8291">
        <v>0</v>
      </c>
      <c r="K8291" s="13">
        <v>0.29239999999999999</v>
      </c>
      <c r="L8291" s="13">
        <v>0.1351</v>
      </c>
      <c r="M8291" s="13">
        <v>0.1573</v>
      </c>
      <c r="N8291" s="13">
        <v>0</v>
      </c>
      <c r="O8291" s="13">
        <v>0</v>
      </c>
      <c r="P8291" s="12" t="str">
        <f>LEFT(Tabela2[[#This Row],[Código]],2)</f>
        <v>84</v>
      </c>
    </row>
    <row r="8292" spans="2:16" ht="15" customHeight="1" x14ac:dyDescent="0.25">
      <c r="B8292" s="36" t="str">
        <f>LOOKUP(Tabela2[[#This Row],[RESUMO]],Tabela3[Grupo],Tabela3[Meus produtos])</f>
        <v>Não</v>
      </c>
      <c r="C8292" s="30" t="s">
        <v>7906</v>
      </c>
      <c r="D8292" t="s">
        <v>21238</v>
      </c>
      <c r="E8292" t="s">
        <v>11853</v>
      </c>
      <c r="F8292" s="30" t="s">
        <v>18601</v>
      </c>
      <c r="G8292">
        <v>6.2</v>
      </c>
      <c r="H8292">
        <v>4.2</v>
      </c>
      <c r="I8292">
        <v>0</v>
      </c>
      <c r="J8292">
        <v>0</v>
      </c>
      <c r="K8292" s="13">
        <v>0.10400000000000001</v>
      </c>
      <c r="L8292" s="13">
        <v>4.2000000000000003E-2</v>
      </c>
      <c r="M8292" s="13">
        <v>6.2E-2</v>
      </c>
      <c r="N8292" s="13">
        <v>0</v>
      </c>
      <c r="O8292" s="13">
        <v>0</v>
      </c>
      <c r="P8292" s="12" t="str">
        <f>LEFT(Tabela2[[#This Row],[Código]],2)</f>
        <v>84</v>
      </c>
    </row>
    <row r="8293" spans="2:16" ht="15" customHeight="1" x14ac:dyDescent="0.25">
      <c r="B8293" s="36" t="str">
        <f>LOOKUP(Tabela2[[#This Row],[RESUMO]],Tabela3[Grupo],Tabela3[Meus produtos])</f>
        <v>Não</v>
      </c>
      <c r="C8293" s="30" t="s">
        <v>7907</v>
      </c>
      <c r="D8293" t="s">
        <v>21238</v>
      </c>
      <c r="E8293" t="s">
        <v>11853</v>
      </c>
      <c r="F8293" s="30" t="s">
        <v>18602</v>
      </c>
      <c r="G8293">
        <v>6.2</v>
      </c>
      <c r="H8293">
        <v>4.2</v>
      </c>
      <c r="I8293">
        <v>0</v>
      </c>
      <c r="J8293">
        <v>0</v>
      </c>
      <c r="K8293" s="13">
        <v>0.10400000000000001</v>
      </c>
      <c r="L8293" s="13">
        <v>4.2000000000000003E-2</v>
      </c>
      <c r="M8293" s="13">
        <v>6.2E-2</v>
      </c>
      <c r="N8293" s="13">
        <v>0</v>
      </c>
      <c r="O8293" s="13">
        <v>0</v>
      </c>
      <c r="P8293" s="12" t="str">
        <f>LEFT(Tabela2[[#This Row],[Código]],2)</f>
        <v>84</v>
      </c>
    </row>
    <row r="8294" spans="2:16" ht="15" customHeight="1" x14ac:dyDescent="0.25">
      <c r="B8294" s="36" t="str">
        <f>LOOKUP(Tabela2[[#This Row],[RESUMO]],Tabela3[Grupo],Tabela3[Meus produtos])</f>
        <v>Não</v>
      </c>
      <c r="C8294" s="30" t="s">
        <v>7908</v>
      </c>
      <c r="D8294" t="s">
        <v>21238</v>
      </c>
      <c r="E8294" t="s">
        <v>11853</v>
      </c>
      <c r="F8294" s="30" t="s">
        <v>18603</v>
      </c>
      <c r="G8294">
        <v>6.4</v>
      </c>
      <c r="H8294">
        <v>4.2</v>
      </c>
      <c r="I8294">
        <v>0</v>
      </c>
      <c r="J8294">
        <v>0</v>
      </c>
      <c r="K8294" s="13">
        <v>0.10600000000000001</v>
      </c>
      <c r="L8294" s="13">
        <v>4.2000000000000003E-2</v>
      </c>
      <c r="M8294" s="13">
        <v>6.4000000000000001E-2</v>
      </c>
      <c r="N8294" s="13">
        <v>0</v>
      </c>
      <c r="O8294" s="13">
        <v>0</v>
      </c>
      <c r="P8294" s="12" t="str">
        <f>LEFT(Tabela2[[#This Row],[Código]],2)</f>
        <v>84</v>
      </c>
    </row>
    <row r="8295" spans="2:16" ht="15" customHeight="1" x14ac:dyDescent="0.25">
      <c r="B8295" s="36" t="str">
        <f>LOOKUP(Tabela2[[#This Row],[RESUMO]],Tabela3[Grupo],Tabela3[Meus produtos])</f>
        <v>Não</v>
      </c>
      <c r="C8295" s="30" t="s">
        <v>7909</v>
      </c>
      <c r="D8295" t="s">
        <v>21238</v>
      </c>
      <c r="E8295" t="s">
        <v>11853</v>
      </c>
      <c r="F8295" s="30" t="s">
        <v>18604</v>
      </c>
      <c r="G8295">
        <v>9.6999999999999993</v>
      </c>
      <c r="H8295">
        <v>4.2</v>
      </c>
      <c r="I8295">
        <v>12</v>
      </c>
      <c r="J8295">
        <v>0</v>
      </c>
      <c r="K8295" s="13">
        <v>0.25900000000000001</v>
      </c>
      <c r="L8295" s="13">
        <v>4.2000000000000003E-2</v>
      </c>
      <c r="M8295" s="13">
        <v>9.6999999999999989E-2</v>
      </c>
      <c r="N8295" s="13">
        <v>0.12</v>
      </c>
      <c r="O8295" s="13">
        <v>0</v>
      </c>
      <c r="P8295" s="12" t="str">
        <f>LEFT(Tabela2[[#This Row],[Código]],2)</f>
        <v>84</v>
      </c>
    </row>
    <row r="8296" spans="2:16" ht="15" customHeight="1" x14ac:dyDescent="0.25">
      <c r="B8296" s="36" t="str">
        <f>LOOKUP(Tabela2[[#This Row],[RESUMO]],Tabela3[Grupo],Tabela3[Meus produtos])</f>
        <v>Não</v>
      </c>
      <c r="C8296" s="30" t="s">
        <v>7910</v>
      </c>
      <c r="D8296" t="s">
        <v>21238</v>
      </c>
      <c r="E8296" t="s">
        <v>11853</v>
      </c>
      <c r="F8296" s="30" t="s">
        <v>18605</v>
      </c>
      <c r="G8296">
        <v>9.6999999999999993</v>
      </c>
      <c r="H8296">
        <v>4.2</v>
      </c>
      <c r="I8296">
        <v>12</v>
      </c>
      <c r="J8296">
        <v>0</v>
      </c>
      <c r="K8296" s="13">
        <v>0.25900000000000001</v>
      </c>
      <c r="L8296" s="13">
        <v>4.2000000000000003E-2</v>
      </c>
      <c r="M8296" s="13">
        <v>9.6999999999999989E-2</v>
      </c>
      <c r="N8296" s="13">
        <v>0.12</v>
      </c>
      <c r="O8296" s="13">
        <v>0</v>
      </c>
      <c r="P8296" s="12" t="str">
        <f>LEFT(Tabela2[[#This Row],[Código]],2)</f>
        <v>84</v>
      </c>
    </row>
    <row r="8297" spans="2:16" ht="15" customHeight="1" x14ac:dyDescent="0.25">
      <c r="B8297" s="36" t="str">
        <f>LOOKUP(Tabela2[[#This Row],[RESUMO]],Tabela3[Grupo],Tabela3[Meus produtos])</f>
        <v>Não</v>
      </c>
      <c r="C8297" s="30" t="s">
        <v>7911</v>
      </c>
      <c r="D8297" t="s">
        <v>21238</v>
      </c>
      <c r="E8297" t="s">
        <v>11853</v>
      </c>
      <c r="F8297" s="30" t="s">
        <v>18606</v>
      </c>
      <c r="G8297">
        <v>15.79</v>
      </c>
      <c r="H8297">
        <v>13.57</v>
      </c>
      <c r="I8297">
        <v>0</v>
      </c>
      <c r="J8297">
        <v>0</v>
      </c>
      <c r="K8297" s="13">
        <v>0.29359999999999997</v>
      </c>
      <c r="L8297" s="13">
        <v>0.13570000000000002</v>
      </c>
      <c r="M8297" s="13">
        <v>0.15789999999999998</v>
      </c>
      <c r="N8297" s="13">
        <v>0</v>
      </c>
      <c r="O8297" s="13">
        <v>0</v>
      </c>
      <c r="P8297" s="12" t="str">
        <f>LEFT(Tabela2[[#This Row],[Código]],2)</f>
        <v>84</v>
      </c>
    </row>
    <row r="8298" spans="2:16" ht="15" customHeight="1" x14ac:dyDescent="0.25">
      <c r="B8298" s="36" t="str">
        <f>LOOKUP(Tabela2[[#This Row],[RESUMO]],Tabela3[Grupo],Tabela3[Meus produtos])</f>
        <v>Não</v>
      </c>
      <c r="C8298" s="30" t="s">
        <v>7912</v>
      </c>
      <c r="D8298" t="s">
        <v>21238</v>
      </c>
      <c r="E8298" t="s">
        <v>11853</v>
      </c>
      <c r="F8298" s="30" t="s">
        <v>18607</v>
      </c>
      <c r="G8298">
        <v>9.6999999999999993</v>
      </c>
      <c r="H8298">
        <v>4.2</v>
      </c>
      <c r="I8298">
        <v>12</v>
      </c>
      <c r="J8298">
        <v>0</v>
      </c>
      <c r="K8298" s="13">
        <v>0.25900000000000001</v>
      </c>
      <c r="L8298" s="13">
        <v>4.2000000000000003E-2</v>
      </c>
      <c r="M8298" s="13">
        <v>9.6999999999999989E-2</v>
      </c>
      <c r="N8298" s="13">
        <v>0.12</v>
      </c>
      <c r="O8298" s="13">
        <v>0</v>
      </c>
      <c r="P8298" s="12" t="str">
        <f>LEFT(Tabela2[[#This Row],[Código]],2)</f>
        <v>84</v>
      </c>
    </row>
    <row r="8299" spans="2:16" ht="15" customHeight="1" x14ac:dyDescent="0.25">
      <c r="B8299" s="36" t="str">
        <f>LOOKUP(Tabela2[[#This Row],[RESUMO]],Tabela3[Grupo],Tabela3[Meus produtos])</f>
        <v>Não</v>
      </c>
      <c r="C8299" s="30" t="s">
        <v>7913</v>
      </c>
      <c r="D8299" t="s">
        <v>21238</v>
      </c>
      <c r="E8299" t="s">
        <v>11853</v>
      </c>
      <c r="F8299" s="30" t="s">
        <v>18608</v>
      </c>
      <c r="G8299">
        <v>6.53</v>
      </c>
      <c r="H8299">
        <v>4.28</v>
      </c>
      <c r="I8299">
        <v>0</v>
      </c>
      <c r="J8299">
        <v>0</v>
      </c>
      <c r="K8299" s="13">
        <v>0.1081</v>
      </c>
      <c r="L8299" s="13">
        <v>4.2800000000000005E-2</v>
      </c>
      <c r="M8299" s="13">
        <v>6.5299999999999997E-2</v>
      </c>
      <c r="N8299" s="13">
        <v>0</v>
      </c>
      <c r="O8299" s="13">
        <v>0</v>
      </c>
      <c r="P8299" s="12" t="str">
        <f>LEFT(Tabela2[[#This Row],[Código]],2)</f>
        <v>84</v>
      </c>
    </row>
    <row r="8300" spans="2:16" ht="15" customHeight="1" x14ac:dyDescent="0.25">
      <c r="B8300" s="36" t="str">
        <f>LOOKUP(Tabela2[[#This Row],[RESUMO]],Tabela3[Grupo],Tabela3[Meus produtos])</f>
        <v>Não</v>
      </c>
      <c r="C8300" s="30" t="s">
        <v>7914</v>
      </c>
      <c r="D8300" t="s">
        <v>21238</v>
      </c>
      <c r="E8300" t="s">
        <v>11853</v>
      </c>
      <c r="F8300" s="30" t="s">
        <v>18609</v>
      </c>
      <c r="G8300">
        <v>6.2</v>
      </c>
      <c r="H8300">
        <v>4.2</v>
      </c>
      <c r="I8300">
        <v>0</v>
      </c>
      <c r="J8300">
        <v>0</v>
      </c>
      <c r="K8300" s="13">
        <v>0.10400000000000001</v>
      </c>
      <c r="L8300" s="13">
        <v>4.2000000000000003E-2</v>
      </c>
      <c r="M8300" s="13">
        <v>6.2E-2</v>
      </c>
      <c r="N8300" s="13">
        <v>0</v>
      </c>
      <c r="O8300" s="13">
        <v>0</v>
      </c>
      <c r="P8300" s="12" t="str">
        <f>LEFT(Tabela2[[#This Row],[Código]],2)</f>
        <v>84</v>
      </c>
    </row>
    <row r="8301" spans="2:16" ht="15" customHeight="1" x14ac:dyDescent="0.25">
      <c r="B8301" s="36" t="str">
        <f>LOOKUP(Tabela2[[#This Row],[RESUMO]],Tabela3[Grupo],Tabela3[Meus produtos])</f>
        <v>Não</v>
      </c>
      <c r="C8301" s="30" t="s">
        <v>7915</v>
      </c>
      <c r="D8301" t="s">
        <v>21238</v>
      </c>
      <c r="E8301" t="s">
        <v>11853</v>
      </c>
      <c r="F8301" s="30" t="s">
        <v>18610</v>
      </c>
      <c r="G8301">
        <v>9.6999999999999993</v>
      </c>
      <c r="H8301">
        <v>4.2</v>
      </c>
      <c r="I8301">
        <v>8.8000000000000007</v>
      </c>
      <c r="J8301">
        <v>0</v>
      </c>
      <c r="K8301" s="13">
        <v>0.22699999999999998</v>
      </c>
      <c r="L8301" s="13">
        <v>4.2000000000000003E-2</v>
      </c>
      <c r="M8301" s="13">
        <v>9.6999999999999989E-2</v>
      </c>
      <c r="N8301" s="13">
        <v>8.8000000000000009E-2</v>
      </c>
      <c r="O8301" s="13">
        <v>0</v>
      </c>
      <c r="P8301" s="12" t="str">
        <f>LEFT(Tabela2[[#This Row],[Código]],2)</f>
        <v>84</v>
      </c>
    </row>
    <row r="8302" spans="2:16" ht="15" customHeight="1" x14ac:dyDescent="0.25">
      <c r="B8302" s="36" t="str">
        <f>LOOKUP(Tabela2[[#This Row],[RESUMO]],Tabela3[Grupo],Tabela3[Meus produtos])</f>
        <v>Não</v>
      </c>
      <c r="C8302" s="30" t="s">
        <v>7916</v>
      </c>
      <c r="D8302" t="s">
        <v>21238</v>
      </c>
      <c r="E8302" t="s">
        <v>11853</v>
      </c>
      <c r="F8302" s="30" t="s">
        <v>18611</v>
      </c>
      <c r="G8302">
        <v>6.54</v>
      </c>
      <c r="H8302">
        <v>4.32</v>
      </c>
      <c r="I8302">
        <v>0</v>
      </c>
      <c r="J8302">
        <v>0</v>
      </c>
      <c r="K8302" s="13">
        <v>0.1086</v>
      </c>
      <c r="L8302" s="13">
        <v>4.3200000000000002E-2</v>
      </c>
      <c r="M8302" s="13">
        <v>6.54E-2</v>
      </c>
      <c r="N8302" s="13">
        <v>0</v>
      </c>
      <c r="O8302" s="13">
        <v>0</v>
      </c>
      <c r="P8302" s="12" t="str">
        <f>LEFT(Tabela2[[#This Row],[Código]],2)</f>
        <v>84</v>
      </c>
    </row>
    <row r="8303" spans="2:16" ht="15" customHeight="1" x14ac:dyDescent="0.25">
      <c r="B8303" s="36" t="str">
        <f>LOOKUP(Tabela2[[#This Row],[RESUMO]],Tabela3[Grupo],Tabela3[Meus produtos])</f>
        <v>Não</v>
      </c>
      <c r="C8303" s="30" t="s">
        <v>7917</v>
      </c>
      <c r="D8303" t="s">
        <v>21238</v>
      </c>
      <c r="E8303" t="s">
        <v>11853</v>
      </c>
      <c r="F8303" s="30" t="s">
        <v>18612</v>
      </c>
      <c r="G8303">
        <v>6.32</v>
      </c>
      <c r="H8303">
        <v>4.32</v>
      </c>
      <c r="I8303">
        <v>0</v>
      </c>
      <c r="J8303">
        <v>0</v>
      </c>
      <c r="K8303" s="13">
        <v>0.10640000000000001</v>
      </c>
      <c r="L8303" s="13">
        <v>4.3200000000000002E-2</v>
      </c>
      <c r="M8303" s="13">
        <v>6.3200000000000006E-2</v>
      </c>
      <c r="N8303" s="13">
        <v>0</v>
      </c>
      <c r="O8303" s="13">
        <v>0</v>
      </c>
      <c r="P8303" s="12" t="str">
        <f>LEFT(Tabela2[[#This Row],[Código]],2)</f>
        <v>84</v>
      </c>
    </row>
    <row r="8304" spans="2:16" ht="15" customHeight="1" x14ac:dyDescent="0.25">
      <c r="B8304" s="36" t="str">
        <f>LOOKUP(Tabela2[[#This Row],[RESUMO]],Tabela3[Grupo],Tabela3[Meus produtos])</f>
        <v>Não</v>
      </c>
      <c r="C8304" s="30" t="s">
        <v>7918</v>
      </c>
      <c r="D8304" t="s">
        <v>21238</v>
      </c>
      <c r="E8304" t="s">
        <v>11853</v>
      </c>
      <c r="F8304" s="30" t="s">
        <v>18613</v>
      </c>
      <c r="G8304">
        <v>6.52</v>
      </c>
      <c r="H8304">
        <v>4.32</v>
      </c>
      <c r="I8304">
        <v>0</v>
      </c>
      <c r="J8304">
        <v>0</v>
      </c>
      <c r="K8304" s="13">
        <v>0.1084</v>
      </c>
      <c r="L8304" s="13">
        <v>4.3200000000000002E-2</v>
      </c>
      <c r="M8304" s="13">
        <v>6.5199999999999994E-2</v>
      </c>
      <c r="N8304" s="13">
        <v>0</v>
      </c>
      <c r="O8304" s="13">
        <v>0</v>
      </c>
      <c r="P8304" s="12" t="str">
        <f>LEFT(Tabela2[[#This Row],[Código]],2)</f>
        <v>84</v>
      </c>
    </row>
    <row r="8305" spans="2:16" ht="15" customHeight="1" x14ac:dyDescent="0.25">
      <c r="B8305" s="36" t="str">
        <f>LOOKUP(Tabela2[[#This Row],[RESUMO]],Tabela3[Grupo],Tabela3[Meus produtos])</f>
        <v>Não</v>
      </c>
      <c r="C8305" s="30" t="s">
        <v>7919</v>
      </c>
      <c r="D8305" t="s">
        <v>21238</v>
      </c>
      <c r="E8305" t="s">
        <v>11853</v>
      </c>
      <c r="F8305" s="30" t="s">
        <v>18614</v>
      </c>
      <c r="G8305">
        <v>6.52</v>
      </c>
      <c r="H8305">
        <v>4.32</v>
      </c>
      <c r="I8305">
        <v>0</v>
      </c>
      <c r="J8305">
        <v>0</v>
      </c>
      <c r="K8305" s="13">
        <v>0.1084</v>
      </c>
      <c r="L8305" s="13">
        <v>4.3200000000000002E-2</v>
      </c>
      <c r="M8305" s="13">
        <v>6.5199999999999994E-2</v>
      </c>
      <c r="N8305" s="13">
        <v>0</v>
      </c>
      <c r="O8305" s="13">
        <v>0</v>
      </c>
      <c r="P8305" s="12" t="str">
        <f>LEFT(Tabela2[[#This Row],[Código]],2)</f>
        <v>84</v>
      </c>
    </row>
    <row r="8306" spans="2:16" ht="15" customHeight="1" x14ac:dyDescent="0.25">
      <c r="B8306" s="36" t="str">
        <f>LOOKUP(Tabela2[[#This Row],[RESUMO]],Tabela3[Grupo],Tabela3[Meus produtos])</f>
        <v>Não</v>
      </c>
      <c r="C8306" s="30" t="s">
        <v>7920</v>
      </c>
      <c r="D8306" t="s">
        <v>21238</v>
      </c>
      <c r="E8306" t="s">
        <v>11853</v>
      </c>
      <c r="F8306" s="30" t="s">
        <v>18615</v>
      </c>
      <c r="G8306">
        <v>6.32</v>
      </c>
      <c r="H8306">
        <v>4.32</v>
      </c>
      <c r="I8306">
        <v>0</v>
      </c>
      <c r="J8306">
        <v>0</v>
      </c>
      <c r="K8306" s="13">
        <v>0.10640000000000001</v>
      </c>
      <c r="L8306" s="13">
        <v>4.3200000000000002E-2</v>
      </c>
      <c r="M8306" s="13">
        <v>6.3200000000000006E-2</v>
      </c>
      <c r="N8306" s="13">
        <v>0</v>
      </c>
      <c r="O8306" s="13">
        <v>0</v>
      </c>
      <c r="P8306" s="12" t="str">
        <f>LEFT(Tabela2[[#This Row],[Código]],2)</f>
        <v>84</v>
      </c>
    </row>
    <row r="8307" spans="2:16" ht="15" customHeight="1" x14ac:dyDescent="0.25">
      <c r="B8307" s="36" t="str">
        <f>LOOKUP(Tabela2[[#This Row],[RESUMO]],Tabela3[Grupo],Tabela3[Meus produtos])</f>
        <v>Não</v>
      </c>
      <c r="C8307" s="30" t="s">
        <v>7921</v>
      </c>
      <c r="D8307" t="s">
        <v>21238</v>
      </c>
      <c r="E8307" t="s">
        <v>11853</v>
      </c>
      <c r="F8307" s="30" t="s">
        <v>18616</v>
      </c>
      <c r="G8307">
        <v>6.32</v>
      </c>
      <c r="H8307">
        <v>4.32</v>
      </c>
      <c r="I8307">
        <v>0</v>
      </c>
      <c r="J8307">
        <v>0</v>
      </c>
      <c r="K8307" s="13">
        <v>0.10640000000000001</v>
      </c>
      <c r="L8307" s="13">
        <v>4.3200000000000002E-2</v>
      </c>
      <c r="M8307" s="13">
        <v>6.3200000000000006E-2</v>
      </c>
      <c r="N8307" s="13">
        <v>0</v>
      </c>
      <c r="O8307" s="13">
        <v>0</v>
      </c>
      <c r="P8307" s="12" t="str">
        <f>LEFT(Tabela2[[#This Row],[Código]],2)</f>
        <v>84</v>
      </c>
    </row>
    <row r="8308" spans="2:16" ht="15" customHeight="1" x14ac:dyDescent="0.25">
      <c r="B8308" s="36" t="str">
        <f>LOOKUP(Tabela2[[#This Row],[RESUMO]],Tabela3[Grupo],Tabela3[Meus produtos])</f>
        <v>Não</v>
      </c>
      <c r="C8308" s="30" t="s">
        <v>7922</v>
      </c>
      <c r="D8308" t="s">
        <v>21238</v>
      </c>
      <c r="E8308" t="s">
        <v>11853</v>
      </c>
      <c r="F8308" s="30" t="s">
        <v>18617</v>
      </c>
      <c r="G8308">
        <v>6.52</v>
      </c>
      <c r="H8308">
        <v>4.32</v>
      </c>
      <c r="I8308">
        <v>0</v>
      </c>
      <c r="J8308">
        <v>0</v>
      </c>
      <c r="K8308" s="13">
        <v>0.1084</v>
      </c>
      <c r="L8308" s="13">
        <v>4.3200000000000002E-2</v>
      </c>
      <c r="M8308" s="13">
        <v>6.5199999999999994E-2</v>
      </c>
      <c r="N8308" s="13">
        <v>0</v>
      </c>
      <c r="O8308" s="13">
        <v>0</v>
      </c>
      <c r="P8308" s="12" t="str">
        <f>LEFT(Tabela2[[#This Row],[Código]],2)</f>
        <v>84</v>
      </c>
    </row>
    <row r="8309" spans="2:16" ht="15" customHeight="1" x14ac:dyDescent="0.25">
      <c r="B8309" s="36" t="str">
        <f>LOOKUP(Tabela2[[#This Row],[RESUMO]],Tabela3[Grupo],Tabela3[Meus produtos])</f>
        <v>Não</v>
      </c>
      <c r="C8309" s="30" t="s">
        <v>7923</v>
      </c>
      <c r="D8309" t="s">
        <v>21238</v>
      </c>
      <c r="E8309" t="s">
        <v>11853</v>
      </c>
      <c r="F8309" s="30" t="s">
        <v>18618</v>
      </c>
      <c r="G8309">
        <v>6.74</v>
      </c>
      <c r="H8309">
        <v>4.47</v>
      </c>
      <c r="I8309">
        <v>0</v>
      </c>
      <c r="J8309">
        <v>0</v>
      </c>
      <c r="K8309" s="13">
        <v>0.11210000000000001</v>
      </c>
      <c r="L8309" s="13">
        <v>4.4699999999999997E-2</v>
      </c>
      <c r="M8309" s="13">
        <v>6.7400000000000002E-2</v>
      </c>
      <c r="N8309" s="13">
        <v>0</v>
      </c>
      <c r="O8309" s="13">
        <v>0</v>
      </c>
      <c r="P8309" s="12" t="str">
        <f>LEFT(Tabela2[[#This Row],[Código]],2)</f>
        <v>84</v>
      </c>
    </row>
    <row r="8310" spans="2:16" ht="15" customHeight="1" x14ac:dyDescent="0.25">
      <c r="B8310" s="36" t="str">
        <f>LOOKUP(Tabela2[[#This Row],[RESUMO]],Tabela3[Grupo],Tabela3[Meus produtos])</f>
        <v>Não</v>
      </c>
      <c r="C8310" s="30" t="s">
        <v>7924</v>
      </c>
      <c r="D8310" t="s">
        <v>21238</v>
      </c>
      <c r="E8310" t="s">
        <v>11853</v>
      </c>
      <c r="F8310" s="30" t="s">
        <v>18619</v>
      </c>
      <c r="G8310">
        <v>6.67</v>
      </c>
      <c r="H8310">
        <v>4.47</v>
      </c>
      <c r="I8310">
        <v>0</v>
      </c>
      <c r="J8310">
        <v>0</v>
      </c>
      <c r="K8310" s="13">
        <v>0.1114</v>
      </c>
      <c r="L8310" s="13">
        <v>4.4699999999999997E-2</v>
      </c>
      <c r="M8310" s="13">
        <v>6.6699999999999995E-2</v>
      </c>
      <c r="N8310" s="13">
        <v>0</v>
      </c>
      <c r="O8310" s="13">
        <v>0</v>
      </c>
      <c r="P8310" s="12" t="str">
        <f>LEFT(Tabela2[[#This Row],[Código]],2)</f>
        <v>84</v>
      </c>
    </row>
    <row r="8311" spans="2:16" ht="15" customHeight="1" x14ac:dyDescent="0.25">
      <c r="B8311" s="36" t="str">
        <f>LOOKUP(Tabela2[[#This Row],[RESUMO]],Tabela3[Grupo],Tabela3[Meus produtos])</f>
        <v>Não</v>
      </c>
      <c r="C8311" s="30" t="s">
        <v>7924</v>
      </c>
      <c r="D8311" t="s">
        <v>124</v>
      </c>
      <c r="E8311" t="s">
        <v>11853</v>
      </c>
      <c r="F8311" s="30" t="s">
        <v>21499</v>
      </c>
      <c r="G8311">
        <v>6.4</v>
      </c>
      <c r="H8311">
        <v>4.2</v>
      </c>
      <c r="I8311">
        <v>0</v>
      </c>
      <c r="J8311">
        <v>0</v>
      </c>
      <c r="K8311" s="13">
        <v>0.10600000000000001</v>
      </c>
      <c r="L8311" s="13">
        <v>4.2000000000000003E-2</v>
      </c>
      <c r="M8311" s="13">
        <v>6.4000000000000001E-2</v>
      </c>
      <c r="N8311" s="13">
        <v>0</v>
      </c>
      <c r="O8311" s="13">
        <v>0</v>
      </c>
      <c r="P8311" s="12" t="str">
        <f>LEFT(Tabela2[[#This Row],[Código]],2)</f>
        <v>84</v>
      </c>
    </row>
    <row r="8312" spans="2:16" ht="15" customHeight="1" x14ac:dyDescent="0.25">
      <c r="B8312" s="36" t="str">
        <f>LOOKUP(Tabela2[[#This Row],[RESUMO]],Tabela3[Grupo],Tabela3[Meus produtos])</f>
        <v>Não</v>
      </c>
      <c r="C8312" s="30" t="s">
        <v>7925</v>
      </c>
      <c r="D8312" t="s">
        <v>21238</v>
      </c>
      <c r="E8312" t="s">
        <v>11853</v>
      </c>
      <c r="F8312" s="30" t="s">
        <v>18620</v>
      </c>
      <c r="G8312">
        <v>9.6999999999999993</v>
      </c>
      <c r="H8312">
        <v>4.2</v>
      </c>
      <c r="I8312">
        <v>8.8000000000000007</v>
      </c>
      <c r="J8312">
        <v>0</v>
      </c>
      <c r="K8312" s="13">
        <v>0.22699999999999998</v>
      </c>
      <c r="L8312" s="13">
        <v>4.2000000000000003E-2</v>
      </c>
      <c r="M8312" s="13">
        <v>9.6999999999999989E-2</v>
      </c>
      <c r="N8312" s="13">
        <v>8.8000000000000009E-2</v>
      </c>
      <c r="O8312" s="13">
        <v>0</v>
      </c>
      <c r="P8312" s="12" t="str">
        <f>LEFT(Tabela2[[#This Row],[Código]],2)</f>
        <v>84</v>
      </c>
    </row>
    <row r="8313" spans="2:16" ht="15" customHeight="1" x14ac:dyDescent="0.25">
      <c r="B8313" s="36" t="str">
        <f>LOOKUP(Tabela2[[#This Row],[RESUMO]],Tabela3[Grupo],Tabela3[Meus produtos])</f>
        <v>Não</v>
      </c>
      <c r="C8313" s="30" t="s">
        <v>7926</v>
      </c>
      <c r="D8313" t="s">
        <v>21238</v>
      </c>
      <c r="E8313" t="s">
        <v>11853</v>
      </c>
      <c r="F8313" s="30" t="s">
        <v>18621</v>
      </c>
      <c r="G8313">
        <v>9.6999999999999993</v>
      </c>
      <c r="H8313">
        <v>4.2</v>
      </c>
      <c r="I8313">
        <v>8.8000000000000007</v>
      </c>
      <c r="J8313">
        <v>0</v>
      </c>
      <c r="K8313" s="13">
        <v>0.22699999999999998</v>
      </c>
      <c r="L8313" s="13">
        <v>4.2000000000000003E-2</v>
      </c>
      <c r="M8313" s="13">
        <v>9.6999999999999989E-2</v>
      </c>
      <c r="N8313" s="13">
        <v>8.8000000000000009E-2</v>
      </c>
      <c r="O8313" s="13">
        <v>0</v>
      </c>
      <c r="P8313" s="12" t="str">
        <f>LEFT(Tabela2[[#This Row],[Código]],2)</f>
        <v>84</v>
      </c>
    </row>
    <row r="8314" spans="2:16" ht="15" customHeight="1" x14ac:dyDescent="0.25">
      <c r="B8314" s="36" t="str">
        <f>LOOKUP(Tabela2[[#This Row],[RESUMO]],Tabela3[Grupo],Tabela3[Meus produtos])</f>
        <v>Não</v>
      </c>
      <c r="C8314" s="30" t="s">
        <v>7927</v>
      </c>
      <c r="D8314" t="s">
        <v>21238</v>
      </c>
      <c r="E8314" t="s">
        <v>11853</v>
      </c>
      <c r="F8314" s="30" t="s">
        <v>18622</v>
      </c>
      <c r="G8314">
        <v>9.6999999999999993</v>
      </c>
      <c r="H8314">
        <v>4.2</v>
      </c>
      <c r="I8314">
        <v>8.8000000000000007</v>
      </c>
      <c r="J8314">
        <v>0</v>
      </c>
      <c r="K8314" s="13">
        <v>0.22699999999999998</v>
      </c>
      <c r="L8314" s="13">
        <v>4.2000000000000003E-2</v>
      </c>
      <c r="M8314" s="13">
        <v>9.6999999999999989E-2</v>
      </c>
      <c r="N8314" s="13">
        <v>8.8000000000000009E-2</v>
      </c>
      <c r="O8314" s="13">
        <v>0</v>
      </c>
      <c r="P8314" s="12" t="str">
        <f>LEFT(Tabela2[[#This Row],[Código]],2)</f>
        <v>84</v>
      </c>
    </row>
    <row r="8315" spans="2:16" ht="15" customHeight="1" x14ac:dyDescent="0.25">
      <c r="B8315" s="36" t="str">
        <f>LOOKUP(Tabela2[[#This Row],[RESUMO]],Tabela3[Grupo],Tabela3[Meus produtos])</f>
        <v>Não</v>
      </c>
      <c r="C8315" s="30" t="s">
        <v>7928</v>
      </c>
      <c r="D8315" t="s">
        <v>21238</v>
      </c>
      <c r="E8315" t="s">
        <v>11853</v>
      </c>
      <c r="F8315" s="30" t="s">
        <v>18623</v>
      </c>
      <c r="G8315">
        <v>6.2</v>
      </c>
      <c r="H8315">
        <v>4.2</v>
      </c>
      <c r="I8315">
        <v>8.8000000000000007</v>
      </c>
      <c r="J8315">
        <v>0</v>
      </c>
      <c r="K8315" s="13">
        <v>0.192</v>
      </c>
      <c r="L8315" s="13">
        <v>4.2000000000000003E-2</v>
      </c>
      <c r="M8315" s="13">
        <v>6.2E-2</v>
      </c>
      <c r="N8315" s="13">
        <v>8.8000000000000009E-2</v>
      </c>
      <c r="O8315" s="13">
        <v>0</v>
      </c>
      <c r="P8315" s="12" t="str">
        <f>LEFT(Tabela2[[#This Row],[Código]],2)</f>
        <v>84</v>
      </c>
    </row>
    <row r="8316" spans="2:16" ht="15" customHeight="1" x14ac:dyDescent="0.25">
      <c r="B8316" s="36" t="str">
        <f>LOOKUP(Tabela2[[#This Row],[RESUMO]],Tabela3[Grupo],Tabela3[Meus produtos])</f>
        <v>Não</v>
      </c>
      <c r="C8316" s="30" t="s">
        <v>7929</v>
      </c>
      <c r="D8316" t="s">
        <v>21238</v>
      </c>
      <c r="E8316" t="s">
        <v>11853</v>
      </c>
      <c r="F8316" s="30" t="s">
        <v>18624</v>
      </c>
      <c r="G8316">
        <v>6.2</v>
      </c>
      <c r="H8316">
        <v>4.2</v>
      </c>
      <c r="I8316">
        <v>8.8000000000000007</v>
      </c>
      <c r="J8316">
        <v>0</v>
      </c>
      <c r="K8316" s="13">
        <v>0.192</v>
      </c>
      <c r="L8316" s="13">
        <v>4.2000000000000003E-2</v>
      </c>
      <c r="M8316" s="13">
        <v>6.2E-2</v>
      </c>
      <c r="N8316" s="13">
        <v>8.8000000000000009E-2</v>
      </c>
      <c r="O8316" s="13">
        <v>0</v>
      </c>
      <c r="P8316" s="12" t="str">
        <f>LEFT(Tabela2[[#This Row],[Código]],2)</f>
        <v>84</v>
      </c>
    </row>
    <row r="8317" spans="2:16" ht="15" customHeight="1" x14ac:dyDescent="0.25">
      <c r="B8317" s="36" t="str">
        <f>LOOKUP(Tabela2[[#This Row],[RESUMO]],Tabela3[Grupo],Tabela3[Meus produtos])</f>
        <v>Não</v>
      </c>
      <c r="C8317" s="30" t="s">
        <v>7930</v>
      </c>
      <c r="D8317" t="s">
        <v>21238</v>
      </c>
      <c r="E8317" t="s">
        <v>11853</v>
      </c>
      <c r="F8317" s="30" t="s">
        <v>18625</v>
      </c>
      <c r="G8317">
        <v>9.6999999999999993</v>
      </c>
      <c r="H8317">
        <v>4.2</v>
      </c>
      <c r="I8317">
        <v>8.8000000000000007</v>
      </c>
      <c r="J8317">
        <v>0</v>
      </c>
      <c r="K8317" s="13">
        <v>0.22699999999999998</v>
      </c>
      <c r="L8317" s="13">
        <v>4.2000000000000003E-2</v>
      </c>
      <c r="M8317" s="13">
        <v>9.6999999999999989E-2</v>
      </c>
      <c r="N8317" s="13">
        <v>8.8000000000000009E-2</v>
      </c>
      <c r="O8317" s="13">
        <v>0</v>
      </c>
      <c r="P8317" s="12" t="str">
        <f>LEFT(Tabela2[[#This Row],[Código]],2)</f>
        <v>84</v>
      </c>
    </row>
    <row r="8318" spans="2:16" ht="15" customHeight="1" x14ac:dyDescent="0.25">
      <c r="B8318" s="36" t="str">
        <f>LOOKUP(Tabela2[[#This Row],[RESUMO]],Tabela3[Grupo],Tabela3[Meus produtos])</f>
        <v>Não</v>
      </c>
      <c r="C8318" s="30" t="s">
        <v>7931</v>
      </c>
      <c r="D8318" t="s">
        <v>21238</v>
      </c>
      <c r="E8318" t="s">
        <v>11853</v>
      </c>
      <c r="F8318" s="30" t="s">
        <v>18626</v>
      </c>
      <c r="G8318">
        <v>6.4</v>
      </c>
      <c r="H8318">
        <v>4.2</v>
      </c>
      <c r="I8318">
        <v>0</v>
      </c>
      <c r="J8318">
        <v>0</v>
      </c>
      <c r="K8318" s="13">
        <v>0.10600000000000001</v>
      </c>
      <c r="L8318" s="13">
        <v>4.2000000000000003E-2</v>
      </c>
      <c r="M8318" s="13">
        <v>6.4000000000000001E-2</v>
      </c>
      <c r="N8318" s="13">
        <v>0</v>
      </c>
      <c r="O8318" s="13">
        <v>0</v>
      </c>
      <c r="P8318" s="12" t="str">
        <f>LEFT(Tabela2[[#This Row],[Código]],2)</f>
        <v>84</v>
      </c>
    </row>
    <row r="8319" spans="2:16" ht="15" customHeight="1" x14ac:dyDescent="0.25">
      <c r="B8319" s="36" t="str">
        <f>LOOKUP(Tabela2[[#This Row],[RESUMO]],Tabela3[Grupo],Tabela3[Meus produtos])</f>
        <v>Não</v>
      </c>
      <c r="C8319" s="30" t="s">
        <v>7932</v>
      </c>
      <c r="D8319" t="s">
        <v>21238</v>
      </c>
      <c r="E8319" t="s">
        <v>11853</v>
      </c>
      <c r="F8319" s="30" t="s">
        <v>18627</v>
      </c>
      <c r="G8319">
        <v>6.2</v>
      </c>
      <c r="H8319">
        <v>4.2</v>
      </c>
      <c r="I8319">
        <v>8.8000000000000007</v>
      </c>
      <c r="J8319">
        <v>0</v>
      </c>
      <c r="K8319" s="13">
        <v>0.192</v>
      </c>
      <c r="L8319" s="13">
        <v>4.2000000000000003E-2</v>
      </c>
      <c r="M8319" s="13">
        <v>6.2E-2</v>
      </c>
      <c r="N8319" s="13">
        <v>8.8000000000000009E-2</v>
      </c>
      <c r="O8319" s="13">
        <v>0</v>
      </c>
      <c r="P8319" s="12" t="str">
        <f>LEFT(Tabela2[[#This Row],[Código]],2)</f>
        <v>84</v>
      </c>
    </row>
    <row r="8320" spans="2:16" ht="15" customHeight="1" x14ac:dyDescent="0.25">
      <c r="B8320" s="36" t="str">
        <f>LOOKUP(Tabela2[[#This Row],[RESUMO]],Tabela3[Grupo],Tabela3[Meus produtos])</f>
        <v>Não</v>
      </c>
      <c r="C8320" s="30" t="s">
        <v>7933</v>
      </c>
      <c r="D8320" t="s">
        <v>21238</v>
      </c>
      <c r="E8320" t="s">
        <v>11853</v>
      </c>
      <c r="F8320" s="30" t="s">
        <v>18628</v>
      </c>
      <c r="G8320">
        <v>6.2</v>
      </c>
      <c r="H8320">
        <v>4.2</v>
      </c>
      <c r="I8320">
        <v>8.8000000000000007</v>
      </c>
      <c r="J8320">
        <v>0</v>
      </c>
      <c r="K8320" s="13">
        <v>0.192</v>
      </c>
      <c r="L8320" s="13">
        <v>4.2000000000000003E-2</v>
      </c>
      <c r="M8320" s="13">
        <v>6.2E-2</v>
      </c>
      <c r="N8320" s="13">
        <v>8.8000000000000009E-2</v>
      </c>
      <c r="O8320" s="13">
        <v>0</v>
      </c>
      <c r="P8320" s="12" t="str">
        <f>LEFT(Tabela2[[#This Row],[Código]],2)</f>
        <v>84</v>
      </c>
    </row>
    <row r="8321" spans="2:16" ht="15" customHeight="1" x14ac:dyDescent="0.25">
      <c r="B8321" s="36" t="str">
        <f>LOOKUP(Tabela2[[#This Row],[RESUMO]],Tabela3[Grupo],Tabela3[Meus produtos])</f>
        <v>Não</v>
      </c>
      <c r="C8321" s="30" t="s">
        <v>7934</v>
      </c>
      <c r="D8321" t="s">
        <v>21238</v>
      </c>
      <c r="E8321" t="s">
        <v>11853</v>
      </c>
      <c r="F8321" s="30" t="s">
        <v>18629</v>
      </c>
      <c r="G8321">
        <v>6.2</v>
      </c>
      <c r="H8321">
        <v>4.2</v>
      </c>
      <c r="I8321">
        <v>8.8000000000000007</v>
      </c>
      <c r="J8321">
        <v>0</v>
      </c>
      <c r="K8321" s="13">
        <v>0.192</v>
      </c>
      <c r="L8321" s="13">
        <v>4.2000000000000003E-2</v>
      </c>
      <c r="M8321" s="13">
        <v>6.2E-2</v>
      </c>
      <c r="N8321" s="13">
        <v>8.8000000000000009E-2</v>
      </c>
      <c r="O8321" s="13">
        <v>0</v>
      </c>
      <c r="P8321" s="12" t="str">
        <f>LEFT(Tabela2[[#This Row],[Código]],2)</f>
        <v>84</v>
      </c>
    </row>
    <row r="8322" spans="2:16" ht="15" customHeight="1" x14ac:dyDescent="0.25">
      <c r="B8322" s="36" t="str">
        <f>LOOKUP(Tabela2[[#This Row],[RESUMO]],Tabela3[Grupo],Tabela3[Meus produtos])</f>
        <v>Não</v>
      </c>
      <c r="C8322" s="30" t="s">
        <v>7935</v>
      </c>
      <c r="D8322" t="s">
        <v>21238</v>
      </c>
      <c r="E8322" t="s">
        <v>11853</v>
      </c>
      <c r="F8322" s="30" t="s">
        <v>18630</v>
      </c>
      <c r="G8322">
        <v>9.6999999999999993</v>
      </c>
      <c r="H8322">
        <v>4.2</v>
      </c>
      <c r="I8322">
        <v>8.8000000000000007</v>
      </c>
      <c r="J8322">
        <v>0</v>
      </c>
      <c r="K8322" s="13">
        <v>0.22699999999999998</v>
      </c>
      <c r="L8322" s="13">
        <v>4.2000000000000003E-2</v>
      </c>
      <c r="M8322" s="13">
        <v>9.6999999999999989E-2</v>
      </c>
      <c r="N8322" s="13">
        <v>8.8000000000000009E-2</v>
      </c>
      <c r="O8322" s="13">
        <v>0</v>
      </c>
      <c r="P8322" s="12" t="str">
        <f>LEFT(Tabela2[[#This Row],[Código]],2)</f>
        <v>84</v>
      </c>
    </row>
    <row r="8323" spans="2:16" ht="15" customHeight="1" x14ac:dyDescent="0.25">
      <c r="B8323" s="36" t="str">
        <f>LOOKUP(Tabela2[[#This Row],[RESUMO]],Tabela3[Grupo],Tabela3[Meus produtos])</f>
        <v>Não</v>
      </c>
      <c r="C8323" s="30" t="s">
        <v>7936</v>
      </c>
      <c r="D8323" t="s">
        <v>21238</v>
      </c>
      <c r="E8323" t="s">
        <v>11853</v>
      </c>
      <c r="F8323" s="30" t="s">
        <v>18631</v>
      </c>
      <c r="G8323">
        <v>6.69</v>
      </c>
      <c r="H8323">
        <v>4.47</v>
      </c>
      <c r="I8323">
        <v>0</v>
      </c>
      <c r="J8323">
        <v>0</v>
      </c>
      <c r="K8323" s="13">
        <v>0.1116</v>
      </c>
      <c r="L8323" s="13">
        <v>4.4699999999999997E-2</v>
      </c>
      <c r="M8323" s="13">
        <v>6.6900000000000001E-2</v>
      </c>
      <c r="N8323" s="13">
        <v>0</v>
      </c>
      <c r="O8323" s="13">
        <v>0</v>
      </c>
      <c r="P8323" s="12" t="str">
        <f>LEFT(Tabela2[[#This Row],[Código]],2)</f>
        <v>84</v>
      </c>
    </row>
    <row r="8324" spans="2:16" ht="15" customHeight="1" x14ac:dyDescent="0.25">
      <c r="B8324" s="36" t="str">
        <f>LOOKUP(Tabela2[[#This Row],[RESUMO]],Tabela3[Grupo],Tabela3[Meus produtos])</f>
        <v>Não</v>
      </c>
      <c r="C8324" s="30" t="s">
        <v>7937</v>
      </c>
      <c r="D8324" t="s">
        <v>21238</v>
      </c>
      <c r="E8324" t="s">
        <v>11853</v>
      </c>
      <c r="F8324" s="30" t="s">
        <v>18632</v>
      </c>
      <c r="G8324">
        <v>6.48</v>
      </c>
      <c r="H8324">
        <v>4.28</v>
      </c>
      <c r="I8324">
        <v>0</v>
      </c>
      <c r="J8324">
        <v>0</v>
      </c>
      <c r="K8324" s="13">
        <v>0.10760000000000002</v>
      </c>
      <c r="L8324" s="13">
        <v>4.2800000000000005E-2</v>
      </c>
      <c r="M8324" s="13">
        <v>6.480000000000001E-2</v>
      </c>
      <c r="N8324" s="13">
        <v>0</v>
      </c>
      <c r="O8324" s="13">
        <v>0</v>
      </c>
      <c r="P8324" s="12" t="str">
        <f>LEFT(Tabela2[[#This Row],[Código]],2)</f>
        <v>84</v>
      </c>
    </row>
    <row r="8325" spans="2:16" ht="15" customHeight="1" x14ac:dyDescent="0.25">
      <c r="B8325" s="36" t="str">
        <f>LOOKUP(Tabela2[[#This Row],[RESUMO]],Tabela3[Grupo],Tabela3[Meus produtos])</f>
        <v>Não</v>
      </c>
      <c r="C8325" s="30" t="s">
        <v>7938</v>
      </c>
      <c r="D8325" t="s">
        <v>21238</v>
      </c>
      <c r="E8325" t="s">
        <v>11853</v>
      </c>
      <c r="F8325" s="30" t="s">
        <v>18633</v>
      </c>
      <c r="G8325">
        <v>9.0299999999999994</v>
      </c>
      <c r="H8325">
        <v>5.2</v>
      </c>
      <c r="I8325">
        <v>12</v>
      </c>
      <c r="J8325">
        <v>0</v>
      </c>
      <c r="K8325" s="13">
        <v>0.26229999999999998</v>
      </c>
      <c r="L8325" s="13">
        <v>5.2000000000000005E-2</v>
      </c>
      <c r="M8325" s="13">
        <v>9.0299999999999991E-2</v>
      </c>
      <c r="N8325" s="13">
        <v>0.12</v>
      </c>
      <c r="O8325" s="13">
        <v>0</v>
      </c>
      <c r="P8325" s="12" t="str">
        <f>LEFT(Tabela2[[#This Row],[Código]],2)</f>
        <v>84</v>
      </c>
    </row>
    <row r="8326" spans="2:16" ht="15" customHeight="1" x14ac:dyDescent="0.25">
      <c r="B8326" s="36" t="str">
        <f>LOOKUP(Tabela2[[#This Row],[RESUMO]],Tabela3[Grupo],Tabela3[Meus produtos])</f>
        <v>Não</v>
      </c>
      <c r="C8326" s="30" t="s">
        <v>7938</v>
      </c>
      <c r="D8326" t="s">
        <v>124</v>
      </c>
      <c r="E8326" t="s">
        <v>11853</v>
      </c>
      <c r="F8326" s="30" t="s">
        <v>21500</v>
      </c>
      <c r="G8326">
        <v>9.86</v>
      </c>
      <c r="H8326">
        <v>6.03</v>
      </c>
      <c r="I8326">
        <v>12</v>
      </c>
      <c r="J8326">
        <v>0</v>
      </c>
      <c r="K8326" s="13">
        <v>0.27889999999999998</v>
      </c>
      <c r="L8326" s="13">
        <v>6.0299999999999999E-2</v>
      </c>
      <c r="M8326" s="13">
        <v>9.8599999999999993E-2</v>
      </c>
      <c r="N8326" s="13">
        <v>0.12</v>
      </c>
      <c r="O8326" s="13">
        <v>0</v>
      </c>
      <c r="P8326" s="12" t="str">
        <f>LEFT(Tabela2[[#This Row],[Código]],2)</f>
        <v>84</v>
      </c>
    </row>
    <row r="8327" spans="2:16" ht="15" customHeight="1" x14ac:dyDescent="0.25">
      <c r="B8327" s="36" t="str">
        <f>LOOKUP(Tabela2[[#This Row],[RESUMO]],Tabela3[Grupo],Tabela3[Meus produtos])</f>
        <v>Não</v>
      </c>
      <c r="C8327" s="30" t="s">
        <v>7939</v>
      </c>
      <c r="D8327" t="s">
        <v>21238</v>
      </c>
      <c r="E8327" t="s">
        <v>11853</v>
      </c>
      <c r="F8327" s="30" t="s">
        <v>18634</v>
      </c>
      <c r="G8327">
        <v>9.6999999999999993</v>
      </c>
      <c r="H8327">
        <v>4.2</v>
      </c>
      <c r="I8327">
        <v>12</v>
      </c>
      <c r="J8327">
        <v>0</v>
      </c>
      <c r="K8327" s="13">
        <v>0.25900000000000001</v>
      </c>
      <c r="L8327" s="13">
        <v>4.2000000000000003E-2</v>
      </c>
      <c r="M8327" s="13">
        <v>9.6999999999999989E-2</v>
      </c>
      <c r="N8327" s="13">
        <v>0.12</v>
      </c>
      <c r="O8327" s="13">
        <v>0</v>
      </c>
      <c r="P8327" s="12" t="str">
        <f>LEFT(Tabela2[[#This Row],[Código]],2)</f>
        <v>84</v>
      </c>
    </row>
    <row r="8328" spans="2:16" ht="15" customHeight="1" x14ac:dyDescent="0.25">
      <c r="B8328" s="36" t="str">
        <f>LOOKUP(Tabela2[[#This Row],[RESUMO]],Tabela3[Grupo],Tabela3[Meus produtos])</f>
        <v>Não</v>
      </c>
      <c r="C8328" s="30" t="s">
        <v>7940</v>
      </c>
      <c r="D8328" t="s">
        <v>21238</v>
      </c>
      <c r="E8328" t="s">
        <v>11853</v>
      </c>
      <c r="F8328" s="30" t="s">
        <v>18635</v>
      </c>
      <c r="G8328">
        <v>9.6999999999999993</v>
      </c>
      <c r="H8328">
        <v>4.2</v>
      </c>
      <c r="I8328">
        <v>12</v>
      </c>
      <c r="J8328">
        <v>0</v>
      </c>
      <c r="K8328" s="13">
        <v>0.25900000000000001</v>
      </c>
      <c r="L8328" s="13">
        <v>4.2000000000000003E-2</v>
      </c>
      <c r="M8328" s="13">
        <v>9.6999999999999989E-2</v>
      </c>
      <c r="N8328" s="13">
        <v>0.12</v>
      </c>
      <c r="O8328" s="13">
        <v>0</v>
      </c>
      <c r="P8328" s="12" t="str">
        <f>LEFT(Tabela2[[#This Row],[Código]],2)</f>
        <v>84</v>
      </c>
    </row>
    <row r="8329" spans="2:16" ht="15" customHeight="1" x14ac:dyDescent="0.25">
      <c r="B8329" s="36" t="str">
        <f>LOOKUP(Tabela2[[#This Row],[RESUMO]],Tabela3[Grupo],Tabela3[Meus produtos])</f>
        <v>Não</v>
      </c>
      <c r="C8329" s="30" t="s">
        <v>7941</v>
      </c>
      <c r="D8329" t="s">
        <v>21238</v>
      </c>
      <c r="E8329" t="s">
        <v>11853</v>
      </c>
      <c r="F8329" s="30" t="s">
        <v>18636</v>
      </c>
      <c r="G8329">
        <v>9.6999999999999993</v>
      </c>
      <c r="H8329">
        <v>4.2</v>
      </c>
      <c r="I8329">
        <v>12</v>
      </c>
      <c r="J8329">
        <v>0</v>
      </c>
      <c r="K8329" s="13">
        <v>0.25900000000000001</v>
      </c>
      <c r="L8329" s="13">
        <v>4.2000000000000003E-2</v>
      </c>
      <c r="M8329" s="13">
        <v>9.6999999999999989E-2</v>
      </c>
      <c r="N8329" s="13">
        <v>0.12</v>
      </c>
      <c r="O8329" s="13">
        <v>0</v>
      </c>
      <c r="P8329" s="12" t="str">
        <f>LEFT(Tabela2[[#This Row],[Código]],2)</f>
        <v>84</v>
      </c>
    </row>
    <row r="8330" spans="2:16" ht="15" customHeight="1" x14ac:dyDescent="0.25">
      <c r="B8330" s="36" t="str">
        <f>LOOKUP(Tabela2[[#This Row],[RESUMO]],Tabela3[Grupo],Tabela3[Meus produtos])</f>
        <v>Não</v>
      </c>
      <c r="C8330" s="30" t="s">
        <v>7942</v>
      </c>
      <c r="D8330" t="s">
        <v>21238</v>
      </c>
      <c r="E8330" t="s">
        <v>11853</v>
      </c>
      <c r="F8330" s="30" t="s">
        <v>18637</v>
      </c>
      <c r="G8330">
        <v>9.6999999999999993</v>
      </c>
      <c r="H8330">
        <v>4.2</v>
      </c>
      <c r="I8330">
        <v>12</v>
      </c>
      <c r="J8330">
        <v>0</v>
      </c>
      <c r="K8330" s="13">
        <v>0.25900000000000001</v>
      </c>
      <c r="L8330" s="13">
        <v>4.2000000000000003E-2</v>
      </c>
      <c r="M8330" s="13">
        <v>9.6999999999999989E-2</v>
      </c>
      <c r="N8330" s="13">
        <v>0.12</v>
      </c>
      <c r="O8330" s="13">
        <v>0</v>
      </c>
      <c r="P8330" s="12" t="str">
        <f>LEFT(Tabela2[[#This Row],[Código]],2)</f>
        <v>84</v>
      </c>
    </row>
    <row r="8331" spans="2:16" ht="15" customHeight="1" x14ac:dyDescent="0.25">
      <c r="B8331" s="36" t="str">
        <f>LOOKUP(Tabela2[[#This Row],[RESUMO]],Tabela3[Grupo],Tabela3[Meus produtos])</f>
        <v>Não</v>
      </c>
      <c r="C8331" s="30" t="s">
        <v>7943</v>
      </c>
      <c r="D8331" t="s">
        <v>21238</v>
      </c>
      <c r="E8331" t="s">
        <v>11853</v>
      </c>
      <c r="F8331" s="30" t="s">
        <v>18638</v>
      </c>
      <c r="G8331">
        <v>11.06</v>
      </c>
      <c r="H8331">
        <v>5.56</v>
      </c>
      <c r="I8331">
        <v>12</v>
      </c>
      <c r="J8331">
        <v>0</v>
      </c>
      <c r="K8331" s="13">
        <v>0.28620000000000001</v>
      </c>
      <c r="L8331" s="13">
        <v>5.5599999999999997E-2</v>
      </c>
      <c r="M8331" s="13">
        <v>0.1106</v>
      </c>
      <c r="N8331" s="13">
        <v>0.12</v>
      </c>
      <c r="O8331" s="13">
        <v>0</v>
      </c>
      <c r="P8331" s="12" t="str">
        <f>LEFT(Tabela2[[#This Row],[Código]],2)</f>
        <v>84</v>
      </c>
    </row>
    <row r="8332" spans="2:16" ht="15" customHeight="1" x14ac:dyDescent="0.25">
      <c r="B8332" s="36" t="str">
        <f>LOOKUP(Tabela2[[#This Row],[RESUMO]],Tabela3[Grupo],Tabela3[Meus produtos])</f>
        <v>Não</v>
      </c>
      <c r="C8332" s="30" t="s">
        <v>7944</v>
      </c>
      <c r="D8332" t="s">
        <v>21238</v>
      </c>
      <c r="E8332" t="s">
        <v>11853</v>
      </c>
      <c r="F8332" s="30" t="s">
        <v>18639</v>
      </c>
      <c r="G8332">
        <v>11.06</v>
      </c>
      <c r="H8332">
        <v>5.56</v>
      </c>
      <c r="I8332">
        <v>12</v>
      </c>
      <c r="J8332">
        <v>0</v>
      </c>
      <c r="K8332" s="13">
        <v>0.28620000000000001</v>
      </c>
      <c r="L8332" s="13">
        <v>5.5599999999999997E-2</v>
      </c>
      <c r="M8332" s="13">
        <v>0.1106</v>
      </c>
      <c r="N8332" s="13">
        <v>0.12</v>
      </c>
      <c r="O8332" s="13">
        <v>0</v>
      </c>
      <c r="P8332" s="12" t="str">
        <f>LEFT(Tabela2[[#This Row],[Código]],2)</f>
        <v>84</v>
      </c>
    </row>
    <row r="8333" spans="2:16" ht="15" customHeight="1" x14ac:dyDescent="0.25">
      <c r="B8333" s="36" t="str">
        <f>LOOKUP(Tabela2[[#This Row],[RESUMO]],Tabela3[Grupo],Tabela3[Meus produtos])</f>
        <v>Não</v>
      </c>
      <c r="C8333" s="30" t="s">
        <v>7945</v>
      </c>
      <c r="D8333" t="s">
        <v>21238</v>
      </c>
      <c r="E8333" t="s">
        <v>11853</v>
      </c>
      <c r="F8333" s="30" t="s">
        <v>18640</v>
      </c>
      <c r="G8333">
        <v>9.6999999999999993</v>
      </c>
      <c r="H8333">
        <v>4.2</v>
      </c>
      <c r="I8333">
        <v>12</v>
      </c>
      <c r="J8333">
        <v>0</v>
      </c>
      <c r="K8333" s="13">
        <v>0.25900000000000001</v>
      </c>
      <c r="L8333" s="13">
        <v>4.2000000000000003E-2</v>
      </c>
      <c r="M8333" s="13">
        <v>9.6999999999999989E-2</v>
      </c>
      <c r="N8333" s="13">
        <v>0.12</v>
      </c>
      <c r="O8333" s="13">
        <v>0</v>
      </c>
      <c r="P8333" s="12" t="str">
        <f>LEFT(Tabela2[[#This Row],[Código]],2)</f>
        <v>84</v>
      </c>
    </row>
    <row r="8334" spans="2:16" ht="15" customHeight="1" x14ac:dyDescent="0.25">
      <c r="B8334" s="36" t="str">
        <f>LOOKUP(Tabela2[[#This Row],[RESUMO]],Tabela3[Grupo],Tabela3[Meus produtos])</f>
        <v>Não</v>
      </c>
      <c r="C8334" s="30" t="s">
        <v>7946</v>
      </c>
      <c r="D8334" t="s">
        <v>21238</v>
      </c>
      <c r="E8334" t="s">
        <v>11853</v>
      </c>
      <c r="F8334" s="30" t="s">
        <v>18641</v>
      </c>
      <c r="G8334">
        <v>9.6999999999999993</v>
      </c>
      <c r="H8334">
        <v>4.2</v>
      </c>
      <c r="I8334">
        <v>12</v>
      </c>
      <c r="J8334">
        <v>0</v>
      </c>
      <c r="K8334" s="13">
        <v>0.25900000000000001</v>
      </c>
      <c r="L8334" s="13">
        <v>4.2000000000000003E-2</v>
      </c>
      <c r="M8334" s="13">
        <v>9.6999999999999989E-2</v>
      </c>
      <c r="N8334" s="13">
        <v>0.12</v>
      </c>
      <c r="O8334" s="13">
        <v>0</v>
      </c>
      <c r="P8334" s="12" t="str">
        <f>LEFT(Tabela2[[#This Row],[Código]],2)</f>
        <v>84</v>
      </c>
    </row>
    <row r="8335" spans="2:16" ht="15" customHeight="1" x14ac:dyDescent="0.25">
      <c r="B8335" s="36" t="str">
        <f>LOOKUP(Tabela2[[#This Row],[RESUMO]],Tabela3[Grupo],Tabela3[Meus produtos])</f>
        <v>Não</v>
      </c>
      <c r="C8335" s="30" t="s">
        <v>7947</v>
      </c>
      <c r="D8335" t="s">
        <v>21238</v>
      </c>
      <c r="E8335" t="s">
        <v>11853</v>
      </c>
      <c r="F8335" s="30" t="s">
        <v>18642</v>
      </c>
      <c r="G8335">
        <v>12.72</v>
      </c>
      <c r="H8335">
        <v>6.79</v>
      </c>
      <c r="I8335">
        <v>12</v>
      </c>
      <c r="J8335">
        <v>0</v>
      </c>
      <c r="K8335" s="13">
        <v>0.31509999999999999</v>
      </c>
      <c r="L8335" s="13">
        <v>6.7900000000000002E-2</v>
      </c>
      <c r="M8335" s="13">
        <v>0.12720000000000001</v>
      </c>
      <c r="N8335" s="13">
        <v>0.12</v>
      </c>
      <c r="O8335" s="13">
        <v>0</v>
      </c>
      <c r="P8335" s="12" t="str">
        <f>LEFT(Tabela2[[#This Row],[Código]],2)</f>
        <v>84</v>
      </c>
    </row>
    <row r="8336" spans="2:16" ht="15" customHeight="1" x14ac:dyDescent="0.25">
      <c r="B8336" s="36" t="str">
        <f>LOOKUP(Tabela2[[#This Row],[RESUMO]],Tabela3[Grupo],Tabela3[Meus produtos])</f>
        <v>Não</v>
      </c>
      <c r="C8336" s="30" t="s">
        <v>7948</v>
      </c>
      <c r="D8336" t="s">
        <v>21238</v>
      </c>
      <c r="E8336" t="s">
        <v>11853</v>
      </c>
      <c r="F8336" s="30" t="s">
        <v>18643</v>
      </c>
      <c r="G8336">
        <v>12.72</v>
      </c>
      <c r="H8336">
        <v>6.79</v>
      </c>
      <c r="I8336">
        <v>12</v>
      </c>
      <c r="J8336">
        <v>0</v>
      </c>
      <c r="K8336" s="13">
        <v>0.31509999999999999</v>
      </c>
      <c r="L8336" s="13">
        <v>6.7900000000000002E-2</v>
      </c>
      <c r="M8336" s="13">
        <v>0.12720000000000001</v>
      </c>
      <c r="N8336" s="13">
        <v>0.12</v>
      </c>
      <c r="O8336" s="13">
        <v>0</v>
      </c>
      <c r="P8336" s="12" t="str">
        <f>LEFT(Tabela2[[#This Row],[Código]],2)</f>
        <v>84</v>
      </c>
    </row>
    <row r="8337" spans="2:16" ht="15" customHeight="1" x14ac:dyDescent="0.25">
      <c r="B8337" s="36" t="str">
        <f>LOOKUP(Tabela2[[#This Row],[RESUMO]],Tabela3[Grupo],Tabela3[Meus produtos])</f>
        <v>Não</v>
      </c>
      <c r="C8337" s="30" t="s">
        <v>7949</v>
      </c>
      <c r="D8337" t="s">
        <v>21238</v>
      </c>
      <c r="E8337" t="s">
        <v>11853</v>
      </c>
      <c r="F8337" s="30" t="s">
        <v>18644</v>
      </c>
      <c r="G8337">
        <v>12.29</v>
      </c>
      <c r="H8337">
        <v>6.79</v>
      </c>
      <c r="I8337">
        <v>12</v>
      </c>
      <c r="J8337">
        <v>0</v>
      </c>
      <c r="K8337" s="13">
        <v>0.31079999999999997</v>
      </c>
      <c r="L8337" s="13">
        <v>6.7900000000000002E-2</v>
      </c>
      <c r="M8337" s="13">
        <v>0.1229</v>
      </c>
      <c r="N8337" s="13">
        <v>0.12</v>
      </c>
      <c r="O8337" s="13">
        <v>0</v>
      </c>
      <c r="P8337" s="12" t="str">
        <f>LEFT(Tabela2[[#This Row],[Código]],2)</f>
        <v>84</v>
      </c>
    </row>
    <row r="8338" spans="2:16" ht="15" customHeight="1" x14ac:dyDescent="0.25">
      <c r="B8338" s="36" t="str">
        <f>LOOKUP(Tabela2[[#This Row],[RESUMO]],Tabela3[Grupo],Tabela3[Meus produtos])</f>
        <v>Não</v>
      </c>
      <c r="C8338" s="30" t="s">
        <v>7950</v>
      </c>
      <c r="D8338" t="s">
        <v>21238</v>
      </c>
      <c r="E8338" t="s">
        <v>11853</v>
      </c>
      <c r="F8338" s="30" t="s">
        <v>18645</v>
      </c>
      <c r="G8338">
        <v>6.54</v>
      </c>
      <c r="H8338">
        <v>4.32</v>
      </c>
      <c r="I8338">
        <v>0</v>
      </c>
      <c r="J8338">
        <v>0</v>
      </c>
      <c r="K8338" s="13">
        <v>0.1086</v>
      </c>
      <c r="L8338" s="13">
        <v>4.3200000000000002E-2</v>
      </c>
      <c r="M8338" s="13">
        <v>6.54E-2</v>
      </c>
      <c r="N8338" s="13">
        <v>0</v>
      </c>
      <c r="O8338" s="13">
        <v>0</v>
      </c>
      <c r="P8338" s="12" t="str">
        <f>LEFT(Tabela2[[#This Row],[Código]],2)</f>
        <v>84</v>
      </c>
    </row>
    <row r="8339" spans="2:16" ht="15" customHeight="1" x14ac:dyDescent="0.25">
      <c r="B8339" s="36" t="str">
        <f>LOOKUP(Tabela2[[#This Row],[RESUMO]],Tabela3[Grupo],Tabela3[Meus produtos])</f>
        <v>Não</v>
      </c>
      <c r="C8339" s="30" t="s">
        <v>7951</v>
      </c>
      <c r="D8339" t="s">
        <v>21238</v>
      </c>
      <c r="E8339" t="s">
        <v>11853</v>
      </c>
      <c r="F8339" s="30" t="s">
        <v>18646</v>
      </c>
      <c r="G8339">
        <v>11.06</v>
      </c>
      <c r="H8339">
        <v>5.56</v>
      </c>
      <c r="I8339">
        <v>8.8000000000000007</v>
      </c>
      <c r="J8339">
        <v>0</v>
      </c>
      <c r="K8339" s="13">
        <v>0.25420000000000004</v>
      </c>
      <c r="L8339" s="13">
        <v>5.5599999999999997E-2</v>
      </c>
      <c r="M8339" s="13">
        <v>0.1106</v>
      </c>
      <c r="N8339" s="13">
        <v>8.8000000000000009E-2</v>
      </c>
      <c r="O8339" s="13">
        <v>0</v>
      </c>
      <c r="P8339" s="12" t="str">
        <f>LEFT(Tabela2[[#This Row],[Código]],2)</f>
        <v>84</v>
      </c>
    </row>
    <row r="8340" spans="2:16" ht="15" customHeight="1" x14ac:dyDescent="0.25">
      <c r="B8340" s="36" t="str">
        <f>LOOKUP(Tabela2[[#This Row],[RESUMO]],Tabela3[Grupo],Tabela3[Meus produtos])</f>
        <v>Não</v>
      </c>
      <c r="C8340" s="30" t="s">
        <v>7952</v>
      </c>
      <c r="D8340" t="s">
        <v>21238</v>
      </c>
      <c r="E8340" t="s">
        <v>11853</v>
      </c>
      <c r="F8340" s="30" t="s">
        <v>18647</v>
      </c>
      <c r="G8340">
        <v>13.57</v>
      </c>
      <c r="H8340">
        <v>4.2</v>
      </c>
      <c r="I8340">
        <v>8.8000000000000007</v>
      </c>
      <c r="J8340">
        <v>0</v>
      </c>
      <c r="K8340" s="13">
        <v>0.26570000000000005</v>
      </c>
      <c r="L8340" s="13">
        <v>4.2000000000000003E-2</v>
      </c>
      <c r="M8340" s="13">
        <v>0.13570000000000002</v>
      </c>
      <c r="N8340" s="13">
        <v>8.8000000000000009E-2</v>
      </c>
      <c r="O8340" s="13">
        <v>0</v>
      </c>
      <c r="P8340" s="12" t="str">
        <f>LEFT(Tabela2[[#This Row],[Código]],2)</f>
        <v>84</v>
      </c>
    </row>
    <row r="8341" spans="2:16" ht="15" customHeight="1" x14ac:dyDescent="0.25">
      <c r="B8341" s="36" t="str">
        <f>LOOKUP(Tabela2[[#This Row],[RESUMO]],Tabela3[Grupo],Tabela3[Meus produtos])</f>
        <v>Não</v>
      </c>
      <c r="C8341" s="30" t="s">
        <v>7953</v>
      </c>
      <c r="D8341" t="s">
        <v>21238</v>
      </c>
      <c r="E8341" t="s">
        <v>11853</v>
      </c>
      <c r="F8341" s="30" t="s">
        <v>18648</v>
      </c>
      <c r="G8341">
        <v>6.2</v>
      </c>
      <c r="H8341">
        <v>4.2</v>
      </c>
      <c r="I8341">
        <v>8.8000000000000007</v>
      </c>
      <c r="J8341">
        <v>0</v>
      </c>
      <c r="K8341" s="13">
        <v>0.192</v>
      </c>
      <c r="L8341" s="13">
        <v>4.2000000000000003E-2</v>
      </c>
      <c r="M8341" s="13">
        <v>6.2E-2</v>
      </c>
      <c r="N8341" s="13">
        <v>8.8000000000000009E-2</v>
      </c>
      <c r="O8341" s="13">
        <v>0</v>
      </c>
      <c r="P8341" s="12" t="str">
        <f>LEFT(Tabela2[[#This Row],[Código]],2)</f>
        <v>84</v>
      </c>
    </row>
    <row r="8342" spans="2:16" ht="15" customHeight="1" x14ac:dyDescent="0.25">
      <c r="B8342" s="36" t="str">
        <f>LOOKUP(Tabela2[[#This Row],[RESUMO]],Tabela3[Grupo],Tabela3[Meus produtos])</f>
        <v>Não</v>
      </c>
      <c r="C8342" s="30" t="s">
        <v>7954</v>
      </c>
      <c r="D8342" t="s">
        <v>21238</v>
      </c>
      <c r="E8342" t="s">
        <v>11853</v>
      </c>
      <c r="F8342" s="30" t="s">
        <v>18649</v>
      </c>
      <c r="G8342">
        <v>6.2</v>
      </c>
      <c r="H8342">
        <v>4.2</v>
      </c>
      <c r="I8342">
        <v>8.8000000000000007</v>
      </c>
      <c r="J8342">
        <v>0</v>
      </c>
      <c r="K8342" s="13">
        <v>0.192</v>
      </c>
      <c r="L8342" s="13">
        <v>4.2000000000000003E-2</v>
      </c>
      <c r="M8342" s="13">
        <v>6.2E-2</v>
      </c>
      <c r="N8342" s="13">
        <v>8.8000000000000009E-2</v>
      </c>
      <c r="O8342" s="13">
        <v>0</v>
      </c>
      <c r="P8342" s="12" t="str">
        <f>LEFT(Tabela2[[#This Row],[Código]],2)</f>
        <v>84</v>
      </c>
    </row>
    <row r="8343" spans="2:16" ht="15" customHeight="1" x14ac:dyDescent="0.25">
      <c r="B8343" s="36" t="str">
        <f>LOOKUP(Tabela2[[#This Row],[RESUMO]],Tabela3[Grupo],Tabela3[Meus produtos])</f>
        <v>Não</v>
      </c>
      <c r="C8343" s="30" t="s">
        <v>7955</v>
      </c>
      <c r="D8343" t="s">
        <v>21238</v>
      </c>
      <c r="E8343" t="s">
        <v>11853</v>
      </c>
      <c r="F8343" s="30" t="s">
        <v>18650</v>
      </c>
      <c r="G8343">
        <v>13.57</v>
      </c>
      <c r="H8343">
        <v>4.2</v>
      </c>
      <c r="I8343">
        <v>8.8000000000000007</v>
      </c>
      <c r="J8343">
        <v>0</v>
      </c>
      <c r="K8343" s="13">
        <v>0.26570000000000005</v>
      </c>
      <c r="L8343" s="13">
        <v>4.2000000000000003E-2</v>
      </c>
      <c r="M8343" s="13">
        <v>0.13570000000000002</v>
      </c>
      <c r="N8343" s="13">
        <v>8.8000000000000009E-2</v>
      </c>
      <c r="O8343" s="13">
        <v>0</v>
      </c>
      <c r="P8343" s="12" t="str">
        <f>LEFT(Tabela2[[#This Row],[Código]],2)</f>
        <v>84</v>
      </c>
    </row>
    <row r="8344" spans="2:16" ht="15" customHeight="1" x14ac:dyDescent="0.25">
      <c r="B8344" s="36" t="str">
        <f>LOOKUP(Tabela2[[#This Row],[RESUMO]],Tabela3[Grupo],Tabela3[Meus produtos])</f>
        <v>Não</v>
      </c>
      <c r="C8344" s="30" t="s">
        <v>22402</v>
      </c>
      <c r="D8344" t="s">
        <v>21238</v>
      </c>
      <c r="E8344" t="s">
        <v>11853</v>
      </c>
      <c r="F8344" s="30" t="s">
        <v>22403</v>
      </c>
      <c r="G8344">
        <v>9.6999999999999993</v>
      </c>
      <c r="H8344">
        <v>4.2</v>
      </c>
      <c r="I8344">
        <v>5.6</v>
      </c>
      <c r="J8344">
        <v>0</v>
      </c>
      <c r="K8344" s="13">
        <v>0.19499999999999998</v>
      </c>
      <c r="L8344" s="13">
        <v>4.2000000000000003E-2</v>
      </c>
      <c r="M8344" s="13">
        <v>9.6999999999999989E-2</v>
      </c>
      <c r="N8344" s="13">
        <v>5.5999999999999994E-2</v>
      </c>
      <c r="O8344" s="13">
        <v>0</v>
      </c>
      <c r="P8344" s="12" t="str">
        <f>LEFT(Tabela2[[#This Row],[Código]],2)</f>
        <v>84</v>
      </c>
    </row>
    <row r="8345" spans="2:16" ht="15" customHeight="1" x14ac:dyDescent="0.25">
      <c r="B8345" s="36" t="str">
        <f>LOOKUP(Tabela2[[#This Row],[RESUMO]],Tabela3[Grupo],Tabela3[Meus produtos])</f>
        <v>Não</v>
      </c>
      <c r="C8345" s="30" t="s">
        <v>22404</v>
      </c>
      <c r="D8345" t="s">
        <v>21238</v>
      </c>
      <c r="E8345" t="s">
        <v>11853</v>
      </c>
      <c r="F8345" s="30" t="s">
        <v>12</v>
      </c>
      <c r="G8345">
        <v>9.6999999999999993</v>
      </c>
      <c r="H8345">
        <v>4.2</v>
      </c>
      <c r="I8345">
        <v>5.6</v>
      </c>
      <c r="J8345">
        <v>0</v>
      </c>
      <c r="K8345" s="13">
        <v>0.19499999999999998</v>
      </c>
      <c r="L8345" s="13">
        <v>4.2000000000000003E-2</v>
      </c>
      <c r="M8345" s="13">
        <v>9.6999999999999989E-2</v>
      </c>
      <c r="N8345" s="13">
        <v>5.5999999999999994E-2</v>
      </c>
      <c r="O8345" s="13">
        <v>0</v>
      </c>
      <c r="P8345" s="12" t="str">
        <f>LEFT(Tabela2[[#This Row],[Código]],2)</f>
        <v>84</v>
      </c>
    </row>
    <row r="8346" spans="2:16" ht="15" customHeight="1" x14ac:dyDescent="0.25">
      <c r="B8346" s="36" t="str">
        <f>LOOKUP(Tabela2[[#This Row],[RESUMO]],Tabela3[Grupo],Tabela3[Meus produtos])</f>
        <v>Não</v>
      </c>
      <c r="C8346" s="30" t="s">
        <v>22405</v>
      </c>
      <c r="D8346" t="s">
        <v>21238</v>
      </c>
      <c r="E8346" t="s">
        <v>11853</v>
      </c>
      <c r="F8346" s="30" t="s">
        <v>22406</v>
      </c>
      <c r="G8346">
        <v>18.95</v>
      </c>
      <c r="H8346">
        <v>13.45</v>
      </c>
      <c r="I8346">
        <v>12</v>
      </c>
      <c r="J8346">
        <v>0</v>
      </c>
      <c r="K8346" s="13">
        <v>0.44399999999999995</v>
      </c>
      <c r="L8346" s="13">
        <v>0.13449999999999998</v>
      </c>
      <c r="M8346" s="13">
        <v>0.1895</v>
      </c>
      <c r="N8346" s="13">
        <v>0.12</v>
      </c>
      <c r="O8346" s="13">
        <v>0</v>
      </c>
      <c r="P8346" s="12" t="str">
        <f>LEFT(Tabela2[[#This Row],[Código]],2)</f>
        <v>84</v>
      </c>
    </row>
    <row r="8347" spans="2:16" ht="15" customHeight="1" x14ac:dyDescent="0.25">
      <c r="B8347" s="36" t="str">
        <f>LOOKUP(Tabela2[[#This Row],[RESUMO]],Tabela3[Grupo],Tabela3[Meus produtos])</f>
        <v>Não</v>
      </c>
      <c r="C8347" s="30" t="s">
        <v>22407</v>
      </c>
      <c r="D8347" t="s">
        <v>21238</v>
      </c>
      <c r="E8347" t="s">
        <v>11853</v>
      </c>
      <c r="F8347" s="30" t="s">
        <v>12</v>
      </c>
      <c r="G8347">
        <v>18.95</v>
      </c>
      <c r="H8347">
        <v>13.45</v>
      </c>
      <c r="I8347">
        <v>12</v>
      </c>
      <c r="J8347">
        <v>0</v>
      </c>
      <c r="K8347" s="13">
        <v>0.44399999999999995</v>
      </c>
      <c r="L8347" s="13">
        <v>0.13449999999999998</v>
      </c>
      <c r="M8347" s="13">
        <v>0.1895</v>
      </c>
      <c r="N8347" s="13">
        <v>0.12</v>
      </c>
      <c r="O8347" s="13">
        <v>0</v>
      </c>
      <c r="P8347" s="12" t="str">
        <f>LEFT(Tabela2[[#This Row],[Código]],2)</f>
        <v>84</v>
      </c>
    </row>
    <row r="8348" spans="2:16" ht="15" customHeight="1" x14ac:dyDescent="0.25">
      <c r="B8348" s="36" t="str">
        <f>LOOKUP(Tabela2[[#This Row],[RESUMO]],Tabela3[Grupo],Tabela3[Meus produtos])</f>
        <v>Não</v>
      </c>
      <c r="C8348" s="30" t="s">
        <v>22408</v>
      </c>
      <c r="D8348" t="s">
        <v>21238</v>
      </c>
      <c r="E8348" t="s">
        <v>11853</v>
      </c>
      <c r="F8348" s="30" t="s">
        <v>12</v>
      </c>
      <c r="G8348">
        <v>18.95</v>
      </c>
      <c r="H8348">
        <v>13.45</v>
      </c>
      <c r="I8348">
        <v>5.6</v>
      </c>
      <c r="J8348">
        <v>0</v>
      </c>
      <c r="K8348" s="13">
        <v>0.37999999999999995</v>
      </c>
      <c r="L8348" s="13">
        <v>0.13449999999999998</v>
      </c>
      <c r="M8348" s="13">
        <v>0.1895</v>
      </c>
      <c r="N8348" s="13">
        <v>5.5999999999999994E-2</v>
      </c>
      <c r="O8348" s="13">
        <v>0</v>
      </c>
      <c r="P8348" s="12" t="str">
        <f>LEFT(Tabela2[[#This Row],[Código]],2)</f>
        <v>84</v>
      </c>
    </row>
    <row r="8349" spans="2:16" ht="15" customHeight="1" x14ac:dyDescent="0.25">
      <c r="B8349" s="36" t="str">
        <f>LOOKUP(Tabela2[[#This Row],[RESUMO]],Tabela3[Grupo],Tabela3[Meus produtos])</f>
        <v>Não</v>
      </c>
      <c r="C8349" s="30" t="s">
        <v>7956</v>
      </c>
      <c r="D8349" t="s">
        <v>21238</v>
      </c>
      <c r="E8349" t="s">
        <v>11853</v>
      </c>
      <c r="F8349" s="30" t="s">
        <v>18651</v>
      </c>
      <c r="G8349">
        <v>6.5</v>
      </c>
      <c r="H8349">
        <v>4.28</v>
      </c>
      <c r="I8349">
        <v>0</v>
      </c>
      <c r="J8349">
        <v>0</v>
      </c>
      <c r="K8349" s="13">
        <v>0.10780000000000001</v>
      </c>
      <c r="L8349" s="13">
        <v>4.2800000000000005E-2</v>
      </c>
      <c r="M8349" s="13">
        <v>6.5000000000000002E-2</v>
      </c>
      <c r="N8349" s="13">
        <v>0</v>
      </c>
      <c r="O8349" s="13">
        <v>0</v>
      </c>
      <c r="P8349" s="12" t="str">
        <f>LEFT(Tabela2[[#This Row],[Código]],2)</f>
        <v>84</v>
      </c>
    </row>
    <row r="8350" spans="2:16" ht="15" customHeight="1" x14ac:dyDescent="0.25">
      <c r="B8350" s="36" t="str">
        <f>LOOKUP(Tabela2[[#This Row],[RESUMO]],Tabela3[Grupo],Tabela3[Meus produtos])</f>
        <v>Não</v>
      </c>
      <c r="C8350" s="30" t="s">
        <v>7957</v>
      </c>
      <c r="D8350" t="s">
        <v>21238</v>
      </c>
      <c r="E8350" t="s">
        <v>11853</v>
      </c>
      <c r="F8350" s="30" t="s">
        <v>18652</v>
      </c>
      <c r="G8350">
        <v>6.28</v>
      </c>
      <c r="H8350">
        <v>4.28</v>
      </c>
      <c r="I8350">
        <v>0</v>
      </c>
      <c r="J8350">
        <v>0</v>
      </c>
      <c r="K8350" s="13">
        <v>0.10560000000000001</v>
      </c>
      <c r="L8350" s="13">
        <v>4.2800000000000005E-2</v>
      </c>
      <c r="M8350" s="13">
        <v>6.2800000000000009E-2</v>
      </c>
      <c r="N8350" s="13">
        <v>0</v>
      </c>
      <c r="O8350" s="13">
        <v>0</v>
      </c>
      <c r="P8350" s="12" t="str">
        <f>LEFT(Tabela2[[#This Row],[Código]],2)</f>
        <v>84</v>
      </c>
    </row>
    <row r="8351" spans="2:16" ht="15" customHeight="1" x14ac:dyDescent="0.25">
      <c r="B8351" s="36" t="str">
        <f>LOOKUP(Tabela2[[#This Row],[RESUMO]],Tabela3[Grupo],Tabela3[Meus produtos])</f>
        <v>Não</v>
      </c>
      <c r="C8351" s="30" t="s">
        <v>7958</v>
      </c>
      <c r="D8351" t="s">
        <v>21238</v>
      </c>
      <c r="E8351" t="s">
        <v>11853</v>
      </c>
      <c r="F8351" s="30" t="s">
        <v>18653</v>
      </c>
      <c r="G8351">
        <v>11.06</v>
      </c>
      <c r="H8351">
        <v>5.56</v>
      </c>
      <c r="I8351">
        <v>8.8000000000000007</v>
      </c>
      <c r="J8351">
        <v>0</v>
      </c>
      <c r="K8351" s="13">
        <v>0.25420000000000004</v>
      </c>
      <c r="L8351" s="13">
        <v>5.5599999999999997E-2</v>
      </c>
      <c r="M8351" s="13">
        <v>0.1106</v>
      </c>
      <c r="N8351" s="13">
        <v>8.8000000000000009E-2</v>
      </c>
      <c r="O8351" s="13">
        <v>0</v>
      </c>
      <c r="P8351" s="12" t="str">
        <f>LEFT(Tabela2[[#This Row],[Código]],2)</f>
        <v>84</v>
      </c>
    </row>
    <row r="8352" spans="2:16" ht="15" customHeight="1" x14ac:dyDescent="0.25">
      <c r="B8352" s="36" t="str">
        <f>LOOKUP(Tabela2[[#This Row],[RESUMO]],Tabela3[Grupo],Tabela3[Meus produtos])</f>
        <v>Não</v>
      </c>
      <c r="C8352" s="30" t="s">
        <v>7959</v>
      </c>
      <c r="D8352" t="s">
        <v>21238</v>
      </c>
      <c r="E8352" t="s">
        <v>11853</v>
      </c>
      <c r="F8352" s="30" t="s">
        <v>18654</v>
      </c>
      <c r="G8352">
        <v>6.48</v>
      </c>
      <c r="H8352">
        <v>4.28</v>
      </c>
      <c r="I8352">
        <v>0</v>
      </c>
      <c r="J8352">
        <v>0</v>
      </c>
      <c r="K8352" s="13">
        <v>0.10760000000000002</v>
      </c>
      <c r="L8352" s="13">
        <v>4.2800000000000005E-2</v>
      </c>
      <c r="M8352" s="13">
        <v>6.480000000000001E-2</v>
      </c>
      <c r="N8352" s="13">
        <v>0</v>
      </c>
      <c r="O8352" s="13">
        <v>0</v>
      </c>
      <c r="P8352" s="12" t="str">
        <f>LEFT(Tabela2[[#This Row],[Código]],2)</f>
        <v>84</v>
      </c>
    </row>
    <row r="8353" spans="2:16" ht="15" customHeight="1" x14ac:dyDescent="0.25">
      <c r="B8353" s="36" t="str">
        <f>LOOKUP(Tabela2[[#This Row],[RESUMO]],Tabela3[Grupo],Tabela3[Meus produtos])</f>
        <v>Não</v>
      </c>
      <c r="C8353" s="30" t="s">
        <v>7960</v>
      </c>
      <c r="D8353" t="s">
        <v>21238</v>
      </c>
      <c r="E8353" t="s">
        <v>11853</v>
      </c>
      <c r="F8353" s="30" t="s">
        <v>18655</v>
      </c>
      <c r="G8353">
        <v>6.48</v>
      </c>
      <c r="H8353">
        <v>4.28</v>
      </c>
      <c r="I8353">
        <v>0</v>
      </c>
      <c r="J8353">
        <v>0</v>
      </c>
      <c r="K8353" s="13">
        <v>0.10760000000000002</v>
      </c>
      <c r="L8353" s="13">
        <v>4.2800000000000005E-2</v>
      </c>
      <c r="M8353" s="13">
        <v>6.480000000000001E-2</v>
      </c>
      <c r="N8353" s="13">
        <v>0</v>
      </c>
      <c r="O8353" s="13">
        <v>0</v>
      </c>
      <c r="P8353" s="12" t="str">
        <f>LEFT(Tabela2[[#This Row],[Código]],2)</f>
        <v>84</v>
      </c>
    </row>
    <row r="8354" spans="2:16" ht="15" customHeight="1" x14ac:dyDescent="0.25">
      <c r="B8354" s="36" t="str">
        <f>LOOKUP(Tabela2[[#This Row],[RESUMO]],Tabela3[Grupo],Tabela3[Meus produtos])</f>
        <v>Não</v>
      </c>
      <c r="C8354" s="30" t="s">
        <v>7961</v>
      </c>
      <c r="D8354" t="s">
        <v>21238</v>
      </c>
      <c r="E8354" t="s">
        <v>11853</v>
      </c>
      <c r="F8354" s="30" t="s">
        <v>18656</v>
      </c>
      <c r="G8354">
        <v>9.6999999999999993</v>
      </c>
      <c r="H8354">
        <v>4.2</v>
      </c>
      <c r="I8354">
        <v>8.8000000000000007</v>
      </c>
      <c r="J8354">
        <v>0</v>
      </c>
      <c r="K8354" s="13">
        <v>0.22699999999999998</v>
      </c>
      <c r="L8354" s="13">
        <v>4.2000000000000003E-2</v>
      </c>
      <c r="M8354" s="13">
        <v>9.6999999999999989E-2</v>
      </c>
      <c r="N8354" s="13">
        <v>8.8000000000000009E-2</v>
      </c>
      <c r="O8354" s="13">
        <v>0</v>
      </c>
      <c r="P8354" s="12" t="str">
        <f>LEFT(Tabela2[[#This Row],[Código]],2)</f>
        <v>84</v>
      </c>
    </row>
    <row r="8355" spans="2:16" ht="15" customHeight="1" x14ac:dyDescent="0.25">
      <c r="B8355" s="36" t="str">
        <f>LOOKUP(Tabela2[[#This Row],[RESUMO]],Tabela3[Grupo],Tabela3[Meus produtos])</f>
        <v>Não</v>
      </c>
      <c r="C8355" s="30" t="s">
        <v>7962</v>
      </c>
      <c r="D8355" t="s">
        <v>21238</v>
      </c>
      <c r="E8355" t="s">
        <v>11853</v>
      </c>
      <c r="F8355" s="30" t="s">
        <v>18657</v>
      </c>
      <c r="G8355">
        <v>10.130000000000001</v>
      </c>
      <c r="H8355">
        <v>4.2</v>
      </c>
      <c r="I8355">
        <v>8.8000000000000007</v>
      </c>
      <c r="J8355">
        <v>0</v>
      </c>
      <c r="K8355" s="13">
        <v>0.23130000000000001</v>
      </c>
      <c r="L8355" s="13">
        <v>4.2000000000000003E-2</v>
      </c>
      <c r="M8355" s="13">
        <v>0.1013</v>
      </c>
      <c r="N8355" s="13">
        <v>8.8000000000000009E-2</v>
      </c>
      <c r="O8355" s="13">
        <v>0</v>
      </c>
      <c r="P8355" s="12" t="str">
        <f>LEFT(Tabela2[[#This Row],[Código]],2)</f>
        <v>84</v>
      </c>
    </row>
    <row r="8356" spans="2:16" ht="15" customHeight="1" x14ac:dyDescent="0.25">
      <c r="B8356" s="36" t="str">
        <f>LOOKUP(Tabela2[[#This Row],[RESUMO]],Tabela3[Grupo],Tabela3[Meus produtos])</f>
        <v>Não</v>
      </c>
      <c r="C8356" s="30" t="s">
        <v>7963</v>
      </c>
      <c r="D8356" t="s">
        <v>21238</v>
      </c>
      <c r="E8356" t="s">
        <v>11853</v>
      </c>
      <c r="F8356" s="30" t="s">
        <v>18658</v>
      </c>
      <c r="G8356">
        <v>9.6999999999999993</v>
      </c>
      <c r="H8356">
        <v>4.2</v>
      </c>
      <c r="I8356">
        <v>8.8000000000000007</v>
      </c>
      <c r="J8356">
        <v>0</v>
      </c>
      <c r="K8356" s="13">
        <v>0.22699999999999998</v>
      </c>
      <c r="L8356" s="13">
        <v>4.2000000000000003E-2</v>
      </c>
      <c r="M8356" s="13">
        <v>9.6999999999999989E-2</v>
      </c>
      <c r="N8356" s="13">
        <v>8.8000000000000009E-2</v>
      </c>
      <c r="O8356" s="13">
        <v>0</v>
      </c>
      <c r="P8356" s="12" t="str">
        <f>LEFT(Tabela2[[#This Row],[Código]],2)</f>
        <v>84</v>
      </c>
    </row>
    <row r="8357" spans="2:16" ht="15" customHeight="1" x14ac:dyDescent="0.25">
      <c r="B8357" s="36" t="str">
        <f>LOOKUP(Tabela2[[#This Row],[RESUMO]],Tabela3[Grupo],Tabela3[Meus produtos])</f>
        <v>Não</v>
      </c>
      <c r="C8357" s="30" t="s">
        <v>7964</v>
      </c>
      <c r="D8357" t="s">
        <v>21238</v>
      </c>
      <c r="E8357" t="s">
        <v>11853</v>
      </c>
      <c r="F8357" s="30" t="s">
        <v>18659</v>
      </c>
      <c r="G8357">
        <v>9.6999999999999993</v>
      </c>
      <c r="H8357">
        <v>4.2</v>
      </c>
      <c r="I8357">
        <v>8.8000000000000007</v>
      </c>
      <c r="J8357">
        <v>0</v>
      </c>
      <c r="K8357" s="13">
        <v>0.22699999999999998</v>
      </c>
      <c r="L8357" s="13">
        <v>4.2000000000000003E-2</v>
      </c>
      <c r="M8357" s="13">
        <v>9.6999999999999989E-2</v>
      </c>
      <c r="N8357" s="13">
        <v>8.8000000000000009E-2</v>
      </c>
      <c r="O8357" s="13">
        <v>0</v>
      </c>
      <c r="P8357" s="12" t="str">
        <f>LEFT(Tabela2[[#This Row],[Código]],2)</f>
        <v>84</v>
      </c>
    </row>
    <row r="8358" spans="2:16" ht="15" customHeight="1" x14ac:dyDescent="0.25">
      <c r="B8358" s="36" t="str">
        <f>LOOKUP(Tabela2[[#This Row],[RESUMO]],Tabela3[Grupo],Tabela3[Meus produtos])</f>
        <v>Não</v>
      </c>
      <c r="C8358" s="30" t="s">
        <v>7965</v>
      </c>
      <c r="D8358" t="s">
        <v>21238</v>
      </c>
      <c r="E8358" t="s">
        <v>11853</v>
      </c>
      <c r="F8358" s="30" t="s">
        <v>18660</v>
      </c>
      <c r="G8358">
        <v>9.6999999999999993</v>
      </c>
      <c r="H8358">
        <v>4.2</v>
      </c>
      <c r="I8358">
        <v>8.8000000000000007</v>
      </c>
      <c r="J8358">
        <v>0</v>
      </c>
      <c r="K8358" s="13">
        <v>0.22699999999999998</v>
      </c>
      <c r="L8358" s="13">
        <v>4.2000000000000003E-2</v>
      </c>
      <c r="M8358" s="13">
        <v>9.6999999999999989E-2</v>
      </c>
      <c r="N8358" s="13">
        <v>8.8000000000000009E-2</v>
      </c>
      <c r="O8358" s="13">
        <v>0</v>
      </c>
      <c r="P8358" s="12" t="str">
        <f>LEFT(Tabela2[[#This Row],[Código]],2)</f>
        <v>84</v>
      </c>
    </row>
    <row r="8359" spans="2:16" ht="15" customHeight="1" x14ac:dyDescent="0.25">
      <c r="B8359" s="36" t="str">
        <f>LOOKUP(Tabela2[[#This Row],[RESUMO]],Tabela3[Grupo],Tabela3[Meus produtos])</f>
        <v>Não</v>
      </c>
      <c r="C8359" s="30" t="s">
        <v>7966</v>
      </c>
      <c r="D8359" t="s">
        <v>21238</v>
      </c>
      <c r="E8359" t="s">
        <v>11853</v>
      </c>
      <c r="F8359" s="30" t="s">
        <v>18661</v>
      </c>
      <c r="G8359">
        <v>9.6999999999999993</v>
      </c>
      <c r="H8359">
        <v>4.2</v>
      </c>
      <c r="I8359">
        <v>8.8000000000000007</v>
      </c>
      <c r="J8359">
        <v>0</v>
      </c>
      <c r="K8359" s="13">
        <v>0.22699999999999998</v>
      </c>
      <c r="L8359" s="13">
        <v>4.2000000000000003E-2</v>
      </c>
      <c r="M8359" s="13">
        <v>9.6999999999999989E-2</v>
      </c>
      <c r="N8359" s="13">
        <v>8.8000000000000009E-2</v>
      </c>
      <c r="O8359" s="13">
        <v>0</v>
      </c>
      <c r="P8359" s="12" t="str">
        <f>LEFT(Tabela2[[#This Row],[Código]],2)</f>
        <v>84</v>
      </c>
    </row>
    <row r="8360" spans="2:16" ht="15" customHeight="1" x14ac:dyDescent="0.25">
      <c r="B8360" s="36" t="str">
        <f>LOOKUP(Tabela2[[#This Row],[RESUMO]],Tabela3[Grupo],Tabela3[Meus produtos])</f>
        <v>Não</v>
      </c>
      <c r="C8360" s="30" t="s">
        <v>7967</v>
      </c>
      <c r="D8360" t="s">
        <v>21238</v>
      </c>
      <c r="E8360" t="s">
        <v>11853</v>
      </c>
      <c r="F8360" s="30" t="s">
        <v>18662</v>
      </c>
      <c r="G8360">
        <v>9.6999999999999993</v>
      </c>
      <c r="H8360">
        <v>4.2</v>
      </c>
      <c r="I8360">
        <v>8.8000000000000007</v>
      </c>
      <c r="J8360">
        <v>0</v>
      </c>
      <c r="K8360" s="13">
        <v>0.22699999999999998</v>
      </c>
      <c r="L8360" s="13">
        <v>4.2000000000000003E-2</v>
      </c>
      <c r="M8360" s="13">
        <v>9.6999999999999989E-2</v>
      </c>
      <c r="N8360" s="13">
        <v>8.8000000000000009E-2</v>
      </c>
      <c r="O8360" s="13">
        <v>0</v>
      </c>
      <c r="P8360" s="12" t="str">
        <f>LEFT(Tabela2[[#This Row],[Código]],2)</f>
        <v>84</v>
      </c>
    </row>
    <row r="8361" spans="2:16" ht="15" customHeight="1" x14ac:dyDescent="0.25">
      <c r="B8361" s="36" t="str">
        <f>LOOKUP(Tabela2[[#This Row],[RESUMO]],Tabela3[Grupo],Tabela3[Meus produtos])</f>
        <v>Não</v>
      </c>
      <c r="C8361" s="30" t="s">
        <v>7968</v>
      </c>
      <c r="D8361" t="s">
        <v>21238</v>
      </c>
      <c r="E8361" t="s">
        <v>11853</v>
      </c>
      <c r="F8361" s="30" t="s">
        <v>18663</v>
      </c>
      <c r="G8361">
        <v>6.4</v>
      </c>
      <c r="H8361">
        <v>4.2</v>
      </c>
      <c r="I8361">
        <v>0</v>
      </c>
      <c r="J8361">
        <v>0</v>
      </c>
      <c r="K8361" s="13">
        <v>0.10600000000000001</v>
      </c>
      <c r="L8361" s="13">
        <v>4.2000000000000003E-2</v>
      </c>
      <c r="M8361" s="13">
        <v>6.4000000000000001E-2</v>
      </c>
      <c r="N8361" s="13">
        <v>0</v>
      </c>
      <c r="O8361" s="13">
        <v>0</v>
      </c>
      <c r="P8361" s="12" t="str">
        <f>LEFT(Tabela2[[#This Row],[Código]],2)</f>
        <v>84</v>
      </c>
    </row>
    <row r="8362" spans="2:16" ht="15" customHeight="1" x14ac:dyDescent="0.25">
      <c r="B8362" s="36" t="str">
        <f>LOOKUP(Tabela2[[#This Row],[RESUMO]],Tabela3[Grupo],Tabela3[Meus produtos])</f>
        <v>Não</v>
      </c>
      <c r="C8362" s="30" t="s">
        <v>7969</v>
      </c>
      <c r="D8362" t="s">
        <v>21238</v>
      </c>
      <c r="E8362" t="s">
        <v>11853</v>
      </c>
      <c r="F8362" s="30" t="s">
        <v>18664</v>
      </c>
      <c r="G8362">
        <v>10.55</v>
      </c>
      <c r="H8362">
        <v>4.2</v>
      </c>
      <c r="I8362">
        <v>12</v>
      </c>
      <c r="J8362">
        <v>0</v>
      </c>
      <c r="K8362" s="13">
        <v>0.26750000000000002</v>
      </c>
      <c r="L8362" s="13">
        <v>4.2000000000000003E-2</v>
      </c>
      <c r="M8362" s="13">
        <v>0.10550000000000001</v>
      </c>
      <c r="N8362" s="13">
        <v>0.12</v>
      </c>
      <c r="O8362" s="13">
        <v>0</v>
      </c>
      <c r="P8362" s="12" t="str">
        <f>LEFT(Tabela2[[#This Row],[Código]],2)</f>
        <v>84</v>
      </c>
    </row>
    <row r="8363" spans="2:16" ht="15" customHeight="1" x14ac:dyDescent="0.25">
      <c r="B8363" s="36" t="str">
        <f>LOOKUP(Tabela2[[#This Row],[RESUMO]],Tabela3[Grupo],Tabela3[Meus produtos])</f>
        <v>Não</v>
      </c>
      <c r="C8363" s="30" t="s">
        <v>7970</v>
      </c>
      <c r="D8363" t="s">
        <v>21238</v>
      </c>
      <c r="E8363" t="s">
        <v>11853</v>
      </c>
      <c r="F8363" s="30" t="s">
        <v>18665</v>
      </c>
      <c r="G8363">
        <v>6.5</v>
      </c>
      <c r="H8363">
        <v>4.28</v>
      </c>
      <c r="I8363">
        <v>0</v>
      </c>
      <c r="J8363">
        <v>0</v>
      </c>
      <c r="K8363" s="13">
        <v>0.10780000000000001</v>
      </c>
      <c r="L8363" s="13">
        <v>4.2800000000000005E-2</v>
      </c>
      <c r="M8363" s="13">
        <v>6.5000000000000002E-2</v>
      </c>
      <c r="N8363" s="13">
        <v>0</v>
      </c>
      <c r="O8363" s="13">
        <v>0</v>
      </c>
      <c r="P8363" s="12" t="str">
        <f>LEFT(Tabela2[[#This Row],[Código]],2)</f>
        <v>84</v>
      </c>
    </row>
    <row r="8364" spans="2:16" ht="15" customHeight="1" x14ac:dyDescent="0.25">
      <c r="B8364" s="36" t="str">
        <f>LOOKUP(Tabela2[[#This Row],[RESUMO]],Tabela3[Grupo],Tabela3[Meus produtos])</f>
        <v>Não</v>
      </c>
      <c r="C8364" s="30" t="s">
        <v>7971</v>
      </c>
      <c r="D8364" t="s">
        <v>21238</v>
      </c>
      <c r="E8364" t="s">
        <v>11853</v>
      </c>
      <c r="F8364" s="30" t="s">
        <v>18666</v>
      </c>
      <c r="G8364">
        <v>6.4</v>
      </c>
      <c r="H8364">
        <v>4.2</v>
      </c>
      <c r="I8364">
        <v>0</v>
      </c>
      <c r="J8364">
        <v>0</v>
      </c>
      <c r="K8364" s="13">
        <v>0.10600000000000001</v>
      </c>
      <c r="L8364" s="13">
        <v>4.2000000000000003E-2</v>
      </c>
      <c r="M8364" s="13">
        <v>6.4000000000000001E-2</v>
      </c>
      <c r="N8364" s="13">
        <v>0</v>
      </c>
      <c r="O8364" s="13">
        <v>0</v>
      </c>
      <c r="P8364" s="12" t="str">
        <f>LEFT(Tabela2[[#This Row],[Código]],2)</f>
        <v>84</v>
      </c>
    </row>
    <row r="8365" spans="2:16" ht="15" customHeight="1" x14ac:dyDescent="0.25">
      <c r="B8365" s="36" t="str">
        <f>LOOKUP(Tabela2[[#This Row],[RESUMO]],Tabela3[Grupo],Tabela3[Meus produtos])</f>
        <v>Não</v>
      </c>
      <c r="C8365" s="30" t="s">
        <v>7972</v>
      </c>
      <c r="D8365" t="s">
        <v>21238</v>
      </c>
      <c r="E8365" t="s">
        <v>11853</v>
      </c>
      <c r="F8365" s="30" t="s">
        <v>18667</v>
      </c>
      <c r="G8365">
        <v>9.6999999999999993</v>
      </c>
      <c r="H8365">
        <v>4.2</v>
      </c>
      <c r="I8365">
        <v>8.8000000000000007</v>
      </c>
      <c r="J8365">
        <v>0</v>
      </c>
      <c r="K8365" s="13">
        <v>0.22699999999999998</v>
      </c>
      <c r="L8365" s="13">
        <v>4.2000000000000003E-2</v>
      </c>
      <c r="M8365" s="13">
        <v>9.6999999999999989E-2</v>
      </c>
      <c r="N8365" s="13">
        <v>8.8000000000000009E-2</v>
      </c>
      <c r="O8365" s="13">
        <v>0</v>
      </c>
      <c r="P8365" s="12" t="str">
        <f>LEFT(Tabela2[[#This Row],[Código]],2)</f>
        <v>84</v>
      </c>
    </row>
    <row r="8366" spans="2:16" ht="15" customHeight="1" x14ac:dyDescent="0.25">
      <c r="B8366" s="36" t="str">
        <f>LOOKUP(Tabela2[[#This Row],[RESUMO]],Tabela3[Grupo],Tabela3[Meus produtos])</f>
        <v>Não</v>
      </c>
      <c r="C8366" s="30" t="s">
        <v>7973</v>
      </c>
      <c r="D8366" t="s">
        <v>21238</v>
      </c>
      <c r="E8366" t="s">
        <v>11853</v>
      </c>
      <c r="F8366" s="30" t="s">
        <v>18668</v>
      </c>
      <c r="G8366">
        <v>9.6999999999999993</v>
      </c>
      <c r="H8366">
        <v>4.2</v>
      </c>
      <c r="I8366">
        <v>12</v>
      </c>
      <c r="J8366">
        <v>0</v>
      </c>
      <c r="K8366" s="13">
        <v>0.25900000000000001</v>
      </c>
      <c r="L8366" s="13">
        <v>4.2000000000000003E-2</v>
      </c>
      <c r="M8366" s="13">
        <v>9.6999999999999989E-2</v>
      </c>
      <c r="N8366" s="13">
        <v>0.12</v>
      </c>
      <c r="O8366" s="13">
        <v>0</v>
      </c>
      <c r="P8366" s="12" t="str">
        <f>LEFT(Tabela2[[#This Row],[Código]],2)</f>
        <v>84</v>
      </c>
    </row>
    <row r="8367" spans="2:16" ht="15" customHeight="1" x14ac:dyDescent="0.25">
      <c r="B8367" s="36" t="str">
        <f>LOOKUP(Tabela2[[#This Row],[RESUMO]],Tabela3[Grupo],Tabela3[Meus produtos])</f>
        <v>Não</v>
      </c>
      <c r="C8367" s="30" t="s">
        <v>7974</v>
      </c>
      <c r="D8367" t="s">
        <v>21238</v>
      </c>
      <c r="E8367" t="s">
        <v>11853</v>
      </c>
      <c r="F8367" s="30" t="s">
        <v>18669</v>
      </c>
      <c r="G8367">
        <v>9.6999999999999993</v>
      </c>
      <c r="H8367">
        <v>4.2</v>
      </c>
      <c r="I8367">
        <v>12</v>
      </c>
      <c r="J8367">
        <v>0</v>
      </c>
      <c r="K8367" s="13">
        <v>0.25900000000000001</v>
      </c>
      <c r="L8367" s="13">
        <v>4.2000000000000003E-2</v>
      </c>
      <c r="M8367" s="13">
        <v>9.6999999999999989E-2</v>
      </c>
      <c r="N8367" s="13">
        <v>0.12</v>
      </c>
      <c r="O8367" s="13">
        <v>0</v>
      </c>
      <c r="P8367" s="12" t="str">
        <f>LEFT(Tabela2[[#This Row],[Código]],2)</f>
        <v>84</v>
      </c>
    </row>
    <row r="8368" spans="2:16" ht="15" customHeight="1" x14ac:dyDescent="0.25">
      <c r="B8368" s="36" t="str">
        <f>LOOKUP(Tabela2[[#This Row],[RESUMO]],Tabela3[Grupo],Tabela3[Meus produtos])</f>
        <v>Não</v>
      </c>
      <c r="C8368" s="30" t="s">
        <v>7975</v>
      </c>
      <c r="D8368" t="s">
        <v>21238</v>
      </c>
      <c r="E8368" t="s">
        <v>11853</v>
      </c>
      <c r="F8368" s="30" t="s">
        <v>18670</v>
      </c>
      <c r="G8368">
        <v>9.6999999999999993</v>
      </c>
      <c r="H8368">
        <v>4.2</v>
      </c>
      <c r="I8368">
        <v>8.8000000000000007</v>
      </c>
      <c r="J8368">
        <v>0</v>
      </c>
      <c r="K8368" s="13">
        <v>0.22699999999999998</v>
      </c>
      <c r="L8368" s="13">
        <v>4.2000000000000003E-2</v>
      </c>
      <c r="M8368" s="13">
        <v>9.6999999999999989E-2</v>
      </c>
      <c r="N8368" s="13">
        <v>8.8000000000000009E-2</v>
      </c>
      <c r="O8368" s="13">
        <v>0</v>
      </c>
      <c r="P8368" s="12" t="str">
        <f>LEFT(Tabela2[[#This Row],[Código]],2)</f>
        <v>84</v>
      </c>
    </row>
    <row r="8369" spans="2:16" ht="15" customHeight="1" x14ac:dyDescent="0.25">
      <c r="B8369" s="36" t="str">
        <f>LOOKUP(Tabela2[[#This Row],[RESUMO]],Tabela3[Grupo],Tabela3[Meus produtos])</f>
        <v>Não</v>
      </c>
      <c r="C8369" s="30" t="s">
        <v>7976</v>
      </c>
      <c r="D8369" t="s">
        <v>21238</v>
      </c>
      <c r="E8369" t="s">
        <v>11853</v>
      </c>
      <c r="F8369" s="30" t="s">
        <v>18671</v>
      </c>
      <c r="G8369">
        <v>9.6999999999999993</v>
      </c>
      <c r="H8369">
        <v>4.2</v>
      </c>
      <c r="I8369">
        <v>8.8000000000000007</v>
      </c>
      <c r="J8369">
        <v>0</v>
      </c>
      <c r="K8369" s="13">
        <v>0.22699999999999998</v>
      </c>
      <c r="L8369" s="13">
        <v>4.2000000000000003E-2</v>
      </c>
      <c r="M8369" s="13">
        <v>9.6999999999999989E-2</v>
      </c>
      <c r="N8369" s="13">
        <v>8.8000000000000009E-2</v>
      </c>
      <c r="O8369" s="13">
        <v>0</v>
      </c>
      <c r="P8369" s="12" t="str">
        <f>LEFT(Tabela2[[#This Row],[Código]],2)</f>
        <v>84</v>
      </c>
    </row>
    <row r="8370" spans="2:16" ht="15" customHeight="1" x14ac:dyDescent="0.25">
      <c r="B8370" s="36" t="str">
        <f>LOOKUP(Tabela2[[#This Row],[RESUMO]],Tabela3[Grupo],Tabela3[Meus produtos])</f>
        <v>Não</v>
      </c>
      <c r="C8370" s="30" t="s">
        <v>7977</v>
      </c>
      <c r="D8370" t="s">
        <v>21238</v>
      </c>
      <c r="E8370" t="s">
        <v>11853</v>
      </c>
      <c r="F8370" s="30" t="s">
        <v>18672</v>
      </c>
      <c r="G8370">
        <v>6.2</v>
      </c>
      <c r="H8370">
        <v>4.2</v>
      </c>
      <c r="I8370">
        <v>12</v>
      </c>
      <c r="J8370">
        <v>0</v>
      </c>
      <c r="K8370" s="13">
        <v>0.224</v>
      </c>
      <c r="L8370" s="13">
        <v>4.2000000000000003E-2</v>
      </c>
      <c r="M8370" s="13">
        <v>6.2E-2</v>
      </c>
      <c r="N8370" s="13">
        <v>0.12</v>
      </c>
      <c r="O8370" s="13">
        <v>0</v>
      </c>
      <c r="P8370" s="12" t="str">
        <f>LEFT(Tabela2[[#This Row],[Código]],2)</f>
        <v>84</v>
      </c>
    </row>
    <row r="8371" spans="2:16" ht="15" customHeight="1" x14ac:dyDescent="0.25">
      <c r="B8371" s="36" t="str">
        <f>LOOKUP(Tabela2[[#This Row],[RESUMO]],Tabela3[Grupo],Tabela3[Meus produtos])</f>
        <v>Não</v>
      </c>
      <c r="C8371" s="30" t="s">
        <v>7978</v>
      </c>
      <c r="D8371" t="s">
        <v>21238</v>
      </c>
      <c r="E8371" t="s">
        <v>11853</v>
      </c>
      <c r="F8371" s="30" t="s">
        <v>18673</v>
      </c>
      <c r="G8371">
        <v>9.6999999999999993</v>
      </c>
      <c r="H8371">
        <v>4.2</v>
      </c>
      <c r="I8371">
        <v>12</v>
      </c>
      <c r="J8371">
        <v>0</v>
      </c>
      <c r="K8371" s="13">
        <v>0.25900000000000001</v>
      </c>
      <c r="L8371" s="13">
        <v>4.2000000000000003E-2</v>
      </c>
      <c r="M8371" s="13">
        <v>9.6999999999999989E-2</v>
      </c>
      <c r="N8371" s="13">
        <v>0.12</v>
      </c>
      <c r="O8371" s="13">
        <v>0</v>
      </c>
      <c r="P8371" s="12" t="str">
        <f>LEFT(Tabela2[[#This Row],[Código]],2)</f>
        <v>84</v>
      </c>
    </row>
    <row r="8372" spans="2:16" ht="15" customHeight="1" x14ac:dyDescent="0.25">
      <c r="B8372" s="36" t="str">
        <f>LOOKUP(Tabela2[[#This Row],[RESUMO]],Tabela3[Grupo],Tabela3[Meus produtos])</f>
        <v>Não</v>
      </c>
      <c r="C8372" s="30" t="s">
        <v>7979</v>
      </c>
      <c r="D8372" t="s">
        <v>21238</v>
      </c>
      <c r="E8372" t="s">
        <v>11853</v>
      </c>
      <c r="F8372" s="30" t="s">
        <v>18674</v>
      </c>
      <c r="G8372">
        <v>6.2</v>
      </c>
      <c r="H8372">
        <v>4.2</v>
      </c>
      <c r="I8372">
        <v>12</v>
      </c>
      <c r="J8372">
        <v>0</v>
      </c>
      <c r="K8372" s="13">
        <v>0.224</v>
      </c>
      <c r="L8372" s="13">
        <v>4.2000000000000003E-2</v>
      </c>
      <c r="M8372" s="13">
        <v>6.2E-2</v>
      </c>
      <c r="N8372" s="13">
        <v>0.12</v>
      </c>
      <c r="O8372" s="13">
        <v>0</v>
      </c>
      <c r="P8372" s="12" t="str">
        <f>LEFT(Tabela2[[#This Row],[Código]],2)</f>
        <v>84</v>
      </c>
    </row>
    <row r="8373" spans="2:16" ht="15" customHeight="1" x14ac:dyDescent="0.25">
      <c r="B8373" s="36" t="str">
        <f>LOOKUP(Tabela2[[#This Row],[RESUMO]],Tabela3[Grupo],Tabela3[Meus produtos])</f>
        <v>Não</v>
      </c>
      <c r="C8373" s="30" t="s">
        <v>7980</v>
      </c>
      <c r="D8373" t="s">
        <v>21238</v>
      </c>
      <c r="E8373" t="s">
        <v>11853</v>
      </c>
      <c r="F8373" s="30" t="s">
        <v>18675</v>
      </c>
      <c r="G8373">
        <v>9.6999999999999993</v>
      </c>
      <c r="H8373">
        <v>4.2</v>
      </c>
      <c r="I8373">
        <v>12</v>
      </c>
      <c r="J8373">
        <v>0</v>
      </c>
      <c r="K8373" s="13">
        <v>0.25900000000000001</v>
      </c>
      <c r="L8373" s="13">
        <v>4.2000000000000003E-2</v>
      </c>
      <c r="M8373" s="13">
        <v>9.6999999999999989E-2</v>
      </c>
      <c r="N8373" s="13">
        <v>0.12</v>
      </c>
      <c r="O8373" s="13">
        <v>0</v>
      </c>
      <c r="P8373" s="12" t="str">
        <f>LEFT(Tabela2[[#This Row],[Código]],2)</f>
        <v>84</v>
      </c>
    </row>
    <row r="8374" spans="2:16" ht="15" customHeight="1" x14ac:dyDescent="0.25">
      <c r="B8374" s="36" t="str">
        <f>LOOKUP(Tabela2[[#This Row],[RESUMO]],Tabela3[Grupo],Tabela3[Meus produtos])</f>
        <v>Não</v>
      </c>
      <c r="C8374" s="30" t="s">
        <v>7981</v>
      </c>
      <c r="D8374" t="s">
        <v>21238</v>
      </c>
      <c r="E8374" t="s">
        <v>11853</v>
      </c>
      <c r="F8374" s="30" t="s">
        <v>18676</v>
      </c>
      <c r="G8374">
        <v>9.6999999999999993</v>
      </c>
      <c r="H8374">
        <v>4.2</v>
      </c>
      <c r="I8374">
        <v>12</v>
      </c>
      <c r="J8374">
        <v>0</v>
      </c>
      <c r="K8374" s="13">
        <v>0.25900000000000001</v>
      </c>
      <c r="L8374" s="13">
        <v>4.2000000000000003E-2</v>
      </c>
      <c r="M8374" s="13">
        <v>9.6999999999999989E-2</v>
      </c>
      <c r="N8374" s="13">
        <v>0.12</v>
      </c>
      <c r="O8374" s="13">
        <v>0</v>
      </c>
      <c r="P8374" s="12" t="str">
        <f>LEFT(Tabela2[[#This Row],[Código]],2)</f>
        <v>84</v>
      </c>
    </row>
    <row r="8375" spans="2:16" ht="15" customHeight="1" x14ac:dyDescent="0.25">
      <c r="B8375" s="36" t="str">
        <f>LOOKUP(Tabela2[[#This Row],[RESUMO]],Tabela3[Grupo],Tabela3[Meus produtos])</f>
        <v>Não</v>
      </c>
      <c r="C8375" s="30" t="s">
        <v>7982</v>
      </c>
      <c r="D8375" t="s">
        <v>21238</v>
      </c>
      <c r="E8375" t="s">
        <v>11853</v>
      </c>
      <c r="F8375" s="30" t="s">
        <v>18677</v>
      </c>
      <c r="G8375">
        <v>9.6999999999999993</v>
      </c>
      <c r="H8375">
        <v>4.2</v>
      </c>
      <c r="I8375">
        <v>8.8000000000000007</v>
      </c>
      <c r="J8375">
        <v>0</v>
      </c>
      <c r="K8375" s="13">
        <v>0.22699999999999998</v>
      </c>
      <c r="L8375" s="13">
        <v>4.2000000000000003E-2</v>
      </c>
      <c r="M8375" s="13">
        <v>9.6999999999999989E-2</v>
      </c>
      <c r="N8375" s="13">
        <v>8.8000000000000009E-2</v>
      </c>
      <c r="O8375" s="13">
        <v>0</v>
      </c>
      <c r="P8375" s="12" t="str">
        <f>LEFT(Tabela2[[#This Row],[Código]],2)</f>
        <v>84</v>
      </c>
    </row>
    <row r="8376" spans="2:16" ht="15" customHeight="1" x14ac:dyDescent="0.25">
      <c r="B8376" s="36" t="str">
        <f>LOOKUP(Tabela2[[#This Row],[RESUMO]],Tabela3[Grupo],Tabela3[Meus produtos])</f>
        <v>Não</v>
      </c>
      <c r="C8376" s="30" t="s">
        <v>7983</v>
      </c>
      <c r="D8376" t="s">
        <v>21238</v>
      </c>
      <c r="E8376" t="s">
        <v>11853</v>
      </c>
      <c r="F8376" s="30" t="s">
        <v>18678</v>
      </c>
      <c r="G8376">
        <v>9.6999999999999993</v>
      </c>
      <c r="H8376">
        <v>4.2</v>
      </c>
      <c r="I8376">
        <v>12</v>
      </c>
      <c r="J8376">
        <v>0</v>
      </c>
      <c r="K8376" s="13">
        <v>0.25900000000000001</v>
      </c>
      <c r="L8376" s="13">
        <v>4.2000000000000003E-2</v>
      </c>
      <c r="M8376" s="13">
        <v>9.6999999999999989E-2</v>
      </c>
      <c r="N8376" s="13">
        <v>0.12</v>
      </c>
      <c r="O8376" s="13">
        <v>0</v>
      </c>
      <c r="P8376" s="12" t="str">
        <f>LEFT(Tabela2[[#This Row],[Código]],2)</f>
        <v>84</v>
      </c>
    </row>
    <row r="8377" spans="2:16" ht="15" customHeight="1" x14ac:dyDescent="0.25">
      <c r="B8377" s="36" t="str">
        <f>LOOKUP(Tabela2[[#This Row],[RESUMO]],Tabela3[Grupo],Tabela3[Meus produtos])</f>
        <v>Não</v>
      </c>
      <c r="C8377" s="30" t="s">
        <v>7984</v>
      </c>
      <c r="D8377" t="s">
        <v>21238</v>
      </c>
      <c r="E8377" t="s">
        <v>11853</v>
      </c>
      <c r="F8377" s="30" t="s">
        <v>18679</v>
      </c>
      <c r="G8377">
        <v>9.6999999999999993</v>
      </c>
      <c r="H8377">
        <v>4.2</v>
      </c>
      <c r="I8377">
        <v>12</v>
      </c>
      <c r="J8377">
        <v>0</v>
      </c>
      <c r="K8377" s="13">
        <v>0.25900000000000001</v>
      </c>
      <c r="L8377" s="13">
        <v>4.2000000000000003E-2</v>
      </c>
      <c r="M8377" s="13">
        <v>9.6999999999999989E-2</v>
      </c>
      <c r="N8377" s="13">
        <v>0.12</v>
      </c>
      <c r="O8377" s="13">
        <v>0</v>
      </c>
      <c r="P8377" s="12" t="str">
        <f>LEFT(Tabela2[[#This Row],[Código]],2)</f>
        <v>84</v>
      </c>
    </row>
    <row r="8378" spans="2:16" ht="15" customHeight="1" x14ac:dyDescent="0.25">
      <c r="B8378" s="36" t="str">
        <f>LOOKUP(Tabela2[[#This Row],[RESUMO]],Tabela3[Grupo],Tabela3[Meus produtos])</f>
        <v>Não</v>
      </c>
      <c r="C8378" s="30" t="s">
        <v>7985</v>
      </c>
      <c r="D8378" t="s">
        <v>21238</v>
      </c>
      <c r="E8378" t="s">
        <v>11853</v>
      </c>
      <c r="F8378" s="30" t="s">
        <v>18680</v>
      </c>
      <c r="G8378">
        <v>9.6999999999999993</v>
      </c>
      <c r="H8378">
        <v>4.2</v>
      </c>
      <c r="I8378">
        <v>12</v>
      </c>
      <c r="J8378">
        <v>0</v>
      </c>
      <c r="K8378" s="13">
        <v>0.25900000000000001</v>
      </c>
      <c r="L8378" s="13">
        <v>4.2000000000000003E-2</v>
      </c>
      <c r="M8378" s="13">
        <v>9.6999999999999989E-2</v>
      </c>
      <c r="N8378" s="13">
        <v>0.12</v>
      </c>
      <c r="O8378" s="13">
        <v>0</v>
      </c>
      <c r="P8378" s="12" t="str">
        <f>LEFT(Tabela2[[#This Row],[Código]],2)</f>
        <v>84</v>
      </c>
    </row>
    <row r="8379" spans="2:16" ht="15" customHeight="1" x14ac:dyDescent="0.25">
      <c r="B8379" s="36" t="str">
        <f>LOOKUP(Tabela2[[#This Row],[RESUMO]],Tabela3[Grupo],Tabela3[Meus produtos])</f>
        <v>Não</v>
      </c>
      <c r="C8379" s="30" t="s">
        <v>7986</v>
      </c>
      <c r="D8379" t="s">
        <v>21238</v>
      </c>
      <c r="E8379" t="s">
        <v>11853</v>
      </c>
      <c r="F8379" s="30" t="s">
        <v>18681</v>
      </c>
      <c r="G8379">
        <v>9.6999999999999993</v>
      </c>
      <c r="H8379">
        <v>4.2</v>
      </c>
      <c r="I8379">
        <v>12</v>
      </c>
      <c r="J8379">
        <v>0</v>
      </c>
      <c r="K8379" s="13">
        <v>0.25900000000000001</v>
      </c>
      <c r="L8379" s="13">
        <v>4.2000000000000003E-2</v>
      </c>
      <c r="M8379" s="13">
        <v>9.6999999999999989E-2</v>
      </c>
      <c r="N8379" s="13">
        <v>0.12</v>
      </c>
      <c r="O8379" s="13">
        <v>0</v>
      </c>
      <c r="P8379" s="12" t="str">
        <f>LEFT(Tabela2[[#This Row],[Código]],2)</f>
        <v>84</v>
      </c>
    </row>
    <row r="8380" spans="2:16" ht="15" customHeight="1" x14ac:dyDescent="0.25">
      <c r="B8380" s="36" t="str">
        <f>LOOKUP(Tabela2[[#This Row],[RESUMO]],Tabela3[Grupo],Tabela3[Meus produtos])</f>
        <v>Não</v>
      </c>
      <c r="C8380" s="30" t="s">
        <v>7987</v>
      </c>
      <c r="D8380" t="s">
        <v>21238</v>
      </c>
      <c r="E8380" t="s">
        <v>11853</v>
      </c>
      <c r="F8380" s="30" t="s">
        <v>18682</v>
      </c>
      <c r="G8380">
        <v>9.6999999999999993</v>
      </c>
      <c r="H8380">
        <v>4.2</v>
      </c>
      <c r="I8380">
        <v>12</v>
      </c>
      <c r="J8380">
        <v>0</v>
      </c>
      <c r="K8380" s="13">
        <v>0.25900000000000001</v>
      </c>
      <c r="L8380" s="13">
        <v>4.2000000000000003E-2</v>
      </c>
      <c r="M8380" s="13">
        <v>9.6999999999999989E-2</v>
      </c>
      <c r="N8380" s="13">
        <v>0.12</v>
      </c>
      <c r="O8380" s="13">
        <v>0</v>
      </c>
      <c r="P8380" s="12" t="str">
        <f>LEFT(Tabela2[[#This Row],[Código]],2)</f>
        <v>84</v>
      </c>
    </row>
    <row r="8381" spans="2:16" ht="15" customHeight="1" x14ac:dyDescent="0.25">
      <c r="B8381" s="36" t="str">
        <f>LOOKUP(Tabela2[[#This Row],[RESUMO]],Tabela3[Grupo],Tabela3[Meus produtos])</f>
        <v>Não</v>
      </c>
      <c r="C8381" s="30" t="s">
        <v>7988</v>
      </c>
      <c r="D8381" t="s">
        <v>21238</v>
      </c>
      <c r="E8381" t="s">
        <v>11853</v>
      </c>
      <c r="F8381" s="30" t="s">
        <v>18683</v>
      </c>
      <c r="G8381">
        <v>9.6999999999999993</v>
      </c>
      <c r="H8381">
        <v>4.2</v>
      </c>
      <c r="I8381">
        <v>12</v>
      </c>
      <c r="J8381">
        <v>0</v>
      </c>
      <c r="K8381" s="13">
        <v>0.25900000000000001</v>
      </c>
      <c r="L8381" s="13">
        <v>4.2000000000000003E-2</v>
      </c>
      <c r="M8381" s="13">
        <v>9.6999999999999989E-2</v>
      </c>
      <c r="N8381" s="13">
        <v>0.12</v>
      </c>
      <c r="O8381" s="13">
        <v>0</v>
      </c>
      <c r="P8381" s="12" t="str">
        <f>LEFT(Tabela2[[#This Row],[Código]],2)</f>
        <v>84</v>
      </c>
    </row>
    <row r="8382" spans="2:16" ht="15" customHeight="1" x14ac:dyDescent="0.25">
      <c r="B8382" s="36" t="str">
        <f>LOOKUP(Tabela2[[#This Row],[RESUMO]],Tabela3[Grupo],Tabela3[Meus produtos])</f>
        <v>Não</v>
      </c>
      <c r="C8382" s="30" t="s">
        <v>7989</v>
      </c>
      <c r="D8382" t="s">
        <v>21238</v>
      </c>
      <c r="E8382" t="s">
        <v>11853</v>
      </c>
      <c r="F8382" s="30" t="s">
        <v>18684</v>
      </c>
      <c r="G8382">
        <v>9.6999999999999993</v>
      </c>
      <c r="H8382">
        <v>4.2</v>
      </c>
      <c r="I8382">
        <v>12</v>
      </c>
      <c r="J8382">
        <v>0</v>
      </c>
      <c r="K8382" s="13">
        <v>0.25900000000000001</v>
      </c>
      <c r="L8382" s="13">
        <v>4.2000000000000003E-2</v>
      </c>
      <c r="M8382" s="13">
        <v>9.6999999999999989E-2</v>
      </c>
      <c r="N8382" s="13">
        <v>0.12</v>
      </c>
      <c r="O8382" s="13">
        <v>0</v>
      </c>
      <c r="P8382" s="12" t="str">
        <f>LEFT(Tabela2[[#This Row],[Código]],2)</f>
        <v>84</v>
      </c>
    </row>
    <row r="8383" spans="2:16" ht="15" customHeight="1" x14ac:dyDescent="0.25">
      <c r="B8383" s="36" t="str">
        <f>LOOKUP(Tabela2[[#This Row],[RESUMO]],Tabela3[Grupo],Tabela3[Meus produtos])</f>
        <v>Não</v>
      </c>
      <c r="C8383" s="30" t="s">
        <v>7990</v>
      </c>
      <c r="D8383" t="s">
        <v>21238</v>
      </c>
      <c r="E8383" t="s">
        <v>11853</v>
      </c>
      <c r="F8383" s="30" t="s">
        <v>18685</v>
      </c>
      <c r="G8383">
        <v>9.6999999999999993</v>
      </c>
      <c r="H8383">
        <v>4.2</v>
      </c>
      <c r="I8383">
        <v>8.8000000000000007</v>
      </c>
      <c r="J8383">
        <v>0</v>
      </c>
      <c r="K8383" s="13">
        <v>0.22699999999999998</v>
      </c>
      <c r="L8383" s="13">
        <v>4.2000000000000003E-2</v>
      </c>
      <c r="M8383" s="13">
        <v>9.6999999999999989E-2</v>
      </c>
      <c r="N8383" s="13">
        <v>8.8000000000000009E-2</v>
      </c>
      <c r="O8383" s="13">
        <v>0</v>
      </c>
      <c r="P8383" s="12" t="str">
        <f>LEFT(Tabela2[[#This Row],[Código]],2)</f>
        <v>84</v>
      </c>
    </row>
    <row r="8384" spans="2:16" ht="15" customHeight="1" x14ac:dyDescent="0.25">
      <c r="B8384" s="36" t="str">
        <f>LOOKUP(Tabela2[[#This Row],[RESUMO]],Tabela3[Grupo],Tabela3[Meus produtos])</f>
        <v>Não</v>
      </c>
      <c r="C8384" s="30" t="s">
        <v>7991</v>
      </c>
      <c r="D8384" t="s">
        <v>21238</v>
      </c>
      <c r="E8384" t="s">
        <v>11853</v>
      </c>
      <c r="F8384" s="30" t="s">
        <v>18686</v>
      </c>
      <c r="G8384">
        <v>9.6999999999999993</v>
      </c>
      <c r="H8384">
        <v>4.2</v>
      </c>
      <c r="I8384">
        <v>8.8000000000000007</v>
      </c>
      <c r="J8384">
        <v>0</v>
      </c>
      <c r="K8384" s="13">
        <v>0.22699999999999998</v>
      </c>
      <c r="L8384" s="13">
        <v>4.2000000000000003E-2</v>
      </c>
      <c r="M8384" s="13">
        <v>9.6999999999999989E-2</v>
      </c>
      <c r="N8384" s="13">
        <v>8.8000000000000009E-2</v>
      </c>
      <c r="O8384" s="13">
        <v>0</v>
      </c>
      <c r="P8384" s="12" t="str">
        <f>LEFT(Tabela2[[#This Row],[Código]],2)</f>
        <v>84</v>
      </c>
    </row>
    <row r="8385" spans="2:16" ht="15" customHeight="1" x14ac:dyDescent="0.25">
      <c r="B8385" s="36" t="str">
        <f>LOOKUP(Tabela2[[#This Row],[RESUMO]],Tabela3[Grupo],Tabela3[Meus produtos])</f>
        <v>Não</v>
      </c>
      <c r="C8385" s="30" t="s">
        <v>7992</v>
      </c>
      <c r="D8385" t="s">
        <v>21238</v>
      </c>
      <c r="E8385" t="s">
        <v>11853</v>
      </c>
      <c r="F8385" s="30" t="s">
        <v>18687</v>
      </c>
      <c r="G8385">
        <v>9.6999999999999993</v>
      </c>
      <c r="H8385">
        <v>4.2</v>
      </c>
      <c r="I8385">
        <v>8.8000000000000007</v>
      </c>
      <c r="J8385">
        <v>0</v>
      </c>
      <c r="K8385" s="13">
        <v>0.22699999999999998</v>
      </c>
      <c r="L8385" s="13">
        <v>4.2000000000000003E-2</v>
      </c>
      <c r="M8385" s="13">
        <v>9.6999999999999989E-2</v>
      </c>
      <c r="N8385" s="13">
        <v>8.8000000000000009E-2</v>
      </c>
      <c r="O8385" s="13">
        <v>0</v>
      </c>
      <c r="P8385" s="12" t="str">
        <f>LEFT(Tabela2[[#This Row],[Código]],2)</f>
        <v>84</v>
      </c>
    </row>
    <row r="8386" spans="2:16" ht="15" customHeight="1" x14ac:dyDescent="0.25">
      <c r="B8386" s="36" t="str">
        <f>LOOKUP(Tabela2[[#This Row],[RESUMO]],Tabela3[Grupo],Tabela3[Meus produtos])</f>
        <v>Não</v>
      </c>
      <c r="C8386" s="30" t="s">
        <v>7993</v>
      </c>
      <c r="D8386" t="s">
        <v>21238</v>
      </c>
      <c r="E8386" t="s">
        <v>11853</v>
      </c>
      <c r="F8386" s="30" t="s">
        <v>18688</v>
      </c>
      <c r="G8386">
        <v>9.6999999999999993</v>
      </c>
      <c r="H8386">
        <v>4.2</v>
      </c>
      <c r="I8386">
        <v>8.8000000000000007</v>
      </c>
      <c r="J8386">
        <v>0</v>
      </c>
      <c r="K8386" s="13">
        <v>0.22699999999999998</v>
      </c>
      <c r="L8386" s="13">
        <v>4.2000000000000003E-2</v>
      </c>
      <c r="M8386" s="13">
        <v>9.6999999999999989E-2</v>
      </c>
      <c r="N8386" s="13">
        <v>8.8000000000000009E-2</v>
      </c>
      <c r="O8386" s="13">
        <v>0</v>
      </c>
      <c r="P8386" s="12" t="str">
        <f>LEFT(Tabela2[[#This Row],[Código]],2)</f>
        <v>84</v>
      </c>
    </row>
    <row r="8387" spans="2:16" ht="15" customHeight="1" x14ac:dyDescent="0.25">
      <c r="B8387" s="36" t="str">
        <f>LOOKUP(Tabela2[[#This Row],[RESUMO]],Tabela3[Grupo],Tabela3[Meus produtos])</f>
        <v>Não</v>
      </c>
      <c r="C8387" s="30" t="s">
        <v>7994</v>
      </c>
      <c r="D8387" t="s">
        <v>21238</v>
      </c>
      <c r="E8387" t="s">
        <v>11853</v>
      </c>
      <c r="F8387" s="30" t="s">
        <v>18689</v>
      </c>
      <c r="G8387">
        <v>9.6999999999999993</v>
      </c>
      <c r="H8387">
        <v>4.2</v>
      </c>
      <c r="I8387">
        <v>8.8000000000000007</v>
      </c>
      <c r="J8387">
        <v>0</v>
      </c>
      <c r="K8387" s="13">
        <v>0.22699999999999998</v>
      </c>
      <c r="L8387" s="13">
        <v>4.2000000000000003E-2</v>
      </c>
      <c r="M8387" s="13">
        <v>9.6999999999999989E-2</v>
      </c>
      <c r="N8387" s="13">
        <v>8.8000000000000009E-2</v>
      </c>
      <c r="O8387" s="13">
        <v>0</v>
      </c>
      <c r="P8387" s="12" t="str">
        <f>LEFT(Tabela2[[#This Row],[Código]],2)</f>
        <v>84</v>
      </c>
    </row>
    <row r="8388" spans="2:16" ht="15" customHeight="1" x14ac:dyDescent="0.25">
      <c r="B8388" s="36" t="str">
        <f>LOOKUP(Tabela2[[#This Row],[RESUMO]],Tabela3[Grupo],Tabela3[Meus produtos])</f>
        <v>Não</v>
      </c>
      <c r="C8388" s="30" t="s">
        <v>7995</v>
      </c>
      <c r="D8388" t="s">
        <v>21238</v>
      </c>
      <c r="E8388" t="s">
        <v>11853</v>
      </c>
      <c r="F8388" s="30" t="s">
        <v>18690</v>
      </c>
      <c r="G8388">
        <v>9.6999999999999993</v>
      </c>
      <c r="H8388">
        <v>4.2</v>
      </c>
      <c r="I8388">
        <v>12</v>
      </c>
      <c r="J8388">
        <v>0</v>
      </c>
      <c r="K8388" s="13">
        <v>0.25900000000000001</v>
      </c>
      <c r="L8388" s="13">
        <v>4.2000000000000003E-2</v>
      </c>
      <c r="M8388" s="13">
        <v>9.6999999999999989E-2</v>
      </c>
      <c r="N8388" s="13">
        <v>0.12</v>
      </c>
      <c r="O8388" s="13">
        <v>0</v>
      </c>
      <c r="P8388" s="12" t="str">
        <f>LEFT(Tabela2[[#This Row],[Código]],2)</f>
        <v>84</v>
      </c>
    </row>
    <row r="8389" spans="2:16" ht="15" customHeight="1" x14ac:dyDescent="0.25">
      <c r="B8389" s="36" t="str">
        <f>LOOKUP(Tabela2[[#This Row],[RESUMO]],Tabela3[Grupo],Tabela3[Meus produtos])</f>
        <v>Não</v>
      </c>
      <c r="C8389" s="30" t="s">
        <v>7996</v>
      </c>
      <c r="D8389" t="s">
        <v>21238</v>
      </c>
      <c r="E8389" t="s">
        <v>11853</v>
      </c>
      <c r="F8389" s="30" t="s">
        <v>18691</v>
      </c>
      <c r="G8389">
        <v>9.6999999999999993</v>
      </c>
      <c r="H8389">
        <v>4.2</v>
      </c>
      <c r="I8389">
        <v>8.8000000000000007</v>
      </c>
      <c r="J8389">
        <v>0</v>
      </c>
      <c r="K8389" s="13">
        <v>0.22699999999999998</v>
      </c>
      <c r="L8389" s="13">
        <v>4.2000000000000003E-2</v>
      </c>
      <c r="M8389" s="13">
        <v>9.6999999999999989E-2</v>
      </c>
      <c r="N8389" s="13">
        <v>8.8000000000000009E-2</v>
      </c>
      <c r="O8389" s="13">
        <v>0</v>
      </c>
      <c r="P8389" s="12" t="str">
        <f>LEFT(Tabela2[[#This Row],[Código]],2)</f>
        <v>84</v>
      </c>
    </row>
    <row r="8390" spans="2:16" ht="15" customHeight="1" x14ac:dyDescent="0.25">
      <c r="B8390" s="36" t="str">
        <f>LOOKUP(Tabela2[[#This Row],[RESUMO]],Tabela3[Grupo],Tabela3[Meus produtos])</f>
        <v>Não</v>
      </c>
      <c r="C8390" s="30" t="s">
        <v>7997</v>
      </c>
      <c r="D8390" t="s">
        <v>21238</v>
      </c>
      <c r="E8390" t="s">
        <v>11853</v>
      </c>
      <c r="F8390" s="30" t="s">
        <v>18692</v>
      </c>
      <c r="G8390">
        <v>6.2</v>
      </c>
      <c r="H8390">
        <v>4.2</v>
      </c>
      <c r="I8390">
        <v>8.8000000000000007</v>
      </c>
      <c r="J8390">
        <v>0</v>
      </c>
      <c r="K8390" s="13">
        <v>0.192</v>
      </c>
      <c r="L8390" s="13">
        <v>4.2000000000000003E-2</v>
      </c>
      <c r="M8390" s="13">
        <v>6.2E-2</v>
      </c>
      <c r="N8390" s="13">
        <v>8.8000000000000009E-2</v>
      </c>
      <c r="O8390" s="13">
        <v>0</v>
      </c>
      <c r="P8390" s="12" t="str">
        <f>LEFT(Tabela2[[#This Row],[Código]],2)</f>
        <v>84</v>
      </c>
    </row>
    <row r="8391" spans="2:16" ht="15" customHeight="1" x14ac:dyDescent="0.25">
      <c r="B8391" s="36" t="str">
        <f>LOOKUP(Tabela2[[#This Row],[RESUMO]],Tabela3[Grupo],Tabela3[Meus produtos])</f>
        <v>Não</v>
      </c>
      <c r="C8391" s="30" t="s">
        <v>7998</v>
      </c>
      <c r="D8391" t="s">
        <v>21238</v>
      </c>
      <c r="E8391" t="s">
        <v>11853</v>
      </c>
      <c r="F8391" s="30" t="s">
        <v>18693</v>
      </c>
      <c r="G8391">
        <v>9.6999999999999993</v>
      </c>
      <c r="H8391">
        <v>4.2</v>
      </c>
      <c r="I8391">
        <v>8.8000000000000007</v>
      </c>
      <c r="J8391">
        <v>0</v>
      </c>
      <c r="K8391" s="13">
        <v>0.22699999999999998</v>
      </c>
      <c r="L8391" s="13">
        <v>4.2000000000000003E-2</v>
      </c>
      <c r="M8391" s="13">
        <v>9.6999999999999989E-2</v>
      </c>
      <c r="N8391" s="13">
        <v>8.8000000000000009E-2</v>
      </c>
      <c r="O8391" s="13">
        <v>0</v>
      </c>
      <c r="P8391" s="12" t="str">
        <f>LEFT(Tabela2[[#This Row],[Código]],2)</f>
        <v>84</v>
      </c>
    </row>
    <row r="8392" spans="2:16" ht="15" customHeight="1" x14ac:dyDescent="0.25">
      <c r="B8392" s="36" t="str">
        <f>LOOKUP(Tabela2[[#This Row],[RESUMO]],Tabela3[Grupo],Tabela3[Meus produtos])</f>
        <v>Não</v>
      </c>
      <c r="C8392" s="30" t="s">
        <v>7999</v>
      </c>
      <c r="D8392" t="s">
        <v>21238</v>
      </c>
      <c r="E8392" t="s">
        <v>11853</v>
      </c>
      <c r="F8392" s="30" t="s">
        <v>18694</v>
      </c>
      <c r="G8392">
        <v>12.29</v>
      </c>
      <c r="H8392">
        <v>6.79</v>
      </c>
      <c r="I8392">
        <v>12</v>
      </c>
      <c r="J8392">
        <v>0</v>
      </c>
      <c r="K8392" s="13">
        <v>0.31079999999999997</v>
      </c>
      <c r="L8392" s="13">
        <v>6.7900000000000002E-2</v>
      </c>
      <c r="M8392" s="13">
        <v>0.1229</v>
      </c>
      <c r="N8392" s="13">
        <v>0.12</v>
      </c>
      <c r="O8392" s="13">
        <v>0</v>
      </c>
      <c r="P8392" s="12" t="str">
        <f>LEFT(Tabela2[[#This Row],[Código]],2)</f>
        <v>84</v>
      </c>
    </row>
    <row r="8393" spans="2:16" ht="15" customHeight="1" x14ac:dyDescent="0.25">
      <c r="B8393" s="36" t="str">
        <f>LOOKUP(Tabela2[[#This Row],[RESUMO]],Tabela3[Grupo],Tabela3[Meus produtos])</f>
        <v>Não</v>
      </c>
      <c r="C8393" s="30" t="s">
        <v>8000</v>
      </c>
      <c r="D8393" t="s">
        <v>21238</v>
      </c>
      <c r="E8393" t="s">
        <v>11853</v>
      </c>
      <c r="F8393" s="30" t="s">
        <v>18695</v>
      </c>
      <c r="G8393">
        <v>6.4</v>
      </c>
      <c r="H8393">
        <v>4.2</v>
      </c>
      <c r="I8393">
        <v>0</v>
      </c>
      <c r="J8393">
        <v>0</v>
      </c>
      <c r="K8393" s="13">
        <v>0.10600000000000001</v>
      </c>
      <c r="L8393" s="13">
        <v>4.2000000000000003E-2</v>
      </c>
      <c r="M8393" s="13">
        <v>6.4000000000000001E-2</v>
      </c>
      <c r="N8393" s="13">
        <v>0</v>
      </c>
      <c r="O8393" s="13">
        <v>0</v>
      </c>
      <c r="P8393" s="12" t="str">
        <f>LEFT(Tabela2[[#This Row],[Código]],2)</f>
        <v>84</v>
      </c>
    </row>
    <row r="8394" spans="2:16" ht="15" customHeight="1" x14ac:dyDescent="0.25">
      <c r="B8394" s="36" t="str">
        <f>LOOKUP(Tabela2[[#This Row],[RESUMO]],Tabela3[Grupo],Tabela3[Meus produtos])</f>
        <v>Não</v>
      </c>
      <c r="C8394" s="30" t="s">
        <v>8000</v>
      </c>
      <c r="D8394" t="s">
        <v>124</v>
      </c>
      <c r="E8394" t="s">
        <v>11853</v>
      </c>
      <c r="F8394" s="30" t="s">
        <v>21501</v>
      </c>
      <c r="G8394">
        <v>6.55</v>
      </c>
      <c r="H8394">
        <v>4.3499999999999996</v>
      </c>
      <c r="I8394">
        <v>0</v>
      </c>
      <c r="J8394">
        <v>0</v>
      </c>
      <c r="K8394" s="13">
        <v>0.109</v>
      </c>
      <c r="L8394" s="13">
        <v>4.3499999999999997E-2</v>
      </c>
      <c r="M8394" s="13">
        <v>6.5500000000000003E-2</v>
      </c>
      <c r="N8394" s="13">
        <v>0</v>
      </c>
      <c r="O8394" s="13">
        <v>0</v>
      </c>
      <c r="P8394" s="12" t="str">
        <f>LEFT(Tabela2[[#This Row],[Código]],2)</f>
        <v>84</v>
      </c>
    </row>
    <row r="8395" spans="2:16" ht="15" customHeight="1" x14ac:dyDescent="0.25">
      <c r="B8395" s="36" t="str">
        <f>LOOKUP(Tabela2[[#This Row],[RESUMO]],Tabela3[Grupo],Tabela3[Meus produtos])</f>
        <v>Não</v>
      </c>
      <c r="C8395" s="30" t="s">
        <v>8001</v>
      </c>
      <c r="D8395" t="s">
        <v>21238</v>
      </c>
      <c r="E8395" t="s">
        <v>11853</v>
      </c>
      <c r="F8395" s="30" t="s">
        <v>18696</v>
      </c>
      <c r="G8395">
        <v>9.6999999999999993</v>
      </c>
      <c r="H8395">
        <v>4.2</v>
      </c>
      <c r="I8395">
        <v>12</v>
      </c>
      <c r="J8395">
        <v>0</v>
      </c>
      <c r="K8395" s="13">
        <v>0.25900000000000001</v>
      </c>
      <c r="L8395" s="13">
        <v>4.2000000000000003E-2</v>
      </c>
      <c r="M8395" s="13">
        <v>9.6999999999999989E-2</v>
      </c>
      <c r="N8395" s="13">
        <v>0.12</v>
      </c>
      <c r="O8395" s="13">
        <v>0</v>
      </c>
      <c r="P8395" s="12" t="str">
        <f>LEFT(Tabela2[[#This Row],[Código]],2)</f>
        <v>84</v>
      </c>
    </row>
    <row r="8396" spans="2:16" ht="15" customHeight="1" x14ac:dyDescent="0.25">
      <c r="B8396" s="36" t="str">
        <f>LOOKUP(Tabela2[[#This Row],[RESUMO]],Tabela3[Grupo],Tabela3[Meus produtos])</f>
        <v>Não</v>
      </c>
      <c r="C8396" s="30" t="s">
        <v>8002</v>
      </c>
      <c r="D8396" t="s">
        <v>21238</v>
      </c>
      <c r="E8396" t="s">
        <v>11853</v>
      </c>
      <c r="F8396" s="30" t="s">
        <v>18697</v>
      </c>
      <c r="G8396">
        <v>6.2</v>
      </c>
      <c r="H8396">
        <v>4.2</v>
      </c>
      <c r="I8396">
        <v>12</v>
      </c>
      <c r="J8396">
        <v>0</v>
      </c>
      <c r="K8396" s="13">
        <v>0.224</v>
      </c>
      <c r="L8396" s="13">
        <v>4.2000000000000003E-2</v>
      </c>
      <c r="M8396" s="13">
        <v>6.2E-2</v>
      </c>
      <c r="N8396" s="13">
        <v>0.12</v>
      </c>
      <c r="O8396" s="13">
        <v>0</v>
      </c>
      <c r="P8396" s="12" t="str">
        <f>LEFT(Tabela2[[#This Row],[Código]],2)</f>
        <v>84</v>
      </c>
    </row>
    <row r="8397" spans="2:16" ht="15" customHeight="1" x14ac:dyDescent="0.25">
      <c r="B8397" s="36" t="str">
        <f>LOOKUP(Tabela2[[#This Row],[RESUMO]],Tabela3[Grupo],Tabela3[Meus produtos])</f>
        <v>Não</v>
      </c>
      <c r="C8397" s="30" t="s">
        <v>8003</v>
      </c>
      <c r="D8397" t="s">
        <v>21238</v>
      </c>
      <c r="E8397" t="s">
        <v>11853</v>
      </c>
      <c r="F8397" s="30" t="s">
        <v>18698</v>
      </c>
      <c r="G8397">
        <v>6.2</v>
      </c>
      <c r="H8397">
        <v>4.2</v>
      </c>
      <c r="I8397">
        <v>12</v>
      </c>
      <c r="J8397">
        <v>0</v>
      </c>
      <c r="K8397" s="13">
        <v>0.224</v>
      </c>
      <c r="L8397" s="13">
        <v>4.2000000000000003E-2</v>
      </c>
      <c r="M8397" s="13">
        <v>6.2E-2</v>
      </c>
      <c r="N8397" s="13">
        <v>0.12</v>
      </c>
      <c r="O8397" s="13">
        <v>0</v>
      </c>
      <c r="P8397" s="12" t="str">
        <f>LEFT(Tabela2[[#This Row],[Código]],2)</f>
        <v>84</v>
      </c>
    </row>
    <row r="8398" spans="2:16" ht="15" customHeight="1" x14ac:dyDescent="0.25">
      <c r="B8398" s="36" t="str">
        <f>LOOKUP(Tabela2[[#This Row],[RESUMO]],Tabela3[Grupo],Tabela3[Meus produtos])</f>
        <v>Não</v>
      </c>
      <c r="C8398" s="30" t="s">
        <v>8004</v>
      </c>
      <c r="D8398" t="s">
        <v>21238</v>
      </c>
      <c r="E8398" t="s">
        <v>11853</v>
      </c>
      <c r="F8398" s="30" t="s">
        <v>18699</v>
      </c>
      <c r="G8398">
        <v>9.6999999999999993</v>
      </c>
      <c r="H8398">
        <v>4.2</v>
      </c>
      <c r="I8398">
        <v>12</v>
      </c>
      <c r="J8398">
        <v>0</v>
      </c>
      <c r="K8398" s="13">
        <v>0.25900000000000001</v>
      </c>
      <c r="L8398" s="13">
        <v>4.2000000000000003E-2</v>
      </c>
      <c r="M8398" s="13">
        <v>9.6999999999999989E-2</v>
      </c>
      <c r="N8398" s="13">
        <v>0.12</v>
      </c>
      <c r="O8398" s="13">
        <v>0</v>
      </c>
      <c r="P8398" s="12" t="str">
        <f>LEFT(Tabela2[[#This Row],[Código]],2)</f>
        <v>84</v>
      </c>
    </row>
    <row r="8399" spans="2:16" ht="15" customHeight="1" x14ac:dyDescent="0.25">
      <c r="B8399" s="36" t="str">
        <f>LOOKUP(Tabela2[[#This Row],[RESUMO]],Tabela3[Grupo],Tabela3[Meus produtos])</f>
        <v>Não</v>
      </c>
      <c r="C8399" s="30" t="s">
        <v>8005</v>
      </c>
      <c r="D8399" t="s">
        <v>21238</v>
      </c>
      <c r="E8399" t="s">
        <v>11853</v>
      </c>
      <c r="F8399" s="30" t="s">
        <v>18700</v>
      </c>
      <c r="G8399">
        <v>15.45</v>
      </c>
      <c r="H8399">
        <v>13.45</v>
      </c>
      <c r="I8399">
        <v>12</v>
      </c>
      <c r="J8399">
        <v>0</v>
      </c>
      <c r="K8399" s="13">
        <v>0.40899999999999997</v>
      </c>
      <c r="L8399" s="13">
        <v>0.13449999999999998</v>
      </c>
      <c r="M8399" s="13">
        <v>0.1545</v>
      </c>
      <c r="N8399" s="13">
        <v>0.12</v>
      </c>
      <c r="O8399" s="13">
        <v>0</v>
      </c>
      <c r="P8399" s="12" t="str">
        <f>LEFT(Tabela2[[#This Row],[Código]],2)</f>
        <v>84</v>
      </c>
    </row>
    <row r="8400" spans="2:16" ht="15" customHeight="1" x14ac:dyDescent="0.25">
      <c r="B8400" s="36" t="str">
        <f>LOOKUP(Tabela2[[#This Row],[RESUMO]],Tabela3[Grupo],Tabela3[Meus produtos])</f>
        <v>Não</v>
      </c>
      <c r="C8400" s="30" t="s">
        <v>8006</v>
      </c>
      <c r="D8400" t="s">
        <v>21238</v>
      </c>
      <c r="E8400" t="s">
        <v>11853</v>
      </c>
      <c r="F8400" s="30" t="s">
        <v>18701</v>
      </c>
      <c r="G8400">
        <v>18.04</v>
      </c>
      <c r="H8400">
        <v>13.45</v>
      </c>
      <c r="I8400">
        <v>12</v>
      </c>
      <c r="J8400">
        <v>0</v>
      </c>
      <c r="K8400" s="13">
        <v>0.43489999999999995</v>
      </c>
      <c r="L8400" s="13">
        <v>0.13449999999999998</v>
      </c>
      <c r="M8400" s="13">
        <v>0.1804</v>
      </c>
      <c r="N8400" s="13">
        <v>0.12</v>
      </c>
      <c r="O8400" s="13">
        <v>0</v>
      </c>
      <c r="P8400" s="12" t="str">
        <f>LEFT(Tabela2[[#This Row],[Código]],2)</f>
        <v>84</v>
      </c>
    </row>
    <row r="8401" spans="2:16" ht="15" customHeight="1" x14ac:dyDescent="0.25">
      <c r="B8401" s="36" t="str">
        <f>LOOKUP(Tabela2[[#This Row],[RESUMO]],Tabela3[Grupo],Tabela3[Meus produtos])</f>
        <v>Não</v>
      </c>
      <c r="C8401" s="30" t="s">
        <v>8007</v>
      </c>
      <c r="D8401" t="s">
        <v>21238</v>
      </c>
      <c r="E8401" t="s">
        <v>11853</v>
      </c>
      <c r="F8401" s="30" t="s">
        <v>18702</v>
      </c>
      <c r="G8401">
        <v>15.45</v>
      </c>
      <c r="H8401">
        <v>13.45</v>
      </c>
      <c r="I8401">
        <v>12</v>
      </c>
      <c r="J8401">
        <v>0</v>
      </c>
      <c r="K8401" s="13">
        <v>0.40899999999999997</v>
      </c>
      <c r="L8401" s="13">
        <v>0.13449999999999998</v>
      </c>
      <c r="M8401" s="13">
        <v>0.1545</v>
      </c>
      <c r="N8401" s="13">
        <v>0.12</v>
      </c>
      <c r="O8401" s="13">
        <v>0</v>
      </c>
      <c r="P8401" s="12" t="str">
        <f>LEFT(Tabela2[[#This Row],[Código]],2)</f>
        <v>84</v>
      </c>
    </row>
    <row r="8402" spans="2:16" ht="15" customHeight="1" x14ac:dyDescent="0.25">
      <c r="B8402" s="36" t="str">
        <f>LOOKUP(Tabela2[[#This Row],[RESUMO]],Tabela3[Grupo],Tabela3[Meus produtos])</f>
        <v>Não</v>
      </c>
      <c r="C8402" s="30" t="s">
        <v>8008</v>
      </c>
      <c r="D8402" t="s">
        <v>21238</v>
      </c>
      <c r="E8402" t="s">
        <v>11853</v>
      </c>
      <c r="F8402" s="30" t="s">
        <v>18703</v>
      </c>
      <c r="G8402">
        <v>18.04</v>
      </c>
      <c r="H8402">
        <v>13.45</v>
      </c>
      <c r="I8402">
        <v>12</v>
      </c>
      <c r="J8402">
        <v>0</v>
      </c>
      <c r="K8402" s="13">
        <v>0.43489999999999995</v>
      </c>
      <c r="L8402" s="13">
        <v>0.13449999999999998</v>
      </c>
      <c r="M8402" s="13">
        <v>0.1804</v>
      </c>
      <c r="N8402" s="13">
        <v>0.12</v>
      </c>
      <c r="O8402" s="13">
        <v>0</v>
      </c>
      <c r="P8402" s="12" t="str">
        <f>LEFT(Tabela2[[#This Row],[Código]],2)</f>
        <v>84</v>
      </c>
    </row>
    <row r="8403" spans="2:16" ht="15" customHeight="1" x14ac:dyDescent="0.25">
      <c r="B8403" s="36" t="str">
        <f>LOOKUP(Tabela2[[#This Row],[RESUMO]],Tabela3[Grupo],Tabela3[Meus produtos])</f>
        <v>Não</v>
      </c>
      <c r="C8403" s="30" t="s">
        <v>8009</v>
      </c>
      <c r="D8403" t="s">
        <v>21238</v>
      </c>
      <c r="E8403" t="s">
        <v>11853</v>
      </c>
      <c r="F8403" s="30" t="s">
        <v>18704</v>
      </c>
      <c r="G8403">
        <v>15.45</v>
      </c>
      <c r="H8403">
        <v>13.45</v>
      </c>
      <c r="I8403">
        <v>12</v>
      </c>
      <c r="J8403">
        <v>0</v>
      </c>
      <c r="K8403" s="13">
        <v>0.40899999999999997</v>
      </c>
      <c r="L8403" s="13">
        <v>0.13449999999999998</v>
      </c>
      <c r="M8403" s="13">
        <v>0.1545</v>
      </c>
      <c r="N8403" s="13">
        <v>0.12</v>
      </c>
      <c r="O8403" s="13">
        <v>0</v>
      </c>
      <c r="P8403" s="12" t="str">
        <f>LEFT(Tabela2[[#This Row],[Código]],2)</f>
        <v>84</v>
      </c>
    </row>
    <row r="8404" spans="2:16" ht="15" customHeight="1" x14ac:dyDescent="0.25">
      <c r="B8404" s="36" t="str">
        <f>LOOKUP(Tabela2[[#This Row],[RESUMO]],Tabela3[Grupo],Tabela3[Meus produtos])</f>
        <v>Não</v>
      </c>
      <c r="C8404" s="30" t="s">
        <v>8010</v>
      </c>
      <c r="D8404" t="s">
        <v>21238</v>
      </c>
      <c r="E8404" t="s">
        <v>11853</v>
      </c>
      <c r="F8404" s="30" t="s">
        <v>18705</v>
      </c>
      <c r="G8404">
        <v>18.95</v>
      </c>
      <c r="H8404">
        <v>13.45</v>
      </c>
      <c r="I8404">
        <v>12</v>
      </c>
      <c r="J8404">
        <v>0</v>
      </c>
      <c r="K8404" s="13">
        <v>0.44399999999999995</v>
      </c>
      <c r="L8404" s="13">
        <v>0.13449999999999998</v>
      </c>
      <c r="M8404" s="13">
        <v>0.1895</v>
      </c>
      <c r="N8404" s="13">
        <v>0.12</v>
      </c>
      <c r="O8404" s="13">
        <v>0</v>
      </c>
      <c r="P8404" s="12" t="str">
        <f>LEFT(Tabela2[[#This Row],[Código]],2)</f>
        <v>84</v>
      </c>
    </row>
    <row r="8405" spans="2:16" ht="15" customHeight="1" x14ac:dyDescent="0.25">
      <c r="B8405" s="36" t="str">
        <f>LOOKUP(Tabela2[[#This Row],[RESUMO]],Tabela3[Grupo],Tabela3[Meus produtos])</f>
        <v>Não</v>
      </c>
      <c r="C8405" s="30" t="s">
        <v>8011</v>
      </c>
      <c r="D8405" t="s">
        <v>21238</v>
      </c>
      <c r="E8405" t="s">
        <v>11853</v>
      </c>
      <c r="F8405" s="30" t="s">
        <v>18706</v>
      </c>
      <c r="G8405">
        <v>18.04</v>
      </c>
      <c r="H8405">
        <v>13.45</v>
      </c>
      <c r="I8405">
        <v>12</v>
      </c>
      <c r="J8405">
        <v>0</v>
      </c>
      <c r="K8405" s="13">
        <v>0.43489999999999995</v>
      </c>
      <c r="L8405" s="13">
        <v>0.13449999999999998</v>
      </c>
      <c r="M8405" s="13">
        <v>0.1804</v>
      </c>
      <c r="N8405" s="13">
        <v>0.12</v>
      </c>
      <c r="O8405" s="13">
        <v>0</v>
      </c>
      <c r="P8405" s="12" t="str">
        <f>LEFT(Tabela2[[#This Row],[Código]],2)</f>
        <v>84</v>
      </c>
    </row>
    <row r="8406" spans="2:16" ht="15" customHeight="1" x14ac:dyDescent="0.25">
      <c r="B8406" s="36" t="str">
        <f>LOOKUP(Tabela2[[#This Row],[RESUMO]],Tabela3[Grupo],Tabela3[Meus produtos])</f>
        <v>Não</v>
      </c>
      <c r="C8406" s="30" t="s">
        <v>8012</v>
      </c>
      <c r="D8406" t="s">
        <v>21238</v>
      </c>
      <c r="E8406" t="s">
        <v>11853</v>
      </c>
      <c r="F8406" s="30" t="s">
        <v>18707</v>
      </c>
      <c r="G8406">
        <v>18.95</v>
      </c>
      <c r="H8406">
        <v>13.45</v>
      </c>
      <c r="I8406">
        <v>12</v>
      </c>
      <c r="J8406">
        <v>0</v>
      </c>
      <c r="K8406" s="13">
        <v>0.44399999999999995</v>
      </c>
      <c r="L8406" s="13">
        <v>0.13449999999999998</v>
      </c>
      <c r="M8406" s="13">
        <v>0.1895</v>
      </c>
      <c r="N8406" s="13">
        <v>0.12</v>
      </c>
      <c r="O8406" s="13">
        <v>0</v>
      </c>
      <c r="P8406" s="12" t="str">
        <f>LEFT(Tabela2[[#This Row],[Código]],2)</f>
        <v>84</v>
      </c>
    </row>
    <row r="8407" spans="2:16" ht="15" customHeight="1" x14ac:dyDescent="0.25">
      <c r="B8407" s="36" t="str">
        <f>LOOKUP(Tabela2[[#This Row],[RESUMO]],Tabela3[Grupo],Tabela3[Meus produtos])</f>
        <v>Não</v>
      </c>
      <c r="C8407" s="30" t="s">
        <v>8013</v>
      </c>
      <c r="D8407" t="s">
        <v>21238</v>
      </c>
      <c r="E8407" t="s">
        <v>11853</v>
      </c>
      <c r="F8407" s="30" t="s">
        <v>18708</v>
      </c>
      <c r="G8407">
        <v>15.45</v>
      </c>
      <c r="H8407">
        <v>13.45</v>
      </c>
      <c r="I8407">
        <v>12</v>
      </c>
      <c r="J8407">
        <v>0</v>
      </c>
      <c r="K8407" s="13">
        <v>0.40899999999999997</v>
      </c>
      <c r="L8407" s="13">
        <v>0.13449999999999998</v>
      </c>
      <c r="M8407" s="13">
        <v>0.1545</v>
      </c>
      <c r="N8407" s="13">
        <v>0.12</v>
      </c>
      <c r="O8407" s="13">
        <v>0</v>
      </c>
      <c r="P8407" s="12" t="str">
        <f>LEFT(Tabela2[[#This Row],[Código]],2)</f>
        <v>84</v>
      </c>
    </row>
    <row r="8408" spans="2:16" ht="15" customHeight="1" x14ac:dyDescent="0.25">
      <c r="B8408" s="36" t="str">
        <f>LOOKUP(Tabela2[[#This Row],[RESUMO]],Tabela3[Grupo],Tabela3[Meus produtos])</f>
        <v>Não</v>
      </c>
      <c r="C8408" s="30" t="s">
        <v>8014</v>
      </c>
      <c r="D8408" t="s">
        <v>21238</v>
      </c>
      <c r="E8408" t="s">
        <v>11853</v>
      </c>
      <c r="F8408" s="30" t="s">
        <v>18709</v>
      </c>
      <c r="G8408">
        <v>18.95</v>
      </c>
      <c r="H8408">
        <v>13.45</v>
      </c>
      <c r="I8408">
        <v>12</v>
      </c>
      <c r="J8408">
        <v>0</v>
      </c>
      <c r="K8408" s="13">
        <v>0.44399999999999995</v>
      </c>
      <c r="L8408" s="13">
        <v>0.13449999999999998</v>
      </c>
      <c r="M8408" s="13">
        <v>0.1895</v>
      </c>
      <c r="N8408" s="13">
        <v>0.12</v>
      </c>
      <c r="O8408" s="13">
        <v>0</v>
      </c>
      <c r="P8408" s="12" t="str">
        <f>LEFT(Tabela2[[#This Row],[Código]],2)</f>
        <v>84</v>
      </c>
    </row>
    <row r="8409" spans="2:16" ht="15" customHeight="1" x14ac:dyDescent="0.25">
      <c r="B8409" s="36" t="str">
        <f>LOOKUP(Tabela2[[#This Row],[RESUMO]],Tabela3[Grupo],Tabela3[Meus produtos])</f>
        <v>Não</v>
      </c>
      <c r="C8409" s="30" t="s">
        <v>8015</v>
      </c>
      <c r="D8409" t="s">
        <v>21238</v>
      </c>
      <c r="E8409" t="s">
        <v>11853</v>
      </c>
      <c r="F8409" s="30" t="s">
        <v>18710</v>
      </c>
      <c r="G8409">
        <v>15.45</v>
      </c>
      <c r="H8409">
        <v>13.45</v>
      </c>
      <c r="I8409">
        <v>12</v>
      </c>
      <c r="J8409">
        <v>0</v>
      </c>
      <c r="K8409" s="13">
        <v>0.40899999999999997</v>
      </c>
      <c r="L8409" s="13">
        <v>0.13449999999999998</v>
      </c>
      <c r="M8409" s="13">
        <v>0.1545</v>
      </c>
      <c r="N8409" s="13">
        <v>0.12</v>
      </c>
      <c r="O8409" s="13">
        <v>0</v>
      </c>
      <c r="P8409" s="12" t="str">
        <f>LEFT(Tabela2[[#This Row],[Código]],2)</f>
        <v>84</v>
      </c>
    </row>
    <row r="8410" spans="2:16" ht="15" customHeight="1" x14ac:dyDescent="0.25">
      <c r="B8410" s="36" t="str">
        <f>LOOKUP(Tabela2[[#This Row],[RESUMO]],Tabela3[Grupo],Tabela3[Meus produtos])</f>
        <v>Não</v>
      </c>
      <c r="C8410" s="30" t="s">
        <v>8016</v>
      </c>
      <c r="D8410" t="s">
        <v>21238</v>
      </c>
      <c r="E8410" t="s">
        <v>11853</v>
      </c>
      <c r="F8410" s="30" t="s">
        <v>18711</v>
      </c>
      <c r="G8410">
        <v>18.95</v>
      </c>
      <c r="H8410">
        <v>13.45</v>
      </c>
      <c r="I8410">
        <v>12</v>
      </c>
      <c r="J8410">
        <v>0</v>
      </c>
      <c r="K8410" s="13">
        <v>0.44399999999999995</v>
      </c>
      <c r="L8410" s="13">
        <v>0.13449999999999998</v>
      </c>
      <c r="M8410" s="13">
        <v>0.1895</v>
      </c>
      <c r="N8410" s="13">
        <v>0.12</v>
      </c>
      <c r="O8410" s="13">
        <v>0</v>
      </c>
      <c r="P8410" s="12" t="str">
        <f>LEFT(Tabela2[[#This Row],[Código]],2)</f>
        <v>84</v>
      </c>
    </row>
    <row r="8411" spans="2:16" ht="15" customHeight="1" x14ac:dyDescent="0.25">
      <c r="B8411" s="36" t="str">
        <f>LOOKUP(Tabela2[[#This Row],[RESUMO]],Tabela3[Grupo],Tabela3[Meus produtos])</f>
        <v>Não</v>
      </c>
      <c r="C8411" s="30" t="s">
        <v>8017</v>
      </c>
      <c r="D8411" t="s">
        <v>21238</v>
      </c>
      <c r="E8411" t="s">
        <v>11853</v>
      </c>
      <c r="F8411" s="30" t="s">
        <v>18712</v>
      </c>
      <c r="G8411">
        <v>15.45</v>
      </c>
      <c r="H8411">
        <v>13.45</v>
      </c>
      <c r="I8411">
        <v>12</v>
      </c>
      <c r="J8411">
        <v>0</v>
      </c>
      <c r="K8411" s="13">
        <v>0.40899999999999997</v>
      </c>
      <c r="L8411" s="13">
        <v>0.13449999999999998</v>
      </c>
      <c r="M8411" s="13">
        <v>0.1545</v>
      </c>
      <c r="N8411" s="13">
        <v>0.12</v>
      </c>
      <c r="O8411" s="13">
        <v>0</v>
      </c>
      <c r="P8411" s="12" t="str">
        <f>LEFT(Tabela2[[#This Row],[Código]],2)</f>
        <v>84</v>
      </c>
    </row>
    <row r="8412" spans="2:16" ht="15" customHeight="1" x14ac:dyDescent="0.25">
      <c r="B8412" s="36" t="str">
        <f>LOOKUP(Tabela2[[#This Row],[RESUMO]],Tabela3[Grupo],Tabela3[Meus produtos])</f>
        <v>Não</v>
      </c>
      <c r="C8412" s="30" t="s">
        <v>8018</v>
      </c>
      <c r="D8412" t="s">
        <v>21238</v>
      </c>
      <c r="E8412" t="s">
        <v>11853</v>
      </c>
      <c r="F8412" s="30" t="s">
        <v>18713</v>
      </c>
      <c r="G8412">
        <v>15.45</v>
      </c>
      <c r="H8412">
        <v>13.45</v>
      </c>
      <c r="I8412">
        <v>12</v>
      </c>
      <c r="J8412">
        <v>0</v>
      </c>
      <c r="K8412" s="13">
        <v>0.40899999999999997</v>
      </c>
      <c r="L8412" s="13">
        <v>0.13449999999999998</v>
      </c>
      <c r="M8412" s="13">
        <v>0.1545</v>
      </c>
      <c r="N8412" s="13">
        <v>0.12</v>
      </c>
      <c r="O8412" s="13">
        <v>0</v>
      </c>
      <c r="P8412" s="12" t="str">
        <f>LEFT(Tabela2[[#This Row],[Código]],2)</f>
        <v>84</v>
      </c>
    </row>
    <row r="8413" spans="2:16" ht="15" customHeight="1" x14ac:dyDescent="0.25">
      <c r="B8413" s="36" t="str">
        <f>LOOKUP(Tabela2[[#This Row],[RESUMO]],Tabela3[Grupo],Tabela3[Meus produtos])</f>
        <v>Não</v>
      </c>
      <c r="C8413" s="30" t="s">
        <v>8019</v>
      </c>
      <c r="D8413" t="s">
        <v>21238</v>
      </c>
      <c r="E8413" t="s">
        <v>11853</v>
      </c>
      <c r="F8413" s="30" t="s">
        <v>18714</v>
      </c>
      <c r="G8413">
        <v>18.95</v>
      </c>
      <c r="H8413">
        <v>13.45</v>
      </c>
      <c r="I8413">
        <v>12</v>
      </c>
      <c r="J8413">
        <v>0</v>
      </c>
      <c r="K8413" s="13">
        <v>0.44399999999999995</v>
      </c>
      <c r="L8413" s="13">
        <v>0.13449999999999998</v>
      </c>
      <c r="M8413" s="13">
        <v>0.1895</v>
      </c>
      <c r="N8413" s="13">
        <v>0.12</v>
      </c>
      <c r="O8413" s="13">
        <v>0</v>
      </c>
      <c r="P8413" s="12" t="str">
        <f>LEFT(Tabela2[[#This Row],[Código]],2)</f>
        <v>84</v>
      </c>
    </row>
    <row r="8414" spans="2:16" ht="15" customHeight="1" x14ac:dyDescent="0.25">
      <c r="B8414" s="36" t="str">
        <f>LOOKUP(Tabela2[[#This Row],[RESUMO]],Tabela3[Grupo],Tabela3[Meus produtos])</f>
        <v>Não</v>
      </c>
      <c r="C8414" s="30" t="s">
        <v>8020</v>
      </c>
      <c r="D8414" t="s">
        <v>21238</v>
      </c>
      <c r="E8414" t="s">
        <v>11853</v>
      </c>
      <c r="F8414" s="30" t="s">
        <v>18715</v>
      </c>
      <c r="G8414">
        <v>15.45</v>
      </c>
      <c r="H8414">
        <v>13.45</v>
      </c>
      <c r="I8414">
        <v>12</v>
      </c>
      <c r="J8414">
        <v>0</v>
      </c>
      <c r="K8414" s="13">
        <v>0.40899999999999997</v>
      </c>
      <c r="L8414" s="13">
        <v>0.13449999999999998</v>
      </c>
      <c r="M8414" s="13">
        <v>0.1545</v>
      </c>
      <c r="N8414" s="13">
        <v>0.12</v>
      </c>
      <c r="O8414" s="13">
        <v>0</v>
      </c>
      <c r="P8414" s="12" t="str">
        <f>LEFT(Tabela2[[#This Row],[Código]],2)</f>
        <v>84</v>
      </c>
    </row>
    <row r="8415" spans="2:16" ht="15" customHeight="1" x14ac:dyDescent="0.25">
      <c r="B8415" s="36" t="str">
        <f>LOOKUP(Tabela2[[#This Row],[RESUMO]],Tabela3[Grupo],Tabela3[Meus produtos])</f>
        <v>Não</v>
      </c>
      <c r="C8415" s="30" t="s">
        <v>8021</v>
      </c>
      <c r="D8415" t="s">
        <v>21238</v>
      </c>
      <c r="E8415" t="s">
        <v>11853</v>
      </c>
      <c r="F8415" s="30" t="s">
        <v>18716</v>
      </c>
      <c r="G8415">
        <v>15.45</v>
      </c>
      <c r="H8415">
        <v>13.45</v>
      </c>
      <c r="I8415">
        <v>12</v>
      </c>
      <c r="J8415">
        <v>0</v>
      </c>
      <c r="K8415" s="13">
        <v>0.40899999999999997</v>
      </c>
      <c r="L8415" s="13">
        <v>0.13449999999999998</v>
      </c>
      <c r="M8415" s="13">
        <v>0.1545</v>
      </c>
      <c r="N8415" s="13">
        <v>0.12</v>
      </c>
      <c r="O8415" s="13">
        <v>0</v>
      </c>
      <c r="P8415" s="12" t="str">
        <f>LEFT(Tabela2[[#This Row],[Código]],2)</f>
        <v>84</v>
      </c>
    </row>
    <row r="8416" spans="2:16" ht="15" customHeight="1" x14ac:dyDescent="0.25">
      <c r="B8416" s="36" t="str">
        <f>LOOKUP(Tabela2[[#This Row],[RESUMO]],Tabela3[Grupo],Tabela3[Meus produtos])</f>
        <v>Não</v>
      </c>
      <c r="C8416" s="30" t="s">
        <v>8022</v>
      </c>
      <c r="D8416" t="s">
        <v>21238</v>
      </c>
      <c r="E8416" t="s">
        <v>11853</v>
      </c>
      <c r="F8416" s="30" t="s">
        <v>18717</v>
      </c>
      <c r="G8416">
        <v>18.95</v>
      </c>
      <c r="H8416">
        <v>13.45</v>
      </c>
      <c r="I8416">
        <v>12</v>
      </c>
      <c r="J8416">
        <v>0</v>
      </c>
      <c r="K8416" s="13">
        <v>0.44399999999999995</v>
      </c>
      <c r="L8416" s="13">
        <v>0.13449999999999998</v>
      </c>
      <c r="M8416" s="13">
        <v>0.1895</v>
      </c>
      <c r="N8416" s="13">
        <v>0.12</v>
      </c>
      <c r="O8416" s="13">
        <v>0</v>
      </c>
      <c r="P8416" s="12" t="str">
        <f>LEFT(Tabela2[[#This Row],[Código]],2)</f>
        <v>84</v>
      </c>
    </row>
    <row r="8417" spans="2:16" ht="15" customHeight="1" x14ac:dyDescent="0.25">
      <c r="B8417" s="36" t="str">
        <f>LOOKUP(Tabela2[[#This Row],[RESUMO]],Tabela3[Grupo],Tabela3[Meus produtos])</f>
        <v>Não</v>
      </c>
      <c r="C8417" s="30" t="s">
        <v>8023</v>
      </c>
      <c r="D8417" t="s">
        <v>21238</v>
      </c>
      <c r="E8417" t="s">
        <v>11853</v>
      </c>
      <c r="F8417" s="30" t="s">
        <v>18718</v>
      </c>
      <c r="G8417">
        <v>15.45</v>
      </c>
      <c r="H8417">
        <v>13.45</v>
      </c>
      <c r="I8417">
        <v>12</v>
      </c>
      <c r="J8417">
        <v>0</v>
      </c>
      <c r="K8417" s="13">
        <v>0.40899999999999997</v>
      </c>
      <c r="L8417" s="13">
        <v>0.13449999999999998</v>
      </c>
      <c r="M8417" s="13">
        <v>0.1545</v>
      </c>
      <c r="N8417" s="13">
        <v>0.12</v>
      </c>
      <c r="O8417" s="13">
        <v>0</v>
      </c>
      <c r="P8417" s="12" t="str">
        <f>LEFT(Tabela2[[#This Row],[Código]],2)</f>
        <v>84</v>
      </c>
    </row>
    <row r="8418" spans="2:16" ht="15" customHeight="1" x14ac:dyDescent="0.25">
      <c r="B8418" s="36" t="str">
        <f>LOOKUP(Tabela2[[#This Row],[RESUMO]],Tabela3[Grupo],Tabela3[Meus produtos])</f>
        <v>Não</v>
      </c>
      <c r="C8418" s="30" t="s">
        <v>8024</v>
      </c>
      <c r="D8418" t="s">
        <v>21238</v>
      </c>
      <c r="E8418" t="s">
        <v>11853</v>
      </c>
      <c r="F8418" s="30" t="s">
        <v>18719</v>
      </c>
      <c r="G8418">
        <v>18.95</v>
      </c>
      <c r="H8418">
        <v>13.45</v>
      </c>
      <c r="I8418">
        <v>12</v>
      </c>
      <c r="J8418">
        <v>0</v>
      </c>
      <c r="K8418" s="13">
        <v>0.44399999999999995</v>
      </c>
      <c r="L8418" s="13">
        <v>0.13449999999999998</v>
      </c>
      <c r="M8418" s="13">
        <v>0.1895</v>
      </c>
      <c r="N8418" s="13">
        <v>0.12</v>
      </c>
      <c r="O8418" s="13">
        <v>0</v>
      </c>
      <c r="P8418" s="12" t="str">
        <f>LEFT(Tabela2[[#This Row],[Código]],2)</f>
        <v>84</v>
      </c>
    </row>
    <row r="8419" spans="2:16" ht="15" customHeight="1" x14ac:dyDescent="0.25">
      <c r="B8419" s="36" t="str">
        <f>LOOKUP(Tabela2[[#This Row],[RESUMO]],Tabela3[Grupo],Tabela3[Meus produtos])</f>
        <v>Não</v>
      </c>
      <c r="C8419" s="30" t="s">
        <v>8025</v>
      </c>
      <c r="D8419" t="s">
        <v>21238</v>
      </c>
      <c r="E8419" t="s">
        <v>11853</v>
      </c>
      <c r="F8419" s="30" t="s">
        <v>18720</v>
      </c>
      <c r="G8419">
        <v>18.95</v>
      </c>
      <c r="H8419">
        <v>13.45</v>
      </c>
      <c r="I8419">
        <v>12</v>
      </c>
      <c r="J8419">
        <v>0</v>
      </c>
      <c r="K8419" s="13">
        <v>0.44399999999999995</v>
      </c>
      <c r="L8419" s="13">
        <v>0.13449999999999998</v>
      </c>
      <c r="M8419" s="13">
        <v>0.1895</v>
      </c>
      <c r="N8419" s="13">
        <v>0.12</v>
      </c>
      <c r="O8419" s="13">
        <v>0</v>
      </c>
      <c r="P8419" s="12" t="str">
        <f>LEFT(Tabela2[[#This Row],[Código]],2)</f>
        <v>84</v>
      </c>
    </row>
    <row r="8420" spans="2:16" ht="15" customHeight="1" x14ac:dyDescent="0.25">
      <c r="B8420" s="36" t="str">
        <f>LOOKUP(Tabela2[[#This Row],[RESUMO]],Tabela3[Grupo],Tabela3[Meus produtos])</f>
        <v>Não</v>
      </c>
      <c r="C8420" s="30" t="s">
        <v>8026</v>
      </c>
      <c r="D8420" t="s">
        <v>21238</v>
      </c>
      <c r="E8420" t="s">
        <v>11853</v>
      </c>
      <c r="F8420" s="30" t="s">
        <v>18721</v>
      </c>
      <c r="G8420">
        <v>9.6999999999999993</v>
      </c>
      <c r="H8420">
        <v>4.2</v>
      </c>
      <c r="I8420">
        <v>12</v>
      </c>
      <c r="J8420">
        <v>0</v>
      </c>
      <c r="K8420" s="13">
        <v>0.25900000000000001</v>
      </c>
      <c r="L8420" s="13">
        <v>4.2000000000000003E-2</v>
      </c>
      <c r="M8420" s="13">
        <v>9.6999999999999989E-2</v>
      </c>
      <c r="N8420" s="13">
        <v>0.12</v>
      </c>
      <c r="O8420" s="13">
        <v>0</v>
      </c>
      <c r="P8420" s="12" t="str">
        <f>LEFT(Tabela2[[#This Row],[Código]],2)</f>
        <v>84</v>
      </c>
    </row>
    <row r="8421" spans="2:16" ht="15" customHeight="1" x14ac:dyDescent="0.25">
      <c r="B8421" s="36" t="str">
        <f>LOOKUP(Tabela2[[#This Row],[RESUMO]],Tabela3[Grupo],Tabela3[Meus produtos])</f>
        <v>Não</v>
      </c>
      <c r="C8421" s="30" t="s">
        <v>8027</v>
      </c>
      <c r="D8421" t="s">
        <v>21238</v>
      </c>
      <c r="E8421" t="s">
        <v>11853</v>
      </c>
      <c r="F8421" s="30" t="s">
        <v>18722</v>
      </c>
      <c r="G8421">
        <v>6.28</v>
      </c>
      <c r="H8421">
        <v>4.28</v>
      </c>
      <c r="I8421">
        <v>0</v>
      </c>
      <c r="J8421">
        <v>0</v>
      </c>
      <c r="K8421" s="13">
        <v>0.10560000000000001</v>
      </c>
      <c r="L8421" s="13">
        <v>4.2800000000000005E-2</v>
      </c>
      <c r="M8421" s="13">
        <v>6.2800000000000009E-2</v>
      </c>
      <c r="N8421" s="13">
        <v>0</v>
      </c>
      <c r="O8421" s="13">
        <v>0</v>
      </c>
      <c r="P8421" s="12" t="str">
        <f>LEFT(Tabela2[[#This Row],[Código]],2)</f>
        <v>84</v>
      </c>
    </row>
    <row r="8422" spans="2:16" ht="15" customHeight="1" x14ac:dyDescent="0.25">
      <c r="B8422" s="36" t="str">
        <f>LOOKUP(Tabela2[[#This Row],[RESUMO]],Tabela3[Grupo],Tabela3[Meus produtos])</f>
        <v>Não</v>
      </c>
      <c r="C8422" s="30" t="s">
        <v>8028</v>
      </c>
      <c r="D8422" t="s">
        <v>21238</v>
      </c>
      <c r="E8422" t="s">
        <v>11853</v>
      </c>
      <c r="F8422" s="30" t="s">
        <v>18723</v>
      </c>
      <c r="G8422">
        <v>6.2</v>
      </c>
      <c r="H8422">
        <v>4.2</v>
      </c>
      <c r="I8422">
        <v>12</v>
      </c>
      <c r="J8422">
        <v>0</v>
      </c>
      <c r="K8422" s="13">
        <v>0.224</v>
      </c>
      <c r="L8422" s="13">
        <v>4.2000000000000003E-2</v>
      </c>
      <c r="M8422" s="13">
        <v>6.2E-2</v>
      </c>
      <c r="N8422" s="13">
        <v>0.12</v>
      </c>
      <c r="O8422" s="13">
        <v>0</v>
      </c>
      <c r="P8422" s="12" t="str">
        <f>LEFT(Tabela2[[#This Row],[Código]],2)</f>
        <v>84</v>
      </c>
    </row>
    <row r="8423" spans="2:16" ht="15" customHeight="1" x14ac:dyDescent="0.25">
      <c r="B8423" s="36" t="str">
        <f>LOOKUP(Tabela2[[#This Row],[RESUMO]],Tabela3[Grupo],Tabela3[Meus produtos])</f>
        <v>Não</v>
      </c>
      <c r="C8423" s="30" t="s">
        <v>8029</v>
      </c>
      <c r="D8423" t="s">
        <v>21238</v>
      </c>
      <c r="E8423" t="s">
        <v>11853</v>
      </c>
      <c r="F8423" s="30" t="s">
        <v>18724</v>
      </c>
      <c r="G8423">
        <v>8.7899999999999991</v>
      </c>
      <c r="H8423">
        <v>4.2</v>
      </c>
      <c r="I8423">
        <v>12</v>
      </c>
      <c r="J8423">
        <v>0</v>
      </c>
      <c r="K8423" s="13">
        <v>0.24989999999999998</v>
      </c>
      <c r="L8423" s="13">
        <v>4.2000000000000003E-2</v>
      </c>
      <c r="M8423" s="13">
        <v>8.7899999999999992E-2</v>
      </c>
      <c r="N8423" s="13">
        <v>0.12</v>
      </c>
      <c r="O8423" s="13">
        <v>0</v>
      </c>
      <c r="P8423" s="12" t="str">
        <f>LEFT(Tabela2[[#This Row],[Código]],2)</f>
        <v>84</v>
      </c>
    </row>
    <row r="8424" spans="2:16" ht="15" customHeight="1" x14ac:dyDescent="0.25">
      <c r="B8424" s="36" t="str">
        <f>LOOKUP(Tabela2[[#This Row],[RESUMO]],Tabela3[Grupo],Tabela3[Meus produtos])</f>
        <v>Não</v>
      </c>
      <c r="C8424" s="30" t="s">
        <v>8030</v>
      </c>
      <c r="D8424" t="s">
        <v>21238</v>
      </c>
      <c r="E8424" t="s">
        <v>11853</v>
      </c>
      <c r="F8424" s="30" t="s">
        <v>18725</v>
      </c>
      <c r="G8424">
        <v>6.2</v>
      </c>
      <c r="H8424">
        <v>4.2</v>
      </c>
      <c r="I8424">
        <v>12</v>
      </c>
      <c r="J8424">
        <v>0</v>
      </c>
      <c r="K8424" s="13">
        <v>0.224</v>
      </c>
      <c r="L8424" s="13">
        <v>4.2000000000000003E-2</v>
      </c>
      <c r="M8424" s="13">
        <v>6.2E-2</v>
      </c>
      <c r="N8424" s="13">
        <v>0.12</v>
      </c>
      <c r="O8424" s="13">
        <v>0</v>
      </c>
      <c r="P8424" s="12" t="str">
        <f>LEFT(Tabela2[[#This Row],[Código]],2)</f>
        <v>84</v>
      </c>
    </row>
    <row r="8425" spans="2:16" ht="15" customHeight="1" x14ac:dyDescent="0.25">
      <c r="B8425" s="36" t="str">
        <f>LOOKUP(Tabela2[[#This Row],[RESUMO]],Tabela3[Grupo],Tabela3[Meus produtos])</f>
        <v>Não</v>
      </c>
      <c r="C8425" s="30" t="s">
        <v>8031</v>
      </c>
      <c r="D8425" t="s">
        <v>21238</v>
      </c>
      <c r="E8425" t="s">
        <v>11853</v>
      </c>
      <c r="F8425" s="30" t="s">
        <v>18726</v>
      </c>
      <c r="G8425">
        <v>8.7899999999999991</v>
      </c>
      <c r="H8425">
        <v>4.2</v>
      </c>
      <c r="I8425">
        <v>12</v>
      </c>
      <c r="J8425">
        <v>0</v>
      </c>
      <c r="K8425" s="13">
        <v>0.24989999999999998</v>
      </c>
      <c r="L8425" s="13">
        <v>4.2000000000000003E-2</v>
      </c>
      <c r="M8425" s="13">
        <v>8.7899999999999992E-2</v>
      </c>
      <c r="N8425" s="13">
        <v>0.12</v>
      </c>
      <c r="O8425" s="13">
        <v>0</v>
      </c>
      <c r="P8425" s="12" t="str">
        <f>LEFT(Tabela2[[#This Row],[Código]],2)</f>
        <v>84</v>
      </c>
    </row>
    <row r="8426" spans="2:16" ht="15" customHeight="1" x14ac:dyDescent="0.25">
      <c r="B8426" s="36" t="str">
        <f>LOOKUP(Tabela2[[#This Row],[RESUMO]],Tabela3[Grupo],Tabela3[Meus produtos])</f>
        <v>Não</v>
      </c>
      <c r="C8426" s="30" t="s">
        <v>8032</v>
      </c>
      <c r="D8426" t="s">
        <v>21238</v>
      </c>
      <c r="E8426" t="s">
        <v>11853</v>
      </c>
      <c r="F8426" s="30" t="s">
        <v>18727</v>
      </c>
      <c r="G8426">
        <v>9.6999999999999993</v>
      </c>
      <c r="H8426">
        <v>4.2</v>
      </c>
      <c r="I8426">
        <v>12</v>
      </c>
      <c r="J8426">
        <v>0</v>
      </c>
      <c r="K8426" s="13">
        <v>0.25900000000000001</v>
      </c>
      <c r="L8426" s="13">
        <v>4.2000000000000003E-2</v>
      </c>
      <c r="M8426" s="13">
        <v>9.6999999999999989E-2</v>
      </c>
      <c r="N8426" s="13">
        <v>0.12</v>
      </c>
      <c r="O8426" s="13">
        <v>0</v>
      </c>
      <c r="P8426" s="12" t="str">
        <f>LEFT(Tabela2[[#This Row],[Código]],2)</f>
        <v>84</v>
      </c>
    </row>
    <row r="8427" spans="2:16" ht="15" customHeight="1" x14ac:dyDescent="0.25">
      <c r="B8427" s="36" t="str">
        <f>LOOKUP(Tabela2[[#This Row],[RESUMO]],Tabela3[Grupo],Tabela3[Meus produtos])</f>
        <v>Não</v>
      </c>
      <c r="C8427" s="30" t="s">
        <v>8033</v>
      </c>
      <c r="D8427" t="s">
        <v>21238</v>
      </c>
      <c r="E8427" t="s">
        <v>11853</v>
      </c>
      <c r="F8427" s="30" t="s">
        <v>18728</v>
      </c>
      <c r="G8427">
        <v>9.6999999999999993</v>
      </c>
      <c r="H8427">
        <v>4.2</v>
      </c>
      <c r="I8427">
        <v>12</v>
      </c>
      <c r="J8427">
        <v>0</v>
      </c>
      <c r="K8427" s="13">
        <v>0.25900000000000001</v>
      </c>
      <c r="L8427" s="13">
        <v>4.2000000000000003E-2</v>
      </c>
      <c r="M8427" s="13">
        <v>9.6999999999999989E-2</v>
      </c>
      <c r="N8427" s="13">
        <v>0.12</v>
      </c>
      <c r="O8427" s="13">
        <v>0</v>
      </c>
      <c r="P8427" s="12" t="str">
        <f>LEFT(Tabela2[[#This Row],[Código]],2)</f>
        <v>84</v>
      </c>
    </row>
    <row r="8428" spans="2:16" ht="15" customHeight="1" x14ac:dyDescent="0.25">
      <c r="B8428" s="36" t="str">
        <f>LOOKUP(Tabela2[[#This Row],[RESUMO]],Tabela3[Grupo],Tabela3[Meus produtos])</f>
        <v>Não</v>
      </c>
      <c r="C8428" s="30" t="s">
        <v>8034</v>
      </c>
      <c r="D8428" t="s">
        <v>21238</v>
      </c>
      <c r="E8428" t="s">
        <v>11853</v>
      </c>
      <c r="F8428" s="30" t="s">
        <v>18729</v>
      </c>
      <c r="G8428">
        <v>6.2</v>
      </c>
      <c r="H8428">
        <v>4.2</v>
      </c>
      <c r="I8428">
        <v>12</v>
      </c>
      <c r="J8428">
        <v>0</v>
      </c>
      <c r="K8428" s="13">
        <v>0.224</v>
      </c>
      <c r="L8428" s="13">
        <v>4.2000000000000003E-2</v>
      </c>
      <c r="M8428" s="13">
        <v>6.2E-2</v>
      </c>
      <c r="N8428" s="13">
        <v>0.12</v>
      </c>
      <c r="O8428" s="13">
        <v>0</v>
      </c>
      <c r="P8428" s="12" t="str">
        <f>LEFT(Tabela2[[#This Row],[Código]],2)</f>
        <v>84</v>
      </c>
    </row>
    <row r="8429" spans="2:16" ht="15" customHeight="1" x14ac:dyDescent="0.25">
      <c r="B8429" s="36" t="str">
        <f>LOOKUP(Tabela2[[#This Row],[RESUMO]],Tabela3[Grupo],Tabela3[Meus produtos])</f>
        <v>Não</v>
      </c>
      <c r="C8429" s="30" t="s">
        <v>8035</v>
      </c>
      <c r="D8429" t="s">
        <v>21238</v>
      </c>
      <c r="E8429" t="s">
        <v>11853</v>
      </c>
      <c r="F8429" s="30" t="s">
        <v>18730</v>
      </c>
      <c r="G8429">
        <v>9.6999999999999993</v>
      </c>
      <c r="H8429">
        <v>4.2</v>
      </c>
      <c r="I8429">
        <v>12</v>
      </c>
      <c r="J8429">
        <v>0</v>
      </c>
      <c r="K8429" s="13">
        <v>0.25900000000000001</v>
      </c>
      <c r="L8429" s="13">
        <v>4.2000000000000003E-2</v>
      </c>
      <c r="M8429" s="13">
        <v>9.6999999999999989E-2</v>
      </c>
      <c r="N8429" s="13">
        <v>0.12</v>
      </c>
      <c r="O8429" s="13">
        <v>0</v>
      </c>
      <c r="P8429" s="12" t="str">
        <f>LEFT(Tabela2[[#This Row],[Código]],2)</f>
        <v>84</v>
      </c>
    </row>
    <row r="8430" spans="2:16" ht="15" customHeight="1" x14ac:dyDescent="0.25">
      <c r="B8430" s="36" t="str">
        <f>LOOKUP(Tabela2[[#This Row],[RESUMO]],Tabela3[Grupo],Tabela3[Meus produtos])</f>
        <v>Não</v>
      </c>
      <c r="C8430" s="30" t="s">
        <v>8036</v>
      </c>
      <c r="D8430" t="s">
        <v>21238</v>
      </c>
      <c r="E8430" t="s">
        <v>11853</v>
      </c>
      <c r="F8430" s="30" t="s">
        <v>18731</v>
      </c>
      <c r="G8430">
        <v>8.7899999999999991</v>
      </c>
      <c r="H8430">
        <v>4.2</v>
      </c>
      <c r="I8430">
        <v>12</v>
      </c>
      <c r="J8430">
        <v>0</v>
      </c>
      <c r="K8430" s="13">
        <v>0.24989999999999998</v>
      </c>
      <c r="L8430" s="13">
        <v>4.2000000000000003E-2</v>
      </c>
      <c r="M8430" s="13">
        <v>8.7899999999999992E-2</v>
      </c>
      <c r="N8430" s="13">
        <v>0.12</v>
      </c>
      <c r="O8430" s="13">
        <v>0</v>
      </c>
      <c r="P8430" s="12" t="str">
        <f>LEFT(Tabela2[[#This Row],[Código]],2)</f>
        <v>84</v>
      </c>
    </row>
    <row r="8431" spans="2:16" ht="15" customHeight="1" x14ac:dyDescent="0.25">
      <c r="B8431" s="36" t="str">
        <f>LOOKUP(Tabela2[[#This Row],[RESUMO]],Tabela3[Grupo],Tabela3[Meus produtos])</f>
        <v>Não</v>
      </c>
      <c r="C8431" s="30" t="s">
        <v>8037</v>
      </c>
      <c r="D8431" t="s">
        <v>21238</v>
      </c>
      <c r="E8431" t="s">
        <v>11853</v>
      </c>
      <c r="F8431" s="30" t="s">
        <v>18732</v>
      </c>
      <c r="G8431">
        <v>6.2</v>
      </c>
      <c r="H8431">
        <v>4.2</v>
      </c>
      <c r="I8431">
        <v>12</v>
      </c>
      <c r="J8431">
        <v>0</v>
      </c>
      <c r="K8431" s="13">
        <v>0.224</v>
      </c>
      <c r="L8431" s="13">
        <v>4.2000000000000003E-2</v>
      </c>
      <c r="M8431" s="13">
        <v>6.2E-2</v>
      </c>
      <c r="N8431" s="13">
        <v>0.12</v>
      </c>
      <c r="O8431" s="13">
        <v>0</v>
      </c>
      <c r="P8431" s="12" t="str">
        <f>LEFT(Tabela2[[#This Row],[Código]],2)</f>
        <v>84</v>
      </c>
    </row>
    <row r="8432" spans="2:16" ht="15" customHeight="1" x14ac:dyDescent="0.25">
      <c r="B8432" s="36" t="str">
        <f>LOOKUP(Tabela2[[#This Row],[RESUMO]],Tabela3[Grupo],Tabela3[Meus produtos])</f>
        <v>Não</v>
      </c>
      <c r="C8432" s="30" t="s">
        <v>8038</v>
      </c>
      <c r="D8432" t="s">
        <v>21238</v>
      </c>
      <c r="E8432" t="s">
        <v>11853</v>
      </c>
      <c r="F8432" s="30" t="s">
        <v>18733</v>
      </c>
      <c r="G8432">
        <v>8.7899999999999991</v>
      </c>
      <c r="H8432">
        <v>4.2</v>
      </c>
      <c r="I8432">
        <v>12</v>
      </c>
      <c r="J8432">
        <v>0</v>
      </c>
      <c r="K8432" s="13">
        <v>0.24989999999999998</v>
      </c>
      <c r="L8432" s="13">
        <v>4.2000000000000003E-2</v>
      </c>
      <c r="M8432" s="13">
        <v>8.7899999999999992E-2</v>
      </c>
      <c r="N8432" s="13">
        <v>0.12</v>
      </c>
      <c r="O8432" s="13">
        <v>0</v>
      </c>
      <c r="P8432" s="12" t="str">
        <f>LEFT(Tabela2[[#This Row],[Código]],2)</f>
        <v>84</v>
      </c>
    </row>
    <row r="8433" spans="2:16" ht="15" customHeight="1" x14ac:dyDescent="0.25">
      <c r="B8433" s="36" t="str">
        <f>LOOKUP(Tabela2[[#This Row],[RESUMO]],Tabela3[Grupo],Tabela3[Meus produtos])</f>
        <v>Não</v>
      </c>
      <c r="C8433" s="30" t="s">
        <v>8039</v>
      </c>
      <c r="D8433" t="s">
        <v>21238</v>
      </c>
      <c r="E8433" t="s">
        <v>11853</v>
      </c>
      <c r="F8433" s="30" t="s">
        <v>18734</v>
      </c>
      <c r="G8433">
        <v>8.7899999999999991</v>
      </c>
      <c r="H8433">
        <v>4.2</v>
      </c>
      <c r="I8433">
        <v>12</v>
      </c>
      <c r="J8433">
        <v>0</v>
      </c>
      <c r="K8433" s="13">
        <v>0.24989999999999998</v>
      </c>
      <c r="L8433" s="13">
        <v>4.2000000000000003E-2</v>
      </c>
      <c r="M8433" s="13">
        <v>8.7899999999999992E-2</v>
      </c>
      <c r="N8433" s="13">
        <v>0.12</v>
      </c>
      <c r="O8433" s="13">
        <v>0</v>
      </c>
      <c r="P8433" s="12" t="str">
        <f>LEFT(Tabela2[[#This Row],[Código]],2)</f>
        <v>84</v>
      </c>
    </row>
    <row r="8434" spans="2:16" ht="15" customHeight="1" x14ac:dyDescent="0.25">
      <c r="B8434" s="36" t="str">
        <f>LOOKUP(Tabela2[[#This Row],[RESUMO]],Tabela3[Grupo],Tabela3[Meus produtos])</f>
        <v>Não</v>
      </c>
      <c r="C8434" s="30" t="s">
        <v>8040</v>
      </c>
      <c r="D8434" t="s">
        <v>21238</v>
      </c>
      <c r="E8434" t="s">
        <v>11853</v>
      </c>
      <c r="F8434" s="30" t="s">
        <v>18735</v>
      </c>
      <c r="G8434">
        <v>9.6999999999999993</v>
      </c>
      <c r="H8434">
        <v>4.2</v>
      </c>
      <c r="I8434">
        <v>12</v>
      </c>
      <c r="J8434">
        <v>0</v>
      </c>
      <c r="K8434" s="13">
        <v>0.25900000000000001</v>
      </c>
      <c r="L8434" s="13">
        <v>4.2000000000000003E-2</v>
      </c>
      <c r="M8434" s="13">
        <v>9.6999999999999989E-2</v>
      </c>
      <c r="N8434" s="13">
        <v>0.12</v>
      </c>
      <c r="O8434" s="13">
        <v>0</v>
      </c>
      <c r="P8434" s="12" t="str">
        <f>LEFT(Tabela2[[#This Row],[Código]],2)</f>
        <v>84</v>
      </c>
    </row>
    <row r="8435" spans="2:16" ht="15" customHeight="1" x14ac:dyDescent="0.25">
      <c r="B8435" s="36" t="str">
        <f>LOOKUP(Tabela2[[#This Row],[RESUMO]],Tabela3[Grupo],Tabela3[Meus produtos])</f>
        <v>Não</v>
      </c>
      <c r="C8435" s="30" t="s">
        <v>8041</v>
      </c>
      <c r="D8435" t="s">
        <v>21238</v>
      </c>
      <c r="E8435" t="s">
        <v>11853</v>
      </c>
      <c r="F8435" s="30" t="s">
        <v>18736</v>
      </c>
      <c r="G8435">
        <v>6.2</v>
      </c>
      <c r="H8435">
        <v>4.2</v>
      </c>
      <c r="I8435">
        <v>12</v>
      </c>
      <c r="J8435">
        <v>0</v>
      </c>
      <c r="K8435" s="13">
        <v>0.224</v>
      </c>
      <c r="L8435" s="13">
        <v>4.2000000000000003E-2</v>
      </c>
      <c r="M8435" s="13">
        <v>6.2E-2</v>
      </c>
      <c r="N8435" s="13">
        <v>0.12</v>
      </c>
      <c r="O8435" s="13">
        <v>0</v>
      </c>
      <c r="P8435" s="12" t="str">
        <f>LEFT(Tabela2[[#This Row],[Código]],2)</f>
        <v>84</v>
      </c>
    </row>
    <row r="8436" spans="2:16" ht="15" customHeight="1" x14ac:dyDescent="0.25">
      <c r="B8436" s="36" t="str">
        <f>LOOKUP(Tabela2[[#This Row],[RESUMO]],Tabela3[Grupo],Tabela3[Meus produtos])</f>
        <v>Não</v>
      </c>
      <c r="C8436" s="30" t="s">
        <v>8042</v>
      </c>
      <c r="D8436" t="s">
        <v>21238</v>
      </c>
      <c r="E8436" t="s">
        <v>11853</v>
      </c>
      <c r="F8436" s="30" t="s">
        <v>18737</v>
      </c>
      <c r="G8436">
        <v>9.6999999999999993</v>
      </c>
      <c r="H8436">
        <v>4.2</v>
      </c>
      <c r="I8436">
        <v>12</v>
      </c>
      <c r="J8436">
        <v>0</v>
      </c>
      <c r="K8436" s="13">
        <v>0.25900000000000001</v>
      </c>
      <c r="L8436" s="13">
        <v>4.2000000000000003E-2</v>
      </c>
      <c r="M8436" s="13">
        <v>9.6999999999999989E-2</v>
      </c>
      <c r="N8436" s="13">
        <v>0.12</v>
      </c>
      <c r="O8436" s="13">
        <v>0</v>
      </c>
      <c r="P8436" s="12" t="str">
        <f>LEFT(Tabela2[[#This Row],[Código]],2)</f>
        <v>84</v>
      </c>
    </row>
    <row r="8437" spans="2:16" ht="15" customHeight="1" x14ac:dyDescent="0.25">
      <c r="B8437" s="36" t="str">
        <f>LOOKUP(Tabela2[[#This Row],[RESUMO]],Tabela3[Grupo],Tabela3[Meus produtos])</f>
        <v>Não</v>
      </c>
      <c r="C8437" s="30" t="s">
        <v>8043</v>
      </c>
      <c r="D8437" t="s">
        <v>21238</v>
      </c>
      <c r="E8437" t="s">
        <v>11853</v>
      </c>
      <c r="F8437" s="30" t="s">
        <v>18738</v>
      </c>
      <c r="G8437">
        <v>18.95</v>
      </c>
      <c r="H8437">
        <v>13.45</v>
      </c>
      <c r="I8437">
        <v>12</v>
      </c>
      <c r="J8437">
        <v>0</v>
      </c>
      <c r="K8437" s="13">
        <v>0.44399999999999995</v>
      </c>
      <c r="L8437" s="13">
        <v>0.13449999999999998</v>
      </c>
      <c r="M8437" s="13">
        <v>0.1895</v>
      </c>
      <c r="N8437" s="13">
        <v>0.12</v>
      </c>
      <c r="O8437" s="13">
        <v>0</v>
      </c>
      <c r="P8437" s="12" t="str">
        <f>LEFT(Tabela2[[#This Row],[Código]],2)</f>
        <v>84</v>
      </c>
    </row>
    <row r="8438" spans="2:16" ht="15" customHeight="1" x14ac:dyDescent="0.25">
      <c r="B8438" s="36" t="str">
        <f>LOOKUP(Tabela2[[#This Row],[RESUMO]],Tabela3[Grupo],Tabela3[Meus produtos])</f>
        <v>Não</v>
      </c>
      <c r="C8438" s="30" t="s">
        <v>8044</v>
      </c>
      <c r="D8438" t="s">
        <v>21238</v>
      </c>
      <c r="E8438" t="s">
        <v>11853</v>
      </c>
      <c r="F8438" s="30" t="s">
        <v>18739</v>
      </c>
      <c r="G8438">
        <v>15.75</v>
      </c>
      <c r="H8438">
        <v>13.53</v>
      </c>
      <c r="I8438">
        <v>0</v>
      </c>
      <c r="J8438">
        <v>0</v>
      </c>
      <c r="K8438" s="13">
        <v>0.2928</v>
      </c>
      <c r="L8438" s="13">
        <v>0.1353</v>
      </c>
      <c r="M8438" s="13">
        <v>0.1575</v>
      </c>
      <c r="N8438" s="13">
        <v>0</v>
      </c>
      <c r="O8438" s="13">
        <v>0</v>
      </c>
      <c r="P8438" s="12" t="str">
        <f>LEFT(Tabela2[[#This Row],[Código]],2)</f>
        <v>84</v>
      </c>
    </row>
    <row r="8439" spans="2:16" ht="15" customHeight="1" x14ac:dyDescent="0.25">
      <c r="B8439" s="36" t="str">
        <f>LOOKUP(Tabela2[[#This Row],[RESUMO]],Tabela3[Grupo],Tabela3[Meus produtos])</f>
        <v>Não</v>
      </c>
      <c r="C8439" s="30" t="s">
        <v>8045</v>
      </c>
      <c r="D8439" t="s">
        <v>21238</v>
      </c>
      <c r="E8439" t="s">
        <v>11853</v>
      </c>
      <c r="F8439" s="30" t="s">
        <v>18740</v>
      </c>
      <c r="G8439">
        <v>15.73</v>
      </c>
      <c r="H8439">
        <v>13.53</v>
      </c>
      <c r="I8439">
        <v>0</v>
      </c>
      <c r="J8439">
        <v>0</v>
      </c>
      <c r="K8439" s="13">
        <v>0.29259999999999997</v>
      </c>
      <c r="L8439" s="13">
        <v>0.1353</v>
      </c>
      <c r="M8439" s="13">
        <v>0.1573</v>
      </c>
      <c r="N8439" s="13">
        <v>0</v>
      </c>
      <c r="O8439" s="13">
        <v>0</v>
      </c>
      <c r="P8439" s="12" t="str">
        <f>LEFT(Tabela2[[#This Row],[Código]],2)</f>
        <v>84</v>
      </c>
    </row>
    <row r="8440" spans="2:16" ht="15" customHeight="1" x14ac:dyDescent="0.25">
      <c r="B8440" s="36" t="str">
        <f>LOOKUP(Tabela2[[#This Row],[RESUMO]],Tabela3[Grupo],Tabela3[Meus produtos])</f>
        <v>Não</v>
      </c>
      <c r="C8440" s="30" t="s">
        <v>8046</v>
      </c>
      <c r="D8440" t="s">
        <v>21238</v>
      </c>
      <c r="E8440" t="s">
        <v>11853</v>
      </c>
      <c r="F8440" s="30" t="s">
        <v>18741</v>
      </c>
      <c r="G8440">
        <v>15.73</v>
      </c>
      <c r="H8440">
        <v>13.53</v>
      </c>
      <c r="I8440">
        <v>0</v>
      </c>
      <c r="J8440">
        <v>0</v>
      </c>
      <c r="K8440" s="13">
        <v>0.29259999999999997</v>
      </c>
      <c r="L8440" s="13">
        <v>0.1353</v>
      </c>
      <c r="M8440" s="13">
        <v>0.1573</v>
      </c>
      <c r="N8440" s="13">
        <v>0</v>
      </c>
      <c r="O8440" s="13">
        <v>0</v>
      </c>
      <c r="P8440" s="12" t="str">
        <f>LEFT(Tabela2[[#This Row],[Código]],2)</f>
        <v>84</v>
      </c>
    </row>
    <row r="8441" spans="2:16" ht="15" customHeight="1" x14ac:dyDescent="0.25">
      <c r="B8441" s="36" t="str">
        <f>LOOKUP(Tabela2[[#This Row],[RESUMO]],Tabela3[Grupo],Tabela3[Meus produtos])</f>
        <v>Não</v>
      </c>
      <c r="C8441" s="30" t="s">
        <v>8047</v>
      </c>
      <c r="D8441" t="s">
        <v>21238</v>
      </c>
      <c r="E8441" t="s">
        <v>11853</v>
      </c>
      <c r="F8441" s="30" t="s">
        <v>18742</v>
      </c>
      <c r="G8441">
        <v>15.73</v>
      </c>
      <c r="H8441">
        <v>13.53</v>
      </c>
      <c r="I8441">
        <v>0</v>
      </c>
      <c r="J8441">
        <v>0</v>
      </c>
      <c r="K8441" s="13">
        <v>0.29259999999999997</v>
      </c>
      <c r="L8441" s="13">
        <v>0.1353</v>
      </c>
      <c r="M8441" s="13">
        <v>0.1573</v>
      </c>
      <c r="N8441" s="13">
        <v>0</v>
      </c>
      <c r="O8441" s="13">
        <v>0</v>
      </c>
      <c r="P8441" s="12" t="str">
        <f>LEFT(Tabela2[[#This Row],[Código]],2)</f>
        <v>84</v>
      </c>
    </row>
    <row r="8442" spans="2:16" ht="15" customHeight="1" x14ac:dyDescent="0.25">
      <c r="B8442" s="36" t="str">
        <f>LOOKUP(Tabela2[[#This Row],[RESUMO]],Tabela3[Grupo],Tabela3[Meus produtos])</f>
        <v>Não</v>
      </c>
      <c r="C8442" s="30" t="s">
        <v>8048</v>
      </c>
      <c r="D8442" t="s">
        <v>21238</v>
      </c>
      <c r="E8442" t="s">
        <v>11853</v>
      </c>
      <c r="F8442" s="30" t="s">
        <v>18743</v>
      </c>
      <c r="G8442">
        <v>15.73</v>
      </c>
      <c r="H8442">
        <v>13.53</v>
      </c>
      <c r="I8442">
        <v>0</v>
      </c>
      <c r="J8442">
        <v>0</v>
      </c>
      <c r="K8442" s="13">
        <v>0.29259999999999997</v>
      </c>
      <c r="L8442" s="13">
        <v>0.1353</v>
      </c>
      <c r="M8442" s="13">
        <v>0.1573</v>
      </c>
      <c r="N8442" s="13">
        <v>0</v>
      </c>
      <c r="O8442" s="13">
        <v>0</v>
      </c>
      <c r="P8442" s="12" t="str">
        <f>LEFT(Tabela2[[#This Row],[Código]],2)</f>
        <v>84</v>
      </c>
    </row>
    <row r="8443" spans="2:16" ht="15" customHeight="1" x14ac:dyDescent="0.25">
      <c r="B8443" s="36" t="str">
        <f>LOOKUP(Tabela2[[#This Row],[RESUMO]],Tabela3[Grupo],Tabela3[Meus produtos])</f>
        <v>Não</v>
      </c>
      <c r="C8443" s="30" t="s">
        <v>8049</v>
      </c>
      <c r="D8443" t="s">
        <v>21238</v>
      </c>
      <c r="E8443" t="s">
        <v>11853</v>
      </c>
      <c r="F8443" s="30" t="s">
        <v>18744</v>
      </c>
      <c r="G8443">
        <v>20.309999999999999</v>
      </c>
      <c r="H8443">
        <v>14.81</v>
      </c>
      <c r="I8443">
        <v>12</v>
      </c>
      <c r="J8443">
        <v>0</v>
      </c>
      <c r="K8443" s="13">
        <v>0.47119999999999995</v>
      </c>
      <c r="L8443" s="13">
        <v>0.14810000000000001</v>
      </c>
      <c r="M8443" s="13">
        <v>0.20309999999999997</v>
      </c>
      <c r="N8443" s="13">
        <v>0.12</v>
      </c>
      <c r="O8443" s="13">
        <v>0</v>
      </c>
      <c r="P8443" s="12" t="str">
        <f>LEFT(Tabela2[[#This Row],[Código]],2)</f>
        <v>84</v>
      </c>
    </row>
    <row r="8444" spans="2:16" ht="15" customHeight="1" x14ac:dyDescent="0.25">
      <c r="B8444" s="36" t="str">
        <f>LOOKUP(Tabela2[[#This Row],[RESUMO]],Tabela3[Grupo],Tabela3[Meus produtos])</f>
        <v>Não</v>
      </c>
      <c r="C8444" s="30" t="s">
        <v>8050</v>
      </c>
      <c r="D8444" t="s">
        <v>21238</v>
      </c>
      <c r="E8444" t="s">
        <v>11853</v>
      </c>
      <c r="F8444" s="30" t="s">
        <v>18745</v>
      </c>
      <c r="G8444">
        <v>20.309999999999999</v>
      </c>
      <c r="H8444">
        <v>14.81</v>
      </c>
      <c r="I8444">
        <v>12</v>
      </c>
      <c r="J8444">
        <v>0</v>
      </c>
      <c r="K8444" s="13">
        <v>0.47119999999999995</v>
      </c>
      <c r="L8444" s="13">
        <v>0.14810000000000001</v>
      </c>
      <c r="M8444" s="13">
        <v>0.20309999999999997</v>
      </c>
      <c r="N8444" s="13">
        <v>0.12</v>
      </c>
      <c r="O8444" s="13">
        <v>0</v>
      </c>
      <c r="P8444" s="12" t="str">
        <f>LEFT(Tabela2[[#This Row],[Código]],2)</f>
        <v>84</v>
      </c>
    </row>
    <row r="8445" spans="2:16" ht="15" customHeight="1" x14ac:dyDescent="0.25">
      <c r="B8445" s="36" t="str">
        <f>LOOKUP(Tabela2[[#This Row],[RESUMO]],Tabela3[Grupo],Tabela3[Meus produtos])</f>
        <v>Não</v>
      </c>
      <c r="C8445" s="30" t="s">
        <v>8051</v>
      </c>
      <c r="D8445" t="s">
        <v>21238</v>
      </c>
      <c r="E8445" t="s">
        <v>11853</v>
      </c>
      <c r="F8445" s="30" t="s">
        <v>18746</v>
      </c>
      <c r="G8445">
        <v>15.65</v>
      </c>
      <c r="H8445">
        <v>13.45</v>
      </c>
      <c r="I8445">
        <v>0</v>
      </c>
      <c r="J8445">
        <v>0</v>
      </c>
      <c r="K8445" s="13">
        <v>0.29099999999999998</v>
      </c>
      <c r="L8445" s="13">
        <v>0.13449999999999998</v>
      </c>
      <c r="M8445" s="13">
        <v>0.1565</v>
      </c>
      <c r="N8445" s="13">
        <v>0</v>
      </c>
      <c r="O8445" s="13">
        <v>0</v>
      </c>
      <c r="P8445" s="12" t="str">
        <f>LEFT(Tabela2[[#This Row],[Código]],2)</f>
        <v>84</v>
      </c>
    </row>
    <row r="8446" spans="2:16" ht="15" customHeight="1" x14ac:dyDescent="0.25">
      <c r="B8446" s="36" t="str">
        <f>LOOKUP(Tabela2[[#This Row],[RESUMO]],Tabela3[Grupo],Tabela3[Meus produtos])</f>
        <v>Não</v>
      </c>
      <c r="C8446" s="30" t="s">
        <v>8052</v>
      </c>
      <c r="D8446" t="s">
        <v>21238</v>
      </c>
      <c r="E8446" t="s">
        <v>11853</v>
      </c>
      <c r="F8446" s="30" t="s">
        <v>18747</v>
      </c>
      <c r="G8446">
        <v>15.73</v>
      </c>
      <c r="H8446">
        <v>13.53</v>
      </c>
      <c r="I8446">
        <v>0</v>
      </c>
      <c r="J8446">
        <v>0</v>
      </c>
      <c r="K8446" s="13">
        <v>0.29259999999999997</v>
      </c>
      <c r="L8446" s="13">
        <v>0.1353</v>
      </c>
      <c r="M8446" s="13">
        <v>0.1573</v>
      </c>
      <c r="N8446" s="13">
        <v>0</v>
      </c>
      <c r="O8446" s="13">
        <v>0</v>
      </c>
      <c r="P8446" s="12" t="str">
        <f>LEFT(Tabela2[[#This Row],[Código]],2)</f>
        <v>84</v>
      </c>
    </row>
    <row r="8447" spans="2:16" ht="15" customHeight="1" x14ac:dyDescent="0.25">
      <c r="B8447" s="36" t="str">
        <f>LOOKUP(Tabela2[[#This Row],[RESUMO]],Tabela3[Grupo],Tabela3[Meus produtos])</f>
        <v>Não</v>
      </c>
      <c r="C8447" s="30" t="s">
        <v>8053</v>
      </c>
      <c r="D8447" t="s">
        <v>21238</v>
      </c>
      <c r="E8447" t="s">
        <v>11853</v>
      </c>
      <c r="F8447" s="30" t="s">
        <v>18748</v>
      </c>
      <c r="G8447">
        <v>15.73</v>
      </c>
      <c r="H8447">
        <v>13.53</v>
      </c>
      <c r="I8447">
        <v>0</v>
      </c>
      <c r="J8447">
        <v>0</v>
      </c>
      <c r="K8447" s="13">
        <v>0.29259999999999997</v>
      </c>
      <c r="L8447" s="13">
        <v>0.1353</v>
      </c>
      <c r="M8447" s="13">
        <v>0.1573</v>
      </c>
      <c r="N8447" s="13">
        <v>0</v>
      </c>
      <c r="O8447" s="13">
        <v>0</v>
      </c>
      <c r="P8447" s="12" t="str">
        <f>LEFT(Tabela2[[#This Row],[Código]],2)</f>
        <v>84</v>
      </c>
    </row>
    <row r="8448" spans="2:16" ht="15" customHeight="1" x14ac:dyDescent="0.25">
      <c r="B8448" s="36" t="str">
        <f>LOOKUP(Tabela2[[#This Row],[RESUMO]],Tabela3[Grupo],Tabela3[Meus produtos])</f>
        <v>Não</v>
      </c>
      <c r="C8448" s="30" t="s">
        <v>8054</v>
      </c>
      <c r="D8448" t="s">
        <v>21238</v>
      </c>
      <c r="E8448" t="s">
        <v>11853</v>
      </c>
      <c r="F8448" s="30" t="s">
        <v>18749</v>
      </c>
      <c r="G8448">
        <v>15.53</v>
      </c>
      <c r="H8448">
        <v>13.53</v>
      </c>
      <c r="I8448">
        <v>0</v>
      </c>
      <c r="J8448">
        <v>0</v>
      </c>
      <c r="K8448" s="13">
        <v>0.29059999999999997</v>
      </c>
      <c r="L8448" s="13">
        <v>0.1353</v>
      </c>
      <c r="M8448" s="13">
        <v>0.15529999999999999</v>
      </c>
      <c r="N8448" s="13">
        <v>0</v>
      </c>
      <c r="O8448" s="13">
        <v>0</v>
      </c>
      <c r="P8448" s="12" t="str">
        <f>LEFT(Tabela2[[#This Row],[Código]],2)</f>
        <v>84</v>
      </c>
    </row>
    <row r="8449" spans="2:16" ht="15" customHeight="1" x14ac:dyDescent="0.25">
      <c r="B8449" s="36" t="str">
        <f>LOOKUP(Tabela2[[#This Row],[RESUMO]],Tabela3[Grupo],Tabela3[Meus produtos])</f>
        <v>Não</v>
      </c>
      <c r="C8449" s="30" t="s">
        <v>8055</v>
      </c>
      <c r="D8449" t="s">
        <v>21238</v>
      </c>
      <c r="E8449" t="s">
        <v>11853</v>
      </c>
      <c r="F8449" s="30" t="s">
        <v>18750</v>
      </c>
      <c r="G8449">
        <v>15.73</v>
      </c>
      <c r="H8449">
        <v>13.53</v>
      </c>
      <c r="I8449">
        <v>0</v>
      </c>
      <c r="J8449">
        <v>0</v>
      </c>
      <c r="K8449" s="13">
        <v>0.29259999999999997</v>
      </c>
      <c r="L8449" s="13">
        <v>0.1353</v>
      </c>
      <c r="M8449" s="13">
        <v>0.1573</v>
      </c>
      <c r="N8449" s="13">
        <v>0</v>
      </c>
      <c r="O8449" s="13">
        <v>0</v>
      </c>
      <c r="P8449" s="12" t="str">
        <f>LEFT(Tabela2[[#This Row],[Código]],2)</f>
        <v>84</v>
      </c>
    </row>
    <row r="8450" spans="2:16" ht="15" customHeight="1" x14ac:dyDescent="0.25">
      <c r="B8450" s="36" t="str">
        <f>LOOKUP(Tabela2[[#This Row],[RESUMO]],Tabela3[Grupo],Tabela3[Meus produtos])</f>
        <v>Não</v>
      </c>
      <c r="C8450" s="30" t="s">
        <v>8056</v>
      </c>
      <c r="D8450" t="s">
        <v>21238</v>
      </c>
      <c r="E8450" t="s">
        <v>11853</v>
      </c>
      <c r="F8450" s="30" t="s">
        <v>18751</v>
      </c>
      <c r="G8450">
        <v>15.73</v>
      </c>
      <c r="H8450">
        <v>13.53</v>
      </c>
      <c r="I8450">
        <v>0</v>
      </c>
      <c r="J8450">
        <v>0</v>
      </c>
      <c r="K8450" s="13">
        <v>0.29259999999999997</v>
      </c>
      <c r="L8450" s="13">
        <v>0.1353</v>
      </c>
      <c r="M8450" s="13">
        <v>0.1573</v>
      </c>
      <c r="N8450" s="13">
        <v>0</v>
      </c>
      <c r="O8450" s="13">
        <v>0</v>
      </c>
      <c r="P8450" s="12" t="str">
        <f>LEFT(Tabela2[[#This Row],[Código]],2)</f>
        <v>84</v>
      </c>
    </row>
    <row r="8451" spans="2:16" ht="15" customHeight="1" x14ac:dyDescent="0.25">
      <c r="B8451" s="36" t="str">
        <f>LOOKUP(Tabela2[[#This Row],[RESUMO]],Tabela3[Grupo],Tabela3[Meus produtos])</f>
        <v>Não</v>
      </c>
      <c r="C8451" s="30" t="s">
        <v>8057</v>
      </c>
      <c r="D8451" t="s">
        <v>21238</v>
      </c>
      <c r="E8451" t="s">
        <v>11853</v>
      </c>
      <c r="F8451" s="30" t="s">
        <v>18752</v>
      </c>
      <c r="G8451">
        <v>15.68</v>
      </c>
      <c r="H8451">
        <v>13.53</v>
      </c>
      <c r="I8451">
        <v>0</v>
      </c>
      <c r="J8451">
        <v>0</v>
      </c>
      <c r="K8451" s="13">
        <v>0.29210000000000003</v>
      </c>
      <c r="L8451" s="13">
        <v>0.1353</v>
      </c>
      <c r="M8451" s="13">
        <v>0.15679999999999999</v>
      </c>
      <c r="N8451" s="13">
        <v>0</v>
      </c>
      <c r="O8451" s="13">
        <v>0</v>
      </c>
      <c r="P8451" s="12" t="str">
        <f>LEFT(Tabela2[[#This Row],[Código]],2)</f>
        <v>84</v>
      </c>
    </row>
    <row r="8452" spans="2:16" ht="15" customHeight="1" x14ac:dyDescent="0.25">
      <c r="B8452" s="36" t="str">
        <f>LOOKUP(Tabela2[[#This Row],[RESUMO]],Tabela3[Grupo],Tabela3[Meus produtos])</f>
        <v>Não</v>
      </c>
      <c r="C8452" s="30" t="s">
        <v>8058</v>
      </c>
      <c r="D8452" t="s">
        <v>21238</v>
      </c>
      <c r="E8452" t="s">
        <v>11853</v>
      </c>
      <c r="F8452" s="30" t="s">
        <v>18753</v>
      </c>
      <c r="G8452">
        <v>15.73</v>
      </c>
      <c r="H8452">
        <v>13.53</v>
      </c>
      <c r="I8452">
        <v>0</v>
      </c>
      <c r="J8452">
        <v>0</v>
      </c>
      <c r="K8452" s="13">
        <v>0.29259999999999997</v>
      </c>
      <c r="L8452" s="13">
        <v>0.1353</v>
      </c>
      <c r="M8452" s="13">
        <v>0.1573</v>
      </c>
      <c r="N8452" s="13">
        <v>0</v>
      </c>
      <c r="O8452" s="13">
        <v>0</v>
      </c>
      <c r="P8452" s="12" t="str">
        <f>LEFT(Tabela2[[#This Row],[Código]],2)</f>
        <v>84</v>
      </c>
    </row>
    <row r="8453" spans="2:16" ht="15" customHeight="1" x14ac:dyDescent="0.25">
      <c r="B8453" s="36" t="str">
        <f>LOOKUP(Tabela2[[#This Row],[RESUMO]],Tabela3[Grupo],Tabela3[Meus produtos])</f>
        <v>Não</v>
      </c>
      <c r="C8453" s="30" t="s">
        <v>11790</v>
      </c>
      <c r="D8453" t="s">
        <v>21238</v>
      </c>
      <c r="E8453" t="s">
        <v>11853</v>
      </c>
      <c r="F8453" s="30" t="s">
        <v>18754</v>
      </c>
      <c r="G8453">
        <v>15.73</v>
      </c>
      <c r="H8453">
        <v>13.53</v>
      </c>
      <c r="I8453">
        <v>0</v>
      </c>
      <c r="J8453">
        <v>0</v>
      </c>
      <c r="K8453" s="13">
        <v>0.29259999999999997</v>
      </c>
      <c r="L8453" s="13">
        <v>0.1353</v>
      </c>
      <c r="M8453" s="13">
        <v>0.1573</v>
      </c>
      <c r="N8453" s="13">
        <v>0</v>
      </c>
      <c r="O8453" s="13">
        <v>0</v>
      </c>
      <c r="P8453" s="12" t="str">
        <f>LEFT(Tabela2[[#This Row],[Código]],2)</f>
        <v>84</v>
      </c>
    </row>
    <row r="8454" spans="2:16" ht="15" customHeight="1" x14ac:dyDescent="0.25">
      <c r="B8454" s="36" t="str">
        <f>LOOKUP(Tabela2[[#This Row],[RESUMO]],Tabela3[Grupo],Tabela3[Meus produtos])</f>
        <v>Não</v>
      </c>
      <c r="C8454" s="30" t="s">
        <v>8059</v>
      </c>
      <c r="D8454" t="s">
        <v>21238</v>
      </c>
      <c r="E8454" t="s">
        <v>11853</v>
      </c>
      <c r="F8454" s="30" t="s">
        <v>18755</v>
      </c>
      <c r="G8454">
        <v>15.53</v>
      </c>
      <c r="H8454">
        <v>13.53</v>
      </c>
      <c r="I8454">
        <v>0</v>
      </c>
      <c r="J8454">
        <v>0</v>
      </c>
      <c r="K8454" s="13">
        <v>0.29059999999999997</v>
      </c>
      <c r="L8454" s="13">
        <v>0.1353</v>
      </c>
      <c r="M8454" s="13">
        <v>0.15529999999999999</v>
      </c>
      <c r="N8454" s="13">
        <v>0</v>
      </c>
      <c r="O8454" s="13">
        <v>0</v>
      </c>
      <c r="P8454" s="12" t="str">
        <f>LEFT(Tabela2[[#This Row],[Código]],2)</f>
        <v>84</v>
      </c>
    </row>
    <row r="8455" spans="2:16" ht="15" customHeight="1" x14ac:dyDescent="0.25">
      <c r="B8455" s="36" t="str">
        <f>LOOKUP(Tabela2[[#This Row],[RESUMO]],Tabela3[Grupo],Tabela3[Meus produtos])</f>
        <v>Não</v>
      </c>
      <c r="C8455" s="30" t="s">
        <v>8060</v>
      </c>
      <c r="D8455" t="s">
        <v>21238</v>
      </c>
      <c r="E8455" t="s">
        <v>11853</v>
      </c>
      <c r="F8455" s="30" t="s">
        <v>18756</v>
      </c>
      <c r="G8455">
        <v>18.95</v>
      </c>
      <c r="H8455">
        <v>13.45</v>
      </c>
      <c r="I8455">
        <v>12</v>
      </c>
      <c r="J8455">
        <v>0</v>
      </c>
      <c r="K8455" s="13">
        <v>0.44399999999999995</v>
      </c>
      <c r="L8455" s="13">
        <v>0.13449999999999998</v>
      </c>
      <c r="M8455" s="13">
        <v>0.1895</v>
      </c>
      <c r="N8455" s="13">
        <v>0.12</v>
      </c>
      <c r="O8455" s="13">
        <v>0</v>
      </c>
      <c r="P8455" s="12" t="str">
        <f>LEFT(Tabela2[[#This Row],[Código]],2)</f>
        <v>84</v>
      </c>
    </row>
    <row r="8456" spans="2:16" ht="15" customHeight="1" x14ac:dyDescent="0.25">
      <c r="B8456" s="36" t="str">
        <f>LOOKUP(Tabela2[[#This Row],[RESUMO]],Tabela3[Grupo],Tabela3[Meus produtos])</f>
        <v>Não</v>
      </c>
      <c r="C8456" s="30" t="s">
        <v>8061</v>
      </c>
      <c r="D8456" t="s">
        <v>21238</v>
      </c>
      <c r="E8456" t="s">
        <v>11853</v>
      </c>
      <c r="F8456" s="30" t="s">
        <v>18757</v>
      </c>
      <c r="G8456">
        <v>18.95</v>
      </c>
      <c r="H8456">
        <v>13.45</v>
      </c>
      <c r="I8456">
        <v>12</v>
      </c>
      <c r="J8456">
        <v>0</v>
      </c>
      <c r="K8456" s="13">
        <v>0.44399999999999995</v>
      </c>
      <c r="L8456" s="13">
        <v>0.13449999999999998</v>
      </c>
      <c r="M8456" s="13">
        <v>0.1895</v>
      </c>
      <c r="N8456" s="13">
        <v>0.12</v>
      </c>
      <c r="O8456" s="13">
        <v>0</v>
      </c>
      <c r="P8456" s="12" t="str">
        <f>LEFT(Tabela2[[#This Row],[Código]],2)</f>
        <v>84</v>
      </c>
    </row>
    <row r="8457" spans="2:16" ht="15" customHeight="1" x14ac:dyDescent="0.25">
      <c r="B8457" s="36" t="str">
        <f>LOOKUP(Tabela2[[#This Row],[RESUMO]],Tabela3[Grupo],Tabela3[Meus produtos])</f>
        <v>Não</v>
      </c>
      <c r="C8457" s="30" t="s">
        <v>8062</v>
      </c>
      <c r="D8457" t="s">
        <v>21238</v>
      </c>
      <c r="E8457" t="s">
        <v>11853</v>
      </c>
      <c r="F8457" s="30" t="s">
        <v>18758</v>
      </c>
      <c r="G8457">
        <v>18.95</v>
      </c>
      <c r="H8457">
        <v>13.45</v>
      </c>
      <c r="I8457">
        <v>12</v>
      </c>
      <c r="J8457">
        <v>0</v>
      </c>
      <c r="K8457" s="13">
        <v>0.44399999999999995</v>
      </c>
      <c r="L8457" s="13">
        <v>0.13449999999999998</v>
      </c>
      <c r="M8457" s="13">
        <v>0.1895</v>
      </c>
      <c r="N8457" s="13">
        <v>0.12</v>
      </c>
      <c r="O8457" s="13">
        <v>0</v>
      </c>
      <c r="P8457" s="12" t="str">
        <f>LEFT(Tabela2[[#This Row],[Código]],2)</f>
        <v>84</v>
      </c>
    </row>
    <row r="8458" spans="2:16" ht="15" customHeight="1" x14ac:dyDescent="0.25">
      <c r="B8458" s="36" t="str">
        <f>LOOKUP(Tabela2[[#This Row],[RESUMO]],Tabela3[Grupo],Tabela3[Meus produtos])</f>
        <v>Não</v>
      </c>
      <c r="C8458" s="30" t="s">
        <v>22409</v>
      </c>
      <c r="D8458" t="s">
        <v>21238</v>
      </c>
      <c r="E8458" t="s">
        <v>11853</v>
      </c>
      <c r="F8458" s="30" t="s">
        <v>22410</v>
      </c>
      <c r="G8458">
        <v>18.95</v>
      </c>
      <c r="H8458">
        <v>13.45</v>
      </c>
      <c r="I8458">
        <v>12</v>
      </c>
      <c r="J8458">
        <v>0</v>
      </c>
      <c r="K8458" s="13">
        <v>0.44399999999999995</v>
      </c>
      <c r="L8458" s="13">
        <v>0.13449999999999998</v>
      </c>
      <c r="M8458" s="13">
        <v>0.1895</v>
      </c>
      <c r="N8458" s="13">
        <v>0.12</v>
      </c>
      <c r="O8458" s="13">
        <v>0</v>
      </c>
      <c r="P8458" s="12" t="str">
        <f>LEFT(Tabela2[[#This Row],[Código]],2)</f>
        <v>84</v>
      </c>
    </row>
    <row r="8459" spans="2:16" ht="15" customHeight="1" x14ac:dyDescent="0.25">
      <c r="B8459" s="36" t="str">
        <f>LOOKUP(Tabela2[[#This Row],[RESUMO]],Tabela3[Grupo],Tabela3[Meus produtos])</f>
        <v>Não</v>
      </c>
      <c r="C8459" s="30" t="s">
        <v>22411</v>
      </c>
      <c r="D8459" t="s">
        <v>21238</v>
      </c>
      <c r="E8459" t="s">
        <v>11853</v>
      </c>
      <c r="F8459" s="30" t="s">
        <v>12</v>
      </c>
      <c r="G8459">
        <v>18.95</v>
      </c>
      <c r="H8459">
        <v>13.45</v>
      </c>
      <c r="I8459">
        <v>12</v>
      </c>
      <c r="J8459">
        <v>0</v>
      </c>
      <c r="K8459" s="13">
        <v>0.44399999999999995</v>
      </c>
      <c r="L8459" s="13">
        <v>0.13449999999999998</v>
      </c>
      <c r="M8459" s="13">
        <v>0.1895</v>
      </c>
      <c r="N8459" s="13">
        <v>0.12</v>
      </c>
      <c r="O8459" s="13">
        <v>0</v>
      </c>
      <c r="P8459" s="12" t="str">
        <f>LEFT(Tabela2[[#This Row],[Código]],2)</f>
        <v>84</v>
      </c>
    </row>
    <row r="8460" spans="2:16" ht="15" customHeight="1" x14ac:dyDescent="0.25">
      <c r="B8460" s="36" t="str">
        <f>LOOKUP(Tabela2[[#This Row],[RESUMO]],Tabela3[Grupo],Tabela3[Meus produtos])</f>
        <v>Não</v>
      </c>
      <c r="C8460" s="30" t="s">
        <v>22412</v>
      </c>
      <c r="D8460" t="s">
        <v>21238</v>
      </c>
      <c r="E8460" t="s">
        <v>11853</v>
      </c>
      <c r="F8460" s="30" t="s">
        <v>22410</v>
      </c>
      <c r="G8460">
        <v>18.95</v>
      </c>
      <c r="H8460">
        <v>13.45</v>
      </c>
      <c r="I8460">
        <v>12</v>
      </c>
      <c r="J8460">
        <v>0</v>
      </c>
      <c r="K8460" s="13">
        <v>0.44399999999999995</v>
      </c>
      <c r="L8460" s="13">
        <v>0.13449999999999998</v>
      </c>
      <c r="M8460" s="13">
        <v>0.1895</v>
      </c>
      <c r="N8460" s="13">
        <v>0.12</v>
      </c>
      <c r="O8460" s="13">
        <v>0</v>
      </c>
      <c r="P8460" s="12" t="str">
        <f>LEFT(Tabela2[[#This Row],[Código]],2)</f>
        <v>84</v>
      </c>
    </row>
    <row r="8461" spans="2:16" ht="15" customHeight="1" x14ac:dyDescent="0.25">
      <c r="B8461" s="36" t="str">
        <f>LOOKUP(Tabela2[[#This Row],[RESUMO]],Tabela3[Grupo],Tabela3[Meus produtos])</f>
        <v>Não</v>
      </c>
      <c r="C8461" s="30" t="s">
        <v>22413</v>
      </c>
      <c r="D8461" t="s">
        <v>21238</v>
      </c>
      <c r="E8461" t="s">
        <v>11853</v>
      </c>
      <c r="F8461" s="30" t="s">
        <v>12</v>
      </c>
      <c r="G8461">
        <v>18.95</v>
      </c>
      <c r="H8461">
        <v>13.45</v>
      </c>
      <c r="I8461">
        <v>12</v>
      </c>
      <c r="J8461">
        <v>0</v>
      </c>
      <c r="K8461" s="13">
        <v>0.44399999999999995</v>
      </c>
      <c r="L8461" s="13">
        <v>0.13449999999999998</v>
      </c>
      <c r="M8461" s="13">
        <v>0.1895</v>
      </c>
      <c r="N8461" s="13">
        <v>0.12</v>
      </c>
      <c r="O8461" s="13">
        <v>0</v>
      </c>
      <c r="P8461" s="12" t="str">
        <f>LEFT(Tabela2[[#This Row],[Código]],2)</f>
        <v>84</v>
      </c>
    </row>
    <row r="8462" spans="2:16" ht="15" customHeight="1" x14ac:dyDescent="0.25">
      <c r="B8462" s="36" t="str">
        <f>LOOKUP(Tabela2[[#This Row],[RESUMO]],Tabela3[Grupo],Tabela3[Meus produtos])</f>
        <v>Não</v>
      </c>
      <c r="C8462" s="30" t="s">
        <v>22414</v>
      </c>
      <c r="D8462" t="s">
        <v>21238</v>
      </c>
      <c r="E8462" t="s">
        <v>11853</v>
      </c>
      <c r="F8462" s="30" t="s">
        <v>22415</v>
      </c>
      <c r="G8462">
        <v>18.95</v>
      </c>
      <c r="H8462">
        <v>13.45</v>
      </c>
      <c r="I8462">
        <v>12</v>
      </c>
      <c r="J8462">
        <v>0</v>
      </c>
      <c r="K8462" s="13">
        <v>0.44399999999999995</v>
      </c>
      <c r="L8462" s="13">
        <v>0.13449999999999998</v>
      </c>
      <c r="M8462" s="13">
        <v>0.1895</v>
      </c>
      <c r="N8462" s="13">
        <v>0.12</v>
      </c>
      <c r="O8462" s="13">
        <v>0</v>
      </c>
      <c r="P8462" s="12" t="str">
        <f>LEFT(Tabela2[[#This Row],[Código]],2)</f>
        <v>84</v>
      </c>
    </row>
    <row r="8463" spans="2:16" ht="15" customHeight="1" x14ac:dyDescent="0.25">
      <c r="B8463" s="36" t="str">
        <f>LOOKUP(Tabela2[[#This Row],[RESUMO]],Tabela3[Grupo],Tabela3[Meus produtos])</f>
        <v>Não</v>
      </c>
      <c r="C8463" s="30" t="s">
        <v>22416</v>
      </c>
      <c r="D8463" t="s">
        <v>21238</v>
      </c>
      <c r="E8463" t="s">
        <v>11853</v>
      </c>
      <c r="F8463" s="30" t="s">
        <v>22417</v>
      </c>
      <c r="G8463">
        <v>18.95</v>
      </c>
      <c r="H8463">
        <v>13.45</v>
      </c>
      <c r="I8463">
        <v>12</v>
      </c>
      <c r="J8463">
        <v>0</v>
      </c>
      <c r="K8463" s="13">
        <v>0.44399999999999995</v>
      </c>
      <c r="L8463" s="13">
        <v>0.13449999999999998</v>
      </c>
      <c r="M8463" s="13">
        <v>0.1895</v>
      </c>
      <c r="N8463" s="13">
        <v>0.12</v>
      </c>
      <c r="O8463" s="13">
        <v>0</v>
      </c>
      <c r="P8463" s="12" t="str">
        <f>LEFT(Tabela2[[#This Row],[Código]],2)</f>
        <v>84</v>
      </c>
    </row>
    <row r="8464" spans="2:16" ht="15" customHeight="1" x14ac:dyDescent="0.25">
      <c r="B8464" s="36" t="str">
        <f>LOOKUP(Tabela2[[#This Row],[RESUMO]],Tabela3[Grupo],Tabela3[Meus produtos])</f>
        <v>Não</v>
      </c>
      <c r="C8464" s="30" t="s">
        <v>8063</v>
      </c>
      <c r="D8464" t="s">
        <v>21238</v>
      </c>
      <c r="E8464" t="s">
        <v>11853</v>
      </c>
      <c r="F8464" s="30" t="s">
        <v>18759</v>
      </c>
      <c r="G8464">
        <v>18.95</v>
      </c>
      <c r="H8464">
        <v>13.45</v>
      </c>
      <c r="I8464">
        <v>12</v>
      </c>
      <c r="J8464">
        <v>0</v>
      </c>
      <c r="K8464" s="13">
        <v>0.44399999999999995</v>
      </c>
      <c r="L8464" s="13">
        <v>0.13449999999999998</v>
      </c>
      <c r="M8464" s="13">
        <v>0.1895</v>
      </c>
      <c r="N8464" s="13">
        <v>0.12</v>
      </c>
      <c r="O8464" s="13">
        <v>0</v>
      </c>
      <c r="P8464" s="12" t="str">
        <f>LEFT(Tabela2[[#This Row],[Código]],2)</f>
        <v>84</v>
      </c>
    </row>
    <row r="8465" spans="2:16" ht="15" customHeight="1" x14ac:dyDescent="0.25">
      <c r="B8465" s="36" t="str">
        <f>LOOKUP(Tabela2[[#This Row],[RESUMO]],Tabela3[Grupo],Tabela3[Meus produtos])</f>
        <v>Não</v>
      </c>
      <c r="C8465" s="30" t="s">
        <v>8063</v>
      </c>
      <c r="D8465" t="s">
        <v>124</v>
      </c>
      <c r="E8465" t="s">
        <v>11853</v>
      </c>
      <c r="F8465" s="30" t="s">
        <v>21502</v>
      </c>
      <c r="G8465">
        <v>20.309999999999999</v>
      </c>
      <c r="H8465">
        <v>14.81</v>
      </c>
      <c r="I8465">
        <v>12</v>
      </c>
      <c r="J8465">
        <v>0</v>
      </c>
      <c r="K8465" s="13">
        <v>0.47119999999999995</v>
      </c>
      <c r="L8465" s="13">
        <v>0.14810000000000001</v>
      </c>
      <c r="M8465" s="13">
        <v>0.20309999999999997</v>
      </c>
      <c r="N8465" s="13">
        <v>0.12</v>
      </c>
      <c r="O8465" s="13">
        <v>0</v>
      </c>
      <c r="P8465" s="12" t="str">
        <f>LEFT(Tabela2[[#This Row],[Código]],2)</f>
        <v>84</v>
      </c>
    </row>
    <row r="8466" spans="2:16" ht="15" customHeight="1" x14ac:dyDescent="0.25">
      <c r="B8466" s="36" t="str">
        <f>LOOKUP(Tabela2[[#This Row],[RESUMO]],Tabela3[Grupo],Tabela3[Meus produtos])</f>
        <v>Não</v>
      </c>
      <c r="C8466" s="30" t="s">
        <v>8064</v>
      </c>
      <c r="D8466" t="s">
        <v>21238</v>
      </c>
      <c r="E8466" t="s">
        <v>11853</v>
      </c>
      <c r="F8466" s="30" t="s">
        <v>18760</v>
      </c>
      <c r="G8466">
        <v>20.309999999999999</v>
      </c>
      <c r="H8466">
        <v>14.81</v>
      </c>
      <c r="I8466">
        <v>12</v>
      </c>
      <c r="J8466">
        <v>0</v>
      </c>
      <c r="K8466" s="13">
        <v>0.47119999999999995</v>
      </c>
      <c r="L8466" s="13">
        <v>0.14810000000000001</v>
      </c>
      <c r="M8466" s="13">
        <v>0.20309999999999997</v>
      </c>
      <c r="N8466" s="13">
        <v>0.12</v>
      </c>
      <c r="O8466" s="13">
        <v>0</v>
      </c>
      <c r="P8466" s="12" t="str">
        <f>LEFT(Tabela2[[#This Row],[Código]],2)</f>
        <v>84</v>
      </c>
    </row>
    <row r="8467" spans="2:16" ht="15" customHeight="1" x14ac:dyDescent="0.25">
      <c r="B8467" s="36" t="str">
        <f>LOOKUP(Tabela2[[#This Row],[RESUMO]],Tabela3[Grupo],Tabela3[Meus produtos])</f>
        <v>Não</v>
      </c>
      <c r="C8467" s="30" t="s">
        <v>8065</v>
      </c>
      <c r="D8467" t="s">
        <v>21238</v>
      </c>
      <c r="E8467" t="s">
        <v>11853</v>
      </c>
      <c r="F8467" s="30" t="s">
        <v>18761</v>
      </c>
      <c r="G8467">
        <v>21.16</v>
      </c>
      <c r="H8467">
        <v>14.81</v>
      </c>
      <c r="I8467">
        <v>12</v>
      </c>
      <c r="J8467">
        <v>0</v>
      </c>
      <c r="K8467" s="13">
        <v>0.47970000000000002</v>
      </c>
      <c r="L8467" s="13">
        <v>0.14810000000000001</v>
      </c>
      <c r="M8467" s="13">
        <v>0.21160000000000001</v>
      </c>
      <c r="N8467" s="13">
        <v>0.12</v>
      </c>
      <c r="O8467" s="13">
        <v>0</v>
      </c>
      <c r="P8467" s="12" t="str">
        <f>LEFT(Tabela2[[#This Row],[Código]],2)</f>
        <v>84</v>
      </c>
    </row>
    <row r="8468" spans="2:16" ht="15" customHeight="1" x14ac:dyDescent="0.25">
      <c r="B8468" s="36" t="str">
        <f>LOOKUP(Tabela2[[#This Row],[RESUMO]],Tabela3[Grupo],Tabela3[Meus produtos])</f>
        <v>Não</v>
      </c>
      <c r="C8468" s="30" t="s">
        <v>8066</v>
      </c>
      <c r="D8468" t="s">
        <v>21238</v>
      </c>
      <c r="E8468" t="s">
        <v>11853</v>
      </c>
      <c r="F8468" s="30" t="s">
        <v>18762</v>
      </c>
      <c r="G8468">
        <v>21.16</v>
      </c>
      <c r="H8468">
        <v>14.81</v>
      </c>
      <c r="I8468">
        <v>12</v>
      </c>
      <c r="J8468">
        <v>0</v>
      </c>
      <c r="K8468" s="13">
        <v>0.47970000000000002</v>
      </c>
      <c r="L8468" s="13">
        <v>0.14810000000000001</v>
      </c>
      <c r="M8468" s="13">
        <v>0.21160000000000001</v>
      </c>
      <c r="N8468" s="13">
        <v>0.12</v>
      </c>
      <c r="O8468" s="13">
        <v>0</v>
      </c>
      <c r="P8468" s="12" t="str">
        <f>LEFT(Tabela2[[#This Row],[Código]],2)</f>
        <v>84</v>
      </c>
    </row>
    <row r="8469" spans="2:16" ht="15" customHeight="1" x14ac:dyDescent="0.25">
      <c r="B8469" s="36" t="str">
        <f>LOOKUP(Tabela2[[#This Row],[RESUMO]],Tabela3[Grupo],Tabela3[Meus produtos])</f>
        <v>Não</v>
      </c>
      <c r="C8469" s="30" t="s">
        <v>8067</v>
      </c>
      <c r="D8469" t="s">
        <v>21238</v>
      </c>
      <c r="E8469" t="s">
        <v>11853</v>
      </c>
      <c r="F8469" s="30" t="s">
        <v>18763</v>
      </c>
      <c r="G8469">
        <v>18.95</v>
      </c>
      <c r="H8469">
        <v>13.45</v>
      </c>
      <c r="I8469">
        <v>12</v>
      </c>
      <c r="J8469">
        <v>0</v>
      </c>
      <c r="K8469" s="13">
        <v>0.44399999999999995</v>
      </c>
      <c r="L8469" s="13">
        <v>0.13449999999999998</v>
      </c>
      <c r="M8469" s="13">
        <v>0.1895</v>
      </c>
      <c r="N8469" s="13">
        <v>0.12</v>
      </c>
      <c r="O8469" s="13">
        <v>0</v>
      </c>
      <c r="P8469" s="12" t="str">
        <f>LEFT(Tabela2[[#This Row],[Código]],2)</f>
        <v>84</v>
      </c>
    </row>
    <row r="8470" spans="2:16" ht="15" customHeight="1" x14ac:dyDescent="0.25">
      <c r="B8470" s="36" t="str">
        <f>LOOKUP(Tabela2[[#This Row],[RESUMO]],Tabela3[Grupo],Tabela3[Meus produtos])</f>
        <v>Não</v>
      </c>
      <c r="C8470" s="30" t="s">
        <v>8068</v>
      </c>
      <c r="D8470" t="s">
        <v>21238</v>
      </c>
      <c r="E8470" t="s">
        <v>11853</v>
      </c>
      <c r="F8470" s="30" t="s">
        <v>18764</v>
      </c>
      <c r="G8470">
        <v>18.95</v>
      </c>
      <c r="H8470">
        <v>13.45</v>
      </c>
      <c r="I8470">
        <v>12</v>
      </c>
      <c r="J8470">
        <v>0</v>
      </c>
      <c r="K8470" s="13">
        <v>0.44399999999999995</v>
      </c>
      <c r="L8470" s="13">
        <v>0.13449999999999998</v>
      </c>
      <c r="M8470" s="13">
        <v>0.1895</v>
      </c>
      <c r="N8470" s="13">
        <v>0.12</v>
      </c>
      <c r="O8470" s="13">
        <v>0</v>
      </c>
      <c r="P8470" s="12" t="str">
        <f>LEFT(Tabela2[[#This Row],[Código]],2)</f>
        <v>84</v>
      </c>
    </row>
    <row r="8471" spans="2:16" ht="15" customHeight="1" x14ac:dyDescent="0.25">
      <c r="B8471" s="36" t="str">
        <f>LOOKUP(Tabela2[[#This Row],[RESUMO]],Tabela3[Grupo],Tabela3[Meus produtos])</f>
        <v>Não</v>
      </c>
      <c r="C8471" s="30" t="s">
        <v>8069</v>
      </c>
      <c r="D8471" t="s">
        <v>21238</v>
      </c>
      <c r="E8471" t="s">
        <v>11853</v>
      </c>
      <c r="F8471" s="30" t="s">
        <v>18765</v>
      </c>
      <c r="G8471">
        <v>18.95</v>
      </c>
      <c r="H8471">
        <v>13.45</v>
      </c>
      <c r="I8471">
        <v>12</v>
      </c>
      <c r="J8471">
        <v>0</v>
      </c>
      <c r="K8471" s="13">
        <v>0.44399999999999995</v>
      </c>
      <c r="L8471" s="13">
        <v>0.13449999999999998</v>
      </c>
      <c r="M8471" s="13">
        <v>0.1895</v>
      </c>
      <c r="N8471" s="13">
        <v>0.12</v>
      </c>
      <c r="O8471" s="13">
        <v>0</v>
      </c>
      <c r="P8471" s="12" t="str">
        <f>LEFT(Tabela2[[#This Row],[Código]],2)</f>
        <v>84</v>
      </c>
    </row>
    <row r="8472" spans="2:16" ht="15" customHeight="1" x14ac:dyDescent="0.25">
      <c r="B8472" s="36" t="str">
        <f>LOOKUP(Tabela2[[#This Row],[RESUMO]],Tabela3[Grupo],Tabela3[Meus produtos])</f>
        <v>Não</v>
      </c>
      <c r="C8472" s="30" t="s">
        <v>8070</v>
      </c>
      <c r="D8472" t="s">
        <v>21238</v>
      </c>
      <c r="E8472" t="s">
        <v>11853</v>
      </c>
      <c r="F8472" s="30" t="s">
        <v>18766</v>
      </c>
      <c r="G8472">
        <v>18.95</v>
      </c>
      <c r="H8472">
        <v>13.45</v>
      </c>
      <c r="I8472">
        <v>12</v>
      </c>
      <c r="J8472">
        <v>0</v>
      </c>
      <c r="K8472" s="13">
        <v>0.44399999999999995</v>
      </c>
      <c r="L8472" s="13">
        <v>0.13449999999999998</v>
      </c>
      <c r="M8472" s="13">
        <v>0.1895</v>
      </c>
      <c r="N8472" s="13">
        <v>0.12</v>
      </c>
      <c r="O8472" s="13">
        <v>0</v>
      </c>
      <c r="P8472" s="12" t="str">
        <f>LEFT(Tabela2[[#This Row],[Código]],2)</f>
        <v>84</v>
      </c>
    </row>
    <row r="8473" spans="2:16" ht="15" customHeight="1" x14ac:dyDescent="0.25">
      <c r="B8473" s="36" t="str">
        <f>LOOKUP(Tabela2[[#This Row],[RESUMO]],Tabela3[Grupo],Tabela3[Meus produtos])</f>
        <v>Não</v>
      </c>
      <c r="C8473" s="30" t="s">
        <v>8071</v>
      </c>
      <c r="D8473" t="s">
        <v>21238</v>
      </c>
      <c r="E8473" t="s">
        <v>11853</v>
      </c>
      <c r="F8473" s="30" t="s">
        <v>18767</v>
      </c>
      <c r="G8473">
        <v>18.95</v>
      </c>
      <c r="H8473">
        <v>13.45</v>
      </c>
      <c r="I8473">
        <v>12</v>
      </c>
      <c r="J8473">
        <v>0</v>
      </c>
      <c r="K8473" s="13">
        <v>0.44399999999999995</v>
      </c>
      <c r="L8473" s="13">
        <v>0.13449999999999998</v>
      </c>
      <c r="M8473" s="13">
        <v>0.1895</v>
      </c>
      <c r="N8473" s="13">
        <v>0.12</v>
      </c>
      <c r="O8473" s="13">
        <v>0</v>
      </c>
      <c r="P8473" s="12" t="str">
        <f>LEFT(Tabela2[[#This Row],[Código]],2)</f>
        <v>84</v>
      </c>
    </row>
    <row r="8474" spans="2:16" ht="15" customHeight="1" x14ac:dyDescent="0.25">
      <c r="B8474" s="36" t="str">
        <f>LOOKUP(Tabela2[[#This Row],[RESUMO]],Tabela3[Grupo],Tabela3[Meus produtos])</f>
        <v>Não</v>
      </c>
      <c r="C8474" s="30" t="s">
        <v>8072</v>
      </c>
      <c r="D8474" t="s">
        <v>21238</v>
      </c>
      <c r="E8474" t="s">
        <v>11853</v>
      </c>
      <c r="F8474" s="30" t="s">
        <v>18768</v>
      </c>
      <c r="G8474">
        <v>18.95</v>
      </c>
      <c r="H8474">
        <v>13.45</v>
      </c>
      <c r="I8474">
        <v>12</v>
      </c>
      <c r="J8474">
        <v>0</v>
      </c>
      <c r="K8474" s="13">
        <v>0.44399999999999995</v>
      </c>
      <c r="L8474" s="13">
        <v>0.13449999999999998</v>
      </c>
      <c r="M8474" s="13">
        <v>0.1895</v>
      </c>
      <c r="N8474" s="13">
        <v>0.12</v>
      </c>
      <c r="O8474" s="13">
        <v>0</v>
      </c>
      <c r="P8474" s="12" t="str">
        <f>LEFT(Tabela2[[#This Row],[Código]],2)</f>
        <v>84</v>
      </c>
    </row>
    <row r="8475" spans="2:16" ht="15" customHeight="1" x14ac:dyDescent="0.25">
      <c r="B8475" s="36" t="str">
        <f>LOOKUP(Tabela2[[#This Row],[RESUMO]],Tabela3[Grupo],Tabela3[Meus produtos])</f>
        <v>Não</v>
      </c>
      <c r="C8475" s="30" t="s">
        <v>8073</v>
      </c>
      <c r="D8475" t="s">
        <v>21238</v>
      </c>
      <c r="E8475" t="s">
        <v>11853</v>
      </c>
      <c r="F8475" s="30" t="s">
        <v>18769</v>
      </c>
      <c r="G8475">
        <v>18.95</v>
      </c>
      <c r="H8475">
        <v>13.45</v>
      </c>
      <c r="I8475">
        <v>12</v>
      </c>
      <c r="J8475">
        <v>0</v>
      </c>
      <c r="K8475" s="13">
        <v>0.44399999999999995</v>
      </c>
      <c r="L8475" s="13">
        <v>0.13449999999999998</v>
      </c>
      <c r="M8475" s="13">
        <v>0.1895</v>
      </c>
      <c r="N8475" s="13">
        <v>0.12</v>
      </c>
      <c r="O8475" s="13">
        <v>0</v>
      </c>
      <c r="P8475" s="12" t="str">
        <f>LEFT(Tabela2[[#This Row],[Código]],2)</f>
        <v>84</v>
      </c>
    </row>
    <row r="8476" spans="2:16" ht="15" customHeight="1" x14ac:dyDescent="0.25">
      <c r="B8476" s="36" t="str">
        <f>LOOKUP(Tabela2[[#This Row],[RESUMO]],Tabela3[Grupo],Tabela3[Meus produtos])</f>
        <v>Não</v>
      </c>
      <c r="C8476" s="30" t="s">
        <v>8074</v>
      </c>
      <c r="D8476" t="s">
        <v>21238</v>
      </c>
      <c r="E8476" t="s">
        <v>11853</v>
      </c>
      <c r="F8476" s="30" t="s">
        <v>18770</v>
      </c>
      <c r="G8476">
        <v>18.95</v>
      </c>
      <c r="H8476">
        <v>13.45</v>
      </c>
      <c r="I8476">
        <v>12</v>
      </c>
      <c r="J8476">
        <v>0</v>
      </c>
      <c r="K8476" s="13">
        <v>0.44399999999999995</v>
      </c>
      <c r="L8476" s="13">
        <v>0.13449999999999998</v>
      </c>
      <c r="M8476" s="13">
        <v>0.1895</v>
      </c>
      <c r="N8476" s="13">
        <v>0.12</v>
      </c>
      <c r="O8476" s="13">
        <v>0</v>
      </c>
      <c r="P8476" s="12" t="str">
        <f>LEFT(Tabela2[[#This Row],[Código]],2)</f>
        <v>84</v>
      </c>
    </row>
    <row r="8477" spans="2:16" ht="15" customHeight="1" x14ac:dyDescent="0.25">
      <c r="B8477" s="36" t="str">
        <f>LOOKUP(Tabela2[[#This Row],[RESUMO]],Tabela3[Grupo],Tabela3[Meus produtos])</f>
        <v>Não</v>
      </c>
      <c r="C8477" s="30" t="s">
        <v>8075</v>
      </c>
      <c r="D8477" t="s">
        <v>21238</v>
      </c>
      <c r="E8477" t="s">
        <v>11853</v>
      </c>
      <c r="F8477" s="30" t="s">
        <v>18771</v>
      </c>
      <c r="G8477">
        <v>15.45</v>
      </c>
      <c r="H8477">
        <v>13.45</v>
      </c>
      <c r="I8477">
        <v>12</v>
      </c>
      <c r="J8477">
        <v>0</v>
      </c>
      <c r="K8477" s="13">
        <v>0.40899999999999997</v>
      </c>
      <c r="L8477" s="13">
        <v>0.13449999999999998</v>
      </c>
      <c r="M8477" s="13">
        <v>0.1545</v>
      </c>
      <c r="N8477" s="13">
        <v>0.12</v>
      </c>
      <c r="O8477" s="13">
        <v>0</v>
      </c>
      <c r="P8477" s="12" t="str">
        <f>LEFT(Tabela2[[#This Row],[Código]],2)</f>
        <v>84</v>
      </c>
    </row>
    <row r="8478" spans="2:16" ht="15" customHeight="1" x14ac:dyDescent="0.25">
      <c r="B8478" s="36" t="str">
        <f>LOOKUP(Tabela2[[#This Row],[RESUMO]],Tabela3[Grupo],Tabela3[Meus produtos])</f>
        <v>Não</v>
      </c>
      <c r="C8478" s="30" t="s">
        <v>8076</v>
      </c>
      <c r="D8478" t="s">
        <v>21238</v>
      </c>
      <c r="E8478" t="s">
        <v>11853</v>
      </c>
      <c r="F8478" s="30" t="s">
        <v>18772</v>
      </c>
      <c r="G8478">
        <v>18.95</v>
      </c>
      <c r="H8478">
        <v>13.45</v>
      </c>
      <c r="I8478">
        <v>12</v>
      </c>
      <c r="J8478">
        <v>0</v>
      </c>
      <c r="K8478" s="13">
        <v>0.44399999999999995</v>
      </c>
      <c r="L8478" s="13">
        <v>0.13449999999999998</v>
      </c>
      <c r="M8478" s="13">
        <v>0.1895</v>
      </c>
      <c r="N8478" s="13">
        <v>0.12</v>
      </c>
      <c r="O8478" s="13">
        <v>0</v>
      </c>
      <c r="P8478" s="12" t="str">
        <f>LEFT(Tabela2[[#This Row],[Código]],2)</f>
        <v>84</v>
      </c>
    </row>
    <row r="8479" spans="2:16" ht="15" customHeight="1" x14ac:dyDescent="0.25">
      <c r="B8479" s="36" t="str">
        <f>LOOKUP(Tabela2[[#This Row],[RESUMO]],Tabela3[Grupo],Tabela3[Meus produtos])</f>
        <v>Não</v>
      </c>
      <c r="C8479" s="30" t="s">
        <v>8077</v>
      </c>
      <c r="D8479" t="s">
        <v>21238</v>
      </c>
      <c r="E8479" t="s">
        <v>11853</v>
      </c>
      <c r="F8479" s="30" t="s">
        <v>8078</v>
      </c>
      <c r="G8479">
        <v>18.95</v>
      </c>
      <c r="H8479">
        <v>13.45</v>
      </c>
      <c r="I8479">
        <v>12</v>
      </c>
      <c r="J8479">
        <v>0</v>
      </c>
      <c r="K8479" s="13">
        <v>0.44399999999999995</v>
      </c>
      <c r="L8479" s="13">
        <v>0.13449999999999998</v>
      </c>
      <c r="M8479" s="13">
        <v>0.1895</v>
      </c>
      <c r="N8479" s="13">
        <v>0.12</v>
      </c>
      <c r="O8479" s="13">
        <v>0</v>
      </c>
      <c r="P8479" s="12" t="str">
        <f>LEFT(Tabela2[[#This Row],[Código]],2)</f>
        <v>84</v>
      </c>
    </row>
    <row r="8480" spans="2:16" ht="15" customHeight="1" x14ac:dyDescent="0.25">
      <c r="B8480" s="36" t="str">
        <f>LOOKUP(Tabela2[[#This Row],[RESUMO]],Tabela3[Grupo],Tabela3[Meus produtos])</f>
        <v>Não</v>
      </c>
      <c r="C8480" s="30" t="s">
        <v>8079</v>
      </c>
      <c r="D8480" t="s">
        <v>21238</v>
      </c>
      <c r="E8480" t="s">
        <v>11853</v>
      </c>
      <c r="F8480" s="30" t="s">
        <v>18773</v>
      </c>
      <c r="G8480">
        <v>15.45</v>
      </c>
      <c r="H8480">
        <v>13.45</v>
      </c>
      <c r="I8480">
        <v>12</v>
      </c>
      <c r="J8480">
        <v>0</v>
      </c>
      <c r="K8480" s="13">
        <v>0.40899999999999997</v>
      </c>
      <c r="L8480" s="13">
        <v>0.13449999999999998</v>
      </c>
      <c r="M8480" s="13">
        <v>0.1545</v>
      </c>
      <c r="N8480" s="13">
        <v>0.12</v>
      </c>
      <c r="O8480" s="13">
        <v>0</v>
      </c>
      <c r="P8480" s="12" t="str">
        <f>LEFT(Tabela2[[#This Row],[Código]],2)</f>
        <v>84</v>
      </c>
    </row>
    <row r="8481" spans="2:16" ht="15" customHeight="1" x14ac:dyDescent="0.25">
      <c r="B8481" s="36" t="str">
        <f>LOOKUP(Tabela2[[#This Row],[RESUMO]],Tabela3[Grupo],Tabela3[Meus produtos])</f>
        <v>Não</v>
      </c>
      <c r="C8481" s="30" t="s">
        <v>8080</v>
      </c>
      <c r="D8481" t="s">
        <v>21238</v>
      </c>
      <c r="E8481" t="s">
        <v>11853</v>
      </c>
      <c r="F8481" s="30" t="s">
        <v>18774</v>
      </c>
      <c r="G8481">
        <v>18.95</v>
      </c>
      <c r="H8481">
        <v>13.45</v>
      </c>
      <c r="I8481">
        <v>12</v>
      </c>
      <c r="J8481">
        <v>0</v>
      </c>
      <c r="K8481" s="13">
        <v>0.44399999999999995</v>
      </c>
      <c r="L8481" s="13">
        <v>0.13449999999999998</v>
      </c>
      <c r="M8481" s="13">
        <v>0.1895</v>
      </c>
      <c r="N8481" s="13">
        <v>0.12</v>
      </c>
      <c r="O8481" s="13">
        <v>0</v>
      </c>
      <c r="P8481" s="12" t="str">
        <f>LEFT(Tabela2[[#This Row],[Código]],2)</f>
        <v>84</v>
      </c>
    </row>
    <row r="8482" spans="2:16" ht="15" customHeight="1" x14ac:dyDescent="0.25">
      <c r="B8482" s="36" t="str">
        <f>LOOKUP(Tabela2[[#This Row],[RESUMO]],Tabela3[Grupo],Tabela3[Meus produtos])</f>
        <v>Não</v>
      </c>
      <c r="C8482" s="30" t="s">
        <v>8081</v>
      </c>
      <c r="D8482" t="s">
        <v>21238</v>
      </c>
      <c r="E8482" t="s">
        <v>11853</v>
      </c>
      <c r="F8482" s="30" t="s">
        <v>18775</v>
      </c>
      <c r="G8482">
        <v>18.95</v>
      </c>
      <c r="H8482">
        <v>13.45</v>
      </c>
      <c r="I8482">
        <v>12</v>
      </c>
      <c r="J8482">
        <v>0</v>
      </c>
      <c r="K8482" s="13">
        <v>0.44399999999999995</v>
      </c>
      <c r="L8482" s="13">
        <v>0.13449999999999998</v>
      </c>
      <c r="M8482" s="13">
        <v>0.1895</v>
      </c>
      <c r="N8482" s="13">
        <v>0.12</v>
      </c>
      <c r="O8482" s="13">
        <v>0</v>
      </c>
      <c r="P8482" s="12" t="str">
        <f>LEFT(Tabela2[[#This Row],[Código]],2)</f>
        <v>84</v>
      </c>
    </row>
    <row r="8483" spans="2:16" ht="15" customHeight="1" x14ac:dyDescent="0.25">
      <c r="B8483" s="36" t="str">
        <f>LOOKUP(Tabela2[[#This Row],[RESUMO]],Tabela3[Grupo],Tabela3[Meus produtos])</f>
        <v>Não</v>
      </c>
      <c r="C8483" s="30" t="s">
        <v>8082</v>
      </c>
      <c r="D8483" t="s">
        <v>21238</v>
      </c>
      <c r="E8483" t="s">
        <v>11853</v>
      </c>
      <c r="F8483" s="30" t="s">
        <v>18776</v>
      </c>
      <c r="G8483">
        <v>20.74</v>
      </c>
      <c r="H8483">
        <v>14.81</v>
      </c>
      <c r="I8483">
        <v>12</v>
      </c>
      <c r="J8483">
        <v>0</v>
      </c>
      <c r="K8483" s="13">
        <v>0.47549999999999998</v>
      </c>
      <c r="L8483" s="13">
        <v>0.14810000000000001</v>
      </c>
      <c r="M8483" s="13">
        <v>0.20739999999999997</v>
      </c>
      <c r="N8483" s="13">
        <v>0.12</v>
      </c>
      <c r="O8483" s="13">
        <v>0</v>
      </c>
      <c r="P8483" s="12" t="str">
        <f>LEFT(Tabela2[[#This Row],[Código]],2)</f>
        <v>84</v>
      </c>
    </row>
    <row r="8484" spans="2:16" ht="15" customHeight="1" x14ac:dyDescent="0.25">
      <c r="B8484" s="36" t="str">
        <f>LOOKUP(Tabela2[[#This Row],[RESUMO]],Tabela3[Grupo],Tabela3[Meus produtos])</f>
        <v>Não</v>
      </c>
      <c r="C8484" s="30" t="s">
        <v>8083</v>
      </c>
      <c r="D8484" t="s">
        <v>21238</v>
      </c>
      <c r="E8484" t="s">
        <v>11853</v>
      </c>
      <c r="F8484" s="30" t="s">
        <v>18777</v>
      </c>
      <c r="G8484">
        <v>20.309999999999999</v>
      </c>
      <c r="H8484">
        <v>14.81</v>
      </c>
      <c r="I8484">
        <v>12</v>
      </c>
      <c r="J8484">
        <v>0</v>
      </c>
      <c r="K8484" s="13">
        <v>0.47119999999999995</v>
      </c>
      <c r="L8484" s="13">
        <v>0.14810000000000001</v>
      </c>
      <c r="M8484" s="13">
        <v>0.20309999999999997</v>
      </c>
      <c r="N8484" s="13">
        <v>0.12</v>
      </c>
      <c r="O8484" s="13">
        <v>0</v>
      </c>
      <c r="P8484" s="12" t="str">
        <f>LEFT(Tabela2[[#This Row],[Código]],2)</f>
        <v>84</v>
      </c>
    </row>
    <row r="8485" spans="2:16" ht="15" customHeight="1" x14ac:dyDescent="0.25">
      <c r="B8485" s="36" t="str">
        <f>LOOKUP(Tabela2[[#This Row],[RESUMO]],Tabela3[Grupo],Tabela3[Meus produtos])</f>
        <v>Não</v>
      </c>
      <c r="C8485" s="30" t="s">
        <v>8083</v>
      </c>
      <c r="D8485" t="s">
        <v>124</v>
      </c>
      <c r="E8485" t="s">
        <v>11853</v>
      </c>
      <c r="F8485" s="30" t="s">
        <v>21503</v>
      </c>
      <c r="G8485">
        <v>20.05</v>
      </c>
      <c r="H8485">
        <v>14.55</v>
      </c>
      <c r="I8485">
        <v>12</v>
      </c>
      <c r="J8485">
        <v>0</v>
      </c>
      <c r="K8485" s="13">
        <v>0.46600000000000003</v>
      </c>
      <c r="L8485" s="13">
        <v>0.14550000000000002</v>
      </c>
      <c r="M8485" s="13">
        <v>0.20050000000000001</v>
      </c>
      <c r="N8485" s="13">
        <v>0.12</v>
      </c>
      <c r="O8485" s="13">
        <v>0</v>
      </c>
      <c r="P8485" s="12" t="str">
        <f>LEFT(Tabela2[[#This Row],[Código]],2)</f>
        <v>84</v>
      </c>
    </row>
    <row r="8486" spans="2:16" ht="15" customHeight="1" x14ac:dyDescent="0.25">
      <c r="B8486" s="36" t="str">
        <f>LOOKUP(Tabela2[[#This Row],[RESUMO]],Tabela3[Grupo],Tabela3[Meus produtos])</f>
        <v>Não</v>
      </c>
      <c r="C8486" s="30" t="s">
        <v>8084</v>
      </c>
      <c r="D8486" t="s">
        <v>21238</v>
      </c>
      <c r="E8486" t="s">
        <v>11853</v>
      </c>
      <c r="F8486" s="30" t="s">
        <v>18778</v>
      </c>
      <c r="G8486">
        <v>18.95</v>
      </c>
      <c r="H8486">
        <v>13.45</v>
      </c>
      <c r="I8486">
        <v>12</v>
      </c>
      <c r="J8486">
        <v>0</v>
      </c>
      <c r="K8486" s="13">
        <v>0.44399999999999995</v>
      </c>
      <c r="L8486" s="13">
        <v>0.13449999999999998</v>
      </c>
      <c r="M8486" s="13">
        <v>0.1895</v>
      </c>
      <c r="N8486" s="13">
        <v>0.12</v>
      </c>
      <c r="O8486" s="13">
        <v>0</v>
      </c>
      <c r="P8486" s="12" t="str">
        <f>LEFT(Tabela2[[#This Row],[Código]],2)</f>
        <v>84</v>
      </c>
    </row>
    <row r="8487" spans="2:16" ht="15" customHeight="1" x14ac:dyDescent="0.25">
      <c r="B8487" s="36" t="str">
        <f>LOOKUP(Tabela2[[#This Row],[RESUMO]],Tabela3[Grupo],Tabela3[Meus produtos])</f>
        <v>Não</v>
      </c>
      <c r="C8487" s="30" t="s">
        <v>8085</v>
      </c>
      <c r="D8487" t="s">
        <v>21238</v>
      </c>
      <c r="E8487" t="s">
        <v>11853</v>
      </c>
      <c r="F8487" s="30" t="s">
        <v>18779</v>
      </c>
      <c r="G8487">
        <v>18.95</v>
      </c>
      <c r="H8487">
        <v>13.45</v>
      </c>
      <c r="I8487">
        <v>8.8000000000000007</v>
      </c>
      <c r="J8487">
        <v>0</v>
      </c>
      <c r="K8487" s="13">
        <v>0.41199999999999998</v>
      </c>
      <c r="L8487" s="13">
        <v>0.13449999999999998</v>
      </c>
      <c r="M8487" s="13">
        <v>0.1895</v>
      </c>
      <c r="N8487" s="13">
        <v>8.8000000000000009E-2</v>
      </c>
      <c r="O8487" s="13">
        <v>0</v>
      </c>
      <c r="P8487" s="12" t="str">
        <f>LEFT(Tabela2[[#This Row],[Código]],2)</f>
        <v>84</v>
      </c>
    </row>
    <row r="8488" spans="2:16" ht="15" customHeight="1" x14ac:dyDescent="0.25">
      <c r="B8488" s="36" t="str">
        <f>LOOKUP(Tabela2[[#This Row],[RESUMO]],Tabela3[Grupo],Tabela3[Meus produtos])</f>
        <v>Não</v>
      </c>
      <c r="C8488" s="30" t="s">
        <v>8086</v>
      </c>
      <c r="D8488" t="s">
        <v>21238</v>
      </c>
      <c r="E8488" t="s">
        <v>11853</v>
      </c>
      <c r="F8488" s="30" t="s">
        <v>18780</v>
      </c>
      <c r="G8488">
        <v>18.95</v>
      </c>
      <c r="H8488">
        <v>13.45</v>
      </c>
      <c r="I8488">
        <v>8.8000000000000007</v>
      </c>
      <c r="J8488">
        <v>0</v>
      </c>
      <c r="K8488" s="13">
        <v>0.41199999999999998</v>
      </c>
      <c r="L8488" s="13">
        <v>0.13449999999999998</v>
      </c>
      <c r="M8488" s="13">
        <v>0.1895</v>
      </c>
      <c r="N8488" s="13">
        <v>8.8000000000000009E-2</v>
      </c>
      <c r="O8488" s="13">
        <v>0</v>
      </c>
      <c r="P8488" s="12" t="str">
        <f>LEFT(Tabela2[[#This Row],[Código]],2)</f>
        <v>84</v>
      </c>
    </row>
    <row r="8489" spans="2:16" ht="15" customHeight="1" x14ac:dyDescent="0.25">
      <c r="B8489" s="36" t="str">
        <f>LOOKUP(Tabela2[[#This Row],[RESUMO]],Tabela3[Grupo],Tabela3[Meus produtos])</f>
        <v>Não</v>
      </c>
      <c r="C8489" s="30" t="s">
        <v>8087</v>
      </c>
      <c r="D8489" t="s">
        <v>21238</v>
      </c>
      <c r="E8489" t="s">
        <v>11853</v>
      </c>
      <c r="F8489" s="30" t="s">
        <v>18781</v>
      </c>
      <c r="G8489">
        <v>15.73</v>
      </c>
      <c r="H8489">
        <v>13.53</v>
      </c>
      <c r="I8489">
        <v>0</v>
      </c>
      <c r="J8489">
        <v>0</v>
      </c>
      <c r="K8489" s="13">
        <v>0.29259999999999997</v>
      </c>
      <c r="L8489" s="13">
        <v>0.1353</v>
      </c>
      <c r="M8489" s="13">
        <v>0.1573</v>
      </c>
      <c r="N8489" s="13">
        <v>0</v>
      </c>
      <c r="O8489" s="13">
        <v>0</v>
      </c>
      <c r="P8489" s="12" t="str">
        <f>LEFT(Tabela2[[#This Row],[Código]],2)</f>
        <v>84</v>
      </c>
    </row>
    <row r="8490" spans="2:16" ht="15" customHeight="1" x14ac:dyDescent="0.25">
      <c r="B8490" s="36" t="str">
        <f>LOOKUP(Tabela2[[#This Row],[RESUMO]],Tabela3[Grupo],Tabela3[Meus produtos])</f>
        <v>Não</v>
      </c>
      <c r="C8490" s="30" t="s">
        <v>8088</v>
      </c>
      <c r="D8490" t="s">
        <v>21238</v>
      </c>
      <c r="E8490" t="s">
        <v>11853</v>
      </c>
      <c r="F8490" s="30" t="s">
        <v>18782</v>
      </c>
      <c r="G8490">
        <v>18.95</v>
      </c>
      <c r="H8490">
        <v>13.45</v>
      </c>
      <c r="I8490">
        <v>8.8000000000000007</v>
      </c>
      <c r="J8490">
        <v>0</v>
      </c>
      <c r="K8490" s="13">
        <v>0.41199999999999998</v>
      </c>
      <c r="L8490" s="13">
        <v>0.13449999999999998</v>
      </c>
      <c r="M8490" s="13">
        <v>0.1895</v>
      </c>
      <c r="N8490" s="13">
        <v>8.8000000000000009E-2</v>
      </c>
      <c r="O8490" s="13">
        <v>0</v>
      </c>
      <c r="P8490" s="12" t="str">
        <f>LEFT(Tabela2[[#This Row],[Código]],2)</f>
        <v>84</v>
      </c>
    </row>
    <row r="8491" spans="2:16" ht="15" customHeight="1" x14ac:dyDescent="0.25">
      <c r="B8491" s="36" t="str">
        <f>LOOKUP(Tabela2[[#This Row],[RESUMO]],Tabela3[Grupo],Tabela3[Meus produtos])</f>
        <v>Não</v>
      </c>
      <c r="C8491" s="30" t="s">
        <v>8089</v>
      </c>
      <c r="D8491" t="s">
        <v>21238</v>
      </c>
      <c r="E8491" t="s">
        <v>11853</v>
      </c>
      <c r="F8491" s="30" t="s">
        <v>18783</v>
      </c>
      <c r="G8491">
        <v>15.73</v>
      </c>
      <c r="H8491">
        <v>13.53</v>
      </c>
      <c r="I8491">
        <v>0</v>
      </c>
      <c r="J8491">
        <v>0</v>
      </c>
      <c r="K8491" s="13">
        <v>0.29259999999999997</v>
      </c>
      <c r="L8491" s="13">
        <v>0.1353</v>
      </c>
      <c r="M8491" s="13">
        <v>0.1573</v>
      </c>
      <c r="N8491" s="13">
        <v>0</v>
      </c>
      <c r="O8491" s="13">
        <v>0</v>
      </c>
      <c r="P8491" s="12" t="str">
        <f>LEFT(Tabela2[[#This Row],[Código]],2)</f>
        <v>84</v>
      </c>
    </row>
    <row r="8492" spans="2:16" ht="15" customHeight="1" x14ac:dyDescent="0.25">
      <c r="B8492" s="36" t="str">
        <f>LOOKUP(Tabela2[[#This Row],[RESUMO]],Tabela3[Grupo],Tabela3[Meus produtos])</f>
        <v>Não</v>
      </c>
      <c r="C8492" s="30" t="s">
        <v>8090</v>
      </c>
      <c r="D8492" t="s">
        <v>21238</v>
      </c>
      <c r="E8492" t="s">
        <v>11853</v>
      </c>
      <c r="F8492" s="30" t="s">
        <v>18784</v>
      </c>
      <c r="G8492">
        <v>18.95</v>
      </c>
      <c r="H8492">
        <v>13.45</v>
      </c>
      <c r="I8492">
        <v>12</v>
      </c>
      <c r="J8492">
        <v>0</v>
      </c>
      <c r="K8492" s="13">
        <v>0.44399999999999995</v>
      </c>
      <c r="L8492" s="13">
        <v>0.13449999999999998</v>
      </c>
      <c r="M8492" s="13">
        <v>0.1895</v>
      </c>
      <c r="N8492" s="13">
        <v>0.12</v>
      </c>
      <c r="O8492" s="13">
        <v>0</v>
      </c>
      <c r="P8492" s="12" t="str">
        <f>LEFT(Tabela2[[#This Row],[Código]],2)</f>
        <v>84</v>
      </c>
    </row>
    <row r="8493" spans="2:16" ht="15" customHeight="1" x14ac:dyDescent="0.25">
      <c r="B8493" s="36" t="str">
        <f>LOOKUP(Tabela2[[#This Row],[RESUMO]],Tabela3[Grupo],Tabela3[Meus produtos])</f>
        <v>Não</v>
      </c>
      <c r="C8493" s="30" t="s">
        <v>8091</v>
      </c>
      <c r="D8493" t="s">
        <v>21238</v>
      </c>
      <c r="E8493" t="s">
        <v>11853</v>
      </c>
      <c r="F8493" s="30" t="s">
        <v>18785</v>
      </c>
      <c r="G8493">
        <v>18.95</v>
      </c>
      <c r="H8493">
        <v>13.45</v>
      </c>
      <c r="I8493">
        <v>12</v>
      </c>
      <c r="J8493">
        <v>0</v>
      </c>
      <c r="K8493" s="13">
        <v>0.44399999999999995</v>
      </c>
      <c r="L8493" s="13">
        <v>0.13449999999999998</v>
      </c>
      <c r="M8493" s="13">
        <v>0.1895</v>
      </c>
      <c r="N8493" s="13">
        <v>0.12</v>
      </c>
      <c r="O8493" s="13">
        <v>0</v>
      </c>
      <c r="P8493" s="12" t="str">
        <f>LEFT(Tabela2[[#This Row],[Código]],2)</f>
        <v>84</v>
      </c>
    </row>
    <row r="8494" spans="2:16" ht="15" customHeight="1" x14ac:dyDescent="0.25">
      <c r="B8494" s="36" t="str">
        <f>LOOKUP(Tabela2[[#This Row],[RESUMO]],Tabela3[Grupo],Tabela3[Meus produtos])</f>
        <v>Não</v>
      </c>
      <c r="C8494" s="30" t="s">
        <v>8092</v>
      </c>
      <c r="D8494" t="s">
        <v>21238</v>
      </c>
      <c r="E8494" t="s">
        <v>11853</v>
      </c>
      <c r="F8494" s="30" t="s">
        <v>18786</v>
      </c>
      <c r="G8494">
        <v>18.95</v>
      </c>
      <c r="H8494">
        <v>13.45</v>
      </c>
      <c r="I8494">
        <v>12</v>
      </c>
      <c r="J8494">
        <v>0</v>
      </c>
      <c r="K8494" s="13">
        <v>0.44399999999999995</v>
      </c>
      <c r="L8494" s="13">
        <v>0.13449999999999998</v>
      </c>
      <c r="M8494" s="13">
        <v>0.1895</v>
      </c>
      <c r="N8494" s="13">
        <v>0.12</v>
      </c>
      <c r="O8494" s="13">
        <v>0</v>
      </c>
      <c r="P8494" s="12" t="str">
        <f>LEFT(Tabela2[[#This Row],[Código]],2)</f>
        <v>84</v>
      </c>
    </row>
    <row r="8495" spans="2:16" ht="15" customHeight="1" x14ac:dyDescent="0.25">
      <c r="B8495" s="36" t="str">
        <f>LOOKUP(Tabela2[[#This Row],[RESUMO]],Tabela3[Grupo],Tabela3[Meus produtos])</f>
        <v>Não</v>
      </c>
      <c r="C8495" s="30" t="s">
        <v>8093</v>
      </c>
      <c r="D8495" t="s">
        <v>21238</v>
      </c>
      <c r="E8495" t="s">
        <v>11853</v>
      </c>
      <c r="F8495" s="30" t="s">
        <v>18787</v>
      </c>
      <c r="G8495">
        <v>18.95</v>
      </c>
      <c r="H8495">
        <v>13.45</v>
      </c>
      <c r="I8495">
        <v>12</v>
      </c>
      <c r="J8495">
        <v>0</v>
      </c>
      <c r="K8495" s="13">
        <v>0.44399999999999995</v>
      </c>
      <c r="L8495" s="13">
        <v>0.13449999999999998</v>
      </c>
      <c r="M8495" s="13">
        <v>0.1895</v>
      </c>
      <c r="N8495" s="13">
        <v>0.12</v>
      </c>
      <c r="O8495" s="13">
        <v>0</v>
      </c>
      <c r="P8495" s="12" t="str">
        <f>LEFT(Tabela2[[#This Row],[Código]],2)</f>
        <v>84</v>
      </c>
    </row>
    <row r="8496" spans="2:16" ht="15" customHeight="1" x14ac:dyDescent="0.25">
      <c r="B8496" s="36" t="str">
        <f>LOOKUP(Tabela2[[#This Row],[RESUMO]],Tabela3[Grupo],Tabela3[Meus produtos])</f>
        <v>Não</v>
      </c>
      <c r="C8496" s="30" t="s">
        <v>8094</v>
      </c>
      <c r="D8496" t="s">
        <v>21238</v>
      </c>
      <c r="E8496" t="s">
        <v>11853</v>
      </c>
      <c r="F8496" s="30" t="s">
        <v>18788</v>
      </c>
      <c r="G8496">
        <v>20.309999999999999</v>
      </c>
      <c r="H8496">
        <v>14.81</v>
      </c>
      <c r="I8496">
        <v>12</v>
      </c>
      <c r="J8496">
        <v>0</v>
      </c>
      <c r="K8496" s="13">
        <v>0.47119999999999995</v>
      </c>
      <c r="L8496" s="13">
        <v>0.14810000000000001</v>
      </c>
      <c r="M8496" s="13">
        <v>0.20309999999999997</v>
      </c>
      <c r="N8496" s="13">
        <v>0.12</v>
      </c>
      <c r="O8496" s="13">
        <v>0</v>
      </c>
      <c r="P8496" s="12" t="str">
        <f>LEFT(Tabela2[[#This Row],[Código]],2)</f>
        <v>84</v>
      </c>
    </row>
    <row r="8497" spans="2:16" ht="15" customHeight="1" x14ac:dyDescent="0.25">
      <c r="B8497" s="36" t="str">
        <f>LOOKUP(Tabela2[[#This Row],[RESUMO]],Tabela3[Grupo],Tabela3[Meus produtos])</f>
        <v>Não</v>
      </c>
      <c r="C8497" s="30" t="s">
        <v>8095</v>
      </c>
      <c r="D8497" t="s">
        <v>21238</v>
      </c>
      <c r="E8497" t="s">
        <v>11853</v>
      </c>
      <c r="F8497" s="30" t="s">
        <v>18789</v>
      </c>
      <c r="G8497">
        <v>20.309999999999999</v>
      </c>
      <c r="H8497">
        <v>14.81</v>
      </c>
      <c r="I8497">
        <v>12</v>
      </c>
      <c r="J8497">
        <v>0</v>
      </c>
      <c r="K8497" s="13">
        <v>0.47119999999999995</v>
      </c>
      <c r="L8497" s="13">
        <v>0.14810000000000001</v>
      </c>
      <c r="M8497" s="13">
        <v>0.20309999999999997</v>
      </c>
      <c r="N8497" s="13">
        <v>0.12</v>
      </c>
      <c r="O8497" s="13">
        <v>0</v>
      </c>
      <c r="P8497" s="12" t="str">
        <f>LEFT(Tabela2[[#This Row],[Código]],2)</f>
        <v>84</v>
      </c>
    </row>
    <row r="8498" spans="2:16" ht="15" customHeight="1" x14ac:dyDescent="0.25">
      <c r="B8498" s="36" t="str">
        <f>LOOKUP(Tabela2[[#This Row],[RESUMO]],Tabela3[Grupo],Tabela3[Meus produtos])</f>
        <v>Não</v>
      </c>
      <c r="C8498" s="30" t="s">
        <v>8096</v>
      </c>
      <c r="D8498" t="s">
        <v>21238</v>
      </c>
      <c r="E8498" t="s">
        <v>11853</v>
      </c>
      <c r="F8498" s="30" t="s">
        <v>18790</v>
      </c>
      <c r="G8498">
        <v>18.95</v>
      </c>
      <c r="H8498">
        <v>13.45</v>
      </c>
      <c r="I8498">
        <v>8.8000000000000007</v>
      </c>
      <c r="J8498">
        <v>0</v>
      </c>
      <c r="K8498" s="13">
        <v>0.41199999999999998</v>
      </c>
      <c r="L8498" s="13">
        <v>0.13449999999999998</v>
      </c>
      <c r="M8498" s="13">
        <v>0.1895</v>
      </c>
      <c r="N8498" s="13">
        <v>8.8000000000000009E-2</v>
      </c>
      <c r="O8498" s="13">
        <v>0</v>
      </c>
      <c r="P8498" s="12" t="str">
        <f>LEFT(Tabela2[[#This Row],[Código]],2)</f>
        <v>84</v>
      </c>
    </row>
    <row r="8499" spans="2:16" ht="15" customHeight="1" x14ac:dyDescent="0.25">
      <c r="B8499" s="36" t="str">
        <f>LOOKUP(Tabela2[[#This Row],[RESUMO]],Tabela3[Grupo],Tabela3[Meus produtos])</f>
        <v>Não</v>
      </c>
      <c r="C8499" s="30" t="s">
        <v>8097</v>
      </c>
      <c r="D8499" t="s">
        <v>21238</v>
      </c>
      <c r="E8499" t="s">
        <v>11853</v>
      </c>
      <c r="F8499" s="30" t="s">
        <v>18791</v>
      </c>
      <c r="G8499">
        <v>18.95</v>
      </c>
      <c r="H8499">
        <v>13.45</v>
      </c>
      <c r="I8499">
        <v>8.8000000000000007</v>
      </c>
      <c r="J8499">
        <v>0</v>
      </c>
      <c r="K8499" s="13">
        <v>0.41199999999999998</v>
      </c>
      <c r="L8499" s="13">
        <v>0.13449999999999998</v>
      </c>
      <c r="M8499" s="13">
        <v>0.1895</v>
      </c>
      <c r="N8499" s="13">
        <v>8.8000000000000009E-2</v>
      </c>
      <c r="O8499" s="13">
        <v>0</v>
      </c>
      <c r="P8499" s="12" t="str">
        <f>LEFT(Tabela2[[#This Row],[Código]],2)</f>
        <v>84</v>
      </c>
    </row>
    <row r="8500" spans="2:16" ht="15" customHeight="1" x14ac:dyDescent="0.25">
      <c r="B8500" s="36" t="str">
        <f>LOOKUP(Tabela2[[#This Row],[RESUMO]],Tabela3[Grupo],Tabela3[Meus produtos])</f>
        <v>Não</v>
      </c>
      <c r="C8500" s="30" t="s">
        <v>8098</v>
      </c>
      <c r="D8500" t="s">
        <v>21238</v>
      </c>
      <c r="E8500" t="s">
        <v>11853</v>
      </c>
      <c r="F8500" s="30" t="s">
        <v>18792</v>
      </c>
      <c r="G8500">
        <v>18.95</v>
      </c>
      <c r="H8500">
        <v>13.45</v>
      </c>
      <c r="I8500">
        <v>8.8000000000000007</v>
      </c>
      <c r="J8500">
        <v>0</v>
      </c>
      <c r="K8500" s="13">
        <v>0.41199999999999998</v>
      </c>
      <c r="L8500" s="13">
        <v>0.13449999999999998</v>
      </c>
      <c r="M8500" s="13">
        <v>0.1895</v>
      </c>
      <c r="N8500" s="13">
        <v>8.8000000000000009E-2</v>
      </c>
      <c r="O8500" s="13">
        <v>0</v>
      </c>
      <c r="P8500" s="12" t="str">
        <f>LEFT(Tabela2[[#This Row],[Código]],2)</f>
        <v>84</v>
      </c>
    </row>
    <row r="8501" spans="2:16" ht="15" customHeight="1" x14ac:dyDescent="0.25">
      <c r="B8501" s="36" t="str">
        <f>LOOKUP(Tabela2[[#This Row],[RESUMO]],Tabela3[Grupo],Tabela3[Meus produtos])</f>
        <v>Não</v>
      </c>
      <c r="C8501" s="30" t="s">
        <v>8099</v>
      </c>
      <c r="D8501" t="s">
        <v>21238</v>
      </c>
      <c r="E8501" t="s">
        <v>11853</v>
      </c>
      <c r="F8501" s="30" t="s">
        <v>18793</v>
      </c>
      <c r="G8501">
        <v>15.73</v>
      </c>
      <c r="H8501">
        <v>13.53</v>
      </c>
      <c r="I8501">
        <v>0</v>
      </c>
      <c r="J8501">
        <v>0</v>
      </c>
      <c r="K8501" s="13">
        <v>0.29259999999999997</v>
      </c>
      <c r="L8501" s="13">
        <v>0.1353</v>
      </c>
      <c r="M8501" s="13">
        <v>0.1573</v>
      </c>
      <c r="N8501" s="13">
        <v>0</v>
      </c>
      <c r="O8501" s="13">
        <v>0</v>
      </c>
      <c r="P8501" s="12" t="str">
        <f>LEFT(Tabela2[[#This Row],[Código]],2)</f>
        <v>84</v>
      </c>
    </row>
    <row r="8502" spans="2:16" ht="15" customHeight="1" x14ac:dyDescent="0.25">
      <c r="B8502" s="36" t="str">
        <f>LOOKUP(Tabela2[[#This Row],[RESUMO]],Tabela3[Grupo],Tabela3[Meus produtos])</f>
        <v>Não</v>
      </c>
      <c r="C8502" s="30" t="s">
        <v>8100</v>
      </c>
      <c r="D8502" t="s">
        <v>21238</v>
      </c>
      <c r="E8502" t="s">
        <v>11853</v>
      </c>
      <c r="F8502" s="30" t="s">
        <v>18794</v>
      </c>
      <c r="G8502">
        <v>9.6999999999999993</v>
      </c>
      <c r="H8502">
        <v>4.2</v>
      </c>
      <c r="I8502">
        <v>8.8000000000000007</v>
      </c>
      <c r="J8502">
        <v>0</v>
      </c>
      <c r="K8502" s="13">
        <v>0.22699999999999998</v>
      </c>
      <c r="L8502" s="13">
        <v>4.2000000000000003E-2</v>
      </c>
      <c r="M8502" s="13">
        <v>9.6999999999999989E-2</v>
      </c>
      <c r="N8502" s="13">
        <v>8.8000000000000009E-2</v>
      </c>
      <c r="O8502" s="13">
        <v>0</v>
      </c>
      <c r="P8502" s="12" t="str">
        <f>LEFT(Tabela2[[#This Row],[Código]],2)</f>
        <v>84</v>
      </c>
    </row>
    <row r="8503" spans="2:16" ht="15" customHeight="1" x14ac:dyDescent="0.25">
      <c r="B8503" s="36" t="str">
        <f>LOOKUP(Tabela2[[#This Row],[RESUMO]],Tabela3[Grupo],Tabela3[Meus produtos])</f>
        <v>Não</v>
      </c>
      <c r="C8503" s="30" t="s">
        <v>8101</v>
      </c>
      <c r="D8503" t="s">
        <v>21238</v>
      </c>
      <c r="E8503" t="s">
        <v>11853</v>
      </c>
      <c r="F8503" s="30" t="s">
        <v>18795</v>
      </c>
      <c r="G8503">
        <v>6.2</v>
      </c>
      <c r="H8503">
        <v>4.2</v>
      </c>
      <c r="I8503">
        <v>8.8000000000000007</v>
      </c>
      <c r="J8503">
        <v>0</v>
      </c>
      <c r="K8503" s="13">
        <v>0.192</v>
      </c>
      <c r="L8503" s="13">
        <v>4.2000000000000003E-2</v>
      </c>
      <c r="M8503" s="13">
        <v>6.2E-2</v>
      </c>
      <c r="N8503" s="13">
        <v>8.8000000000000009E-2</v>
      </c>
      <c r="O8503" s="13">
        <v>0</v>
      </c>
      <c r="P8503" s="12" t="str">
        <f>LEFT(Tabela2[[#This Row],[Código]],2)</f>
        <v>84</v>
      </c>
    </row>
    <row r="8504" spans="2:16" ht="15" customHeight="1" x14ac:dyDescent="0.25">
      <c r="B8504" s="36" t="str">
        <f>LOOKUP(Tabela2[[#This Row],[RESUMO]],Tabela3[Grupo],Tabela3[Meus produtos])</f>
        <v>Não</v>
      </c>
      <c r="C8504" s="30" t="s">
        <v>8102</v>
      </c>
      <c r="D8504" t="s">
        <v>21238</v>
      </c>
      <c r="E8504" t="s">
        <v>11853</v>
      </c>
      <c r="F8504" s="30" t="s">
        <v>18796</v>
      </c>
      <c r="G8504">
        <v>9.6999999999999993</v>
      </c>
      <c r="H8504">
        <v>4.2</v>
      </c>
      <c r="I8504">
        <v>8.8000000000000007</v>
      </c>
      <c r="J8504">
        <v>0</v>
      </c>
      <c r="K8504" s="13">
        <v>0.22699999999999998</v>
      </c>
      <c r="L8504" s="13">
        <v>4.2000000000000003E-2</v>
      </c>
      <c r="M8504" s="13">
        <v>9.6999999999999989E-2</v>
      </c>
      <c r="N8504" s="13">
        <v>8.8000000000000009E-2</v>
      </c>
      <c r="O8504" s="13">
        <v>0</v>
      </c>
      <c r="P8504" s="12" t="str">
        <f>LEFT(Tabela2[[#This Row],[Código]],2)</f>
        <v>84</v>
      </c>
    </row>
    <row r="8505" spans="2:16" ht="15" customHeight="1" x14ac:dyDescent="0.25">
      <c r="B8505" s="36" t="str">
        <f>LOOKUP(Tabela2[[#This Row],[RESUMO]],Tabela3[Grupo],Tabela3[Meus produtos])</f>
        <v>Não</v>
      </c>
      <c r="C8505" s="30" t="s">
        <v>8103</v>
      </c>
      <c r="D8505" t="s">
        <v>21238</v>
      </c>
      <c r="E8505" t="s">
        <v>11853</v>
      </c>
      <c r="F8505" s="30" t="s">
        <v>18797</v>
      </c>
      <c r="G8505">
        <v>9.6999999999999993</v>
      </c>
      <c r="H8505">
        <v>4.2</v>
      </c>
      <c r="I8505">
        <v>8.8000000000000007</v>
      </c>
      <c r="J8505">
        <v>0</v>
      </c>
      <c r="K8505" s="13">
        <v>0.22699999999999998</v>
      </c>
      <c r="L8505" s="13">
        <v>4.2000000000000003E-2</v>
      </c>
      <c r="M8505" s="13">
        <v>9.6999999999999989E-2</v>
      </c>
      <c r="N8505" s="13">
        <v>8.8000000000000009E-2</v>
      </c>
      <c r="O8505" s="13">
        <v>0</v>
      </c>
      <c r="P8505" s="12" t="str">
        <f>LEFT(Tabela2[[#This Row],[Código]],2)</f>
        <v>84</v>
      </c>
    </row>
    <row r="8506" spans="2:16" ht="15" customHeight="1" x14ac:dyDescent="0.25">
      <c r="B8506" s="36" t="str">
        <f>LOOKUP(Tabela2[[#This Row],[RESUMO]],Tabela3[Grupo],Tabela3[Meus produtos])</f>
        <v>Não</v>
      </c>
      <c r="C8506" s="30" t="s">
        <v>8104</v>
      </c>
      <c r="D8506" t="s">
        <v>21238</v>
      </c>
      <c r="E8506" t="s">
        <v>11853</v>
      </c>
      <c r="F8506" s="30" t="s">
        <v>18798</v>
      </c>
      <c r="G8506">
        <v>9.6999999999999993</v>
      </c>
      <c r="H8506">
        <v>4.2</v>
      </c>
      <c r="I8506">
        <v>8.8000000000000007</v>
      </c>
      <c r="J8506">
        <v>0</v>
      </c>
      <c r="K8506" s="13">
        <v>0.22699999999999998</v>
      </c>
      <c r="L8506" s="13">
        <v>4.2000000000000003E-2</v>
      </c>
      <c r="M8506" s="13">
        <v>9.6999999999999989E-2</v>
      </c>
      <c r="N8506" s="13">
        <v>8.8000000000000009E-2</v>
      </c>
      <c r="O8506" s="13">
        <v>0</v>
      </c>
      <c r="P8506" s="12" t="str">
        <f>LEFT(Tabela2[[#This Row],[Código]],2)</f>
        <v>84</v>
      </c>
    </row>
    <row r="8507" spans="2:16" ht="15" customHeight="1" x14ac:dyDescent="0.25">
      <c r="B8507" s="36" t="str">
        <f>LOOKUP(Tabela2[[#This Row],[RESUMO]],Tabela3[Grupo],Tabela3[Meus produtos])</f>
        <v>Não</v>
      </c>
      <c r="C8507" s="30" t="s">
        <v>8105</v>
      </c>
      <c r="D8507" t="s">
        <v>21238</v>
      </c>
      <c r="E8507" t="s">
        <v>11853</v>
      </c>
      <c r="F8507" s="30" t="s">
        <v>18799</v>
      </c>
      <c r="G8507">
        <v>9.6999999999999993</v>
      </c>
      <c r="H8507">
        <v>4.2</v>
      </c>
      <c r="I8507">
        <v>8.8000000000000007</v>
      </c>
      <c r="J8507">
        <v>0</v>
      </c>
      <c r="K8507" s="13">
        <v>0.22699999999999998</v>
      </c>
      <c r="L8507" s="13">
        <v>4.2000000000000003E-2</v>
      </c>
      <c r="M8507" s="13">
        <v>9.6999999999999989E-2</v>
      </c>
      <c r="N8507" s="13">
        <v>8.8000000000000009E-2</v>
      </c>
      <c r="O8507" s="13">
        <v>0</v>
      </c>
      <c r="P8507" s="12" t="str">
        <f>LEFT(Tabela2[[#This Row],[Código]],2)</f>
        <v>84</v>
      </c>
    </row>
    <row r="8508" spans="2:16" ht="15" customHeight="1" x14ac:dyDescent="0.25">
      <c r="B8508" s="36" t="str">
        <f>LOOKUP(Tabela2[[#This Row],[RESUMO]],Tabela3[Grupo],Tabela3[Meus produtos])</f>
        <v>Não</v>
      </c>
      <c r="C8508" s="30" t="s">
        <v>8106</v>
      </c>
      <c r="D8508" t="s">
        <v>21238</v>
      </c>
      <c r="E8508" t="s">
        <v>11853</v>
      </c>
      <c r="F8508" s="30" t="s">
        <v>18800</v>
      </c>
      <c r="G8508">
        <v>9.6999999999999993</v>
      </c>
      <c r="H8508">
        <v>4.2</v>
      </c>
      <c r="I8508">
        <v>8.8000000000000007</v>
      </c>
      <c r="J8508">
        <v>0</v>
      </c>
      <c r="K8508" s="13">
        <v>0.22699999999999998</v>
      </c>
      <c r="L8508" s="13">
        <v>4.2000000000000003E-2</v>
      </c>
      <c r="M8508" s="13">
        <v>9.6999999999999989E-2</v>
      </c>
      <c r="N8508" s="13">
        <v>8.8000000000000009E-2</v>
      </c>
      <c r="O8508" s="13">
        <v>0</v>
      </c>
      <c r="P8508" s="12" t="str">
        <f>LEFT(Tabela2[[#This Row],[Código]],2)</f>
        <v>84</v>
      </c>
    </row>
    <row r="8509" spans="2:16" ht="15" customHeight="1" x14ac:dyDescent="0.25">
      <c r="B8509" s="36" t="str">
        <f>LOOKUP(Tabela2[[#This Row],[RESUMO]],Tabela3[Grupo],Tabela3[Meus produtos])</f>
        <v>Não</v>
      </c>
      <c r="C8509" s="30" t="s">
        <v>8107</v>
      </c>
      <c r="D8509" t="s">
        <v>21238</v>
      </c>
      <c r="E8509" t="s">
        <v>11853</v>
      </c>
      <c r="F8509" s="30" t="s">
        <v>18801</v>
      </c>
      <c r="G8509">
        <v>9.6999999999999993</v>
      </c>
      <c r="H8509">
        <v>4.2</v>
      </c>
      <c r="I8509">
        <v>8.8000000000000007</v>
      </c>
      <c r="J8509">
        <v>0</v>
      </c>
      <c r="K8509" s="13">
        <v>0.22699999999999998</v>
      </c>
      <c r="L8509" s="13">
        <v>4.2000000000000003E-2</v>
      </c>
      <c r="M8509" s="13">
        <v>9.6999999999999989E-2</v>
      </c>
      <c r="N8509" s="13">
        <v>8.8000000000000009E-2</v>
      </c>
      <c r="O8509" s="13">
        <v>0</v>
      </c>
      <c r="P8509" s="12" t="str">
        <f>LEFT(Tabela2[[#This Row],[Código]],2)</f>
        <v>84</v>
      </c>
    </row>
    <row r="8510" spans="2:16" ht="15" customHeight="1" x14ac:dyDescent="0.25">
      <c r="B8510" s="36" t="str">
        <f>LOOKUP(Tabela2[[#This Row],[RESUMO]],Tabela3[Grupo],Tabela3[Meus produtos])</f>
        <v>Não</v>
      </c>
      <c r="C8510" s="30" t="s">
        <v>8108</v>
      </c>
      <c r="D8510" t="s">
        <v>21238</v>
      </c>
      <c r="E8510" t="s">
        <v>11853</v>
      </c>
      <c r="F8510" s="30" t="s">
        <v>18802</v>
      </c>
      <c r="G8510">
        <v>6.4</v>
      </c>
      <c r="H8510">
        <v>4.2</v>
      </c>
      <c r="I8510">
        <v>0</v>
      </c>
      <c r="J8510">
        <v>0</v>
      </c>
      <c r="K8510" s="13">
        <v>0.10600000000000001</v>
      </c>
      <c r="L8510" s="13">
        <v>4.2000000000000003E-2</v>
      </c>
      <c r="M8510" s="13">
        <v>6.4000000000000001E-2</v>
      </c>
      <c r="N8510" s="13">
        <v>0</v>
      </c>
      <c r="O8510" s="13">
        <v>0</v>
      </c>
      <c r="P8510" s="12" t="str">
        <f>LEFT(Tabela2[[#This Row],[Código]],2)</f>
        <v>84</v>
      </c>
    </row>
    <row r="8511" spans="2:16" ht="15" customHeight="1" x14ac:dyDescent="0.25">
      <c r="B8511" s="36" t="str">
        <f>LOOKUP(Tabela2[[#This Row],[RESUMO]],Tabela3[Grupo],Tabela3[Meus produtos])</f>
        <v>Não</v>
      </c>
      <c r="C8511" s="30" t="s">
        <v>8109</v>
      </c>
      <c r="D8511" t="s">
        <v>21238</v>
      </c>
      <c r="E8511" t="s">
        <v>11853</v>
      </c>
      <c r="F8511" s="30" t="s">
        <v>18803</v>
      </c>
      <c r="G8511">
        <v>6.2</v>
      </c>
      <c r="H8511">
        <v>4.2</v>
      </c>
      <c r="I8511">
        <v>8.8000000000000007</v>
      </c>
      <c r="J8511">
        <v>0</v>
      </c>
      <c r="K8511" s="13">
        <v>0.192</v>
      </c>
      <c r="L8511" s="13">
        <v>4.2000000000000003E-2</v>
      </c>
      <c r="M8511" s="13">
        <v>6.2E-2</v>
      </c>
      <c r="N8511" s="13">
        <v>8.8000000000000009E-2</v>
      </c>
      <c r="O8511" s="13">
        <v>0</v>
      </c>
      <c r="P8511" s="12" t="str">
        <f>LEFT(Tabela2[[#This Row],[Código]],2)</f>
        <v>84</v>
      </c>
    </row>
    <row r="8512" spans="2:16" ht="15" customHeight="1" x14ac:dyDescent="0.25">
      <c r="B8512" s="36" t="str">
        <f>LOOKUP(Tabela2[[#This Row],[RESUMO]],Tabela3[Grupo],Tabela3[Meus produtos])</f>
        <v>Não</v>
      </c>
      <c r="C8512" s="30" t="s">
        <v>8110</v>
      </c>
      <c r="D8512" t="s">
        <v>21238</v>
      </c>
      <c r="E8512" t="s">
        <v>11853</v>
      </c>
      <c r="F8512" s="30" t="s">
        <v>18804</v>
      </c>
      <c r="G8512">
        <v>9.6999999999999993</v>
      </c>
      <c r="H8512">
        <v>4.2</v>
      </c>
      <c r="I8512">
        <v>8.8000000000000007</v>
      </c>
      <c r="J8512">
        <v>0</v>
      </c>
      <c r="K8512" s="13">
        <v>0.22699999999999998</v>
      </c>
      <c r="L8512" s="13">
        <v>4.2000000000000003E-2</v>
      </c>
      <c r="M8512" s="13">
        <v>9.6999999999999989E-2</v>
      </c>
      <c r="N8512" s="13">
        <v>8.8000000000000009E-2</v>
      </c>
      <c r="O8512" s="13">
        <v>0</v>
      </c>
      <c r="P8512" s="12" t="str">
        <f>LEFT(Tabela2[[#This Row],[Código]],2)</f>
        <v>84</v>
      </c>
    </row>
    <row r="8513" spans="2:16" ht="15" customHeight="1" x14ac:dyDescent="0.25">
      <c r="B8513" s="36" t="str">
        <f>LOOKUP(Tabela2[[#This Row],[RESUMO]],Tabela3[Grupo],Tabela3[Meus produtos])</f>
        <v>Não</v>
      </c>
      <c r="C8513" s="30" t="s">
        <v>8111</v>
      </c>
      <c r="D8513" t="s">
        <v>21238</v>
      </c>
      <c r="E8513" t="s">
        <v>11853</v>
      </c>
      <c r="F8513" s="30" t="s">
        <v>18805</v>
      </c>
      <c r="G8513">
        <v>6.48</v>
      </c>
      <c r="H8513">
        <v>4.28</v>
      </c>
      <c r="I8513">
        <v>0</v>
      </c>
      <c r="J8513">
        <v>0</v>
      </c>
      <c r="K8513" s="13">
        <v>0.10760000000000002</v>
      </c>
      <c r="L8513" s="13">
        <v>4.2800000000000005E-2</v>
      </c>
      <c r="M8513" s="13">
        <v>6.480000000000001E-2</v>
      </c>
      <c r="N8513" s="13">
        <v>0</v>
      </c>
      <c r="O8513" s="13">
        <v>0</v>
      </c>
      <c r="P8513" s="12" t="str">
        <f>LEFT(Tabela2[[#This Row],[Código]],2)</f>
        <v>84</v>
      </c>
    </row>
    <row r="8514" spans="2:16" ht="15" customHeight="1" x14ac:dyDescent="0.25">
      <c r="B8514" s="36" t="str">
        <f>LOOKUP(Tabela2[[#This Row],[RESUMO]],Tabela3[Grupo],Tabela3[Meus produtos])</f>
        <v>Não</v>
      </c>
      <c r="C8514" s="30" t="s">
        <v>8112</v>
      </c>
      <c r="D8514" t="s">
        <v>21238</v>
      </c>
      <c r="E8514" t="s">
        <v>11853</v>
      </c>
      <c r="F8514" s="30" t="s">
        <v>18806</v>
      </c>
      <c r="G8514">
        <v>9.6999999999999993</v>
      </c>
      <c r="H8514">
        <v>4.2</v>
      </c>
      <c r="I8514">
        <v>8.8000000000000007</v>
      </c>
      <c r="J8514">
        <v>0</v>
      </c>
      <c r="K8514" s="13">
        <v>0.22699999999999998</v>
      </c>
      <c r="L8514" s="13">
        <v>4.2000000000000003E-2</v>
      </c>
      <c r="M8514" s="13">
        <v>9.6999999999999989E-2</v>
      </c>
      <c r="N8514" s="13">
        <v>8.8000000000000009E-2</v>
      </c>
      <c r="O8514" s="13">
        <v>0</v>
      </c>
      <c r="P8514" s="12" t="str">
        <f>LEFT(Tabela2[[#This Row],[Código]],2)</f>
        <v>84</v>
      </c>
    </row>
    <row r="8515" spans="2:16" ht="15" customHeight="1" x14ac:dyDescent="0.25">
      <c r="B8515" s="36" t="str">
        <f>LOOKUP(Tabela2[[#This Row],[RESUMO]],Tabela3[Grupo],Tabela3[Meus produtos])</f>
        <v>Não</v>
      </c>
      <c r="C8515" s="30" t="s">
        <v>8113</v>
      </c>
      <c r="D8515" t="s">
        <v>21238</v>
      </c>
      <c r="E8515" t="s">
        <v>11853</v>
      </c>
      <c r="F8515" s="30" t="s">
        <v>18807</v>
      </c>
      <c r="G8515">
        <v>9.6999999999999993</v>
      </c>
      <c r="H8515">
        <v>4.2</v>
      </c>
      <c r="I8515">
        <v>8.8000000000000007</v>
      </c>
      <c r="J8515">
        <v>0</v>
      </c>
      <c r="K8515" s="13">
        <v>0.22699999999999998</v>
      </c>
      <c r="L8515" s="13">
        <v>4.2000000000000003E-2</v>
      </c>
      <c r="M8515" s="13">
        <v>9.6999999999999989E-2</v>
      </c>
      <c r="N8515" s="13">
        <v>8.8000000000000009E-2</v>
      </c>
      <c r="O8515" s="13">
        <v>0</v>
      </c>
      <c r="P8515" s="12" t="str">
        <f>LEFT(Tabela2[[#This Row],[Código]],2)</f>
        <v>84</v>
      </c>
    </row>
    <row r="8516" spans="2:16" ht="15" customHeight="1" x14ac:dyDescent="0.25">
      <c r="B8516" s="36" t="str">
        <f>LOOKUP(Tabela2[[#This Row],[RESUMO]],Tabela3[Grupo],Tabela3[Meus produtos])</f>
        <v>Não</v>
      </c>
      <c r="C8516" s="30" t="s">
        <v>8114</v>
      </c>
      <c r="D8516" t="s">
        <v>21238</v>
      </c>
      <c r="E8516" t="s">
        <v>11853</v>
      </c>
      <c r="F8516" s="30" t="s">
        <v>18808</v>
      </c>
      <c r="G8516">
        <v>9.6999999999999993</v>
      </c>
      <c r="H8516">
        <v>4.2</v>
      </c>
      <c r="I8516">
        <v>8.8000000000000007</v>
      </c>
      <c r="J8516">
        <v>0</v>
      </c>
      <c r="K8516" s="13">
        <v>0.22699999999999998</v>
      </c>
      <c r="L8516" s="13">
        <v>4.2000000000000003E-2</v>
      </c>
      <c r="M8516" s="13">
        <v>9.6999999999999989E-2</v>
      </c>
      <c r="N8516" s="13">
        <v>8.8000000000000009E-2</v>
      </c>
      <c r="O8516" s="13">
        <v>0</v>
      </c>
      <c r="P8516" s="12" t="str">
        <f>LEFT(Tabela2[[#This Row],[Código]],2)</f>
        <v>84</v>
      </c>
    </row>
    <row r="8517" spans="2:16" ht="15" customHeight="1" x14ac:dyDescent="0.25">
      <c r="B8517" s="36" t="str">
        <f>LOOKUP(Tabela2[[#This Row],[RESUMO]],Tabela3[Grupo],Tabela3[Meus produtos])</f>
        <v>Não</v>
      </c>
      <c r="C8517" s="30" t="s">
        <v>8115</v>
      </c>
      <c r="D8517" t="s">
        <v>21238</v>
      </c>
      <c r="E8517" t="s">
        <v>11853</v>
      </c>
      <c r="F8517" s="30" t="s">
        <v>18809</v>
      </c>
      <c r="G8517">
        <v>9.6999999999999993</v>
      </c>
      <c r="H8517">
        <v>4.2</v>
      </c>
      <c r="I8517">
        <v>8.8000000000000007</v>
      </c>
      <c r="J8517">
        <v>0</v>
      </c>
      <c r="K8517" s="13">
        <v>0.22699999999999998</v>
      </c>
      <c r="L8517" s="13">
        <v>4.2000000000000003E-2</v>
      </c>
      <c r="M8517" s="13">
        <v>9.6999999999999989E-2</v>
      </c>
      <c r="N8517" s="13">
        <v>8.8000000000000009E-2</v>
      </c>
      <c r="O8517" s="13">
        <v>0</v>
      </c>
      <c r="P8517" s="12" t="str">
        <f>LEFT(Tabela2[[#This Row],[Código]],2)</f>
        <v>84</v>
      </c>
    </row>
    <row r="8518" spans="2:16" ht="15" customHeight="1" x14ac:dyDescent="0.25">
      <c r="B8518" s="36" t="str">
        <f>LOOKUP(Tabela2[[#This Row],[RESUMO]],Tabela3[Grupo],Tabela3[Meus produtos])</f>
        <v>Não</v>
      </c>
      <c r="C8518" s="30" t="s">
        <v>8116</v>
      </c>
      <c r="D8518" t="s">
        <v>21238</v>
      </c>
      <c r="E8518" t="s">
        <v>11853</v>
      </c>
      <c r="F8518" s="30" t="s">
        <v>18810</v>
      </c>
      <c r="G8518">
        <v>9.6999999999999993</v>
      </c>
      <c r="H8518">
        <v>4.2</v>
      </c>
      <c r="I8518">
        <v>8.8000000000000007</v>
      </c>
      <c r="J8518">
        <v>0</v>
      </c>
      <c r="K8518" s="13">
        <v>0.22699999999999998</v>
      </c>
      <c r="L8518" s="13">
        <v>4.2000000000000003E-2</v>
      </c>
      <c r="M8518" s="13">
        <v>9.6999999999999989E-2</v>
      </c>
      <c r="N8518" s="13">
        <v>8.8000000000000009E-2</v>
      </c>
      <c r="O8518" s="13">
        <v>0</v>
      </c>
      <c r="P8518" s="12" t="str">
        <f>LEFT(Tabela2[[#This Row],[Código]],2)</f>
        <v>84</v>
      </c>
    </row>
    <row r="8519" spans="2:16" ht="15" customHeight="1" x14ac:dyDescent="0.25">
      <c r="B8519" s="36" t="str">
        <f>LOOKUP(Tabela2[[#This Row],[RESUMO]],Tabela3[Grupo],Tabela3[Meus produtos])</f>
        <v>Não</v>
      </c>
      <c r="C8519" s="30" t="s">
        <v>8117</v>
      </c>
      <c r="D8519" t="s">
        <v>21238</v>
      </c>
      <c r="E8519" t="s">
        <v>11853</v>
      </c>
      <c r="F8519" s="30" t="s">
        <v>18811</v>
      </c>
      <c r="G8519">
        <v>9.6999999999999993</v>
      </c>
      <c r="H8519">
        <v>4.2</v>
      </c>
      <c r="I8519">
        <v>8.8000000000000007</v>
      </c>
      <c r="J8519">
        <v>0</v>
      </c>
      <c r="K8519" s="13">
        <v>0.22699999999999998</v>
      </c>
      <c r="L8519" s="13">
        <v>4.2000000000000003E-2</v>
      </c>
      <c r="M8519" s="13">
        <v>9.6999999999999989E-2</v>
      </c>
      <c r="N8519" s="13">
        <v>8.8000000000000009E-2</v>
      </c>
      <c r="O8519" s="13">
        <v>0</v>
      </c>
      <c r="P8519" s="12" t="str">
        <f>LEFT(Tabela2[[#This Row],[Código]],2)</f>
        <v>84</v>
      </c>
    </row>
    <row r="8520" spans="2:16" ht="15" customHeight="1" x14ac:dyDescent="0.25">
      <c r="B8520" s="36" t="str">
        <f>LOOKUP(Tabela2[[#This Row],[RESUMO]],Tabela3[Grupo],Tabela3[Meus produtos])</f>
        <v>Não</v>
      </c>
      <c r="C8520" s="30" t="s">
        <v>8118</v>
      </c>
      <c r="D8520" t="s">
        <v>21238</v>
      </c>
      <c r="E8520" t="s">
        <v>11853</v>
      </c>
      <c r="F8520" s="30" t="s">
        <v>18812</v>
      </c>
      <c r="G8520">
        <v>9.6999999999999993</v>
      </c>
      <c r="H8520">
        <v>4.2</v>
      </c>
      <c r="I8520">
        <v>8.8000000000000007</v>
      </c>
      <c r="J8520">
        <v>0</v>
      </c>
      <c r="K8520" s="13">
        <v>0.22699999999999998</v>
      </c>
      <c r="L8520" s="13">
        <v>4.2000000000000003E-2</v>
      </c>
      <c r="M8520" s="13">
        <v>9.6999999999999989E-2</v>
      </c>
      <c r="N8520" s="13">
        <v>8.8000000000000009E-2</v>
      </c>
      <c r="O8520" s="13">
        <v>0</v>
      </c>
      <c r="P8520" s="12" t="str">
        <f>LEFT(Tabela2[[#This Row],[Código]],2)</f>
        <v>84</v>
      </c>
    </row>
    <row r="8521" spans="2:16" ht="15" customHeight="1" x14ac:dyDescent="0.25">
      <c r="B8521" s="36" t="str">
        <f>LOOKUP(Tabela2[[#This Row],[RESUMO]],Tabela3[Grupo],Tabela3[Meus produtos])</f>
        <v>Não</v>
      </c>
      <c r="C8521" s="30" t="s">
        <v>8119</v>
      </c>
      <c r="D8521" t="s">
        <v>21238</v>
      </c>
      <c r="E8521" t="s">
        <v>11853</v>
      </c>
      <c r="F8521" s="30" t="s">
        <v>18813</v>
      </c>
      <c r="G8521">
        <v>9.6999999999999993</v>
      </c>
      <c r="H8521">
        <v>4.2</v>
      </c>
      <c r="I8521">
        <v>8.8000000000000007</v>
      </c>
      <c r="J8521">
        <v>0</v>
      </c>
      <c r="K8521" s="13">
        <v>0.22699999999999998</v>
      </c>
      <c r="L8521" s="13">
        <v>4.2000000000000003E-2</v>
      </c>
      <c r="M8521" s="13">
        <v>9.6999999999999989E-2</v>
      </c>
      <c r="N8521" s="13">
        <v>8.8000000000000009E-2</v>
      </c>
      <c r="O8521" s="13">
        <v>0</v>
      </c>
      <c r="P8521" s="12" t="str">
        <f>LEFT(Tabela2[[#This Row],[Código]],2)</f>
        <v>84</v>
      </c>
    </row>
    <row r="8522" spans="2:16" ht="15" customHeight="1" x14ac:dyDescent="0.25">
      <c r="B8522" s="36" t="str">
        <f>LOOKUP(Tabela2[[#This Row],[RESUMO]],Tabela3[Grupo],Tabela3[Meus produtos])</f>
        <v>Não</v>
      </c>
      <c r="C8522" s="30" t="s">
        <v>8120</v>
      </c>
      <c r="D8522" t="s">
        <v>21238</v>
      </c>
      <c r="E8522" t="s">
        <v>11853</v>
      </c>
      <c r="F8522" s="30" t="s">
        <v>18814</v>
      </c>
      <c r="G8522">
        <v>9.6999999999999993</v>
      </c>
      <c r="H8522">
        <v>4.2</v>
      </c>
      <c r="I8522">
        <v>8.8000000000000007</v>
      </c>
      <c r="J8522">
        <v>0</v>
      </c>
      <c r="K8522" s="13">
        <v>0.22699999999999998</v>
      </c>
      <c r="L8522" s="13">
        <v>4.2000000000000003E-2</v>
      </c>
      <c r="M8522" s="13">
        <v>9.6999999999999989E-2</v>
      </c>
      <c r="N8522" s="13">
        <v>8.8000000000000009E-2</v>
      </c>
      <c r="O8522" s="13">
        <v>0</v>
      </c>
      <c r="P8522" s="12" t="str">
        <f>LEFT(Tabela2[[#This Row],[Código]],2)</f>
        <v>84</v>
      </c>
    </row>
    <row r="8523" spans="2:16" ht="15" customHeight="1" x14ac:dyDescent="0.25">
      <c r="B8523" s="36" t="str">
        <f>LOOKUP(Tabela2[[#This Row],[RESUMO]],Tabela3[Grupo],Tabela3[Meus produtos])</f>
        <v>Não</v>
      </c>
      <c r="C8523" s="30" t="s">
        <v>8121</v>
      </c>
      <c r="D8523" t="s">
        <v>21238</v>
      </c>
      <c r="E8523" t="s">
        <v>11853</v>
      </c>
      <c r="F8523" s="30" t="s">
        <v>18815</v>
      </c>
      <c r="G8523">
        <v>6.48</v>
      </c>
      <c r="H8523">
        <v>4.28</v>
      </c>
      <c r="I8523">
        <v>0</v>
      </c>
      <c r="J8523">
        <v>0</v>
      </c>
      <c r="K8523" s="13">
        <v>0.10760000000000002</v>
      </c>
      <c r="L8523" s="13">
        <v>4.2800000000000005E-2</v>
      </c>
      <c r="M8523" s="13">
        <v>6.480000000000001E-2</v>
      </c>
      <c r="N8523" s="13">
        <v>0</v>
      </c>
      <c r="O8523" s="13">
        <v>0</v>
      </c>
      <c r="P8523" s="12" t="str">
        <f>LEFT(Tabela2[[#This Row],[Código]],2)</f>
        <v>84</v>
      </c>
    </row>
    <row r="8524" spans="2:16" ht="15" customHeight="1" x14ac:dyDescent="0.25">
      <c r="B8524" s="36" t="str">
        <f>LOOKUP(Tabela2[[#This Row],[RESUMO]],Tabela3[Grupo],Tabela3[Meus produtos])</f>
        <v>Não</v>
      </c>
      <c r="C8524" s="30" t="s">
        <v>8122</v>
      </c>
      <c r="D8524" t="s">
        <v>21238</v>
      </c>
      <c r="E8524" t="s">
        <v>11853</v>
      </c>
      <c r="F8524" s="30" t="s">
        <v>18816</v>
      </c>
      <c r="G8524">
        <v>6.28</v>
      </c>
      <c r="H8524">
        <v>4.28</v>
      </c>
      <c r="I8524">
        <v>0</v>
      </c>
      <c r="J8524">
        <v>0</v>
      </c>
      <c r="K8524" s="13">
        <v>0.10560000000000001</v>
      </c>
      <c r="L8524" s="13">
        <v>4.2800000000000005E-2</v>
      </c>
      <c r="M8524" s="13">
        <v>6.2800000000000009E-2</v>
      </c>
      <c r="N8524" s="13">
        <v>0</v>
      </c>
      <c r="O8524" s="13">
        <v>0</v>
      </c>
      <c r="P8524" s="12" t="str">
        <f>LEFT(Tabela2[[#This Row],[Código]],2)</f>
        <v>84</v>
      </c>
    </row>
    <row r="8525" spans="2:16" ht="15" customHeight="1" x14ac:dyDescent="0.25">
      <c r="B8525" s="36" t="str">
        <f>LOOKUP(Tabela2[[#This Row],[RESUMO]],Tabela3[Grupo],Tabela3[Meus produtos])</f>
        <v>Não</v>
      </c>
      <c r="C8525" s="30" t="s">
        <v>8123</v>
      </c>
      <c r="D8525" t="s">
        <v>21238</v>
      </c>
      <c r="E8525" t="s">
        <v>11853</v>
      </c>
      <c r="F8525" s="30" t="s">
        <v>18817</v>
      </c>
      <c r="G8525">
        <v>6.48</v>
      </c>
      <c r="H8525">
        <v>4.28</v>
      </c>
      <c r="I8525">
        <v>0</v>
      </c>
      <c r="J8525">
        <v>0</v>
      </c>
      <c r="K8525" s="13">
        <v>0.10760000000000002</v>
      </c>
      <c r="L8525" s="13">
        <v>4.2800000000000005E-2</v>
      </c>
      <c r="M8525" s="13">
        <v>6.480000000000001E-2</v>
      </c>
      <c r="N8525" s="13">
        <v>0</v>
      </c>
      <c r="O8525" s="13">
        <v>0</v>
      </c>
      <c r="P8525" s="12" t="str">
        <f>LEFT(Tabela2[[#This Row],[Código]],2)</f>
        <v>84</v>
      </c>
    </row>
    <row r="8526" spans="2:16" ht="15" customHeight="1" x14ac:dyDescent="0.25">
      <c r="B8526" s="36" t="str">
        <f>LOOKUP(Tabela2[[#This Row],[RESUMO]],Tabela3[Grupo],Tabela3[Meus produtos])</f>
        <v>Não</v>
      </c>
      <c r="C8526" s="30" t="s">
        <v>8124</v>
      </c>
      <c r="D8526" t="s">
        <v>21238</v>
      </c>
      <c r="E8526" t="s">
        <v>11853</v>
      </c>
      <c r="F8526" s="30" t="s">
        <v>18818</v>
      </c>
      <c r="G8526">
        <v>6.2</v>
      </c>
      <c r="H8526">
        <v>4.2</v>
      </c>
      <c r="I8526">
        <v>8.8000000000000007</v>
      </c>
      <c r="J8526">
        <v>0</v>
      </c>
      <c r="K8526" s="13">
        <v>0.192</v>
      </c>
      <c r="L8526" s="13">
        <v>4.2000000000000003E-2</v>
      </c>
      <c r="M8526" s="13">
        <v>6.2E-2</v>
      </c>
      <c r="N8526" s="13">
        <v>8.8000000000000009E-2</v>
      </c>
      <c r="O8526" s="13">
        <v>0</v>
      </c>
      <c r="P8526" s="12" t="str">
        <f>LEFT(Tabela2[[#This Row],[Código]],2)</f>
        <v>84</v>
      </c>
    </row>
    <row r="8527" spans="2:16" ht="15" customHeight="1" x14ac:dyDescent="0.25">
      <c r="B8527" s="36" t="str">
        <f>LOOKUP(Tabela2[[#This Row],[RESUMO]],Tabela3[Grupo],Tabela3[Meus produtos])</f>
        <v>Não</v>
      </c>
      <c r="C8527" s="30" t="s">
        <v>8125</v>
      </c>
      <c r="D8527" t="s">
        <v>21238</v>
      </c>
      <c r="E8527" t="s">
        <v>11853</v>
      </c>
      <c r="F8527" s="30" t="s">
        <v>18819</v>
      </c>
      <c r="G8527">
        <v>9.6999999999999993</v>
      </c>
      <c r="H8527">
        <v>4.2</v>
      </c>
      <c r="I8527">
        <v>8.8000000000000007</v>
      </c>
      <c r="J8527">
        <v>0</v>
      </c>
      <c r="K8527" s="13">
        <v>0.22699999999999998</v>
      </c>
      <c r="L8527" s="13">
        <v>4.2000000000000003E-2</v>
      </c>
      <c r="M8527" s="13">
        <v>9.6999999999999989E-2</v>
      </c>
      <c r="N8527" s="13">
        <v>8.8000000000000009E-2</v>
      </c>
      <c r="O8527" s="13">
        <v>0</v>
      </c>
      <c r="P8527" s="12" t="str">
        <f>LEFT(Tabela2[[#This Row],[Código]],2)</f>
        <v>84</v>
      </c>
    </row>
    <row r="8528" spans="2:16" ht="15" customHeight="1" x14ac:dyDescent="0.25">
      <c r="B8528" s="36" t="str">
        <f>LOOKUP(Tabela2[[#This Row],[RESUMO]],Tabela3[Grupo],Tabela3[Meus produtos])</f>
        <v>Não</v>
      </c>
      <c r="C8528" s="30" t="s">
        <v>8126</v>
      </c>
      <c r="D8528" t="s">
        <v>21238</v>
      </c>
      <c r="E8528" t="s">
        <v>11853</v>
      </c>
      <c r="F8528" s="30" t="s">
        <v>8127</v>
      </c>
      <c r="G8528">
        <v>6.2</v>
      </c>
      <c r="H8528">
        <v>4.2</v>
      </c>
      <c r="I8528">
        <v>8.8000000000000007</v>
      </c>
      <c r="J8528">
        <v>0</v>
      </c>
      <c r="K8528" s="13">
        <v>0.192</v>
      </c>
      <c r="L8528" s="13">
        <v>4.2000000000000003E-2</v>
      </c>
      <c r="M8528" s="13">
        <v>6.2E-2</v>
      </c>
      <c r="N8528" s="13">
        <v>8.8000000000000009E-2</v>
      </c>
      <c r="O8528" s="13">
        <v>0</v>
      </c>
      <c r="P8528" s="12" t="str">
        <f>LEFT(Tabela2[[#This Row],[Código]],2)</f>
        <v>84</v>
      </c>
    </row>
    <row r="8529" spans="2:16" ht="15" customHeight="1" x14ac:dyDescent="0.25">
      <c r="B8529" s="36" t="str">
        <f>LOOKUP(Tabela2[[#This Row],[RESUMO]],Tabela3[Grupo],Tabela3[Meus produtos])</f>
        <v>Não</v>
      </c>
      <c r="C8529" s="30" t="s">
        <v>8128</v>
      </c>
      <c r="D8529" t="s">
        <v>21238</v>
      </c>
      <c r="E8529" t="s">
        <v>11853</v>
      </c>
      <c r="F8529" s="30" t="s">
        <v>18820</v>
      </c>
      <c r="G8529">
        <v>9.6999999999999993</v>
      </c>
      <c r="H8529">
        <v>4.2</v>
      </c>
      <c r="I8529">
        <v>8.8000000000000007</v>
      </c>
      <c r="J8529">
        <v>0</v>
      </c>
      <c r="K8529" s="13">
        <v>0.22699999999999998</v>
      </c>
      <c r="L8529" s="13">
        <v>4.2000000000000003E-2</v>
      </c>
      <c r="M8529" s="13">
        <v>9.6999999999999989E-2</v>
      </c>
      <c r="N8529" s="13">
        <v>8.8000000000000009E-2</v>
      </c>
      <c r="O8529" s="13">
        <v>0</v>
      </c>
      <c r="P8529" s="12" t="str">
        <f>LEFT(Tabela2[[#This Row],[Código]],2)</f>
        <v>84</v>
      </c>
    </row>
    <row r="8530" spans="2:16" ht="15" customHeight="1" x14ac:dyDescent="0.25">
      <c r="B8530" s="36" t="str">
        <f>LOOKUP(Tabela2[[#This Row],[RESUMO]],Tabela3[Grupo],Tabela3[Meus produtos])</f>
        <v>Não</v>
      </c>
      <c r="C8530" s="30" t="s">
        <v>8129</v>
      </c>
      <c r="D8530" t="s">
        <v>21238</v>
      </c>
      <c r="E8530" t="s">
        <v>11853</v>
      </c>
      <c r="F8530" s="30" t="s">
        <v>18821</v>
      </c>
      <c r="G8530">
        <v>6.48</v>
      </c>
      <c r="H8530">
        <v>4.28</v>
      </c>
      <c r="I8530">
        <v>0</v>
      </c>
      <c r="J8530">
        <v>0</v>
      </c>
      <c r="K8530" s="13">
        <v>0.10760000000000002</v>
      </c>
      <c r="L8530" s="13">
        <v>4.2800000000000005E-2</v>
      </c>
      <c r="M8530" s="13">
        <v>6.480000000000001E-2</v>
      </c>
      <c r="N8530" s="13">
        <v>0</v>
      </c>
      <c r="O8530" s="13">
        <v>0</v>
      </c>
      <c r="P8530" s="12" t="str">
        <f>LEFT(Tabela2[[#This Row],[Código]],2)</f>
        <v>84</v>
      </c>
    </row>
    <row r="8531" spans="2:16" ht="15" customHeight="1" x14ac:dyDescent="0.25">
      <c r="B8531" s="36" t="str">
        <f>LOOKUP(Tabela2[[#This Row],[RESUMO]],Tabela3[Grupo],Tabela3[Meus produtos])</f>
        <v>Não</v>
      </c>
      <c r="C8531" s="30" t="s">
        <v>8130</v>
      </c>
      <c r="D8531" t="s">
        <v>21238</v>
      </c>
      <c r="E8531" t="s">
        <v>11853</v>
      </c>
      <c r="F8531" s="30" t="s">
        <v>18822</v>
      </c>
      <c r="G8531">
        <v>6.2</v>
      </c>
      <c r="H8531">
        <v>4.2</v>
      </c>
      <c r="I8531">
        <v>8.8000000000000007</v>
      </c>
      <c r="J8531">
        <v>0</v>
      </c>
      <c r="K8531" s="13">
        <v>0.192</v>
      </c>
      <c r="L8531" s="13">
        <v>4.2000000000000003E-2</v>
      </c>
      <c r="M8531" s="13">
        <v>6.2E-2</v>
      </c>
      <c r="N8531" s="13">
        <v>8.8000000000000009E-2</v>
      </c>
      <c r="O8531" s="13">
        <v>0</v>
      </c>
      <c r="P8531" s="12" t="str">
        <f>LEFT(Tabela2[[#This Row],[Código]],2)</f>
        <v>84</v>
      </c>
    </row>
    <row r="8532" spans="2:16" ht="15" customHeight="1" x14ac:dyDescent="0.25">
      <c r="B8532" s="36" t="str">
        <f>LOOKUP(Tabela2[[#This Row],[RESUMO]],Tabela3[Grupo],Tabela3[Meus produtos])</f>
        <v>Não</v>
      </c>
      <c r="C8532" s="30" t="s">
        <v>8131</v>
      </c>
      <c r="D8532" t="s">
        <v>21238</v>
      </c>
      <c r="E8532" t="s">
        <v>11853</v>
      </c>
      <c r="F8532" s="30" t="s">
        <v>18823</v>
      </c>
      <c r="G8532">
        <v>9.6999999999999993</v>
      </c>
      <c r="H8532">
        <v>4.2</v>
      </c>
      <c r="I8532">
        <v>8.8000000000000007</v>
      </c>
      <c r="J8532">
        <v>0</v>
      </c>
      <c r="K8532" s="13">
        <v>0.22699999999999998</v>
      </c>
      <c r="L8532" s="13">
        <v>4.2000000000000003E-2</v>
      </c>
      <c r="M8532" s="13">
        <v>9.6999999999999989E-2</v>
      </c>
      <c r="N8532" s="13">
        <v>8.8000000000000009E-2</v>
      </c>
      <c r="O8532" s="13">
        <v>0</v>
      </c>
      <c r="P8532" s="12" t="str">
        <f>LEFT(Tabela2[[#This Row],[Código]],2)</f>
        <v>84</v>
      </c>
    </row>
    <row r="8533" spans="2:16" ht="15" customHeight="1" x14ac:dyDescent="0.25">
      <c r="B8533" s="36" t="str">
        <f>LOOKUP(Tabela2[[#This Row],[RESUMO]],Tabela3[Grupo],Tabela3[Meus produtos])</f>
        <v>Não</v>
      </c>
      <c r="C8533" s="30" t="s">
        <v>8132</v>
      </c>
      <c r="D8533" t="s">
        <v>21238</v>
      </c>
      <c r="E8533" t="s">
        <v>11853</v>
      </c>
      <c r="F8533" s="30" t="s">
        <v>18824</v>
      </c>
      <c r="G8533">
        <v>9.6999999999999993</v>
      </c>
      <c r="H8533">
        <v>4.2</v>
      </c>
      <c r="I8533">
        <v>8.8000000000000007</v>
      </c>
      <c r="J8533">
        <v>0</v>
      </c>
      <c r="K8533" s="13">
        <v>0.22699999999999998</v>
      </c>
      <c r="L8533" s="13">
        <v>4.2000000000000003E-2</v>
      </c>
      <c r="M8533" s="13">
        <v>9.6999999999999989E-2</v>
      </c>
      <c r="N8533" s="13">
        <v>8.8000000000000009E-2</v>
      </c>
      <c r="O8533" s="13">
        <v>0</v>
      </c>
      <c r="P8533" s="12" t="str">
        <f>LEFT(Tabela2[[#This Row],[Código]],2)</f>
        <v>84</v>
      </c>
    </row>
    <row r="8534" spans="2:16" ht="15" customHeight="1" x14ac:dyDescent="0.25">
      <c r="B8534" s="36" t="str">
        <f>LOOKUP(Tabela2[[#This Row],[RESUMO]],Tabela3[Grupo],Tabela3[Meus produtos])</f>
        <v>Não</v>
      </c>
      <c r="C8534" s="30" t="s">
        <v>8133</v>
      </c>
      <c r="D8534" t="s">
        <v>21238</v>
      </c>
      <c r="E8534" t="s">
        <v>11853</v>
      </c>
      <c r="F8534" s="30" t="s">
        <v>18825</v>
      </c>
      <c r="G8534">
        <v>9.6999999999999993</v>
      </c>
      <c r="H8534">
        <v>4.2</v>
      </c>
      <c r="I8534">
        <v>8.8000000000000007</v>
      </c>
      <c r="J8534">
        <v>0</v>
      </c>
      <c r="K8534" s="13">
        <v>0.22699999999999998</v>
      </c>
      <c r="L8534" s="13">
        <v>4.2000000000000003E-2</v>
      </c>
      <c r="M8534" s="13">
        <v>9.6999999999999989E-2</v>
      </c>
      <c r="N8534" s="13">
        <v>8.8000000000000009E-2</v>
      </c>
      <c r="O8534" s="13">
        <v>0</v>
      </c>
      <c r="P8534" s="12" t="str">
        <f>LEFT(Tabela2[[#This Row],[Código]],2)</f>
        <v>84</v>
      </c>
    </row>
    <row r="8535" spans="2:16" ht="15" customHeight="1" x14ac:dyDescent="0.25">
      <c r="B8535" s="36" t="str">
        <f>LOOKUP(Tabela2[[#This Row],[RESUMO]],Tabela3[Grupo],Tabela3[Meus produtos])</f>
        <v>Não</v>
      </c>
      <c r="C8535" s="30" t="s">
        <v>8134</v>
      </c>
      <c r="D8535" t="s">
        <v>21238</v>
      </c>
      <c r="E8535" t="s">
        <v>11853</v>
      </c>
      <c r="F8535" s="30" t="s">
        <v>18826</v>
      </c>
      <c r="G8535">
        <v>9.6999999999999993</v>
      </c>
      <c r="H8535">
        <v>4.2</v>
      </c>
      <c r="I8535">
        <v>8.8000000000000007</v>
      </c>
      <c r="J8535">
        <v>0</v>
      </c>
      <c r="K8535" s="13">
        <v>0.22699999999999998</v>
      </c>
      <c r="L8535" s="13">
        <v>4.2000000000000003E-2</v>
      </c>
      <c r="M8535" s="13">
        <v>9.6999999999999989E-2</v>
      </c>
      <c r="N8535" s="13">
        <v>8.8000000000000009E-2</v>
      </c>
      <c r="O8535" s="13">
        <v>0</v>
      </c>
      <c r="P8535" s="12" t="str">
        <f>LEFT(Tabela2[[#This Row],[Código]],2)</f>
        <v>84</v>
      </c>
    </row>
    <row r="8536" spans="2:16" ht="15" customHeight="1" x14ac:dyDescent="0.25">
      <c r="B8536" s="36" t="str">
        <f>LOOKUP(Tabela2[[#This Row],[RESUMO]],Tabela3[Grupo],Tabela3[Meus produtos])</f>
        <v>Não</v>
      </c>
      <c r="C8536" s="30" t="s">
        <v>8135</v>
      </c>
      <c r="D8536" t="s">
        <v>21238</v>
      </c>
      <c r="E8536" t="s">
        <v>11853</v>
      </c>
      <c r="F8536" s="30" t="s">
        <v>18827</v>
      </c>
      <c r="G8536">
        <v>9.6999999999999993</v>
      </c>
      <c r="H8536">
        <v>4.2</v>
      </c>
      <c r="I8536">
        <v>8.8000000000000007</v>
      </c>
      <c r="J8536">
        <v>0</v>
      </c>
      <c r="K8536" s="13">
        <v>0.22699999999999998</v>
      </c>
      <c r="L8536" s="13">
        <v>4.2000000000000003E-2</v>
      </c>
      <c r="M8536" s="13">
        <v>9.6999999999999989E-2</v>
      </c>
      <c r="N8536" s="13">
        <v>8.8000000000000009E-2</v>
      </c>
      <c r="O8536" s="13">
        <v>0</v>
      </c>
      <c r="P8536" s="12" t="str">
        <f>LEFT(Tabela2[[#This Row],[Código]],2)</f>
        <v>84</v>
      </c>
    </row>
    <row r="8537" spans="2:16" ht="15" customHeight="1" x14ac:dyDescent="0.25">
      <c r="B8537" s="36" t="str">
        <f>LOOKUP(Tabela2[[#This Row],[RESUMO]],Tabela3[Grupo],Tabela3[Meus produtos])</f>
        <v>Não</v>
      </c>
      <c r="C8537" s="30" t="s">
        <v>8136</v>
      </c>
      <c r="D8537" t="s">
        <v>21238</v>
      </c>
      <c r="E8537" t="s">
        <v>11853</v>
      </c>
      <c r="F8537" s="30" t="s">
        <v>18828</v>
      </c>
      <c r="G8537">
        <v>8.7899999999999991</v>
      </c>
      <c r="H8537">
        <v>4.2</v>
      </c>
      <c r="I8537">
        <v>12</v>
      </c>
      <c r="J8537">
        <v>0</v>
      </c>
      <c r="K8537" s="13">
        <v>0.24989999999999998</v>
      </c>
      <c r="L8537" s="13">
        <v>4.2000000000000003E-2</v>
      </c>
      <c r="M8537" s="13">
        <v>8.7899999999999992E-2</v>
      </c>
      <c r="N8537" s="13">
        <v>0.12</v>
      </c>
      <c r="O8537" s="13">
        <v>0</v>
      </c>
      <c r="P8537" s="12" t="str">
        <f>LEFT(Tabela2[[#This Row],[Código]],2)</f>
        <v>84</v>
      </c>
    </row>
    <row r="8538" spans="2:16" ht="15" customHeight="1" x14ac:dyDescent="0.25">
      <c r="B8538" s="36" t="str">
        <f>LOOKUP(Tabela2[[#This Row],[RESUMO]],Tabela3[Grupo],Tabela3[Meus produtos])</f>
        <v>Não</v>
      </c>
      <c r="C8538" s="30" t="s">
        <v>8137</v>
      </c>
      <c r="D8538" t="s">
        <v>21238</v>
      </c>
      <c r="E8538" t="s">
        <v>11853</v>
      </c>
      <c r="F8538" s="30" t="s">
        <v>18829</v>
      </c>
      <c r="G8538">
        <v>6.48</v>
      </c>
      <c r="H8538">
        <v>4.28</v>
      </c>
      <c r="I8538">
        <v>0</v>
      </c>
      <c r="J8538">
        <v>0</v>
      </c>
      <c r="K8538" s="13">
        <v>0.10760000000000002</v>
      </c>
      <c r="L8538" s="13">
        <v>4.2800000000000005E-2</v>
      </c>
      <c r="M8538" s="13">
        <v>6.480000000000001E-2</v>
      </c>
      <c r="N8538" s="13">
        <v>0</v>
      </c>
      <c r="O8538" s="13">
        <v>0</v>
      </c>
      <c r="P8538" s="12" t="str">
        <f>LEFT(Tabela2[[#This Row],[Código]],2)</f>
        <v>84</v>
      </c>
    </row>
    <row r="8539" spans="2:16" ht="15" customHeight="1" x14ac:dyDescent="0.25">
      <c r="B8539" s="36" t="str">
        <f>LOOKUP(Tabela2[[#This Row],[RESUMO]],Tabela3[Grupo],Tabela3[Meus produtos])</f>
        <v>Não</v>
      </c>
      <c r="C8539" s="30" t="s">
        <v>8138</v>
      </c>
      <c r="D8539" t="s">
        <v>21238</v>
      </c>
      <c r="E8539" t="s">
        <v>11853</v>
      </c>
      <c r="F8539" s="30" t="s">
        <v>18830</v>
      </c>
      <c r="G8539">
        <v>8.7899999999999991</v>
      </c>
      <c r="H8539">
        <v>4.2</v>
      </c>
      <c r="I8539">
        <v>8.8000000000000007</v>
      </c>
      <c r="J8539">
        <v>0</v>
      </c>
      <c r="K8539" s="13">
        <v>0.21789999999999998</v>
      </c>
      <c r="L8539" s="13">
        <v>4.2000000000000003E-2</v>
      </c>
      <c r="M8539" s="13">
        <v>8.7899999999999992E-2</v>
      </c>
      <c r="N8539" s="13">
        <v>8.8000000000000009E-2</v>
      </c>
      <c r="O8539" s="13">
        <v>0</v>
      </c>
      <c r="P8539" s="12" t="str">
        <f>LEFT(Tabela2[[#This Row],[Código]],2)</f>
        <v>84</v>
      </c>
    </row>
    <row r="8540" spans="2:16" ht="15" customHeight="1" x14ac:dyDescent="0.25">
      <c r="B8540" s="36" t="str">
        <f>LOOKUP(Tabela2[[#This Row],[RESUMO]],Tabela3[Grupo],Tabela3[Meus produtos])</f>
        <v>Não</v>
      </c>
      <c r="C8540" s="30" t="s">
        <v>8139</v>
      </c>
      <c r="D8540" t="s">
        <v>21238</v>
      </c>
      <c r="E8540" t="s">
        <v>11853</v>
      </c>
      <c r="F8540" s="30" t="s">
        <v>18831</v>
      </c>
      <c r="G8540">
        <v>6.2</v>
      </c>
      <c r="H8540">
        <v>4.2</v>
      </c>
      <c r="I8540">
        <v>8.8000000000000007</v>
      </c>
      <c r="J8540">
        <v>0</v>
      </c>
      <c r="K8540" s="13">
        <v>0.192</v>
      </c>
      <c r="L8540" s="13">
        <v>4.2000000000000003E-2</v>
      </c>
      <c r="M8540" s="13">
        <v>6.2E-2</v>
      </c>
      <c r="N8540" s="13">
        <v>8.8000000000000009E-2</v>
      </c>
      <c r="O8540" s="13">
        <v>0</v>
      </c>
      <c r="P8540" s="12" t="str">
        <f>LEFT(Tabela2[[#This Row],[Código]],2)</f>
        <v>84</v>
      </c>
    </row>
    <row r="8541" spans="2:16" ht="15" customHeight="1" x14ac:dyDescent="0.25">
      <c r="B8541" s="36" t="str">
        <f>LOOKUP(Tabela2[[#This Row],[RESUMO]],Tabela3[Grupo],Tabela3[Meus produtos])</f>
        <v>Não</v>
      </c>
      <c r="C8541" s="30" t="s">
        <v>8140</v>
      </c>
      <c r="D8541" t="s">
        <v>21238</v>
      </c>
      <c r="E8541" t="s">
        <v>11853</v>
      </c>
      <c r="F8541" s="30" t="s">
        <v>18832</v>
      </c>
      <c r="G8541">
        <v>9.6999999999999993</v>
      </c>
      <c r="H8541">
        <v>4.2</v>
      </c>
      <c r="I8541">
        <v>12</v>
      </c>
      <c r="J8541">
        <v>0</v>
      </c>
      <c r="K8541" s="13">
        <v>0.25900000000000001</v>
      </c>
      <c r="L8541" s="13">
        <v>4.2000000000000003E-2</v>
      </c>
      <c r="M8541" s="13">
        <v>9.6999999999999989E-2</v>
      </c>
      <c r="N8541" s="13">
        <v>0.12</v>
      </c>
      <c r="O8541" s="13">
        <v>0</v>
      </c>
      <c r="P8541" s="12" t="str">
        <f>LEFT(Tabela2[[#This Row],[Código]],2)</f>
        <v>84</v>
      </c>
    </row>
    <row r="8542" spans="2:16" ht="15" customHeight="1" x14ac:dyDescent="0.25">
      <c r="B8542" s="36" t="str">
        <f>LOOKUP(Tabela2[[#This Row],[RESUMO]],Tabela3[Grupo],Tabela3[Meus produtos])</f>
        <v>Não</v>
      </c>
      <c r="C8542" s="30" t="s">
        <v>8141</v>
      </c>
      <c r="D8542" t="s">
        <v>21238</v>
      </c>
      <c r="E8542" t="s">
        <v>11853</v>
      </c>
      <c r="F8542" s="30" t="s">
        <v>18833</v>
      </c>
      <c r="G8542">
        <v>6.43</v>
      </c>
      <c r="H8542">
        <v>4.28</v>
      </c>
      <c r="I8542">
        <v>0</v>
      </c>
      <c r="J8542">
        <v>0</v>
      </c>
      <c r="K8542" s="13">
        <v>0.1071</v>
      </c>
      <c r="L8542" s="13">
        <v>4.2800000000000005E-2</v>
      </c>
      <c r="M8542" s="13">
        <v>6.4299999999999996E-2</v>
      </c>
      <c r="N8542" s="13">
        <v>0</v>
      </c>
      <c r="O8542" s="13">
        <v>0</v>
      </c>
      <c r="P8542" s="12" t="str">
        <f>LEFT(Tabela2[[#This Row],[Código]],2)</f>
        <v>84</v>
      </c>
    </row>
    <row r="8543" spans="2:16" ht="15" customHeight="1" x14ac:dyDescent="0.25">
      <c r="B8543" s="36" t="str">
        <f>LOOKUP(Tabela2[[#This Row],[RESUMO]],Tabela3[Grupo],Tabela3[Meus produtos])</f>
        <v>Não</v>
      </c>
      <c r="C8543" s="30" t="s">
        <v>8142</v>
      </c>
      <c r="D8543" t="s">
        <v>21238</v>
      </c>
      <c r="E8543" t="s">
        <v>11853</v>
      </c>
      <c r="F8543" s="30" t="s">
        <v>18834</v>
      </c>
      <c r="G8543">
        <v>6.28</v>
      </c>
      <c r="H8543">
        <v>4.28</v>
      </c>
      <c r="I8543">
        <v>0</v>
      </c>
      <c r="J8543">
        <v>0</v>
      </c>
      <c r="K8543" s="13">
        <v>0.10560000000000001</v>
      </c>
      <c r="L8543" s="13">
        <v>4.2800000000000005E-2</v>
      </c>
      <c r="M8543" s="13">
        <v>6.2800000000000009E-2</v>
      </c>
      <c r="N8543" s="13">
        <v>0</v>
      </c>
      <c r="O8543" s="13">
        <v>0</v>
      </c>
      <c r="P8543" s="12" t="str">
        <f>LEFT(Tabela2[[#This Row],[Código]],2)</f>
        <v>84</v>
      </c>
    </row>
    <row r="8544" spans="2:16" ht="15" customHeight="1" x14ac:dyDescent="0.25">
      <c r="B8544" s="36" t="str">
        <f>LOOKUP(Tabela2[[#This Row],[RESUMO]],Tabela3[Grupo],Tabela3[Meus produtos])</f>
        <v>Não</v>
      </c>
      <c r="C8544" s="30" t="s">
        <v>8143</v>
      </c>
      <c r="D8544" t="s">
        <v>21238</v>
      </c>
      <c r="E8544" t="s">
        <v>11853</v>
      </c>
      <c r="F8544" s="30" t="s">
        <v>18835</v>
      </c>
      <c r="G8544">
        <v>6.48</v>
      </c>
      <c r="H8544">
        <v>4.28</v>
      </c>
      <c r="I8544">
        <v>0</v>
      </c>
      <c r="J8544">
        <v>0</v>
      </c>
      <c r="K8544" s="13">
        <v>0.10760000000000002</v>
      </c>
      <c r="L8544" s="13">
        <v>4.2800000000000005E-2</v>
      </c>
      <c r="M8544" s="13">
        <v>6.480000000000001E-2</v>
      </c>
      <c r="N8544" s="13">
        <v>0</v>
      </c>
      <c r="O8544" s="13">
        <v>0</v>
      </c>
      <c r="P8544" s="12" t="str">
        <f>LEFT(Tabela2[[#This Row],[Código]],2)</f>
        <v>84</v>
      </c>
    </row>
    <row r="8545" spans="2:16" ht="15" customHeight="1" x14ac:dyDescent="0.25">
      <c r="B8545" s="36" t="str">
        <f>LOOKUP(Tabela2[[#This Row],[RESUMO]],Tabela3[Grupo],Tabela3[Meus produtos])</f>
        <v>Não</v>
      </c>
      <c r="C8545" s="30" t="s">
        <v>8144</v>
      </c>
      <c r="D8545" t="s">
        <v>21238</v>
      </c>
      <c r="E8545" t="s">
        <v>11853</v>
      </c>
      <c r="F8545" s="30" t="s">
        <v>18836</v>
      </c>
      <c r="G8545">
        <v>6.48</v>
      </c>
      <c r="H8545">
        <v>4.28</v>
      </c>
      <c r="I8545">
        <v>0</v>
      </c>
      <c r="J8545">
        <v>0</v>
      </c>
      <c r="K8545" s="13">
        <v>0.10760000000000002</v>
      </c>
      <c r="L8545" s="13">
        <v>4.2800000000000005E-2</v>
      </c>
      <c r="M8545" s="13">
        <v>6.480000000000001E-2</v>
      </c>
      <c r="N8545" s="13">
        <v>0</v>
      </c>
      <c r="O8545" s="13">
        <v>0</v>
      </c>
      <c r="P8545" s="12" t="str">
        <f>LEFT(Tabela2[[#This Row],[Código]],2)</f>
        <v>84</v>
      </c>
    </row>
    <row r="8546" spans="2:16" ht="15" customHeight="1" x14ac:dyDescent="0.25">
      <c r="B8546" s="36" t="str">
        <f>LOOKUP(Tabela2[[#This Row],[RESUMO]],Tabela3[Grupo],Tabela3[Meus produtos])</f>
        <v>Não</v>
      </c>
      <c r="C8546" s="30" t="s">
        <v>8145</v>
      </c>
      <c r="D8546" t="s">
        <v>21238</v>
      </c>
      <c r="E8546" t="s">
        <v>11853</v>
      </c>
      <c r="F8546" s="30" t="s">
        <v>18837</v>
      </c>
      <c r="G8546">
        <v>6.2</v>
      </c>
      <c r="H8546">
        <v>4.2</v>
      </c>
      <c r="I8546">
        <v>12</v>
      </c>
      <c r="J8546">
        <v>0</v>
      </c>
      <c r="K8546" s="13">
        <v>0.224</v>
      </c>
      <c r="L8546" s="13">
        <v>4.2000000000000003E-2</v>
      </c>
      <c r="M8546" s="13">
        <v>6.2E-2</v>
      </c>
      <c r="N8546" s="13">
        <v>0.12</v>
      </c>
      <c r="O8546" s="13">
        <v>0</v>
      </c>
      <c r="P8546" s="12" t="str">
        <f>LEFT(Tabela2[[#This Row],[Código]],2)</f>
        <v>84</v>
      </c>
    </row>
    <row r="8547" spans="2:16" ht="15" customHeight="1" x14ac:dyDescent="0.25">
      <c r="B8547" s="36" t="str">
        <f>LOOKUP(Tabela2[[#This Row],[RESUMO]],Tabela3[Grupo],Tabela3[Meus produtos])</f>
        <v>Não</v>
      </c>
      <c r="C8547" s="30" t="s">
        <v>8146</v>
      </c>
      <c r="D8547" t="s">
        <v>21238</v>
      </c>
      <c r="E8547" t="s">
        <v>11853</v>
      </c>
      <c r="F8547" s="30" t="s">
        <v>18838</v>
      </c>
      <c r="G8547">
        <v>9.6999999999999993</v>
      </c>
      <c r="H8547">
        <v>4.2</v>
      </c>
      <c r="I8547">
        <v>12</v>
      </c>
      <c r="J8547">
        <v>0</v>
      </c>
      <c r="K8547" s="13">
        <v>0.25900000000000001</v>
      </c>
      <c r="L8547" s="13">
        <v>4.2000000000000003E-2</v>
      </c>
      <c r="M8547" s="13">
        <v>9.6999999999999989E-2</v>
      </c>
      <c r="N8547" s="13">
        <v>0.12</v>
      </c>
      <c r="O8547" s="13">
        <v>0</v>
      </c>
      <c r="P8547" s="12" t="str">
        <f>LEFT(Tabela2[[#This Row],[Código]],2)</f>
        <v>84</v>
      </c>
    </row>
    <row r="8548" spans="2:16" ht="15" customHeight="1" x14ac:dyDescent="0.25">
      <c r="B8548" s="36" t="str">
        <f>LOOKUP(Tabela2[[#This Row],[RESUMO]],Tabela3[Grupo],Tabela3[Meus produtos])</f>
        <v>Não</v>
      </c>
      <c r="C8548" s="30" t="s">
        <v>8147</v>
      </c>
      <c r="D8548" t="s">
        <v>21238</v>
      </c>
      <c r="E8548" t="s">
        <v>11853</v>
      </c>
      <c r="F8548" s="30" t="s">
        <v>18839</v>
      </c>
      <c r="G8548">
        <v>9.6999999999999993</v>
      </c>
      <c r="H8548">
        <v>4.2</v>
      </c>
      <c r="I8548">
        <v>12</v>
      </c>
      <c r="J8548">
        <v>0</v>
      </c>
      <c r="K8548" s="13">
        <v>0.25900000000000001</v>
      </c>
      <c r="L8548" s="13">
        <v>4.2000000000000003E-2</v>
      </c>
      <c r="M8548" s="13">
        <v>9.6999999999999989E-2</v>
      </c>
      <c r="N8548" s="13">
        <v>0.12</v>
      </c>
      <c r="O8548" s="13">
        <v>0</v>
      </c>
      <c r="P8548" s="12" t="str">
        <f>LEFT(Tabela2[[#This Row],[Código]],2)</f>
        <v>84</v>
      </c>
    </row>
    <row r="8549" spans="2:16" ht="15" customHeight="1" x14ac:dyDescent="0.25">
      <c r="B8549" s="36" t="str">
        <f>LOOKUP(Tabela2[[#This Row],[RESUMO]],Tabela3[Grupo],Tabela3[Meus produtos])</f>
        <v>Não</v>
      </c>
      <c r="C8549" s="30" t="s">
        <v>8148</v>
      </c>
      <c r="D8549" t="s">
        <v>21238</v>
      </c>
      <c r="E8549" t="s">
        <v>11853</v>
      </c>
      <c r="F8549" s="30" t="s">
        <v>18840</v>
      </c>
      <c r="G8549">
        <v>6.2</v>
      </c>
      <c r="H8549">
        <v>4.2</v>
      </c>
      <c r="I8549">
        <v>12</v>
      </c>
      <c r="J8549">
        <v>0</v>
      </c>
      <c r="K8549" s="13">
        <v>0.224</v>
      </c>
      <c r="L8549" s="13">
        <v>4.2000000000000003E-2</v>
      </c>
      <c r="M8549" s="13">
        <v>6.2E-2</v>
      </c>
      <c r="N8549" s="13">
        <v>0.12</v>
      </c>
      <c r="O8549" s="13">
        <v>0</v>
      </c>
      <c r="P8549" s="12" t="str">
        <f>LEFT(Tabela2[[#This Row],[Código]],2)</f>
        <v>84</v>
      </c>
    </row>
    <row r="8550" spans="2:16" ht="15" customHeight="1" x14ac:dyDescent="0.25">
      <c r="B8550" s="36" t="str">
        <f>LOOKUP(Tabela2[[#This Row],[RESUMO]],Tabela3[Grupo],Tabela3[Meus produtos])</f>
        <v>Não</v>
      </c>
      <c r="C8550" s="30" t="s">
        <v>8149</v>
      </c>
      <c r="D8550" t="s">
        <v>21238</v>
      </c>
      <c r="E8550" t="s">
        <v>11853</v>
      </c>
      <c r="F8550" s="30" t="s">
        <v>18841</v>
      </c>
      <c r="G8550">
        <v>6.2</v>
      </c>
      <c r="H8550">
        <v>4.2</v>
      </c>
      <c r="I8550">
        <v>12</v>
      </c>
      <c r="J8550">
        <v>0</v>
      </c>
      <c r="K8550" s="13">
        <v>0.224</v>
      </c>
      <c r="L8550" s="13">
        <v>4.2000000000000003E-2</v>
      </c>
      <c r="M8550" s="13">
        <v>6.2E-2</v>
      </c>
      <c r="N8550" s="13">
        <v>0.12</v>
      </c>
      <c r="O8550" s="13">
        <v>0</v>
      </c>
      <c r="P8550" s="12" t="str">
        <f>LEFT(Tabela2[[#This Row],[Código]],2)</f>
        <v>84</v>
      </c>
    </row>
    <row r="8551" spans="2:16" ht="15" customHeight="1" x14ac:dyDescent="0.25">
      <c r="B8551" s="36" t="str">
        <f>LOOKUP(Tabela2[[#This Row],[RESUMO]],Tabela3[Grupo],Tabela3[Meus produtos])</f>
        <v>Não</v>
      </c>
      <c r="C8551" s="30" t="s">
        <v>8150</v>
      </c>
      <c r="D8551" t="s">
        <v>21238</v>
      </c>
      <c r="E8551" t="s">
        <v>11853</v>
      </c>
      <c r="F8551" s="30" t="s">
        <v>18842</v>
      </c>
      <c r="G8551">
        <v>9.6999999999999993</v>
      </c>
      <c r="H8551">
        <v>4.2</v>
      </c>
      <c r="I8551">
        <v>12</v>
      </c>
      <c r="J8551">
        <v>0</v>
      </c>
      <c r="K8551" s="13">
        <v>0.25900000000000001</v>
      </c>
      <c r="L8551" s="13">
        <v>4.2000000000000003E-2</v>
      </c>
      <c r="M8551" s="13">
        <v>9.6999999999999989E-2</v>
      </c>
      <c r="N8551" s="13">
        <v>0.12</v>
      </c>
      <c r="O8551" s="13">
        <v>0</v>
      </c>
      <c r="P8551" s="12" t="str">
        <f>LEFT(Tabela2[[#This Row],[Código]],2)</f>
        <v>84</v>
      </c>
    </row>
    <row r="8552" spans="2:16" ht="15" customHeight="1" x14ac:dyDescent="0.25">
      <c r="B8552" s="36" t="str">
        <f>LOOKUP(Tabela2[[#This Row],[RESUMO]],Tabela3[Grupo],Tabela3[Meus produtos])</f>
        <v>Não</v>
      </c>
      <c r="C8552" s="30" t="s">
        <v>8151</v>
      </c>
      <c r="D8552" t="s">
        <v>21238</v>
      </c>
      <c r="E8552" t="s">
        <v>11853</v>
      </c>
      <c r="F8552" s="30" t="s">
        <v>18843</v>
      </c>
      <c r="G8552">
        <v>9.6999999999999993</v>
      </c>
      <c r="H8552">
        <v>4.2</v>
      </c>
      <c r="I8552">
        <v>12</v>
      </c>
      <c r="J8552">
        <v>0</v>
      </c>
      <c r="K8552" s="13">
        <v>0.25900000000000001</v>
      </c>
      <c r="L8552" s="13">
        <v>4.2000000000000003E-2</v>
      </c>
      <c r="M8552" s="13">
        <v>9.6999999999999989E-2</v>
      </c>
      <c r="N8552" s="13">
        <v>0.12</v>
      </c>
      <c r="O8552" s="13">
        <v>0</v>
      </c>
      <c r="P8552" s="12" t="str">
        <f>LEFT(Tabela2[[#This Row],[Código]],2)</f>
        <v>84</v>
      </c>
    </row>
    <row r="8553" spans="2:16" ht="15" customHeight="1" x14ac:dyDescent="0.25">
      <c r="B8553" s="36" t="str">
        <f>LOOKUP(Tabela2[[#This Row],[RESUMO]],Tabela3[Grupo],Tabela3[Meus produtos])</f>
        <v>Não</v>
      </c>
      <c r="C8553" s="30" t="s">
        <v>8152</v>
      </c>
      <c r="D8553" t="s">
        <v>21238</v>
      </c>
      <c r="E8553" t="s">
        <v>11853</v>
      </c>
      <c r="F8553" s="30" t="s">
        <v>18844</v>
      </c>
      <c r="G8553">
        <v>6.2</v>
      </c>
      <c r="H8553">
        <v>4.2</v>
      </c>
      <c r="I8553">
        <v>12</v>
      </c>
      <c r="J8553">
        <v>0</v>
      </c>
      <c r="K8553" s="13">
        <v>0.224</v>
      </c>
      <c r="L8553" s="13">
        <v>4.2000000000000003E-2</v>
      </c>
      <c r="M8553" s="13">
        <v>6.2E-2</v>
      </c>
      <c r="N8553" s="13">
        <v>0.12</v>
      </c>
      <c r="O8553" s="13">
        <v>0</v>
      </c>
      <c r="P8553" s="12" t="str">
        <f>LEFT(Tabela2[[#This Row],[Código]],2)</f>
        <v>84</v>
      </c>
    </row>
    <row r="8554" spans="2:16" ht="15" customHeight="1" x14ac:dyDescent="0.25">
      <c r="B8554" s="36" t="str">
        <f>LOOKUP(Tabela2[[#This Row],[RESUMO]],Tabela3[Grupo],Tabela3[Meus produtos])</f>
        <v>Não</v>
      </c>
      <c r="C8554" s="30" t="s">
        <v>8153</v>
      </c>
      <c r="D8554" t="s">
        <v>21238</v>
      </c>
      <c r="E8554" t="s">
        <v>11853</v>
      </c>
      <c r="F8554" s="30" t="s">
        <v>18845</v>
      </c>
      <c r="G8554">
        <v>9.6999999999999993</v>
      </c>
      <c r="H8554">
        <v>4.2</v>
      </c>
      <c r="I8554">
        <v>12</v>
      </c>
      <c r="J8554">
        <v>0</v>
      </c>
      <c r="K8554" s="13">
        <v>0.25900000000000001</v>
      </c>
      <c r="L8554" s="13">
        <v>4.2000000000000003E-2</v>
      </c>
      <c r="M8554" s="13">
        <v>9.6999999999999989E-2</v>
      </c>
      <c r="N8554" s="13">
        <v>0.12</v>
      </c>
      <c r="O8554" s="13">
        <v>0</v>
      </c>
      <c r="P8554" s="12" t="str">
        <f>LEFT(Tabela2[[#This Row],[Código]],2)</f>
        <v>84</v>
      </c>
    </row>
    <row r="8555" spans="2:16" ht="15" customHeight="1" x14ac:dyDescent="0.25">
      <c r="B8555" s="36" t="str">
        <f>LOOKUP(Tabela2[[#This Row],[RESUMO]],Tabela3[Grupo],Tabela3[Meus produtos])</f>
        <v>Não</v>
      </c>
      <c r="C8555" s="30" t="s">
        <v>8154</v>
      </c>
      <c r="D8555" t="s">
        <v>21238</v>
      </c>
      <c r="E8555" t="s">
        <v>11853</v>
      </c>
      <c r="F8555" s="30" t="s">
        <v>18846</v>
      </c>
      <c r="G8555">
        <v>9.6999999999999993</v>
      </c>
      <c r="H8555">
        <v>4.2</v>
      </c>
      <c r="I8555">
        <v>12</v>
      </c>
      <c r="J8555">
        <v>0</v>
      </c>
      <c r="K8555" s="13">
        <v>0.25900000000000001</v>
      </c>
      <c r="L8555" s="13">
        <v>4.2000000000000003E-2</v>
      </c>
      <c r="M8555" s="13">
        <v>9.6999999999999989E-2</v>
      </c>
      <c r="N8555" s="13">
        <v>0.12</v>
      </c>
      <c r="O8555" s="13">
        <v>0</v>
      </c>
      <c r="P8555" s="12" t="str">
        <f>LEFT(Tabela2[[#This Row],[Código]],2)</f>
        <v>84</v>
      </c>
    </row>
    <row r="8556" spans="2:16" ht="15" customHeight="1" x14ac:dyDescent="0.25">
      <c r="B8556" s="36" t="str">
        <f>LOOKUP(Tabela2[[#This Row],[RESUMO]],Tabela3[Grupo],Tabela3[Meus produtos])</f>
        <v>Não</v>
      </c>
      <c r="C8556" s="30" t="s">
        <v>8155</v>
      </c>
      <c r="D8556" t="s">
        <v>21238</v>
      </c>
      <c r="E8556" t="s">
        <v>11853</v>
      </c>
      <c r="F8556" s="30" t="s">
        <v>18847</v>
      </c>
      <c r="G8556">
        <v>9.6999999999999993</v>
      </c>
      <c r="H8556">
        <v>4.2</v>
      </c>
      <c r="I8556">
        <v>12</v>
      </c>
      <c r="J8556">
        <v>0</v>
      </c>
      <c r="K8556" s="13">
        <v>0.25900000000000001</v>
      </c>
      <c r="L8556" s="13">
        <v>4.2000000000000003E-2</v>
      </c>
      <c r="M8556" s="13">
        <v>9.6999999999999989E-2</v>
      </c>
      <c r="N8556" s="13">
        <v>0.12</v>
      </c>
      <c r="O8556" s="13">
        <v>0</v>
      </c>
      <c r="P8556" s="12" t="str">
        <f>LEFT(Tabela2[[#This Row],[Código]],2)</f>
        <v>84</v>
      </c>
    </row>
    <row r="8557" spans="2:16" ht="15" customHeight="1" x14ac:dyDescent="0.25">
      <c r="B8557" s="36" t="str">
        <f>LOOKUP(Tabela2[[#This Row],[RESUMO]],Tabela3[Grupo],Tabela3[Meus produtos])</f>
        <v>Não</v>
      </c>
      <c r="C8557" s="30" t="s">
        <v>8156</v>
      </c>
      <c r="D8557" t="s">
        <v>21238</v>
      </c>
      <c r="E8557" t="s">
        <v>11853</v>
      </c>
      <c r="F8557" s="30" t="s">
        <v>18848</v>
      </c>
      <c r="G8557">
        <v>9.6999999999999993</v>
      </c>
      <c r="H8557">
        <v>4.2</v>
      </c>
      <c r="I8557">
        <v>12</v>
      </c>
      <c r="J8557">
        <v>0</v>
      </c>
      <c r="K8557" s="13">
        <v>0.25900000000000001</v>
      </c>
      <c r="L8557" s="13">
        <v>4.2000000000000003E-2</v>
      </c>
      <c r="M8557" s="13">
        <v>9.6999999999999989E-2</v>
      </c>
      <c r="N8557" s="13">
        <v>0.12</v>
      </c>
      <c r="O8557" s="13">
        <v>0</v>
      </c>
      <c r="P8557" s="12" t="str">
        <f>LEFT(Tabela2[[#This Row],[Código]],2)</f>
        <v>84</v>
      </c>
    </row>
    <row r="8558" spans="2:16" ht="15" customHeight="1" x14ac:dyDescent="0.25">
      <c r="B8558" s="36" t="str">
        <f>LOOKUP(Tabela2[[#This Row],[RESUMO]],Tabela3[Grupo],Tabela3[Meus produtos])</f>
        <v>Não</v>
      </c>
      <c r="C8558" s="30" t="s">
        <v>8157</v>
      </c>
      <c r="D8558" t="s">
        <v>21238</v>
      </c>
      <c r="E8558" t="s">
        <v>11853</v>
      </c>
      <c r="F8558" s="30" t="s">
        <v>18849</v>
      </c>
      <c r="G8558">
        <v>9.6999999999999993</v>
      </c>
      <c r="H8558">
        <v>4.2</v>
      </c>
      <c r="I8558">
        <v>12</v>
      </c>
      <c r="J8558">
        <v>0</v>
      </c>
      <c r="K8558" s="13">
        <v>0.25900000000000001</v>
      </c>
      <c r="L8558" s="13">
        <v>4.2000000000000003E-2</v>
      </c>
      <c r="M8558" s="13">
        <v>9.6999999999999989E-2</v>
      </c>
      <c r="N8558" s="13">
        <v>0.12</v>
      </c>
      <c r="O8558" s="13">
        <v>0</v>
      </c>
      <c r="P8558" s="12" t="str">
        <f>LEFT(Tabela2[[#This Row],[Código]],2)</f>
        <v>84</v>
      </c>
    </row>
    <row r="8559" spans="2:16" ht="15" customHeight="1" x14ac:dyDescent="0.25">
      <c r="B8559" s="36" t="str">
        <f>LOOKUP(Tabela2[[#This Row],[RESUMO]],Tabela3[Grupo],Tabela3[Meus produtos])</f>
        <v>Não</v>
      </c>
      <c r="C8559" s="30" t="s">
        <v>8158</v>
      </c>
      <c r="D8559" t="s">
        <v>21238</v>
      </c>
      <c r="E8559" t="s">
        <v>11853</v>
      </c>
      <c r="F8559" s="30" t="s">
        <v>18850</v>
      </c>
      <c r="G8559">
        <v>9.6999999999999993</v>
      </c>
      <c r="H8559">
        <v>4.2</v>
      </c>
      <c r="I8559">
        <v>12</v>
      </c>
      <c r="J8559">
        <v>0</v>
      </c>
      <c r="K8559" s="13">
        <v>0.25900000000000001</v>
      </c>
      <c r="L8559" s="13">
        <v>4.2000000000000003E-2</v>
      </c>
      <c r="M8559" s="13">
        <v>9.6999999999999989E-2</v>
      </c>
      <c r="N8559" s="13">
        <v>0.12</v>
      </c>
      <c r="O8559" s="13">
        <v>0</v>
      </c>
      <c r="P8559" s="12" t="str">
        <f>LEFT(Tabela2[[#This Row],[Código]],2)</f>
        <v>84</v>
      </c>
    </row>
    <row r="8560" spans="2:16" ht="15" customHeight="1" x14ac:dyDescent="0.25">
      <c r="B8560" s="36" t="str">
        <f>LOOKUP(Tabela2[[#This Row],[RESUMO]],Tabela3[Grupo],Tabela3[Meus produtos])</f>
        <v>Não</v>
      </c>
      <c r="C8560" s="30" t="s">
        <v>8159</v>
      </c>
      <c r="D8560" t="s">
        <v>21238</v>
      </c>
      <c r="E8560" t="s">
        <v>11853</v>
      </c>
      <c r="F8560" s="30" t="s">
        <v>18851</v>
      </c>
      <c r="G8560">
        <v>24.25</v>
      </c>
      <c r="H8560">
        <v>14.11</v>
      </c>
      <c r="I8560">
        <v>12</v>
      </c>
      <c r="J8560">
        <v>0</v>
      </c>
      <c r="K8560" s="13">
        <v>0.50360000000000005</v>
      </c>
      <c r="L8560" s="13">
        <v>0.1411</v>
      </c>
      <c r="M8560" s="13">
        <v>0.24249999999999999</v>
      </c>
      <c r="N8560" s="13">
        <v>0.12</v>
      </c>
      <c r="O8560" s="13">
        <v>0</v>
      </c>
      <c r="P8560" s="12" t="str">
        <f>LEFT(Tabela2[[#This Row],[Código]],2)</f>
        <v>84</v>
      </c>
    </row>
    <row r="8561" spans="2:16" ht="15" customHeight="1" x14ac:dyDescent="0.25">
      <c r="B8561" s="36" t="str">
        <f>LOOKUP(Tabela2[[#This Row],[RESUMO]],Tabela3[Grupo],Tabela3[Meus produtos])</f>
        <v>Não</v>
      </c>
      <c r="C8561" s="30" t="s">
        <v>8160</v>
      </c>
      <c r="D8561" t="s">
        <v>21238</v>
      </c>
      <c r="E8561" t="s">
        <v>11853</v>
      </c>
      <c r="F8561" s="30" t="s">
        <v>18852</v>
      </c>
      <c r="G8561">
        <v>16.11</v>
      </c>
      <c r="H8561">
        <v>14.11</v>
      </c>
      <c r="I8561">
        <v>12</v>
      </c>
      <c r="J8561">
        <v>0</v>
      </c>
      <c r="K8561" s="13">
        <v>0.42220000000000002</v>
      </c>
      <c r="L8561" s="13">
        <v>0.1411</v>
      </c>
      <c r="M8561" s="13">
        <v>0.16109999999999999</v>
      </c>
      <c r="N8561" s="13">
        <v>0.12</v>
      </c>
      <c r="O8561" s="13">
        <v>0</v>
      </c>
      <c r="P8561" s="12" t="str">
        <f>LEFT(Tabela2[[#This Row],[Código]],2)</f>
        <v>84</v>
      </c>
    </row>
    <row r="8562" spans="2:16" ht="15" customHeight="1" x14ac:dyDescent="0.25">
      <c r="B8562" s="36" t="str">
        <f>LOOKUP(Tabela2[[#This Row],[RESUMO]],Tabela3[Grupo],Tabela3[Meus produtos])</f>
        <v>Não</v>
      </c>
      <c r="C8562" s="30" t="s">
        <v>8161</v>
      </c>
      <c r="D8562" t="s">
        <v>21238</v>
      </c>
      <c r="E8562" t="s">
        <v>11853</v>
      </c>
      <c r="F8562" s="30" t="s">
        <v>18853</v>
      </c>
      <c r="G8562">
        <v>24.25</v>
      </c>
      <c r="H8562">
        <v>14.11</v>
      </c>
      <c r="I8562">
        <v>12</v>
      </c>
      <c r="J8562">
        <v>0</v>
      </c>
      <c r="K8562" s="13">
        <v>0.50360000000000005</v>
      </c>
      <c r="L8562" s="13">
        <v>0.1411</v>
      </c>
      <c r="M8562" s="13">
        <v>0.24249999999999999</v>
      </c>
      <c r="N8562" s="13">
        <v>0.12</v>
      </c>
      <c r="O8562" s="13">
        <v>0</v>
      </c>
      <c r="P8562" s="12" t="str">
        <f>LEFT(Tabela2[[#This Row],[Código]],2)</f>
        <v>84</v>
      </c>
    </row>
    <row r="8563" spans="2:16" ht="15" customHeight="1" x14ac:dyDescent="0.25">
      <c r="B8563" s="36" t="str">
        <f>LOOKUP(Tabela2[[#This Row],[RESUMO]],Tabela3[Grupo],Tabela3[Meus produtos])</f>
        <v>Não</v>
      </c>
      <c r="C8563" s="30" t="s">
        <v>8162</v>
      </c>
      <c r="D8563" t="s">
        <v>21238</v>
      </c>
      <c r="E8563" t="s">
        <v>11853</v>
      </c>
      <c r="F8563" s="30" t="s">
        <v>18854</v>
      </c>
      <c r="G8563">
        <v>16.11</v>
      </c>
      <c r="H8563">
        <v>14.11</v>
      </c>
      <c r="I8563">
        <v>12</v>
      </c>
      <c r="J8563">
        <v>0</v>
      </c>
      <c r="K8563" s="13">
        <v>0.42220000000000002</v>
      </c>
      <c r="L8563" s="13">
        <v>0.1411</v>
      </c>
      <c r="M8563" s="13">
        <v>0.16109999999999999</v>
      </c>
      <c r="N8563" s="13">
        <v>0.12</v>
      </c>
      <c r="O8563" s="13">
        <v>0</v>
      </c>
      <c r="P8563" s="12" t="str">
        <f>LEFT(Tabela2[[#This Row],[Código]],2)</f>
        <v>84</v>
      </c>
    </row>
    <row r="8564" spans="2:16" ht="15" customHeight="1" x14ac:dyDescent="0.25">
      <c r="B8564" s="36" t="str">
        <f>LOOKUP(Tabela2[[#This Row],[RESUMO]],Tabela3[Grupo],Tabela3[Meus produtos])</f>
        <v>Não</v>
      </c>
      <c r="C8564" s="30" t="s">
        <v>8163</v>
      </c>
      <c r="D8564" t="s">
        <v>21238</v>
      </c>
      <c r="E8564" t="s">
        <v>11853</v>
      </c>
      <c r="F8564" s="30" t="s">
        <v>18855</v>
      </c>
      <c r="G8564">
        <v>16.11</v>
      </c>
      <c r="H8564">
        <v>14.11</v>
      </c>
      <c r="I8564">
        <v>12</v>
      </c>
      <c r="J8564">
        <v>0</v>
      </c>
      <c r="K8564" s="13">
        <v>0.42220000000000002</v>
      </c>
      <c r="L8564" s="13">
        <v>0.1411</v>
      </c>
      <c r="M8564" s="13">
        <v>0.16109999999999999</v>
      </c>
      <c r="N8564" s="13">
        <v>0.12</v>
      </c>
      <c r="O8564" s="13">
        <v>0</v>
      </c>
      <c r="P8564" s="12" t="str">
        <f>LEFT(Tabela2[[#This Row],[Código]],2)</f>
        <v>84</v>
      </c>
    </row>
    <row r="8565" spans="2:16" ht="15" customHeight="1" x14ac:dyDescent="0.25">
      <c r="B8565" s="36" t="str">
        <f>LOOKUP(Tabela2[[#This Row],[RESUMO]],Tabela3[Grupo],Tabela3[Meus produtos])</f>
        <v>Não</v>
      </c>
      <c r="C8565" s="30" t="s">
        <v>8164</v>
      </c>
      <c r="D8565" t="s">
        <v>21238</v>
      </c>
      <c r="E8565" t="s">
        <v>11853</v>
      </c>
      <c r="F8565" s="30" t="s">
        <v>18856</v>
      </c>
      <c r="G8565">
        <v>16.11</v>
      </c>
      <c r="H8565">
        <v>14.11</v>
      </c>
      <c r="I8565">
        <v>12</v>
      </c>
      <c r="J8565">
        <v>0</v>
      </c>
      <c r="K8565" s="13">
        <v>0.42220000000000002</v>
      </c>
      <c r="L8565" s="13">
        <v>0.1411</v>
      </c>
      <c r="M8565" s="13">
        <v>0.16109999999999999</v>
      </c>
      <c r="N8565" s="13">
        <v>0.12</v>
      </c>
      <c r="O8565" s="13">
        <v>0</v>
      </c>
      <c r="P8565" s="12" t="str">
        <f>LEFT(Tabela2[[#This Row],[Código]],2)</f>
        <v>84</v>
      </c>
    </row>
    <row r="8566" spans="2:16" ht="15" customHeight="1" x14ac:dyDescent="0.25">
      <c r="B8566" s="36" t="str">
        <f>LOOKUP(Tabela2[[#This Row],[RESUMO]],Tabela3[Grupo],Tabela3[Meus produtos])</f>
        <v>Não</v>
      </c>
      <c r="C8566" s="30" t="s">
        <v>8165</v>
      </c>
      <c r="D8566" t="s">
        <v>21238</v>
      </c>
      <c r="E8566" t="s">
        <v>11853</v>
      </c>
      <c r="F8566" s="30" t="s">
        <v>18857</v>
      </c>
      <c r="G8566">
        <v>24.25</v>
      </c>
      <c r="H8566">
        <v>14.11</v>
      </c>
      <c r="I8566">
        <v>12</v>
      </c>
      <c r="J8566">
        <v>0</v>
      </c>
      <c r="K8566" s="13">
        <v>0.50360000000000005</v>
      </c>
      <c r="L8566" s="13">
        <v>0.1411</v>
      </c>
      <c r="M8566" s="13">
        <v>0.24249999999999999</v>
      </c>
      <c r="N8566" s="13">
        <v>0.12</v>
      </c>
      <c r="O8566" s="13">
        <v>0</v>
      </c>
      <c r="P8566" s="12" t="str">
        <f>LEFT(Tabela2[[#This Row],[Código]],2)</f>
        <v>84</v>
      </c>
    </row>
    <row r="8567" spans="2:16" ht="15" customHeight="1" x14ac:dyDescent="0.25">
      <c r="B8567" s="36" t="str">
        <f>LOOKUP(Tabela2[[#This Row],[RESUMO]],Tabela3[Grupo],Tabela3[Meus produtos])</f>
        <v>Não</v>
      </c>
      <c r="C8567" s="30" t="s">
        <v>8166</v>
      </c>
      <c r="D8567" t="s">
        <v>21238</v>
      </c>
      <c r="E8567" t="s">
        <v>11853</v>
      </c>
      <c r="F8567" s="30" t="s">
        <v>18858</v>
      </c>
      <c r="G8567">
        <v>24.25</v>
      </c>
      <c r="H8567">
        <v>14.11</v>
      </c>
      <c r="I8567">
        <v>12</v>
      </c>
      <c r="J8567">
        <v>0</v>
      </c>
      <c r="K8567" s="13">
        <v>0.50360000000000005</v>
      </c>
      <c r="L8567" s="13">
        <v>0.1411</v>
      </c>
      <c r="M8567" s="13">
        <v>0.24249999999999999</v>
      </c>
      <c r="N8567" s="13">
        <v>0.12</v>
      </c>
      <c r="O8567" s="13">
        <v>0</v>
      </c>
      <c r="P8567" s="12" t="str">
        <f>LEFT(Tabela2[[#This Row],[Código]],2)</f>
        <v>84</v>
      </c>
    </row>
    <row r="8568" spans="2:16" ht="15" customHeight="1" x14ac:dyDescent="0.25">
      <c r="B8568" s="36" t="str">
        <f>LOOKUP(Tabela2[[#This Row],[RESUMO]],Tabela3[Grupo],Tabela3[Meus produtos])</f>
        <v>Não</v>
      </c>
      <c r="C8568" s="30" t="s">
        <v>8167</v>
      </c>
      <c r="D8568" t="s">
        <v>21238</v>
      </c>
      <c r="E8568" t="s">
        <v>11853</v>
      </c>
      <c r="F8568" s="30" t="s">
        <v>18859</v>
      </c>
      <c r="G8568">
        <v>16.11</v>
      </c>
      <c r="H8568">
        <v>14.11</v>
      </c>
      <c r="I8568">
        <v>12</v>
      </c>
      <c r="J8568">
        <v>0</v>
      </c>
      <c r="K8568" s="13">
        <v>0.42220000000000002</v>
      </c>
      <c r="L8568" s="13">
        <v>0.1411</v>
      </c>
      <c r="M8568" s="13">
        <v>0.16109999999999999</v>
      </c>
      <c r="N8568" s="13">
        <v>0.12</v>
      </c>
      <c r="O8568" s="13">
        <v>0</v>
      </c>
      <c r="P8568" s="12" t="str">
        <f>LEFT(Tabela2[[#This Row],[Código]],2)</f>
        <v>84</v>
      </c>
    </row>
    <row r="8569" spans="2:16" ht="15" customHeight="1" x14ac:dyDescent="0.25">
      <c r="B8569" s="36" t="str">
        <f>LOOKUP(Tabela2[[#This Row],[RESUMO]],Tabela3[Grupo],Tabela3[Meus produtos])</f>
        <v>Não</v>
      </c>
      <c r="C8569" s="30" t="s">
        <v>8168</v>
      </c>
      <c r="D8569" t="s">
        <v>21238</v>
      </c>
      <c r="E8569" t="s">
        <v>11853</v>
      </c>
      <c r="F8569" s="30" t="s">
        <v>18860</v>
      </c>
      <c r="G8569">
        <v>15.98</v>
      </c>
      <c r="H8569">
        <v>13.98</v>
      </c>
      <c r="I8569">
        <v>12</v>
      </c>
      <c r="J8569">
        <v>0</v>
      </c>
      <c r="K8569" s="13">
        <v>0.41959999999999997</v>
      </c>
      <c r="L8569" s="13">
        <v>0.13980000000000001</v>
      </c>
      <c r="M8569" s="13">
        <v>0.1598</v>
      </c>
      <c r="N8569" s="13">
        <v>0.12</v>
      </c>
      <c r="O8569" s="13">
        <v>0</v>
      </c>
      <c r="P8569" s="12" t="str">
        <f>LEFT(Tabela2[[#This Row],[Código]],2)</f>
        <v>84</v>
      </c>
    </row>
    <row r="8570" spans="2:16" ht="15" customHeight="1" x14ac:dyDescent="0.25">
      <c r="B8570" s="36" t="str">
        <f>LOOKUP(Tabela2[[#This Row],[RESUMO]],Tabela3[Grupo],Tabela3[Meus produtos])</f>
        <v>Não</v>
      </c>
      <c r="C8570" s="30" t="s">
        <v>8169</v>
      </c>
      <c r="D8570" t="s">
        <v>21238</v>
      </c>
      <c r="E8570" t="s">
        <v>11853</v>
      </c>
      <c r="F8570" s="30" t="s">
        <v>18861</v>
      </c>
      <c r="G8570">
        <v>6.2</v>
      </c>
      <c r="H8570">
        <v>4.2</v>
      </c>
      <c r="I8570">
        <v>12</v>
      </c>
      <c r="J8570">
        <v>0</v>
      </c>
      <c r="K8570" s="13">
        <v>0.224</v>
      </c>
      <c r="L8570" s="13">
        <v>4.2000000000000003E-2</v>
      </c>
      <c r="M8570" s="13">
        <v>6.2E-2</v>
      </c>
      <c r="N8570" s="13">
        <v>0.12</v>
      </c>
      <c r="O8570" s="13">
        <v>0</v>
      </c>
      <c r="P8570" s="12" t="str">
        <f>LEFT(Tabela2[[#This Row],[Código]],2)</f>
        <v>84</v>
      </c>
    </row>
    <row r="8571" spans="2:16" ht="15" customHeight="1" x14ac:dyDescent="0.25">
      <c r="B8571" s="36" t="str">
        <f>LOOKUP(Tabela2[[#This Row],[RESUMO]],Tabela3[Grupo],Tabela3[Meus produtos])</f>
        <v>Não</v>
      </c>
      <c r="C8571" s="30" t="s">
        <v>8170</v>
      </c>
      <c r="D8571" t="s">
        <v>21238</v>
      </c>
      <c r="E8571" t="s">
        <v>11853</v>
      </c>
      <c r="F8571" s="30" t="s">
        <v>18862</v>
      </c>
      <c r="G8571">
        <v>26.32</v>
      </c>
      <c r="H8571">
        <v>13.98</v>
      </c>
      <c r="I8571">
        <v>12</v>
      </c>
      <c r="J8571">
        <v>0</v>
      </c>
      <c r="K8571" s="13">
        <v>0.52300000000000002</v>
      </c>
      <c r="L8571" s="13">
        <v>0.13980000000000001</v>
      </c>
      <c r="M8571" s="13">
        <v>0.26319999999999999</v>
      </c>
      <c r="N8571" s="13">
        <v>0.12</v>
      </c>
      <c r="O8571" s="13">
        <v>0</v>
      </c>
      <c r="P8571" s="12" t="str">
        <f>LEFT(Tabela2[[#This Row],[Código]],2)</f>
        <v>84</v>
      </c>
    </row>
    <row r="8572" spans="2:16" ht="15" customHeight="1" x14ac:dyDescent="0.25">
      <c r="B8572" s="36" t="str">
        <f>LOOKUP(Tabela2[[#This Row],[RESUMO]],Tabela3[Grupo],Tabela3[Meus produtos])</f>
        <v>Não</v>
      </c>
      <c r="C8572" s="30" t="s">
        <v>8171</v>
      </c>
      <c r="D8572" t="s">
        <v>21238</v>
      </c>
      <c r="E8572" t="s">
        <v>11853</v>
      </c>
      <c r="F8572" s="30" t="s">
        <v>18863</v>
      </c>
      <c r="G8572">
        <v>26.32</v>
      </c>
      <c r="H8572">
        <v>13.98</v>
      </c>
      <c r="I8572">
        <v>12</v>
      </c>
      <c r="J8572">
        <v>0</v>
      </c>
      <c r="K8572" s="13">
        <v>0.52300000000000002</v>
      </c>
      <c r="L8572" s="13">
        <v>0.13980000000000001</v>
      </c>
      <c r="M8572" s="13">
        <v>0.26319999999999999</v>
      </c>
      <c r="N8572" s="13">
        <v>0.12</v>
      </c>
      <c r="O8572" s="13">
        <v>0</v>
      </c>
      <c r="P8572" s="12" t="str">
        <f>LEFT(Tabela2[[#This Row],[Código]],2)</f>
        <v>84</v>
      </c>
    </row>
    <row r="8573" spans="2:16" ht="15" customHeight="1" x14ac:dyDescent="0.25">
      <c r="B8573" s="36" t="str">
        <f>LOOKUP(Tabela2[[#This Row],[RESUMO]],Tabela3[Grupo],Tabela3[Meus produtos])</f>
        <v>Não</v>
      </c>
      <c r="C8573" s="30" t="s">
        <v>8172</v>
      </c>
      <c r="D8573" t="s">
        <v>21238</v>
      </c>
      <c r="E8573" t="s">
        <v>11853</v>
      </c>
      <c r="F8573" s="30" t="s">
        <v>18864</v>
      </c>
      <c r="G8573">
        <v>26.32</v>
      </c>
      <c r="H8573">
        <v>13.98</v>
      </c>
      <c r="I8573">
        <v>12</v>
      </c>
      <c r="J8573">
        <v>0</v>
      </c>
      <c r="K8573" s="13">
        <v>0.52300000000000002</v>
      </c>
      <c r="L8573" s="13">
        <v>0.13980000000000001</v>
      </c>
      <c r="M8573" s="13">
        <v>0.26319999999999999</v>
      </c>
      <c r="N8573" s="13">
        <v>0.12</v>
      </c>
      <c r="O8573" s="13">
        <v>0</v>
      </c>
      <c r="P8573" s="12" t="str">
        <f>LEFT(Tabela2[[#This Row],[Código]],2)</f>
        <v>84</v>
      </c>
    </row>
    <row r="8574" spans="2:16" ht="15" customHeight="1" x14ac:dyDescent="0.25">
      <c r="B8574" s="36" t="str">
        <f>LOOKUP(Tabela2[[#This Row],[RESUMO]],Tabela3[Grupo],Tabela3[Meus produtos])</f>
        <v>Não</v>
      </c>
      <c r="C8574" s="30" t="s">
        <v>8173</v>
      </c>
      <c r="D8574" t="s">
        <v>21238</v>
      </c>
      <c r="E8574" t="s">
        <v>11853</v>
      </c>
      <c r="F8574" s="30" t="s">
        <v>18865</v>
      </c>
      <c r="G8574">
        <v>15.98</v>
      </c>
      <c r="H8574">
        <v>13.98</v>
      </c>
      <c r="I8574">
        <v>12</v>
      </c>
      <c r="J8574">
        <v>0</v>
      </c>
      <c r="K8574" s="13">
        <v>0.41959999999999997</v>
      </c>
      <c r="L8574" s="13">
        <v>0.13980000000000001</v>
      </c>
      <c r="M8574" s="13">
        <v>0.1598</v>
      </c>
      <c r="N8574" s="13">
        <v>0.12</v>
      </c>
      <c r="O8574" s="13">
        <v>0</v>
      </c>
      <c r="P8574" s="12" t="str">
        <f>LEFT(Tabela2[[#This Row],[Código]],2)</f>
        <v>84</v>
      </c>
    </row>
    <row r="8575" spans="2:16" ht="15" customHeight="1" x14ac:dyDescent="0.25">
      <c r="B8575" s="36" t="str">
        <f>LOOKUP(Tabela2[[#This Row],[RESUMO]],Tabela3[Grupo],Tabela3[Meus produtos])</f>
        <v>Não</v>
      </c>
      <c r="C8575" s="30" t="s">
        <v>8174</v>
      </c>
      <c r="D8575" t="s">
        <v>21238</v>
      </c>
      <c r="E8575" t="s">
        <v>11853</v>
      </c>
      <c r="F8575" s="30" t="s">
        <v>18866</v>
      </c>
      <c r="G8575">
        <v>24.02</v>
      </c>
      <c r="H8575">
        <v>13.98</v>
      </c>
      <c r="I8575">
        <v>12</v>
      </c>
      <c r="J8575">
        <v>0</v>
      </c>
      <c r="K8575" s="13">
        <v>0.5</v>
      </c>
      <c r="L8575" s="13">
        <v>0.13980000000000001</v>
      </c>
      <c r="M8575" s="13">
        <v>0.2402</v>
      </c>
      <c r="N8575" s="13">
        <v>0.12</v>
      </c>
      <c r="O8575" s="13">
        <v>0</v>
      </c>
      <c r="P8575" s="12" t="str">
        <f>LEFT(Tabela2[[#This Row],[Código]],2)</f>
        <v>84</v>
      </c>
    </row>
    <row r="8576" spans="2:16" ht="15" customHeight="1" x14ac:dyDescent="0.25">
      <c r="B8576" s="36" t="str">
        <f>LOOKUP(Tabela2[[#This Row],[RESUMO]],Tabela3[Grupo],Tabela3[Meus produtos])</f>
        <v>Não</v>
      </c>
      <c r="C8576" s="30" t="s">
        <v>8175</v>
      </c>
      <c r="D8576" t="s">
        <v>21238</v>
      </c>
      <c r="E8576" t="s">
        <v>11853</v>
      </c>
      <c r="F8576" s="30" t="s">
        <v>18867</v>
      </c>
      <c r="G8576">
        <v>15.98</v>
      </c>
      <c r="H8576">
        <v>13.98</v>
      </c>
      <c r="I8576">
        <v>12</v>
      </c>
      <c r="J8576">
        <v>0</v>
      </c>
      <c r="K8576" s="13">
        <v>0.41959999999999997</v>
      </c>
      <c r="L8576" s="13">
        <v>0.13980000000000001</v>
      </c>
      <c r="M8576" s="13">
        <v>0.1598</v>
      </c>
      <c r="N8576" s="13">
        <v>0.12</v>
      </c>
      <c r="O8576" s="13">
        <v>0</v>
      </c>
      <c r="P8576" s="12" t="str">
        <f>LEFT(Tabela2[[#This Row],[Código]],2)</f>
        <v>84</v>
      </c>
    </row>
    <row r="8577" spans="2:16" ht="15" customHeight="1" x14ac:dyDescent="0.25">
      <c r="B8577" s="36" t="str">
        <f>LOOKUP(Tabela2[[#This Row],[RESUMO]],Tabela3[Grupo],Tabela3[Meus produtos])</f>
        <v>Não</v>
      </c>
      <c r="C8577" s="30" t="s">
        <v>8176</v>
      </c>
      <c r="D8577" t="s">
        <v>21238</v>
      </c>
      <c r="E8577" t="s">
        <v>11853</v>
      </c>
      <c r="F8577" s="30" t="s">
        <v>18868</v>
      </c>
      <c r="G8577">
        <v>24.02</v>
      </c>
      <c r="H8577">
        <v>13.98</v>
      </c>
      <c r="I8577">
        <v>12</v>
      </c>
      <c r="J8577">
        <v>0</v>
      </c>
      <c r="K8577" s="13">
        <v>0.5</v>
      </c>
      <c r="L8577" s="13">
        <v>0.13980000000000001</v>
      </c>
      <c r="M8577" s="13">
        <v>0.2402</v>
      </c>
      <c r="N8577" s="13">
        <v>0.12</v>
      </c>
      <c r="O8577" s="13">
        <v>0</v>
      </c>
      <c r="P8577" s="12" t="str">
        <f>LEFT(Tabela2[[#This Row],[Código]],2)</f>
        <v>84</v>
      </c>
    </row>
    <row r="8578" spans="2:16" ht="15" customHeight="1" x14ac:dyDescent="0.25">
      <c r="B8578" s="36" t="str">
        <f>LOOKUP(Tabela2[[#This Row],[RESUMO]],Tabela3[Grupo],Tabela3[Meus produtos])</f>
        <v>Não</v>
      </c>
      <c r="C8578" s="30" t="s">
        <v>8177</v>
      </c>
      <c r="D8578" t="s">
        <v>21238</v>
      </c>
      <c r="E8578" t="s">
        <v>11853</v>
      </c>
      <c r="F8578" s="30" t="s">
        <v>18869</v>
      </c>
      <c r="G8578">
        <v>15.98</v>
      </c>
      <c r="H8578">
        <v>13.98</v>
      </c>
      <c r="I8578">
        <v>12</v>
      </c>
      <c r="J8578">
        <v>0</v>
      </c>
      <c r="K8578" s="13">
        <v>0.41959999999999997</v>
      </c>
      <c r="L8578" s="13">
        <v>0.13980000000000001</v>
      </c>
      <c r="M8578" s="13">
        <v>0.1598</v>
      </c>
      <c r="N8578" s="13">
        <v>0.12</v>
      </c>
      <c r="O8578" s="13">
        <v>0</v>
      </c>
      <c r="P8578" s="12" t="str">
        <f>LEFT(Tabela2[[#This Row],[Código]],2)</f>
        <v>84</v>
      </c>
    </row>
    <row r="8579" spans="2:16" ht="15" customHeight="1" x14ac:dyDescent="0.25">
      <c r="B8579" s="36" t="str">
        <f>LOOKUP(Tabela2[[#This Row],[RESUMO]],Tabela3[Grupo],Tabela3[Meus produtos])</f>
        <v>Não</v>
      </c>
      <c r="C8579" s="30" t="s">
        <v>8178</v>
      </c>
      <c r="D8579" t="s">
        <v>21238</v>
      </c>
      <c r="E8579" t="s">
        <v>11853</v>
      </c>
      <c r="F8579" s="30" t="s">
        <v>8179</v>
      </c>
      <c r="G8579">
        <v>15.98</v>
      </c>
      <c r="H8579">
        <v>13.98</v>
      </c>
      <c r="I8579">
        <v>12</v>
      </c>
      <c r="J8579">
        <v>0</v>
      </c>
      <c r="K8579" s="13">
        <v>0.41959999999999997</v>
      </c>
      <c r="L8579" s="13">
        <v>0.13980000000000001</v>
      </c>
      <c r="M8579" s="13">
        <v>0.1598</v>
      </c>
      <c r="N8579" s="13">
        <v>0.12</v>
      </c>
      <c r="O8579" s="13">
        <v>0</v>
      </c>
      <c r="P8579" s="12" t="str">
        <f>LEFT(Tabela2[[#This Row],[Código]],2)</f>
        <v>84</v>
      </c>
    </row>
    <row r="8580" spans="2:16" ht="15" customHeight="1" x14ac:dyDescent="0.25">
      <c r="B8580" s="36" t="str">
        <f>LOOKUP(Tabela2[[#This Row],[RESUMO]],Tabela3[Grupo],Tabela3[Meus produtos])</f>
        <v>Não</v>
      </c>
      <c r="C8580" s="30" t="s">
        <v>8180</v>
      </c>
      <c r="D8580" t="s">
        <v>21238</v>
      </c>
      <c r="E8580" t="s">
        <v>11853</v>
      </c>
      <c r="F8580" s="30" t="s">
        <v>18870</v>
      </c>
      <c r="G8580">
        <v>15.98</v>
      </c>
      <c r="H8580">
        <v>13.98</v>
      </c>
      <c r="I8580">
        <v>12</v>
      </c>
      <c r="J8580">
        <v>0</v>
      </c>
      <c r="K8580" s="13">
        <v>0.41959999999999997</v>
      </c>
      <c r="L8580" s="13">
        <v>0.13980000000000001</v>
      </c>
      <c r="M8580" s="13">
        <v>0.1598</v>
      </c>
      <c r="N8580" s="13">
        <v>0.12</v>
      </c>
      <c r="O8580" s="13">
        <v>0</v>
      </c>
      <c r="P8580" s="12" t="str">
        <f>LEFT(Tabela2[[#This Row],[Código]],2)</f>
        <v>84</v>
      </c>
    </row>
    <row r="8581" spans="2:16" ht="15" customHeight="1" x14ac:dyDescent="0.25">
      <c r="B8581" s="36" t="str">
        <f>LOOKUP(Tabela2[[#This Row],[RESUMO]],Tabela3[Grupo],Tabela3[Meus produtos])</f>
        <v>Não</v>
      </c>
      <c r="C8581" s="30" t="s">
        <v>8181</v>
      </c>
      <c r="D8581" t="s">
        <v>21238</v>
      </c>
      <c r="E8581" t="s">
        <v>11853</v>
      </c>
      <c r="F8581" s="30" t="s">
        <v>18871</v>
      </c>
      <c r="G8581">
        <v>26.32</v>
      </c>
      <c r="H8581">
        <v>13.98</v>
      </c>
      <c r="I8581">
        <v>12</v>
      </c>
      <c r="J8581">
        <v>0</v>
      </c>
      <c r="K8581" s="13">
        <v>0.52300000000000002</v>
      </c>
      <c r="L8581" s="13">
        <v>0.13980000000000001</v>
      </c>
      <c r="M8581" s="13">
        <v>0.26319999999999999</v>
      </c>
      <c r="N8581" s="13">
        <v>0.12</v>
      </c>
      <c r="O8581" s="13">
        <v>0</v>
      </c>
      <c r="P8581" s="12" t="str">
        <f>LEFT(Tabela2[[#This Row],[Código]],2)</f>
        <v>84</v>
      </c>
    </row>
    <row r="8582" spans="2:16" ht="15" customHeight="1" x14ac:dyDescent="0.25">
      <c r="B8582" s="36" t="str">
        <f>LOOKUP(Tabela2[[#This Row],[RESUMO]],Tabela3[Grupo],Tabela3[Meus produtos])</f>
        <v>Não</v>
      </c>
      <c r="C8582" s="30" t="s">
        <v>8182</v>
      </c>
      <c r="D8582" t="s">
        <v>21238</v>
      </c>
      <c r="E8582" t="s">
        <v>11853</v>
      </c>
      <c r="F8582" s="30" t="s">
        <v>8183</v>
      </c>
      <c r="G8582">
        <v>15.98</v>
      </c>
      <c r="H8582">
        <v>13.98</v>
      </c>
      <c r="I8582">
        <v>12</v>
      </c>
      <c r="J8582">
        <v>0</v>
      </c>
      <c r="K8582" s="13">
        <v>0.41959999999999997</v>
      </c>
      <c r="L8582" s="13">
        <v>0.13980000000000001</v>
      </c>
      <c r="M8582" s="13">
        <v>0.1598</v>
      </c>
      <c r="N8582" s="13">
        <v>0.12</v>
      </c>
      <c r="O8582" s="13">
        <v>0</v>
      </c>
      <c r="P8582" s="12" t="str">
        <f>LEFT(Tabela2[[#This Row],[Código]],2)</f>
        <v>84</v>
      </c>
    </row>
    <row r="8583" spans="2:16" ht="15" customHeight="1" x14ac:dyDescent="0.25">
      <c r="B8583" s="36" t="str">
        <f>LOOKUP(Tabela2[[#This Row],[RESUMO]],Tabela3[Grupo],Tabela3[Meus produtos])</f>
        <v>Não</v>
      </c>
      <c r="C8583" s="30" t="s">
        <v>8184</v>
      </c>
      <c r="D8583" t="s">
        <v>21238</v>
      </c>
      <c r="E8583" t="s">
        <v>11853</v>
      </c>
      <c r="F8583" s="30" t="s">
        <v>18872</v>
      </c>
      <c r="G8583">
        <v>24.02</v>
      </c>
      <c r="H8583">
        <v>13.98</v>
      </c>
      <c r="I8583">
        <v>12</v>
      </c>
      <c r="J8583">
        <v>0</v>
      </c>
      <c r="K8583" s="13">
        <v>0.5</v>
      </c>
      <c r="L8583" s="13">
        <v>0.13980000000000001</v>
      </c>
      <c r="M8583" s="13">
        <v>0.2402</v>
      </c>
      <c r="N8583" s="13">
        <v>0.12</v>
      </c>
      <c r="O8583" s="13">
        <v>0</v>
      </c>
      <c r="P8583" s="12" t="str">
        <f>LEFT(Tabela2[[#This Row],[Código]],2)</f>
        <v>84</v>
      </c>
    </row>
    <row r="8584" spans="2:16" ht="15" customHeight="1" x14ac:dyDescent="0.25">
      <c r="B8584" s="36" t="str">
        <f>LOOKUP(Tabela2[[#This Row],[RESUMO]],Tabela3[Grupo],Tabela3[Meus produtos])</f>
        <v>Não</v>
      </c>
      <c r="C8584" s="30" t="s">
        <v>8185</v>
      </c>
      <c r="D8584" t="s">
        <v>21238</v>
      </c>
      <c r="E8584" t="s">
        <v>11853</v>
      </c>
      <c r="F8584" s="30" t="s">
        <v>18873</v>
      </c>
      <c r="G8584">
        <v>15.98</v>
      </c>
      <c r="H8584">
        <v>13.98</v>
      </c>
      <c r="I8584">
        <v>12</v>
      </c>
      <c r="J8584">
        <v>0</v>
      </c>
      <c r="K8584" s="13">
        <v>0.41959999999999997</v>
      </c>
      <c r="L8584" s="13">
        <v>0.13980000000000001</v>
      </c>
      <c r="M8584" s="13">
        <v>0.1598</v>
      </c>
      <c r="N8584" s="13">
        <v>0.12</v>
      </c>
      <c r="O8584" s="13">
        <v>0</v>
      </c>
      <c r="P8584" s="12" t="str">
        <f>LEFT(Tabela2[[#This Row],[Código]],2)</f>
        <v>84</v>
      </c>
    </row>
    <row r="8585" spans="2:16" ht="15" customHeight="1" x14ac:dyDescent="0.25">
      <c r="B8585" s="36" t="str">
        <f>LOOKUP(Tabela2[[#This Row],[RESUMO]],Tabela3[Grupo],Tabela3[Meus produtos])</f>
        <v>Não</v>
      </c>
      <c r="C8585" s="30" t="s">
        <v>8186</v>
      </c>
      <c r="D8585" t="s">
        <v>21238</v>
      </c>
      <c r="E8585" t="s">
        <v>11853</v>
      </c>
      <c r="F8585" s="30" t="s">
        <v>18874</v>
      </c>
      <c r="G8585">
        <v>26.32</v>
      </c>
      <c r="H8585">
        <v>13.98</v>
      </c>
      <c r="I8585">
        <v>12</v>
      </c>
      <c r="J8585">
        <v>0</v>
      </c>
      <c r="K8585" s="13">
        <v>0.52300000000000002</v>
      </c>
      <c r="L8585" s="13">
        <v>0.13980000000000001</v>
      </c>
      <c r="M8585" s="13">
        <v>0.26319999999999999</v>
      </c>
      <c r="N8585" s="13">
        <v>0.12</v>
      </c>
      <c r="O8585" s="13">
        <v>0</v>
      </c>
      <c r="P8585" s="12" t="str">
        <f>LEFT(Tabela2[[#This Row],[Código]],2)</f>
        <v>84</v>
      </c>
    </row>
    <row r="8586" spans="2:16" ht="15" customHeight="1" x14ac:dyDescent="0.25">
      <c r="B8586" s="36" t="str">
        <f>LOOKUP(Tabela2[[#This Row],[RESUMO]],Tabela3[Grupo],Tabela3[Meus produtos])</f>
        <v>Não</v>
      </c>
      <c r="C8586" s="30" t="s">
        <v>8187</v>
      </c>
      <c r="D8586" t="s">
        <v>21238</v>
      </c>
      <c r="E8586" t="s">
        <v>11853</v>
      </c>
      <c r="F8586" s="30" t="s">
        <v>18875</v>
      </c>
      <c r="G8586">
        <v>15.98</v>
      </c>
      <c r="H8586">
        <v>13.98</v>
      </c>
      <c r="I8586">
        <v>12</v>
      </c>
      <c r="J8586">
        <v>0</v>
      </c>
      <c r="K8586" s="13">
        <v>0.41959999999999997</v>
      </c>
      <c r="L8586" s="13">
        <v>0.13980000000000001</v>
      </c>
      <c r="M8586" s="13">
        <v>0.1598</v>
      </c>
      <c r="N8586" s="13">
        <v>0.12</v>
      </c>
      <c r="O8586" s="13">
        <v>0</v>
      </c>
      <c r="P8586" s="12" t="str">
        <f>LEFT(Tabela2[[#This Row],[Código]],2)</f>
        <v>84</v>
      </c>
    </row>
    <row r="8587" spans="2:16" ht="15" customHeight="1" x14ac:dyDescent="0.25">
      <c r="B8587" s="36" t="str">
        <f>LOOKUP(Tabela2[[#This Row],[RESUMO]],Tabela3[Grupo],Tabela3[Meus produtos])</f>
        <v>Não</v>
      </c>
      <c r="C8587" s="30" t="s">
        <v>8188</v>
      </c>
      <c r="D8587" t="s">
        <v>21238</v>
      </c>
      <c r="E8587" t="s">
        <v>11853</v>
      </c>
      <c r="F8587" s="30" t="s">
        <v>18876</v>
      </c>
      <c r="G8587">
        <v>26.32</v>
      </c>
      <c r="H8587">
        <v>13.98</v>
      </c>
      <c r="I8587">
        <v>12</v>
      </c>
      <c r="J8587">
        <v>0</v>
      </c>
      <c r="K8587" s="13">
        <v>0.52300000000000002</v>
      </c>
      <c r="L8587" s="13">
        <v>0.13980000000000001</v>
      </c>
      <c r="M8587" s="13">
        <v>0.26319999999999999</v>
      </c>
      <c r="N8587" s="13">
        <v>0.12</v>
      </c>
      <c r="O8587" s="13">
        <v>0</v>
      </c>
      <c r="P8587" s="12" t="str">
        <f>LEFT(Tabela2[[#This Row],[Código]],2)</f>
        <v>84</v>
      </c>
    </row>
    <row r="8588" spans="2:16" ht="15" customHeight="1" x14ac:dyDescent="0.25">
      <c r="B8588" s="36" t="str">
        <f>LOOKUP(Tabela2[[#This Row],[RESUMO]],Tabela3[Grupo],Tabela3[Meus produtos])</f>
        <v>Não</v>
      </c>
      <c r="C8588" s="30" t="s">
        <v>8189</v>
      </c>
      <c r="D8588" t="s">
        <v>21238</v>
      </c>
      <c r="E8588" t="s">
        <v>11853</v>
      </c>
      <c r="F8588" s="30" t="s">
        <v>18877</v>
      </c>
      <c r="G8588">
        <v>9.6999999999999993</v>
      </c>
      <c r="H8588">
        <v>4.2</v>
      </c>
      <c r="I8588">
        <v>12</v>
      </c>
      <c r="J8588">
        <v>0</v>
      </c>
      <c r="K8588" s="13">
        <v>0.25900000000000001</v>
      </c>
      <c r="L8588" s="13">
        <v>4.2000000000000003E-2</v>
      </c>
      <c r="M8588" s="13">
        <v>9.6999999999999989E-2</v>
      </c>
      <c r="N8588" s="13">
        <v>0.12</v>
      </c>
      <c r="O8588" s="13">
        <v>0</v>
      </c>
      <c r="P8588" s="12" t="str">
        <f>LEFT(Tabela2[[#This Row],[Código]],2)</f>
        <v>84</v>
      </c>
    </row>
    <row r="8589" spans="2:16" ht="15" customHeight="1" x14ac:dyDescent="0.25">
      <c r="B8589" s="36" t="str">
        <f>LOOKUP(Tabela2[[#This Row],[RESUMO]],Tabela3[Grupo],Tabela3[Meus produtos])</f>
        <v>Não</v>
      </c>
      <c r="C8589" s="30" t="s">
        <v>8190</v>
      </c>
      <c r="D8589" t="s">
        <v>21238</v>
      </c>
      <c r="E8589" t="s">
        <v>11853</v>
      </c>
      <c r="F8589" s="30" t="s">
        <v>18878</v>
      </c>
      <c r="G8589">
        <v>14.45</v>
      </c>
      <c r="H8589">
        <v>8.9499999999999993</v>
      </c>
      <c r="I8589">
        <v>12</v>
      </c>
      <c r="J8589">
        <v>0</v>
      </c>
      <c r="K8589" s="13">
        <v>0.35399999999999998</v>
      </c>
      <c r="L8589" s="13">
        <v>8.9499999999999996E-2</v>
      </c>
      <c r="M8589" s="13">
        <v>0.14449999999999999</v>
      </c>
      <c r="N8589" s="13">
        <v>0.12</v>
      </c>
      <c r="O8589" s="13">
        <v>0</v>
      </c>
      <c r="P8589" s="12" t="str">
        <f>LEFT(Tabela2[[#This Row],[Código]],2)</f>
        <v>84</v>
      </c>
    </row>
    <row r="8590" spans="2:16" ht="15" customHeight="1" x14ac:dyDescent="0.25">
      <c r="B8590" s="36" t="str">
        <f>LOOKUP(Tabela2[[#This Row],[RESUMO]],Tabela3[Grupo],Tabela3[Meus produtos])</f>
        <v>Não</v>
      </c>
      <c r="C8590" s="30" t="s">
        <v>8191</v>
      </c>
      <c r="D8590" t="s">
        <v>21238</v>
      </c>
      <c r="E8590" t="s">
        <v>11853</v>
      </c>
      <c r="F8590" s="30" t="s">
        <v>18879</v>
      </c>
      <c r="G8590">
        <v>10.95</v>
      </c>
      <c r="H8590">
        <v>8.9499999999999993</v>
      </c>
      <c r="I8590">
        <v>12</v>
      </c>
      <c r="J8590">
        <v>0</v>
      </c>
      <c r="K8590" s="13">
        <v>0.31899999999999995</v>
      </c>
      <c r="L8590" s="13">
        <v>8.9499999999999996E-2</v>
      </c>
      <c r="M8590" s="13">
        <v>0.10949999999999999</v>
      </c>
      <c r="N8590" s="13">
        <v>0.12</v>
      </c>
      <c r="O8590" s="13">
        <v>0</v>
      </c>
      <c r="P8590" s="12" t="str">
        <f>LEFT(Tabela2[[#This Row],[Código]],2)</f>
        <v>84</v>
      </c>
    </row>
    <row r="8591" spans="2:16" ht="15" customHeight="1" x14ac:dyDescent="0.25">
      <c r="B8591" s="36" t="str">
        <f>LOOKUP(Tabela2[[#This Row],[RESUMO]],Tabela3[Grupo],Tabela3[Meus produtos])</f>
        <v>Não</v>
      </c>
      <c r="C8591" s="30" t="s">
        <v>8192</v>
      </c>
      <c r="D8591" t="s">
        <v>21238</v>
      </c>
      <c r="E8591" t="s">
        <v>11853</v>
      </c>
      <c r="F8591" s="30" t="s">
        <v>18880</v>
      </c>
      <c r="G8591">
        <v>14.45</v>
      </c>
      <c r="H8591">
        <v>8.9499999999999993</v>
      </c>
      <c r="I8591">
        <v>12</v>
      </c>
      <c r="J8591">
        <v>0</v>
      </c>
      <c r="K8591" s="13">
        <v>0.35399999999999998</v>
      </c>
      <c r="L8591" s="13">
        <v>8.9499999999999996E-2</v>
      </c>
      <c r="M8591" s="13">
        <v>0.14449999999999999</v>
      </c>
      <c r="N8591" s="13">
        <v>0.12</v>
      </c>
      <c r="O8591" s="13">
        <v>0</v>
      </c>
      <c r="P8591" s="12" t="str">
        <f>LEFT(Tabela2[[#This Row],[Código]],2)</f>
        <v>84</v>
      </c>
    </row>
    <row r="8592" spans="2:16" ht="15" customHeight="1" x14ac:dyDescent="0.25">
      <c r="B8592" s="36" t="str">
        <f>LOOKUP(Tabela2[[#This Row],[RESUMO]],Tabela3[Grupo],Tabela3[Meus produtos])</f>
        <v>Não</v>
      </c>
      <c r="C8592" s="30" t="s">
        <v>8193</v>
      </c>
      <c r="D8592" t="s">
        <v>21238</v>
      </c>
      <c r="E8592" t="s">
        <v>11853</v>
      </c>
      <c r="F8592" s="30" t="s">
        <v>18881</v>
      </c>
      <c r="G8592">
        <v>14.45</v>
      </c>
      <c r="H8592">
        <v>8.9499999999999993</v>
      </c>
      <c r="I8592">
        <v>12</v>
      </c>
      <c r="J8592">
        <v>0</v>
      </c>
      <c r="K8592" s="13">
        <v>0.35399999999999998</v>
      </c>
      <c r="L8592" s="13">
        <v>8.9499999999999996E-2</v>
      </c>
      <c r="M8592" s="13">
        <v>0.14449999999999999</v>
      </c>
      <c r="N8592" s="13">
        <v>0.12</v>
      </c>
      <c r="O8592" s="13">
        <v>0</v>
      </c>
      <c r="P8592" s="12" t="str">
        <f>LEFT(Tabela2[[#This Row],[Código]],2)</f>
        <v>84</v>
      </c>
    </row>
    <row r="8593" spans="2:16" ht="15" customHeight="1" x14ac:dyDescent="0.25">
      <c r="B8593" s="36" t="str">
        <f>LOOKUP(Tabela2[[#This Row],[RESUMO]],Tabela3[Grupo],Tabela3[Meus produtos])</f>
        <v>Não</v>
      </c>
      <c r="C8593" s="30" t="s">
        <v>8194</v>
      </c>
      <c r="D8593" t="s">
        <v>21238</v>
      </c>
      <c r="E8593" t="s">
        <v>11853</v>
      </c>
      <c r="F8593" s="30" t="s">
        <v>18882</v>
      </c>
      <c r="G8593">
        <v>14.45</v>
      </c>
      <c r="H8593">
        <v>8.9499999999999993</v>
      </c>
      <c r="I8593">
        <v>12</v>
      </c>
      <c r="J8593">
        <v>0</v>
      </c>
      <c r="K8593" s="13">
        <v>0.35399999999999998</v>
      </c>
      <c r="L8593" s="13">
        <v>8.9499999999999996E-2</v>
      </c>
      <c r="M8593" s="13">
        <v>0.14449999999999999</v>
      </c>
      <c r="N8593" s="13">
        <v>0.12</v>
      </c>
      <c r="O8593" s="13">
        <v>0</v>
      </c>
      <c r="P8593" s="12" t="str">
        <f>LEFT(Tabela2[[#This Row],[Código]],2)</f>
        <v>84</v>
      </c>
    </row>
    <row r="8594" spans="2:16" ht="15" customHeight="1" x14ac:dyDescent="0.25">
      <c r="B8594" s="36" t="str">
        <f>LOOKUP(Tabela2[[#This Row],[RESUMO]],Tabela3[Grupo],Tabela3[Meus produtos])</f>
        <v>Não</v>
      </c>
      <c r="C8594" s="30" t="s">
        <v>8195</v>
      </c>
      <c r="D8594" t="s">
        <v>21238</v>
      </c>
      <c r="E8594" t="s">
        <v>11853</v>
      </c>
      <c r="F8594" s="30" t="s">
        <v>18883</v>
      </c>
      <c r="G8594">
        <v>18.13</v>
      </c>
      <c r="H8594">
        <v>7.53</v>
      </c>
      <c r="I8594">
        <v>12</v>
      </c>
      <c r="J8594">
        <v>0</v>
      </c>
      <c r="K8594" s="13">
        <v>0.37659999999999999</v>
      </c>
      <c r="L8594" s="13">
        <v>7.5300000000000006E-2</v>
      </c>
      <c r="M8594" s="13">
        <v>0.18129999999999999</v>
      </c>
      <c r="N8594" s="13">
        <v>0.12</v>
      </c>
      <c r="O8594" s="13">
        <v>0</v>
      </c>
      <c r="P8594" s="12" t="str">
        <f>LEFT(Tabela2[[#This Row],[Código]],2)</f>
        <v>84</v>
      </c>
    </row>
    <row r="8595" spans="2:16" ht="15" customHeight="1" x14ac:dyDescent="0.25">
      <c r="B8595" s="36" t="str">
        <f>LOOKUP(Tabela2[[#This Row],[RESUMO]],Tabela3[Grupo],Tabela3[Meus produtos])</f>
        <v>Não</v>
      </c>
      <c r="C8595" s="30" t="s">
        <v>8196</v>
      </c>
      <c r="D8595" t="s">
        <v>21238</v>
      </c>
      <c r="E8595" t="s">
        <v>11853</v>
      </c>
      <c r="F8595" s="30" t="s">
        <v>18884</v>
      </c>
      <c r="G8595">
        <v>14.8</v>
      </c>
      <c r="H8595">
        <v>4.2</v>
      </c>
      <c r="I8595">
        <v>12</v>
      </c>
      <c r="J8595">
        <v>0</v>
      </c>
      <c r="K8595" s="13">
        <v>0.31000000000000005</v>
      </c>
      <c r="L8595" s="13">
        <v>4.2000000000000003E-2</v>
      </c>
      <c r="M8595" s="13">
        <v>0.14800000000000002</v>
      </c>
      <c r="N8595" s="13">
        <v>0.12</v>
      </c>
      <c r="O8595" s="13">
        <v>0</v>
      </c>
      <c r="P8595" s="12" t="str">
        <f>LEFT(Tabela2[[#This Row],[Código]],2)</f>
        <v>84</v>
      </c>
    </row>
    <row r="8596" spans="2:16" ht="15" customHeight="1" x14ac:dyDescent="0.25">
      <c r="B8596" s="36" t="str">
        <f>LOOKUP(Tabela2[[#This Row],[RESUMO]],Tabela3[Grupo],Tabela3[Meus produtos])</f>
        <v>Não</v>
      </c>
      <c r="C8596" s="30" t="s">
        <v>8197</v>
      </c>
      <c r="D8596" t="s">
        <v>21238</v>
      </c>
      <c r="E8596" t="s">
        <v>11853</v>
      </c>
      <c r="F8596" s="30" t="s">
        <v>18885</v>
      </c>
      <c r="G8596">
        <v>14.8</v>
      </c>
      <c r="H8596">
        <v>4.2</v>
      </c>
      <c r="I8596">
        <v>12</v>
      </c>
      <c r="J8596">
        <v>0</v>
      </c>
      <c r="K8596" s="13">
        <v>0.31000000000000005</v>
      </c>
      <c r="L8596" s="13">
        <v>4.2000000000000003E-2</v>
      </c>
      <c r="M8596" s="13">
        <v>0.14800000000000002</v>
      </c>
      <c r="N8596" s="13">
        <v>0.12</v>
      </c>
      <c r="O8596" s="13">
        <v>0</v>
      </c>
      <c r="P8596" s="12" t="str">
        <f>LEFT(Tabela2[[#This Row],[Código]],2)</f>
        <v>84</v>
      </c>
    </row>
    <row r="8597" spans="2:16" ht="15" customHeight="1" x14ac:dyDescent="0.25">
      <c r="B8597" s="36" t="str">
        <f>LOOKUP(Tabela2[[#This Row],[RESUMO]],Tabela3[Grupo],Tabela3[Meus produtos])</f>
        <v>Não</v>
      </c>
      <c r="C8597" s="30" t="s">
        <v>8198</v>
      </c>
      <c r="D8597" t="s">
        <v>21238</v>
      </c>
      <c r="E8597" t="s">
        <v>11853</v>
      </c>
      <c r="F8597" s="30" t="s">
        <v>18886</v>
      </c>
      <c r="G8597">
        <v>14.8</v>
      </c>
      <c r="H8597">
        <v>4.2</v>
      </c>
      <c r="I8597">
        <v>12</v>
      </c>
      <c r="J8597">
        <v>0</v>
      </c>
      <c r="K8597" s="13">
        <v>0.31000000000000005</v>
      </c>
      <c r="L8597" s="13">
        <v>4.2000000000000003E-2</v>
      </c>
      <c r="M8597" s="13">
        <v>0.14800000000000002</v>
      </c>
      <c r="N8597" s="13">
        <v>0.12</v>
      </c>
      <c r="O8597" s="13">
        <v>0</v>
      </c>
      <c r="P8597" s="12" t="str">
        <f>LEFT(Tabela2[[#This Row],[Código]],2)</f>
        <v>84</v>
      </c>
    </row>
    <row r="8598" spans="2:16" ht="15" customHeight="1" x14ac:dyDescent="0.25">
      <c r="B8598" s="36" t="str">
        <f>LOOKUP(Tabela2[[#This Row],[RESUMO]],Tabela3[Grupo],Tabela3[Meus produtos])</f>
        <v>Não</v>
      </c>
      <c r="C8598" s="30" t="s">
        <v>8199</v>
      </c>
      <c r="D8598" t="s">
        <v>21238</v>
      </c>
      <c r="E8598" t="s">
        <v>11853</v>
      </c>
      <c r="F8598" s="30" t="s">
        <v>18887</v>
      </c>
      <c r="G8598">
        <v>20.059999999999999</v>
      </c>
      <c r="H8598">
        <v>10.56</v>
      </c>
      <c r="I8598">
        <v>12</v>
      </c>
      <c r="J8598">
        <v>0</v>
      </c>
      <c r="K8598" s="13">
        <v>0.42620000000000002</v>
      </c>
      <c r="L8598" s="13">
        <v>0.1056</v>
      </c>
      <c r="M8598" s="13">
        <v>0.2006</v>
      </c>
      <c r="N8598" s="13">
        <v>0.12</v>
      </c>
      <c r="O8598" s="13">
        <v>0</v>
      </c>
      <c r="P8598" s="12" t="str">
        <f>LEFT(Tabela2[[#This Row],[Código]],2)</f>
        <v>84</v>
      </c>
    </row>
    <row r="8599" spans="2:16" ht="15" customHeight="1" x14ac:dyDescent="0.25">
      <c r="B8599" s="36" t="str">
        <f>LOOKUP(Tabela2[[#This Row],[RESUMO]],Tabela3[Grupo],Tabela3[Meus produtos])</f>
        <v>Não</v>
      </c>
      <c r="C8599" s="30" t="s">
        <v>8200</v>
      </c>
      <c r="D8599" t="s">
        <v>21238</v>
      </c>
      <c r="E8599" t="s">
        <v>11853</v>
      </c>
      <c r="F8599" s="30" t="s">
        <v>18888</v>
      </c>
      <c r="G8599">
        <v>12.56</v>
      </c>
      <c r="H8599">
        <v>10.56</v>
      </c>
      <c r="I8599">
        <v>12</v>
      </c>
      <c r="J8599">
        <v>0</v>
      </c>
      <c r="K8599" s="13">
        <v>0.35120000000000001</v>
      </c>
      <c r="L8599" s="13">
        <v>0.1056</v>
      </c>
      <c r="M8599" s="13">
        <v>0.12560000000000002</v>
      </c>
      <c r="N8599" s="13">
        <v>0.12</v>
      </c>
      <c r="O8599" s="13">
        <v>0</v>
      </c>
      <c r="P8599" s="12" t="str">
        <f>LEFT(Tabela2[[#This Row],[Código]],2)</f>
        <v>84</v>
      </c>
    </row>
    <row r="8600" spans="2:16" ht="15" customHeight="1" x14ac:dyDescent="0.25">
      <c r="B8600" s="36" t="str">
        <f>LOOKUP(Tabela2[[#This Row],[RESUMO]],Tabela3[Grupo],Tabela3[Meus produtos])</f>
        <v>Não</v>
      </c>
      <c r="C8600" s="30" t="s">
        <v>8201</v>
      </c>
      <c r="D8600" t="s">
        <v>21238</v>
      </c>
      <c r="E8600" t="s">
        <v>11853</v>
      </c>
      <c r="F8600" s="30" t="s">
        <v>18889</v>
      </c>
      <c r="G8600">
        <v>17.75</v>
      </c>
      <c r="H8600">
        <v>10.56</v>
      </c>
      <c r="I8600">
        <v>12</v>
      </c>
      <c r="J8600">
        <v>0</v>
      </c>
      <c r="K8600" s="13">
        <v>0.40310000000000001</v>
      </c>
      <c r="L8600" s="13">
        <v>0.1056</v>
      </c>
      <c r="M8600" s="13">
        <v>0.17749999999999999</v>
      </c>
      <c r="N8600" s="13">
        <v>0.12</v>
      </c>
      <c r="O8600" s="13">
        <v>0</v>
      </c>
      <c r="P8600" s="12" t="str">
        <f>LEFT(Tabela2[[#This Row],[Código]],2)</f>
        <v>84</v>
      </c>
    </row>
    <row r="8601" spans="2:16" ht="15" customHeight="1" x14ac:dyDescent="0.25">
      <c r="B8601" s="36" t="str">
        <f>LOOKUP(Tabela2[[#This Row],[RESUMO]],Tabela3[Grupo],Tabela3[Meus produtos])</f>
        <v>Não</v>
      </c>
      <c r="C8601" s="30" t="s">
        <v>8202</v>
      </c>
      <c r="D8601" t="s">
        <v>21238</v>
      </c>
      <c r="E8601" t="s">
        <v>11853</v>
      </c>
      <c r="F8601" s="30" t="s">
        <v>18890</v>
      </c>
      <c r="G8601">
        <v>17.75</v>
      </c>
      <c r="H8601">
        <v>10.56</v>
      </c>
      <c r="I8601">
        <v>12</v>
      </c>
      <c r="J8601">
        <v>0</v>
      </c>
      <c r="K8601" s="13">
        <v>0.40310000000000001</v>
      </c>
      <c r="L8601" s="13">
        <v>0.1056</v>
      </c>
      <c r="M8601" s="13">
        <v>0.17749999999999999</v>
      </c>
      <c r="N8601" s="13">
        <v>0.12</v>
      </c>
      <c r="O8601" s="13">
        <v>0</v>
      </c>
      <c r="P8601" s="12" t="str">
        <f>LEFT(Tabela2[[#This Row],[Código]],2)</f>
        <v>84</v>
      </c>
    </row>
    <row r="8602" spans="2:16" ht="15" customHeight="1" x14ac:dyDescent="0.25">
      <c r="B8602" s="36" t="str">
        <f>LOOKUP(Tabela2[[#This Row],[RESUMO]],Tabela3[Grupo],Tabela3[Meus produtos])</f>
        <v>Não</v>
      </c>
      <c r="C8602" s="30" t="s">
        <v>8203</v>
      </c>
      <c r="D8602" t="s">
        <v>21238</v>
      </c>
      <c r="E8602" t="s">
        <v>11853</v>
      </c>
      <c r="F8602" s="30" t="s">
        <v>18891</v>
      </c>
      <c r="G8602">
        <v>9.5299999999999994</v>
      </c>
      <c r="H8602">
        <v>7.53</v>
      </c>
      <c r="I8602">
        <v>12</v>
      </c>
      <c r="J8602">
        <v>0</v>
      </c>
      <c r="K8602" s="13">
        <v>0.29059999999999997</v>
      </c>
      <c r="L8602" s="13">
        <v>7.5300000000000006E-2</v>
      </c>
      <c r="M8602" s="13">
        <v>9.5299999999999996E-2</v>
      </c>
      <c r="N8602" s="13">
        <v>0.12</v>
      </c>
      <c r="O8602" s="13">
        <v>0</v>
      </c>
      <c r="P8602" s="12" t="str">
        <f>LEFT(Tabela2[[#This Row],[Código]],2)</f>
        <v>84</v>
      </c>
    </row>
    <row r="8603" spans="2:16" ht="15" customHeight="1" x14ac:dyDescent="0.25">
      <c r="B8603" s="36" t="str">
        <f>LOOKUP(Tabela2[[#This Row],[RESUMO]],Tabela3[Grupo],Tabela3[Meus produtos])</f>
        <v>Não</v>
      </c>
      <c r="C8603" s="30" t="s">
        <v>8204</v>
      </c>
      <c r="D8603" t="s">
        <v>21238</v>
      </c>
      <c r="E8603" t="s">
        <v>11853</v>
      </c>
      <c r="F8603" s="30" t="s">
        <v>8205</v>
      </c>
      <c r="G8603">
        <v>9.5299999999999994</v>
      </c>
      <c r="H8603">
        <v>7.53</v>
      </c>
      <c r="I8603">
        <v>12</v>
      </c>
      <c r="J8603">
        <v>0</v>
      </c>
      <c r="K8603" s="13">
        <v>0.29059999999999997</v>
      </c>
      <c r="L8603" s="13">
        <v>7.5300000000000006E-2</v>
      </c>
      <c r="M8603" s="13">
        <v>9.5299999999999996E-2</v>
      </c>
      <c r="N8603" s="13">
        <v>0.12</v>
      </c>
      <c r="O8603" s="13">
        <v>0</v>
      </c>
      <c r="P8603" s="12" t="str">
        <f>LEFT(Tabela2[[#This Row],[Código]],2)</f>
        <v>84</v>
      </c>
    </row>
    <row r="8604" spans="2:16" ht="15" customHeight="1" x14ac:dyDescent="0.25">
      <c r="B8604" s="36" t="str">
        <f>LOOKUP(Tabela2[[#This Row],[RESUMO]],Tabela3[Grupo],Tabela3[Meus produtos])</f>
        <v>Não</v>
      </c>
      <c r="C8604" s="30" t="s">
        <v>8206</v>
      </c>
      <c r="D8604" t="s">
        <v>21238</v>
      </c>
      <c r="E8604" t="s">
        <v>11853</v>
      </c>
      <c r="F8604" s="30" t="s">
        <v>18892</v>
      </c>
      <c r="G8604">
        <v>17.75</v>
      </c>
      <c r="H8604">
        <v>10.56</v>
      </c>
      <c r="I8604">
        <v>12</v>
      </c>
      <c r="J8604">
        <v>0</v>
      </c>
      <c r="K8604" s="13">
        <v>0.40310000000000001</v>
      </c>
      <c r="L8604" s="13">
        <v>0.1056</v>
      </c>
      <c r="M8604" s="13">
        <v>0.17749999999999999</v>
      </c>
      <c r="N8604" s="13">
        <v>0.12</v>
      </c>
      <c r="O8604" s="13">
        <v>0</v>
      </c>
      <c r="P8604" s="12" t="str">
        <f>LEFT(Tabela2[[#This Row],[Código]],2)</f>
        <v>84</v>
      </c>
    </row>
    <row r="8605" spans="2:16" ht="15" customHeight="1" x14ac:dyDescent="0.25">
      <c r="B8605" s="36" t="str">
        <f>LOOKUP(Tabela2[[#This Row],[RESUMO]],Tabela3[Grupo],Tabela3[Meus produtos])</f>
        <v>Não</v>
      </c>
      <c r="C8605" s="30" t="s">
        <v>8207</v>
      </c>
      <c r="D8605" t="s">
        <v>21238</v>
      </c>
      <c r="E8605" t="s">
        <v>11853</v>
      </c>
      <c r="F8605" s="30" t="s">
        <v>18893</v>
      </c>
      <c r="G8605">
        <v>9.5299999999999994</v>
      </c>
      <c r="H8605">
        <v>7.53</v>
      </c>
      <c r="I8605">
        <v>12</v>
      </c>
      <c r="J8605">
        <v>0</v>
      </c>
      <c r="K8605" s="13">
        <v>0.29059999999999997</v>
      </c>
      <c r="L8605" s="13">
        <v>7.5300000000000006E-2</v>
      </c>
      <c r="M8605" s="13">
        <v>9.5299999999999996E-2</v>
      </c>
      <c r="N8605" s="13">
        <v>0.12</v>
      </c>
      <c r="O8605" s="13">
        <v>0</v>
      </c>
      <c r="P8605" s="12" t="str">
        <f>LEFT(Tabela2[[#This Row],[Código]],2)</f>
        <v>84</v>
      </c>
    </row>
    <row r="8606" spans="2:16" ht="15" customHeight="1" x14ac:dyDescent="0.25">
      <c r="B8606" s="36" t="str">
        <f>LOOKUP(Tabela2[[#This Row],[RESUMO]],Tabela3[Grupo],Tabela3[Meus produtos])</f>
        <v>Não</v>
      </c>
      <c r="C8606" s="30" t="s">
        <v>8208</v>
      </c>
      <c r="D8606" t="s">
        <v>21238</v>
      </c>
      <c r="E8606" t="s">
        <v>11853</v>
      </c>
      <c r="F8606" s="30" t="s">
        <v>18894</v>
      </c>
      <c r="G8606">
        <v>9.5299999999999994</v>
      </c>
      <c r="H8606">
        <v>7.53</v>
      </c>
      <c r="I8606">
        <v>12</v>
      </c>
      <c r="J8606">
        <v>0</v>
      </c>
      <c r="K8606" s="13">
        <v>0.29059999999999997</v>
      </c>
      <c r="L8606" s="13">
        <v>7.5300000000000006E-2</v>
      </c>
      <c r="M8606" s="13">
        <v>9.5299999999999996E-2</v>
      </c>
      <c r="N8606" s="13">
        <v>0.12</v>
      </c>
      <c r="O8606" s="13">
        <v>0</v>
      </c>
      <c r="P8606" s="12" t="str">
        <f>LEFT(Tabela2[[#This Row],[Código]],2)</f>
        <v>84</v>
      </c>
    </row>
    <row r="8607" spans="2:16" ht="15" customHeight="1" x14ac:dyDescent="0.25">
      <c r="B8607" s="36" t="str">
        <f>LOOKUP(Tabela2[[#This Row],[RESUMO]],Tabela3[Grupo],Tabela3[Meus produtos])</f>
        <v>Não</v>
      </c>
      <c r="C8607" s="30" t="s">
        <v>8209</v>
      </c>
      <c r="D8607" t="s">
        <v>21238</v>
      </c>
      <c r="E8607" t="s">
        <v>11853</v>
      </c>
      <c r="F8607" s="30" t="s">
        <v>18895</v>
      </c>
      <c r="G8607">
        <v>9.5299999999999994</v>
      </c>
      <c r="H8607">
        <v>7.53</v>
      </c>
      <c r="I8607">
        <v>12</v>
      </c>
      <c r="J8607">
        <v>0</v>
      </c>
      <c r="K8607" s="13">
        <v>0.29059999999999997</v>
      </c>
      <c r="L8607" s="13">
        <v>7.5300000000000006E-2</v>
      </c>
      <c r="M8607" s="13">
        <v>9.5299999999999996E-2</v>
      </c>
      <c r="N8607" s="13">
        <v>0.12</v>
      </c>
      <c r="O8607" s="13">
        <v>0</v>
      </c>
      <c r="P8607" s="12" t="str">
        <f>LEFT(Tabela2[[#This Row],[Código]],2)</f>
        <v>84</v>
      </c>
    </row>
    <row r="8608" spans="2:16" ht="15" customHeight="1" x14ac:dyDescent="0.25">
      <c r="B8608" s="36" t="str">
        <f>LOOKUP(Tabela2[[#This Row],[RESUMO]],Tabela3[Grupo],Tabela3[Meus produtos])</f>
        <v>Não</v>
      </c>
      <c r="C8608" s="30" t="s">
        <v>8210</v>
      </c>
      <c r="D8608" t="s">
        <v>21238</v>
      </c>
      <c r="E8608" t="s">
        <v>11853</v>
      </c>
      <c r="F8608" s="30" t="s">
        <v>18896</v>
      </c>
      <c r="G8608">
        <v>17.75</v>
      </c>
      <c r="H8608">
        <v>10.56</v>
      </c>
      <c r="I8608">
        <v>12</v>
      </c>
      <c r="J8608">
        <v>0</v>
      </c>
      <c r="K8608" s="13">
        <v>0.40310000000000001</v>
      </c>
      <c r="L8608" s="13">
        <v>0.1056</v>
      </c>
      <c r="M8608" s="13">
        <v>0.17749999999999999</v>
      </c>
      <c r="N8608" s="13">
        <v>0.12</v>
      </c>
      <c r="O8608" s="13">
        <v>0</v>
      </c>
      <c r="P8608" s="12" t="str">
        <f>LEFT(Tabela2[[#This Row],[Código]],2)</f>
        <v>84</v>
      </c>
    </row>
    <row r="8609" spans="2:16" ht="15" customHeight="1" x14ac:dyDescent="0.25">
      <c r="B8609" s="36" t="str">
        <f>LOOKUP(Tabela2[[#This Row],[RESUMO]],Tabela3[Grupo],Tabela3[Meus produtos])</f>
        <v>Não</v>
      </c>
      <c r="C8609" s="30" t="s">
        <v>8211</v>
      </c>
      <c r="D8609" t="s">
        <v>21238</v>
      </c>
      <c r="E8609" t="s">
        <v>11853</v>
      </c>
      <c r="F8609" s="30" t="s">
        <v>18897</v>
      </c>
      <c r="G8609">
        <v>17.75</v>
      </c>
      <c r="H8609">
        <v>10.56</v>
      </c>
      <c r="I8609">
        <v>12</v>
      </c>
      <c r="J8609">
        <v>0</v>
      </c>
      <c r="K8609" s="13">
        <v>0.40310000000000001</v>
      </c>
      <c r="L8609" s="13">
        <v>0.1056</v>
      </c>
      <c r="M8609" s="13">
        <v>0.17749999999999999</v>
      </c>
      <c r="N8609" s="13">
        <v>0.12</v>
      </c>
      <c r="O8609" s="13">
        <v>0</v>
      </c>
      <c r="P8609" s="12" t="str">
        <f>LEFT(Tabela2[[#This Row],[Código]],2)</f>
        <v>84</v>
      </c>
    </row>
    <row r="8610" spans="2:16" ht="15" customHeight="1" x14ac:dyDescent="0.25">
      <c r="B8610" s="36" t="str">
        <f>LOOKUP(Tabela2[[#This Row],[RESUMO]],Tabela3[Grupo],Tabela3[Meus produtos])</f>
        <v>Não</v>
      </c>
      <c r="C8610" s="30" t="s">
        <v>8212</v>
      </c>
      <c r="D8610" t="s">
        <v>21238</v>
      </c>
      <c r="E8610" t="s">
        <v>11853</v>
      </c>
      <c r="F8610" s="30" t="s">
        <v>18898</v>
      </c>
      <c r="G8610">
        <v>9.5299999999999994</v>
      </c>
      <c r="H8610">
        <v>7.53</v>
      </c>
      <c r="I8610">
        <v>12</v>
      </c>
      <c r="J8610">
        <v>0</v>
      </c>
      <c r="K8610" s="13">
        <v>0.29059999999999997</v>
      </c>
      <c r="L8610" s="13">
        <v>7.5300000000000006E-2</v>
      </c>
      <c r="M8610" s="13">
        <v>9.5299999999999996E-2</v>
      </c>
      <c r="N8610" s="13">
        <v>0.12</v>
      </c>
      <c r="O8610" s="13">
        <v>0</v>
      </c>
      <c r="P8610" s="12" t="str">
        <f>LEFT(Tabela2[[#This Row],[Código]],2)</f>
        <v>84</v>
      </c>
    </row>
    <row r="8611" spans="2:16" ht="15" customHeight="1" x14ac:dyDescent="0.25">
      <c r="B8611" s="36" t="str">
        <f>LOOKUP(Tabela2[[#This Row],[RESUMO]],Tabela3[Grupo],Tabela3[Meus produtos])</f>
        <v>Não</v>
      </c>
      <c r="C8611" s="30" t="s">
        <v>8213</v>
      </c>
      <c r="D8611" t="s">
        <v>21238</v>
      </c>
      <c r="E8611" t="s">
        <v>11853</v>
      </c>
      <c r="F8611" s="30" t="s">
        <v>18899</v>
      </c>
      <c r="G8611">
        <v>17.75</v>
      </c>
      <c r="H8611">
        <v>10.56</v>
      </c>
      <c r="I8611">
        <v>12</v>
      </c>
      <c r="J8611">
        <v>0</v>
      </c>
      <c r="K8611" s="13">
        <v>0.40310000000000001</v>
      </c>
      <c r="L8611" s="13">
        <v>0.1056</v>
      </c>
      <c r="M8611" s="13">
        <v>0.17749999999999999</v>
      </c>
      <c r="N8611" s="13">
        <v>0.12</v>
      </c>
      <c r="O8611" s="13">
        <v>0</v>
      </c>
      <c r="P8611" s="12" t="str">
        <f>LEFT(Tabela2[[#This Row],[Código]],2)</f>
        <v>84</v>
      </c>
    </row>
    <row r="8612" spans="2:16" ht="15" customHeight="1" x14ac:dyDescent="0.25">
      <c r="B8612" s="36" t="str">
        <f>LOOKUP(Tabela2[[#This Row],[RESUMO]],Tabela3[Grupo],Tabela3[Meus produtos])</f>
        <v>Não</v>
      </c>
      <c r="C8612" s="30" t="s">
        <v>8214</v>
      </c>
      <c r="D8612" t="s">
        <v>21238</v>
      </c>
      <c r="E8612" t="s">
        <v>11853</v>
      </c>
      <c r="F8612" s="30" t="s">
        <v>8215</v>
      </c>
      <c r="G8612">
        <v>17.75</v>
      </c>
      <c r="H8612">
        <v>10.56</v>
      </c>
      <c r="I8612">
        <v>12</v>
      </c>
      <c r="J8612">
        <v>0</v>
      </c>
      <c r="K8612" s="13">
        <v>0.40310000000000001</v>
      </c>
      <c r="L8612" s="13">
        <v>0.1056</v>
      </c>
      <c r="M8612" s="13">
        <v>0.17749999999999999</v>
      </c>
      <c r="N8612" s="13">
        <v>0.12</v>
      </c>
      <c r="O8612" s="13">
        <v>0</v>
      </c>
      <c r="P8612" s="12" t="str">
        <f>LEFT(Tabela2[[#This Row],[Código]],2)</f>
        <v>84</v>
      </c>
    </row>
    <row r="8613" spans="2:16" ht="15" customHeight="1" x14ac:dyDescent="0.25">
      <c r="B8613" s="36" t="str">
        <f>LOOKUP(Tabela2[[#This Row],[RESUMO]],Tabela3[Grupo],Tabela3[Meus produtos])</f>
        <v>Não</v>
      </c>
      <c r="C8613" s="30" t="s">
        <v>8216</v>
      </c>
      <c r="D8613" t="s">
        <v>21238</v>
      </c>
      <c r="E8613" t="s">
        <v>11853</v>
      </c>
      <c r="F8613" s="30" t="s">
        <v>8217</v>
      </c>
      <c r="G8613">
        <v>22.83</v>
      </c>
      <c r="H8613">
        <v>13.33</v>
      </c>
      <c r="I8613">
        <v>12</v>
      </c>
      <c r="J8613">
        <v>0</v>
      </c>
      <c r="K8613" s="13">
        <v>0.48159999999999997</v>
      </c>
      <c r="L8613" s="13">
        <v>0.1333</v>
      </c>
      <c r="M8613" s="13">
        <v>0.22829999999999998</v>
      </c>
      <c r="N8613" s="13">
        <v>0.12</v>
      </c>
      <c r="O8613" s="13">
        <v>0</v>
      </c>
      <c r="P8613" s="12" t="str">
        <f>LEFT(Tabela2[[#This Row],[Código]],2)</f>
        <v>84</v>
      </c>
    </row>
    <row r="8614" spans="2:16" ht="15" customHeight="1" x14ac:dyDescent="0.25">
      <c r="B8614" s="36" t="str">
        <f>LOOKUP(Tabela2[[#This Row],[RESUMO]],Tabela3[Grupo],Tabela3[Meus produtos])</f>
        <v>Não</v>
      </c>
      <c r="C8614" s="30" t="s">
        <v>8218</v>
      </c>
      <c r="D8614" t="s">
        <v>21238</v>
      </c>
      <c r="E8614" t="s">
        <v>11853</v>
      </c>
      <c r="F8614" s="30" t="s">
        <v>8219</v>
      </c>
      <c r="G8614">
        <v>17.75</v>
      </c>
      <c r="H8614">
        <v>10.56</v>
      </c>
      <c r="I8614">
        <v>12</v>
      </c>
      <c r="J8614">
        <v>0</v>
      </c>
      <c r="K8614" s="13">
        <v>0.40310000000000001</v>
      </c>
      <c r="L8614" s="13">
        <v>0.1056</v>
      </c>
      <c r="M8614" s="13">
        <v>0.17749999999999999</v>
      </c>
      <c r="N8614" s="13">
        <v>0.12</v>
      </c>
      <c r="O8614" s="13">
        <v>0</v>
      </c>
      <c r="P8614" s="12" t="str">
        <f>LEFT(Tabela2[[#This Row],[Código]],2)</f>
        <v>84</v>
      </c>
    </row>
    <row r="8615" spans="2:16" ht="15" customHeight="1" x14ac:dyDescent="0.25">
      <c r="B8615" s="36" t="str">
        <f>LOOKUP(Tabela2[[#This Row],[RESUMO]],Tabela3[Grupo],Tabela3[Meus produtos])</f>
        <v>Não</v>
      </c>
      <c r="C8615" s="30" t="s">
        <v>8220</v>
      </c>
      <c r="D8615" t="s">
        <v>21238</v>
      </c>
      <c r="E8615" t="s">
        <v>11853</v>
      </c>
      <c r="F8615" s="30" t="s">
        <v>8221</v>
      </c>
      <c r="G8615">
        <v>17.75</v>
      </c>
      <c r="H8615">
        <v>10.56</v>
      </c>
      <c r="I8615">
        <v>12</v>
      </c>
      <c r="J8615">
        <v>0</v>
      </c>
      <c r="K8615" s="13">
        <v>0.40310000000000001</v>
      </c>
      <c r="L8615" s="13">
        <v>0.1056</v>
      </c>
      <c r="M8615" s="13">
        <v>0.17749999999999999</v>
      </c>
      <c r="N8615" s="13">
        <v>0.12</v>
      </c>
      <c r="O8615" s="13">
        <v>0</v>
      </c>
      <c r="P8615" s="12" t="str">
        <f>LEFT(Tabela2[[#This Row],[Código]],2)</f>
        <v>84</v>
      </c>
    </row>
    <row r="8616" spans="2:16" ht="15" customHeight="1" x14ac:dyDescent="0.25">
      <c r="B8616" s="36" t="str">
        <f>LOOKUP(Tabela2[[#This Row],[RESUMO]],Tabela3[Grupo],Tabela3[Meus produtos])</f>
        <v>Não</v>
      </c>
      <c r="C8616" s="30" t="s">
        <v>8222</v>
      </c>
      <c r="D8616" t="s">
        <v>21238</v>
      </c>
      <c r="E8616" t="s">
        <v>11853</v>
      </c>
      <c r="F8616" s="30" t="s">
        <v>12</v>
      </c>
      <c r="G8616">
        <v>17.75</v>
      </c>
      <c r="H8616">
        <v>10.56</v>
      </c>
      <c r="I8616">
        <v>12</v>
      </c>
      <c r="J8616">
        <v>0</v>
      </c>
      <c r="K8616" s="13">
        <v>0.40310000000000001</v>
      </c>
      <c r="L8616" s="13">
        <v>0.1056</v>
      </c>
      <c r="M8616" s="13">
        <v>0.17749999999999999</v>
      </c>
      <c r="N8616" s="13">
        <v>0.12</v>
      </c>
      <c r="O8616" s="13">
        <v>0</v>
      </c>
      <c r="P8616" s="12" t="str">
        <f>LEFT(Tabela2[[#This Row],[Código]],2)</f>
        <v>84</v>
      </c>
    </row>
    <row r="8617" spans="2:16" ht="15" customHeight="1" x14ac:dyDescent="0.25">
      <c r="B8617" s="36" t="str">
        <f>LOOKUP(Tabela2[[#This Row],[RESUMO]],Tabela3[Grupo],Tabela3[Meus produtos])</f>
        <v>Não</v>
      </c>
      <c r="C8617" s="30" t="s">
        <v>8223</v>
      </c>
      <c r="D8617" t="s">
        <v>21238</v>
      </c>
      <c r="E8617" t="s">
        <v>11853</v>
      </c>
      <c r="F8617" s="30" t="s">
        <v>18900</v>
      </c>
      <c r="G8617">
        <v>9.6999999999999993</v>
      </c>
      <c r="H8617">
        <v>4.2</v>
      </c>
      <c r="I8617">
        <v>8.8000000000000007</v>
      </c>
      <c r="J8617">
        <v>0</v>
      </c>
      <c r="K8617" s="13">
        <v>0.22699999999999998</v>
      </c>
      <c r="L8617" s="13">
        <v>4.2000000000000003E-2</v>
      </c>
      <c r="M8617" s="13">
        <v>9.6999999999999989E-2</v>
      </c>
      <c r="N8617" s="13">
        <v>8.8000000000000009E-2</v>
      </c>
      <c r="O8617" s="13">
        <v>0</v>
      </c>
      <c r="P8617" s="12" t="str">
        <f>LEFT(Tabela2[[#This Row],[Código]],2)</f>
        <v>84</v>
      </c>
    </row>
    <row r="8618" spans="2:16" ht="15" customHeight="1" x14ac:dyDescent="0.25">
      <c r="B8618" s="36" t="str">
        <f>LOOKUP(Tabela2[[#This Row],[RESUMO]],Tabela3[Grupo],Tabela3[Meus produtos])</f>
        <v>Não</v>
      </c>
      <c r="C8618" s="30" t="s">
        <v>8224</v>
      </c>
      <c r="D8618" t="s">
        <v>21238</v>
      </c>
      <c r="E8618" t="s">
        <v>11853</v>
      </c>
      <c r="F8618" s="30" t="s">
        <v>18901</v>
      </c>
      <c r="G8618">
        <v>6.2</v>
      </c>
      <c r="H8618">
        <v>4.2</v>
      </c>
      <c r="I8618">
        <v>8.8000000000000007</v>
      </c>
      <c r="J8618">
        <v>0</v>
      </c>
      <c r="K8618" s="13">
        <v>0.192</v>
      </c>
      <c r="L8618" s="13">
        <v>4.2000000000000003E-2</v>
      </c>
      <c r="M8618" s="13">
        <v>6.2E-2</v>
      </c>
      <c r="N8618" s="13">
        <v>8.8000000000000009E-2</v>
      </c>
      <c r="O8618" s="13">
        <v>0</v>
      </c>
      <c r="P8618" s="12" t="str">
        <f>LEFT(Tabela2[[#This Row],[Código]],2)</f>
        <v>84</v>
      </c>
    </row>
    <row r="8619" spans="2:16" ht="15" customHeight="1" x14ac:dyDescent="0.25">
      <c r="B8619" s="36" t="str">
        <f>LOOKUP(Tabela2[[#This Row],[RESUMO]],Tabela3[Grupo],Tabela3[Meus produtos])</f>
        <v>Não</v>
      </c>
      <c r="C8619" s="30" t="s">
        <v>8225</v>
      </c>
      <c r="D8619" t="s">
        <v>21238</v>
      </c>
      <c r="E8619" t="s">
        <v>11853</v>
      </c>
      <c r="F8619" s="30" t="s">
        <v>18902</v>
      </c>
      <c r="G8619">
        <v>6.2</v>
      </c>
      <c r="H8619">
        <v>4.2</v>
      </c>
      <c r="I8619">
        <v>8.8000000000000007</v>
      </c>
      <c r="J8619">
        <v>0</v>
      </c>
      <c r="K8619" s="13">
        <v>0.192</v>
      </c>
      <c r="L8619" s="13">
        <v>4.2000000000000003E-2</v>
      </c>
      <c r="M8619" s="13">
        <v>6.2E-2</v>
      </c>
      <c r="N8619" s="13">
        <v>8.8000000000000009E-2</v>
      </c>
      <c r="O8619" s="13">
        <v>0</v>
      </c>
      <c r="P8619" s="12" t="str">
        <f>LEFT(Tabela2[[#This Row],[Código]],2)</f>
        <v>84</v>
      </c>
    </row>
    <row r="8620" spans="2:16" ht="15" customHeight="1" x14ac:dyDescent="0.25">
      <c r="B8620" s="36" t="str">
        <f>LOOKUP(Tabela2[[#This Row],[RESUMO]],Tabela3[Grupo],Tabela3[Meus produtos])</f>
        <v>Não</v>
      </c>
      <c r="C8620" s="30" t="s">
        <v>8226</v>
      </c>
      <c r="D8620" t="s">
        <v>21238</v>
      </c>
      <c r="E8620" t="s">
        <v>11853</v>
      </c>
      <c r="F8620" s="30" t="s">
        <v>18903</v>
      </c>
      <c r="G8620">
        <v>6.2</v>
      </c>
      <c r="H8620">
        <v>4.2</v>
      </c>
      <c r="I8620">
        <v>8.8000000000000007</v>
      </c>
      <c r="J8620">
        <v>0</v>
      </c>
      <c r="K8620" s="13">
        <v>0.192</v>
      </c>
      <c r="L8620" s="13">
        <v>4.2000000000000003E-2</v>
      </c>
      <c r="M8620" s="13">
        <v>6.2E-2</v>
      </c>
      <c r="N8620" s="13">
        <v>8.8000000000000009E-2</v>
      </c>
      <c r="O8620" s="13">
        <v>0</v>
      </c>
      <c r="P8620" s="12" t="str">
        <f>LEFT(Tabela2[[#This Row],[Código]],2)</f>
        <v>84</v>
      </c>
    </row>
    <row r="8621" spans="2:16" ht="15" customHeight="1" x14ac:dyDescent="0.25">
      <c r="B8621" s="36" t="str">
        <f>LOOKUP(Tabela2[[#This Row],[RESUMO]],Tabela3[Grupo],Tabela3[Meus produtos])</f>
        <v>Não</v>
      </c>
      <c r="C8621" s="30" t="s">
        <v>8227</v>
      </c>
      <c r="D8621" t="s">
        <v>21238</v>
      </c>
      <c r="E8621" t="s">
        <v>11853</v>
      </c>
      <c r="F8621" s="30" t="s">
        <v>18904</v>
      </c>
      <c r="G8621">
        <v>6.2</v>
      </c>
      <c r="H8621">
        <v>4.2</v>
      </c>
      <c r="I8621">
        <v>8.8000000000000007</v>
      </c>
      <c r="J8621">
        <v>0</v>
      </c>
      <c r="K8621" s="13">
        <v>0.192</v>
      </c>
      <c r="L8621" s="13">
        <v>4.2000000000000003E-2</v>
      </c>
      <c r="M8621" s="13">
        <v>6.2E-2</v>
      </c>
      <c r="N8621" s="13">
        <v>8.8000000000000009E-2</v>
      </c>
      <c r="O8621" s="13">
        <v>0</v>
      </c>
      <c r="P8621" s="12" t="str">
        <f>LEFT(Tabela2[[#This Row],[Código]],2)</f>
        <v>84</v>
      </c>
    </row>
    <row r="8622" spans="2:16" ht="15" customHeight="1" x14ac:dyDescent="0.25">
      <c r="B8622" s="36" t="str">
        <f>LOOKUP(Tabela2[[#This Row],[RESUMO]],Tabela3[Grupo],Tabela3[Meus produtos])</f>
        <v>Não</v>
      </c>
      <c r="C8622" s="30" t="s">
        <v>8228</v>
      </c>
      <c r="D8622" t="s">
        <v>21238</v>
      </c>
      <c r="E8622" t="s">
        <v>11853</v>
      </c>
      <c r="F8622" s="30" t="s">
        <v>18905</v>
      </c>
      <c r="G8622">
        <v>9.6999999999999993</v>
      </c>
      <c r="H8622">
        <v>4.2</v>
      </c>
      <c r="I8622">
        <v>8.8000000000000007</v>
      </c>
      <c r="J8622">
        <v>0</v>
      </c>
      <c r="K8622" s="13">
        <v>0.22699999999999998</v>
      </c>
      <c r="L8622" s="13">
        <v>4.2000000000000003E-2</v>
      </c>
      <c r="M8622" s="13">
        <v>9.6999999999999989E-2</v>
      </c>
      <c r="N8622" s="13">
        <v>8.8000000000000009E-2</v>
      </c>
      <c r="O8622" s="13">
        <v>0</v>
      </c>
      <c r="P8622" s="12" t="str">
        <f>LEFT(Tabela2[[#This Row],[Código]],2)</f>
        <v>84</v>
      </c>
    </row>
    <row r="8623" spans="2:16" ht="15" customHeight="1" x14ac:dyDescent="0.25">
      <c r="B8623" s="36" t="str">
        <f>LOOKUP(Tabela2[[#This Row],[RESUMO]],Tabela3[Grupo],Tabela3[Meus produtos])</f>
        <v>Não</v>
      </c>
      <c r="C8623" s="30" t="s">
        <v>8229</v>
      </c>
      <c r="D8623" t="s">
        <v>21238</v>
      </c>
      <c r="E8623" t="s">
        <v>11853</v>
      </c>
      <c r="F8623" s="30" t="s">
        <v>18906</v>
      </c>
      <c r="G8623">
        <v>6.2</v>
      </c>
      <c r="H8623">
        <v>4.2</v>
      </c>
      <c r="I8623">
        <v>8.8000000000000007</v>
      </c>
      <c r="J8623">
        <v>0</v>
      </c>
      <c r="K8623" s="13">
        <v>0.192</v>
      </c>
      <c r="L8623" s="13">
        <v>4.2000000000000003E-2</v>
      </c>
      <c r="M8623" s="13">
        <v>6.2E-2</v>
      </c>
      <c r="N8623" s="13">
        <v>8.8000000000000009E-2</v>
      </c>
      <c r="O8623" s="13">
        <v>0</v>
      </c>
      <c r="P8623" s="12" t="str">
        <f>LEFT(Tabela2[[#This Row],[Código]],2)</f>
        <v>84</v>
      </c>
    </row>
    <row r="8624" spans="2:16" ht="15" customHeight="1" x14ac:dyDescent="0.25">
      <c r="B8624" s="36" t="str">
        <f>LOOKUP(Tabela2[[#This Row],[RESUMO]],Tabela3[Grupo],Tabela3[Meus produtos])</f>
        <v>Não</v>
      </c>
      <c r="C8624" s="30" t="s">
        <v>8230</v>
      </c>
      <c r="D8624" t="s">
        <v>21238</v>
      </c>
      <c r="E8624" t="s">
        <v>11853</v>
      </c>
      <c r="F8624" s="30" t="s">
        <v>18907</v>
      </c>
      <c r="G8624">
        <v>6.2</v>
      </c>
      <c r="H8624">
        <v>4.2</v>
      </c>
      <c r="I8624">
        <v>8.8000000000000007</v>
      </c>
      <c r="J8624">
        <v>0</v>
      </c>
      <c r="K8624" s="13">
        <v>0.192</v>
      </c>
      <c r="L8624" s="13">
        <v>4.2000000000000003E-2</v>
      </c>
      <c r="M8624" s="13">
        <v>6.2E-2</v>
      </c>
      <c r="N8624" s="13">
        <v>8.8000000000000009E-2</v>
      </c>
      <c r="O8624" s="13">
        <v>0</v>
      </c>
      <c r="P8624" s="12" t="str">
        <f>LEFT(Tabela2[[#This Row],[Código]],2)</f>
        <v>84</v>
      </c>
    </row>
    <row r="8625" spans="2:16" ht="15" customHeight="1" x14ac:dyDescent="0.25">
      <c r="B8625" s="36" t="str">
        <f>LOOKUP(Tabela2[[#This Row],[RESUMO]],Tabela3[Grupo],Tabela3[Meus produtos])</f>
        <v>Não</v>
      </c>
      <c r="C8625" s="30" t="s">
        <v>8231</v>
      </c>
      <c r="D8625" t="s">
        <v>21238</v>
      </c>
      <c r="E8625" t="s">
        <v>11853</v>
      </c>
      <c r="F8625" s="30" t="s">
        <v>18908</v>
      </c>
      <c r="G8625">
        <v>6.2</v>
      </c>
      <c r="H8625">
        <v>4.2</v>
      </c>
      <c r="I8625">
        <v>8.8000000000000007</v>
      </c>
      <c r="J8625">
        <v>0</v>
      </c>
      <c r="K8625" s="13">
        <v>0.192</v>
      </c>
      <c r="L8625" s="13">
        <v>4.2000000000000003E-2</v>
      </c>
      <c r="M8625" s="13">
        <v>6.2E-2</v>
      </c>
      <c r="N8625" s="13">
        <v>8.8000000000000009E-2</v>
      </c>
      <c r="O8625" s="13">
        <v>0</v>
      </c>
      <c r="P8625" s="12" t="str">
        <f>LEFT(Tabela2[[#This Row],[Código]],2)</f>
        <v>84</v>
      </c>
    </row>
    <row r="8626" spans="2:16" ht="15" customHeight="1" x14ac:dyDescent="0.25">
      <c r="B8626" s="36" t="str">
        <f>LOOKUP(Tabela2[[#This Row],[RESUMO]],Tabela3[Grupo],Tabela3[Meus produtos])</f>
        <v>Não</v>
      </c>
      <c r="C8626" s="30" t="s">
        <v>8232</v>
      </c>
      <c r="D8626" t="s">
        <v>21238</v>
      </c>
      <c r="E8626" t="s">
        <v>11853</v>
      </c>
      <c r="F8626" s="30" t="s">
        <v>18909</v>
      </c>
      <c r="G8626">
        <v>9.6999999999999993</v>
      </c>
      <c r="H8626">
        <v>4.2</v>
      </c>
      <c r="I8626">
        <v>8.8000000000000007</v>
      </c>
      <c r="J8626">
        <v>0</v>
      </c>
      <c r="K8626" s="13">
        <v>0.22699999999999998</v>
      </c>
      <c r="L8626" s="13">
        <v>4.2000000000000003E-2</v>
      </c>
      <c r="M8626" s="13">
        <v>9.6999999999999989E-2</v>
      </c>
      <c r="N8626" s="13">
        <v>8.8000000000000009E-2</v>
      </c>
      <c r="O8626" s="13">
        <v>0</v>
      </c>
      <c r="P8626" s="12" t="str">
        <f>LEFT(Tabela2[[#This Row],[Código]],2)</f>
        <v>84</v>
      </c>
    </row>
    <row r="8627" spans="2:16" ht="15" customHeight="1" x14ac:dyDescent="0.25">
      <c r="B8627" s="36" t="str">
        <f>LOOKUP(Tabela2[[#This Row],[RESUMO]],Tabela3[Grupo],Tabela3[Meus produtos])</f>
        <v>Não</v>
      </c>
      <c r="C8627" s="30" t="s">
        <v>8233</v>
      </c>
      <c r="D8627" t="s">
        <v>21238</v>
      </c>
      <c r="E8627" t="s">
        <v>11853</v>
      </c>
      <c r="F8627" s="30" t="s">
        <v>18910</v>
      </c>
      <c r="G8627">
        <v>9.6999999999999993</v>
      </c>
      <c r="H8627">
        <v>4.2</v>
      </c>
      <c r="I8627">
        <v>8.8000000000000007</v>
      </c>
      <c r="J8627">
        <v>0</v>
      </c>
      <c r="K8627" s="13">
        <v>0.22699999999999998</v>
      </c>
      <c r="L8627" s="13">
        <v>4.2000000000000003E-2</v>
      </c>
      <c r="M8627" s="13">
        <v>9.6999999999999989E-2</v>
      </c>
      <c r="N8627" s="13">
        <v>8.8000000000000009E-2</v>
      </c>
      <c r="O8627" s="13">
        <v>0</v>
      </c>
      <c r="P8627" s="12" t="str">
        <f>LEFT(Tabela2[[#This Row],[Código]],2)</f>
        <v>84</v>
      </c>
    </row>
    <row r="8628" spans="2:16" ht="15" customHeight="1" x14ac:dyDescent="0.25">
      <c r="B8628" s="36" t="str">
        <f>LOOKUP(Tabela2[[#This Row],[RESUMO]],Tabela3[Grupo],Tabela3[Meus produtos])</f>
        <v>Não</v>
      </c>
      <c r="C8628" s="30" t="s">
        <v>8234</v>
      </c>
      <c r="D8628" t="s">
        <v>21238</v>
      </c>
      <c r="E8628" t="s">
        <v>11853</v>
      </c>
      <c r="F8628" s="30" t="s">
        <v>18911</v>
      </c>
      <c r="G8628">
        <v>9.6999999999999993</v>
      </c>
      <c r="H8628">
        <v>4.2</v>
      </c>
      <c r="I8628">
        <v>8.8000000000000007</v>
      </c>
      <c r="J8628">
        <v>0</v>
      </c>
      <c r="K8628" s="13">
        <v>0.22699999999999998</v>
      </c>
      <c r="L8628" s="13">
        <v>4.2000000000000003E-2</v>
      </c>
      <c r="M8628" s="13">
        <v>9.6999999999999989E-2</v>
      </c>
      <c r="N8628" s="13">
        <v>8.8000000000000009E-2</v>
      </c>
      <c r="O8628" s="13">
        <v>0</v>
      </c>
      <c r="P8628" s="12" t="str">
        <f>LEFT(Tabela2[[#This Row],[Código]],2)</f>
        <v>84</v>
      </c>
    </row>
    <row r="8629" spans="2:16" ht="15" customHeight="1" x14ac:dyDescent="0.25">
      <c r="B8629" s="36" t="str">
        <f>LOOKUP(Tabela2[[#This Row],[RESUMO]],Tabela3[Grupo],Tabela3[Meus produtos])</f>
        <v>Não</v>
      </c>
      <c r="C8629" s="30" t="s">
        <v>8235</v>
      </c>
      <c r="D8629" t="s">
        <v>21238</v>
      </c>
      <c r="E8629" t="s">
        <v>11853</v>
      </c>
      <c r="F8629" s="30" t="s">
        <v>18912</v>
      </c>
      <c r="G8629">
        <v>6.2</v>
      </c>
      <c r="H8629">
        <v>4.2</v>
      </c>
      <c r="I8629">
        <v>8.8000000000000007</v>
      </c>
      <c r="J8629">
        <v>0</v>
      </c>
      <c r="K8629" s="13">
        <v>0.192</v>
      </c>
      <c r="L8629" s="13">
        <v>4.2000000000000003E-2</v>
      </c>
      <c r="M8629" s="13">
        <v>6.2E-2</v>
      </c>
      <c r="N8629" s="13">
        <v>8.8000000000000009E-2</v>
      </c>
      <c r="O8629" s="13">
        <v>0</v>
      </c>
      <c r="P8629" s="12" t="str">
        <f>LEFT(Tabela2[[#This Row],[Código]],2)</f>
        <v>84</v>
      </c>
    </row>
    <row r="8630" spans="2:16" ht="15" customHeight="1" x14ac:dyDescent="0.25">
      <c r="B8630" s="36" t="str">
        <f>LOOKUP(Tabela2[[#This Row],[RESUMO]],Tabela3[Grupo],Tabela3[Meus produtos])</f>
        <v>Não</v>
      </c>
      <c r="C8630" s="30" t="s">
        <v>8236</v>
      </c>
      <c r="D8630" t="s">
        <v>21238</v>
      </c>
      <c r="E8630" t="s">
        <v>11853</v>
      </c>
      <c r="F8630" s="30" t="s">
        <v>18913</v>
      </c>
      <c r="G8630">
        <v>6.2</v>
      </c>
      <c r="H8630">
        <v>4.2</v>
      </c>
      <c r="I8630">
        <v>8.8000000000000007</v>
      </c>
      <c r="J8630">
        <v>0</v>
      </c>
      <c r="K8630" s="13">
        <v>0.192</v>
      </c>
      <c r="L8630" s="13">
        <v>4.2000000000000003E-2</v>
      </c>
      <c r="M8630" s="13">
        <v>6.2E-2</v>
      </c>
      <c r="N8630" s="13">
        <v>8.8000000000000009E-2</v>
      </c>
      <c r="O8630" s="13">
        <v>0</v>
      </c>
      <c r="P8630" s="12" t="str">
        <f>LEFT(Tabela2[[#This Row],[Código]],2)</f>
        <v>84</v>
      </c>
    </row>
    <row r="8631" spans="2:16" ht="15" customHeight="1" x14ac:dyDescent="0.25">
      <c r="B8631" s="36" t="str">
        <f>LOOKUP(Tabela2[[#This Row],[RESUMO]],Tabela3[Grupo],Tabela3[Meus produtos])</f>
        <v>Não</v>
      </c>
      <c r="C8631" s="30" t="s">
        <v>8237</v>
      </c>
      <c r="D8631" t="s">
        <v>21238</v>
      </c>
      <c r="E8631" t="s">
        <v>11853</v>
      </c>
      <c r="F8631" s="30" t="s">
        <v>18914</v>
      </c>
      <c r="G8631">
        <v>6.2</v>
      </c>
      <c r="H8631">
        <v>4.2</v>
      </c>
      <c r="I8631">
        <v>8.8000000000000007</v>
      </c>
      <c r="J8631">
        <v>0</v>
      </c>
      <c r="K8631" s="13">
        <v>0.192</v>
      </c>
      <c r="L8631" s="13">
        <v>4.2000000000000003E-2</v>
      </c>
      <c r="M8631" s="13">
        <v>6.2E-2</v>
      </c>
      <c r="N8631" s="13">
        <v>8.8000000000000009E-2</v>
      </c>
      <c r="O8631" s="13">
        <v>0</v>
      </c>
      <c r="P8631" s="12" t="str">
        <f>LEFT(Tabela2[[#This Row],[Código]],2)</f>
        <v>84</v>
      </c>
    </row>
    <row r="8632" spans="2:16" ht="15" customHeight="1" x14ac:dyDescent="0.25">
      <c r="B8632" s="36" t="str">
        <f>LOOKUP(Tabela2[[#This Row],[RESUMO]],Tabela3[Grupo],Tabela3[Meus produtos])</f>
        <v>Não</v>
      </c>
      <c r="C8632" s="30" t="s">
        <v>8238</v>
      </c>
      <c r="D8632" t="s">
        <v>21238</v>
      </c>
      <c r="E8632" t="s">
        <v>11853</v>
      </c>
      <c r="F8632" s="30" t="s">
        <v>18915</v>
      </c>
      <c r="G8632">
        <v>6.2</v>
      </c>
      <c r="H8632">
        <v>4.2</v>
      </c>
      <c r="I8632">
        <v>8.8000000000000007</v>
      </c>
      <c r="J8632">
        <v>0</v>
      </c>
      <c r="K8632" s="13">
        <v>0.192</v>
      </c>
      <c r="L8632" s="13">
        <v>4.2000000000000003E-2</v>
      </c>
      <c r="M8632" s="13">
        <v>6.2E-2</v>
      </c>
      <c r="N8632" s="13">
        <v>8.8000000000000009E-2</v>
      </c>
      <c r="O8632" s="13">
        <v>0</v>
      </c>
      <c r="P8632" s="12" t="str">
        <f>LEFT(Tabela2[[#This Row],[Código]],2)</f>
        <v>84</v>
      </c>
    </row>
    <row r="8633" spans="2:16" ht="15" customHeight="1" x14ac:dyDescent="0.25">
      <c r="B8633" s="36" t="str">
        <f>LOOKUP(Tabela2[[#This Row],[RESUMO]],Tabela3[Grupo],Tabela3[Meus produtos])</f>
        <v>Não</v>
      </c>
      <c r="C8633" s="30" t="s">
        <v>8239</v>
      </c>
      <c r="D8633" t="s">
        <v>21238</v>
      </c>
      <c r="E8633" t="s">
        <v>11853</v>
      </c>
      <c r="F8633" s="30" t="s">
        <v>18916</v>
      </c>
      <c r="G8633">
        <v>9.6999999999999993</v>
      </c>
      <c r="H8633">
        <v>4.2</v>
      </c>
      <c r="I8633">
        <v>8.8000000000000007</v>
      </c>
      <c r="J8633">
        <v>0</v>
      </c>
      <c r="K8633" s="13">
        <v>0.22699999999999998</v>
      </c>
      <c r="L8633" s="13">
        <v>4.2000000000000003E-2</v>
      </c>
      <c r="M8633" s="13">
        <v>9.6999999999999989E-2</v>
      </c>
      <c r="N8633" s="13">
        <v>8.8000000000000009E-2</v>
      </c>
      <c r="O8633" s="13">
        <v>0</v>
      </c>
      <c r="P8633" s="12" t="str">
        <f>LEFT(Tabela2[[#This Row],[Código]],2)</f>
        <v>84</v>
      </c>
    </row>
    <row r="8634" spans="2:16" ht="15" customHeight="1" x14ac:dyDescent="0.25">
      <c r="B8634" s="36" t="str">
        <f>LOOKUP(Tabela2[[#This Row],[RESUMO]],Tabela3[Grupo],Tabela3[Meus produtos])</f>
        <v>Não</v>
      </c>
      <c r="C8634" s="30" t="s">
        <v>8240</v>
      </c>
      <c r="D8634" t="s">
        <v>21238</v>
      </c>
      <c r="E8634" t="s">
        <v>11853</v>
      </c>
      <c r="F8634" s="30" t="s">
        <v>18917</v>
      </c>
      <c r="G8634">
        <v>6.2</v>
      </c>
      <c r="H8634">
        <v>4.2</v>
      </c>
      <c r="I8634">
        <v>8.8000000000000007</v>
      </c>
      <c r="J8634">
        <v>0</v>
      </c>
      <c r="K8634" s="13">
        <v>0.192</v>
      </c>
      <c r="L8634" s="13">
        <v>4.2000000000000003E-2</v>
      </c>
      <c r="M8634" s="13">
        <v>6.2E-2</v>
      </c>
      <c r="N8634" s="13">
        <v>8.8000000000000009E-2</v>
      </c>
      <c r="O8634" s="13">
        <v>0</v>
      </c>
      <c r="P8634" s="12" t="str">
        <f>LEFT(Tabela2[[#This Row],[Código]],2)</f>
        <v>84</v>
      </c>
    </row>
    <row r="8635" spans="2:16" ht="15" customHeight="1" x14ac:dyDescent="0.25">
      <c r="B8635" s="36" t="str">
        <f>LOOKUP(Tabela2[[#This Row],[RESUMO]],Tabela3[Grupo],Tabela3[Meus produtos])</f>
        <v>Não</v>
      </c>
      <c r="C8635" s="30" t="s">
        <v>8241</v>
      </c>
      <c r="D8635" t="s">
        <v>21238</v>
      </c>
      <c r="E8635" t="s">
        <v>11853</v>
      </c>
      <c r="F8635" s="30" t="s">
        <v>18918</v>
      </c>
      <c r="G8635">
        <v>6.2</v>
      </c>
      <c r="H8635">
        <v>4.2</v>
      </c>
      <c r="I8635">
        <v>8.8000000000000007</v>
      </c>
      <c r="J8635">
        <v>0</v>
      </c>
      <c r="K8635" s="13">
        <v>0.192</v>
      </c>
      <c r="L8635" s="13">
        <v>4.2000000000000003E-2</v>
      </c>
      <c r="M8635" s="13">
        <v>6.2E-2</v>
      </c>
      <c r="N8635" s="13">
        <v>8.8000000000000009E-2</v>
      </c>
      <c r="O8635" s="13">
        <v>0</v>
      </c>
      <c r="P8635" s="12" t="str">
        <f>LEFT(Tabela2[[#This Row],[Código]],2)</f>
        <v>84</v>
      </c>
    </row>
    <row r="8636" spans="2:16" ht="15" customHeight="1" x14ac:dyDescent="0.25">
      <c r="B8636" s="36" t="str">
        <f>LOOKUP(Tabela2[[#This Row],[RESUMO]],Tabela3[Grupo],Tabela3[Meus produtos])</f>
        <v>Não</v>
      </c>
      <c r="C8636" s="30" t="s">
        <v>8242</v>
      </c>
      <c r="D8636" t="s">
        <v>21238</v>
      </c>
      <c r="E8636" t="s">
        <v>11853</v>
      </c>
      <c r="F8636" s="30" t="s">
        <v>18919</v>
      </c>
      <c r="G8636">
        <v>9.6999999999999993</v>
      </c>
      <c r="H8636">
        <v>4.2</v>
      </c>
      <c r="I8636">
        <v>8.8000000000000007</v>
      </c>
      <c r="J8636">
        <v>0</v>
      </c>
      <c r="K8636" s="13">
        <v>0.22699999999999998</v>
      </c>
      <c r="L8636" s="13">
        <v>4.2000000000000003E-2</v>
      </c>
      <c r="M8636" s="13">
        <v>9.6999999999999989E-2</v>
      </c>
      <c r="N8636" s="13">
        <v>8.8000000000000009E-2</v>
      </c>
      <c r="O8636" s="13">
        <v>0</v>
      </c>
      <c r="P8636" s="12" t="str">
        <f>LEFT(Tabela2[[#This Row],[Código]],2)</f>
        <v>84</v>
      </c>
    </row>
    <row r="8637" spans="2:16" ht="15" customHeight="1" x14ac:dyDescent="0.25">
      <c r="B8637" s="36" t="str">
        <f>LOOKUP(Tabela2[[#This Row],[RESUMO]],Tabela3[Grupo],Tabela3[Meus produtos])</f>
        <v>Não</v>
      </c>
      <c r="C8637" s="30" t="s">
        <v>8243</v>
      </c>
      <c r="D8637" t="s">
        <v>21238</v>
      </c>
      <c r="E8637" t="s">
        <v>11853</v>
      </c>
      <c r="F8637" s="30" t="s">
        <v>18920</v>
      </c>
      <c r="G8637">
        <v>6.2</v>
      </c>
      <c r="H8637">
        <v>4.2</v>
      </c>
      <c r="I8637">
        <v>8.8000000000000007</v>
      </c>
      <c r="J8637">
        <v>0</v>
      </c>
      <c r="K8637" s="13">
        <v>0.192</v>
      </c>
      <c r="L8637" s="13">
        <v>4.2000000000000003E-2</v>
      </c>
      <c r="M8637" s="13">
        <v>6.2E-2</v>
      </c>
      <c r="N8637" s="13">
        <v>8.8000000000000009E-2</v>
      </c>
      <c r="O8637" s="13">
        <v>0</v>
      </c>
      <c r="P8637" s="12" t="str">
        <f>LEFT(Tabela2[[#This Row],[Código]],2)</f>
        <v>84</v>
      </c>
    </row>
    <row r="8638" spans="2:16" ht="15" customHeight="1" x14ac:dyDescent="0.25">
      <c r="B8638" s="36" t="str">
        <f>LOOKUP(Tabela2[[#This Row],[RESUMO]],Tabela3[Grupo],Tabela3[Meus produtos])</f>
        <v>Não</v>
      </c>
      <c r="C8638" s="30" t="s">
        <v>8244</v>
      </c>
      <c r="D8638" t="s">
        <v>21238</v>
      </c>
      <c r="E8638" t="s">
        <v>11853</v>
      </c>
      <c r="F8638" s="30" t="s">
        <v>18921</v>
      </c>
      <c r="G8638">
        <v>6.2</v>
      </c>
      <c r="H8638">
        <v>4.2</v>
      </c>
      <c r="I8638">
        <v>8.8000000000000007</v>
      </c>
      <c r="J8638">
        <v>0</v>
      </c>
      <c r="K8638" s="13">
        <v>0.192</v>
      </c>
      <c r="L8638" s="13">
        <v>4.2000000000000003E-2</v>
      </c>
      <c r="M8638" s="13">
        <v>6.2E-2</v>
      </c>
      <c r="N8638" s="13">
        <v>8.8000000000000009E-2</v>
      </c>
      <c r="O8638" s="13">
        <v>0</v>
      </c>
      <c r="P8638" s="12" t="str">
        <f>LEFT(Tabela2[[#This Row],[Código]],2)</f>
        <v>84</v>
      </c>
    </row>
    <row r="8639" spans="2:16" ht="15" customHeight="1" x14ac:dyDescent="0.25">
      <c r="B8639" s="36" t="str">
        <f>LOOKUP(Tabela2[[#This Row],[RESUMO]],Tabela3[Grupo],Tabela3[Meus produtos])</f>
        <v>Não</v>
      </c>
      <c r="C8639" s="30" t="s">
        <v>8245</v>
      </c>
      <c r="D8639" t="s">
        <v>21238</v>
      </c>
      <c r="E8639" t="s">
        <v>11853</v>
      </c>
      <c r="F8639" s="30" t="s">
        <v>18922</v>
      </c>
      <c r="G8639">
        <v>6.2</v>
      </c>
      <c r="H8639">
        <v>4.2</v>
      </c>
      <c r="I8639">
        <v>8.8000000000000007</v>
      </c>
      <c r="J8639">
        <v>0</v>
      </c>
      <c r="K8639" s="13">
        <v>0.192</v>
      </c>
      <c r="L8639" s="13">
        <v>4.2000000000000003E-2</v>
      </c>
      <c r="M8639" s="13">
        <v>6.2E-2</v>
      </c>
      <c r="N8639" s="13">
        <v>8.8000000000000009E-2</v>
      </c>
      <c r="O8639" s="13">
        <v>0</v>
      </c>
      <c r="P8639" s="12" t="str">
        <f>LEFT(Tabela2[[#This Row],[Código]],2)</f>
        <v>84</v>
      </c>
    </row>
    <row r="8640" spans="2:16" ht="15" customHeight="1" x14ac:dyDescent="0.25">
      <c r="B8640" s="36" t="str">
        <f>LOOKUP(Tabela2[[#This Row],[RESUMO]],Tabela3[Grupo],Tabela3[Meus produtos])</f>
        <v>Não</v>
      </c>
      <c r="C8640" s="30" t="s">
        <v>8246</v>
      </c>
      <c r="D8640" t="s">
        <v>21238</v>
      </c>
      <c r="E8640" t="s">
        <v>11853</v>
      </c>
      <c r="F8640" s="30" t="s">
        <v>18923</v>
      </c>
      <c r="G8640">
        <v>9.6999999999999993</v>
      </c>
      <c r="H8640">
        <v>4.2</v>
      </c>
      <c r="I8640">
        <v>8.8000000000000007</v>
      </c>
      <c r="J8640">
        <v>0</v>
      </c>
      <c r="K8640" s="13">
        <v>0.22699999999999998</v>
      </c>
      <c r="L8640" s="13">
        <v>4.2000000000000003E-2</v>
      </c>
      <c r="M8640" s="13">
        <v>9.6999999999999989E-2</v>
      </c>
      <c r="N8640" s="13">
        <v>8.8000000000000009E-2</v>
      </c>
      <c r="O8640" s="13">
        <v>0</v>
      </c>
      <c r="P8640" s="12" t="str">
        <f>LEFT(Tabela2[[#This Row],[Código]],2)</f>
        <v>84</v>
      </c>
    </row>
    <row r="8641" spans="2:16" ht="15" customHeight="1" x14ac:dyDescent="0.25">
      <c r="B8641" s="36" t="str">
        <f>LOOKUP(Tabela2[[#This Row],[RESUMO]],Tabela3[Grupo],Tabela3[Meus produtos])</f>
        <v>Não</v>
      </c>
      <c r="C8641" s="30" t="s">
        <v>8247</v>
      </c>
      <c r="D8641" t="s">
        <v>21238</v>
      </c>
      <c r="E8641" t="s">
        <v>11853</v>
      </c>
      <c r="F8641" s="30" t="s">
        <v>18924</v>
      </c>
      <c r="G8641">
        <v>6.2</v>
      </c>
      <c r="H8641">
        <v>4.2</v>
      </c>
      <c r="I8641">
        <v>8.8000000000000007</v>
      </c>
      <c r="J8641">
        <v>0</v>
      </c>
      <c r="K8641" s="13">
        <v>0.192</v>
      </c>
      <c r="L8641" s="13">
        <v>4.2000000000000003E-2</v>
      </c>
      <c r="M8641" s="13">
        <v>6.2E-2</v>
      </c>
      <c r="N8641" s="13">
        <v>8.8000000000000009E-2</v>
      </c>
      <c r="O8641" s="13">
        <v>0</v>
      </c>
      <c r="P8641" s="12" t="str">
        <f>LEFT(Tabela2[[#This Row],[Código]],2)</f>
        <v>84</v>
      </c>
    </row>
    <row r="8642" spans="2:16" ht="15" customHeight="1" x14ac:dyDescent="0.25">
      <c r="B8642" s="36" t="str">
        <f>LOOKUP(Tabela2[[#This Row],[RESUMO]],Tabela3[Grupo],Tabela3[Meus produtos])</f>
        <v>Não</v>
      </c>
      <c r="C8642" s="30" t="s">
        <v>8248</v>
      </c>
      <c r="D8642" t="s">
        <v>21238</v>
      </c>
      <c r="E8642" t="s">
        <v>11853</v>
      </c>
      <c r="F8642" s="30" t="s">
        <v>18925</v>
      </c>
      <c r="G8642">
        <v>9.6999999999999993</v>
      </c>
      <c r="H8642">
        <v>4.2</v>
      </c>
      <c r="I8642">
        <v>8.8000000000000007</v>
      </c>
      <c r="J8642">
        <v>0</v>
      </c>
      <c r="K8642" s="13">
        <v>0.22699999999999998</v>
      </c>
      <c r="L8642" s="13">
        <v>4.2000000000000003E-2</v>
      </c>
      <c r="M8642" s="13">
        <v>9.6999999999999989E-2</v>
      </c>
      <c r="N8642" s="13">
        <v>8.8000000000000009E-2</v>
      </c>
      <c r="O8642" s="13">
        <v>0</v>
      </c>
      <c r="P8642" s="12" t="str">
        <f>LEFT(Tabela2[[#This Row],[Código]],2)</f>
        <v>84</v>
      </c>
    </row>
    <row r="8643" spans="2:16" ht="15" customHeight="1" x14ac:dyDescent="0.25">
      <c r="B8643" s="36" t="str">
        <f>LOOKUP(Tabela2[[#This Row],[RESUMO]],Tabela3[Grupo],Tabela3[Meus produtos])</f>
        <v>Não</v>
      </c>
      <c r="C8643" s="30" t="s">
        <v>8249</v>
      </c>
      <c r="D8643" t="s">
        <v>21238</v>
      </c>
      <c r="E8643" t="s">
        <v>11853</v>
      </c>
      <c r="F8643" s="30" t="s">
        <v>18926</v>
      </c>
      <c r="G8643">
        <v>6.2</v>
      </c>
      <c r="H8643">
        <v>4.2</v>
      </c>
      <c r="I8643">
        <v>8.8000000000000007</v>
      </c>
      <c r="J8643">
        <v>0</v>
      </c>
      <c r="K8643" s="13">
        <v>0.192</v>
      </c>
      <c r="L8643" s="13">
        <v>4.2000000000000003E-2</v>
      </c>
      <c r="M8643" s="13">
        <v>6.2E-2</v>
      </c>
      <c r="N8643" s="13">
        <v>8.8000000000000009E-2</v>
      </c>
      <c r="O8643" s="13">
        <v>0</v>
      </c>
      <c r="P8643" s="12" t="str">
        <f>LEFT(Tabela2[[#This Row],[Código]],2)</f>
        <v>84</v>
      </c>
    </row>
    <row r="8644" spans="2:16" ht="15" customHeight="1" x14ac:dyDescent="0.25">
      <c r="B8644" s="36" t="str">
        <f>LOOKUP(Tabela2[[#This Row],[RESUMO]],Tabela3[Grupo],Tabela3[Meus produtos])</f>
        <v>Não</v>
      </c>
      <c r="C8644" s="30" t="s">
        <v>8250</v>
      </c>
      <c r="D8644" t="s">
        <v>21238</v>
      </c>
      <c r="E8644" t="s">
        <v>11853</v>
      </c>
      <c r="F8644" s="30" t="s">
        <v>18927</v>
      </c>
      <c r="G8644">
        <v>9.6999999999999993</v>
      </c>
      <c r="H8644">
        <v>4.2</v>
      </c>
      <c r="I8644">
        <v>8.8000000000000007</v>
      </c>
      <c r="J8644">
        <v>0</v>
      </c>
      <c r="K8644" s="13">
        <v>0.22699999999999998</v>
      </c>
      <c r="L8644" s="13">
        <v>4.2000000000000003E-2</v>
      </c>
      <c r="M8644" s="13">
        <v>9.6999999999999989E-2</v>
      </c>
      <c r="N8644" s="13">
        <v>8.8000000000000009E-2</v>
      </c>
      <c r="O8644" s="13">
        <v>0</v>
      </c>
      <c r="P8644" s="12" t="str">
        <f>LEFT(Tabela2[[#This Row],[Código]],2)</f>
        <v>84</v>
      </c>
    </row>
    <row r="8645" spans="2:16" ht="15" customHeight="1" x14ac:dyDescent="0.25">
      <c r="B8645" s="36" t="str">
        <f>LOOKUP(Tabela2[[#This Row],[RESUMO]],Tabela3[Grupo],Tabela3[Meus produtos])</f>
        <v>Não</v>
      </c>
      <c r="C8645" s="30" t="s">
        <v>8251</v>
      </c>
      <c r="D8645" t="s">
        <v>21238</v>
      </c>
      <c r="E8645" t="s">
        <v>11853</v>
      </c>
      <c r="F8645" s="30" t="s">
        <v>18928</v>
      </c>
      <c r="G8645">
        <v>6.2</v>
      </c>
      <c r="H8645">
        <v>4.2</v>
      </c>
      <c r="I8645">
        <v>8.8000000000000007</v>
      </c>
      <c r="J8645">
        <v>0</v>
      </c>
      <c r="K8645" s="13">
        <v>0.192</v>
      </c>
      <c r="L8645" s="13">
        <v>4.2000000000000003E-2</v>
      </c>
      <c r="M8645" s="13">
        <v>6.2E-2</v>
      </c>
      <c r="N8645" s="13">
        <v>8.8000000000000009E-2</v>
      </c>
      <c r="O8645" s="13">
        <v>0</v>
      </c>
      <c r="P8645" s="12" t="str">
        <f>LEFT(Tabela2[[#This Row],[Código]],2)</f>
        <v>84</v>
      </c>
    </row>
    <row r="8646" spans="2:16" ht="15" customHeight="1" x14ac:dyDescent="0.25">
      <c r="B8646" s="36" t="str">
        <f>LOOKUP(Tabela2[[#This Row],[RESUMO]],Tabela3[Grupo],Tabela3[Meus produtos])</f>
        <v>Não</v>
      </c>
      <c r="C8646" s="30" t="s">
        <v>8252</v>
      </c>
      <c r="D8646" t="s">
        <v>21238</v>
      </c>
      <c r="E8646" t="s">
        <v>11853</v>
      </c>
      <c r="F8646" s="30" t="s">
        <v>18929</v>
      </c>
      <c r="G8646">
        <v>9.6999999999999993</v>
      </c>
      <c r="H8646">
        <v>4.2</v>
      </c>
      <c r="I8646">
        <v>8.8000000000000007</v>
      </c>
      <c r="J8646">
        <v>0</v>
      </c>
      <c r="K8646" s="13">
        <v>0.22699999999999998</v>
      </c>
      <c r="L8646" s="13">
        <v>4.2000000000000003E-2</v>
      </c>
      <c r="M8646" s="13">
        <v>9.6999999999999989E-2</v>
      </c>
      <c r="N8646" s="13">
        <v>8.8000000000000009E-2</v>
      </c>
      <c r="O8646" s="13">
        <v>0</v>
      </c>
      <c r="P8646" s="12" t="str">
        <f>LEFT(Tabela2[[#This Row],[Código]],2)</f>
        <v>84</v>
      </c>
    </row>
    <row r="8647" spans="2:16" ht="15" customHeight="1" x14ac:dyDescent="0.25">
      <c r="B8647" s="36" t="str">
        <f>LOOKUP(Tabela2[[#This Row],[RESUMO]],Tabela3[Grupo],Tabela3[Meus produtos])</f>
        <v>Não</v>
      </c>
      <c r="C8647" s="30" t="s">
        <v>8253</v>
      </c>
      <c r="D8647" t="s">
        <v>21238</v>
      </c>
      <c r="E8647" t="s">
        <v>11853</v>
      </c>
      <c r="F8647" s="30" t="s">
        <v>18930</v>
      </c>
      <c r="G8647">
        <v>9.6999999999999993</v>
      </c>
      <c r="H8647">
        <v>4.2</v>
      </c>
      <c r="I8647">
        <v>8.8000000000000007</v>
      </c>
      <c r="J8647">
        <v>0</v>
      </c>
      <c r="K8647" s="13">
        <v>0.22699999999999998</v>
      </c>
      <c r="L8647" s="13">
        <v>4.2000000000000003E-2</v>
      </c>
      <c r="M8647" s="13">
        <v>9.6999999999999989E-2</v>
      </c>
      <c r="N8647" s="13">
        <v>8.8000000000000009E-2</v>
      </c>
      <c r="O8647" s="13">
        <v>0</v>
      </c>
      <c r="P8647" s="12" t="str">
        <f>LEFT(Tabela2[[#This Row],[Código]],2)</f>
        <v>84</v>
      </c>
    </row>
    <row r="8648" spans="2:16" ht="15" customHeight="1" x14ac:dyDescent="0.25">
      <c r="B8648" s="36" t="str">
        <f>LOOKUP(Tabela2[[#This Row],[RESUMO]],Tabela3[Grupo],Tabela3[Meus produtos])</f>
        <v>Não</v>
      </c>
      <c r="C8648" s="30" t="s">
        <v>8254</v>
      </c>
      <c r="D8648" t="s">
        <v>21238</v>
      </c>
      <c r="E8648" t="s">
        <v>11853</v>
      </c>
      <c r="F8648" s="30" t="s">
        <v>18931</v>
      </c>
      <c r="G8648">
        <v>6.2</v>
      </c>
      <c r="H8648">
        <v>4.2</v>
      </c>
      <c r="I8648">
        <v>8.8000000000000007</v>
      </c>
      <c r="J8648">
        <v>0</v>
      </c>
      <c r="K8648" s="13">
        <v>0.192</v>
      </c>
      <c r="L8648" s="13">
        <v>4.2000000000000003E-2</v>
      </c>
      <c r="M8648" s="13">
        <v>6.2E-2</v>
      </c>
      <c r="N8648" s="13">
        <v>8.8000000000000009E-2</v>
      </c>
      <c r="O8648" s="13">
        <v>0</v>
      </c>
      <c r="P8648" s="12" t="str">
        <f>LEFT(Tabela2[[#This Row],[Código]],2)</f>
        <v>84</v>
      </c>
    </row>
    <row r="8649" spans="2:16" ht="15" customHeight="1" x14ac:dyDescent="0.25">
      <c r="B8649" s="36" t="str">
        <f>LOOKUP(Tabela2[[#This Row],[RESUMO]],Tabela3[Grupo],Tabela3[Meus produtos])</f>
        <v>Não</v>
      </c>
      <c r="C8649" s="30" t="s">
        <v>8255</v>
      </c>
      <c r="D8649" t="s">
        <v>21238</v>
      </c>
      <c r="E8649" t="s">
        <v>11853</v>
      </c>
      <c r="F8649" s="30" t="s">
        <v>18932</v>
      </c>
      <c r="G8649">
        <v>9.6999999999999993</v>
      </c>
      <c r="H8649">
        <v>4.2</v>
      </c>
      <c r="I8649">
        <v>8.8000000000000007</v>
      </c>
      <c r="J8649">
        <v>0</v>
      </c>
      <c r="K8649" s="13">
        <v>0.22699999999999998</v>
      </c>
      <c r="L8649" s="13">
        <v>4.2000000000000003E-2</v>
      </c>
      <c r="M8649" s="13">
        <v>9.6999999999999989E-2</v>
      </c>
      <c r="N8649" s="13">
        <v>8.8000000000000009E-2</v>
      </c>
      <c r="O8649" s="13">
        <v>0</v>
      </c>
      <c r="P8649" s="12" t="str">
        <f>LEFT(Tabela2[[#This Row],[Código]],2)</f>
        <v>84</v>
      </c>
    </row>
    <row r="8650" spans="2:16" ht="15" customHeight="1" x14ac:dyDescent="0.25">
      <c r="B8650" s="36" t="str">
        <f>LOOKUP(Tabela2[[#This Row],[RESUMO]],Tabela3[Grupo],Tabela3[Meus produtos])</f>
        <v>Não</v>
      </c>
      <c r="C8650" s="30" t="s">
        <v>8256</v>
      </c>
      <c r="D8650" t="s">
        <v>21238</v>
      </c>
      <c r="E8650" t="s">
        <v>11853</v>
      </c>
      <c r="F8650" s="30" t="s">
        <v>18933</v>
      </c>
      <c r="G8650">
        <v>6.2</v>
      </c>
      <c r="H8650">
        <v>4.2</v>
      </c>
      <c r="I8650">
        <v>8.8000000000000007</v>
      </c>
      <c r="J8650">
        <v>0</v>
      </c>
      <c r="K8650" s="13">
        <v>0.192</v>
      </c>
      <c r="L8650" s="13">
        <v>4.2000000000000003E-2</v>
      </c>
      <c r="M8650" s="13">
        <v>6.2E-2</v>
      </c>
      <c r="N8650" s="13">
        <v>8.8000000000000009E-2</v>
      </c>
      <c r="O8650" s="13">
        <v>0</v>
      </c>
      <c r="P8650" s="12" t="str">
        <f>LEFT(Tabela2[[#This Row],[Código]],2)</f>
        <v>84</v>
      </c>
    </row>
    <row r="8651" spans="2:16" ht="15" customHeight="1" x14ac:dyDescent="0.25">
      <c r="B8651" s="36" t="str">
        <f>LOOKUP(Tabela2[[#This Row],[RESUMO]],Tabela3[Grupo],Tabela3[Meus produtos])</f>
        <v>Não</v>
      </c>
      <c r="C8651" s="30" t="s">
        <v>8257</v>
      </c>
      <c r="D8651" t="s">
        <v>21238</v>
      </c>
      <c r="E8651" t="s">
        <v>11853</v>
      </c>
      <c r="F8651" s="30" t="s">
        <v>18934</v>
      </c>
      <c r="G8651">
        <v>9.6999999999999993</v>
      </c>
      <c r="H8651">
        <v>4.2</v>
      </c>
      <c r="I8651">
        <v>8.8000000000000007</v>
      </c>
      <c r="J8651">
        <v>0</v>
      </c>
      <c r="K8651" s="13">
        <v>0.22699999999999998</v>
      </c>
      <c r="L8651" s="13">
        <v>4.2000000000000003E-2</v>
      </c>
      <c r="M8651" s="13">
        <v>9.6999999999999989E-2</v>
      </c>
      <c r="N8651" s="13">
        <v>8.8000000000000009E-2</v>
      </c>
      <c r="O8651" s="13">
        <v>0</v>
      </c>
      <c r="P8651" s="12" t="str">
        <f>LEFT(Tabela2[[#This Row],[Código]],2)</f>
        <v>84</v>
      </c>
    </row>
    <row r="8652" spans="2:16" ht="15" customHeight="1" x14ac:dyDescent="0.25">
      <c r="B8652" s="36" t="str">
        <f>LOOKUP(Tabela2[[#This Row],[RESUMO]],Tabela3[Grupo],Tabela3[Meus produtos])</f>
        <v>Não</v>
      </c>
      <c r="C8652" s="30" t="s">
        <v>8258</v>
      </c>
      <c r="D8652" t="s">
        <v>21238</v>
      </c>
      <c r="E8652" t="s">
        <v>11853</v>
      </c>
      <c r="F8652" s="30" t="s">
        <v>18935</v>
      </c>
      <c r="G8652">
        <v>6.2</v>
      </c>
      <c r="H8652">
        <v>4.2</v>
      </c>
      <c r="I8652">
        <v>8.8000000000000007</v>
      </c>
      <c r="J8652">
        <v>0</v>
      </c>
      <c r="K8652" s="13">
        <v>0.192</v>
      </c>
      <c r="L8652" s="13">
        <v>4.2000000000000003E-2</v>
      </c>
      <c r="M8652" s="13">
        <v>6.2E-2</v>
      </c>
      <c r="N8652" s="13">
        <v>8.8000000000000009E-2</v>
      </c>
      <c r="O8652" s="13">
        <v>0</v>
      </c>
      <c r="P8652" s="12" t="str">
        <f>LEFT(Tabela2[[#This Row],[Código]],2)</f>
        <v>84</v>
      </c>
    </row>
    <row r="8653" spans="2:16" ht="15" customHeight="1" x14ac:dyDescent="0.25">
      <c r="B8653" s="36" t="str">
        <f>LOOKUP(Tabela2[[#This Row],[RESUMO]],Tabela3[Grupo],Tabela3[Meus produtos])</f>
        <v>Não</v>
      </c>
      <c r="C8653" s="30" t="s">
        <v>8259</v>
      </c>
      <c r="D8653" t="s">
        <v>21238</v>
      </c>
      <c r="E8653" t="s">
        <v>11853</v>
      </c>
      <c r="F8653" s="30" t="s">
        <v>18936</v>
      </c>
      <c r="G8653">
        <v>9.6999999999999993</v>
      </c>
      <c r="H8653">
        <v>4.2</v>
      </c>
      <c r="I8653">
        <v>8.8000000000000007</v>
      </c>
      <c r="J8653">
        <v>0</v>
      </c>
      <c r="K8653" s="13">
        <v>0.22699999999999998</v>
      </c>
      <c r="L8653" s="13">
        <v>4.2000000000000003E-2</v>
      </c>
      <c r="M8653" s="13">
        <v>9.6999999999999989E-2</v>
      </c>
      <c r="N8653" s="13">
        <v>8.8000000000000009E-2</v>
      </c>
      <c r="O8653" s="13">
        <v>0</v>
      </c>
      <c r="P8653" s="12" t="str">
        <f>LEFT(Tabela2[[#This Row],[Código]],2)</f>
        <v>84</v>
      </c>
    </row>
    <row r="8654" spans="2:16" ht="15" customHeight="1" x14ac:dyDescent="0.25">
      <c r="B8654" s="36" t="str">
        <f>LOOKUP(Tabela2[[#This Row],[RESUMO]],Tabela3[Grupo],Tabela3[Meus produtos])</f>
        <v>Não</v>
      </c>
      <c r="C8654" s="30" t="s">
        <v>8260</v>
      </c>
      <c r="D8654" t="s">
        <v>21238</v>
      </c>
      <c r="E8654" t="s">
        <v>11853</v>
      </c>
      <c r="F8654" s="30" t="s">
        <v>18937</v>
      </c>
      <c r="G8654">
        <v>9.6999999999999993</v>
      </c>
      <c r="H8654">
        <v>4.2</v>
      </c>
      <c r="I8654">
        <v>8.8000000000000007</v>
      </c>
      <c r="J8654">
        <v>0</v>
      </c>
      <c r="K8654" s="13">
        <v>0.22699999999999998</v>
      </c>
      <c r="L8654" s="13">
        <v>4.2000000000000003E-2</v>
      </c>
      <c r="M8654" s="13">
        <v>9.6999999999999989E-2</v>
      </c>
      <c r="N8654" s="13">
        <v>8.8000000000000009E-2</v>
      </c>
      <c r="O8654" s="13">
        <v>0</v>
      </c>
      <c r="P8654" s="12" t="str">
        <f>LEFT(Tabela2[[#This Row],[Código]],2)</f>
        <v>84</v>
      </c>
    </row>
    <row r="8655" spans="2:16" ht="15" customHeight="1" x14ac:dyDescent="0.25">
      <c r="B8655" s="36" t="str">
        <f>LOOKUP(Tabela2[[#This Row],[RESUMO]],Tabela3[Grupo],Tabela3[Meus produtos])</f>
        <v>Não</v>
      </c>
      <c r="C8655" s="30" t="s">
        <v>8261</v>
      </c>
      <c r="D8655" t="s">
        <v>21238</v>
      </c>
      <c r="E8655" t="s">
        <v>11853</v>
      </c>
      <c r="F8655" s="30" t="s">
        <v>18938</v>
      </c>
      <c r="G8655">
        <v>9.6999999999999993</v>
      </c>
      <c r="H8655">
        <v>4.2</v>
      </c>
      <c r="I8655">
        <v>8.8000000000000007</v>
      </c>
      <c r="J8655">
        <v>0</v>
      </c>
      <c r="K8655" s="13">
        <v>0.22699999999999998</v>
      </c>
      <c r="L8655" s="13">
        <v>4.2000000000000003E-2</v>
      </c>
      <c r="M8655" s="13">
        <v>9.6999999999999989E-2</v>
      </c>
      <c r="N8655" s="13">
        <v>8.8000000000000009E-2</v>
      </c>
      <c r="O8655" s="13">
        <v>0</v>
      </c>
      <c r="P8655" s="12" t="str">
        <f>LEFT(Tabela2[[#This Row],[Código]],2)</f>
        <v>84</v>
      </c>
    </row>
    <row r="8656" spans="2:16" ht="15" customHeight="1" x14ac:dyDescent="0.25">
      <c r="B8656" s="36" t="str">
        <f>LOOKUP(Tabela2[[#This Row],[RESUMO]],Tabela3[Grupo],Tabela3[Meus produtos])</f>
        <v>Não</v>
      </c>
      <c r="C8656" s="30" t="s">
        <v>8262</v>
      </c>
      <c r="D8656" t="s">
        <v>21238</v>
      </c>
      <c r="E8656" t="s">
        <v>11853</v>
      </c>
      <c r="F8656" s="30" t="s">
        <v>18939</v>
      </c>
      <c r="G8656">
        <v>6.2</v>
      </c>
      <c r="H8656">
        <v>4.2</v>
      </c>
      <c r="I8656">
        <v>8.8000000000000007</v>
      </c>
      <c r="J8656">
        <v>0</v>
      </c>
      <c r="K8656" s="13">
        <v>0.192</v>
      </c>
      <c r="L8656" s="13">
        <v>4.2000000000000003E-2</v>
      </c>
      <c r="M8656" s="13">
        <v>6.2E-2</v>
      </c>
      <c r="N8656" s="13">
        <v>8.8000000000000009E-2</v>
      </c>
      <c r="O8656" s="13">
        <v>0</v>
      </c>
      <c r="P8656" s="12" t="str">
        <f>LEFT(Tabela2[[#This Row],[Código]],2)</f>
        <v>84</v>
      </c>
    </row>
    <row r="8657" spans="2:16" ht="15" customHeight="1" x14ac:dyDescent="0.25">
      <c r="B8657" s="36" t="str">
        <f>LOOKUP(Tabela2[[#This Row],[RESUMO]],Tabela3[Grupo],Tabela3[Meus produtos])</f>
        <v>Não</v>
      </c>
      <c r="C8657" s="30" t="s">
        <v>8263</v>
      </c>
      <c r="D8657" t="s">
        <v>21238</v>
      </c>
      <c r="E8657" t="s">
        <v>11853</v>
      </c>
      <c r="F8657" s="30" t="s">
        <v>18940</v>
      </c>
      <c r="G8657">
        <v>6.2</v>
      </c>
      <c r="H8657">
        <v>4.2</v>
      </c>
      <c r="I8657">
        <v>8.8000000000000007</v>
      </c>
      <c r="J8657">
        <v>0</v>
      </c>
      <c r="K8657" s="13">
        <v>0.192</v>
      </c>
      <c r="L8657" s="13">
        <v>4.2000000000000003E-2</v>
      </c>
      <c r="M8657" s="13">
        <v>6.2E-2</v>
      </c>
      <c r="N8657" s="13">
        <v>8.8000000000000009E-2</v>
      </c>
      <c r="O8657" s="13">
        <v>0</v>
      </c>
      <c r="P8657" s="12" t="str">
        <f>LEFT(Tabela2[[#This Row],[Código]],2)</f>
        <v>84</v>
      </c>
    </row>
    <row r="8658" spans="2:16" ht="15" customHeight="1" x14ac:dyDescent="0.25">
      <c r="B8658" s="36" t="str">
        <f>LOOKUP(Tabela2[[#This Row],[RESUMO]],Tabela3[Grupo],Tabela3[Meus produtos])</f>
        <v>Não</v>
      </c>
      <c r="C8658" s="30" t="s">
        <v>8264</v>
      </c>
      <c r="D8658" t="s">
        <v>21238</v>
      </c>
      <c r="E8658" t="s">
        <v>11853</v>
      </c>
      <c r="F8658" s="30" t="s">
        <v>18941</v>
      </c>
      <c r="G8658">
        <v>6.2</v>
      </c>
      <c r="H8658">
        <v>4.2</v>
      </c>
      <c r="I8658">
        <v>8.8000000000000007</v>
      </c>
      <c r="J8658">
        <v>0</v>
      </c>
      <c r="K8658" s="13">
        <v>0.192</v>
      </c>
      <c r="L8658" s="13">
        <v>4.2000000000000003E-2</v>
      </c>
      <c r="M8658" s="13">
        <v>6.2E-2</v>
      </c>
      <c r="N8658" s="13">
        <v>8.8000000000000009E-2</v>
      </c>
      <c r="O8658" s="13">
        <v>0</v>
      </c>
      <c r="P8658" s="12" t="str">
        <f>LEFT(Tabela2[[#This Row],[Código]],2)</f>
        <v>84</v>
      </c>
    </row>
    <row r="8659" spans="2:16" ht="15" customHeight="1" x14ac:dyDescent="0.25">
      <c r="B8659" s="36" t="str">
        <f>LOOKUP(Tabela2[[#This Row],[RESUMO]],Tabela3[Grupo],Tabela3[Meus produtos])</f>
        <v>Não</v>
      </c>
      <c r="C8659" s="30" t="s">
        <v>8265</v>
      </c>
      <c r="D8659" t="s">
        <v>21238</v>
      </c>
      <c r="E8659" t="s">
        <v>11853</v>
      </c>
      <c r="F8659" s="30" t="s">
        <v>18942</v>
      </c>
      <c r="G8659">
        <v>6.2</v>
      </c>
      <c r="H8659">
        <v>4.2</v>
      </c>
      <c r="I8659">
        <v>8.8000000000000007</v>
      </c>
      <c r="J8659">
        <v>0</v>
      </c>
      <c r="K8659" s="13">
        <v>0.192</v>
      </c>
      <c r="L8659" s="13">
        <v>4.2000000000000003E-2</v>
      </c>
      <c r="M8659" s="13">
        <v>6.2E-2</v>
      </c>
      <c r="N8659" s="13">
        <v>8.8000000000000009E-2</v>
      </c>
      <c r="O8659" s="13">
        <v>0</v>
      </c>
      <c r="P8659" s="12" t="str">
        <f>LEFT(Tabela2[[#This Row],[Código]],2)</f>
        <v>84</v>
      </c>
    </row>
    <row r="8660" spans="2:16" ht="15" customHeight="1" x14ac:dyDescent="0.25">
      <c r="B8660" s="36" t="str">
        <f>LOOKUP(Tabela2[[#This Row],[RESUMO]],Tabela3[Grupo],Tabela3[Meus produtos])</f>
        <v>Não</v>
      </c>
      <c r="C8660" s="30" t="s">
        <v>8266</v>
      </c>
      <c r="D8660" t="s">
        <v>21238</v>
      </c>
      <c r="E8660" t="s">
        <v>11853</v>
      </c>
      <c r="F8660" s="30" t="s">
        <v>18943</v>
      </c>
      <c r="G8660">
        <v>9.6999999999999993</v>
      </c>
      <c r="H8660">
        <v>4.2</v>
      </c>
      <c r="I8660">
        <v>8.8000000000000007</v>
      </c>
      <c r="J8660">
        <v>0</v>
      </c>
      <c r="K8660" s="13">
        <v>0.22699999999999998</v>
      </c>
      <c r="L8660" s="13">
        <v>4.2000000000000003E-2</v>
      </c>
      <c r="M8660" s="13">
        <v>9.6999999999999989E-2</v>
      </c>
      <c r="N8660" s="13">
        <v>8.8000000000000009E-2</v>
      </c>
      <c r="O8660" s="13">
        <v>0</v>
      </c>
      <c r="P8660" s="12" t="str">
        <f>LEFT(Tabela2[[#This Row],[Código]],2)</f>
        <v>84</v>
      </c>
    </row>
    <row r="8661" spans="2:16" ht="15" customHeight="1" x14ac:dyDescent="0.25">
      <c r="B8661" s="36" t="str">
        <f>LOOKUP(Tabela2[[#This Row],[RESUMO]],Tabela3[Grupo],Tabela3[Meus produtos])</f>
        <v>Não</v>
      </c>
      <c r="C8661" s="30" t="s">
        <v>8267</v>
      </c>
      <c r="D8661" t="s">
        <v>21238</v>
      </c>
      <c r="E8661" t="s">
        <v>11853</v>
      </c>
      <c r="F8661" s="30" t="s">
        <v>18944</v>
      </c>
      <c r="G8661">
        <v>6.2</v>
      </c>
      <c r="H8661">
        <v>4.2</v>
      </c>
      <c r="I8661">
        <v>8.8000000000000007</v>
      </c>
      <c r="J8661">
        <v>0</v>
      </c>
      <c r="K8661" s="13">
        <v>0.192</v>
      </c>
      <c r="L8661" s="13">
        <v>4.2000000000000003E-2</v>
      </c>
      <c r="M8661" s="13">
        <v>6.2E-2</v>
      </c>
      <c r="N8661" s="13">
        <v>8.8000000000000009E-2</v>
      </c>
      <c r="O8661" s="13">
        <v>0</v>
      </c>
      <c r="P8661" s="12" t="str">
        <f>LEFT(Tabela2[[#This Row],[Código]],2)</f>
        <v>84</v>
      </c>
    </row>
    <row r="8662" spans="2:16" ht="15" customHeight="1" x14ac:dyDescent="0.25">
      <c r="B8662" s="36" t="str">
        <f>LOOKUP(Tabela2[[#This Row],[RESUMO]],Tabela3[Grupo],Tabela3[Meus produtos])</f>
        <v>Não</v>
      </c>
      <c r="C8662" s="30" t="s">
        <v>8268</v>
      </c>
      <c r="D8662" t="s">
        <v>21238</v>
      </c>
      <c r="E8662" t="s">
        <v>11853</v>
      </c>
      <c r="F8662" s="30" t="s">
        <v>18945</v>
      </c>
      <c r="G8662">
        <v>9.6999999999999993</v>
      </c>
      <c r="H8662">
        <v>4.2</v>
      </c>
      <c r="I8662">
        <v>8.8000000000000007</v>
      </c>
      <c r="J8662">
        <v>0</v>
      </c>
      <c r="K8662" s="13">
        <v>0.22699999999999998</v>
      </c>
      <c r="L8662" s="13">
        <v>4.2000000000000003E-2</v>
      </c>
      <c r="M8662" s="13">
        <v>9.6999999999999989E-2</v>
      </c>
      <c r="N8662" s="13">
        <v>8.8000000000000009E-2</v>
      </c>
      <c r="O8662" s="13">
        <v>0</v>
      </c>
      <c r="P8662" s="12" t="str">
        <f>LEFT(Tabela2[[#This Row],[Código]],2)</f>
        <v>84</v>
      </c>
    </row>
    <row r="8663" spans="2:16" ht="15" customHeight="1" x14ac:dyDescent="0.25">
      <c r="B8663" s="36" t="str">
        <f>LOOKUP(Tabela2[[#This Row],[RESUMO]],Tabela3[Grupo],Tabela3[Meus produtos])</f>
        <v>Não</v>
      </c>
      <c r="C8663" s="30" t="s">
        <v>8269</v>
      </c>
      <c r="D8663" t="s">
        <v>21238</v>
      </c>
      <c r="E8663" t="s">
        <v>11853</v>
      </c>
      <c r="F8663" s="30" t="s">
        <v>18946</v>
      </c>
      <c r="G8663">
        <v>6.47</v>
      </c>
      <c r="H8663">
        <v>4.2</v>
      </c>
      <c r="I8663">
        <v>0</v>
      </c>
      <c r="J8663">
        <v>0</v>
      </c>
      <c r="K8663" s="13">
        <v>0.10669999999999999</v>
      </c>
      <c r="L8663" s="13">
        <v>4.2000000000000003E-2</v>
      </c>
      <c r="M8663" s="13">
        <v>6.4699999999999994E-2</v>
      </c>
      <c r="N8663" s="13">
        <v>0</v>
      </c>
      <c r="O8663" s="13">
        <v>0</v>
      </c>
      <c r="P8663" s="12" t="str">
        <f>LEFT(Tabela2[[#This Row],[Código]],2)</f>
        <v>84</v>
      </c>
    </row>
    <row r="8664" spans="2:16" ht="15" customHeight="1" x14ac:dyDescent="0.25">
      <c r="B8664" s="36" t="str">
        <f>LOOKUP(Tabela2[[#This Row],[RESUMO]],Tabela3[Grupo],Tabela3[Meus produtos])</f>
        <v>Não</v>
      </c>
      <c r="C8664" s="30" t="s">
        <v>8270</v>
      </c>
      <c r="D8664" t="s">
        <v>21238</v>
      </c>
      <c r="E8664" t="s">
        <v>11853</v>
      </c>
      <c r="F8664" s="30" t="s">
        <v>18947</v>
      </c>
      <c r="G8664">
        <v>6.2</v>
      </c>
      <c r="H8664">
        <v>4.2</v>
      </c>
      <c r="I8664">
        <v>8.8000000000000007</v>
      </c>
      <c r="J8664">
        <v>0</v>
      </c>
      <c r="K8664" s="13">
        <v>0.192</v>
      </c>
      <c r="L8664" s="13">
        <v>4.2000000000000003E-2</v>
      </c>
      <c r="M8664" s="13">
        <v>6.2E-2</v>
      </c>
      <c r="N8664" s="13">
        <v>8.8000000000000009E-2</v>
      </c>
      <c r="O8664" s="13">
        <v>0</v>
      </c>
      <c r="P8664" s="12" t="str">
        <f>LEFT(Tabela2[[#This Row],[Código]],2)</f>
        <v>84</v>
      </c>
    </row>
    <row r="8665" spans="2:16" ht="15" customHeight="1" x14ac:dyDescent="0.25">
      <c r="B8665" s="36" t="str">
        <f>LOOKUP(Tabela2[[#This Row],[RESUMO]],Tabela3[Grupo],Tabela3[Meus produtos])</f>
        <v>Não</v>
      </c>
      <c r="C8665" s="30" t="s">
        <v>8271</v>
      </c>
      <c r="D8665" t="s">
        <v>21238</v>
      </c>
      <c r="E8665" t="s">
        <v>11853</v>
      </c>
      <c r="F8665" s="30" t="s">
        <v>18948</v>
      </c>
      <c r="G8665">
        <v>9.6999999999999993</v>
      </c>
      <c r="H8665">
        <v>4.2</v>
      </c>
      <c r="I8665">
        <v>8.8000000000000007</v>
      </c>
      <c r="J8665">
        <v>0</v>
      </c>
      <c r="K8665" s="13">
        <v>0.22699999999999998</v>
      </c>
      <c r="L8665" s="13">
        <v>4.2000000000000003E-2</v>
      </c>
      <c r="M8665" s="13">
        <v>9.6999999999999989E-2</v>
      </c>
      <c r="N8665" s="13">
        <v>8.8000000000000009E-2</v>
      </c>
      <c r="O8665" s="13">
        <v>0</v>
      </c>
      <c r="P8665" s="12" t="str">
        <f>LEFT(Tabela2[[#This Row],[Código]],2)</f>
        <v>84</v>
      </c>
    </row>
    <row r="8666" spans="2:16" ht="15" customHeight="1" x14ac:dyDescent="0.25">
      <c r="B8666" s="36" t="str">
        <f>LOOKUP(Tabela2[[#This Row],[RESUMO]],Tabela3[Grupo],Tabela3[Meus produtos])</f>
        <v>Não</v>
      </c>
      <c r="C8666" s="30" t="s">
        <v>8272</v>
      </c>
      <c r="D8666" t="s">
        <v>21238</v>
      </c>
      <c r="E8666" t="s">
        <v>11853</v>
      </c>
      <c r="F8666" s="30" t="s">
        <v>18949</v>
      </c>
      <c r="G8666">
        <v>9.6999999999999993</v>
      </c>
      <c r="H8666">
        <v>4.2</v>
      </c>
      <c r="I8666">
        <v>8.8000000000000007</v>
      </c>
      <c r="J8666">
        <v>0</v>
      </c>
      <c r="K8666" s="13">
        <v>0.22699999999999998</v>
      </c>
      <c r="L8666" s="13">
        <v>4.2000000000000003E-2</v>
      </c>
      <c r="M8666" s="13">
        <v>9.6999999999999989E-2</v>
      </c>
      <c r="N8666" s="13">
        <v>8.8000000000000009E-2</v>
      </c>
      <c r="O8666" s="13">
        <v>0</v>
      </c>
      <c r="P8666" s="12" t="str">
        <f>LEFT(Tabela2[[#This Row],[Código]],2)</f>
        <v>84</v>
      </c>
    </row>
    <row r="8667" spans="2:16" ht="15" customHeight="1" x14ac:dyDescent="0.25">
      <c r="B8667" s="36" t="str">
        <f>LOOKUP(Tabela2[[#This Row],[RESUMO]],Tabela3[Grupo],Tabela3[Meus produtos])</f>
        <v>Não</v>
      </c>
      <c r="C8667" s="30" t="s">
        <v>8273</v>
      </c>
      <c r="D8667" t="s">
        <v>21238</v>
      </c>
      <c r="E8667" t="s">
        <v>11853</v>
      </c>
      <c r="F8667" s="30" t="s">
        <v>18950</v>
      </c>
      <c r="G8667">
        <v>6.2</v>
      </c>
      <c r="H8667">
        <v>4.2</v>
      </c>
      <c r="I8667">
        <v>8.8000000000000007</v>
      </c>
      <c r="J8667">
        <v>0</v>
      </c>
      <c r="K8667" s="13">
        <v>0.192</v>
      </c>
      <c r="L8667" s="13">
        <v>4.2000000000000003E-2</v>
      </c>
      <c r="M8667" s="13">
        <v>6.2E-2</v>
      </c>
      <c r="N8667" s="13">
        <v>8.8000000000000009E-2</v>
      </c>
      <c r="O8667" s="13">
        <v>0</v>
      </c>
      <c r="P8667" s="12" t="str">
        <f>LEFT(Tabela2[[#This Row],[Código]],2)</f>
        <v>84</v>
      </c>
    </row>
    <row r="8668" spans="2:16" ht="15" customHeight="1" x14ac:dyDescent="0.25">
      <c r="B8668" s="36" t="str">
        <f>LOOKUP(Tabela2[[#This Row],[RESUMO]],Tabela3[Grupo],Tabela3[Meus produtos])</f>
        <v>Não</v>
      </c>
      <c r="C8668" s="30" t="s">
        <v>8274</v>
      </c>
      <c r="D8668" t="s">
        <v>21238</v>
      </c>
      <c r="E8668" t="s">
        <v>11853</v>
      </c>
      <c r="F8668" s="30" t="s">
        <v>18951</v>
      </c>
      <c r="G8668">
        <v>6.2</v>
      </c>
      <c r="H8668">
        <v>4.2</v>
      </c>
      <c r="I8668">
        <v>8.8000000000000007</v>
      </c>
      <c r="J8668">
        <v>0</v>
      </c>
      <c r="K8668" s="13">
        <v>0.192</v>
      </c>
      <c r="L8668" s="13">
        <v>4.2000000000000003E-2</v>
      </c>
      <c r="M8668" s="13">
        <v>6.2E-2</v>
      </c>
      <c r="N8668" s="13">
        <v>8.8000000000000009E-2</v>
      </c>
      <c r="O8668" s="13">
        <v>0</v>
      </c>
      <c r="P8668" s="12" t="str">
        <f>LEFT(Tabela2[[#This Row],[Código]],2)</f>
        <v>84</v>
      </c>
    </row>
    <row r="8669" spans="2:16" ht="15" customHeight="1" x14ac:dyDescent="0.25">
      <c r="B8669" s="36" t="str">
        <f>LOOKUP(Tabela2[[#This Row],[RESUMO]],Tabela3[Grupo],Tabela3[Meus produtos])</f>
        <v>Não</v>
      </c>
      <c r="C8669" s="30" t="s">
        <v>8275</v>
      </c>
      <c r="D8669" t="s">
        <v>21238</v>
      </c>
      <c r="E8669" t="s">
        <v>11853</v>
      </c>
      <c r="F8669" s="30" t="s">
        <v>18952</v>
      </c>
      <c r="G8669">
        <v>9.6999999999999993</v>
      </c>
      <c r="H8669">
        <v>4.2</v>
      </c>
      <c r="I8669">
        <v>8.8000000000000007</v>
      </c>
      <c r="J8669">
        <v>0</v>
      </c>
      <c r="K8669" s="13">
        <v>0.22699999999999998</v>
      </c>
      <c r="L8669" s="13">
        <v>4.2000000000000003E-2</v>
      </c>
      <c r="M8669" s="13">
        <v>9.6999999999999989E-2</v>
      </c>
      <c r="N8669" s="13">
        <v>8.8000000000000009E-2</v>
      </c>
      <c r="O8669" s="13">
        <v>0</v>
      </c>
      <c r="P8669" s="12" t="str">
        <f>LEFT(Tabela2[[#This Row],[Código]],2)</f>
        <v>84</v>
      </c>
    </row>
    <row r="8670" spans="2:16" ht="15" customHeight="1" x14ac:dyDescent="0.25">
      <c r="B8670" s="36" t="str">
        <f>LOOKUP(Tabela2[[#This Row],[RESUMO]],Tabela3[Grupo],Tabela3[Meus produtos])</f>
        <v>Não</v>
      </c>
      <c r="C8670" s="30" t="s">
        <v>8276</v>
      </c>
      <c r="D8670" t="s">
        <v>21238</v>
      </c>
      <c r="E8670" t="s">
        <v>11853</v>
      </c>
      <c r="F8670" s="30" t="s">
        <v>18953</v>
      </c>
      <c r="G8670">
        <v>9.6999999999999993</v>
      </c>
      <c r="H8670">
        <v>4.2</v>
      </c>
      <c r="I8670">
        <v>8.8000000000000007</v>
      </c>
      <c r="J8670">
        <v>0</v>
      </c>
      <c r="K8670" s="13">
        <v>0.22699999999999998</v>
      </c>
      <c r="L8670" s="13">
        <v>4.2000000000000003E-2</v>
      </c>
      <c r="M8670" s="13">
        <v>9.6999999999999989E-2</v>
      </c>
      <c r="N8670" s="13">
        <v>8.8000000000000009E-2</v>
      </c>
      <c r="O8670" s="13">
        <v>0</v>
      </c>
      <c r="P8670" s="12" t="str">
        <f>LEFT(Tabela2[[#This Row],[Código]],2)</f>
        <v>84</v>
      </c>
    </row>
    <row r="8671" spans="2:16" ht="15" customHeight="1" x14ac:dyDescent="0.25">
      <c r="B8671" s="36" t="str">
        <f>LOOKUP(Tabela2[[#This Row],[RESUMO]],Tabela3[Grupo],Tabela3[Meus produtos])</f>
        <v>Não</v>
      </c>
      <c r="C8671" s="30" t="s">
        <v>8277</v>
      </c>
      <c r="D8671" t="s">
        <v>21238</v>
      </c>
      <c r="E8671" t="s">
        <v>11853</v>
      </c>
      <c r="F8671" s="30" t="s">
        <v>18954</v>
      </c>
      <c r="G8671">
        <v>6.2</v>
      </c>
      <c r="H8671">
        <v>4.2</v>
      </c>
      <c r="I8671">
        <v>8.8000000000000007</v>
      </c>
      <c r="J8671">
        <v>0</v>
      </c>
      <c r="K8671" s="13">
        <v>0.192</v>
      </c>
      <c r="L8671" s="13">
        <v>4.2000000000000003E-2</v>
      </c>
      <c r="M8671" s="13">
        <v>6.2E-2</v>
      </c>
      <c r="N8671" s="13">
        <v>8.8000000000000009E-2</v>
      </c>
      <c r="O8671" s="13">
        <v>0</v>
      </c>
      <c r="P8671" s="12" t="str">
        <f>LEFT(Tabela2[[#This Row],[Código]],2)</f>
        <v>84</v>
      </c>
    </row>
    <row r="8672" spans="2:16" ht="15" customHeight="1" x14ac:dyDescent="0.25">
      <c r="B8672" s="36" t="str">
        <f>LOOKUP(Tabela2[[#This Row],[RESUMO]],Tabela3[Grupo],Tabela3[Meus produtos])</f>
        <v>Não</v>
      </c>
      <c r="C8672" s="30" t="s">
        <v>8278</v>
      </c>
      <c r="D8672" t="s">
        <v>21238</v>
      </c>
      <c r="E8672" t="s">
        <v>11853</v>
      </c>
      <c r="F8672" s="30" t="s">
        <v>18955</v>
      </c>
      <c r="G8672">
        <v>9.6999999999999993</v>
      </c>
      <c r="H8672">
        <v>4.2</v>
      </c>
      <c r="I8672">
        <v>8.8000000000000007</v>
      </c>
      <c r="J8672">
        <v>0</v>
      </c>
      <c r="K8672" s="13">
        <v>0.22699999999999998</v>
      </c>
      <c r="L8672" s="13">
        <v>4.2000000000000003E-2</v>
      </c>
      <c r="M8672" s="13">
        <v>9.6999999999999989E-2</v>
      </c>
      <c r="N8672" s="13">
        <v>8.8000000000000009E-2</v>
      </c>
      <c r="O8672" s="13">
        <v>0</v>
      </c>
      <c r="P8672" s="12" t="str">
        <f>LEFT(Tabela2[[#This Row],[Código]],2)</f>
        <v>84</v>
      </c>
    </row>
    <row r="8673" spans="2:16" ht="15" customHeight="1" x14ac:dyDescent="0.25">
      <c r="B8673" s="36" t="str">
        <f>LOOKUP(Tabela2[[#This Row],[RESUMO]],Tabela3[Grupo],Tabela3[Meus produtos])</f>
        <v>Não</v>
      </c>
      <c r="C8673" s="30" t="s">
        <v>8279</v>
      </c>
      <c r="D8673" t="s">
        <v>21238</v>
      </c>
      <c r="E8673" t="s">
        <v>11853</v>
      </c>
      <c r="F8673" s="30" t="s">
        <v>18956</v>
      </c>
      <c r="G8673">
        <v>11.06</v>
      </c>
      <c r="H8673">
        <v>5.56</v>
      </c>
      <c r="I8673">
        <v>8.8000000000000007</v>
      </c>
      <c r="J8673">
        <v>0</v>
      </c>
      <c r="K8673" s="13">
        <v>0.25420000000000004</v>
      </c>
      <c r="L8673" s="13">
        <v>5.5599999999999997E-2</v>
      </c>
      <c r="M8673" s="13">
        <v>0.1106</v>
      </c>
      <c r="N8673" s="13">
        <v>8.8000000000000009E-2</v>
      </c>
      <c r="O8673" s="13">
        <v>0</v>
      </c>
      <c r="P8673" s="12" t="str">
        <f>LEFT(Tabela2[[#This Row],[Código]],2)</f>
        <v>84</v>
      </c>
    </row>
    <row r="8674" spans="2:16" ht="15" customHeight="1" x14ac:dyDescent="0.25">
      <c r="B8674" s="36" t="str">
        <f>LOOKUP(Tabela2[[#This Row],[RESUMO]],Tabela3[Grupo],Tabela3[Meus produtos])</f>
        <v>Não</v>
      </c>
      <c r="C8674" s="30" t="s">
        <v>8280</v>
      </c>
      <c r="D8674" t="s">
        <v>21238</v>
      </c>
      <c r="E8674" t="s">
        <v>11853</v>
      </c>
      <c r="F8674" s="30" t="s">
        <v>18957</v>
      </c>
      <c r="G8674">
        <v>6.28</v>
      </c>
      <c r="H8674">
        <v>4.28</v>
      </c>
      <c r="I8674">
        <v>0</v>
      </c>
      <c r="J8674">
        <v>0</v>
      </c>
      <c r="K8674" s="13">
        <v>0.10560000000000001</v>
      </c>
      <c r="L8674" s="13">
        <v>4.2800000000000005E-2</v>
      </c>
      <c r="M8674" s="13">
        <v>6.2800000000000009E-2</v>
      </c>
      <c r="N8674" s="13">
        <v>0</v>
      </c>
      <c r="O8674" s="13">
        <v>0</v>
      </c>
      <c r="P8674" s="12" t="str">
        <f>LEFT(Tabela2[[#This Row],[Código]],2)</f>
        <v>84</v>
      </c>
    </row>
    <row r="8675" spans="2:16" ht="15" customHeight="1" x14ac:dyDescent="0.25">
      <c r="B8675" s="36" t="str">
        <f>LOOKUP(Tabela2[[#This Row],[RESUMO]],Tabela3[Grupo],Tabela3[Meus produtos])</f>
        <v>Não</v>
      </c>
      <c r="C8675" s="30" t="s">
        <v>8281</v>
      </c>
      <c r="D8675" t="s">
        <v>21238</v>
      </c>
      <c r="E8675" t="s">
        <v>11853</v>
      </c>
      <c r="F8675" s="30" t="s">
        <v>18958</v>
      </c>
      <c r="G8675">
        <v>6.48</v>
      </c>
      <c r="H8675">
        <v>4.28</v>
      </c>
      <c r="I8675">
        <v>0</v>
      </c>
      <c r="J8675">
        <v>0</v>
      </c>
      <c r="K8675" s="13">
        <v>0.10760000000000002</v>
      </c>
      <c r="L8675" s="13">
        <v>4.2800000000000005E-2</v>
      </c>
      <c r="M8675" s="13">
        <v>6.480000000000001E-2</v>
      </c>
      <c r="N8675" s="13">
        <v>0</v>
      </c>
      <c r="O8675" s="13">
        <v>0</v>
      </c>
      <c r="P8675" s="12" t="str">
        <f>LEFT(Tabela2[[#This Row],[Código]],2)</f>
        <v>84</v>
      </c>
    </row>
    <row r="8676" spans="2:16" ht="15" customHeight="1" x14ac:dyDescent="0.25">
      <c r="B8676" s="36" t="str">
        <f>LOOKUP(Tabela2[[#This Row],[RESUMO]],Tabela3[Grupo],Tabela3[Meus produtos])</f>
        <v>Não</v>
      </c>
      <c r="C8676" s="30" t="s">
        <v>8282</v>
      </c>
      <c r="D8676" t="s">
        <v>21238</v>
      </c>
      <c r="E8676" t="s">
        <v>11853</v>
      </c>
      <c r="F8676" s="30" t="s">
        <v>18959</v>
      </c>
      <c r="G8676">
        <v>6.28</v>
      </c>
      <c r="H8676">
        <v>4.28</v>
      </c>
      <c r="I8676">
        <v>0</v>
      </c>
      <c r="J8676">
        <v>0</v>
      </c>
      <c r="K8676" s="13">
        <v>0.10560000000000001</v>
      </c>
      <c r="L8676" s="13">
        <v>4.2800000000000005E-2</v>
      </c>
      <c r="M8676" s="13">
        <v>6.2800000000000009E-2</v>
      </c>
      <c r="N8676" s="13">
        <v>0</v>
      </c>
      <c r="O8676" s="13">
        <v>0</v>
      </c>
      <c r="P8676" s="12" t="str">
        <f>LEFT(Tabela2[[#This Row],[Código]],2)</f>
        <v>84</v>
      </c>
    </row>
    <row r="8677" spans="2:16" ht="15" customHeight="1" x14ac:dyDescent="0.25">
      <c r="B8677" s="36" t="str">
        <f>LOOKUP(Tabela2[[#This Row],[RESUMO]],Tabela3[Grupo],Tabela3[Meus produtos])</f>
        <v>Não</v>
      </c>
      <c r="C8677" s="30" t="s">
        <v>8283</v>
      </c>
      <c r="D8677" t="s">
        <v>21238</v>
      </c>
      <c r="E8677" t="s">
        <v>11853</v>
      </c>
      <c r="F8677" s="30" t="s">
        <v>18960</v>
      </c>
      <c r="G8677">
        <v>6.28</v>
      </c>
      <c r="H8677">
        <v>4.28</v>
      </c>
      <c r="I8677">
        <v>0</v>
      </c>
      <c r="J8677">
        <v>0</v>
      </c>
      <c r="K8677" s="13">
        <v>0.10560000000000001</v>
      </c>
      <c r="L8677" s="13">
        <v>4.2800000000000005E-2</v>
      </c>
      <c r="M8677" s="13">
        <v>6.2800000000000009E-2</v>
      </c>
      <c r="N8677" s="13">
        <v>0</v>
      </c>
      <c r="O8677" s="13">
        <v>0</v>
      </c>
      <c r="P8677" s="12" t="str">
        <f>LEFT(Tabela2[[#This Row],[Código]],2)</f>
        <v>84</v>
      </c>
    </row>
    <row r="8678" spans="2:16" ht="15" customHeight="1" x14ac:dyDescent="0.25">
      <c r="B8678" s="36" t="str">
        <f>LOOKUP(Tabela2[[#This Row],[RESUMO]],Tabela3[Grupo],Tabela3[Meus produtos])</f>
        <v>Não</v>
      </c>
      <c r="C8678" s="30" t="s">
        <v>8284</v>
      </c>
      <c r="D8678" t="s">
        <v>21238</v>
      </c>
      <c r="E8678" t="s">
        <v>11853</v>
      </c>
      <c r="F8678" s="30" t="s">
        <v>18961</v>
      </c>
      <c r="G8678">
        <v>6.4</v>
      </c>
      <c r="H8678">
        <v>4.2</v>
      </c>
      <c r="I8678">
        <v>0</v>
      </c>
      <c r="J8678">
        <v>0</v>
      </c>
      <c r="K8678" s="13">
        <v>0.10600000000000001</v>
      </c>
      <c r="L8678" s="13">
        <v>4.2000000000000003E-2</v>
      </c>
      <c r="M8678" s="13">
        <v>6.4000000000000001E-2</v>
      </c>
      <c r="N8678" s="13">
        <v>0</v>
      </c>
      <c r="O8678" s="13">
        <v>0</v>
      </c>
      <c r="P8678" s="12" t="str">
        <f>LEFT(Tabela2[[#This Row],[Código]],2)</f>
        <v>84</v>
      </c>
    </row>
    <row r="8679" spans="2:16" ht="15" customHeight="1" x14ac:dyDescent="0.25">
      <c r="B8679" s="36" t="str">
        <f>LOOKUP(Tabela2[[#This Row],[RESUMO]],Tabela3[Grupo],Tabela3[Meus produtos])</f>
        <v>Não</v>
      </c>
      <c r="C8679" s="30" t="s">
        <v>8285</v>
      </c>
      <c r="D8679" t="s">
        <v>21238</v>
      </c>
      <c r="E8679" t="s">
        <v>11853</v>
      </c>
      <c r="F8679" s="30" t="s">
        <v>18962</v>
      </c>
      <c r="G8679">
        <v>6.48</v>
      </c>
      <c r="H8679">
        <v>4.28</v>
      </c>
      <c r="I8679">
        <v>0</v>
      </c>
      <c r="J8679">
        <v>0</v>
      </c>
      <c r="K8679" s="13">
        <v>0.10760000000000002</v>
      </c>
      <c r="L8679" s="13">
        <v>4.2800000000000005E-2</v>
      </c>
      <c r="M8679" s="13">
        <v>6.480000000000001E-2</v>
      </c>
      <c r="N8679" s="13">
        <v>0</v>
      </c>
      <c r="O8679" s="13">
        <v>0</v>
      </c>
      <c r="P8679" s="12" t="str">
        <f>LEFT(Tabela2[[#This Row],[Código]],2)</f>
        <v>84</v>
      </c>
    </row>
    <row r="8680" spans="2:16" ht="15" customHeight="1" x14ac:dyDescent="0.25">
      <c r="B8680" s="36" t="str">
        <f>LOOKUP(Tabela2[[#This Row],[RESUMO]],Tabela3[Grupo],Tabela3[Meus produtos])</f>
        <v>Não</v>
      </c>
      <c r="C8680" s="30" t="s">
        <v>8286</v>
      </c>
      <c r="D8680" t="s">
        <v>21238</v>
      </c>
      <c r="E8680" t="s">
        <v>11853</v>
      </c>
      <c r="F8680" s="30" t="s">
        <v>18963</v>
      </c>
      <c r="G8680">
        <v>6.48</v>
      </c>
      <c r="H8680">
        <v>4.28</v>
      </c>
      <c r="I8680">
        <v>0</v>
      </c>
      <c r="J8680">
        <v>0</v>
      </c>
      <c r="K8680" s="13">
        <v>0.10760000000000002</v>
      </c>
      <c r="L8680" s="13">
        <v>4.2800000000000005E-2</v>
      </c>
      <c r="M8680" s="13">
        <v>6.480000000000001E-2</v>
      </c>
      <c r="N8680" s="13">
        <v>0</v>
      </c>
      <c r="O8680" s="13">
        <v>0</v>
      </c>
      <c r="P8680" s="12" t="str">
        <f>LEFT(Tabela2[[#This Row],[Código]],2)</f>
        <v>84</v>
      </c>
    </row>
    <row r="8681" spans="2:16" ht="15" customHeight="1" x14ac:dyDescent="0.25">
      <c r="B8681" s="36" t="str">
        <f>LOOKUP(Tabela2[[#This Row],[RESUMO]],Tabela3[Grupo],Tabela3[Meus produtos])</f>
        <v>Não</v>
      </c>
      <c r="C8681" s="30" t="s">
        <v>8287</v>
      </c>
      <c r="D8681" t="s">
        <v>21238</v>
      </c>
      <c r="E8681" t="s">
        <v>11853</v>
      </c>
      <c r="F8681" s="30" t="s">
        <v>18964</v>
      </c>
      <c r="G8681">
        <v>6.28</v>
      </c>
      <c r="H8681">
        <v>4.28</v>
      </c>
      <c r="I8681">
        <v>0</v>
      </c>
      <c r="J8681">
        <v>0</v>
      </c>
      <c r="K8681" s="13">
        <v>0.10560000000000001</v>
      </c>
      <c r="L8681" s="13">
        <v>4.2800000000000005E-2</v>
      </c>
      <c r="M8681" s="13">
        <v>6.2800000000000009E-2</v>
      </c>
      <c r="N8681" s="13">
        <v>0</v>
      </c>
      <c r="O8681" s="13">
        <v>0</v>
      </c>
      <c r="P8681" s="12" t="str">
        <f>LEFT(Tabela2[[#This Row],[Código]],2)</f>
        <v>84</v>
      </c>
    </row>
    <row r="8682" spans="2:16" ht="15" customHeight="1" x14ac:dyDescent="0.25">
      <c r="B8682" s="36" t="str">
        <f>LOOKUP(Tabela2[[#This Row],[RESUMO]],Tabela3[Grupo],Tabela3[Meus produtos])</f>
        <v>Não</v>
      </c>
      <c r="C8682" s="30" t="s">
        <v>8288</v>
      </c>
      <c r="D8682" t="s">
        <v>21238</v>
      </c>
      <c r="E8682" t="s">
        <v>11853</v>
      </c>
      <c r="F8682" s="30" t="s">
        <v>18965</v>
      </c>
      <c r="G8682">
        <v>6.48</v>
      </c>
      <c r="H8682">
        <v>4.28</v>
      </c>
      <c r="I8682">
        <v>0</v>
      </c>
      <c r="J8682">
        <v>0</v>
      </c>
      <c r="K8682" s="13">
        <v>0.10760000000000002</v>
      </c>
      <c r="L8682" s="13">
        <v>4.2800000000000005E-2</v>
      </c>
      <c r="M8682" s="13">
        <v>6.480000000000001E-2</v>
      </c>
      <c r="N8682" s="13">
        <v>0</v>
      </c>
      <c r="O8682" s="13">
        <v>0</v>
      </c>
      <c r="P8682" s="12" t="str">
        <f>LEFT(Tabela2[[#This Row],[Código]],2)</f>
        <v>84</v>
      </c>
    </row>
    <row r="8683" spans="2:16" ht="15" customHeight="1" x14ac:dyDescent="0.25">
      <c r="B8683" s="36" t="str">
        <f>LOOKUP(Tabela2[[#This Row],[RESUMO]],Tabela3[Grupo],Tabela3[Meus produtos])</f>
        <v>Não</v>
      </c>
      <c r="C8683" s="30" t="s">
        <v>8289</v>
      </c>
      <c r="D8683" t="s">
        <v>21238</v>
      </c>
      <c r="E8683" t="s">
        <v>11853</v>
      </c>
      <c r="F8683" s="30" t="s">
        <v>18966</v>
      </c>
      <c r="G8683">
        <v>6.28</v>
      </c>
      <c r="H8683">
        <v>4.28</v>
      </c>
      <c r="I8683">
        <v>0</v>
      </c>
      <c r="J8683">
        <v>0</v>
      </c>
      <c r="K8683" s="13">
        <v>0.10560000000000001</v>
      </c>
      <c r="L8683" s="13">
        <v>4.2800000000000005E-2</v>
      </c>
      <c r="M8683" s="13">
        <v>6.2800000000000009E-2</v>
      </c>
      <c r="N8683" s="13">
        <v>0</v>
      </c>
      <c r="O8683" s="13">
        <v>0</v>
      </c>
      <c r="P8683" s="12" t="str">
        <f>LEFT(Tabela2[[#This Row],[Código]],2)</f>
        <v>84</v>
      </c>
    </row>
    <row r="8684" spans="2:16" ht="15" customHeight="1" x14ac:dyDescent="0.25">
      <c r="B8684" s="36" t="str">
        <f>LOOKUP(Tabela2[[#This Row],[RESUMO]],Tabela3[Grupo],Tabela3[Meus produtos])</f>
        <v>Não</v>
      </c>
      <c r="C8684" s="30" t="s">
        <v>8290</v>
      </c>
      <c r="D8684" t="s">
        <v>21238</v>
      </c>
      <c r="E8684" t="s">
        <v>11853</v>
      </c>
      <c r="F8684" s="30" t="s">
        <v>18967</v>
      </c>
      <c r="G8684">
        <v>6.28</v>
      </c>
      <c r="H8684">
        <v>4.28</v>
      </c>
      <c r="I8684">
        <v>0</v>
      </c>
      <c r="J8684">
        <v>0</v>
      </c>
      <c r="K8684" s="13">
        <v>0.10560000000000001</v>
      </c>
      <c r="L8684" s="13">
        <v>4.2800000000000005E-2</v>
      </c>
      <c r="M8684" s="13">
        <v>6.2800000000000009E-2</v>
      </c>
      <c r="N8684" s="13">
        <v>0</v>
      </c>
      <c r="O8684" s="13">
        <v>0</v>
      </c>
      <c r="P8684" s="12" t="str">
        <f>LEFT(Tabela2[[#This Row],[Código]],2)</f>
        <v>84</v>
      </c>
    </row>
    <row r="8685" spans="2:16" ht="15" customHeight="1" x14ac:dyDescent="0.25">
      <c r="B8685" s="36" t="str">
        <f>LOOKUP(Tabela2[[#This Row],[RESUMO]],Tabela3[Grupo],Tabela3[Meus produtos])</f>
        <v>Não</v>
      </c>
      <c r="C8685" s="30" t="s">
        <v>8291</v>
      </c>
      <c r="D8685" t="s">
        <v>21238</v>
      </c>
      <c r="E8685" t="s">
        <v>11853</v>
      </c>
      <c r="F8685" s="30" t="s">
        <v>18968</v>
      </c>
      <c r="G8685">
        <v>6.48</v>
      </c>
      <c r="H8685">
        <v>4.28</v>
      </c>
      <c r="I8685">
        <v>0</v>
      </c>
      <c r="J8685">
        <v>0</v>
      </c>
      <c r="K8685" s="13">
        <v>0.10760000000000002</v>
      </c>
      <c r="L8685" s="13">
        <v>4.2800000000000005E-2</v>
      </c>
      <c r="M8685" s="13">
        <v>6.480000000000001E-2</v>
      </c>
      <c r="N8685" s="13">
        <v>0</v>
      </c>
      <c r="O8685" s="13">
        <v>0</v>
      </c>
      <c r="P8685" s="12" t="str">
        <f>LEFT(Tabela2[[#This Row],[Código]],2)</f>
        <v>84</v>
      </c>
    </row>
    <row r="8686" spans="2:16" ht="15" customHeight="1" x14ac:dyDescent="0.25">
      <c r="B8686" s="36" t="str">
        <f>LOOKUP(Tabela2[[#This Row],[RESUMO]],Tabela3[Grupo],Tabela3[Meus produtos])</f>
        <v>Não</v>
      </c>
      <c r="C8686" s="30" t="s">
        <v>8292</v>
      </c>
      <c r="D8686" t="s">
        <v>21238</v>
      </c>
      <c r="E8686" t="s">
        <v>11853</v>
      </c>
      <c r="F8686" s="30" t="s">
        <v>18969</v>
      </c>
      <c r="G8686">
        <v>6.48</v>
      </c>
      <c r="H8686">
        <v>4.28</v>
      </c>
      <c r="I8686">
        <v>0</v>
      </c>
      <c r="J8686">
        <v>0</v>
      </c>
      <c r="K8686" s="13">
        <v>0.10760000000000002</v>
      </c>
      <c r="L8686" s="13">
        <v>4.2800000000000005E-2</v>
      </c>
      <c r="M8686" s="13">
        <v>6.480000000000001E-2</v>
      </c>
      <c r="N8686" s="13">
        <v>0</v>
      </c>
      <c r="O8686" s="13">
        <v>0</v>
      </c>
      <c r="P8686" s="12" t="str">
        <f>LEFT(Tabela2[[#This Row],[Código]],2)</f>
        <v>84</v>
      </c>
    </row>
    <row r="8687" spans="2:16" ht="15" customHeight="1" x14ac:dyDescent="0.25">
      <c r="B8687" s="36" t="str">
        <f>LOOKUP(Tabela2[[#This Row],[RESUMO]],Tabela3[Grupo],Tabela3[Meus produtos])</f>
        <v>Não</v>
      </c>
      <c r="C8687" s="30" t="s">
        <v>8293</v>
      </c>
      <c r="D8687" t="s">
        <v>21238</v>
      </c>
      <c r="E8687" t="s">
        <v>11853</v>
      </c>
      <c r="F8687" s="30" t="s">
        <v>18970</v>
      </c>
      <c r="G8687">
        <v>6.48</v>
      </c>
      <c r="H8687">
        <v>4.28</v>
      </c>
      <c r="I8687">
        <v>0</v>
      </c>
      <c r="J8687">
        <v>0</v>
      </c>
      <c r="K8687" s="13">
        <v>0.10760000000000002</v>
      </c>
      <c r="L8687" s="13">
        <v>4.2800000000000005E-2</v>
      </c>
      <c r="M8687" s="13">
        <v>6.480000000000001E-2</v>
      </c>
      <c r="N8687" s="13">
        <v>0</v>
      </c>
      <c r="O8687" s="13">
        <v>0</v>
      </c>
      <c r="P8687" s="12" t="str">
        <f>LEFT(Tabela2[[#This Row],[Código]],2)</f>
        <v>84</v>
      </c>
    </row>
    <row r="8688" spans="2:16" ht="15" customHeight="1" x14ac:dyDescent="0.25">
      <c r="B8688" s="36" t="str">
        <f>LOOKUP(Tabela2[[#This Row],[RESUMO]],Tabela3[Grupo],Tabela3[Meus produtos])</f>
        <v>Não</v>
      </c>
      <c r="C8688" s="30" t="s">
        <v>8294</v>
      </c>
      <c r="D8688" t="s">
        <v>21238</v>
      </c>
      <c r="E8688" t="s">
        <v>11853</v>
      </c>
      <c r="F8688" s="30" t="s">
        <v>18971</v>
      </c>
      <c r="G8688">
        <v>6.48</v>
      </c>
      <c r="H8688">
        <v>4.28</v>
      </c>
      <c r="I8688">
        <v>0</v>
      </c>
      <c r="J8688">
        <v>0</v>
      </c>
      <c r="K8688" s="13">
        <v>0.10760000000000002</v>
      </c>
      <c r="L8688" s="13">
        <v>4.2800000000000005E-2</v>
      </c>
      <c r="M8688" s="13">
        <v>6.480000000000001E-2</v>
      </c>
      <c r="N8688" s="13">
        <v>0</v>
      </c>
      <c r="O8688" s="13">
        <v>0</v>
      </c>
      <c r="P8688" s="12" t="str">
        <f>LEFT(Tabela2[[#This Row],[Código]],2)</f>
        <v>84</v>
      </c>
    </row>
    <row r="8689" spans="2:16" ht="15" customHeight="1" x14ac:dyDescent="0.25">
      <c r="B8689" s="36" t="str">
        <f>LOOKUP(Tabela2[[#This Row],[RESUMO]],Tabela3[Grupo],Tabela3[Meus produtos])</f>
        <v>Não</v>
      </c>
      <c r="C8689" s="30" t="s">
        <v>8295</v>
      </c>
      <c r="D8689" t="s">
        <v>21238</v>
      </c>
      <c r="E8689" t="s">
        <v>11853</v>
      </c>
      <c r="F8689" s="30" t="s">
        <v>18972</v>
      </c>
      <c r="G8689">
        <v>6.28</v>
      </c>
      <c r="H8689">
        <v>4.28</v>
      </c>
      <c r="I8689">
        <v>0</v>
      </c>
      <c r="J8689">
        <v>0</v>
      </c>
      <c r="K8689" s="13">
        <v>0.10560000000000001</v>
      </c>
      <c r="L8689" s="13">
        <v>4.2800000000000005E-2</v>
      </c>
      <c r="M8689" s="13">
        <v>6.2800000000000009E-2</v>
      </c>
      <c r="N8689" s="13">
        <v>0</v>
      </c>
      <c r="O8689" s="13">
        <v>0</v>
      </c>
      <c r="P8689" s="12" t="str">
        <f>LEFT(Tabela2[[#This Row],[Código]],2)</f>
        <v>84</v>
      </c>
    </row>
    <row r="8690" spans="2:16" ht="15" customHeight="1" x14ac:dyDescent="0.25">
      <c r="B8690" s="36" t="str">
        <f>LOOKUP(Tabela2[[#This Row],[RESUMO]],Tabela3[Grupo],Tabela3[Meus produtos])</f>
        <v>Não</v>
      </c>
      <c r="C8690" s="30" t="s">
        <v>8296</v>
      </c>
      <c r="D8690" t="s">
        <v>21238</v>
      </c>
      <c r="E8690" t="s">
        <v>11853</v>
      </c>
      <c r="F8690" s="30" t="s">
        <v>18973</v>
      </c>
      <c r="G8690">
        <v>6.48</v>
      </c>
      <c r="H8690">
        <v>4.28</v>
      </c>
      <c r="I8690">
        <v>0</v>
      </c>
      <c r="J8690">
        <v>0</v>
      </c>
      <c r="K8690" s="13">
        <v>0.10760000000000002</v>
      </c>
      <c r="L8690" s="13">
        <v>4.2800000000000005E-2</v>
      </c>
      <c r="M8690" s="13">
        <v>6.480000000000001E-2</v>
      </c>
      <c r="N8690" s="13">
        <v>0</v>
      </c>
      <c r="O8690" s="13">
        <v>0</v>
      </c>
      <c r="P8690" s="12" t="str">
        <f>LEFT(Tabela2[[#This Row],[Código]],2)</f>
        <v>84</v>
      </c>
    </row>
    <row r="8691" spans="2:16" ht="15" customHeight="1" x14ac:dyDescent="0.25">
      <c r="B8691" s="36" t="str">
        <f>LOOKUP(Tabela2[[#This Row],[RESUMO]],Tabela3[Grupo],Tabela3[Meus produtos])</f>
        <v>Não</v>
      </c>
      <c r="C8691" s="30" t="s">
        <v>8297</v>
      </c>
      <c r="D8691" t="s">
        <v>21238</v>
      </c>
      <c r="E8691" t="s">
        <v>11853</v>
      </c>
      <c r="F8691" s="30" t="s">
        <v>18974</v>
      </c>
      <c r="G8691">
        <v>6.48</v>
      </c>
      <c r="H8691">
        <v>4.28</v>
      </c>
      <c r="I8691">
        <v>0</v>
      </c>
      <c r="J8691">
        <v>0</v>
      </c>
      <c r="K8691" s="13">
        <v>0.10760000000000002</v>
      </c>
      <c r="L8691" s="13">
        <v>4.2800000000000005E-2</v>
      </c>
      <c r="M8691" s="13">
        <v>6.480000000000001E-2</v>
      </c>
      <c r="N8691" s="13">
        <v>0</v>
      </c>
      <c r="O8691" s="13">
        <v>0</v>
      </c>
      <c r="P8691" s="12" t="str">
        <f>LEFT(Tabela2[[#This Row],[Código]],2)</f>
        <v>84</v>
      </c>
    </row>
    <row r="8692" spans="2:16" ht="15" customHeight="1" x14ac:dyDescent="0.25">
      <c r="B8692" s="36" t="str">
        <f>LOOKUP(Tabela2[[#This Row],[RESUMO]],Tabela3[Grupo],Tabela3[Meus produtos])</f>
        <v>Não</v>
      </c>
      <c r="C8692" s="30" t="s">
        <v>8298</v>
      </c>
      <c r="D8692" t="s">
        <v>21238</v>
      </c>
      <c r="E8692" t="s">
        <v>11853</v>
      </c>
      <c r="F8692" s="30" t="s">
        <v>18975</v>
      </c>
      <c r="G8692">
        <v>6.28</v>
      </c>
      <c r="H8692">
        <v>4.28</v>
      </c>
      <c r="I8692">
        <v>0</v>
      </c>
      <c r="J8692">
        <v>0</v>
      </c>
      <c r="K8692" s="13">
        <v>0.10560000000000001</v>
      </c>
      <c r="L8692" s="13">
        <v>4.2800000000000005E-2</v>
      </c>
      <c r="M8692" s="13">
        <v>6.2800000000000009E-2</v>
      </c>
      <c r="N8692" s="13">
        <v>0</v>
      </c>
      <c r="O8692" s="13">
        <v>0</v>
      </c>
      <c r="P8692" s="12" t="str">
        <f>LEFT(Tabela2[[#This Row],[Código]],2)</f>
        <v>84</v>
      </c>
    </row>
    <row r="8693" spans="2:16" ht="15" customHeight="1" x14ac:dyDescent="0.25">
      <c r="B8693" s="36" t="str">
        <f>LOOKUP(Tabela2[[#This Row],[RESUMO]],Tabela3[Grupo],Tabela3[Meus produtos])</f>
        <v>Não</v>
      </c>
      <c r="C8693" s="30" t="s">
        <v>8299</v>
      </c>
      <c r="D8693" t="s">
        <v>21238</v>
      </c>
      <c r="E8693" t="s">
        <v>11853</v>
      </c>
      <c r="F8693" s="30" t="s">
        <v>18976</v>
      </c>
      <c r="G8693">
        <v>6.28</v>
      </c>
      <c r="H8693">
        <v>4.28</v>
      </c>
      <c r="I8693">
        <v>0</v>
      </c>
      <c r="J8693">
        <v>0</v>
      </c>
      <c r="K8693" s="13">
        <v>0.10560000000000001</v>
      </c>
      <c r="L8693" s="13">
        <v>4.2800000000000005E-2</v>
      </c>
      <c r="M8693" s="13">
        <v>6.2800000000000009E-2</v>
      </c>
      <c r="N8693" s="13">
        <v>0</v>
      </c>
      <c r="O8693" s="13">
        <v>0</v>
      </c>
      <c r="P8693" s="12" t="str">
        <f>LEFT(Tabela2[[#This Row],[Código]],2)</f>
        <v>84</v>
      </c>
    </row>
    <row r="8694" spans="2:16" ht="15" customHeight="1" x14ac:dyDescent="0.25">
      <c r="B8694" s="36" t="str">
        <f>LOOKUP(Tabela2[[#This Row],[RESUMO]],Tabela3[Grupo],Tabela3[Meus produtos])</f>
        <v>Não</v>
      </c>
      <c r="C8694" s="30" t="s">
        <v>8300</v>
      </c>
      <c r="D8694" t="s">
        <v>21238</v>
      </c>
      <c r="E8694" t="s">
        <v>11853</v>
      </c>
      <c r="F8694" s="30" t="s">
        <v>18977</v>
      </c>
      <c r="G8694">
        <v>6.48</v>
      </c>
      <c r="H8694">
        <v>4.28</v>
      </c>
      <c r="I8694">
        <v>0</v>
      </c>
      <c r="J8694">
        <v>0</v>
      </c>
      <c r="K8694" s="13">
        <v>0.10760000000000002</v>
      </c>
      <c r="L8694" s="13">
        <v>4.2800000000000005E-2</v>
      </c>
      <c r="M8694" s="13">
        <v>6.480000000000001E-2</v>
      </c>
      <c r="N8694" s="13">
        <v>0</v>
      </c>
      <c r="O8694" s="13">
        <v>0</v>
      </c>
      <c r="P8694" s="12" t="str">
        <f>LEFT(Tabela2[[#This Row],[Código]],2)</f>
        <v>84</v>
      </c>
    </row>
    <row r="8695" spans="2:16" ht="15" customHeight="1" x14ac:dyDescent="0.25">
      <c r="B8695" s="36" t="str">
        <f>LOOKUP(Tabela2[[#This Row],[RESUMO]],Tabela3[Grupo],Tabela3[Meus produtos])</f>
        <v>Não</v>
      </c>
      <c r="C8695" s="30" t="s">
        <v>8301</v>
      </c>
      <c r="D8695" t="s">
        <v>21238</v>
      </c>
      <c r="E8695" t="s">
        <v>11853</v>
      </c>
      <c r="F8695" s="30" t="s">
        <v>18978</v>
      </c>
      <c r="G8695">
        <v>6.48</v>
      </c>
      <c r="H8695">
        <v>4.28</v>
      </c>
      <c r="I8695">
        <v>0</v>
      </c>
      <c r="J8695">
        <v>0</v>
      </c>
      <c r="K8695" s="13">
        <v>0.10760000000000002</v>
      </c>
      <c r="L8695" s="13">
        <v>4.2800000000000005E-2</v>
      </c>
      <c r="M8695" s="13">
        <v>6.480000000000001E-2</v>
      </c>
      <c r="N8695" s="13">
        <v>0</v>
      </c>
      <c r="O8695" s="13">
        <v>0</v>
      </c>
      <c r="P8695" s="12" t="str">
        <f>LEFT(Tabela2[[#This Row],[Código]],2)</f>
        <v>84</v>
      </c>
    </row>
    <row r="8696" spans="2:16" ht="15" customHeight="1" x14ac:dyDescent="0.25">
      <c r="B8696" s="36" t="str">
        <f>LOOKUP(Tabela2[[#This Row],[RESUMO]],Tabela3[Grupo],Tabela3[Meus produtos])</f>
        <v>Não</v>
      </c>
      <c r="C8696" s="30" t="s">
        <v>8302</v>
      </c>
      <c r="D8696" t="s">
        <v>21238</v>
      </c>
      <c r="E8696" t="s">
        <v>11853</v>
      </c>
      <c r="F8696" s="30" t="s">
        <v>18979</v>
      </c>
      <c r="G8696">
        <v>6.48</v>
      </c>
      <c r="H8696">
        <v>4.28</v>
      </c>
      <c r="I8696">
        <v>0</v>
      </c>
      <c r="J8696">
        <v>0</v>
      </c>
      <c r="K8696" s="13">
        <v>0.10760000000000002</v>
      </c>
      <c r="L8696" s="13">
        <v>4.2800000000000005E-2</v>
      </c>
      <c r="M8696" s="13">
        <v>6.480000000000001E-2</v>
      </c>
      <c r="N8696" s="13">
        <v>0</v>
      </c>
      <c r="O8696" s="13">
        <v>0</v>
      </c>
      <c r="P8696" s="12" t="str">
        <f>LEFT(Tabela2[[#This Row],[Código]],2)</f>
        <v>84</v>
      </c>
    </row>
    <row r="8697" spans="2:16" ht="15" customHeight="1" x14ac:dyDescent="0.25">
      <c r="B8697" s="36" t="str">
        <f>LOOKUP(Tabela2[[#This Row],[RESUMO]],Tabela3[Grupo],Tabela3[Meus produtos])</f>
        <v>Não</v>
      </c>
      <c r="C8697" s="30" t="s">
        <v>8303</v>
      </c>
      <c r="D8697" t="s">
        <v>21238</v>
      </c>
      <c r="E8697" t="s">
        <v>11853</v>
      </c>
      <c r="F8697" s="30" t="s">
        <v>18980</v>
      </c>
      <c r="G8697">
        <v>6.28</v>
      </c>
      <c r="H8697">
        <v>4.28</v>
      </c>
      <c r="I8697">
        <v>0</v>
      </c>
      <c r="J8697">
        <v>0</v>
      </c>
      <c r="K8697" s="13">
        <v>0.10560000000000001</v>
      </c>
      <c r="L8697" s="13">
        <v>4.2800000000000005E-2</v>
      </c>
      <c r="M8697" s="13">
        <v>6.2800000000000009E-2</v>
      </c>
      <c r="N8697" s="13">
        <v>0</v>
      </c>
      <c r="O8697" s="13">
        <v>0</v>
      </c>
      <c r="P8697" s="12" t="str">
        <f>LEFT(Tabela2[[#This Row],[Código]],2)</f>
        <v>84</v>
      </c>
    </row>
    <row r="8698" spans="2:16" ht="15" customHeight="1" x14ac:dyDescent="0.25">
      <c r="B8698" s="36" t="str">
        <f>LOOKUP(Tabela2[[#This Row],[RESUMO]],Tabela3[Grupo],Tabela3[Meus produtos])</f>
        <v>Não</v>
      </c>
      <c r="C8698" s="30" t="s">
        <v>8304</v>
      </c>
      <c r="D8698" t="s">
        <v>21238</v>
      </c>
      <c r="E8698" t="s">
        <v>11853</v>
      </c>
      <c r="F8698" s="30" t="s">
        <v>18981</v>
      </c>
      <c r="G8698">
        <v>6.48</v>
      </c>
      <c r="H8698">
        <v>4.28</v>
      </c>
      <c r="I8698">
        <v>0</v>
      </c>
      <c r="J8698">
        <v>0</v>
      </c>
      <c r="K8698" s="13">
        <v>0.10760000000000002</v>
      </c>
      <c r="L8698" s="13">
        <v>4.2800000000000005E-2</v>
      </c>
      <c r="M8698" s="13">
        <v>6.480000000000001E-2</v>
      </c>
      <c r="N8698" s="13">
        <v>0</v>
      </c>
      <c r="O8698" s="13">
        <v>0</v>
      </c>
      <c r="P8698" s="12" t="str">
        <f>LEFT(Tabela2[[#This Row],[Código]],2)</f>
        <v>84</v>
      </c>
    </row>
    <row r="8699" spans="2:16" ht="15" customHeight="1" x14ac:dyDescent="0.25">
      <c r="B8699" s="36" t="str">
        <f>LOOKUP(Tabela2[[#This Row],[RESUMO]],Tabela3[Grupo],Tabela3[Meus produtos])</f>
        <v>Não</v>
      </c>
      <c r="C8699" s="30" t="s">
        <v>8305</v>
      </c>
      <c r="D8699" t="s">
        <v>21238</v>
      </c>
      <c r="E8699" t="s">
        <v>11853</v>
      </c>
      <c r="F8699" s="30" t="s">
        <v>18982</v>
      </c>
      <c r="G8699">
        <v>6.4</v>
      </c>
      <c r="H8699">
        <v>4.2</v>
      </c>
      <c r="I8699">
        <v>0</v>
      </c>
      <c r="J8699">
        <v>0</v>
      </c>
      <c r="K8699" s="13">
        <v>0.10600000000000001</v>
      </c>
      <c r="L8699" s="13">
        <v>4.2000000000000003E-2</v>
      </c>
      <c r="M8699" s="13">
        <v>6.4000000000000001E-2</v>
      </c>
      <c r="N8699" s="13">
        <v>0</v>
      </c>
      <c r="O8699" s="13">
        <v>0</v>
      </c>
      <c r="P8699" s="12" t="str">
        <f>LEFT(Tabela2[[#This Row],[Código]],2)</f>
        <v>84</v>
      </c>
    </row>
    <row r="8700" spans="2:16" ht="15" customHeight="1" x14ac:dyDescent="0.25">
      <c r="B8700" s="36" t="str">
        <f>LOOKUP(Tabela2[[#This Row],[RESUMO]],Tabela3[Grupo],Tabela3[Meus produtos])</f>
        <v>Não</v>
      </c>
      <c r="C8700" s="30" t="s">
        <v>8306</v>
      </c>
      <c r="D8700" t="s">
        <v>21238</v>
      </c>
      <c r="E8700" t="s">
        <v>11853</v>
      </c>
      <c r="F8700" s="30" t="s">
        <v>18983</v>
      </c>
      <c r="G8700">
        <v>6.48</v>
      </c>
      <c r="H8700">
        <v>4.28</v>
      </c>
      <c r="I8700">
        <v>0</v>
      </c>
      <c r="J8700">
        <v>0</v>
      </c>
      <c r="K8700" s="13">
        <v>0.10760000000000002</v>
      </c>
      <c r="L8700" s="13">
        <v>4.2800000000000005E-2</v>
      </c>
      <c r="M8700" s="13">
        <v>6.480000000000001E-2</v>
      </c>
      <c r="N8700" s="13">
        <v>0</v>
      </c>
      <c r="O8700" s="13">
        <v>0</v>
      </c>
      <c r="P8700" s="12" t="str">
        <f>LEFT(Tabela2[[#This Row],[Código]],2)</f>
        <v>84</v>
      </c>
    </row>
    <row r="8701" spans="2:16" ht="15" customHeight="1" x14ac:dyDescent="0.25">
      <c r="B8701" s="36" t="str">
        <f>LOOKUP(Tabela2[[#This Row],[RESUMO]],Tabela3[Grupo],Tabela3[Meus produtos])</f>
        <v>Não</v>
      </c>
      <c r="C8701" s="30" t="s">
        <v>8307</v>
      </c>
      <c r="D8701" t="s">
        <v>21238</v>
      </c>
      <c r="E8701" t="s">
        <v>11853</v>
      </c>
      <c r="F8701" s="30" t="s">
        <v>18984</v>
      </c>
      <c r="G8701">
        <v>6.28</v>
      </c>
      <c r="H8701">
        <v>4.28</v>
      </c>
      <c r="I8701">
        <v>0</v>
      </c>
      <c r="J8701">
        <v>0</v>
      </c>
      <c r="K8701" s="13">
        <v>0.10560000000000001</v>
      </c>
      <c r="L8701" s="13">
        <v>4.2800000000000005E-2</v>
      </c>
      <c r="M8701" s="13">
        <v>6.2800000000000009E-2</v>
      </c>
      <c r="N8701" s="13">
        <v>0</v>
      </c>
      <c r="O8701" s="13">
        <v>0</v>
      </c>
      <c r="P8701" s="12" t="str">
        <f>LEFT(Tabela2[[#This Row],[Código]],2)</f>
        <v>84</v>
      </c>
    </row>
    <row r="8702" spans="2:16" ht="15" customHeight="1" x14ac:dyDescent="0.25">
      <c r="B8702" s="36" t="str">
        <f>LOOKUP(Tabela2[[#This Row],[RESUMO]],Tabela3[Grupo],Tabela3[Meus produtos])</f>
        <v>Não</v>
      </c>
      <c r="C8702" s="30" t="s">
        <v>8308</v>
      </c>
      <c r="D8702" t="s">
        <v>21238</v>
      </c>
      <c r="E8702" t="s">
        <v>11853</v>
      </c>
      <c r="F8702" s="30" t="s">
        <v>18985</v>
      </c>
      <c r="G8702">
        <v>6.48</v>
      </c>
      <c r="H8702">
        <v>4.28</v>
      </c>
      <c r="I8702">
        <v>0</v>
      </c>
      <c r="J8702">
        <v>0</v>
      </c>
      <c r="K8702" s="13">
        <v>0.10760000000000002</v>
      </c>
      <c r="L8702" s="13">
        <v>4.2800000000000005E-2</v>
      </c>
      <c r="M8702" s="13">
        <v>6.480000000000001E-2</v>
      </c>
      <c r="N8702" s="13">
        <v>0</v>
      </c>
      <c r="O8702" s="13">
        <v>0</v>
      </c>
      <c r="P8702" s="12" t="str">
        <f>LEFT(Tabela2[[#This Row],[Código]],2)</f>
        <v>84</v>
      </c>
    </row>
    <row r="8703" spans="2:16" ht="15" customHeight="1" x14ac:dyDescent="0.25">
      <c r="B8703" s="36" t="str">
        <f>LOOKUP(Tabela2[[#This Row],[RESUMO]],Tabela3[Grupo],Tabela3[Meus produtos])</f>
        <v>Não</v>
      </c>
      <c r="C8703" s="30" t="s">
        <v>22631</v>
      </c>
      <c r="D8703" t="s">
        <v>21238</v>
      </c>
      <c r="E8703" t="s">
        <v>11853</v>
      </c>
      <c r="F8703" s="30" t="s">
        <v>22632</v>
      </c>
      <c r="G8703">
        <v>6.28</v>
      </c>
      <c r="H8703">
        <v>4.28</v>
      </c>
      <c r="I8703">
        <v>0</v>
      </c>
      <c r="J8703">
        <v>0</v>
      </c>
      <c r="K8703" s="13">
        <v>0.10560000000000001</v>
      </c>
      <c r="L8703" s="13">
        <v>4.2800000000000005E-2</v>
      </c>
      <c r="M8703" s="13">
        <v>6.2800000000000009E-2</v>
      </c>
      <c r="N8703" s="13">
        <v>0</v>
      </c>
      <c r="O8703" s="13">
        <v>0</v>
      </c>
      <c r="P8703" s="12" t="str">
        <f>LEFT(Tabela2[[#This Row],[Código]],2)</f>
        <v>84</v>
      </c>
    </row>
    <row r="8704" spans="2:16" ht="15" customHeight="1" x14ac:dyDescent="0.25">
      <c r="B8704" s="36" t="str">
        <f>LOOKUP(Tabela2[[#This Row],[RESUMO]],Tabela3[Grupo],Tabela3[Meus produtos])</f>
        <v>Não</v>
      </c>
      <c r="C8704" s="30" t="s">
        <v>22633</v>
      </c>
      <c r="D8704" t="s">
        <v>21238</v>
      </c>
      <c r="E8704" t="s">
        <v>11853</v>
      </c>
      <c r="F8704" s="30" t="s">
        <v>12</v>
      </c>
      <c r="G8704">
        <v>6.28</v>
      </c>
      <c r="H8704">
        <v>4.28</v>
      </c>
      <c r="I8704">
        <v>0</v>
      </c>
      <c r="J8704">
        <v>0</v>
      </c>
      <c r="K8704" s="13">
        <v>0.10560000000000001</v>
      </c>
      <c r="L8704" s="13">
        <v>4.2800000000000005E-2</v>
      </c>
      <c r="M8704" s="13">
        <v>6.2800000000000009E-2</v>
      </c>
      <c r="N8704" s="13">
        <v>0</v>
      </c>
      <c r="O8704" s="13">
        <v>0</v>
      </c>
      <c r="P8704" s="12" t="str">
        <f>LEFT(Tabela2[[#This Row],[Código]],2)</f>
        <v>84</v>
      </c>
    </row>
    <row r="8705" spans="2:16" ht="15" customHeight="1" x14ac:dyDescent="0.25">
      <c r="B8705" s="36" t="str">
        <f>LOOKUP(Tabela2[[#This Row],[RESUMO]],Tabela3[Grupo],Tabela3[Meus produtos])</f>
        <v>Não</v>
      </c>
      <c r="C8705" s="30" t="s">
        <v>8309</v>
      </c>
      <c r="D8705" t="s">
        <v>21238</v>
      </c>
      <c r="E8705" t="s">
        <v>11853</v>
      </c>
      <c r="F8705" s="30" t="s">
        <v>18986</v>
      </c>
      <c r="G8705">
        <v>6.48</v>
      </c>
      <c r="H8705">
        <v>4.28</v>
      </c>
      <c r="I8705">
        <v>0</v>
      </c>
      <c r="J8705">
        <v>0</v>
      </c>
      <c r="K8705" s="13">
        <v>0.10760000000000002</v>
      </c>
      <c r="L8705" s="13">
        <v>4.2800000000000005E-2</v>
      </c>
      <c r="M8705" s="13">
        <v>6.480000000000001E-2</v>
      </c>
      <c r="N8705" s="13">
        <v>0</v>
      </c>
      <c r="O8705" s="13">
        <v>0</v>
      </c>
      <c r="P8705" s="12" t="str">
        <f>LEFT(Tabela2[[#This Row],[Código]],2)</f>
        <v>84</v>
      </c>
    </row>
    <row r="8706" spans="2:16" ht="15" customHeight="1" x14ac:dyDescent="0.25">
      <c r="B8706" s="36" t="str">
        <f>LOOKUP(Tabela2[[#This Row],[RESUMO]],Tabela3[Grupo],Tabela3[Meus produtos])</f>
        <v>Não</v>
      </c>
      <c r="C8706" s="30" t="s">
        <v>8310</v>
      </c>
      <c r="D8706" t="s">
        <v>21238</v>
      </c>
      <c r="E8706" t="s">
        <v>11853</v>
      </c>
      <c r="F8706" s="30" t="s">
        <v>18987</v>
      </c>
      <c r="G8706">
        <v>6.5</v>
      </c>
      <c r="H8706">
        <v>4.28</v>
      </c>
      <c r="I8706">
        <v>0</v>
      </c>
      <c r="J8706">
        <v>0</v>
      </c>
      <c r="K8706" s="13">
        <v>0.10780000000000001</v>
      </c>
      <c r="L8706" s="13">
        <v>4.2800000000000005E-2</v>
      </c>
      <c r="M8706" s="13">
        <v>6.5000000000000002E-2</v>
      </c>
      <c r="N8706" s="13">
        <v>0</v>
      </c>
      <c r="O8706" s="13">
        <v>0</v>
      </c>
      <c r="P8706" s="12" t="str">
        <f>LEFT(Tabela2[[#This Row],[Código]],2)</f>
        <v>84</v>
      </c>
    </row>
    <row r="8707" spans="2:16" ht="15" customHeight="1" x14ac:dyDescent="0.25">
      <c r="B8707" s="36" t="str">
        <f>LOOKUP(Tabela2[[#This Row],[RESUMO]],Tabela3[Grupo],Tabela3[Meus produtos])</f>
        <v>Não</v>
      </c>
      <c r="C8707" s="30" t="s">
        <v>8311</v>
      </c>
      <c r="D8707" t="s">
        <v>21238</v>
      </c>
      <c r="E8707" t="s">
        <v>11853</v>
      </c>
      <c r="F8707" s="30" t="s">
        <v>18988</v>
      </c>
      <c r="G8707">
        <v>6.28</v>
      </c>
      <c r="H8707">
        <v>4.28</v>
      </c>
      <c r="I8707">
        <v>0</v>
      </c>
      <c r="J8707">
        <v>0</v>
      </c>
      <c r="K8707" s="13">
        <v>0.10560000000000001</v>
      </c>
      <c r="L8707" s="13">
        <v>4.2800000000000005E-2</v>
      </c>
      <c r="M8707" s="13">
        <v>6.2800000000000009E-2</v>
      </c>
      <c r="N8707" s="13">
        <v>0</v>
      </c>
      <c r="O8707" s="13">
        <v>0</v>
      </c>
      <c r="P8707" s="12" t="str">
        <f>LEFT(Tabela2[[#This Row],[Código]],2)</f>
        <v>84</v>
      </c>
    </row>
    <row r="8708" spans="2:16" ht="15" customHeight="1" x14ac:dyDescent="0.25">
      <c r="B8708" s="36" t="str">
        <f>LOOKUP(Tabela2[[#This Row],[RESUMO]],Tabela3[Grupo],Tabela3[Meus produtos])</f>
        <v>Não</v>
      </c>
      <c r="C8708" s="30" t="s">
        <v>8312</v>
      </c>
      <c r="D8708" t="s">
        <v>21238</v>
      </c>
      <c r="E8708" t="s">
        <v>11853</v>
      </c>
      <c r="F8708" s="30" t="s">
        <v>18989</v>
      </c>
      <c r="G8708">
        <v>6.48</v>
      </c>
      <c r="H8708">
        <v>4.28</v>
      </c>
      <c r="I8708">
        <v>0</v>
      </c>
      <c r="J8708">
        <v>0</v>
      </c>
      <c r="K8708" s="13">
        <v>0.10760000000000002</v>
      </c>
      <c r="L8708" s="13">
        <v>4.2800000000000005E-2</v>
      </c>
      <c r="M8708" s="13">
        <v>6.480000000000001E-2</v>
      </c>
      <c r="N8708" s="13">
        <v>0</v>
      </c>
      <c r="O8708" s="13">
        <v>0</v>
      </c>
      <c r="P8708" s="12" t="str">
        <f>LEFT(Tabela2[[#This Row],[Código]],2)</f>
        <v>84</v>
      </c>
    </row>
    <row r="8709" spans="2:16" ht="15" customHeight="1" x14ac:dyDescent="0.25">
      <c r="B8709" s="36" t="str">
        <f>LOOKUP(Tabela2[[#This Row],[RESUMO]],Tabela3[Grupo],Tabela3[Meus produtos])</f>
        <v>Não</v>
      </c>
      <c r="C8709" s="30" t="s">
        <v>8313</v>
      </c>
      <c r="D8709" t="s">
        <v>21238</v>
      </c>
      <c r="E8709" t="s">
        <v>11853</v>
      </c>
      <c r="F8709" s="30" t="s">
        <v>18990</v>
      </c>
      <c r="G8709">
        <v>6.28</v>
      </c>
      <c r="H8709">
        <v>4.28</v>
      </c>
      <c r="I8709">
        <v>0</v>
      </c>
      <c r="J8709">
        <v>0</v>
      </c>
      <c r="K8709" s="13">
        <v>0.10560000000000001</v>
      </c>
      <c r="L8709" s="13">
        <v>4.2800000000000005E-2</v>
      </c>
      <c r="M8709" s="13">
        <v>6.2800000000000009E-2</v>
      </c>
      <c r="N8709" s="13">
        <v>0</v>
      </c>
      <c r="O8709" s="13">
        <v>0</v>
      </c>
      <c r="P8709" s="12" t="str">
        <f>LEFT(Tabela2[[#This Row],[Código]],2)</f>
        <v>84</v>
      </c>
    </row>
    <row r="8710" spans="2:16" ht="15" customHeight="1" x14ac:dyDescent="0.25">
      <c r="B8710" s="36" t="str">
        <f>LOOKUP(Tabela2[[#This Row],[RESUMO]],Tabela3[Grupo],Tabela3[Meus produtos])</f>
        <v>Não</v>
      </c>
      <c r="C8710" s="30" t="s">
        <v>8314</v>
      </c>
      <c r="D8710" t="s">
        <v>21238</v>
      </c>
      <c r="E8710" t="s">
        <v>11853</v>
      </c>
      <c r="F8710" s="30" t="s">
        <v>18991</v>
      </c>
      <c r="G8710">
        <v>6.48</v>
      </c>
      <c r="H8710">
        <v>4.28</v>
      </c>
      <c r="I8710">
        <v>0</v>
      </c>
      <c r="J8710">
        <v>0</v>
      </c>
      <c r="K8710" s="13">
        <v>0.10760000000000002</v>
      </c>
      <c r="L8710" s="13">
        <v>4.2800000000000005E-2</v>
      </c>
      <c r="M8710" s="13">
        <v>6.480000000000001E-2</v>
      </c>
      <c r="N8710" s="13">
        <v>0</v>
      </c>
      <c r="O8710" s="13">
        <v>0</v>
      </c>
      <c r="P8710" s="12" t="str">
        <f>LEFT(Tabela2[[#This Row],[Código]],2)</f>
        <v>84</v>
      </c>
    </row>
    <row r="8711" spans="2:16" ht="15" customHeight="1" x14ac:dyDescent="0.25">
      <c r="B8711" s="36" t="str">
        <f>LOOKUP(Tabela2[[#This Row],[RESUMO]],Tabela3[Grupo],Tabela3[Meus produtos])</f>
        <v>Não</v>
      </c>
      <c r="C8711" s="30" t="s">
        <v>8315</v>
      </c>
      <c r="D8711" t="s">
        <v>21238</v>
      </c>
      <c r="E8711" t="s">
        <v>11853</v>
      </c>
      <c r="F8711" s="30" t="s">
        <v>18992</v>
      </c>
      <c r="G8711">
        <v>6.48</v>
      </c>
      <c r="H8711">
        <v>4.28</v>
      </c>
      <c r="I8711">
        <v>0</v>
      </c>
      <c r="J8711">
        <v>0</v>
      </c>
      <c r="K8711" s="13">
        <v>0.10760000000000002</v>
      </c>
      <c r="L8711" s="13">
        <v>4.2800000000000005E-2</v>
      </c>
      <c r="M8711" s="13">
        <v>6.480000000000001E-2</v>
      </c>
      <c r="N8711" s="13">
        <v>0</v>
      </c>
      <c r="O8711" s="13">
        <v>0</v>
      </c>
      <c r="P8711" s="12" t="str">
        <f>LEFT(Tabela2[[#This Row],[Código]],2)</f>
        <v>84</v>
      </c>
    </row>
    <row r="8712" spans="2:16" ht="15" customHeight="1" x14ac:dyDescent="0.25">
      <c r="B8712" s="36" t="str">
        <f>LOOKUP(Tabela2[[#This Row],[RESUMO]],Tabela3[Grupo],Tabela3[Meus produtos])</f>
        <v>Não</v>
      </c>
      <c r="C8712" s="30" t="s">
        <v>8316</v>
      </c>
      <c r="D8712" t="s">
        <v>21238</v>
      </c>
      <c r="E8712" t="s">
        <v>11853</v>
      </c>
      <c r="F8712" s="30" t="s">
        <v>18993</v>
      </c>
      <c r="G8712">
        <v>9.6999999999999993</v>
      </c>
      <c r="H8712">
        <v>4.2</v>
      </c>
      <c r="I8712">
        <v>8.8000000000000007</v>
      </c>
      <c r="J8712">
        <v>0</v>
      </c>
      <c r="K8712" s="13">
        <v>0.22699999999999998</v>
      </c>
      <c r="L8712" s="13">
        <v>4.2000000000000003E-2</v>
      </c>
      <c r="M8712" s="13">
        <v>9.6999999999999989E-2</v>
      </c>
      <c r="N8712" s="13">
        <v>8.8000000000000009E-2</v>
      </c>
      <c r="O8712" s="13">
        <v>0</v>
      </c>
      <c r="P8712" s="12" t="str">
        <f>LEFT(Tabela2[[#This Row],[Código]],2)</f>
        <v>84</v>
      </c>
    </row>
    <row r="8713" spans="2:16" ht="15" customHeight="1" x14ac:dyDescent="0.25">
      <c r="B8713" s="36" t="str">
        <f>LOOKUP(Tabela2[[#This Row],[RESUMO]],Tabela3[Grupo],Tabela3[Meus produtos])</f>
        <v>Não</v>
      </c>
      <c r="C8713" s="30" t="s">
        <v>8317</v>
      </c>
      <c r="D8713" t="s">
        <v>21238</v>
      </c>
      <c r="E8713" t="s">
        <v>11853</v>
      </c>
      <c r="F8713" s="30" t="s">
        <v>18994</v>
      </c>
      <c r="G8713">
        <v>6.2</v>
      </c>
      <c r="H8713">
        <v>4.2</v>
      </c>
      <c r="I8713">
        <v>8.8000000000000007</v>
      </c>
      <c r="J8713">
        <v>0</v>
      </c>
      <c r="K8713" s="13">
        <v>0.192</v>
      </c>
      <c r="L8713" s="13">
        <v>4.2000000000000003E-2</v>
      </c>
      <c r="M8713" s="13">
        <v>6.2E-2</v>
      </c>
      <c r="N8713" s="13">
        <v>8.8000000000000009E-2</v>
      </c>
      <c r="O8713" s="13">
        <v>0</v>
      </c>
      <c r="P8713" s="12" t="str">
        <f>LEFT(Tabela2[[#This Row],[Código]],2)</f>
        <v>84</v>
      </c>
    </row>
    <row r="8714" spans="2:16" ht="15" customHeight="1" x14ac:dyDescent="0.25">
      <c r="B8714" s="36" t="str">
        <f>LOOKUP(Tabela2[[#This Row],[RESUMO]],Tabela3[Grupo],Tabela3[Meus produtos])</f>
        <v>Não</v>
      </c>
      <c r="C8714" s="30" t="s">
        <v>8318</v>
      </c>
      <c r="D8714" t="s">
        <v>21238</v>
      </c>
      <c r="E8714" t="s">
        <v>11853</v>
      </c>
      <c r="F8714" s="30" t="s">
        <v>18995</v>
      </c>
      <c r="G8714">
        <v>9.6999999999999993</v>
      </c>
      <c r="H8714">
        <v>4.2</v>
      </c>
      <c r="I8714">
        <v>8.8000000000000007</v>
      </c>
      <c r="J8714">
        <v>0</v>
      </c>
      <c r="K8714" s="13">
        <v>0.22699999999999998</v>
      </c>
      <c r="L8714" s="13">
        <v>4.2000000000000003E-2</v>
      </c>
      <c r="M8714" s="13">
        <v>9.6999999999999989E-2</v>
      </c>
      <c r="N8714" s="13">
        <v>8.8000000000000009E-2</v>
      </c>
      <c r="O8714" s="13">
        <v>0</v>
      </c>
      <c r="P8714" s="12" t="str">
        <f>LEFT(Tabela2[[#This Row],[Código]],2)</f>
        <v>84</v>
      </c>
    </row>
    <row r="8715" spans="2:16" ht="15" customHeight="1" x14ac:dyDescent="0.25">
      <c r="B8715" s="36" t="str">
        <f>LOOKUP(Tabela2[[#This Row],[RESUMO]],Tabela3[Grupo],Tabela3[Meus produtos])</f>
        <v>Não</v>
      </c>
      <c r="C8715" s="30" t="s">
        <v>8319</v>
      </c>
      <c r="D8715" t="s">
        <v>21238</v>
      </c>
      <c r="E8715" t="s">
        <v>11853</v>
      </c>
      <c r="F8715" s="30" t="s">
        <v>18996</v>
      </c>
      <c r="G8715">
        <v>7.56</v>
      </c>
      <c r="H8715">
        <v>5.56</v>
      </c>
      <c r="I8715">
        <v>12</v>
      </c>
      <c r="J8715">
        <v>0</v>
      </c>
      <c r="K8715" s="13">
        <v>0.25119999999999998</v>
      </c>
      <c r="L8715" s="13">
        <v>5.5599999999999997E-2</v>
      </c>
      <c r="M8715" s="13">
        <v>7.5600000000000001E-2</v>
      </c>
      <c r="N8715" s="13">
        <v>0.12</v>
      </c>
      <c r="O8715" s="13">
        <v>0</v>
      </c>
      <c r="P8715" s="12" t="str">
        <f>LEFT(Tabela2[[#This Row],[Código]],2)</f>
        <v>84</v>
      </c>
    </row>
    <row r="8716" spans="2:16" ht="15" customHeight="1" x14ac:dyDescent="0.25">
      <c r="B8716" s="36" t="str">
        <f>LOOKUP(Tabela2[[#This Row],[RESUMO]],Tabela3[Grupo],Tabela3[Meus produtos])</f>
        <v>Não</v>
      </c>
      <c r="C8716" s="30" t="s">
        <v>8320</v>
      </c>
      <c r="D8716" t="s">
        <v>21238</v>
      </c>
      <c r="E8716" t="s">
        <v>11853</v>
      </c>
      <c r="F8716" s="30" t="s">
        <v>18997</v>
      </c>
      <c r="G8716">
        <v>11.06</v>
      </c>
      <c r="H8716">
        <v>5.56</v>
      </c>
      <c r="I8716">
        <v>12</v>
      </c>
      <c r="J8716">
        <v>0</v>
      </c>
      <c r="K8716" s="13">
        <v>0.28620000000000001</v>
      </c>
      <c r="L8716" s="13">
        <v>5.5599999999999997E-2</v>
      </c>
      <c r="M8716" s="13">
        <v>0.1106</v>
      </c>
      <c r="N8716" s="13">
        <v>0.12</v>
      </c>
      <c r="O8716" s="13">
        <v>0</v>
      </c>
      <c r="P8716" s="12" t="str">
        <f>LEFT(Tabela2[[#This Row],[Código]],2)</f>
        <v>84</v>
      </c>
    </row>
    <row r="8717" spans="2:16" ht="15" customHeight="1" x14ac:dyDescent="0.25">
      <c r="B8717" s="36" t="str">
        <f>LOOKUP(Tabela2[[#This Row],[RESUMO]],Tabela3[Grupo],Tabela3[Meus produtos])</f>
        <v>Não</v>
      </c>
      <c r="C8717" s="30" t="s">
        <v>8321</v>
      </c>
      <c r="D8717" t="s">
        <v>21238</v>
      </c>
      <c r="E8717" t="s">
        <v>11853</v>
      </c>
      <c r="F8717" s="30" t="s">
        <v>18998</v>
      </c>
      <c r="G8717">
        <v>6.55</v>
      </c>
      <c r="H8717">
        <v>4.28</v>
      </c>
      <c r="I8717">
        <v>0</v>
      </c>
      <c r="J8717">
        <v>0</v>
      </c>
      <c r="K8717" s="13">
        <v>0.10830000000000001</v>
      </c>
      <c r="L8717" s="13">
        <v>4.2800000000000005E-2</v>
      </c>
      <c r="M8717" s="13">
        <v>6.5500000000000003E-2</v>
      </c>
      <c r="N8717" s="13">
        <v>0</v>
      </c>
      <c r="O8717" s="13">
        <v>0</v>
      </c>
      <c r="P8717" s="12" t="str">
        <f>LEFT(Tabela2[[#This Row],[Código]],2)</f>
        <v>84</v>
      </c>
    </row>
    <row r="8718" spans="2:16" ht="15" customHeight="1" x14ac:dyDescent="0.25">
      <c r="B8718" s="36" t="str">
        <f>LOOKUP(Tabela2[[#This Row],[RESUMO]],Tabela3[Grupo],Tabela3[Meus produtos])</f>
        <v>Não</v>
      </c>
      <c r="C8718" s="30" t="s">
        <v>8321</v>
      </c>
      <c r="D8718" t="s">
        <v>124</v>
      </c>
      <c r="E8718" t="s">
        <v>11853</v>
      </c>
      <c r="F8718" s="30" t="s">
        <v>21500</v>
      </c>
      <c r="G8718">
        <v>6.74</v>
      </c>
      <c r="H8718">
        <v>4.47</v>
      </c>
      <c r="I8718">
        <v>0</v>
      </c>
      <c r="J8718">
        <v>0</v>
      </c>
      <c r="K8718" s="13">
        <v>0.11210000000000001</v>
      </c>
      <c r="L8718" s="13">
        <v>4.4699999999999997E-2</v>
      </c>
      <c r="M8718" s="13">
        <v>6.7400000000000002E-2</v>
      </c>
      <c r="N8718" s="13">
        <v>0</v>
      </c>
      <c r="O8718" s="13">
        <v>0</v>
      </c>
      <c r="P8718" s="12" t="str">
        <f>LEFT(Tabela2[[#This Row],[Código]],2)</f>
        <v>84</v>
      </c>
    </row>
    <row r="8719" spans="2:16" ht="15" customHeight="1" x14ac:dyDescent="0.25">
      <c r="B8719" s="36" t="str">
        <f>LOOKUP(Tabela2[[#This Row],[RESUMO]],Tabela3[Grupo],Tabela3[Meus produtos])</f>
        <v>Não</v>
      </c>
      <c r="C8719" s="30" t="s">
        <v>8322</v>
      </c>
      <c r="D8719" t="s">
        <v>21238</v>
      </c>
      <c r="E8719" t="s">
        <v>11853</v>
      </c>
      <c r="F8719" s="30" t="s">
        <v>18999</v>
      </c>
      <c r="G8719">
        <v>6.55</v>
      </c>
      <c r="H8719">
        <v>4.28</v>
      </c>
      <c r="I8719">
        <v>0</v>
      </c>
      <c r="J8719">
        <v>0</v>
      </c>
      <c r="K8719" s="13">
        <v>0.10830000000000001</v>
      </c>
      <c r="L8719" s="13">
        <v>4.2800000000000005E-2</v>
      </c>
      <c r="M8719" s="13">
        <v>6.5500000000000003E-2</v>
      </c>
      <c r="N8719" s="13">
        <v>0</v>
      </c>
      <c r="O8719" s="13">
        <v>0</v>
      </c>
      <c r="P8719" s="12" t="str">
        <f>LEFT(Tabela2[[#This Row],[Código]],2)</f>
        <v>84</v>
      </c>
    </row>
    <row r="8720" spans="2:16" ht="15" customHeight="1" x14ac:dyDescent="0.25">
      <c r="B8720" s="36" t="str">
        <f>LOOKUP(Tabela2[[#This Row],[RESUMO]],Tabela3[Grupo],Tabela3[Meus produtos])</f>
        <v>Não</v>
      </c>
      <c r="C8720" s="30" t="s">
        <v>8322</v>
      </c>
      <c r="D8720" t="s">
        <v>124</v>
      </c>
      <c r="E8720" t="s">
        <v>11853</v>
      </c>
      <c r="F8720" s="30" t="s">
        <v>21500</v>
      </c>
      <c r="G8720">
        <v>6.74</v>
      </c>
      <c r="H8720">
        <v>4.47</v>
      </c>
      <c r="I8720">
        <v>0</v>
      </c>
      <c r="J8720">
        <v>0</v>
      </c>
      <c r="K8720" s="13">
        <v>0.11210000000000001</v>
      </c>
      <c r="L8720" s="13">
        <v>4.4699999999999997E-2</v>
      </c>
      <c r="M8720" s="13">
        <v>6.7400000000000002E-2</v>
      </c>
      <c r="N8720" s="13">
        <v>0</v>
      </c>
      <c r="O8720" s="13">
        <v>0</v>
      </c>
      <c r="P8720" s="12" t="str">
        <f>LEFT(Tabela2[[#This Row],[Código]],2)</f>
        <v>84</v>
      </c>
    </row>
    <row r="8721" spans="2:16" ht="15" customHeight="1" x14ac:dyDescent="0.25">
      <c r="B8721" s="36" t="str">
        <f>LOOKUP(Tabela2[[#This Row],[RESUMO]],Tabela3[Grupo],Tabela3[Meus produtos])</f>
        <v>Não</v>
      </c>
      <c r="C8721" s="30" t="s">
        <v>8323</v>
      </c>
      <c r="D8721" t="s">
        <v>21238</v>
      </c>
      <c r="E8721" t="s">
        <v>11853</v>
      </c>
      <c r="F8721" s="30" t="s">
        <v>19000</v>
      </c>
      <c r="G8721">
        <v>6.55</v>
      </c>
      <c r="H8721">
        <v>4.28</v>
      </c>
      <c r="I8721">
        <v>0</v>
      </c>
      <c r="J8721">
        <v>0</v>
      </c>
      <c r="K8721" s="13">
        <v>0.10830000000000001</v>
      </c>
      <c r="L8721" s="13">
        <v>4.2800000000000005E-2</v>
      </c>
      <c r="M8721" s="13">
        <v>6.5500000000000003E-2</v>
      </c>
      <c r="N8721" s="13">
        <v>0</v>
      </c>
      <c r="O8721" s="13">
        <v>0</v>
      </c>
      <c r="P8721" s="12" t="str">
        <f>LEFT(Tabela2[[#This Row],[Código]],2)</f>
        <v>84</v>
      </c>
    </row>
    <row r="8722" spans="2:16" ht="15" customHeight="1" x14ac:dyDescent="0.25">
      <c r="B8722" s="36" t="str">
        <f>LOOKUP(Tabela2[[#This Row],[RESUMO]],Tabela3[Grupo],Tabela3[Meus produtos])</f>
        <v>Não</v>
      </c>
      <c r="C8722" s="30" t="s">
        <v>8323</v>
      </c>
      <c r="D8722" t="s">
        <v>124</v>
      </c>
      <c r="E8722" t="s">
        <v>11853</v>
      </c>
      <c r="F8722" s="30" t="s">
        <v>21500</v>
      </c>
      <c r="G8722">
        <v>6.62</v>
      </c>
      <c r="H8722">
        <v>4.3499999999999996</v>
      </c>
      <c r="I8722">
        <v>0</v>
      </c>
      <c r="J8722">
        <v>0</v>
      </c>
      <c r="K8722" s="13">
        <v>0.10969999999999999</v>
      </c>
      <c r="L8722" s="13">
        <v>4.3499999999999997E-2</v>
      </c>
      <c r="M8722" s="13">
        <v>6.6199999999999995E-2</v>
      </c>
      <c r="N8722" s="13">
        <v>0</v>
      </c>
      <c r="O8722" s="13">
        <v>0</v>
      </c>
      <c r="P8722" s="12" t="str">
        <f>LEFT(Tabela2[[#This Row],[Código]],2)</f>
        <v>84</v>
      </c>
    </row>
    <row r="8723" spans="2:16" ht="15" customHeight="1" x14ac:dyDescent="0.25">
      <c r="B8723" s="36" t="str">
        <f>LOOKUP(Tabela2[[#This Row],[RESUMO]],Tabela3[Grupo],Tabela3[Meus produtos])</f>
        <v>Não</v>
      </c>
      <c r="C8723" s="30" t="s">
        <v>8324</v>
      </c>
      <c r="D8723" t="s">
        <v>21238</v>
      </c>
      <c r="E8723" t="s">
        <v>11853</v>
      </c>
      <c r="F8723" s="30" t="s">
        <v>19001</v>
      </c>
      <c r="G8723">
        <v>8.91</v>
      </c>
      <c r="H8723">
        <v>6.91</v>
      </c>
      <c r="I8723">
        <v>8.8000000000000007</v>
      </c>
      <c r="J8723">
        <v>0</v>
      </c>
      <c r="K8723" s="13">
        <v>0.24620000000000003</v>
      </c>
      <c r="L8723" s="13">
        <v>6.9099999999999995E-2</v>
      </c>
      <c r="M8723" s="13">
        <v>8.9099999999999999E-2</v>
      </c>
      <c r="N8723" s="13">
        <v>8.8000000000000009E-2</v>
      </c>
      <c r="O8723" s="13">
        <v>0</v>
      </c>
      <c r="P8723" s="12" t="str">
        <f>LEFT(Tabela2[[#This Row],[Código]],2)</f>
        <v>84</v>
      </c>
    </row>
    <row r="8724" spans="2:16" ht="15" customHeight="1" x14ac:dyDescent="0.25">
      <c r="B8724" s="36" t="str">
        <f>LOOKUP(Tabela2[[#This Row],[RESUMO]],Tabela3[Grupo],Tabela3[Meus produtos])</f>
        <v>Não</v>
      </c>
      <c r="C8724" s="30" t="s">
        <v>8325</v>
      </c>
      <c r="D8724" t="s">
        <v>21238</v>
      </c>
      <c r="E8724" t="s">
        <v>11853</v>
      </c>
      <c r="F8724" s="30" t="s">
        <v>19002</v>
      </c>
      <c r="G8724">
        <v>22.7</v>
      </c>
      <c r="H8724">
        <v>13.7</v>
      </c>
      <c r="I8724">
        <v>8.8000000000000007</v>
      </c>
      <c r="J8724">
        <v>0</v>
      </c>
      <c r="K8724" s="13">
        <v>0.45200000000000001</v>
      </c>
      <c r="L8724" s="13">
        <v>0.13699999999999998</v>
      </c>
      <c r="M8724" s="13">
        <v>0.22699999999999998</v>
      </c>
      <c r="N8724" s="13">
        <v>8.8000000000000009E-2</v>
      </c>
      <c r="O8724" s="13">
        <v>0</v>
      </c>
      <c r="P8724" s="12" t="str">
        <f>LEFT(Tabela2[[#This Row],[Código]],2)</f>
        <v>84</v>
      </c>
    </row>
    <row r="8725" spans="2:16" ht="15" customHeight="1" x14ac:dyDescent="0.25">
      <c r="B8725" s="36" t="str">
        <f>LOOKUP(Tabela2[[#This Row],[RESUMO]],Tabela3[Grupo],Tabela3[Meus produtos])</f>
        <v>Não</v>
      </c>
      <c r="C8725" s="30" t="s">
        <v>8325</v>
      </c>
      <c r="D8725" t="s">
        <v>124</v>
      </c>
      <c r="E8725" t="s">
        <v>11853</v>
      </c>
      <c r="F8725" s="30" t="s">
        <v>21504</v>
      </c>
      <c r="G8725">
        <v>13.2</v>
      </c>
      <c r="H8725">
        <v>4.2</v>
      </c>
      <c r="I8725">
        <v>8.8000000000000007</v>
      </c>
      <c r="J8725">
        <v>0</v>
      </c>
      <c r="K8725" s="13">
        <v>0.26200000000000001</v>
      </c>
      <c r="L8725" s="13">
        <v>4.2000000000000003E-2</v>
      </c>
      <c r="M8725" s="13">
        <v>0.13200000000000001</v>
      </c>
      <c r="N8725" s="13">
        <v>8.8000000000000009E-2</v>
      </c>
      <c r="O8725" s="13">
        <v>0</v>
      </c>
      <c r="P8725" s="12" t="str">
        <f>LEFT(Tabela2[[#This Row],[Código]],2)</f>
        <v>84</v>
      </c>
    </row>
    <row r="8726" spans="2:16" ht="15" customHeight="1" x14ac:dyDescent="0.25">
      <c r="B8726" s="36" t="str">
        <f>LOOKUP(Tabela2[[#This Row],[RESUMO]],Tabela3[Grupo],Tabela3[Meus produtos])</f>
        <v>Não</v>
      </c>
      <c r="C8726" s="30" t="s">
        <v>8326</v>
      </c>
      <c r="D8726" t="s">
        <v>21238</v>
      </c>
      <c r="E8726" t="s">
        <v>11853</v>
      </c>
      <c r="F8726" s="30" t="s">
        <v>19003</v>
      </c>
      <c r="G8726">
        <v>6.67</v>
      </c>
      <c r="H8726">
        <v>4.47</v>
      </c>
      <c r="I8726">
        <v>0</v>
      </c>
      <c r="J8726">
        <v>0</v>
      </c>
      <c r="K8726" s="13">
        <v>0.1114</v>
      </c>
      <c r="L8726" s="13">
        <v>4.4699999999999997E-2</v>
      </c>
      <c r="M8726" s="13">
        <v>6.6699999999999995E-2</v>
      </c>
      <c r="N8726" s="13">
        <v>0</v>
      </c>
      <c r="O8726" s="13">
        <v>0</v>
      </c>
      <c r="P8726" s="12" t="str">
        <f>LEFT(Tabela2[[#This Row],[Código]],2)</f>
        <v>84</v>
      </c>
    </row>
    <row r="8727" spans="2:16" ht="15" customHeight="1" x14ac:dyDescent="0.25">
      <c r="B8727" s="36" t="str">
        <f>LOOKUP(Tabela2[[#This Row],[RESUMO]],Tabela3[Grupo],Tabela3[Meus produtos])</f>
        <v>Não</v>
      </c>
      <c r="C8727" s="30" t="s">
        <v>8327</v>
      </c>
      <c r="D8727" t="s">
        <v>21238</v>
      </c>
      <c r="E8727" t="s">
        <v>11853</v>
      </c>
      <c r="F8727" s="30" t="s">
        <v>19004</v>
      </c>
      <c r="G8727">
        <v>6.69</v>
      </c>
      <c r="H8727">
        <v>4.47</v>
      </c>
      <c r="I8727">
        <v>0</v>
      </c>
      <c r="J8727">
        <v>0</v>
      </c>
      <c r="K8727" s="13">
        <v>0.1116</v>
      </c>
      <c r="L8727" s="13">
        <v>4.4699999999999997E-2</v>
      </c>
      <c r="M8727" s="13">
        <v>6.6900000000000001E-2</v>
      </c>
      <c r="N8727" s="13">
        <v>0</v>
      </c>
      <c r="O8727" s="13">
        <v>0</v>
      </c>
      <c r="P8727" s="12" t="str">
        <f>LEFT(Tabela2[[#This Row],[Código]],2)</f>
        <v>84</v>
      </c>
    </row>
    <row r="8728" spans="2:16" ht="15" customHeight="1" x14ac:dyDescent="0.25">
      <c r="B8728" s="36" t="str">
        <f>LOOKUP(Tabela2[[#This Row],[RESUMO]],Tabela3[Grupo],Tabela3[Meus produtos])</f>
        <v>Não</v>
      </c>
      <c r="C8728" s="30" t="s">
        <v>8328</v>
      </c>
      <c r="D8728" t="s">
        <v>21238</v>
      </c>
      <c r="E8728" t="s">
        <v>11853</v>
      </c>
      <c r="F8728" s="30" t="s">
        <v>19005</v>
      </c>
      <c r="G8728">
        <v>9.6999999999999993</v>
      </c>
      <c r="H8728">
        <v>4.2</v>
      </c>
      <c r="I8728">
        <v>8.8000000000000007</v>
      </c>
      <c r="J8728">
        <v>0</v>
      </c>
      <c r="K8728" s="13">
        <v>0.22699999999999998</v>
      </c>
      <c r="L8728" s="13">
        <v>4.2000000000000003E-2</v>
      </c>
      <c r="M8728" s="13">
        <v>9.6999999999999989E-2</v>
      </c>
      <c r="N8728" s="13">
        <v>8.8000000000000009E-2</v>
      </c>
      <c r="O8728" s="13">
        <v>0</v>
      </c>
      <c r="P8728" s="12" t="str">
        <f>LEFT(Tabela2[[#This Row],[Código]],2)</f>
        <v>84</v>
      </c>
    </row>
    <row r="8729" spans="2:16" ht="15" customHeight="1" x14ac:dyDescent="0.25">
      <c r="B8729" s="36" t="str">
        <f>LOOKUP(Tabela2[[#This Row],[RESUMO]],Tabela3[Grupo],Tabela3[Meus produtos])</f>
        <v>Não</v>
      </c>
      <c r="C8729" s="30" t="s">
        <v>8329</v>
      </c>
      <c r="D8729" t="s">
        <v>21238</v>
      </c>
      <c r="E8729" t="s">
        <v>11853</v>
      </c>
      <c r="F8729" s="30" t="s">
        <v>19006</v>
      </c>
      <c r="G8729">
        <v>6.55</v>
      </c>
      <c r="H8729">
        <v>4.28</v>
      </c>
      <c r="I8729">
        <v>0</v>
      </c>
      <c r="J8729">
        <v>0</v>
      </c>
      <c r="K8729" s="13">
        <v>0.10830000000000001</v>
      </c>
      <c r="L8729" s="13">
        <v>4.2800000000000005E-2</v>
      </c>
      <c r="M8729" s="13">
        <v>6.5500000000000003E-2</v>
      </c>
      <c r="N8729" s="13">
        <v>0</v>
      </c>
      <c r="O8729" s="13">
        <v>0</v>
      </c>
      <c r="P8729" s="12" t="str">
        <f>LEFT(Tabela2[[#This Row],[Código]],2)</f>
        <v>84</v>
      </c>
    </row>
    <row r="8730" spans="2:16" ht="15" customHeight="1" x14ac:dyDescent="0.25">
      <c r="B8730" s="36" t="str">
        <f>LOOKUP(Tabela2[[#This Row],[RESUMO]],Tabela3[Grupo],Tabela3[Meus produtos])</f>
        <v>Não</v>
      </c>
      <c r="C8730" s="30" t="s">
        <v>8329</v>
      </c>
      <c r="D8730" t="s">
        <v>124</v>
      </c>
      <c r="E8730" t="s">
        <v>11853</v>
      </c>
      <c r="F8730" s="30" t="s">
        <v>21500</v>
      </c>
      <c r="G8730">
        <v>6.74</v>
      </c>
      <c r="H8730">
        <v>4.47</v>
      </c>
      <c r="I8730">
        <v>0</v>
      </c>
      <c r="J8730">
        <v>0</v>
      </c>
      <c r="K8730" s="13">
        <v>0.11210000000000001</v>
      </c>
      <c r="L8730" s="13">
        <v>4.4699999999999997E-2</v>
      </c>
      <c r="M8730" s="13">
        <v>6.7400000000000002E-2</v>
      </c>
      <c r="N8730" s="13">
        <v>0</v>
      </c>
      <c r="O8730" s="13">
        <v>0</v>
      </c>
      <c r="P8730" s="12" t="str">
        <f>LEFT(Tabela2[[#This Row],[Código]],2)</f>
        <v>84</v>
      </c>
    </row>
    <row r="8731" spans="2:16" ht="15" customHeight="1" x14ac:dyDescent="0.25">
      <c r="B8731" s="36" t="str">
        <f>LOOKUP(Tabela2[[#This Row],[RESUMO]],Tabela3[Grupo],Tabela3[Meus produtos])</f>
        <v>Não</v>
      </c>
      <c r="C8731" s="30" t="s">
        <v>8330</v>
      </c>
      <c r="D8731" t="s">
        <v>21238</v>
      </c>
      <c r="E8731" t="s">
        <v>11853</v>
      </c>
      <c r="F8731" s="30" t="s">
        <v>19007</v>
      </c>
      <c r="G8731">
        <v>6.2</v>
      </c>
      <c r="H8731">
        <v>4.2</v>
      </c>
      <c r="I8731">
        <v>8.8000000000000007</v>
      </c>
      <c r="J8731">
        <v>0</v>
      </c>
      <c r="K8731" s="13">
        <v>0.192</v>
      </c>
      <c r="L8731" s="13">
        <v>4.2000000000000003E-2</v>
      </c>
      <c r="M8731" s="13">
        <v>6.2E-2</v>
      </c>
      <c r="N8731" s="13">
        <v>8.8000000000000009E-2</v>
      </c>
      <c r="O8731" s="13">
        <v>0</v>
      </c>
      <c r="P8731" s="12" t="str">
        <f>LEFT(Tabela2[[#This Row],[Código]],2)</f>
        <v>84</v>
      </c>
    </row>
    <row r="8732" spans="2:16" ht="15" customHeight="1" x14ac:dyDescent="0.25">
      <c r="B8732" s="36" t="str">
        <f>LOOKUP(Tabela2[[#This Row],[RESUMO]],Tabela3[Grupo],Tabela3[Meus produtos])</f>
        <v>Não</v>
      </c>
      <c r="C8732" s="30" t="s">
        <v>8331</v>
      </c>
      <c r="D8732" t="s">
        <v>21238</v>
      </c>
      <c r="E8732" t="s">
        <v>11853</v>
      </c>
      <c r="F8732" s="30" t="s">
        <v>19008</v>
      </c>
      <c r="G8732">
        <v>18.48</v>
      </c>
      <c r="H8732">
        <v>4.2</v>
      </c>
      <c r="I8732">
        <v>8.8000000000000007</v>
      </c>
      <c r="J8732">
        <v>0</v>
      </c>
      <c r="K8732" s="13">
        <v>0.31480000000000002</v>
      </c>
      <c r="L8732" s="13">
        <v>4.2000000000000003E-2</v>
      </c>
      <c r="M8732" s="13">
        <v>0.18479999999999999</v>
      </c>
      <c r="N8732" s="13">
        <v>8.8000000000000009E-2</v>
      </c>
      <c r="O8732" s="13">
        <v>0</v>
      </c>
      <c r="P8732" s="12" t="str">
        <f>LEFT(Tabela2[[#This Row],[Código]],2)</f>
        <v>84</v>
      </c>
    </row>
    <row r="8733" spans="2:16" ht="15" customHeight="1" x14ac:dyDescent="0.25">
      <c r="B8733" s="36" t="str">
        <f>LOOKUP(Tabela2[[#This Row],[RESUMO]],Tabela3[Grupo],Tabela3[Meus produtos])</f>
        <v>Não</v>
      </c>
      <c r="C8733" s="30" t="s">
        <v>8332</v>
      </c>
      <c r="D8733" t="s">
        <v>21238</v>
      </c>
      <c r="E8733" t="s">
        <v>11853</v>
      </c>
      <c r="F8733" s="30" t="s">
        <v>19009</v>
      </c>
      <c r="G8733">
        <v>6.2</v>
      </c>
      <c r="H8733">
        <v>4.2</v>
      </c>
      <c r="I8733">
        <v>8.8000000000000007</v>
      </c>
      <c r="J8733">
        <v>0</v>
      </c>
      <c r="K8733" s="13">
        <v>0.192</v>
      </c>
      <c r="L8733" s="13">
        <v>4.2000000000000003E-2</v>
      </c>
      <c r="M8733" s="13">
        <v>6.2E-2</v>
      </c>
      <c r="N8733" s="13">
        <v>8.8000000000000009E-2</v>
      </c>
      <c r="O8733" s="13">
        <v>0</v>
      </c>
      <c r="P8733" s="12" t="str">
        <f>LEFT(Tabela2[[#This Row],[Código]],2)</f>
        <v>84</v>
      </c>
    </row>
    <row r="8734" spans="2:16" ht="15" customHeight="1" x14ac:dyDescent="0.25">
      <c r="B8734" s="36" t="str">
        <f>LOOKUP(Tabela2[[#This Row],[RESUMO]],Tabela3[Grupo],Tabela3[Meus produtos])</f>
        <v>Não</v>
      </c>
      <c r="C8734" s="30" t="s">
        <v>8333</v>
      </c>
      <c r="D8734" t="s">
        <v>21238</v>
      </c>
      <c r="E8734" t="s">
        <v>11853</v>
      </c>
      <c r="F8734" s="30" t="s">
        <v>19010</v>
      </c>
      <c r="G8734">
        <v>12.31</v>
      </c>
      <c r="H8734">
        <v>5.56</v>
      </c>
      <c r="I8734">
        <v>8.8000000000000007</v>
      </c>
      <c r="J8734">
        <v>0</v>
      </c>
      <c r="K8734" s="13">
        <v>0.26669999999999999</v>
      </c>
      <c r="L8734" s="13">
        <v>5.5599999999999997E-2</v>
      </c>
      <c r="M8734" s="13">
        <v>0.1231</v>
      </c>
      <c r="N8734" s="13">
        <v>8.8000000000000009E-2</v>
      </c>
      <c r="O8734" s="13">
        <v>0</v>
      </c>
      <c r="P8734" s="12" t="str">
        <f>LEFT(Tabela2[[#This Row],[Código]],2)</f>
        <v>84</v>
      </c>
    </row>
    <row r="8735" spans="2:16" ht="15" customHeight="1" x14ac:dyDescent="0.25">
      <c r="B8735" s="36" t="str">
        <f>LOOKUP(Tabela2[[#This Row],[RESUMO]],Tabela3[Grupo],Tabela3[Meus produtos])</f>
        <v>Não</v>
      </c>
      <c r="C8735" s="30" t="s">
        <v>8334</v>
      </c>
      <c r="D8735" t="s">
        <v>21238</v>
      </c>
      <c r="E8735" t="s">
        <v>11853</v>
      </c>
      <c r="F8735" s="30" t="s">
        <v>19011</v>
      </c>
      <c r="G8735">
        <v>9.6999999999999993</v>
      </c>
      <c r="H8735">
        <v>4.2</v>
      </c>
      <c r="I8735">
        <v>8.8000000000000007</v>
      </c>
      <c r="J8735">
        <v>0</v>
      </c>
      <c r="K8735" s="13">
        <v>0.22699999999999998</v>
      </c>
      <c r="L8735" s="13">
        <v>4.2000000000000003E-2</v>
      </c>
      <c r="M8735" s="13">
        <v>9.6999999999999989E-2</v>
      </c>
      <c r="N8735" s="13">
        <v>8.8000000000000009E-2</v>
      </c>
      <c r="O8735" s="13">
        <v>0</v>
      </c>
      <c r="P8735" s="12" t="str">
        <f>LEFT(Tabela2[[#This Row],[Código]],2)</f>
        <v>84</v>
      </c>
    </row>
    <row r="8736" spans="2:16" ht="15" customHeight="1" x14ac:dyDescent="0.25">
      <c r="B8736" s="36" t="str">
        <f>LOOKUP(Tabela2[[#This Row],[RESUMO]],Tabela3[Grupo],Tabela3[Meus produtos])</f>
        <v>Não</v>
      </c>
      <c r="C8736" s="30" t="s">
        <v>8335</v>
      </c>
      <c r="D8736" t="s">
        <v>21238</v>
      </c>
      <c r="E8736" t="s">
        <v>11853</v>
      </c>
      <c r="F8736" s="30" t="s">
        <v>19012</v>
      </c>
      <c r="G8736">
        <v>9.6999999999999993</v>
      </c>
      <c r="H8736">
        <v>4.2</v>
      </c>
      <c r="I8736">
        <v>8.8000000000000007</v>
      </c>
      <c r="J8736">
        <v>0</v>
      </c>
      <c r="K8736" s="13">
        <v>0.22699999999999998</v>
      </c>
      <c r="L8736" s="13">
        <v>4.2000000000000003E-2</v>
      </c>
      <c r="M8736" s="13">
        <v>9.6999999999999989E-2</v>
      </c>
      <c r="N8736" s="13">
        <v>8.8000000000000009E-2</v>
      </c>
      <c r="O8736" s="13">
        <v>0</v>
      </c>
      <c r="P8736" s="12" t="str">
        <f>LEFT(Tabela2[[#This Row],[Código]],2)</f>
        <v>84</v>
      </c>
    </row>
    <row r="8737" spans="2:16" ht="15" customHeight="1" x14ac:dyDescent="0.25">
      <c r="B8737" s="36" t="str">
        <f>LOOKUP(Tabela2[[#This Row],[RESUMO]],Tabela3[Grupo],Tabela3[Meus produtos])</f>
        <v>Não</v>
      </c>
      <c r="C8737" s="30" t="s">
        <v>8336</v>
      </c>
      <c r="D8737" t="s">
        <v>21238</v>
      </c>
      <c r="E8737" t="s">
        <v>11853</v>
      </c>
      <c r="F8737" s="30" t="s">
        <v>19013</v>
      </c>
      <c r="G8737">
        <v>9.6999999999999993</v>
      </c>
      <c r="H8737">
        <v>4.2</v>
      </c>
      <c r="I8737">
        <v>8.8000000000000007</v>
      </c>
      <c r="J8737">
        <v>0</v>
      </c>
      <c r="K8737" s="13">
        <v>0.22699999999999998</v>
      </c>
      <c r="L8737" s="13">
        <v>4.2000000000000003E-2</v>
      </c>
      <c r="M8737" s="13">
        <v>9.6999999999999989E-2</v>
      </c>
      <c r="N8737" s="13">
        <v>8.8000000000000009E-2</v>
      </c>
      <c r="O8737" s="13">
        <v>0</v>
      </c>
      <c r="P8737" s="12" t="str">
        <f>LEFT(Tabela2[[#This Row],[Código]],2)</f>
        <v>84</v>
      </c>
    </row>
    <row r="8738" spans="2:16" ht="15" customHeight="1" x14ac:dyDescent="0.25">
      <c r="B8738" s="36" t="str">
        <f>LOOKUP(Tabela2[[#This Row],[RESUMO]],Tabela3[Grupo],Tabela3[Meus produtos])</f>
        <v>Não</v>
      </c>
      <c r="C8738" s="30" t="s">
        <v>8337</v>
      </c>
      <c r="D8738" t="s">
        <v>21238</v>
      </c>
      <c r="E8738" t="s">
        <v>11853</v>
      </c>
      <c r="F8738" s="30" t="s">
        <v>19014</v>
      </c>
      <c r="G8738">
        <v>9.6999999999999993</v>
      </c>
      <c r="H8738">
        <v>4.2</v>
      </c>
      <c r="I8738">
        <v>8.8000000000000007</v>
      </c>
      <c r="J8738">
        <v>0</v>
      </c>
      <c r="K8738" s="13">
        <v>0.22699999999999998</v>
      </c>
      <c r="L8738" s="13">
        <v>4.2000000000000003E-2</v>
      </c>
      <c r="M8738" s="13">
        <v>9.6999999999999989E-2</v>
      </c>
      <c r="N8738" s="13">
        <v>8.8000000000000009E-2</v>
      </c>
      <c r="O8738" s="13">
        <v>0</v>
      </c>
      <c r="P8738" s="12" t="str">
        <f>LEFT(Tabela2[[#This Row],[Código]],2)</f>
        <v>84</v>
      </c>
    </row>
    <row r="8739" spans="2:16" ht="15" customHeight="1" x14ac:dyDescent="0.25">
      <c r="B8739" s="36" t="str">
        <f>LOOKUP(Tabela2[[#This Row],[RESUMO]],Tabela3[Grupo],Tabela3[Meus produtos])</f>
        <v>Não</v>
      </c>
      <c r="C8739" s="30" t="s">
        <v>8338</v>
      </c>
      <c r="D8739" t="s">
        <v>21238</v>
      </c>
      <c r="E8739" t="s">
        <v>11853</v>
      </c>
      <c r="F8739" s="30" t="s">
        <v>19015</v>
      </c>
      <c r="G8739">
        <v>9.6999999999999993</v>
      </c>
      <c r="H8739">
        <v>4.2</v>
      </c>
      <c r="I8739">
        <v>8.8000000000000007</v>
      </c>
      <c r="J8739">
        <v>0</v>
      </c>
      <c r="K8739" s="13">
        <v>0.22699999999999998</v>
      </c>
      <c r="L8739" s="13">
        <v>4.2000000000000003E-2</v>
      </c>
      <c r="M8739" s="13">
        <v>9.6999999999999989E-2</v>
      </c>
      <c r="N8739" s="13">
        <v>8.8000000000000009E-2</v>
      </c>
      <c r="O8739" s="13">
        <v>0</v>
      </c>
      <c r="P8739" s="12" t="str">
        <f>LEFT(Tabela2[[#This Row],[Código]],2)</f>
        <v>84</v>
      </c>
    </row>
    <row r="8740" spans="2:16" ht="15" customHeight="1" x14ac:dyDescent="0.25">
      <c r="B8740" s="36" t="str">
        <f>LOOKUP(Tabela2[[#This Row],[RESUMO]],Tabela3[Grupo],Tabela3[Meus produtos])</f>
        <v>Não</v>
      </c>
      <c r="C8740" s="30" t="s">
        <v>8339</v>
      </c>
      <c r="D8740" t="s">
        <v>21238</v>
      </c>
      <c r="E8740" t="s">
        <v>11853</v>
      </c>
      <c r="F8740" s="30" t="s">
        <v>19016</v>
      </c>
      <c r="G8740">
        <v>6.2</v>
      </c>
      <c r="H8740">
        <v>4.2</v>
      </c>
      <c r="I8740">
        <v>8.8000000000000007</v>
      </c>
      <c r="J8740">
        <v>0</v>
      </c>
      <c r="K8740" s="13">
        <v>0.192</v>
      </c>
      <c r="L8740" s="13">
        <v>4.2000000000000003E-2</v>
      </c>
      <c r="M8740" s="13">
        <v>6.2E-2</v>
      </c>
      <c r="N8740" s="13">
        <v>8.8000000000000009E-2</v>
      </c>
      <c r="O8740" s="13">
        <v>0</v>
      </c>
      <c r="P8740" s="12" t="str">
        <f>LEFT(Tabela2[[#This Row],[Código]],2)</f>
        <v>84</v>
      </c>
    </row>
    <row r="8741" spans="2:16" ht="15" customHeight="1" x14ac:dyDescent="0.25">
      <c r="B8741" s="36" t="str">
        <f>LOOKUP(Tabela2[[#This Row],[RESUMO]],Tabela3[Grupo],Tabela3[Meus produtos])</f>
        <v>Não</v>
      </c>
      <c r="C8741" s="30" t="s">
        <v>8340</v>
      </c>
      <c r="D8741" t="s">
        <v>21238</v>
      </c>
      <c r="E8741" t="s">
        <v>11853</v>
      </c>
      <c r="F8741" s="30" t="s">
        <v>19017</v>
      </c>
      <c r="G8741">
        <v>6.2</v>
      </c>
      <c r="H8741">
        <v>4.2</v>
      </c>
      <c r="I8741">
        <v>8.8000000000000007</v>
      </c>
      <c r="J8741">
        <v>0</v>
      </c>
      <c r="K8741" s="13">
        <v>0.192</v>
      </c>
      <c r="L8741" s="13">
        <v>4.2000000000000003E-2</v>
      </c>
      <c r="M8741" s="13">
        <v>6.2E-2</v>
      </c>
      <c r="N8741" s="13">
        <v>8.8000000000000009E-2</v>
      </c>
      <c r="O8741" s="13">
        <v>0</v>
      </c>
      <c r="P8741" s="12" t="str">
        <f>LEFT(Tabela2[[#This Row],[Código]],2)</f>
        <v>84</v>
      </c>
    </row>
    <row r="8742" spans="2:16" ht="15" customHeight="1" x14ac:dyDescent="0.25">
      <c r="B8742" s="36" t="str">
        <f>LOOKUP(Tabela2[[#This Row],[RESUMO]],Tabela3[Grupo],Tabela3[Meus produtos])</f>
        <v>Não</v>
      </c>
      <c r="C8742" s="30" t="s">
        <v>8341</v>
      </c>
      <c r="D8742" t="s">
        <v>21238</v>
      </c>
      <c r="E8742" t="s">
        <v>11853</v>
      </c>
      <c r="F8742" s="30" t="s">
        <v>19018</v>
      </c>
      <c r="G8742">
        <v>9.6999999999999993</v>
      </c>
      <c r="H8742">
        <v>4.2</v>
      </c>
      <c r="I8742">
        <v>8.8000000000000007</v>
      </c>
      <c r="J8742">
        <v>0</v>
      </c>
      <c r="K8742" s="13">
        <v>0.22699999999999998</v>
      </c>
      <c r="L8742" s="13">
        <v>4.2000000000000003E-2</v>
      </c>
      <c r="M8742" s="13">
        <v>9.6999999999999989E-2</v>
      </c>
      <c r="N8742" s="13">
        <v>8.8000000000000009E-2</v>
      </c>
      <c r="O8742" s="13">
        <v>0</v>
      </c>
      <c r="P8742" s="12" t="str">
        <f>LEFT(Tabela2[[#This Row],[Código]],2)</f>
        <v>84</v>
      </c>
    </row>
    <row r="8743" spans="2:16" ht="15" customHeight="1" x14ac:dyDescent="0.25">
      <c r="B8743" s="36" t="str">
        <f>LOOKUP(Tabela2[[#This Row],[RESUMO]],Tabela3[Grupo],Tabela3[Meus produtos])</f>
        <v>Não</v>
      </c>
      <c r="C8743" s="30" t="s">
        <v>8342</v>
      </c>
      <c r="D8743" t="s">
        <v>21238</v>
      </c>
      <c r="E8743" t="s">
        <v>11853</v>
      </c>
      <c r="F8743" s="30" t="s">
        <v>19019</v>
      </c>
      <c r="G8743">
        <v>9.6999999999999993</v>
      </c>
      <c r="H8743">
        <v>4.2</v>
      </c>
      <c r="I8743">
        <v>8.8000000000000007</v>
      </c>
      <c r="J8743">
        <v>0</v>
      </c>
      <c r="K8743" s="13">
        <v>0.22699999999999998</v>
      </c>
      <c r="L8743" s="13">
        <v>4.2000000000000003E-2</v>
      </c>
      <c r="M8743" s="13">
        <v>9.6999999999999989E-2</v>
      </c>
      <c r="N8743" s="13">
        <v>8.8000000000000009E-2</v>
      </c>
      <c r="O8743" s="13">
        <v>0</v>
      </c>
      <c r="P8743" s="12" t="str">
        <f>LEFT(Tabela2[[#This Row],[Código]],2)</f>
        <v>84</v>
      </c>
    </row>
    <row r="8744" spans="2:16" ht="15" customHeight="1" x14ac:dyDescent="0.25">
      <c r="B8744" s="36" t="str">
        <f>LOOKUP(Tabela2[[#This Row],[RESUMO]],Tabela3[Grupo],Tabela3[Meus produtos])</f>
        <v>Não</v>
      </c>
      <c r="C8744" s="30" t="s">
        <v>8342</v>
      </c>
      <c r="D8744" t="s">
        <v>124</v>
      </c>
      <c r="E8744" t="s">
        <v>11853</v>
      </c>
      <c r="F8744" s="30" t="s">
        <v>21500</v>
      </c>
      <c r="G8744">
        <v>12.76</v>
      </c>
      <c r="H8744">
        <v>7.26</v>
      </c>
      <c r="I8744">
        <v>8.8000000000000007</v>
      </c>
      <c r="J8744">
        <v>0</v>
      </c>
      <c r="K8744" s="13">
        <v>0.28820000000000001</v>
      </c>
      <c r="L8744" s="13">
        <v>7.2599999999999998E-2</v>
      </c>
      <c r="M8744" s="13">
        <v>0.12759999999999999</v>
      </c>
      <c r="N8744" s="13">
        <v>8.8000000000000009E-2</v>
      </c>
      <c r="O8744" s="13">
        <v>0</v>
      </c>
      <c r="P8744" s="12" t="str">
        <f>LEFT(Tabela2[[#This Row],[Código]],2)</f>
        <v>84</v>
      </c>
    </row>
    <row r="8745" spans="2:16" ht="15" customHeight="1" x14ac:dyDescent="0.25">
      <c r="B8745" s="36" t="str">
        <f>LOOKUP(Tabela2[[#This Row],[RESUMO]],Tabela3[Grupo],Tabela3[Meus produtos])</f>
        <v>Não</v>
      </c>
      <c r="C8745" s="30" t="s">
        <v>8343</v>
      </c>
      <c r="D8745" t="s">
        <v>21238</v>
      </c>
      <c r="E8745" t="s">
        <v>11853</v>
      </c>
      <c r="F8745" s="30" t="s">
        <v>19020</v>
      </c>
      <c r="G8745">
        <v>6.5</v>
      </c>
      <c r="H8745">
        <v>4.28</v>
      </c>
      <c r="I8745">
        <v>0</v>
      </c>
      <c r="J8745">
        <v>0</v>
      </c>
      <c r="K8745" s="13">
        <v>0.10780000000000001</v>
      </c>
      <c r="L8745" s="13">
        <v>4.2800000000000005E-2</v>
      </c>
      <c r="M8745" s="13">
        <v>6.5000000000000002E-2</v>
      </c>
      <c r="N8745" s="13">
        <v>0</v>
      </c>
      <c r="O8745" s="13">
        <v>0</v>
      </c>
      <c r="P8745" s="12" t="str">
        <f>LEFT(Tabela2[[#This Row],[Código]],2)</f>
        <v>84</v>
      </c>
    </row>
    <row r="8746" spans="2:16" ht="15" customHeight="1" x14ac:dyDescent="0.25">
      <c r="B8746" s="36" t="str">
        <f>LOOKUP(Tabela2[[#This Row],[RESUMO]],Tabela3[Grupo],Tabela3[Meus produtos])</f>
        <v>Não</v>
      </c>
      <c r="C8746" s="30" t="s">
        <v>8344</v>
      </c>
      <c r="D8746" t="s">
        <v>21238</v>
      </c>
      <c r="E8746" t="s">
        <v>11853</v>
      </c>
      <c r="F8746" s="30" t="s">
        <v>19021</v>
      </c>
      <c r="G8746">
        <v>6.48</v>
      </c>
      <c r="H8746">
        <v>4.28</v>
      </c>
      <c r="I8746">
        <v>0</v>
      </c>
      <c r="J8746">
        <v>0</v>
      </c>
      <c r="K8746" s="13">
        <v>0.10760000000000002</v>
      </c>
      <c r="L8746" s="13">
        <v>4.2800000000000005E-2</v>
      </c>
      <c r="M8746" s="13">
        <v>6.480000000000001E-2</v>
      </c>
      <c r="N8746" s="13">
        <v>0</v>
      </c>
      <c r="O8746" s="13">
        <v>0</v>
      </c>
      <c r="P8746" s="12" t="str">
        <f>LEFT(Tabela2[[#This Row],[Código]],2)</f>
        <v>84</v>
      </c>
    </row>
    <row r="8747" spans="2:16" ht="15" customHeight="1" x14ac:dyDescent="0.25">
      <c r="B8747" s="36" t="str">
        <f>LOOKUP(Tabela2[[#This Row],[RESUMO]],Tabela3[Grupo],Tabela3[Meus produtos])</f>
        <v>Não</v>
      </c>
      <c r="C8747" s="30" t="s">
        <v>8345</v>
      </c>
      <c r="D8747" t="s">
        <v>21238</v>
      </c>
      <c r="E8747" t="s">
        <v>11853</v>
      </c>
      <c r="F8747" s="30" t="s">
        <v>19022</v>
      </c>
      <c r="G8747">
        <v>6.52</v>
      </c>
      <c r="H8747">
        <v>4.25</v>
      </c>
      <c r="I8747">
        <v>0</v>
      </c>
      <c r="J8747">
        <v>0</v>
      </c>
      <c r="K8747" s="13">
        <v>0.10769999999999999</v>
      </c>
      <c r="L8747" s="13">
        <v>4.2500000000000003E-2</v>
      </c>
      <c r="M8747" s="13">
        <v>6.5199999999999994E-2</v>
      </c>
      <c r="N8747" s="13">
        <v>0</v>
      </c>
      <c r="O8747" s="13">
        <v>0</v>
      </c>
      <c r="P8747" s="12" t="str">
        <f>LEFT(Tabela2[[#This Row],[Código]],2)</f>
        <v>84</v>
      </c>
    </row>
    <row r="8748" spans="2:16" ht="15" customHeight="1" x14ac:dyDescent="0.25">
      <c r="B8748" s="36" t="str">
        <f>LOOKUP(Tabela2[[#This Row],[RESUMO]],Tabela3[Grupo],Tabela3[Meus produtos])</f>
        <v>Não</v>
      </c>
      <c r="C8748" s="30" t="s">
        <v>8346</v>
      </c>
      <c r="D8748" t="s">
        <v>21238</v>
      </c>
      <c r="E8748" t="s">
        <v>11853</v>
      </c>
      <c r="F8748" s="30" t="s">
        <v>19023</v>
      </c>
      <c r="G8748">
        <v>6.2</v>
      </c>
      <c r="H8748">
        <v>4.2</v>
      </c>
      <c r="I8748">
        <v>8.8000000000000007</v>
      </c>
      <c r="J8748">
        <v>0</v>
      </c>
      <c r="K8748" s="13">
        <v>0.192</v>
      </c>
      <c r="L8748" s="13">
        <v>4.2000000000000003E-2</v>
      </c>
      <c r="M8748" s="13">
        <v>6.2E-2</v>
      </c>
      <c r="N8748" s="13">
        <v>8.8000000000000009E-2</v>
      </c>
      <c r="O8748" s="13">
        <v>0</v>
      </c>
      <c r="P8748" s="12" t="str">
        <f>LEFT(Tabela2[[#This Row],[Código]],2)</f>
        <v>84</v>
      </c>
    </row>
    <row r="8749" spans="2:16" ht="15" customHeight="1" x14ac:dyDescent="0.25">
      <c r="B8749" s="36" t="str">
        <f>LOOKUP(Tabela2[[#This Row],[RESUMO]],Tabela3[Grupo],Tabela3[Meus produtos])</f>
        <v>Não</v>
      </c>
      <c r="C8749" s="30" t="s">
        <v>8347</v>
      </c>
      <c r="D8749" t="s">
        <v>21238</v>
      </c>
      <c r="E8749" t="s">
        <v>11853</v>
      </c>
      <c r="F8749" s="30" t="s">
        <v>19024</v>
      </c>
      <c r="G8749">
        <v>6.2</v>
      </c>
      <c r="H8749">
        <v>4.2</v>
      </c>
      <c r="I8749">
        <v>8.8000000000000007</v>
      </c>
      <c r="J8749">
        <v>0</v>
      </c>
      <c r="K8749" s="13">
        <v>0.192</v>
      </c>
      <c r="L8749" s="13">
        <v>4.2000000000000003E-2</v>
      </c>
      <c r="M8749" s="13">
        <v>6.2E-2</v>
      </c>
      <c r="N8749" s="13">
        <v>8.8000000000000009E-2</v>
      </c>
      <c r="O8749" s="13">
        <v>0</v>
      </c>
      <c r="P8749" s="12" t="str">
        <f>LEFT(Tabela2[[#This Row],[Código]],2)</f>
        <v>84</v>
      </c>
    </row>
    <row r="8750" spans="2:16" ht="15" customHeight="1" x14ac:dyDescent="0.25">
      <c r="B8750" s="36" t="str">
        <f>LOOKUP(Tabela2[[#This Row],[RESUMO]],Tabela3[Grupo],Tabela3[Meus produtos])</f>
        <v>Não</v>
      </c>
      <c r="C8750" s="30" t="s">
        <v>8348</v>
      </c>
      <c r="D8750" t="s">
        <v>21238</v>
      </c>
      <c r="E8750" t="s">
        <v>11853</v>
      </c>
      <c r="F8750" s="30" t="s">
        <v>19025</v>
      </c>
      <c r="G8750">
        <v>6.2</v>
      </c>
      <c r="H8750">
        <v>4.2</v>
      </c>
      <c r="I8750">
        <v>8.8000000000000007</v>
      </c>
      <c r="J8750">
        <v>0</v>
      </c>
      <c r="K8750" s="13">
        <v>0.192</v>
      </c>
      <c r="L8750" s="13">
        <v>4.2000000000000003E-2</v>
      </c>
      <c r="M8750" s="13">
        <v>6.2E-2</v>
      </c>
      <c r="N8750" s="13">
        <v>8.8000000000000009E-2</v>
      </c>
      <c r="O8750" s="13">
        <v>0</v>
      </c>
      <c r="P8750" s="12" t="str">
        <f>LEFT(Tabela2[[#This Row],[Código]],2)</f>
        <v>84</v>
      </c>
    </row>
    <row r="8751" spans="2:16" ht="15" customHeight="1" x14ac:dyDescent="0.25">
      <c r="B8751" s="36" t="str">
        <f>LOOKUP(Tabela2[[#This Row],[RESUMO]],Tabela3[Grupo],Tabela3[Meus produtos])</f>
        <v>Não</v>
      </c>
      <c r="C8751" s="30" t="s">
        <v>8349</v>
      </c>
      <c r="D8751" t="s">
        <v>21238</v>
      </c>
      <c r="E8751" t="s">
        <v>11853</v>
      </c>
      <c r="F8751" s="30" t="s">
        <v>19026</v>
      </c>
      <c r="G8751">
        <v>8.7899999999999991</v>
      </c>
      <c r="H8751">
        <v>4.2</v>
      </c>
      <c r="I8751">
        <v>8.8000000000000007</v>
      </c>
      <c r="J8751">
        <v>0</v>
      </c>
      <c r="K8751" s="13">
        <v>0.21789999999999998</v>
      </c>
      <c r="L8751" s="13">
        <v>4.2000000000000003E-2</v>
      </c>
      <c r="M8751" s="13">
        <v>8.7899999999999992E-2</v>
      </c>
      <c r="N8751" s="13">
        <v>8.8000000000000009E-2</v>
      </c>
      <c r="O8751" s="13">
        <v>0</v>
      </c>
      <c r="P8751" s="12" t="str">
        <f>LEFT(Tabela2[[#This Row],[Código]],2)</f>
        <v>84</v>
      </c>
    </row>
    <row r="8752" spans="2:16" ht="15" customHeight="1" x14ac:dyDescent="0.25">
      <c r="B8752" s="36" t="str">
        <f>LOOKUP(Tabela2[[#This Row],[RESUMO]],Tabela3[Grupo],Tabela3[Meus produtos])</f>
        <v>Não</v>
      </c>
      <c r="C8752" s="30" t="s">
        <v>8350</v>
      </c>
      <c r="D8752" t="s">
        <v>21238</v>
      </c>
      <c r="E8752" t="s">
        <v>11853</v>
      </c>
      <c r="F8752" s="30" t="s">
        <v>19027</v>
      </c>
      <c r="G8752">
        <v>6.2</v>
      </c>
      <c r="H8752">
        <v>4.2</v>
      </c>
      <c r="I8752">
        <v>8.8000000000000007</v>
      </c>
      <c r="J8752">
        <v>0</v>
      </c>
      <c r="K8752" s="13">
        <v>0.192</v>
      </c>
      <c r="L8752" s="13">
        <v>4.2000000000000003E-2</v>
      </c>
      <c r="M8752" s="13">
        <v>6.2E-2</v>
      </c>
      <c r="N8752" s="13">
        <v>8.8000000000000009E-2</v>
      </c>
      <c r="O8752" s="13">
        <v>0</v>
      </c>
      <c r="P8752" s="12" t="str">
        <f>LEFT(Tabela2[[#This Row],[Código]],2)</f>
        <v>84</v>
      </c>
    </row>
    <row r="8753" spans="2:16" ht="15" customHeight="1" x14ac:dyDescent="0.25">
      <c r="B8753" s="36" t="str">
        <f>LOOKUP(Tabela2[[#This Row],[RESUMO]],Tabela3[Grupo],Tabela3[Meus produtos])</f>
        <v>Não</v>
      </c>
      <c r="C8753" s="30" t="s">
        <v>8351</v>
      </c>
      <c r="D8753" t="s">
        <v>21238</v>
      </c>
      <c r="E8753" t="s">
        <v>11853</v>
      </c>
      <c r="F8753" s="30" t="s">
        <v>19028</v>
      </c>
      <c r="G8753">
        <v>6.2</v>
      </c>
      <c r="H8753">
        <v>4.2</v>
      </c>
      <c r="I8753">
        <v>8.8000000000000007</v>
      </c>
      <c r="J8753">
        <v>0</v>
      </c>
      <c r="K8753" s="13">
        <v>0.192</v>
      </c>
      <c r="L8753" s="13">
        <v>4.2000000000000003E-2</v>
      </c>
      <c r="M8753" s="13">
        <v>6.2E-2</v>
      </c>
      <c r="N8753" s="13">
        <v>8.8000000000000009E-2</v>
      </c>
      <c r="O8753" s="13">
        <v>0</v>
      </c>
      <c r="P8753" s="12" t="str">
        <f>LEFT(Tabela2[[#This Row],[Código]],2)</f>
        <v>84</v>
      </c>
    </row>
    <row r="8754" spans="2:16" ht="15" customHeight="1" x14ac:dyDescent="0.25">
      <c r="B8754" s="36" t="str">
        <f>LOOKUP(Tabela2[[#This Row],[RESUMO]],Tabela3[Grupo],Tabela3[Meus produtos])</f>
        <v>Não</v>
      </c>
      <c r="C8754" s="30" t="s">
        <v>8352</v>
      </c>
      <c r="D8754" t="s">
        <v>21238</v>
      </c>
      <c r="E8754" t="s">
        <v>11853</v>
      </c>
      <c r="F8754" s="30" t="s">
        <v>19029</v>
      </c>
      <c r="G8754">
        <v>6.2</v>
      </c>
      <c r="H8754">
        <v>4.2</v>
      </c>
      <c r="I8754">
        <v>8.8000000000000007</v>
      </c>
      <c r="J8754">
        <v>0</v>
      </c>
      <c r="K8754" s="13">
        <v>0.192</v>
      </c>
      <c r="L8754" s="13">
        <v>4.2000000000000003E-2</v>
      </c>
      <c r="M8754" s="13">
        <v>6.2E-2</v>
      </c>
      <c r="N8754" s="13">
        <v>8.8000000000000009E-2</v>
      </c>
      <c r="O8754" s="13">
        <v>0</v>
      </c>
      <c r="P8754" s="12" t="str">
        <f>LEFT(Tabela2[[#This Row],[Código]],2)</f>
        <v>84</v>
      </c>
    </row>
    <row r="8755" spans="2:16" ht="15" customHeight="1" x14ac:dyDescent="0.25">
      <c r="B8755" s="36" t="str">
        <f>LOOKUP(Tabela2[[#This Row],[RESUMO]],Tabela3[Grupo],Tabela3[Meus produtos])</f>
        <v>Não</v>
      </c>
      <c r="C8755" s="30" t="s">
        <v>8353</v>
      </c>
      <c r="D8755" t="s">
        <v>21238</v>
      </c>
      <c r="E8755" t="s">
        <v>11853</v>
      </c>
      <c r="F8755" s="30" t="s">
        <v>19030</v>
      </c>
      <c r="G8755">
        <v>8.7899999999999991</v>
      </c>
      <c r="H8755">
        <v>4.2</v>
      </c>
      <c r="I8755">
        <v>8.8000000000000007</v>
      </c>
      <c r="J8755">
        <v>0</v>
      </c>
      <c r="K8755" s="13">
        <v>0.21789999999999998</v>
      </c>
      <c r="L8755" s="13">
        <v>4.2000000000000003E-2</v>
      </c>
      <c r="M8755" s="13">
        <v>8.7899999999999992E-2</v>
      </c>
      <c r="N8755" s="13">
        <v>8.8000000000000009E-2</v>
      </c>
      <c r="O8755" s="13">
        <v>0</v>
      </c>
      <c r="P8755" s="12" t="str">
        <f>LEFT(Tabela2[[#This Row],[Código]],2)</f>
        <v>84</v>
      </c>
    </row>
    <row r="8756" spans="2:16" ht="15" customHeight="1" x14ac:dyDescent="0.25">
      <c r="B8756" s="36" t="str">
        <f>LOOKUP(Tabela2[[#This Row],[RESUMO]],Tabela3[Grupo],Tabela3[Meus produtos])</f>
        <v>Não</v>
      </c>
      <c r="C8756" s="30" t="s">
        <v>8354</v>
      </c>
      <c r="D8756" t="s">
        <v>21238</v>
      </c>
      <c r="E8756" t="s">
        <v>11853</v>
      </c>
      <c r="F8756" s="30" t="s">
        <v>19031</v>
      </c>
      <c r="G8756">
        <v>8.7899999999999991</v>
      </c>
      <c r="H8756">
        <v>4.2</v>
      </c>
      <c r="I8756">
        <v>8.8000000000000007</v>
      </c>
      <c r="J8756">
        <v>0</v>
      </c>
      <c r="K8756" s="13">
        <v>0.21789999999999998</v>
      </c>
      <c r="L8756" s="13">
        <v>4.2000000000000003E-2</v>
      </c>
      <c r="M8756" s="13">
        <v>8.7899999999999992E-2</v>
      </c>
      <c r="N8756" s="13">
        <v>8.8000000000000009E-2</v>
      </c>
      <c r="O8756" s="13">
        <v>0</v>
      </c>
      <c r="P8756" s="12" t="str">
        <f>LEFT(Tabela2[[#This Row],[Código]],2)</f>
        <v>84</v>
      </c>
    </row>
    <row r="8757" spans="2:16" ht="15" customHeight="1" x14ac:dyDescent="0.25">
      <c r="B8757" s="36" t="str">
        <f>LOOKUP(Tabela2[[#This Row],[RESUMO]],Tabela3[Grupo],Tabela3[Meus produtos])</f>
        <v>Não</v>
      </c>
      <c r="C8757" s="30" t="s">
        <v>8355</v>
      </c>
      <c r="D8757" t="s">
        <v>21238</v>
      </c>
      <c r="E8757" t="s">
        <v>11853</v>
      </c>
      <c r="F8757" s="30" t="s">
        <v>19032</v>
      </c>
      <c r="G8757">
        <v>6.2</v>
      </c>
      <c r="H8757">
        <v>4.2</v>
      </c>
      <c r="I8757">
        <v>8.8000000000000007</v>
      </c>
      <c r="J8757">
        <v>0</v>
      </c>
      <c r="K8757" s="13">
        <v>0.192</v>
      </c>
      <c r="L8757" s="13">
        <v>4.2000000000000003E-2</v>
      </c>
      <c r="M8757" s="13">
        <v>6.2E-2</v>
      </c>
      <c r="N8757" s="13">
        <v>8.8000000000000009E-2</v>
      </c>
      <c r="O8757" s="13">
        <v>0</v>
      </c>
      <c r="P8757" s="12" t="str">
        <f>LEFT(Tabela2[[#This Row],[Código]],2)</f>
        <v>84</v>
      </c>
    </row>
    <row r="8758" spans="2:16" ht="15" customHeight="1" x14ac:dyDescent="0.25">
      <c r="B8758" s="36" t="str">
        <f>LOOKUP(Tabela2[[#This Row],[RESUMO]],Tabela3[Grupo],Tabela3[Meus produtos])</f>
        <v>Não</v>
      </c>
      <c r="C8758" s="30" t="s">
        <v>8356</v>
      </c>
      <c r="D8758" t="s">
        <v>21238</v>
      </c>
      <c r="E8758" t="s">
        <v>11853</v>
      </c>
      <c r="F8758" s="30" t="s">
        <v>19033</v>
      </c>
      <c r="G8758">
        <v>8.7899999999999991</v>
      </c>
      <c r="H8758">
        <v>4.2</v>
      </c>
      <c r="I8758">
        <v>12</v>
      </c>
      <c r="J8758">
        <v>0</v>
      </c>
      <c r="K8758" s="13">
        <v>0.24989999999999998</v>
      </c>
      <c r="L8758" s="13">
        <v>4.2000000000000003E-2</v>
      </c>
      <c r="M8758" s="13">
        <v>8.7899999999999992E-2</v>
      </c>
      <c r="N8758" s="13">
        <v>0.12</v>
      </c>
      <c r="O8758" s="13">
        <v>0</v>
      </c>
      <c r="P8758" s="12" t="str">
        <f>LEFT(Tabela2[[#This Row],[Código]],2)</f>
        <v>84</v>
      </c>
    </row>
    <row r="8759" spans="2:16" ht="15" customHeight="1" x14ac:dyDescent="0.25">
      <c r="B8759" s="36" t="str">
        <f>LOOKUP(Tabela2[[#This Row],[RESUMO]],Tabela3[Grupo],Tabela3[Meus produtos])</f>
        <v>Não</v>
      </c>
      <c r="C8759" s="30" t="s">
        <v>8357</v>
      </c>
      <c r="D8759" t="s">
        <v>21238</v>
      </c>
      <c r="E8759" t="s">
        <v>11853</v>
      </c>
      <c r="F8759" s="30" t="s">
        <v>19034</v>
      </c>
      <c r="G8759">
        <v>6.48</v>
      </c>
      <c r="H8759">
        <v>4.28</v>
      </c>
      <c r="I8759">
        <v>0</v>
      </c>
      <c r="J8759">
        <v>0</v>
      </c>
      <c r="K8759" s="13">
        <v>0.10760000000000002</v>
      </c>
      <c r="L8759" s="13">
        <v>4.2800000000000005E-2</v>
      </c>
      <c r="M8759" s="13">
        <v>6.480000000000001E-2</v>
      </c>
      <c r="N8759" s="13">
        <v>0</v>
      </c>
      <c r="O8759" s="13">
        <v>0</v>
      </c>
      <c r="P8759" s="12" t="str">
        <f>LEFT(Tabela2[[#This Row],[Código]],2)</f>
        <v>84</v>
      </c>
    </row>
    <row r="8760" spans="2:16" ht="15" customHeight="1" x14ac:dyDescent="0.25">
      <c r="B8760" s="36" t="str">
        <f>LOOKUP(Tabela2[[#This Row],[RESUMO]],Tabela3[Grupo],Tabela3[Meus produtos])</f>
        <v>Não</v>
      </c>
      <c r="C8760" s="30" t="s">
        <v>8358</v>
      </c>
      <c r="D8760" t="s">
        <v>21238</v>
      </c>
      <c r="E8760" t="s">
        <v>11853</v>
      </c>
      <c r="F8760" s="30" t="s">
        <v>19035</v>
      </c>
      <c r="G8760">
        <v>6.53</v>
      </c>
      <c r="H8760">
        <v>4.28</v>
      </c>
      <c r="I8760">
        <v>0</v>
      </c>
      <c r="J8760">
        <v>0</v>
      </c>
      <c r="K8760" s="13">
        <v>0.1081</v>
      </c>
      <c r="L8760" s="13">
        <v>4.2800000000000005E-2</v>
      </c>
      <c r="M8760" s="13">
        <v>6.5299999999999997E-2</v>
      </c>
      <c r="N8760" s="13">
        <v>0</v>
      </c>
      <c r="O8760" s="13">
        <v>0</v>
      </c>
      <c r="P8760" s="12" t="str">
        <f>LEFT(Tabela2[[#This Row],[Código]],2)</f>
        <v>84</v>
      </c>
    </row>
    <row r="8761" spans="2:16" ht="15" customHeight="1" x14ac:dyDescent="0.25">
      <c r="B8761" s="36" t="str">
        <f>LOOKUP(Tabela2[[#This Row],[RESUMO]],Tabela3[Grupo],Tabela3[Meus produtos])</f>
        <v>Não</v>
      </c>
      <c r="C8761" s="30" t="s">
        <v>8358</v>
      </c>
      <c r="D8761" t="s">
        <v>124</v>
      </c>
      <c r="E8761" t="s">
        <v>11853</v>
      </c>
      <c r="F8761" s="30" t="s">
        <v>21505</v>
      </c>
      <c r="G8761">
        <v>6.5</v>
      </c>
      <c r="H8761">
        <v>4.25</v>
      </c>
      <c r="I8761">
        <v>0</v>
      </c>
      <c r="J8761">
        <v>0</v>
      </c>
      <c r="K8761" s="13">
        <v>0.10750000000000001</v>
      </c>
      <c r="L8761" s="13">
        <v>4.2500000000000003E-2</v>
      </c>
      <c r="M8761" s="13">
        <v>6.5000000000000002E-2</v>
      </c>
      <c r="N8761" s="13">
        <v>0</v>
      </c>
      <c r="O8761" s="13">
        <v>0</v>
      </c>
      <c r="P8761" s="12" t="str">
        <f>LEFT(Tabela2[[#This Row],[Código]],2)</f>
        <v>84</v>
      </c>
    </row>
    <row r="8762" spans="2:16" ht="15" customHeight="1" x14ac:dyDescent="0.25">
      <c r="B8762" s="36" t="str">
        <f>LOOKUP(Tabela2[[#This Row],[RESUMO]],Tabela3[Grupo],Tabela3[Meus produtos])</f>
        <v>Não</v>
      </c>
      <c r="C8762" s="30" t="s">
        <v>8359</v>
      </c>
      <c r="D8762" t="s">
        <v>21238</v>
      </c>
      <c r="E8762" t="s">
        <v>11853</v>
      </c>
      <c r="F8762" s="30" t="s">
        <v>19036</v>
      </c>
      <c r="G8762">
        <v>6.5</v>
      </c>
      <c r="H8762">
        <v>4.28</v>
      </c>
      <c r="I8762">
        <v>0</v>
      </c>
      <c r="J8762">
        <v>0</v>
      </c>
      <c r="K8762" s="13">
        <v>0.10780000000000001</v>
      </c>
      <c r="L8762" s="13">
        <v>4.2800000000000005E-2</v>
      </c>
      <c r="M8762" s="13">
        <v>6.5000000000000002E-2</v>
      </c>
      <c r="N8762" s="13">
        <v>0</v>
      </c>
      <c r="O8762" s="13">
        <v>0</v>
      </c>
      <c r="P8762" s="12" t="str">
        <f>LEFT(Tabela2[[#This Row],[Código]],2)</f>
        <v>84</v>
      </c>
    </row>
    <row r="8763" spans="2:16" ht="15" customHeight="1" x14ac:dyDescent="0.25">
      <c r="B8763" s="36" t="str">
        <f>LOOKUP(Tabela2[[#This Row],[RESUMO]],Tabela3[Grupo],Tabela3[Meus produtos])</f>
        <v>Não</v>
      </c>
      <c r="C8763" s="30" t="s">
        <v>8360</v>
      </c>
      <c r="D8763" t="s">
        <v>21238</v>
      </c>
      <c r="E8763" t="s">
        <v>11853</v>
      </c>
      <c r="F8763" s="30" t="s">
        <v>19037</v>
      </c>
      <c r="G8763">
        <v>6.5</v>
      </c>
      <c r="H8763">
        <v>4.28</v>
      </c>
      <c r="I8763">
        <v>0</v>
      </c>
      <c r="J8763">
        <v>0</v>
      </c>
      <c r="K8763" s="13">
        <v>0.10780000000000001</v>
      </c>
      <c r="L8763" s="13">
        <v>4.2800000000000005E-2</v>
      </c>
      <c r="M8763" s="13">
        <v>6.5000000000000002E-2</v>
      </c>
      <c r="N8763" s="13">
        <v>0</v>
      </c>
      <c r="O8763" s="13">
        <v>0</v>
      </c>
      <c r="P8763" s="12" t="str">
        <f>LEFT(Tabela2[[#This Row],[Código]],2)</f>
        <v>84</v>
      </c>
    </row>
    <row r="8764" spans="2:16" ht="15" customHeight="1" x14ac:dyDescent="0.25">
      <c r="B8764" s="36" t="str">
        <f>LOOKUP(Tabela2[[#This Row],[RESUMO]],Tabela3[Grupo],Tabela3[Meus produtos])</f>
        <v>Não</v>
      </c>
      <c r="C8764" s="30" t="s">
        <v>8361</v>
      </c>
      <c r="D8764" t="s">
        <v>21238</v>
      </c>
      <c r="E8764" t="s">
        <v>11853</v>
      </c>
      <c r="F8764" s="30" t="s">
        <v>19038</v>
      </c>
      <c r="G8764">
        <v>6.48</v>
      </c>
      <c r="H8764">
        <v>4.28</v>
      </c>
      <c r="I8764">
        <v>0</v>
      </c>
      <c r="J8764">
        <v>0</v>
      </c>
      <c r="K8764" s="13">
        <v>0.10760000000000002</v>
      </c>
      <c r="L8764" s="13">
        <v>4.2800000000000005E-2</v>
      </c>
      <c r="M8764" s="13">
        <v>6.480000000000001E-2</v>
      </c>
      <c r="N8764" s="13">
        <v>0</v>
      </c>
      <c r="O8764" s="13">
        <v>0</v>
      </c>
      <c r="P8764" s="12" t="str">
        <f>LEFT(Tabela2[[#This Row],[Código]],2)</f>
        <v>84</v>
      </c>
    </row>
    <row r="8765" spans="2:16" ht="15" customHeight="1" x14ac:dyDescent="0.25">
      <c r="B8765" s="36" t="str">
        <f>LOOKUP(Tabela2[[#This Row],[RESUMO]],Tabela3[Grupo],Tabela3[Meus produtos])</f>
        <v>Não</v>
      </c>
      <c r="C8765" s="30" t="s">
        <v>8362</v>
      </c>
      <c r="D8765" t="s">
        <v>21238</v>
      </c>
      <c r="E8765" t="s">
        <v>11853</v>
      </c>
      <c r="F8765" s="30" t="s">
        <v>19039</v>
      </c>
      <c r="G8765">
        <v>6.28</v>
      </c>
      <c r="H8765">
        <v>4.28</v>
      </c>
      <c r="I8765">
        <v>0</v>
      </c>
      <c r="J8765">
        <v>0</v>
      </c>
      <c r="K8765" s="13">
        <v>0.10560000000000001</v>
      </c>
      <c r="L8765" s="13">
        <v>4.2800000000000005E-2</v>
      </c>
      <c r="M8765" s="13">
        <v>6.2800000000000009E-2</v>
      </c>
      <c r="N8765" s="13">
        <v>0</v>
      </c>
      <c r="O8765" s="13">
        <v>0</v>
      </c>
      <c r="P8765" s="12" t="str">
        <f>LEFT(Tabela2[[#This Row],[Código]],2)</f>
        <v>84</v>
      </c>
    </row>
    <row r="8766" spans="2:16" ht="15" customHeight="1" x14ac:dyDescent="0.25">
      <c r="B8766" s="36" t="str">
        <f>LOOKUP(Tabela2[[#This Row],[RESUMO]],Tabela3[Grupo],Tabela3[Meus produtos])</f>
        <v>Não</v>
      </c>
      <c r="C8766" s="30" t="s">
        <v>8363</v>
      </c>
      <c r="D8766" t="s">
        <v>21238</v>
      </c>
      <c r="E8766" t="s">
        <v>11853</v>
      </c>
      <c r="F8766" s="30" t="s">
        <v>19040</v>
      </c>
      <c r="G8766">
        <v>6.28</v>
      </c>
      <c r="H8766">
        <v>4.28</v>
      </c>
      <c r="I8766">
        <v>0</v>
      </c>
      <c r="J8766">
        <v>0</v>
      </c>
      <c r="K8766" s="13">
        <v>0.10560000000000001</v>
      </c>
      <c r="L8766" s="13">
        <v>4.2800000000000005E-2</v>
      </c>
      <c r="M8766" s="13">
        <v>6.2800000000000009E-2</v>
      </c>
      <c r="N8766" s="13">
        <v>0</v>
      </c>
      <c r="O8766" s="13">
        <v>0</v>
      </c>
      <c r="P8766" s="12" t="str">
        <f>LEFT(Tabela2[[#This Row],[Código]],2)</f>
        <v>84</v>
      </c>
    </row>
    <row r="8767" spans="2:16" ht="15" customHeight="1" x14ac:dyDescent="0.25">
      <c r="B8767" s="36" t="str">
        <f>LOOKUP(Tabela2[[#This Row],[RESUMO]],Tabela3[Grupo],Tabela3[Meus produtos])</f>
        <v>Não</v>
      </c>
      <c r="C8767" s="30" t="s">
        <v>8364</v>
      </c>
      <c r="D8767" t="s">
        <v>21238</v>
      </c>
      <c r="E8767" t="s">
        <v>11853</v>
      </c>
      <c r="F8767" s="30" t="s">
        <v>19041</v>
      </c>
      <c r="G8767">
        <v>6.48</v>
      </c>
      <c r="H8767">
        <v>4.28</v>
      </c>
      <c r="I8767">
        <v>0</v>
      </c>
      <c r="J8767">
        <v>0</v>
      </c>
      <c r="K8767" s="13">
        <v>0.10760000000000002</v>
      </c>
      <c r="L8767" s="13">
        <v>4.2800000000000005E-2</v>
      </c>
      <c r="M8767" s="13">
        <v>6.480000000000001E-2</v>
      </c>
      <c r="N8767" s="13">
        <v>0</v>
      </c>
      <c r="O8767" s="13">
        <v>0</v>
      </c>
      <c r="P8767" s="12" t="str">
        <f>LEFT(Tabela2[[#This Row],[Código]],2)</f>
        <v>84</v>
      </c>
    </row>
    <row r="8768" spans="2:16" ht="15" customHeight="1" x14ac:dyDescent="0.25">
      <c r="B8768" s="36" t="str">
        <f>LOOKUP(Tabela2[[#This Row],[RESUMO]],Tabela3[Grupo],Tabela3[Meus produtos])</f>
        <v>Não</v>
      </c>
      <c r="C8768" s="30" t="s">
        <v>8365</v>
      </c>
      <c r="D8768" t="s">
        <v>21238</v>
      </c>
      <c r="E8768" t="s">
        <v>11853</v>
      </c>
      <c r="F8768" s="30" t="s">
        <v>19042</v>
      </c>
      <c r="G8768">
        <v>6.28</v>
      </c>
      <c r="H8768">
        <v>4.28</v>
      </c>
      <c r="I8768">
        <v>0</v>
      </c>
      <c r="J8768">
        <v>0</v>
      </c>
      <c r="K8768" s="13">
        <v>0.10560000000000001</v>
      </c>
      <c r="L8768" s="13">
        <v>4.2800000000000005E-2</v>
      </c>
      <c r="M8768" s="13">
        <v>6.2800000000000009E-2</v>
      </c>
      <c r="N8768" s="13">
        <v>0</v>
      </c>
      <c r="O8768" s="13">
        <v>0</v>
      </c>
      <c r="P8768" s="12" t="str">
        <f>LEFT(Tabela2[[#This Row],[Código]],2)</f>
        <v>84</v>
      </c>
    </row>
    <row r="8769" spans="2:16" ht="15" customHeight="1" x14ac:dyDescent="0.25">
      <c r="B8769" s="36" t="str">
        <f>LOOKUP(Tabela2[[#This Row],[RESUMO]],Tabela3[Grupo],Tabela3[Meus produtos])</f>
        <v>Não</v>
      </c>
      <c r="C8769" s="30" t="s">
        <v>8366</v>
      </c>
      <c r="D8769" t="s">
        <v>21238</v>
      </c>
      <c r="E8769" t="s">
        <v>11853</v>
      </c>
      <c r="F8769" s="30" t="s">
        <v>19043</v>
      </c>
      <c r="G8769">
        <v>9.6999999999999993</v>
      </c>
      <c r="H8769">
        <v>4.2</v>
      </c>
      <c r="I8769">
        <v>8.8000000000000007</v>
      </c>
      <c r="J8769">
        <v>0</v>
      </c>
      <c r="K8769" s="13">
        <v>0.22699999999999998</v>
      </c>
      <c r="L8769" s="13">
        <v>4.2000000000000003E-2</v>
      </c>
      <c r="M8769" s="13">
        <v>9.6999999999999989E-2</v>
      </c>
      <c r="N8769" s="13">
        <v>8.8000000000000009E-2</v>
      </c>
      <c r="O8769" s="13">
        <v>0</v>
      </c>
      <c r="P8769" s="12" t="str">
        <f>LEFT(Tabela2[[#This Row],[Código]],2)</f>
        <v>84</v>
      </c>
    </row>
    <row r="8770" spans="2:16" ht="15" customHeight="1" x14ac:dyDescent="0.25">
      <c r="B8770" s="36" t="str">
        <f>LOOKUP(Tabela2[[#This Row],[RESUMO]],Tabela3[Grupo],Tabela3[Meus produtos])</f>
        <v>Não</v>
      </c>
      <c r="C8770" s="30" t="s">
        <v>8367</v>
      </c>
      <c r="D8770" t="s">
        <v>21238</v>
      </c>
      <c r="E8770" t="s">
        <v>11853</v>
      </c>
      <c r="F8770" s="30" t="s">
        <v>19044</v>
      </c>
      <c r="G8770">
        <v>9.6999999999999993</v>
      </c>
      <c r="H8770">
        <v>4.2</v>
      </c>
      <c r="I8770">
        <v>8.8000000000000007</v>
      </c>
      <c r="J8770">
        <v>0</v>
      </c>
      <c r="K8770" s="13">
        <v>0.22699999999999998</v>
      </c>
      <c r="L8770" s="13">
        <v>4.2000000000000003E-2</v>
      </c>
      <c r="M8770" s="13">
        <v>9.6999999999999989E-2</v>
      </c>
      <c r="N8770" s="13">
        <v>8.8000000000000009E-2</v>
      </c>
      <c r="O8770" s="13">
        <v>0</v>
      </c>
      <c r="P8770" s="12" t="str">
        <f>LEFT(Tabela2[[#This Row],[Código]],2)</f>
        <v>84</v>
      </c>
    </row>
    <row r="8771" spans="2:16" ht="15" customHeight="1" x14ac:dyDescent="0.25">
      <c r="B8771" s="36" t="str">
        <f>LOOKUP(Tabela2[[#This Row],[RESUMO]],Tabela3[Grupo],Tabela3[Meus produtos])</f>
        <v>Não</v>
      </c>
      <c r="C8771" s="30" t="s">
        <v>8368</v>
      </c>
      <c r="D8771" t="s">
        <v>21238</v>
      </c>
      <c r="E8771" t="s">
        <v>11853</v>
      </c>
      <c r="F8771" s="30" t="s">
        <v>19045</v>
      </c>
      <c r="G8771">
        <v>9.6999999999999993</v>
      </c>
      <c r="H8771">
        <v>4.2</v>
      </c>
      <c r="I8771">
        <v>8.8000000000000007</v>
      </c>
      <c r="J8771">
        <v>0</v>
      </c>
      <c r="K8771" s="13">
        <v>0.22699999999999998</v>
      </c>
      <c r="L8771" s="13">
        <v>4.2000000000000003E-2</v>
      </c>
      <c r="M8771" s="13">
        <v>9.6999999999999989E-2</v>
      </c>
      <c r="N8771" s="13">
        <v>8.8000000000000009E-2</v>
      </c>
      <c r="O8771" s="13">
        <v>0</v>
      </c>
      <c r="P8771" s="12" t="str">
        <f>LEFT(Tabela2[[#This Row],[Código]],2)</f>
        <v>84</v>
      </c>
    </row>
    <row r="8772" spans="2:16" ht="15" customHeight="1" x14ac:dyDescent="0.25">
      <c r="B8772" s="36" t="str">
        <f>LOOKUP(Tabela2[[#This Row],[RESUMO]],Tabela3[Grupo],Tabela3[Meus produtos])</f>
        <v>Não</v>
      </c>
      <c r="C8772" s="30" t="s">
        <v>8369</v>
      </c>
      <c r="D8772" t="s">
        <v>21238</v>
      </c>
      <c r="E8772" t="s">
        <v>11853</v>
      </c>
      <c r="F8772" s="30" t="s">
        <v>19046</v>
      </c>
      <c r="G8772">
        <v>9.6999999999999993</v>
      </c>
      <c r="H8772">
        <v>4.2</v>
      </c>
      <c r="I8772">
        <v>8.8000000000000007</v>
      </c>
      <c r="J8772">
        <v>0</v>
      </c>
      <c r="K8772" s="13">
        <v>0.22699999999999998</v>
      </c>
      <c r="L8772" s="13">
        <v>4.2000000000000003E-2</v>
      </c>
      <c r="M8772" s="13">
        <v>9.6999999999999989E-2</v>
      </c>
      <c r="N8772" s="13">
        <v>8.8000000000000009E-2</v>
      </c>
      <c r="O8772" s="13">
        <v>0</v>
      </c>
      <c r="P8772" s="12" t="str">
        <f>LEFT(Tabela2[[#This Row],[Código]],2)</f>
        <v>84</v>
      </c>
    </row>
    <row r="8773" spans="2:16" ht="15" customHeight="1" x14ac:dyDescent="0.25">
      <c r="B8773" s="36" t="str">
        <f>LOOKUP(Tabela2[[#This Row],[RESUMO]],Tabela3[Grupo],Tabela3[Meus produtos])</f>
        <v>Não</v>
      </c>
      <c r="C8773" s="30" t="s">
        <v>8370</v>
      </c>
      <c r="D8773" t="s">
        <v>21238</v>
      </c>
      <c r="E8773" t="s">
        <v>11853</v>
      </c>
      <c r="F8773" s="30" t="s">
        <v>19047</v>
      </c>
      <c r="G8773">
        <v>6.4</v>
      </c>
      <c r="H8773">
        <v>4.2</v>
      </c>
      <c r="I8773">
        <v>0</v>
      </c>
      <c r="J8773">
        <v>0</v>
      </c>
      <c r="K8773" s="13">
        <v>0.10600000000000001</v>
      </c>
      <c r="L8773" s="13">
        <v>4.2000000000000003E-2</v>
      </c>
      <c r="M8773" s="13">
        <v>6.4000000000000001E-2</v>
      </c>
      <c r="N8773" s="13">
        <v>0</v>
      </c>
      <c r="O8773" s="13">
        <v>0</v>
      </c>
      <c r="P8773" s="12" t="str">
        <f>LEFT(Tabela2[[#This Row],[Código]],2)</f>
        <v>84</v>
      </c>
    </row>
    <row r="8774" spans="2:16" ht="15" customHeight="1" x14ac:dyDescent="0.25">
      <c r="B8774" s="36" t="str">
        <f>LOOKUP(Tabela2[[#This Row],[RESUMO]],Tabela3[Grupo],Tabela3[Meus produtos])</f>
        <v>Não</v>
      </c>
      <c r="C8774" s="30" t="s">
        <v>8371</v>
      </c>
      <c r="D8774" t="s">
        <v>21238</v>
      </c>
      <c r="E8774" t="s">
        <v>11853</v>
      </c>
      <c r="F8774" s="30" t="s">
        <v>19048</v>
      </c>
      <c r="G8774">
        <v>9.6999999999999993</v>
      </c>
      <c r="H8774">
        <v>4.2</v>
      </c>
      <c r="I8774">
        <v>8.8000000000000007</v>
      </c>
      <c r="J8774">
        <v>0</v>
      </c>
      <c r="K8774" s="13">
        <v>0.22699999999999998</v>
      </c>
      <c r="L8774" s="13">
        <v>4.2000000000000003E-2</v>
      </c>
      <c r="M8774" s="13">
        <v>9.6999999999999989E-2</v>
      </c>
      <c r="N8774" s="13">
        <v>8.8000000000000009E-2</v>
      </c>
      <c r="O8774" s="13">
        <v>0</v>
      </c>
      <c r="P8774" s="12" t="str">
        <f>LEFT(Tabela2[[#This Row],[Código]],2)</f>
        <v>84</v>
      </c>
    </row>
    <row r="8775" spans="2:16" ht="15" customHeight="1" x14ac:dyDescent="0.25">
      <c r="B8775" s="36" t="str">
        <f>LOOKUP(Tabela2[[#This Row],[RESUMO]],Tabela3[Grupo],Tabela3[Meus produtos])</f>
        <v>Não</v>
      </c>
      <c r="C8775" s="30" t="s">
        <v>8372</v>
      </c>
      <c r="D8775" t="s">
        <v>21238</v>
      </c>
      <c r="E8775" t="s">
        <v>11853</v>
      </c>
      <c r="F8775" s="30" t="s">
        <v>19049</v>
      </c>
      <c r="G8775">
        <v>9.6999999999999993</v>
      </c>
      <c r="H8775">
        <v>4.2</v>
      </c>
      <c r="I8775">
        <v>8.8000000000000007</v>
      </c>
      <c r="J8775">
        <v>0</v>
      </c>
      <c r="K8775" s="13">
        <v>0.22699999999999998</v>
      </c>
      <c r="L8775" s="13">
        <v>4.2000000000000003E-2</v>
      </c>
      <c r="M8775" s="13">
        <v>9.6999999999999989E-2</v>
      </c>
      <c r="N8775" s="13">
        <v>8.8000000000000009E-2</v>
      </c>
      <c r="O8775" s="13">
        <v>0</v>
      </c>
      <c r="P8775" s="12" t="str">
        <f>LEFT(Tabela2[[#This Row],[Código]],2)</f>
        <v>84</v>
      </c>
    </row>
    <row r="8776" spans="2:16" ht="15" customHeight="1" x14ac:dyDescent="0.25">
      <c r="B8776" s="36" t="str">
        <f>LOOKUP(Tabela2[[#This Row],[RESUMO]],Tabela3[Grupo],Tabela3[Meus produtos])</f>
        <v>Não</v>
      </c>
      <c r="C8776" s="30" t="s">
        <v>8373</v>
      </c>
      <c r="D8776" t="s">
        <v>21238</v>
      </c>
      <c r="E8776" t="s">
        <v>11853</v>
      </c>
      <c r="F8776" s="30" t="s">
        <v>19050</v>
      </c>
      <c r="G8776">
        <v>9.6999999999999993</v>
      </c>
      <c r="H8776">
        <v>4.2</v>
      </c>
      <c r="I8776">
        <v>8.8000000000000007</v>
      </c>
      <c r="J8776">
        <v>0</v>
      </c>
      <c r="K8776" s="13">
        <v>0.22699999999999998</v>
      </c>
      <c r="L8776" s="13">
        <v>4.2000000000000003E-2</v>
      </c>
      <c r="M8776" s="13">
        <v>9.6999999999999989E-2</v>
      </c>
      <c r="N8776" s="13">
        <v>8.8000000000000009E-2</v>
      </c>
      <c r="O8776" s="13">
        <v>0</v>
      </c>
      <c r="P8776" s="12" t="str">
        <f>LEFT(Tabela2[[#This Row],[Código]],2)</f>
        <v>84</v>
      </c>
    </row>
    <row r="8777" spans="2:16" ht="15" customHeight="1" x14ac:dyDescent="0.25">
      <c r="B8777" s="36" t="str">
        <f>LOOKUP(Tabela2[[#This Row],[RESUMO]],Tabela3[Grupo],Tabela3[Meus produtos])</f>
        <v>Não</v>
      </c>
      <c r="C8777" s="30" t="s">
        <v>8374</v>
      </c>
      <c r="D8777" t="s">
        <v>21238</v>
      </c>
      <c r="E8777" t="s">
        <v>11853</v>
      </c>
      <c r="F8777" s="30" t="s">
        <v>19051</v>
      </c>
      <c r="G8777">
        <v>9.6999999999999993</v>
      </c>
      <c r="H8777">
        <v>4.2</v>
      </c>
      <c r="I8777">
        <v>8.8000000000000007</v>
      </c>
      <c r="J8777">
        <v>0</v>
      </c>
      <c r="K8777" s="13">
        <v>0.22699999999999998</v>
      </c>
      <c r="L8777" s="13">
        <v>4.2000000000000003E-2</v>
      </c>
      <c r="M8777" s="13">
        <v>9.6999999999999989E-2</v>
      </c>
      <c r="N8777" s="13">
        <v>8.8000000000000009E-2</v>
      </c>
      <c r="O8777" s="13">
        <v>0</v>
      </c>
      <c r="P8777" s="12" t="str">
        <f>LEFT(Tabela2[[#This Row],[Código]],2)</f>
        <v>84</v>
      </c>
    </row>
    <row r="8778" spans="2:16" ht="15" customHeight="1" x14ac:dyDescent="0.25">
      <c r="B8778" s="36" t="str">
        <f>LOOKUP(Tabela2[[#This Row],[RESUMO]],Tabela3[Grupo],Tabela3[Meus produtos])</f>
        <v>Não</v>
      </c>
      <c r="C8778" s="30" t="s">
        <v>8375</v>
      </c>
      <c r="D8778" t="s">
        <v>21238</v>
      </c>
      <c r="E8778" t="s">
        <v>11853</v>
      </c>
      <c r="F8778" s="30" t="s">
        <v>19052</v>
      </c>
      <c r="G8778">
        <v>6.2</v>
      </c>
      <c r="H8778">
        <v>4.2</v>
      </c>
      <c r="I8778">
        <v>8.8000000000000007</v>
      </c>
      <c r="J8778">
        <v>0</v>
      </c>
      <c r="K8778" s="13">
        <v>0.192</v>
      </c>
      <c r="L8778" s="13">
        <v>4.2000000000000003E-2</v>
      </c>
      <c r="M8778" s="13">
        <v>6.2E-2</v>
      </c>
      <c r="N8778" s="13">
        <v>8.8000000000000009E-2</v>
      </c>
      <c r="O8778" s="13">
        <v>0</v>
      </c>
      <c r="P8778" s="12" t="str">
        <f>LEFT(Tabela2[[#This Row],[Código]],2)</f>
        <v>84</v>
      </c>
    </row>
    <row r="8779" spans="2:16" ht="15" customHeight="1" x14ac:dyDescent="0.25">
      <c r="B8779" s="36" t="str">
        <f>LOOKUP(Tabela2[[#This Row],[RESUMO]],Tabela3[Grupo],Tabela3[Meus produtos])</f>
        <v>Não</v>
      </c>
      <c r="C8779" s="30" t="s">
        <v>8376</v>
      </c>
      <c r="D8779" t="s">
        <v>21238</v>
      </c>
      <c r="E8779" t="s">
        <v>11853</v>
      </c>
      <c r="F8779" s="30" t="s">
        <v>19053</v>
      </c>
      <c r="G8779">
        <v>9.6999999999999993</v>
      </c>
      <c r="H8779">
        <v>4.2</v>
      </c>
      <c r="I8779">
        <v>8.8000000000000007</v>
      </c>
      <c r="J8779">
        <v>0</v>
      </c>
      <c r="K8779" s="13">
        <v>0.22699999999999998</v>
      </c>
      <c r="L8779" s="13">
        <v>4.2000000000000003E-2</v>
      </c>
      <c r="M8779" s="13">
        <v>9.6999999999999989E-2</v>
      </c>
      <c r="N8779" s="13">
        <v>8.8000000000000009E-2</v>
      </c>
      <c r="O8779" s="13">
        <v>0</v>
      </c>
      <c r="P8779" s="12" t="str">
        <f>LEFT(Tabela2[[#This Row],[Código]],2)</f>
        <v>84</v>
      </c>
    </row>
    <row r="8780" spans="2:16" ht="15" customHeight="1" x14ac:dyDescent="0.25">
      <c r="B8780" s="36" t="str">
        <f>LOOKUP(Tabela2[[#This Row],[RESUMO]],Tabela3[Grupo],Tabela3[Meus produtos])</f>
        <v>Não</v>
      </c>
      <c r="C8780" s="30" t="s">
        <v>8377</v>
      </c>
      <c r="D8780" t="s">
        <v>21238</v>
      </c>
      <c r="E8780" t="s">
        <v>11853</v>
      </c>
      <c r="F8780" s="30" t="s">
        <v>19054</v>
      </c>
      <c r="G8780">
        <v>7.56</v>
      </c>
      <c r="H8780">
        <v>5.56</v>
      </c>
      <c r="I8780">
        <v>8.8000000000000007</v>
      </c>
      <c r="J8780">
        <v>0</v>
      </c>
      <c r="K8780" s="13">
        <v>0.21920000000000001</v>
      </c>
      <c r="L8780" s="13">
        <v>5.5599999999999997E-2</v>
      </c>
      <c r="M8780" s="13">
        <v>7.5600000000000001E-2</v>
      </c>
      <c r="N8780" s="13">
        <v>8.8000000000000009E-2</v>
      </c>
      <c r="O8780" s="13">
        <v>0</v>
      </c>
      <c r="P8780" s="12" t="str">
        <f>LEFT(Tabela2[[#This Row],[Código]],2)</f>
        <v>84</v>
      </c>
    </row>
    <row r="8781" spans="2:16" ht="15" customHeight="1" x14ac:dyDescent="0.25">
      <c r="B8781" s="36" t="str">
        <f>LOOKUP(Tabela2[[#This Row],[RESUMO]],Tabela3[Grupo],Tabela3[Meus produtos])</f>
        <v>Não</v>
      </c>
      <c r="C8781" s="30" t="s">
        <v>8378</v>
      </c>
      <c r="D8781" t="s">
        <v>21238</v>
      </c>
      <c r="E8781" t="s">
        <v>11853</v>
      </c>
      <c r="F8781" s="30" t="s">
        <v>19055</v>
      </c>
      <c r="G8781">
        <v>9.6999999999999993</v>
      </c>
      <c r="H8781">
        <v>4.2</v>
      </c>
      <c r="I8781">
        <v>8.8000000000000007</v>
      </c>
      <c r="J8781">
        <v>0</v>
      </c>
      <c r="K8781" s="13">
        <v>0.22699999999999998</v>
      </c>
      <c r="L8781" s="13">
        <v>4.2000000000000003E-2</v>
      </c>
      <c r="M8781" s="13">
        <v>9.6999999999999989E-2</v>
      </c>
      <c r="N8781" s="13">
        <v>8.8000000000000009E-2</v>
      </c>
      <c r="O8781" s="13">
        <v>0</v>
      </c>
      <c r="P8781" s="12" t="str">
        <f>LEFT(Tabela2[[#This Row],[Código]],2)</f>
        <v>84</v>
      </c>
    </row>
    <row r="8782" spans="2:16" ht="15" customHeight="1" x14ac:dyDescent="0.25">
      <c r="B8782" s="36" t="str">
        <f>LOOKUP(Tabela2[[#This Row],[RESUMO]],Tabela3[Grupo],Tabela3[Meus produtos])</f>
        <v>Não</v>
      </c>
      <c r="C8782" s="30" t="s">
        <v>8379</v>
      </c>
      <c r="D8782" t="s">
        <v>21238</v>
      </c>
      <c r="E8782" t="s">
        <v>11853</v>
      </c>
      <c r="F8782" s="30" t="s">
        <v>19056</v>
      </c>
      <c r="G8782">
        <v>9.6999999999999993</v>
      </c>
      <c r="H8782">
        <v>4.2</v>
      </c>
      <c r="I8782">
        <v>8.8000000000000007</v>
      </c>
      <c r="J8782">
        <v>0</v>
      </c>
      <c r="K8782" s="13">
        <v>0.22699999999999998</v>
      </c>
      <c r="L8782" s="13">
        <v>4.2000000000000003E-2</v>
      </c>
      <c r="M8782" s="13">
        <v>9.6999999999999989E-2</v>
      </c>
      <c r="N8782" s="13">
        <v>8.8000000000000009E-2</v>
      </c>
      <c r="O8782" s="13">
        <v>0</v>
      </c>
      <c r="P8782" s="12" t="str">
        <f>LEFT(Tabela2[[#This Row],[Código]],2)</f>
        <v>84</v>
      </c>
    </row>
    <row r="8783" spans="2:16" ht="15" customHeight="1" x14ac:dyDescent="0.25">
      <c r="B8783" s="36" t="str">
        <f>LOOKUP(Tabela2[[#This Row],[RESUMO]],Tabela3[Grupo],Tabela3[Meus produtos])</f>
        <v>Não</v>
      </c>
      <c r="C8783" s="30" t="s">
        <v>8380</v>
      </c>
      <c r="D8783" t="s">
        <v>21238</v>
      </c>
      <c r="E8783" t="s">
        <v>11853</v>
      </c>
      <c r="F8783" s="30" t="s">
        <v>19057</v>
      </c>
      <c r="G8783">
        <v>9.6999999999999993</v>
      </c>
      <c r="H8783">
        <v>4.2</v>
      </c>
      <c r="I8783">
        <v>8.8000000000000007</v>
      </c>
      <c r="J8783">
        <v>0</v>
      </c>
      <c r="K8783" s="13">
        <v>0.22699999999999998</v>
      </c>
      <c r="L8783" s="13">
        <v>4.2000000000000003E-2</v>
      </c>
      <c r="M8783" s="13">
        <v>9.6999999999999989E-2</v>
      </c>
      <c r="N8783" s="13">
        <v>8.8000000000000009E-2</v>
      </c>
      <c r="O8783" s="13">
        <v>0</v>
      </c>
      <c r="P8783" s="12" t="str">
        <f>LEFT(Tabela2[[#This Row],[Código]],2)</f>
        <v>84</v>
      </c>
    </row>
    <row r="8784" spans="2:16" ht="15" customHeight="1" x14ac:dyDescent="0.25">
      <c r="B8784" s="36" t="str">
        <f>LOOKUP(Tabela2[[#This Row],[RESUMO]],Tabela3[Grupo],Tabela3[Meus produtos])</f>
        <v>Não</v>
      </c>
      <c r="C8784" s="30" t="s">
        <v>8381</v>
      </c>
      <c r="D8784" t="s">
        <v>21238</v>
      </c>
      <c r="E8784" t="s">
        <v>11853</v>
      </c>
      <c r="F8784" s="30" t="s">
        <v>19058</v>
      </c>
      <c r="G8784">
        <v>9.6999999999999993</v>
      </c>
      <c r="H8784">
        <v>4.2</v>
      </c>
      <c r="I8784">
        <v>8.8000000000000007</v>
      </c>
      <c r="J8784">
        <v>0</v>
      </c>
      <c r="K8784" s="13">
        <v>0.22699999999999998</v>
      </c>
      <c r="L8784" s="13">
        <v>4.2000000000000003E-2</v>
      </c>
      <c r="M8784" s="13">
        <v>9.6999999999999989E-2</v>
      </c>
      <c r="N8784" s="13">
        <v>8.8000000000000009E-2</v>
      </c>
      <c r="O8784" s="13">
        <v>0</v>
      </c>
      <c r="P8784" s="12" t="str">
        <f>LEFT(Tabela2[[#This Row],[Código]],2)</f>
        <v>84</v>
      </c>
    </row>
    <row r="8785" spans="2:16" ht="15" customHeight="1" x14ac:dyDescent="0.25">
      <c r="B8785" s="36" t="str">
        <f>LOOKUP(Tabela2[[#This Row],[RESUMO]],Tabela3[Grupo],Tabela3[Meus produtos])</f>
        <v>Não</v>
      </c>
      <c r="C8785" s="30" t="s">
        <v>8382</v>
      </c>
      <c r="D8785" t="s">
        <v>21238</v>
      </c>
      <c r="E8785" t="s">
        <v>11853</v>
      </c>
      <c r="F8785" s="30" t="s">
        <v>19059</v>
      </c>
      <c r="G8785">
        <v>9.6999999999999993</v>
      </c>
      <c r="H8785">
        <v>4.2</v>
      </c>
      <c r="I8785">
        <v>8.8000000000000007</v>
      </c>
      <c r="J8785">
        <v>0</v>
      </c>
      <c r="K8785" s="13">
        <v>0.22699999999999998</v>
      </c>
      <c r="L8785" s="13">
        <v>4.2000000000000003E-2</v>
      </c>
      <c r="M8785" s="13">
        <v>9.6999999999999989E-2</v>
      </c>
      <c r="N8785" s="13">
        <v>8.8000000000000009E-2</v>
      </c>
      <c r="O8785" s="13">
        <v>0</v>
      </c>
      <c r="P8785" s="12" t="str">
        <f>LEFT(Tabela2[[#This Row],[Código]],2)</f>
        <v>84</v>
      </c>
    </row>
    <row r="8786" spans="2:16" ht="15" customHeight="1" x14ac:dyDescent="0.25">
      <c r="B8786" s="36" t="str">
        <f>LOOKUP(Tabela2[[#This Row],[RESUMO]],Tabela3[Grupo],Tabela3[Meus produtos])</f>
        <v>Não</v>
      </c>
      <c r="C8786" s="30" t="s">
        <v>8383</v>
      </c>
      <c r="D8786" t="s">
        <v>21238</v>
      </c>
      <c r="E8786" t="s">
        <v>11853</v>
      </c>
      <c r="F8786" s="30" t="s">
        <v>19060</v>
      </c>
      <c r="G8786">
        <v>9.6999999999999993</v>
      </c>
      <c r="H8786">
        <v>4.2</v>
      </c>
      <c r="I8786">
        <v>8.8000000000000007</v>
      </c>
      <c r="J8786">
        <v>0</v>
      </c>
      <c r="K8786" s="13">
        <v>0.22699999999999998</v>
      </c>
      <c r="L8786" s="13">
        <v>4.2000000000000003E-2</v>
      </c>
      <c r="M8786" s="13">
        <v>9.6999999999999989E-2</v>
      </c>
      <c r="N8786" s="13">
        <v>8.8000000000000009E-2</v>
      </c>
      <c r="O8786" s="13">
        <v>0</v>
      </c>
      <c r="P8786" s="12" t="str">
        <f>LEFT(Tabela2[[#This Row],[Código]],2)</f>
        <v>84</v>
      </c>
    </row>
    <row r="8787" spans="2:16" ht="15" customHeight="1" x14ac:dyDescent="0.25">
      <c r="B8787" s="36" t="str">
        <f>LOOKUP(Tabela2[[#This Row],[RESUMO]],Tabela3[Grupo],Tabela3[Meus produtos])</f>
        <v>Não</v>
      </c>
      <c r="C8787" s="30" t="s">
        <v>8384</v>
      </c>
      <c r="D8787" t="s">
        <v>21238</v>
      </c>
      <c r="E8787" t="s">
        <v>11853</v>
      </c>
      <c r="F8787" s="30" t="s">
        <v>19061</v>
      </c>
      <c r="G8787">
        <v>9.6999999999999993</v>
      </c>
      <c r="H8787">
        <v>4.2</v>
      </c>
      <c r="I8787">
        <v>8.8000000000000007</v>
      </c>
      <c r="J8787">
        <v>0</v>
      </c>
      <c r="K8787" s="13">
        <v>0.22699999999999998</v>
      </c>
      <c r="L8787" s="13">
        <v>4.2000000000000003E-2</v>
      </c>
      <c r="M8787" s="13">
        <v>9.6999999999999989E-2</v>
      </c>
      <c r="N8787" s="13">
        <v>8.8000000000000009E-2</v>
      </c>
      <c r="O8787" s="13">
        <v>0</v>
      </c>
      <c r="P8787" s="12" t="str">
        <f>LEFT(Tabela2[[#This Row],[Código]],2)</f>
        <v>84</v>
      </c>
    </row>
    <row r="8788" spans="2:16" ht="15" customHeight="1" x14ac:dyDescent="0.25">
      <c r="B8788" s="36" t="str">
        <f>LOOKUP(Tabela2[[#This Row],[RESUMO]],Tabela3[Grupo],Tabela3[Meus produtos])</f>
        <v>Não</v>
      </c>
      <c r="C8788" s="30" t="s">
        <v>8385</v>
      </c>
      <c r="D8788" t="s">
        <v>21238</v>
      </c>
      <c r="E8788" t="s">
        <v>11853</v>
      </c>
      <c r="F8788" s="30" t="s">
        <v>19062</v>
      </c>
      <c r="G8788">
        <v>6.2</v>
      </c>
      <c r="H8788">
        <v>4.2</v>
      </c>
      <c r="I8788">
        <v>8.8000000000000007</v>
      </c>
      <c r="J8788">
        <v>0</v>
      </c>
      <c r="K8788" s="13">
        <v>0.192</v>
      </c>
      <c r="L8788" s="13">
        <v>4.2000000000000003E-2</v>
      </c>
      <c r="M8788" s="13">
        <v>6.2E-2</v>
      </c>
      <c r="N8788" s="13">
        <v>8.8000000000000009E-2</v>
      </c>
      <c r="O8788" s="13">
        <v>0</v>
      </c>
      <c r="P8788" s="12" t="str">
        <f>LEFT(Tabela2[[#This Row],[Código]],2)</f>
        <v>84</v>
      </c>
    </row>
    <row r="8789" spans="2:16" ht="15" customHeight="1" x14ac:dyDescent="0.25">
      <c r="B8789" s="36" t="str">
        <f>LOOKUP(Tabela2[[#This Row],[RESUMO]],Tabela3[Grupo],Tabela3[Meus produtos])</f>
        <v>Não</v>
      </c>
      <c r="C8789" s="30" t="s">
        <v>8386</v>
      </c>
      <c r="D8789" t="s">
        <v>21238</v>
      </c>
      <c r="E8789" t="s">
        <v>11853</v>
      </c>
      <c r="F8789" s="30" t="s">
        <v>19063</v>
      </c>
      <c r="G8789">
        <v>9.6999999999999993</v>
      </c>
      <c r="H8789">
        <v>4.2</v>
      </c>
      <c r="I8789">
        <v>8.8000000000000007</v>
      </c>
      <c r="J8789">
        <v>0</v>
      </c>
      <c r="K8789" s="13">
        <v>0.22699999999999998</v>
      </c>
      <c r="L8789" s="13">
        <v>4.2000000000000003E-2</v>
      </c>
      <c r="M8789" s="13">
        <v>9.6999999999999989E-2</v>
      </c>
      <c r="N8789" s="13">
        <v>8.8000000000000009E-2</v>
      </c>
      <c r="O8789" s="13">
        <v>0</v>
      </c>
      <c r="P8789" s="12" t="str">
        <f>LEFT(Tabela2[[#This Row],[Código]],2)</f>
        <v>84</v>
      </c>
    </row>
    <row r="8790" spans="2:16" ht="15" customHeight="1" x14ac:dyDescent="0.25">
      <c r="B8790" s="36" t="str">
        <f>LOOKUP(Tabela2[[#This Row],[RESUMO]],Tabela3[Grupo],Tabela3[Meus produtos])</f>
        <v>Não</v>
      </c>
      <c r="C8790" s="30" t="s">
        <v>8387</v>
      </c>
      <c r="D8790" t="s">
        <v>21238</v>
      </c>
      <c r="E8790" t="s">
        <v>11853</v>
      </c>
      <c r="F8790" s="30" t="s">
        <v>19064</v>
      </c>
      <c r="G8790">
        <v>11.06</v>
      </c>
      <c r="H8790">
        <v>5.56</v>
      </c>
      <c r="I8790">
        <v>8.8000000000000007</v>
      </c>
      <c r="J8790">
        <v>0</v>
      </c>
      <c r="K8790" s="13">
        <v>0.25420000000000004</v>
      </c>
      <c r="L8790" s="13">
        <v>5.5599999999999997E-2</v>
      </c>
      <c r="M8790" s="13">
        <v>0.1106</v>
      </c>
      <c r="N8790" s="13">
        <v>8.8000000000000009E-2</v>
      </c>
      <c r="O8790" s="13">
        <v>0</v>
      </c>
      <c r="P8790" s="12" t="str">
        <f>LEFT(Tabela2[[#This Row],[Código]],2)</f>
        <v>84</v>
      </c>
    </row>
    <row r="8791" spans="2:16" ht="15" customHeight="1" x14ac:dyDescent="0.25">
      <c r="B8791" s="36" t="str">
        <f>LOOKUP(Tabela2[[#This Row],[RESUMO]],Tabela3[Grupo],Tabela3[Meus produtos])</f>
        <v>Não</v>
      </c>
      <c r="C8791" s="30" t="s">
        <v>22418</v>
      </c>
      <c r="D8791" t="s">
        <v>21238</v>
      </c>
      <c r="E8791" t="s">
        <v>11853</v>
      </c>
      <c r="F8791" s="30" t="s">
        <v>22419</v>
      </c>
      <c r="G8791">
        <v>6.4</v>
      </c>
      <c r="H8791">
        <v>4.2</v>
      </c>
      <c r="I8791">
        <v>0</v>
      </c>
      <c r="J8791">
        <v>0</v>
      </c>
      <c r="K8791" s="13">
        <v>0.10600000000000001</v>
      </c>
      <c r="L8791" s="13">
        <v>4.2000000000000003E-2</v>
      </c>
      <c r="M8791" s="13">
        <v>6.4000000000000001E-2</v>
      </c>
      <c r="N8791" s="13">
        <v>0</v>
      </c>
      <c r="O8791" s="13">
        <v>0</v>
      </c>
      <c r="P8791" s="12" t="str">
        <f>LEFT(Tabela2[[#This Row],[Código]],2)</f>
        <v>84</v>
      </c>
    </row>
    <row r="8792" spans="2:16" ht="15" customHeight="1" x14ac:dyDescent="0.25">
      <c r="B8792" s="36" t="str">
        <f>LOOKUP(Tabela2[[#This Row],[RESUMO]],Tabela3[Grupo],Tabela3[Meus produtos])</f>
        <v>Não</v>
      </c>
      <c r="C8792" s="30" t="s">
        <v>22420</v>
      </c>
      <c r="D8792" t="s">
        <v>21238</v>
      </c>
      <c r="E8792" t="s">
        <v>11853</v>
      </c>
      <c r="F8792" s="30" t="s">
        <v>56</v>
      </c>
      <c r="G8792">
        <v>6.4</v>
      </c>
      <c r="H8792">
        <v>4.2</v>
      </c>
      <c r="I8792">
        <v>0</v>
      </c>
      <c r="J8792">
        <v>0</v>
      </c>
      <c r="K8792" s="13">
        <v>0.10600000000000001</v>
      </c>
      <c r="L8792" s="13">
        <v>4.2000000000000003E-2</v>
      </c>
      <c r="M8792" s="13">
        <v>6.4000000000000001E-2</v>
      </c>
      <c r="N8792" s="13">
        <v>0</v>
      </c>
      <c r="O8792" s="13">
        <v>0</v>
      </c>
      <c r="P8792" s="12" t="str">
        <f>LEFT(Tabela2[[#This Row],[Código]],2)</f>
        <v>84</v>
      </c>
    </row>
    <row r="8793" spans="2:16" ht="15" customHeight="1" x14ac:dyDescent="0.25">
      <c r="B8793" s="36" t="str">
        <f>LOOKUP(Tabela2[[#This Row],[RESUMO]],Tabela3[Grupo],Tabela3[Meus produtos])</f>
        <v>Não</v>
      </c>
      <c r="C8793" s="30" t="s">
        <v>22421</v>
      </c>
      <c r="D8793" t="s">
        <v>21238</v>
      </c>
      <c r="E8793" t="s">
        <v>11853</v>
      </c>
      <c r="F8793" s="30" t="s">
        <v>56</v>
      </c>
      <c r="G8793">
        <v>6.4</v>
      </c>
      <c r="H8793">
        <v>4.2</v>
      </c>
      <c r="I8793">
        <v>0</v>
      </c>
      <c r="J8793">
        <v>0</v>
      </c>
      <c r="K8793" s="13">
        <v>0.10600000000000001</v>
      </c>
      <c r="L8793" s="13">
        <v>4.2000000000000003E-2</v>
      </c>
      <c r="M8793" s="13">
        <v>6.4000000000000001E-2</v>
      </c>
      <c r="N8793" s="13">
        <v>0</v>
      </c>
      <c r="O8793" s="13">
        <v>0</v>
      </c>
      <c r="P8793" s="12" t="str">
        <f>LEFT(Tabela2[[#This Row],[Código]],2)</f>
        <v>84</v>
      </c>
    </row>
    <row r="8794" spans="2:16" ht="15" customHeight="1" x14ac:dyDescent="0.25">
      <c r="B8794" s="36" t="str">
        <f>LOOKUP(Tabela2[[#This Row],[RESUMO]],Tabela3[Grupo],Tabela3[Meus produtos])</f>
        <v>Não</v>
      </c>
      <c r="C8794" s="30" t="s">
        <v>22422</v>
      </c>
      <c r="D8794" t="s">
        <v>21238</v>
      </c>
      <c r="E8794" t="s">
        <v>11853</v>
      </c>
      <c r="F8794" s="30" t="s">
        <v>22419</v>
      </c>
      <c r="G8794">
        <v>6.2</v>
      </c>
      <c r="H8794">
        <v>4.2</v>
      </c>
      <c r="I8794">
        <v>0</v>
      </c>
      <c r="J8794">
        <v>0</v>
      </c>
      <c r="K8794" s="13">
        <v>0.10400000000000001</v>
      </c>
      <c r="L8794" s="13">
        <v>4.2000000000000003E-2</v>
      </c>
      <c r="M8794" s="13">
        <v>6.2E-2</v>
      </c>
      <c r="N8794" s="13">
        <v>0</v>
      </c>
      <c r="O8794" s="13">
        <v>0</v>
      </c>
      <c r="P8794" s="12" t="str">
        <f>LEFT(Tabela2[[#This Row],[Código]],2)</f>
        <v>84</v>
      </c>
    </row>
    <row r="8795" spans="2:16" ht="15" customHeight="1" x14ac:dyDescent="0.25">
      <c r="B8795" s="36" t="str">
        <f>LOOKUP(Tabela2[[#This Row],[RESUMO]],Tabela3[Grupo],Tabela3[Meus produtos])</f>
        <v>Não</v>
      </c>
      <c r="C8795" s="30" t="s">
        <v>22423</v>
      </c>
      <c r="D8795" t="s">
        <v>21238</v>
      </c>
      <c r="E8795" t="s">
        <v>11853</v>
      </c>
      <c r="F8795" s="30" t="s">
        <v>56</v>
      </c>
      <c r="G8795">
        <v>6.4</v>
      </c>
      <c r="H8795">
        <v>4.2</v>
      </c>
      <c r="I8795">
        <v>0</v>
      </c>
      <c r="J8795">
        <v>0</v>
      </c>
      <c r="K8795" s="13">
        <v>0.10600000000000001</v>
      </c>
      <c r="L8795" s="13">
        <v>4.2000000000000003E-2</v>
      </c>
      <c r="M8795" s="13">
        <v>6.4000000000000001E-2</v>
      </c>
      <c r="N8795" s="13">
        <v>0</v>
      </c>
      <c r="O8795" s="13">
        <v>0</v>
      </c>
      <c r="P8795" s="12" t="str">
        <f>LEFT(Tabela2[[#This Row],[Código]],2)</f>
        <v>84</v>
      </c>
    </row>
    <row r="8796" spans="2:16" ht="15" customHeight="1" x14ac:dyDescent="0.25">
      <c r="B8796" s="36" t="str">
        <f>LOOKUP(Tabela2[[#This Row],[RESUMO]],Tabela3[Grupo],Tabela3[Meus produtos])</f>
        <v>Não</v>
      </c>
      <c r="C8796" s="30" t="s">
        <v>22424</v>
      </c>
      <c r="D8796" t="s">
        <v>21238</v>
      </c>
      <c r="E8796" t="s">
        <v>11853</v>
      </c>
      <c r="F8796" s="30" t="s">
        <v>56</v>
      </c>
      <c r="G8796">
        <v>6.4</v>
      </c>
      <c r="H8796">
        <v>4.2</v>
      </c>
      <c r="I8796">
        <v>0</v>
      </c>
      <c r="J8796">
        <v>0</v>
      </c>
      <c r="K8796" s="13">
        <v>0.10600000000000001</v>
      </c>
      <c r="L8796" s="13">
        <v>4.2000000000000003E-2</v>
      </c>
      <c r="M8796" s="13">
        <v>6.4000000000000001E-2</v>
      </c>
      <c r="N8796" s="13">
        <v>0</v>
      </c>
      <c r="O8796" s="13">
        <v>0</v>
      </c>
      <c r="P8796" s="12" t="str">
        <f>LEFT(Tabela2[[#This Row],[Código]],2)</f>
        <v>84</v>
      </c>
    </row>
    <row r="8797" spans="2:16" ht="15" customHeight="1" x14ac:dyDescent="0.25">
      <c r="B8797" s="36" t="str">
        <f>LOOKUP(Tabela2[[#This Row],[RESUMO]],Tabela3[Grupo],Tabela3[Meus produtos])</f>
        <v>Não</v>
      </c>
      <c r="C8797" s="30" t="s">
        <v>8388</v>
      </c>
      <c r="D8797" t="s">
        <v>21238</v>
      </c>
      <c r="E8797" t="s">
        <v>11853</v>
      </c>
      <c r="F8797" s="30" t="s">
        <v>19065</v>
      </c>
      <c r="G8797">
        <v>6.2</v>
      </c>
      <c r="H8797">
        <v>4.2</v>
      </c>
      <c r="I8797">
        <v>12</v>
      </c>
      <c r="J8797">
        <v>0</v>
      </c>
      <c r="K8797" s="13">
        <v>0.224</v>
      </c>
      <c r="L8797" s="13">
        <v>4.2000000000000003E-2</v>
      </c>
      <c r="M8797" s="13">
        <v>6.2E-2</v>
      </c>
      <c r="N8797" s="13">
        <v>0.12</v>
      </c>
      <c r="O8797" s="13">
        <v>0</v>
      </c>
      <c r="P8797" s="12" t="str">
        <f>LEFT(Tabela2[[#This Row],[Código]],2)</f>
        <v>84</v>
      </c>
    </row>
    <row r="8798" spans="2:16" ht="15" customHeight="1" x14ac:dyDescent="0.25">
      <c r="B8798" s="36" t="str">
        <f>LOOKUP(Tabela2[[#This Row],[RESUMO]],Tabela3[Grupo],Tabela3[Meus produtos])</f>
        <v>Não</v>
      </c>
      <c r="C8798" s="30" t="s">
        <v>8389</v>
      </c>
      <c r="D8798" t="s">
        <v>21238</v>
      </c>
      <c r="E8798" t="s">
        <v>11853</v>
      </c>
      <c r="F8798" s="30" t="s">
        <v>19066</v>
      </c>
      <c r="G8798">
        <v>6.2</v>
      </c>
      <c r="H8798">
        <v>4.2</v>
      </c>
      <c r="I8798">
        <v>12</v>
      </c>
      <c r="J8798">
        <v>0</v>
      </c>
      <c r="K8798" s="13">
        <v>0.224</v>
      </c>
      <c r="L8798" s="13">
        <v>4.2000000000000003E-2</v>
      </c>
      <c r="M8798" s="13">
        <v>6.2E-2</v>
      </c>
      <c r="N8798" s="13">
        <v>0.12</v>
      </c>
      <c r="O8798" s="13">
        <v>0</v>
      </c>
      <c r="P8798" s="12" t="str">
        <f>LEFT(Tabela2[[#This Row],[Código]],2)</f>
        <v>84</v>
      </c>
    </row>
    <row r="8799" spans="2:16" ht="15" customHeight="1" x14ac:dyDescent="0.25">
      <c r="B8799" s="36" t="str">
        <f>LOOKUP(Tabela2[[#This Row],[RESUMO]],Tabela3[Grupo],Tabela3[Meus produtos])</f>
        <v>Não</v>
      </c>
      <c r="C8799" s="30" t="s">
        <v>8390</v>
      </c>
      <c r="D8799" t="s">
        <v>21238</v>
      </c>
      <c r="E8799" t="s">
        <v>11853</v>
      </c>
      <c r="F8799" s="30" t="s">
        <v>19067</v>
      </c>
      <c r="G8799">
        <v>6.2</v>
      </c>
      <c r="H8799">
        <v>4.2</v>
      </c>
      <c r="I8799">
        <v>8.8000000000000007</v>
      </c>
      <c r="J8799">
        <v>0</v>
      </c>
      <c r="K8799" s="13">
        <v>0.192</v>
      </c>
      <c r="L8799" s="13">
        <v>4.2000000000000003E-2</v>
      </c>
      <c r="M8799" s="13">
        <v>6.2E-2</v>
      </c>
      <c r="N8799" s="13">
        <v>8.8000000000000009E-2</v>
      </c>
      <c r="O8799" s="13">
        <v>0</v>
      </c>
      <c r="P8799" s="12" t="str">
        <f>LEFT(Tabela2[[#This Row],[Código]],2)</f>
        <v>84</v>
      </c>
    </row>
    <row r="8800" spans="2:16" ht="15" customHeight="1" x14ac:dyDescent="0.25">
      <c r="B8800" s="36" t="str">
        <f>LOOKUP(Tabela2[[#This Row],[RESUMO]],Tabela3[Grupo],Tabela3[Meus produtos])</f>
        <v>Não</v>
      </c>
      <c r="C8800" s="30" t="s">
        <v>8391</v>
      </c>
      <c r="D8800" t="s">
        <v>21238</v>
      </c>
      <c r="E8800" t="s">
        <v>11853</v>
      </c>
      <c r="F8800" s="30" t="s">
        <v>19068</v>
      </c>
      <c r="G8800">
        <v>9.6999999999999993</v>
      </c>
      <c r="H8800">
        <v>4.2</v>
      </c>
      <c r="I8800">
        <v>8.8000000000000007</v>
      </c>
      <c r="J8800">
        <v>0</v>
      </c>
      <c r="K8800" s="13">
        <v>0.22699999999999998</v>
      </c>
      <c r="L8800" s="13">
        <v>4.2000000000000003E-2</v>
      </c>
      <c r="M8800" s="13">
        <v>9.6999999999999989E-2</v>
      </c>
      <c r="N8800" s="13">
        <v>8.8000000000000009E-2</v>
      </c>
      <c r="O8800" s="13">
        <v>0</v>
      </c>
      <c r="P8800" s="12" t="str">
        <f>LEFT(Tabela2[[#This Row],[Código]],2)</f>
        <v>84</v>
      </c>
    </row>
    <row r="8801" spans="2:16" ht="15" customHeight="1" x14ac:dyDescent="0.25">
      <c r="B8801" s="36" t="str">
        <f>LOOKUP(Tabela2[[#This Row],[RESUMO]],Tabela3[Grupo],Tabela3[Meus produtos])</f>
        <v>Não</v>
      </c>
      <c r="C8801" s="30" t="s">
        <v>8392</v>
      </c>
      <c r="D8801" t="s">
        <v>21238</v>
      </c>
      <c r="E8801" t="s">
        <v>11853</v>
      </c>
      <c r="F8801" s="30" t="s">
        <v>19069</v>
      </c>
      <c r="G8801">
        <v>9.6999999999999993</v>
      </c>
      <c r="H8801">
        <v>4.2</v>
      </c>
      <c r="I8801">
        <v>8.8000000000000007</v>
      </c>
      <c r="J8801">
        <v>0</v>
      </c>
      <c r="K8801" s="13">
        <v>0.22699999999999998</v>
      </c>
      <c r="L8801" s="13">
        <v>4.2000000000000003E-2</v>
      </c>
      <c r="M8801" s="13">
        <v>9.6999999999999989E-2</v>
      </c>
      <c r="N8801" s="13">
        <v>8.8000000000000009E-2</v>
      </c>
      <c r="O8801" s="13">
        <v>0</v>
      </c>
      <c r="P8801" s="12" t="str">
        <f>LEFT(Tabela2[[#This Row],[Código]],2)</f>
        <v>84</v>
      </c>
    </row>
    <row r="8802" spans="2:16" ht="15" customHeight="1" x14ac:dyDescent="0.25">
      <c r="B8802" s="36" t="str">
        <f>LOOKUP(Tabela2[[#This Row],[RESUMO]],Tabela3[Grupo],Tabela3[Meus produtos])</f>
        <v>Não</v>
      </c>
      <c r="C8802" s="30" t="s">
        <v>22425</v>
      </c>
      <c r="D8802" t="s">
        <v>21238</v>
      </c>
      <c r="E8802" t="s">
        <v>11853</v>
      </c>
      <c r="F8802" s="30" t="s">
        <v>22426</v>
      </c>
      <c r="G8802">
        <v>9.6999999999999993</v>
      </c>
      <c r="H8802">
        <v>4.2</v>
      </c>
      <c r="I8802">
        <v>12</v>
      </c>
      <c r="J8802">
        <v>0</v>
      </c>
      <c r="K8802" s="13">
        <v>0.25900000000000001</v>
      </c>
      <c r="L8802" s="13">
        <v>4.2000000000000003E-2</v>
      </c>
      <c r="M8802" s="13">
        <v>9.6999999999999989E-2</v>
      </c>
      <c r="N8802" s="13">
        <v>0.12</v>
      </c>
      <c r="O8802" s="13">
        <v>0</v>
      </c>
      <c r="P8802" s="12" t="str">
        <f>LEFT(Tabela2[[#This Row],[Código]],2)</f>
        <v>84</v>
      </c>
    </row>
    <row r="8803" spans="2:16" ht="15" customHeight="1" x14ac:dyDescent="0.25">
      <c r="B8803" s="36" t="str">
        <f>LOOKUP(Tabela2[[#This Row],[RESUMO]],Tabela3[Grupo],Tabela3[Meus produtos])</f>
        <v>Não</v>
      </c>
      <c r="C8803" s="30" t="s">
        <v>22427</v>
      </c>
      <c r="D8803" t="s">
        <v>21238</v>
      </c>
      <c r="E8803" t="s">
        <v>11853</v>
      </c>
      <c r="F8803" s="30" t="s">
        <v>22428</v>
      </c>
      <c r="G8803">
        <v>9.6999999999999993</v>
      </c>
      <c r="H8803">
        <v>4.2</v>
      </c>
      <c r="I8803">
        <v>12</v>
      </c>
      <c r="J8803">
        <v>0</v>
      </c>
      <c r="K8803" s="13">
        <v>0.25900000000000001</v>
      </c>
      <c r="L8803" s="13">
        <v>4.2000000000000003E-2</v>
      </c>
      <c r="M8803" s="13">
        <v>9.6999999999999989E-2</v>
      </c>
      <c r="N8803" s="13">
        <v>0.12</v>
      </c>
      <c r="O8803" s="13">
        <v>0</v>
      </c>
      <c r="P8803" s="12" t="str">
        <f>LEFT(Tabela2[[#This Row],[Código]],2)</f>
        <v>84</v>
      </c>
    </row>
    <row r="8804" spans="2:16" ht="15" customHeight="1" x14ac:dyDescent="0.25">
      <c r="B8804" s="36" t="str">
        <f>LOOKUP(Tabela2[[#This Row],[RESUMO]],Tabela3[Grupo],Tabela3[Meus produtos])</f>
        <v>Não</v>
      </c>
      <c r="C8804" s="30" t="s">
        <v>8393</v>
      </c>
      <c r="D8804" t="s">
        <v>21238</v>
      </c>
      <c r="E8804" t="s">
        <v>11853</v>
      </c>
      <c r="F8804" s="30" t="s">
        <v>19070</v>
      </c>
      <c r="G8804">
        <v>9.6999999999999993</v>
      </c>
      <c r="H8804">
        <v>4.2</v>
      </c>
      <c r="I8804">
        <v>12</v>
      </c>
      <c r="J8804">
        <v>0</v>
      </c>
      <c r="K8804" s="13">
        <v>0.25900000000000001</v>
      </c>
      <c r="L8804" s="13">
        <v>4.2000000000000003E-2</v>
      </c>
      <c r="M8804" s="13">
        <v>9.6999999999999989E-2</v>
      </c>
      <c r="N8804" s="13">
        <v>0.12</v>
      </c>
      <c r="O8804" s="13">
        <v>0</v>
      </c>
      <c r="P8804" s="12" t="str">
        <f>LEFT(Tabela2[[#This Row],[Código]],2)</f>
        <v>84</v>
      </c>
    </row>
    <row r="8805" spans="2:16" ht="15" customHeight="1" x14ac:dyDescent="0.25">
      <c r="B8805" s="36" t="str">
        <f>LOOKUP(Tabela2[[#This Row],[RESUMO]],Tabela3[Grupo],Tabela3[Meus produtos])</f>
        <v>Não</v>
      </c>
      <c r="C8805" s="30" t="s">
        <v>8394</v>
      </c>
      <c r="D8805" t="s">
        <v>21238</v>
      </c>
      <c r="E8805" t="s">
        <v>11853</v>
      </c>
      <c r="F8805" s="30" t="s">
        <v>19071</v>
      </c>
      <c r="G8805">
        <v>9.6999999999999993</v>
      </c>
      <c r="H8805">
        <v>4.2</v>
      </c>
      <c r="I8805">
        <v>8.8000000000000007</v>
      </c>
      <c r="J8805">
        <v>0</v>
      </c>
      <c r="K8805" s="13">
        <v>0.22699999999999998</v>
      </c>
      <c r="L8805" s="13">
        <v>4.2000000000000003E-2</v>
      </c>
      <c r="M8805" s="13">
        <v>9.6999999999999989E-2</v>
      </c>
      <c r="N8805" s="13">
        <v>8.8000000000000009E-2</v>
      </c>
      <c r="O8805" s="13">
        <v>0</v>
      </c>
      <c r="P8805" s="12" t="str">
        <f>LEFT(Tabela2[[#This Row],[Código]],2)</f>
        <v>84</v>
      </c>
    </row>
    <row r="8806" spans="2:16" ht="15" customHeight="1" x14ac:dyDescent="0.25">
      <c r="B8806" s="36" t="str">
        <f>LOOKUP(Tabela2[[#This Row],[RESUMO]],Tabela3[Grupo],Tabela3[Meus produtos])</f>
        <v>Não</v>
      </c>
      <c r="C8806" s="30" t="s">
        <v>8395</v>
      </c>
      <c r="D8806" t="s">
        <v>21238</v>
      </c>
      <c r="E8806" t="s">
        <v>11853</v>
      </c>
      <c r="F8806" s="30" t="s">
        <v>19072</v>
      </c>
      <c r="G8806">
        <v>9.6999999999999993</v>
      </c>
      <c r="H8806">
        <v>4.2</v>
      </c>
      <c r="I8806">
        <v>8.8000000000000007</v>
      </c>
      <c r="J8806">
        <v>0</v>
      </c>
      <c r="K8806" s="13">
        <v>0.22699999999999998</v>
      </c>
      <c r="L8806" s="13">
        <v>4.2000000000000003E-2</v>
      </c>
      <c r="M8806" s="13">
        <v>9.6999999999999989E-2</v>
      </c>
      <c r="N8806" s="13">
        <v>8.8000000000000009E-2</v>
      </c>
      <c r="O8806" s="13">
        <v>0</v>
      </c>
      <c r="P8806" s="12" t="str">
        <f>LEFT(Tabela2[[#This Row],[Código]],2)</f>
        <v>84</v>
      </c>
    </row>
    <row r="8807" spans="2:16" ht="15" customHeight="1" x14ac:dyDescent="0.25">
      <c r="B8807" s="36" t="str">
        <f>LOOKUP(Tabela2[[#This Row],[RESUMO]],Tabela3[Grupo],Tabela3[Meus produtos])</f>
        <v>Não</v>
      </c>
      <c r="C8807" s="30" t="s">
        <v>8396</v>
      </c>
      <c r="D8807" t="s">
        <v>21238</v>
      </c>
      <c r="E8807" t="s">
        <v>11853</v>
      </c>
      <c r="F8807" s="30" t="s">
        <v>19073</v>
      </c>
      <c r="G8807">
        <v>9.6999999999999993</v>
      </c>
      <c r="H8807">
        <v>4.2</v>
      </c>
      <c r="I8807">
        <v>8.8000000000000007</v>
      </c>
      <c r="J8807">
        <v>0</v>
      </c>
      <c r="K8807" s="13">
        <v>0.22699999999999998</v>
      </c>
      <c r="L8807" s="13">
        <v>4.2000000000000003E-2</v>
      </c>
      <c r="M8807" s="13">
        <v>9.6999999999999989E-2</v>
      </c>
      <c r="N8807" s="13">
        <v>8.8000000000000009E-2</v>
      </c>
      <c r="O8807" s="13">
        <v>0</v>
      </c>
      <c r="P8807" s="12" t="str">
        <f>LEFT(Tabela2[[#This Row],[Código]],2)</f>
        <v>84</v>
      </c>
    </row>
    <row r="8808" spans="2:16" ht="15" customHeight="1" x14ac:dyDescent="0.25">
      <c r="B8808" s="36" t="str">
        <f>LOOKUP(Tabela2[[#This Row],[RESUMO]],Tabela3[Grupo],Tabela3[Meus produtos])</f>
        <v>Não</v>
      </c>
      <c r="C8808" s="30" t="s">
        <v>8397</v>
      </c>
      <c r="D8808" t="s">
        <v>21238</v>
      </c>
      <c r="E8808" t="s">
        <v>11853</v>
      </c>
      <c r="F8808" s="30" t="s">
        <v>19074</v>
      </c>
      <c r="G8808">
        <v>9.6999999999999993</v>
      </c>
      <c r="H8808">
        <v>4.2</v>
      </c>
      <c r="I8808">
        <v>8.8000000000000007</v>
      </c>
      <c r="J8808">
        <v>0</v>
      </c>
      <c r="K8808" s="13">
        <v>0.22699999999999998</v>
      </c>
      <c r="L8808" s="13">
        <v>4.2000000000000003E-2</v>
      </c>
      <c r="M8808" s="13">
        <v>9.6999999999999989E-2</v>
      </c>
      <c r="N8808" s="13">
        <v>8.8000000000000009E-2</v>
      </c>
      <c r="O8808" s="13">
        <v>0</v>
      </c>
      <c r="P8808" s="12" t="str">
        <f>LEFT(Tabela2[[#This Row],[Código]],2)</f>
        <v>84</v>
      </c>
    </row>
    <row r="8809" spans="2:16" ht="15" customHeight="1" x14ac:dyDescent="0.25">
      <c r="B8809" s="36" t="str">
        <f>LOOKUP(Tabela2[[#This Row],[RESUMO]],Tabela3[Grupo],Tabela3[Meus produtos])</f>
        <v>Não</v>
      </c>
      <c r="C8809" s="30" t="s">
        <v>8398</v>
      </c>
      <c r="D8809" t="s">
        <v>21238</v>
      </c>
      <c r="E8809" t="s">
        <v>11853</v>
      </c>
      <c r="F8809" s="30" t="s">
        <v>19075</v>
      </c>
      <c r="G8809">
        <v>9.6999999999999993</v>
      </c>
      <c r="H8809">
        <v>4.2</v>
      </c>
      <c r="I8809">
        <v>8.8000000000000007</v>
      </c>
      <c r="J8809">
        <v>0</v>
      </c>
      <c r="K8809" s="13">
        <v>0.22699999999999998</v>
      </c>
      <c r="L8809" s="13">
        <v>4.2000000000000003E-2</v>
      </c>
      <c r="M8809" s="13">
        <v>9.6999999999999989E-2</v>
      </c>
      <c r="N8809" s="13">
        <v>8.8000000000000009E-2</v>
      </c>
      <c r="O8809" s="13">
        <v>0</v>
      </c>
      <c r="P8809" s="12" t="str">
        <f>LEFT(Tabela2[[#This Row],[Código]],2)</f>
        <v>84</v>
      </c>
    </row>
    <row r="8810" spans="2:16" ht="15" customHeight="1" x14ac:dyDescent="0.25">
      <c r="B8810" s="36" t="str">
        <f>LOOKUP(Tabela2[[#This Row],[RESUMO]],Tabela3[Grupo],Tabela3[Meus produtos])</f>
        <v>Não</v>
      </c>
      <c r="C8810" s="30" t="s">
        <v>8399</v>
      </c>
      <c r="D8810" t="s">
        <v>21238</v>
      </c>
      <c r="E8810" t="s">
        <v>11853</v>
      </c>
      <c r="F8810" s="30" t="s">
        <v>19076</v>
      </c>
      <c r="G8810">
        <v>9.6999999999999993</v>
      </c>
      <c r="H8810">
        <v>4.2</v>
      </c>
      <c r="I8810">
        <v>8.8000000000000007</v>
      </c>
      <c r="J8810">
        <v>0</v>
      </c>
      <c r="K8810" s="13">
        <v>0.22699999999999998</v>
      </c>
      <c r="L8810" s="13">
        <v>4.2000000000000003E-2</v>
      </c>
      <c r="M8810" s="13">
        <v>9.6999999999999989E-2</v>
      </c>
      <c r="N8810" s="13">
        <v>8.8000000000000009E-2</v>
      </c>
      <c r="O8810" s="13">
        <v>0</v>
      </c>
      <c r="P8810" s="12" t="str">
        <f>LEFT(Tabela2[[#This Row],[Código]],2)</f>
        <v>84</v>
      </c>
    </row>
    <row r="8811" spans="2:16" ht="15" customHeight="1" x14ac:dyDescent="0.25">
      <c r="B8811" s="36" t="str">
        <f>LOOKUP(Tabela2[[#This Row],[RESUMO]],Tabela3[Grupo],Tabela3[Meus produtos])</f>
        <v>Não</v>
      </c>
      <c r="C8811" s="30" t="s">
        <v>8400</v>
      </c>
      <c r="D8811" t="s">
        <v>21238</v>
      </c>
      <c r="E8811" t="s">
        <v>11853</v>
      </c>
      <c r="F8811" s="30" t="s">
        <v>19077</v>
      </c>
      <c r="G8811">
        <v>6.2</v>
      </c>
      <c r="H8811">
        <v>4.2</v>
      </c>
      <c r="I8811">
        <v>8.8000000000000007</v>
      </c>
      <c r="J8811">
        <v>0</v>
      </c>
      <c r="K8811" s="13">
        <v>0.192</v>
      </c>
      <c r="L8811" s="13">
        <v>4.2000000000000003E-2</v>
      </c>
      <c r="M8811" s="13">
        <v>6.2E-2</v>
      </c>
      <c r="N8811" s="13">
        <v>8.8000000000000009E-2</v>
      </c>
      <c r="O8811" s="13">
        <v>0</v>
      </c>
      <c r="P8811" s="12" t="str">
        <f>LEFT(Tabela2[[#This Row],[Código]],2)</f>
        <v>84</v>
      </c>
    </row>
    <row r="8812" spans="2:16" ht="15" customHeight="1" x14ac:dyDescent="0.25">
      <c r="B8812" s="36" t="str">
        <f>LOOKUP(Tabela2[[#This Row],[RESUMO]],Tabela3[Grupo],Tabela3[Meus produtos])</f>
        <v>Não</v>
      </c>
      <c r="C8812" s="30" t="s">
        <v>8401</v>
      </c>
      <c r="D8812" t="s">
        <v>21238</v>
      </c>
      <c r="E8812" t="s">
        <v>11853</v>
      </c>
      <c r="F8812" s="30" t="s">
        <v>19078</v>
      </c>
      <c r="G8812">
        <v>9.6999999999999993</v>
      </c>
      <c r="H8812">
        <v>4.2</v>
      </c>
      <c r="I8812">
        <v>8.8000000000000007</v>
      </c>
      <c r="J8812">
        <v>0</v>
      </c>
      <c r="K8812" s="13">
        <v>0.22699999999999998</v>
      </c>
      <c r="L8812" s="13">
        <v>4.2000000000000003E-2</v>
      </c>
      <c r="M8812" s="13">
        <v>9.6999999999999989E-2</v>
      </c>
      <c r="N8812" s="13">
        <v>8.8000000000000009E-2</v>
      </c>
      <c r="O8812" s="13">
        <v>0</v>
      </c>
      <c r="P8812" s="12" t="str">
        <f>LEFT(Tabela2[[#This Row],[Código]],2)</f>
        <v>84</v>
      </c>
    </row>
    <row r="8813" spans="2:16" ht="15" customHeight="1" x14ac:dyDescent="0.25">
      <c r="B8813" s="36" t="str">
        <f>LOOKUP(Tabela2[[#This Row],[RESUMO]],Tabela3[Grupo],Tabela3[Meus produtos])</f>
        <v>Não</v>
      </c>
      <c r="C8813" s="30" t="s">
        <v>8402</v>
      </c>
      <c r="D8813" t="s">
        <v>21238</v>
      </c>
      <c r="E8813" t="s">
        <v>11853</v>
      </c>
      <c r="F8813" s="30" t="s">
        <v>19079</v>
      </c>
      <c r="G8813">
        <v>9.6999999999999993</v>
      </c>
      <c r="H8813">
        <v>4.2</v>
      </c>
      <c r="I8813">
        <v>8.8000000000000007</v>
      </c>
      <c r="J8813">
        <v>0</v>
      </c>
      <c r="K8813" s="13">
        <v>0.22699999999999998</v>
      </c>
      <c r="L8813" s="13">
        <v>4.2000000000000003E-2</v>
      </c>
      <c r="M8813" s="13">
        <v>9.6999999999999989E-2</v>
      </c>
      <c r="N8813" s="13">
        <v>8.8000000000000009E-2</v>
      </c>
      <c r="O8813" s="13">
        <v>0</v>
      </c>
      <c r="P8813" s="12" t="str">
        <f>LEFT(Tabela2[[#This Row],[Código]],2)</f>
        <v>84</v>
      </c>
    </row>
    <row r="8814" spans="2:16" ht="15" customHeight="1" x14ac:dyDescent="0.25">
      <c r="B8814" s="36" t="str">
        <f>LOOKUP(Tabela2[[#This Row],[RESUMO]],Tabela3[Grupo],Tabela3[Meus produtos])</f>
        <v>Não</v>
      </c>
      <c r="C8814" s="30" t="s">
        <v>8403</v>
      </c>
      <c r="D8814" t="s">
        <v>21238</v>
      </c>
      <c r="E8814" t="s">
        <v>11853</v>
      </c>
      <c r="F8814" s="30" t="s">
        <v>19080</v>
      </c>
      <c r="G8814">
        <v>9.6999999999999993</v>
      </c>
      <c r="H8814">
        <v>4.2</v>
      </c>
      <c r="I8814">
        <v>8.8000000000000007</v>
      </c>
      <c r="J8814">
        <v>0</v>
      </c>
      <c r="K8814" s="13">
        <v>0.22699999999999998</v>
      </c>
      <c r="L8814" s="13">
        <v>4.2000000000000003E-2</v>
      </c>
      <c r="M8814" s="13">
        <v>9.6999999999999989E-2</v>
      </c>
      <c r="N8814" s="13">
        <v>8.8000000000000009E-2</v>
      </c>
      <c r="O8814" s="13">
        <v>0</v>
      </c>
      <c r="P8814" s="12" t="str">
        <f>LEFT(Tabela2[[#This Row],[Código]],2)</f>
        <v>84</v>
      </c>
    </row>
    <row r="8815" spans="2:16" ht="15" customHeight="1" x14ac:dyDescent="0.25">
      <c r="B8815" s="36" t="str">
        <f>LOOKUP(Tabela2[[#This Row],[RESUMO]],Tabela3[Grupo],Tabela3[Meus produtos])</f>
        <v>Não</v>
      </c>
      <c r="C8815" s="30" t="s">
        <v>8404</v>
      </c>
      <c r="D8815" t="s">
        <v>21238</v>
      </c>
      <c r="E8815" t="s">
        <v>11853</v>
      </c>
      <c r="F8815" s="30" t="s">
        <v>19081</v>
      </c>
      <c r="G8815">
        <v>9.6999999999999993</v>
      </c>
      <c r="H8815">
        <v>4.2</v>
      </c>
      <c r="I8815">
        <v>8.8000000000000007</v>
      </c>
      <c r="J8815">
        <v>0</v>
      </c>
      <c r="K8815" s="13">
        <v>0.22699999999999998</v>
      </c>
      <c r="L8815" s="13">
        <v>4.2000000000000003E-2</v>
      </c>
      <c r="M8815" s="13">
        <v>9.6999999999999989E-2</v>
      </c>
      <c r="N8815" s="13">
        <v>8.8000000000000009E-2</v>
      </c>
      <c r="O8815" s="13">
        <v>0</v>
      </c>
      <c r="P8815" s="12" t="str">
        <f>LEFT(Tabela2[[#This Row],[Código]],2)</f>
        <v>84</v>
      </c>
    </row>
    <row r="8816" spans="2:16" ht="15" customHeight="1" x14ac:dyDescent="0.25">
      <c r="B8816" s="36" t="str">
        <f>LOOKUP(Tabela2[[#This Row],[RESUMO]],Tabela3[Grupo],Tabela3[Meus produtos])</f>
        <v>Não</v>
      </c>
      <c r="C8816" s="30" t="s">
        <v>8405</v>
      </c>
      <c r="D8816" t="s">
        <v>21238</v>
      </c>
      <c r="E8816" t="s">
        <v>11853</v>
      </c>
      <c r="F8816" s="30" t="s">
        <v>19082</v>
      </c>
      <c r="G8816">
        <v>9.6999999999999993</v>
      </c>
      <c r="H8816">
        <v>4.2</v>
      </c>
      <c r="I8816">
        <v>8.8000000000000007</v>
      </c>
      <c r="J8816">
        <v>0</v>
      </c>
      <c r="K8816" s="13">
        <v>0.22699999999999998</v>
      </c>
      <c r="L8816" s="13">
        <v>4.2000000000000003E-2</v>
      </c>
      <c r="M8816" s="13">
        <v>9.6999999999999989E-2</v>
      </c>
      <c r="N8816" s="13">
        <v>8.8000000000000009E-2</v>
      </c>
      <c r="O8816" s="13">
        <v>0</v>
      </c>
      <c r="P8816" s="12" t="str">
        <f>LEFT(Tabela2[[#This Row],[Código]],2)</f>
        <v>84</v>
      </c>
    </row>
    <row r="8817" spans="2:16" ht="15" customHeight="1" x14ac:dyDescent="0.25">
      <c r="B8817" s="36" t="str">
        <f>LOOKUP(Tabela2[[#This Row],[RESUMO]],Tabela3[Grupo],Tabela3[Meus produtos])</f>
        <v>Não</v>
      </c>
      <c r="C8817" s="30" t="s">
        <v>8406</v>
      </c>
      <c r="D8817" t="s">
        <v>21238</v>
      </c>
      <c r="E8817" t="s">
        <v>11853</v>
      </c>
      <c r="F8817" s="30" t="s">
        <v>19083</v>
      </c>
      <c r="G8817">
        <v>9.6999999999999993</v>
      </c>
      <c r="H8817">
        <v>4.2</v>
      </c>
      <c r="I8817">
        <v>8.8000000000000007</v>
      </c>
      <c r="J8817">
        <v>0</v>
      </c>
      <c r="K8817" s="13">
        <v>0.22699999999999998</v>
      </c>
      <c r="L8817" s="13">
        <v>4.2000000000000003E-2</v>
      </c>
      <c r="M8817" s="13">
        <v>9.6999999999999989E-2</v>
      </c>
      <c r="N8817" s="13">
        <v>8.8000000000000009E-2</v>
      </c>
      <c r="O8817" s="13">
        <v>0</v>
      </c>
      <c r="P8817" s="12" t="str">
        <f>LEFT(Tabela2[[#This Row],[Código]],2)</f>
        <v>84</v>
      </c>
    </row>
    <row r="8818" spans="2:16" ht="15" customHeight="1" x14ac:dyDescent="0.25">
      <c r="B8818" s="36" t="str">
        <f>LOOKUP(Tabela2[[#This Row],[RESUMO]],Tabela3[Grupo],Tabela3[Meus produtos])</f>
        <v>Não</v>
      </c>
      <c r="C8818" s="30" t="s">
        <v>8407</v>
      </c>
      <c r="D8818" t="s">
        <v>21238</v>
      </c>
      <c r="E8818" t="s">
        <v>11853</v>
      </c>
      <c r="F8818" s="30" t="s">
        <v>19084</v>
      </c>
      <c r="G8818">
        <v>9.6999999999999993</v>
      </c>
      <c r="H8818">
        <v>4.2</v>
      </c>
      <c r="I8818">
        <v>8.8000000000000007</v>
      </c>
      <c r="J8818">
        <v>0</v>
      </c>
      <c r="K8818" s="13">
        <v>0.22699999999999998</v>
      </c>
      <c r="L8818" s="13">
        <v>4.2000000000000003E-2</v>
      </c>
      <c r="M8818" s="13">
        <v>9.6999999999999989E-2</v>
      </c>
      <c r="N8818" s="13">
        <v>8.8000000000000009E-2</v>
      </c>
      <c r="O8818" s="13">
        <v>0</v>
      </c>
      <c r="P8818" s="12" t="str">
        <f>LEFT(Tabela2[[#This Row],[Código]],2)</f>
        <v>84</v>
      </c>
    </row>
    <row r="8819" spans="2:16" ht="15" customHeight="1" x14ac:dyDescent="0.25">
      <c r="B8819" s="36" t="str">
        <f>LOOKUP(Tabela2[[#This Row],[RESUMO]],Tabela3[Grupo],Tabela3[Meus produtos])</f>
        <v>Não</v>
      </c>
      <c r="C8819" s="30" t="s">
        <v>8408</v>
      </c>
      <c r="D8819" t="s">
        <v>21238</v>
      </c>
      <c r="E8819" t="s">
        <v>11853</v>
      </c>
      <c r="F8819" s="30" t="s">
        <v>19085</v>
      </c>
      <c r="G8819">
        <v>9.6999999999999993</v>
      </c>
      <c r="H8819">
        <v>4.2</v>
      </c>
      <c r="I8819">
        <v>8.8000000000000007</v>
      </c>
      <c r="J8819">
        <v>0</v>
      </c>
      <c r="K8819" s="13">
        <v>0.22699999999999998</v>
      </c>
      <c r="L8819" s="13">
        <v>4.2000000000000003E-2</v>
      </c>
      <c r="M8819" s="13">
        <v>9.6999999999999989E-2</v>
      </c>
      <c r="N8819" s="13">
        <v>8.8000000000000009E-2</v>
      </c>
      <c r="O8819" s="13">
        <v>0</v>
      </c>
      <c r="P8819" s="12" t="str">
        <f>LEFT(Tabela2[[#This Row],[Código]],2)</f>
        <v>84</v>
      </c>
    </row>
    <row r="8820" spans="2:16" ht="15" customHeight="1" x14ac:dyDescent="0.25">
      <c r="B8820" s="36" t="str">
        <f>LOOKUP(Tabela2[[#This Row],[RESUMO]],Tabela3[Grupo],Tabela3[Meus produtos])</f>
        <v>Não</v>
      </c>
      <c r="C8820" s="30" t="s">
        <v>8409</v>
      </c>
      <c r="D8820" t="s">
        <v>21238</v>
      </c>
      <c r="E8820" t="s">
        <v>11853</v>
      </c>
      <c r="F8820" s="30" t="s">
        <v>19086</v>
      </c>
      <c r="G8820">
        <v>9.6999999999999993</v>
      </c>
      <c r="H8820">
        <v>4.2</v>
      </c>
      <c r="I8820">
        <v>8.8000000000000007</v>
      </c>
      <c r="J8820">
        <v>0</v>
      </c>
      <c r="K8820" s="13">
        <v>0.22699999999999998</v>
      </c>
      <c r="L8820" s="13">
        <v>4.2000000000000003E-2</v>
      </c>
      <c r="M8820" s="13">
        <v>9.6999999999999989E-2</v>
      </c>
      <c r="N8820" s="13">
        <v>8.8000000000000009E-2</v>
      </c>
      <c r="O8820" s="13">
        <v>0</v>
      </c>
      <c r="P8820" s="12" t="str">
        <f>LEFT(Tabela2[[#This Row],[Código]],2)</f>
        <v>84</v>
      </c>
    </row>
    <row r="8821" spans="2:16" ht="15" customHeight="1" x14ac:dyDescent="0.25">
      <c r="B8821" s="36" t="str">
        <f>LOOKUP(Tabela2[[#This Row],[RESUMO]],Tabela3[Grupo],Tabela3[Meus produtos])</f>
        <v>Não</v>
      </c>
      <c r="C8821" s="30" t="s">
        <v>8410</v>
      </c>
      <c r="D8821" t="s">
        <v>21238</v>
      </c>
      <c r="E8821" t="s">
        <v>11853</v>
      </c>
      <c r="F8821" s="30" t="s">
        <v>19087</v>
      </c>
      <c r="G8821">
        <v>9.6999999999999993</v>
      </c>
      <c r="H8821">
        <v>4.2</v>
      </c>
      <c r="I8821">
        <v>8.8000000000000007</v>
      </c>
      <c r="J8821">
        <v>0</v>
      </c>
      <c r="K8821" s="13">
        <v>0.22699999999999998</v>
      </c>
      <c r="L8821" s="13">
        <v>4.2000000000000003E-2</v>
      </c>
      <c r="M8821" s="13">
        <v>9.6999999999999989E-2</v>
      </c>
      <c r="N8821" s="13">
        <v>8.8000000000000009E-2</v>
      </c>
      <c r="O8821" s="13">
        <v>0</v>
      </c>
      <c r="P8821" s="12" t="str">
        <f>LEFT(Tabela2[[#This Row],[Código]],2)</f>
        <v>84</v>
      </c>
    </row>
    <row r="8822" spans="2:16" ht="15" customHeight="1" x14ac:dyDescent="0.25">
      <c r="B8822" s="36" t="str">
        <f>LOOKUP(Tabela2[[#This Row],[RESUMO]],Tabela3[Grupo],Tabela3[Meus produtos])</f>
        <v>Não</v>
      </c>
      <c r="C8822" s="30" t="s">
        <v>8411</v>
      </c>
      <c r="D8822" t="s">
        <v>21238</v>
      </c>
      <c r="E8822" t="s">
        <v>11853</v>
      </c>
      <c r="F8822" s="30" t="s">
        <v>19088</v>
      </c>
      <c r="G8822">
        <v>9.6999999999999993</v>
      </c>
      <c r="H8822">
        <v>4.2</v>
      </c>
      <c r="I8822">
        <v>8.8000000000000007</v>
      </c>
      <c r="J8822">
        <v>0</v>
      </c>
      <c r="K8822" s="13">
        <v>0.22699999999999998</v>
      </c>
      <c r="L8822" s="13">
        <v>4.2000000000000003E-2</v>
      </c>
      <c r="M8822" s="13">
        <v>9.6999999999999989E-2</v>
      </c>
      <c r="N8822" s="13">
        <v>8.8000000000000009E-2</v>
      </c>
      <c r="O8822" s="13">
        <v>0</v>
      </c>
      <c r="P8822" s="12" t="str">
        <f>LEFT(Tabela2[[#This Row],[Código]],2)</f>
        <v>84</v>
      </c>
    </row>
    <row r="8823" spans="2:16" ht="15" customHeight="1" x14ac:dyDescent="0.25">
      <c r="B8823" s="36" t="str">
        <f>LOOKUP(Tabela2[[#This Row],[RESUMO]],Tabela3[Grupo],Tabela3[Meus produtos])</f>
        <v>Não</v>
      </c>
      <c r="C8823" s="30" t="s">
        <v>8412</v>
      </c>
      <c r="D8823" t="s">
        <v>21238</v>
      </c>
      <c r="E8823" t="s">
        <v>11853</v>
      </c>
      <c r="F8823" s="30" t="s">
        <v>19089</v>
      </c>
      <c r="G8823">
        <v>9.6999999999999993</v>
      </c>
      <c r="H8823">
        <v>4.2</v>
      </c>
      <c r="I8823">
        <v>8.8000000000000007</v>
      </c>
      <c r="J8823">
        <v>0</v>
      </c>
      <c r="K8823" s="13">
        <v>0.22699999999999998</v>
      </c>
      <c r="L8823" s="13">
        <v>4.2000000000000003E-2</v>
      </c>
      <c r="M8823" s="13">
        <v>9.6999999999999989E-2</v>
      </c>
      <c r="N8823" s="13">
        <v>8.8000000000000009E-2</v>
      </c>
      <c r="O8823" s="13">
        <v>0</v>
      </c>
      <c r="P8823" s="12" t="str">
        <f>LEFT(Tabela2[[#This Row],[Código]],2)</f>
        <v>84</v>
      </c>
    </row>
    <row r="8824" spans="2:16" ht="15" customHeight="1" x14ac:dyDescent="0.25">
      <c r="B8824" s="36" t="str">
        <f>LOOKUP(Tabela2[[#This Row],[RESUMO]],Tabela3[Grupo],Tabela3[Meus produtos])</f>
        <v>Não</v>
      </c>
      <c r="C8824" s="30" t="s">
        <v>22429</v>
      </c>
      <c r="D8824" t="s">
        <v>21238</v>
      </c>
      <c r="E8824" t="s">
        <v>11853</v>
      </c>
      <c r="F8824" s="30" t="s">
        <v>22430</v>
      </c>
      <c r="G8824">
        <v>9.6999999999999993</v>
      </c>
      <c r="H8824">
        <v>4.2</v>
      </c>
      <c r="I8824">
        <v>8.8000000000000007</v>
      </c>
      <c r="J8824">
        <v>0</v>
      </c>
      <c r="K8824" s="13">
        <v>0.22699999999999998</v>
      </c>
      <c r="L8824" s="13">
        <v>4.2000000000000003E-2</v>
      </c>
      <c r="M8824" s="13">
        <v>9.6999999999999989E-2</v>
      </c>
      <c r="N8824" s="13">
        <v>8.8000000000000009E-2</v>
      </c>
      <c r="O8824" s="13">
        <v>0</v>
      </c>
      <c r="P8824" s="12" t="str">
        <f>LEFT(Tabela2[[#This Row],[Código]],2)</f>
        <v>84</v>
      </c>
    </row>
    <row r="8825" spans="2:16" ht="15" customHeight="1" x14ac:dyDescent="0.25">
      <c r="B8825" s="36" t="str">
        <f>LOOKUP(Tabela2[[#This Row],[RESUMO]],Tabela3[Grupo],Tabela3[Meus produtos])</f>
        <v>Não</v>
      </c>
      <c r="C8825" s="30" t="s">
        <v>22431</v>
      </c>
      <c r="D8825" t="s">
        <v>21238</v>
      </c>
      <c r="E8825" t="s">
        <v>11853</v>
      </c>
      <c r="F8825" s="30" t="s">
        <v>56</v>
      </c>
      <c r="G8825">
        <v>9.6999999999999993</v>
      </c>
      <c r="H8825">
        <v>4.2</v>
      </c>
      <c r="I8825">
        <v>8.8000000000000007</v>
      </c>
      <c r="J8825">
        <v>0</v>
      </c>
      <c r="K8825" s="13">
        <v>0.22699999999999998</v>
      </c>
      <c r="L8825" s="13">
        <v>4.2000000000000003E-2</v>
      </c>
      <c r="M8825" s="13">
        <v>9.6999999999999989E-2</v>
      </c>
      <c r="N8825" s="13">
        <v>8.8000000000000009E-2</v>
      </c>
      <c r="O8825" s="13">
        <v>0</v>
      </c>
      <c r="P8825" s="12" t="str">
        <f>LEFT(Tabela2[[#This Row],[Código]],2)</f>
        <v>84</v>
      </c>
    </row>
    <row r="8826" spans="2:16" ht="15" customHeight="1" x14ac:dyDescent="0.25">
      <c r="B8826" s="36" t="str">
        <f>LOOKUP(Tabela2[[#This Row],[RESUMO]],Tabela3[Grupo],Tabela3[Meus produtos])</f>
        <v>Não</v>
      </c>
      <c r="C8826" s="30" t="s">
        <v>8413</v>
      </c>
      <c r="D8826" t="s">
        <v>21238</v>
      </c>
      <c r="E8826" t="s">
        <v>11853</v>
      </c>
      <c r="F8826" s="30" t="s">
        <v>19090</v>
      </c>
      <c r="G8826">
        <v>9.6999999999999993</v>
      </c>
      <c r="H8826">
        <v>4.2</v>
      </c>
      <c r="I8826">
        <v>8.8000000000000007</v>
      </c>
      <c r="J8826">
        <v>0</v>
      </c>
      <c r="K8826" s="13">
        <v>0.22699999999999998</v>
      </c>
      <c r="L8826" s="13">
        <v>4.2000000000000003E-2</v>
      </c>
      <c r="M8826" s="13">
        <v>9.6999999999999989E-2</v>
      </c>
      <c r="N8826" s="13">
        <v>8.8000000000000009E-2</v>
      </c>
      <c r="O8826" s="13">
        <v>0</v>
      </c>
      <c r="P8826" s="12" t="str">
        <f>LEFT(Tabela2[[#This Row],[Código]],2)</f>
        <v>84</v>
      </c>
    </row>
    <row r="8827" spans="2:16" ht="15" customHeight="1" x14ac:dyDescent="0.25">
      <c r="B8827" s="36" t="str">
        <f>LOOKUP(Tabela2[[#This Row],[RESUMO]],Tabela3[Grupo],Tabela3[Meus produtos])</f>
        <v>Não</v>
      </c>
      <c r="C8827" s="30" t="s">
        <v>8414</v>
      </c>
      <c r="D8827" t="s">
        <v>21238</v>
      </c>
      <c r="E8827" t="s">
        <v>11853</v>
      </c>
      <c r="F8827" s="30" t="s">
        <v>19091</v>
      </c>
      <c r="G8827">
        <v>9.6999999999999993</v>
      </c>
      <c r="H8827">
        <v>4.2</v>
      </c>
      <c r="I8827">
        <v>8.8000000000000007</v>
      </c>
      <c r="J8827">
        <v>0</v>
      </c>
      <c r="K8827" s="13">
        <v>0.22699999999999998</v>
      </c>
      <c r="L8827" s="13">
        <v>4.2000000000000003E-2</v>
      </c>
      <c r="M8827" s="13">
        <v>9.6999999999999989E-2</v>
      </c>
      <c r="N8827" s="13">
        <v>8.8000000000000009E-2</v>
      </c>
      <c r="O8827" s="13">
        <v>0</v>
      </c>
      <c r="P8827" s="12" t="str">
        <f>LEFT(Tabela2[[#This Row],[Código]],2)</f>
        <v>84</v>
      </c>
    </row>
    <row r="8828" spans="2:16" ht="15" customHeight="1" x14ac:dyDescent="0.25">
      <c r="B8828" s="36" t="str">
        <f>LOOKUP(Tabela2[[#This Row],[RESUMO]],Tabela3[Grupo],Tabela3[Meus produtos])</f>
        <v>Não</v>
      </c>
      <c r="C8828" s="30" t="s">
        <v>8415</v>
      </c>
      <c r="D8828" t="s">
        <v>21238</v>
      </c>
      <c r="E8828" t="s">
        <v>11853</v>
      </c>
      <c r="F8828" s="30" t="s">
        <v>19092</v>
      </c>
      <c r="G8828">
        <v>9.6999999999999993</v>
      </c>
      <c r="H8828">
        <v>4.2</v>
      </c>
      <c r="I8828">
        <v>8.8000000000000007</v>
      </c>
      <c r="J8828">
        <v>0</v>
      </c>
      <c r="K8828" s="13">
        <v>0.22699999999999998</v>
      </c>
      <c r="L8828" s="13">
        <v>4.2000000000000003E-2</v>
      </c>
      <c r="M8828" s="13">
        <v>9.6999999999999989E-2</v>
      </c>
      <c r="N8828" s="13">
        <v>8.8000000000000009E-2</v>
      </c>
      <c r="O8828" s="13">
        <v>0</v>
      </c>
      <c r="P8828" s="12" t="str">
        <f>LEFT(Tabela2[[#This Row],[Código]],2)</f>
        <v>84</v>
      </c>
    </row>
    <row r="8829" spans="2:16" ht="15" customHeight="1" x14ac:dyDescent="0.25">
      <c r="B8829" s="36" t="str">
        <f>LOOKUP(Tabela2[[#This Row],[RESUMO]],Tabela3[Grupo],Tabela3[Meus produtos])</f>
        <v>Não</v>
      </c>
      <c r="C8829" s="30" t="s">
        <v>8416</v>
      </c>
      <c r="D8829" t="s">
        <v>21238</v>
      </c>
      <c r="E8829" t="s">
        <v>11853</v>
      </c>
      <c r="F8829" s="30" t="s">
        <v>19093</v>
      </c>
      <c r="G8829">
        <v>9.6999999999999993</v>
      </c>
      <c r="H8829">
        <v>4.2</v>
      </c>
      <c r="I8829">
        <v>8.8000000000000007</v>
      </c>
      <c r="J8829">
        <v>0</v>
      </c>
      <c r="K8829" s="13">
        <v>0.22699999999999998</v>
      </c>
      <c r="L8829" s="13">
        <v>4.2000000000000003E-2</v>
      </c>
      <c r="M8829" s="13">
        <v>9.6999999999999989E-2</v>
      </c>
      <c r="N8829" s="13">
        <v>8.8000000000000009E-2</v>
      </c>
      <c r="O8829" s="13">
        <v>0</v>
      </c>
      <c r="P8829" s="12" t="str">
        <f>LEFT(Tabela2[[#This Row],[Código]],2)</f>
        <v>84</v>
      </c>
    </row>
    <row r="8830" spans="2:16" ht="15" customHeight="1" x14ac:dyDescent="0.25">
      <c r="B8830" s="36" t="str">
        <f>LOOKUP(Tabela2[[#This Row],[RESUMO]],Tabela3[Grupo],Tabela3[Meus produtos])</f>
        <v>Não</v>
      </c>
      <c r="C8830" s="30" t="s">
        <v>8417</v>
      </c>
      <c r="D8830" t="s">
        <v>21238</v>
      </c>
      <c r="E8830" t="s">
        <v>11853</v>
      </c>
      <c r="F8830" s="30" t="s">
        <v>19094</v>
      </c>
      <c r="G8830">
        <v>9.6999999999999993</v>
      </c>
      <c r="H8830">
        <v>4.2</v>
      </c>
      <c r="I8830">
        <v>8.8000000000000007</v>
      </c>
      <c r="J8830">
        <v>0</v>
      </c>
      <c r="K8830" s="13">
        <v>0.22699999999999998</v>
      </c>
      <c r="L8830" s="13">
        <v>4.2000000000000003E-2</v>
      </c>
      <c r="M8830" s="13">
        <v>9.6999999999999989E-2</v>
      </c>
      <c r="N8830" s="13">
        <v>8.8000000000000009E-2</v>
      </c>
      <c r="O8830" s="13">
        <v>0</v>
      </c>
      <c r="P8830" s="12" t="str">
        <f>LEFT(Tabela2[[#This Row],[Código]],2)</f>
        <v>84</v>
      </c>
    </row>
    <row r="8831" spans="2:16" ht="15" customHeight="1" x14ac:dyDescent="0.25">
      <c r="B8831" s="36" t="str">
        <f>LOOKUP(Tabela2[[#This Row],[RESUMO]],Tabela3[Grupo],Tabela3[Meus produtos])</f>
        <v>Não</v>
      </c>
      <c r="C8831" s="30" t="s">
        <v>22432</v>
      </c>
      <c r="D8831" t="s">
        <v>21238</v>
      </c>
      <c r="E8831" t="s">
        <v>11853</v>
      </c>
      <c r="F8831" s="30" t="s">
        <v>22430</v>
      </c>
      <c r="G8831">
        <v>9.6999999999999993</v>
      </c>
      <c r="H8831">
        <v>4.2</v>
      </c>
      <c r="I8831">
        <v>8.8000000000000007</v>
      </c>
      <c r="J8831">
        <v>0</v>
      </c>
      <c r="K8831" s="13">
        <v>0.22699999999999998</v>
      </c>
      <c r="L8831" s="13">
        <v>4.2000000000000003E-2</v>
      </c>
      <c r="M8831" s="13">
        <v>9.6999999999999989E-2</v>
      </c>
      <c r="N8831" s="13">
        <v>8.8000000000000009E-2</v>
      </c>
      <c r="O8831" s="13">
        <v>0</v>
      </c>
      <c r="P8831" s="12" t="str">
        <f>LEFT(Tabela2[[#This Row],[Código]],2)</f>
        <v>84</v>
      </c>
    </row>
    <row r="8832" spans="2:16" ht="15" customHeight="1" x14ac:dyDescent="0.25">
      <c r="B8832" s="36" t="str">
        <f>LOOKUP(Tabela2[[#This Row],[RESUMO]],Tabela3[Grupo],Tabela3[Meus produtos])</f>
        <v>Não</v>
      </c>
      <c r="C8832" s="30" t="s">
        <v>8418</v>
      </c>
      <c r="D8832" t="s">
        <v>21238</v>
      </c>
      <c r="E8832" t="s">
        <v>11853</v>
      </c>
      <c r="F8832" s="30" t="s">
        <v>19095</v>
      </c>
      <c r="G8832">
        <v>9.6999999999999993</v>
      </c>
      <c r="H8832">
        <v>4.2</v>
      </c>
      <c r="I8832">
        <v>8.8000000000000007</v>
      </c>
      <c r="J8832">
        <v>0</v>
      </c>
      <c r="K8832" s="13">
        <v>0.22699999999999998</v>
      </c>
      <c r="L8832" s="13">
        <v>4.2000000000000003E-2</v>
      </c>
      <c r="M8832" s="13">
        <v>9.6999999999999989E-2</v>
      </c>
      <c r="N8832" s="13">
        <v>8.8000000000000009E-2</v>
      </c>
      <c r="O8832" s="13">
        <v>0</v>
      </c>
      <c r="P8832" s="12" t="str">
        <f>LEFT(Tabela2[[#This Row],[Código]],2)</f>
        <v>84</v>
      </c>
    </row>
    <row r="8833" spans="2:16" ht="15" customHeight="1" x14ac:dyDescent="0.25">
      <c r="B8833" s="36" t="str">
        <f>LOOKUP(Tabela2[[#This Row],[RESUMO]],Tabela3[Grupo],Tabela3[Meus produtos])</f>
        <v>Não</v>
      </c>
      <c r="C8833" s="30" t="s">
        <v>22433</v>
      </c>
      <c r="D8833" t="s">
        <v>21238</v>
      </c>
      <c r="E8833" t="s">
        <v>11853</v>
      </c>
      <c r="F8833" s="30" t="s">
        <v>22434</v>
      </c>
      <c r="G8833">
        <v>9.6999999999999993</v>
      </c>
      <c r="H8833">
        <v>4.2</v>
      </c>
      <c r="I8833">
        <v>8.8000000000000007</v>
      </c>
      <c r="J8833">
        <v>0</v>
      </c>
      <c r="K8833" s="13">
        <v>0.22699999999999998</v>
      </c>
      <c r="L8833" s="13">
        <v>4.2000000000000003E-2</v>
      </c>
      <c r="M8833" s="13">
        <v>9.6999999999999989E-2</v>
      </c>
      <c r="N8833" s="13">
        <v>8.8000000000000009E-2</v>
      </c>
      <c r="O8833" s="13">
        <v>0</v>
      </c>
      <c r="P8833" s="12" t="str">
        <f>LEFT(Tabela2[[#This Row],[Código]],2)</f>
        <v>84</v>
      </c>
    </row>
    <row r="8834" spans="2:16" ht="15" customHeight="1" x14ac:dyDescent="0.25">
      <c r="B8834" s="36" t="str">
        <f>LOOKUP(Tabela2[[#This Row],[RESUMO]],Tabela3[Grupo],Tabela3[Meus produtos])</f>
        <v>Não</v>
      </c>
      <c r="C8834" s="30" t="s">
        <v>22435</v>
      </c>
      <c r="D8834" t="s">
        <v>21238</v>
      </c>
      <c r="E8834" t="s">
        <v>11853</v>
      </c>
      <c r="F8834" s="30" t="s">
        <v>22436</v>
      </c>
      <c r="G8834">
        <v>9.6999999999999993</v>
      </c>
      <c r="H8834">
        <v>4.2</v>
      </c>
      <c r="I8834">
        <v>8.8000000000000007</v>
      </c>
      <c r="J8834">
        <v>0</v>
      </c>
      <c r="K8834" s="13">
        <v>0.22699999999999998</v>
      </c>
      <c r="L8834" s="13">
        <v>4.2000000000000003E-2</v>
      </c>
      <c r="M8834" s="13">
        <v>9.6999999999999989E-2</v>
      </c>
      <c r="N8834" s="13">
        <v>8.8000000000000009E-2</v>
      </c>
      <c r="O8834" s="13">
        <v>0</v>
      </c>
      <c r="P8834" s="12" t="str">
        <f>LEFT(Tabela2[[#This Row],[Código]],2)</f>
        <v>84</v>
      </c>
    </row>
    <row r="8835" spans="2:16" ht="15" customHeight="1" x14ac:dyDescent="0.25">
      <c r="B8835" s="36" t="str">
        <f>LOOKUP(Tabela2[[#This Row],[RESUMO]],Tabela3[Grupo],Tabela3[Meus produtos])</f>
        <v>Não</v>
      </c>
      <c r="C8835" s="30" t="s">
        <v>22437</v>
      </c>
      <c r="D8835" t="s">
        <v>21238</v>
      </c>
      <c r="E8835" t="s">
        <v>11853</v>
      </c>
      <c r="F8835" s="30" t="s">
        <v>22438</v>
      </c>
      <c r="G8835">
        <v>9.6999999999999993</v>
      </c>
      <c r="H8835">
        <v>4.2</v>
      </c>
      <c r="I8835">
        <v>8.8000000000000007</v>
      </c>
      <c r="J8835">
        <v>0</v>
      </c>
      <c r="K8835" s="13">
        <v>0.22699999999999998</v>
      </c>
      <c r="L8835" s="13">
        <v>4.2000000000000003E-2</v>
      </c>
      <c r="M8835" s="13">
        <v>9.6999999999999989E-2</v>
      </c>
      <c r="N8835" s="13">
        <v>8.8000000000000009E-2</v>
      </c>
      <c r="O8835" s="13">
        <v>0</v>
      </c>
      <c r="P8835" s="12" t="str">
        <f>LEFT(Tabela2[[#This Row],[Código]],2)</f>
        <v>84</v>
      </c>
    </row>
    <row r="8836" spans="2:16" ht="15" customHeight="1" x14ac:dyDescent="0.25">
      <c r="B8836" s="36" t="str">
        <f>LOOKUP(Tabela2[[#This Row],[RESUMO]],Tabela3[Grupo],Tabela3[Meus produtos])</f>
        <v>Não</v>
      </c>
      <c r="C8836" s="30" t="s">
        <v>8419</v>
      </c>
      <c r="D8836" t="s">
        <v>21238</v>
      </c>
      <c r="E8836" t="s">
        <v>11853</v>
      </c>
      <c r="F8836" s="30" t="s">
        <v>19096</v>
      </c>
      <c r="G8836">
        <v>9.6999999999999993</v>
      </c>
      <c r="H8836">
        <v>4.2</v>
      </c>
      <c r="I8836">
        <v>8.8000000000000007</v>
      </c>
      <c r="J8836">
        <v>0</v>
      </c>
      <c r="K8836" s="13">
        <v>0.22699999999999998</v>
      </c>
      <c r="L8836" s="13">
        <v>4.2000000000000003E-2</v>
      </c>
      <c r="M8836" s="13">
        <v>9.6999999999999989E-2</v>
      </c>
      <c r="N8836" s="13">
        <v>8.8000000000000009E-2</v>
      </c>
      <c r="O8836" s="13">
        <v>0</v>
      </c>
      <c r="P8836" s="12" t="str">
        <f>LEFT(Tabela2[[#This Row],[Código]],2)</f>
        <v>84</v>
      </c>
    </row>
    <row r="8837" spans="2:16" ht="15" customHeight="1" x14ac:dyDescent="0.25">
      <c r="B8837" s="36" t="str">
        <f>LOOKUP(Tabela2[[#This Row],[RESUMO]],Tabela3[Grupo],Tabela3[Meus produtos])</f>
        <v>Não</v>
      </c>
      <c r="C8837" s="30" t="s">
        <v>8420</v>
      </c>
      <c r="D8837" t="s">
        <v>21238</v>
      </c>
      <c r="E8837" t="s">
        <v>11853</v>
      </c>
      <c r="F8837" s="30" t="s">
        <v>19097</v>
      </c>
      <c r="G8837">
        <v>9.6999999999999993</v>
      </c>
      <c r="H8837">
        <v>4.2</v>
      </c>
      <c r="I8837">
        <v>8.8000000000000007</v>
      </c>
      <c r="J8837">
        <v>0</v>
      </c>
      <c r="K8837" s="13">
        <v>0.22699999999999998</v>
      </c>
      <c r="L8837" s="13">
        <v>4.2000000000000003E-2</v>
      </c>
      <c r="M8837" s="13">
        <v>9.6999999999999989E-2</v>
      </c>
      <c r="N8837" s="13">
        <v>8.8000000000000009E-2</v>
      </c>
      <c r="O8837" s="13">
        <v>0</v>
      </c>
      <c r="P8837" s="12" t="str">
        <f>LEFT(Tabela2[[#This Row],[Código]],2)</f>
        <v>84</v>
      </c>
    </row>
    <row r="8838" spans="2:16" ht="15" customHeight="1" x14ac:dyDescent="0.25">
      <c r="B8838" s="36" t="str">
        <f>LOOKUP(Tabela2[[#This Row],[RESUMO]],Tabela3[Grupo],Tabela3[Meus produtos])</f>
        <v>Não</v>
      </c>
      <c r="C8838" s="30" t="s">
        <v>8421</v>
      </c>
      <c r="D8838" t="s">
        <v>21238</v>
      </c>
      <c r="E8838" t="s">
        <v>11853</v>
      </c>
      <c r="F8838" s="30" t="s">
        <v>19098</v>
      </c>
      <c r="G8838">
        <v>9.6999999999999993</v>
      </c>
      <c r="H8838">
        <v>4.2</v>
      </c>
      <c r="I8838">
        <v>8.8000000000000007</v>
      </c>
      <c r="J8838">
        <v>0</v>
      </c>
      <c r="K8838" s="13">
        <v>0.22699999999999998</v>
      </c>
      <c r="L8838" s="13">
        <v>4.2000000000000003E-2</v>
      </c>
      <c r="M8838" s="13">
        <v>9.6999999999999989E-2</v>
      </c>
      <c r="N8838" s="13">
        <v>8.8000000000000009E-2</v>
      </c>
      <c r="O8838" s="13">
        <v>0</v>
      </c>
      <c r="P8838" s="12" t="str">
        <f>LEFT(Tabela2[[#This Row],[Código]],2)</f>
        <v>84</v>
      </c>
    </row>
    <row r="8839" spans="2:16" ht="15" customHeight="1" x14ac:dyDescent="0.25">
      <c r="B8839" s="36" t="str">
        <f>LOOKUP(Tabela2[[#This Row],[RESUMO]],Tabela3[Grupo],Tabela3[Meus produtos])</f>
        <v>Não</v>
      </c>
      <c r="C8839" s="30" t="s">
        <v>8422</v>
      </c>
      <c r="D8839" t="s">
        <v>21238</v>
      </c>
      <c r="E8839" t="s">
        <v>11853</v>
      </c>
      <c r="F8839" s="30" t="s">
        <v>19099</v>
      </c>
      <c r="G8839">
        <v>9.6999999999999993</v>
      </c>
      <c r="H8839">
        <v>4.2</v>
      </c>
      <c r="I8839">
        <v>8.8000000000000007</v>
      </c>
      <c r="J8839">
        <v>0</v>
      </c>
      <c r="K8839" s="13">
        <v>0.22699999999999998</v>
      </c>
      <c r="L8839" s="13">
        <v>4.2000000000000003E-2</v>
      </c>
      <c r="M8839" s="13">
        <v>9.6999999999999989E-2</v>
      </c>
      <c r="N8839" s="13">
        <v>8.8000000000000009E-2</v>
      </c>
      <c r="O8839" s="13">
        <v>0</v>
      </c>
      <c r="P8839" s="12" t="str">
        <f>LEFT(Tabela2[[#This Row],[Código]],2)</f>
        <v>84</v>
      </c>
    </row>
    <row r="8840" spans="2:16" ht="15" customHeight="1" x14ac:dyDescent="0.25">
      <c r="B8840" s="36" t="str">
        <f>LOOKUP(Tabela2[[#This Row],[RESUMO]],Tabela3[Grupo],Tabela3[Meus produtos])</f>
        <v>Não</v>
      </c>
      <c r="C8840" s="30" t="s">
        <v>8423</v>
      </c>
      <c r="D8840" t="s">
        <v>21238</v>
      </c>
      <c r="E8840" t="s">
        <v>11853</v>
      </c>
      <c r="F8840" s="30" t="s">
        <v>19100</v>
      </c>
      <c r="G8840">
        <v>9.6999999999999993</v>
      </c>
      <c r="H8840">
        <v>4.2</v>
      </c>
      <c r="I8840">
        <v>8.8000000000000007</v>
      </c>
      <c r="J8840">
        <v>0</v>
      </c>
      <c r="K8840" s="13">
        <v>0.22699999999999998</v>
      </c>
      <c r="L8840" s="13">
        <v>4.2000000000000003E-2</v>
      </c>
      <c r="M8840" s="13">
        <v>9.6999999999999989E-2</v>
      </c>
      <c r="N8840" s="13">
        <v>8.8000000000000009E-2</v>
      </c>
      <c r="O8840" s="13">
        <v>0</v>
      </c>
      <c r="P8840" s="12" t="str">
        <f>LEFT(Tabela2[[#This Row],[Código]],2)</f>
        <v>84</v>
      </c>
    </row>
    <row r="8841" spans="2:16" ht="15" customHeight="1" x14ac:dyDescent="0.25">
      <c r="B8841" s="36" t="str">
        <f>LOOKUP(Tabela2[[#This Row],[RESUMO]],Tabela3[Grupo],Tabela3[Meus produtos])</f>
        <v>Não</v>
      </c>
      <c r="C8841" s="30" t="s">
        <v>8424</v>
      </c>
      <c r="D8841" t="s">
        <v>21238</v>
      </c>
      <c r="E8841" t="s">
        <v>11853</v>
      </c>
      <c r="F8841" s="30" t="s">
        <v>19101</v>
      </c>
      <c r="G8841">
        <v>9.6999999999999993</v>
      </c>
      <c r="H8841">
        <v>4.2</v>
      </c>
      <c r="I8841">
        <v>8.8000000000000007</v>
      </c>
      <c r="J8841">
        <v>0</v>
      </c>
      <c r="K8841" s="13">
        <v>0.22699999999999998</v>
      </c>
      <c r="L8841" s="13">
        <v>4.2000000000000003E-2</v>
      </c>
      <c r="M8841" s="13">
        <v>9.6999999999999989E-2</v>
      </c>
      <c r="N8841" s="13">
        <v>8.8000000000000009E-2</v>
      </c>
      <c r="O8841" s="13">
        <v>0</v>
      </c>
      <c r="P8841" s="12" t="str">
        <f>LEFT(Tabela2[[#This Row],[Código]],2)</f>
        <v>84</v>
      </c>
    </row>
    <row r="8842" spans="2:16" ht="15" customHeight="1" x14ac:dyDescent="0.25">
      <c r="B8842" s="36" t="str">
        <f>LOOKUP(Tabela2[[#This Row],[RESUMO]],Tabela3[Grupo],Tabela3[Meus produtos])</f>
        <v>Não</v>
      </c>
      <c r="C8842" s="30" t="s">
        <v>8425</v>
      </c>
      <c r="D8842" t="s">
        <v>21238</v>
      </c>
      <c r="E8842" t="s">
        <v>11853</v>
      </c>
      <c r="F8842" s="30" t="s">
        <v>19102</v>
      </c>
      <c r="G8842">
        <v>9.6999999999999993</v>
      </c>
      <c r="H8842">
        <v>4.2</v>
      </c>
      <c r="I8842">
        <v>8.8000000000000007</v>
      </c>
      <c r="J8842">
        <v>0</v>
      </c>
      <c r="K8842" s="13">
        <v>0.22699999999999998</v>
      </c>
      <c r="L8842" s="13">
        <v>4.2000000000000003E-2</v>
      </c>
      <c r="M8842" s="13">
        <v>9.6999999999999989E-2</v>
      </c>
      <c r="N8842" s="13">
        <v>8.8000000000000009E-2</v>
      </c>
      <c r="O8842" s="13">
        <v>0</v>
      </c>
      <c r="P8842" s="12" t="str">
        <f>LEFT(Tabela2[[#This Row],[Código]],2)</f>
        <v>84</v>
      </c>
    </row>
    <row r="8843" spans="2:16" ht="15" customHeight="1" x14ac:dyDescent="0.25">
      <c r="B8843" s="36" t="str">
        <f>LOOKUP(Tabela2[[#This Row],[RESUMO]],Tabela3[Grupo],Tabela3[Meus produtos])</f>
        <v>Não</v>
      </c>
      <c r="C8843" s="30" t="s">
        <v>8426</v>
      </c>
      <c r="D8843" t="s">
        <v>21238</v>
      </c>
      <c r="E8843" t="s">
        <v>11853</v>
      </c>
      <c r="F8843" s="30" t="s">
        <v>19103</v>
      </c>
      <c r="G8843">
        <v>6.2</v>
      </c>
      <c r="H8843">
        <v>4.2</v>
      </c>
      <c r="I8843">
        <v>8.8000000000000007</v>
      </c>
      <c r="J8843">
        <v>0</v>
      </c>
      <c r="K8843" s="13">
        <v>0.192</v>
      </c>
      <c r="L8843" s="13">
        <v>4.2000000000000003E-2</v>
      </c>
      <c r="M8843" s="13">
        <v>6.2E-2</v>
      </c>
      <c r="N8843" s="13">
        <v>8.8000000000000009E-2</v>
      </c>
      <c r="O8843" s="13">
        <v>0</v>
      </c>
      <c r="P8843" s="12" t="str">
        <f>LEFT(Tabela2[[#This Row],[Código]],2)</f>
        <v>84</v>
      </c>
    </row>
    <row r="8844" spans="2:16" ht="15" customHeight="1" x14ac:dyDescent="0.25">
      <c r="B8844" s="36" t="str">
        <f>LOOKUP(Tabela2[[#This Row],[RESUMO]],Tabela3[Grupo],Tabela3[Meus produtos])</f>
        <v>Não</v>
      </c>
      <c r="C8844" s="30" t="s">
        <v>8427</v>
      </c>
      <c r="D8844" t="s">
        <v>21238</v>
      </c>
      <c r="E8844" t="s">
        <v>11853</v>
      </c>
      <c r="F8844" s="30" t="s">
        <v>19104</v>
      </c>
      <c r="G8844">
        <v>6.2</v>
      </c>
      <c r="H8844">
        <v>4.2</v>
      </c>
      <c r="I8844">
        <v>8.8000000000000007</v>
      </c>
      <c r="J8844">
        <v>0</v>
      </c>
      <c r="K8844" s="13">
        <v>0.192</v>
      </c>
      <c r="L8844" s="13">
        <v>4.2000000000000003E-2</v>
      </c>
      <c r="M8844" s="13">
        <v>6.2E-2</v>
      </c>
      <c r="N8844" s="13">
        <v>8.8000000000000009E-2</v>
      </c>
      <c r="O8844" s="13">
        <v>0</v>
      </c>
      <c r="P8844" s="12" t="str">
        <f>LEFT(Tabela2[[#This Row],[Código]],2)</f>
        <v>84</v>
      </c>
    </row>
    <row r="8845" spans="2:16" ht="15" customHeight="1" x14ac:dyDescent="0.25">
      <c r="B8845" s="36" t="str">
        <f>LOOKUP(Tabela2[[#This Row],[RESUMO]],Tabela3[Grupo],Tabela3[Meus produtos])</f>
        <v>Não</v>
      </c>
      <c r="C8845" s="30" t="s">
        <v>8428</v>
      </c>
      <c r="D8845" t="s">
        <v>21238</v>
      </c>
      <c r="E8845" t="s">
        <v>11853</v>
      </c>
      <c r="F8845" s="30" t="s">
        <v>19105</v>
      </c>
      <c r="G8845">
        <v>9.6999999999999993</v>
      </c>
      <c r="H8845">
        <v>4.2</v>
      </c>
      <c r="I8845">
        <v>8.8000000000000007</v>
      </c>
      <c r="J8845">
        <v>0</v>
      </c>
      <c r="K8845" s="13">
        <v>0.22699999999999998</v>
      </c>
      <c r="L8845" s="13">
        <v>4.2000000000000003E-2</v>
      </c>
      <c r="M8845" s="13">
        <v>9.6999999999999989E-2</v>
      </c>
      <c r="N8845" s="13">
        <v>8.8000000000000009E-2</v>
      </c>
      <c r="O8845" s="13">
        <v>0</v>
      </c>
      <c r="P8845" s="12" t="str">
        <f>LEFT(Tabela2[[#This Row],[Código]],2)</f>
        <v>84</v>
      </c>
    </row>
    <row r="8846" spans="2:16" ht="15" customHeight="1" x14ac:dyDescent="0.25">
      <c r="B8846" s="36" t="str">
        <f>LOOKUP(Tabela2[[#This Row],[RESUMO]],Tabela3[Grupo],Tabela3[Meus produtos])</f>
        <v>Não</v>
      </c>
      <c r="C8846" s="30" t="s">
        <v>8429</v>
      </c>
      <c r="D8846" t="s">
        <v>21238</v>
      </c>
      <c r="E8846" t="s">
        <v>11853</v>
      </c>
      <c r="F8846" s="30" t="s">
        <v>19106</v>
      </c>
      <c r="G8846">
        <v>9.6999999999999993</v>
      </c>
      <c r="H8846">
        <v>4.2</v>
      </c>
      <c r="I8846">
        <v>8.8000000000000007</v>
      </c>
      <c r="J8846">
        <v>0</v>
      </c>
      <c r="K8846" s="13">
        <v>0.22699999999999998</v>
      </c>
      <c r="L8846" s="13">
        <v>4.2000000000000003E-2</v>
      </c>
      <c r="M8846" s="13">
        <v>9.6999999999999989E-2</v>
      </c>
      <c r="N8846" s="13">
        <v>8.8000000000000009E-2</v>
      </c>
      <c r="O8846" s="13">
        <v>0</v>
      </c>
      <c r="P8846" s="12" t="str">
        <f>LEFT(Tabela2[[#This Row],[Código]],2)</f>
        <v>84</v>
      </c>
    </row>
    <row r="8847" spans="2:16" ht="15" customHeight="1" x14ac:dyDescent="0.25">
      <c r="B8847" s="36" t="str">
        <f>LOOKUP(Tabela2[[#This Row],[RESUMO]],Tabela3[Grupo],Tabela3[Meus produtos])</f>
        <v>Não</v>
      </c>
      <c r="C8847" s="30" t="s">
        <v>8430</v>
      </c>
      <c r="D8847" t="s">
        <v>21238</v>
      </c>
      <c r="E8847" t="s">
        <v>11853</v>
      </c>
      <c r="F8847" s="30" t="s">
        <v>19107</v>
      </c>
      <c r="G8847">
        <v>9.6999999999999993</v>
      </c>
      <c r="H8847">
        <v>4.2</v>
      </c>
      <c r="I8847">
        <v>8.8000000000000007</v>
      </c>
      <c r="J8847">
        <v>0</v>
      </c>
      <c r="K8847" s="13">
        <v>0.22699999999999998</v>
      </c>
      <c r="L8847" s="13">
        <v>4.2000000000000003E-2</v>
      </c>
      <c r="M8847" s="13">
        <v>9.6999999999999989E-2</v>
      </c>
      <c r="N8847" s="13">
        <v>8.8000000000000009E-2</v>
      </c>
      <c r="O8847" s="13">
        <v>0</v>
      </c>
      <c r="P8847" s="12" t="str">
        <f>LEFT(Tabela2[[#This Row],[Código]],2)</f>
        <v>84</v>
      </c>
    </row>
    <row r="8848" spans="2:16" ht="15" customHeight="1" x14ac:dyDescent="0.25">
      <c r="B8848" s="36" t="str">
        <f>LOOKUP(Tabela2[[#This Row],[RESUMO]],Tabela3[Grupo],Tabela3[Meus produtos])</f>
        <v>Não</v>
      </c>
      <c r="C8848" s="30" t="s">
        <v>8431</v>
      </c>
      <c r="D8848" t="s">
        <v>21238</v>
      </c>
      <c r="E8848" t="s">
        <v>11853</v>
      </c>
      <c r="F8848" s="30" t="s">
        <v>19108</v>
      </c>
      <c r="G8848">
        <v>9.6999999999999993</v>
      </c>
      <c r="H8848">
        <v>4.2</v>
      </c>
      <c r="I8848">
        <v>8.8000000000000007</v>
      </c>
      <c r="J8848">
        <v>0</v>
      </c>
      <c r="K8848" s="13">
        <v>0.22699999999999998</v>
      </c>
      <c r="L8848" s="13">
        <v>4.2000000000000003E-2</v>
      </c>
      <c r="M8848" s="13">
        <v>9.6999999999999989E-2</v>
      </c>
      <c r="N8848" s="13">
        <v>8.8000000000000009E-2</v>
      </c>
      <c r="O8848" s="13">
        <v>0</v>
      </c>
      <c r="P8848" s="12" t="str">
        <f>LEFT(Tabela2[[#This Row],[Código]],2)</f>
        <v>84</v>
      </c>
    </row>
    <row r="8849" spans="2:16" ht="15" customHeight="1" x14ac:dyDescent="0.25">
      <c r="B8849" s="36" t="str">
        <f>LOOKUP(Tabela2[[#This Row],[RESUMO]],Tabela3[Grupo],Tabela3[Meus produtos])</f>
        <v>Não</v>
      </c>
      <c r="C8849" s="30" t="s">
        <v>8432</v>
      </c>
      <c r="D8849" t="s">
        <v>21238</v>
      </c>
      <c r="E8849" t="s">
        <v>11853</v>
      </c>
      <c r="F8849" s="30" t="s">
        <v>19109</v>
      </c>
      <c r="G8849">
        <v>9.6999999999999993</v>
      </c>
      <c r="H8849">
        <v>4.2</v>
      </c>
      <c r="I8849">
        <v>8.8000000000000007</v>
      </c>
      <c r="J8849">
        <v>0</v>
      </c>
      <c r="K8849" s="13">
        <v>0.22699999999999998</v>
      </c>
      <c r="L8849" s="13">
        <v>4.2000000000000003E-2</v>
      </c>
      <c r="M8849" s="13">
        <v>9.6999999999999989E-2</v>
      </c>
      <c r="N8849" s="13">
        <v>8.8000000000000009E-2</v>
      </c>
      <c r="O8849" s="13">
        <v>0</v>
      </c>
      <c r="P8849" s="12" t="str">
        <f>LEFT(Tabela2[[#This Row],[Código]],2)</f>
        <v>84</v>
      </c>
    </row>
    <row r="8850" spans="2:16" ht="15" customHeight="1" x14ac:dyDescent="0.25">
      <c r="B8850" s="36" t="str">
        <f>LOOKUP(Tabela2[[#This Row],[RESUMO]],Tabela3[Grupo],Tabela3[Meus produtos])</f>
        <v>Não</v>
      </c>
      <c r="C8850" s="30" t="s">
        <v>8433</v>
      </c>
      <c r="D8850" t="s">
        <v>21238</v>
      </c>
      <c r="E8850" t="s">
        <v>11853</v>
      </c>
      <c r="F8850" s="30" t="s">
        <v>19110</v>
      </c>
      <c r="G8850">
        <v>9.6999999999999993</v>
      </c>
      <c r="H8850">
        <v>4.2</v>
      </c>
      <c r="I8850">
        <v>8.8000000000000007</v>
      </c>
      <c r="J8850">
        <v>0</v>
      </c>
      <c r="K8850" s="13">
        <v>0.22699999999999998</v>
      </c>
      <c r="L8850" s="13">
        <v>4.2000000000000003E-2</v>
      </c>
      <c r="M8850" s="13">
        <v>9.6999999999999989E-2</v>
      </c>
      <c r="N8850" s="13">
        <v>8.8000000000000009E-2</v>
      </c>
      <c r="O8850" s="13">
        <v>0</v>
      </c>
      <c r="P8850" s="12" t="str">
        <f>LEFT(Tabela2[[#This Row],[Código]],2)</f>
        <v>84</v>
      </c>
    </row>
    <row r="8851" spans="2:16" ht="15" customHeight="1" x14ac:dyDescent="0.25">
      <c r="B8851" s="36" t="str">
        <f>LOOKUP(Tabela2[[#This Row],[RESUMO]],Tabela3[Grupo],Tabela3[Meus produtos])</f>
        <v>Não</v>
      </c>
      <c r="C8851" s="30" t="s">
        <v>8434</v>
      </c>
      <c r="D8851" t="s">
        <v>21238</v>
      </c>
      <c r="E8851" t="s">
        <v>11853</v>
      </c>
      <c r="F8851" s="30" t="s">
        <v>19111</v>
      </c>
      <c r="G8851">
        <v>6.2</v>
      </c>
      <c r="H8851">
        <v>4.2</v>
      </c>
      <c r="I8851">
        <v>8.8000000000000007</v>
      </c>
      <c r="J8851">
        <v>0</v>
      </c>
      <c r="K8851" s="13">
        <v>0.192</v>
      </c>
      <c r="L8851" s="13">
        <v>4.2000000000000003E-2</v>
      </c>
      <c r="M8851" s="13">
        <v>6.2E-2</v>
      </c>
      <c r="N8851" s="13">
        <v>8.8000000000000009E-2</v>
      </c>
      <c r="O8851" s="13">
        <v>0</v>
      </c>
      <c r="P8851" s="12" t="str">
        <f>LEFT(Tabela2[[#This Row],[Código]],2)</f>
        <v>84</v>
      </c>
    </row>
    <row r="8852" spans="2:16" ht="15" customHeight="1" x14ac:dyDescent="0.25">
      <c r="B8852" s="36" t="str">
        <f>LOOKUP(Tabela2[[#This Row],[RESUMO]],Tabela3[Grupo],Tabela3[Meus produtos])</f>
        <v>Não</v>
      </c>
      <c r="C8852" s="30" t="s">
        <v>8435</v>
      </c>
      <c r="D8852" t="s">
        <v>21238</v>
      </c>
      <c r="E8852" t="s">
        <v>11853</v>
      </c>
      <c r="F8852" s="30" t="s">
        <v>19112</v>
      </c>
      <c r="G8852">
        <v>9.6999999999999993</v>
      </c>
      <c r="H8852">
        <v>4.2</v>
      </c>
      <c r="I8852">
        <v>8.8000000000000007</v>
      </c>
      <c r="J8852">
        <v>0</v>
      </c>
      <c r="K8852" s="13">
        <v>0.22699999999999998</v>
      </c>
      <c r="L8852" s="13">
        <v>4.2000000000000003E-2</v>
      </c>
      <c r="M8852" s="13">
        <v>9.6999999999999989E-2</v>
      </c>
      <c r="N8852" s="13">
        <v>8.8000000000000009E-2</v>
      </c>
      <c r="O8852" s="13">
        <v>0</v>
      </c>
      <c r="P8852" s="12" t="str">
        <f>LEFT(Tabela2[[#This Row],[Código]],2)</f>
        <v>84</v>
      </c>
    </row>
    <row r="8853" spans="2:16" ht="15" customHeight="1" x14ac:dyDescent="0.25">
      <c r="B8853" s="36" t="str">
        <f>LOOKUP(Tabela2[[#This Row],[RESUMO]],Tabela3[Grupo],Tabela3[Meus produtos])</f>
        <v>Não</v>
      </c>
      <c r="C8853" s="30" t="s">
        <v>8436</v>
      </c>
      <c r="D8853" t="s">
        <v>21238</v>
      </c>
      <c r="E8853" t="s">
        <v>11853</v>
      </c>
      <c r="F8853" s="30" t="s">
        <v>19113</v>
      </c>
      <c r="G8853">
        <v>9.6999999999999993</v>
      </c>
      <c r="H8853">
        <v>4.2</v>
      </c>
      <c r="I8853">
        <v>8.8000000000000007</v>
      </c>
      <c r="J8853">
        <v>0</v>
      </c>
      <c r="K8853" s="13">
        <v>0.22699999999999998</v>
      </c>
      <c r="L8853" s="13">
        <v>4.2000000000000003E-2</v>
      </c>
      <c r="M8853" s="13">
        <v>9.6999999999999989E-2</v>
      </c>
      <c r="N8853" s="13">
        <v>8.8000000000000009E-2</v>
      </c>
      <c r="O8853" s="13">
        <v>0</v>
      </c>
      <c r="P8853" s="12" t="str">
        <f>LEFT(Tabela2[[#This Row],[Código]],2)</f>
        <v>84</v>
      </c>
    </row>
    <row r="8854" spans="2:16" ht="15" customHeight="1" x14ac:dyDescent="0.25">
      <c r="B8854" s="36" t="str">
        <f>LOOKUP(Tabela2[[#This Row],[RESUMO]],Tabela3[Grupo],Tabela3[Meus produtos])</f>
        <v>Não</v>
      </c>
      <c r="C8854" s="30" t="s">
        <v>8437</v>
      </c>
      <c r="D8854" t="s">
        <v>21238</v>
      </c>
      <c r="E8854" t="s">
        <v>11853</v>
      </c>
      <c r="F8854" s="30" t="s">
        <v>19114</v>
      </c>
      <c r="G8854">
        <v>9.6999999999999993</v>
      </c>
      <c r="H8854">
        <v>4.2</v>
      </c>
      <c r="I8854">
        <v>8.8000000000000007</v>
      </c>
      <c r="J8854">
        <v>0</v>
      </c>
      <c r="K8854" s="13">
        <v>0.22699999999999998</v>
      </c>
      <c r="L8854" s="13">
        <v>4.2000000000000003E-2</v>
      </c>
      <c r="M8854" s="13">
        <v>9.6999999999999989E-2</v>
      </c>
      <c r="N8854" s="13">
        <v>8.8000000000000009E-2</v>
      </c>
      <c r="O8854" s="13">
        <v>0</v>
      </c>
      <c r="P8854" s="12" t="str">
        <f>LEFT(Tabela2[[#This Row],[Código]],2)</f>
        <v>84</v>
      </c>
    </row>
    <row r="8855" spans="2:16" ht="15" customHeight="1" x14ac:dyDescent="0.25">
      <c r="B8855" s="36" t="str">
        <f>LOOKUP(Tabela2[[#This Row],[RESUMO]],Tabela3[Grupo],Tabela3[Meus produtos])</f>
        <v>Não</v>
      </c>
      <c r="C8855" s="30" t="s">
        <v>8438</v>
      </c>
      <c r="D8855" t="s">
        <v>21238</v>
      </c>
      <c r="E8855" t="s">
        <v>11853</v>
      </c>
      <c r="F8855" s="30" t="s">
        <v>19115</v>
      </c>
      <c r="G8855">
        <v>9.6999999999999993</v>
      </c>
      <c r="H8855">
        <v>4.2</v>
      </c>
      <c r="I8855">
        <v>8.8000000000000007</v>
      </c>
      <c r="J8855">
        <v>0</v>
      </c>
      <c r="K8855" s="13">
        <v>0.22699999999999998</v>
      </c>
      <c r="L8855" s="13">
        <v>4.2000000000000003E-2</v>
      </c>
      <c r="M8855" s="13">
        <v>9.6999999999999989E-2</v>
      </c>
      <c r="N8855" s="13">
        <v>8.8000000000000009E-2</v>
      </c>
      <c r="O8855" s="13">
        <v>0</v>
      </c>
      <c r="P8855" s="12" t="str">
        <f>LEFT(Tabela2[[#This Row],[Código]],2)</f>
        <v>84</v>
      </c>
    </row>
    <row r="8856" spans="2:16" ht="15" customHeight="1" x14ac:dyDescent="0.25">
      <c r="B8856" s="36" t="str">
        <f>LOOKUP(Tabela2[[#This Row],[RESUMO]],Tabela3[Grupo],Tabela3[Meus produtos])</f>
        <v>Não</v>
      </c>
      <c r="C8856" s="30" t="s">
        <v>8439</v>
      </c>
      <c r="D8856" t="s">
        <v>21238</v>
      </c>
      <c r="E8856" t="s">
        <v>11853</v>
      </c>
      <c r="F8856" s="30" t="s">
        <v>19116</v>
      </c>
      <c r="G8856">
        <v>9.6999999999999993</v>
      </c>
      <c r="H8856">
        <v>4.2</v>
      </c>
      <c r="I8856">
        <v>8.8000000000000007</v>
      </c>
      <c r="J8856">
        <v>0</v>
      </c>
      <c r="K8856" s="13">
        <v>0.22699999999999998</v>
      </c>
      <c r="L8856" s="13">
        <v>4.2000000000000003E-2</v>
      </c>
      <c r="M8856" s="13">
        <v>9.6999999999999989E-2</v>
      </c>
      <c r="N8856" s="13">
        <v>8.8000000000000009E-2</v>
      </c>
      <c r="O8856" s="13">
        <v>0</v>
      </c>
      <c r="P8856" s="12" t="str">
        <f>LEFT(Tabela2[[#This Row],[Código]],2)</f>
        <v>84</v>
      </c>
    </row>
    <row r="8857" spans="2:16" ht="15" customHeight="1" x14ac:dyDescent="0.25">
      <c r="B8857" s="36" t="str">
        <f>LOOKUP(Tabela2[[#This Row],[RESUMO]],Tabela3[Grupo],Tabela3[Meus produtos])</f>
        <v>Não</v>
      </c>
      <c r="C8857" s="30" t="s">
        <v>8440</v>
      </c>
      <c r="D8857" t="s">
        <v>21238</v>
      </c>
      <c r="E8857" t="s">
        <v>11853</v>
      </c>
      <c r="F8857" s="30" t="s">
        <v>19117</v>
      </c>
      <c r="G8857">
        <v>9.6999999999999993</v>
      </c>
      <c r="H8857">
        <v>4.2</v>
      </c>
      <c r="I8857">
        <v>8.8000000000000007</v>
      </c>
      <c r="J8857">
        <v>0</v>
      </c>
      <c r="K8857" s="13">
        <v>0.22699999999999998</v>
      </c>
      <c r="L8857" s="13">
        <v>4.2000000000000003E-2</v>
      </c>
      <c r="M8857" s="13">
        <v>9.6999999999999989E-2</v>
      </c>
      <c r="N8857" s="13">
        <v>8.8000000000000009E-2</v>
      </c>
      <c r="O8857" s="13">
        <v>0</v>
      </c>
      <c r="P8857" s="12" t="str">
        <f>LEFT(Tabela2[[#This Row],[Código]],2)</f>
        <v>84</v>
      </c>
    </row>
    <row r="8858" spans="2:16" ht="15" customHeight="1" x14ac:dyDescent="0.25">
      <c r="B8858" s="36" t="str">
        <f>LOOKUP(Tabela2[[#This Row],[RESUMO]],Tabela3[Grupo],Tabela3[Meus produtos])</f>
        <v>Não</v>
      </c>
      <c r="C8858" s="30" t="s">
        <v>8441</v>
      </c>
      <c r="D8858" t="s">
        <v>21238</v>
      </c>
      <c r="E8858" t="s">
        <v>11853</v>
      </c>
      <c r="F8858" s="30" t="s">
        <v>19118</v>
      </c>
      <c r="G8858">
        <v>9.6999999999999993</v>
      </c>
      <c r="H8858">
        <v>4.2</v>
      </c>
      <c r="I8858">
        <v>8.8000000000000007</v>
      </c>
      <c r="J8858">
        <v>0</v>
      </c>
      <c r="K8858" s="13">
        <v>0.22699999999999998</v>
      </c>
      <c r="L8858" s="13">
        <v>4.2000000000000003E-2</v>
      </c>
      <c r="M8858" s="13">
        <v>9.6999999999999989E-2</v>
      </c>
      <c r="N8858" s="13">
        <v>8.8000000000000009E-2</v>
      </c>
      <c r="O8858" s="13">
        <v>0</v>
      </c>
      <c r="P8858" s="12" t="str">
        <f>LEFT(Tabela2[[#This Row],[Código]],2)</f>
        <v>84</v>
      </c>
    </row>
    <row r="8859" spans="2:16" ht="15" customHeight="1" x14ac:dyDescent="0.25">
      <c r="B8859" s="36" t="str">
        <f>LOOKUP(Tabela2[[#This Row],[RESUMO]],Tabela3[Grupo],Tabela3[Meus produtos])</f>
        <v>Não</v>
      </c>
      <c r="C8859" s="30" t="s">
        <v>8442</v>
      </c>
      <c r="D8859" t="s">
        <v>21238</v>
      </c>
      <c r="E8859" t="s">
        <v>11853</v>
      </c>
      <c r="F8859" s="30" t="s">
        <v>19119</v>
      </c>
      <c r="G8859">
        <v>9.6999999999999993</v>
      </c>
      <c r="H8859">
        <v>4.2</v>
      </c>
      <c r="I8859">
        <v>8.8000000000000007</v>
      </c>
      <c r="J8859">
        <v>0</v>
      </c>
      <c r="K8859" s="13">
        <v>0.22699999999999998</v>
      </c>
      <c r="L8859" s="13">
        <v>4.2000000000000003E-2</v>
      </c>
      <c r="M8859" s="13">
        <v>9.6999999999999989E-2</v>
      </c>
      <c r="N8859" s="13">
        <v>8.8000000000000009E-2</v>
      </c>
      <c r="O8859" s="13">
        <v>0</v>
      </c>
      <c r="P8859" s="12" t="str">
        <f>LEFT(Tabela2[[#This Row],[Código]],2)</f>
        <v>84</v>
      </c>
    </row>
    <row r="8860" spans="2:16" ht="15" customHeight="1" x14ac:dyDescent="0.25">
      <c r="B8860" s="36" t="str">
        <f>LOOKUP(Tabela2[[#This Row],[RESUMO]],Tabela3[Grupo],Tabela3[Meus produtos])</f>
        <v>Não</v>
      </c>
      <c r="C8860" s="30" t="s">
        <v>8443</v>
      </c>
      <c r="D8860" t="s">
        <v>21238</v>
      </c>
      <c r="E8860" t="s">
        <v>11853</v>
      </c>
      <c r="F8860" s="30" t="s">
        <v>19120</v>
      </c>
      <c r="G8860">
        <v>9.6999999999999993</v>
      </c>
      <c r="H8860">
        <v>4.2</v>
      </c>
      <c r="I8860">
        <v>8.8000000000000007</v>
      </c>
      <c r="J8860">
        <v>0</v>
      </c>
      <c r="K8860" s="13">
        <v>0.22699999999999998</v>
      </c>
      <c r="L8860" s="13">
        <v>4.2000000000000003E-2</v>
      </c>
      <c r="M8860" s="13">
        <v>9.6999999999999989E-2</v>
      </c>
      <c r="N8860" s="13">
        <v>8.8000000000000009E-2</v>
      </c>
      <c r="O8860" s="13">
        <v>0</v>
      </c>
      <c r="P8860" s="12" t="str">
        <f>LEFT(Tabela2[[#This Row],[Código]],2)</f>
        <v>84</v>
      </c>
    </row>
    <row r="8861" spans="2:16" ht="15" customHeight="1" x14ac:dyDescent="0.25">
      <c r="B8861" s="36" t="str">
        <f>LOOKUP(Tabela2[[#This Row],[RESUMO]],Tabela3[Grupo],Tabela3[Meus produtos])</f>
        <v>Não</v>
      </c>
      <c r="C8861" s="30" t="s">
        <v>8444</v>
      </c>
      <c r="D8861" t="s">
        <v>21238</v>
      </c>
      <c r="E8861" t="s">
        <v>11853</v>
      </c>
      <c r="F8861" s="30" t="s">
        <v>19121</v>
      </c>
      <c r="G8861">
        <v>9.6999999999999993</v>
      </c>
      <c r="H8861">
        <v>4.2</v>
      </c>
      <c r="I8861">
        <v>8.8000000000000007</v>
      </c>
      <c r="J8861">
        <v>0</v>
      </c>
      <c r="K8861" s="13">
        <v>0.22699999999999998</v>
      </c>
      <c r="L8861" s="13">
        <v>4.2000000000000003E-2</v>
      </c>
      <c r="M8861" s="13">
        <v>9.6999999999999989E-2</v>
      </c>
      <c r="N8861" s="13">
        <v>8.8000000000000009E-2</v>
      </c>
      <c r="O8861" s="13">
        <v>0</v>
      </c>
      <c r="P8861" s="12" t="str">
        <f>LEFT(Tabela2[[#This Row],[Código]],2)</f>
        <v>84</v>
      </c>
    </row>
    <row r="8862" spans="2:16" ht="15" customHeight="1" x14ac:dyDescent="0.25">
      <c r="B8862" s="36" t="str">
        <f>LOOKUP(Tabela2[[#This Row],[RESUMO]],Tabela3[Grupo],Tabela3[Meus produtos])</f>
        <v>Não</v>
      </c>
      <c r="C8862" s="30" t="s">
        <v>8445</v>
      </c>
      <c r="D8862" t="s">
        <v>21238</v>
      </c>
      <c r="E8862" t="s">
        <v>11853</v>
      </c>
      <c r="F8862" s="30" t="s">
        <v>19122</v>
      </c>
      <c r="G8862">
        <v>9.6999999999999993</v>
      </c>
      <c r="H8862">
        <v>4.2</v>
      </c>
      <c r="I8862">
        <v>8.8000000000000007</v>
      </c>
      <c r="J8862">
        <v>0</v>
      </c>
      <c r="K8862" s="13">
        <v>0.22699999999999998</v>
      </c>
      <c r="L8862" s="13">
        <v>4.2000000000000003E-2</v>
      </c>
      <c r="M8862" s="13">
        <v>9.6999999999999989E-2</v>
      </c>
      <c r="N8862" s="13">
        <v>8.8000000000000009E-2</v>
      </c>
      <c r="O8862" s="13">
        <v>0</v>
      </c>
      <c r="P8862" s="12" t="str">
        <f>LEFT(Tabela2[[#This Row],[Código]],2)</f>
        <v>84</v>
      </c>
    </row>
    <row r="8863" spans="2:16" ht="15" customHeight="1" x14ac:dyDescent="0.25">
      <c r="B8863" s="36" t="str">
        <f>LOOKUP(Tabela2[[#This Row],[RESUMO]],Tabela3[Grupo],Tabela3[Meus produtos])</f>
        <v>Não</v>
      </c>
      <c r="C8863" s="30" t="s">
        <v>8446</v>
      </c>
      <c r="D8863" t="s">
        <v>21238</v>
      </c>
      <c r="E8863" t="s">
        <v>11853</v>
      </c>
      <c r="F8863" s="30" t="s">
        <v>19123</v>
      </c>
      <c r="G8863">
        <v>9.6999999999999993</v>
      </c>
      <c r="H8863">
        <v>4.2</v>
      </c>
      <c r="I8863">
        <v>8.8000000000000007</v>
      </c>
      <c r="J8863">
        <v>0</v>
      </c>
      <c r="K8863" s="13">
        <v>0.22699999999999998</v>
      </c>
      <c r="L8863" s="13">
        <v>4.2000000000000003E-2</v>
      </c>
      <c r="M8863" s="13">
        <v>9.6999999999999989E-2</v>
      </c>
      <c r="N8863" s="13">
        <v>8.8000000000000009E-2</v>
      </c>
      <c r="O8863" s="13">
        <v>0</v>
      </c>
      <c r="P8863" s="12" t="str">
        <f>LEFT(Tabela2[[#This Row],[Código]],2)</f>
        <v>84</v>
      </c>
    </row>
    <row r="8864" spans="2:16" ht="15" customHeight="1" x14ac:dyDescent="0.25">
      <c r="B8864" s="36" t="str">
        <f>LOOKUP(Tabela2[[#This Row],[RESUMO]],Tabela3[Grupo],Tabela3[Meus produtos])</f>
        <v>Não</v>
      </c>
      <c r="C8864" s="30" t="s">
        <v>8447</v>
      </c>
      <c r="D8864" t="s">
        <v>21238</v>
      </c>
      <c r="E8864" t="s">
        <v>11853</v>
      </c>
      <c r="F8864" s="30" t="s">
        <v>19124</v>
      </c>
      <c r="G8864">
        <v>9.6999999999999993</v>
      </c>
      <c r="H8864">
        <v>4.2</v>
      </c>
      <c r="I8864">
        <v>8.8000000000000007</v>
      </c>
      <c r="J8864">
        <v>0</v>
      </c>
      <c r="K8864" s="13">
        <v>0.22699999999999998</v>
      </c>
      <c r="L8864" s="13">
        <v>4.2000000000000003E-2</v>
      </c>
      <c r="M8864" s="13">
        <v>9.6999999999999989E-2</v>
      </c>
      <c r="N8864" s="13">
        <v>8.8000000000000009E-2</v>
      </c>
      <c r="O8864" s="13">
        <v>0</v>
      </c>
      <c r="P8864" s="12" t="str">
        <f>LEFT(Tabela2[[#This Row],[Código]],2)</f>
        <v>84</v>
      </c>
    </row>
    <row r="8865" spans="2:16" ht="15" customHeight="1" x14ac:dyDescent="0.25">
      <c r="B8865" s="36" t="str">
        <f>LOOKUP(Tabela2[[#This Row],[RESUMO]],Tabela3[Grupo],Tabela3[Meus produtos])</f>
        <v>Não</v>
      </c>
      <c r="C8865" s="30" t="s">
        <v>8448</v>
      </c>
      <c r="D8865" t="s">
        <v>21238</v>
      </c>
      <c r="E8865" t="s">
        <v>11853</v>
      </c>
      <c r="F8865" s="30" t="s">
        <v>19125</v>
      </c>
      <c r="G8865">
        <v>9.6999999999999993</v>
      </c>
      <c r="H8865">
        <v>4.2</v>
      </c>
      <c r="I8865">
        <v>8.8000000000000007</v>
      </c>
      <c r="J8865">
        <v>0</v>
      </c>
      <c r="K8865" s="13">
        <v>0.22699999999999998</v>
      </c>
      <c r="L8865" s="13">
        <v>4.2000000000000003E-2</v>
      </c>
      <c r="M8865" s="13">
        <v>9.6999999999999989E-2</v>
      </c>
      <c r="N8865" s="13">
        <v>8.8000000000000009E-2</v>
      </c>
      <c r="O8865" s="13">
        <v>0</v>
      </c>
      <c r="P8865" s="12" t="str">
        <f>LEFT(Tabela2[[#This Row],[Código]],2)</f>
        <v>84</v>
      </c>
    </row>
    <row r="8866" spans="2:16" ht="15" customHeight="1" x14ac:dyDescent="0.25">
      <c r="B8866" s="36" t="str">
        <f>LOOKUP(Tabela2[[#This Row],[RESUMO]],Tabela3[Grupo],Tabela3[Meus produtos])</f>
        <v>Não</v>
      </c>
      <c r="C8866" s="30" t="s">
        <v>8449</v>
      </c>
      <c r="D8866" t="s">
        <v>21238</v>
      </c>
      <c r="E8866" t="s">
        <v>11853</v>
      </c>
      <c r="F8866" s="30" t="s">
        <v>19126</v>
      </c>
      <c r="G8866">
        <v>9.6999999999999993</v>
      </c>
      <c r="H8866">
        <v>4.2</v>
      </c>
      <c r="I8866">
        <v>8.8000000000000007</v>
      </c>
      <c r="J8866">
        <v>0</v>
      </c>
      <c r="K8866" s="13">
        <v>0.22699999999999998</v>
      </c>
      <c r="L8866" s="13">
        <v>4.2000000000000003E-2</v>
      </c>
      <c r="M8866" s="13">
        <v>9.6999999999999989E-2</v>
      </c>
      <c r="N8866" s="13">
        <v>8.8000000000000009E-2</v>
      </c>
      <c r="O8866" s="13">
        <v>0</v>
      </c>
      <c r="P8866" s="12" t="str">
        <f>LEFT(Tabela2[[#This Row],[Código]],2)</f>
        <v>84</v>
      </c>
    </row>
    <row r="8867" spans="2:16" ht="15" customHeight="1" x14ac:dyDescent="0.25">
      <c r="B8867" s="36" t="str">
        <f>LOOKUP(Tabela2[[#This Row],[RESUMO]],Tabela3[Grupo],Tabela3[Meus produtos])</f>
        <v>Não</v>
      </c>
      <c r="C8867" s="30" t="s">
        <v>8450</v>
      </c>
      <c r="D8867" t="s">
        <v>21238</v>
      </c>
      <c r="E8867" t="s">
        <v>11853</v>
      </c>
      <c r="F8867" s="30" t="s">
        <v>19127</v>
      </c>
      <c r="G8867">
        <v>9.6999999999999993</v>
      </c>
      <c r="H8867">
        <v>4.2</v>
      </c>
      <c r="I8867">
        <v>8.8000000000000007</v>
      </c>
      <c r="J8867">
        <v>0</v>
      </c>
      <c r="K8867" s="13">
        <v>0.22699999999999998</v>
      </c>
      <c r="L8867" s="13">
        <v>4.2000000000000003E-2</v>
      </c>
      <c r="M8867" s="13">
        <v>9.6999999999999989E-2</v>
      </c>
      <c r="N8867" s="13">
        <v>8.8000000000000009E-2</v>
      </c>
      <c r="O8867" s="13">
        <v>0</v>
      </c>
      <c r="P8867" s="12" t="str">
        <f>LEFT(Tabela2[[#This Row],[Código]],2)</f>
        <v>84</v>
      </c>
    </row>
    <row r="8868" spans="2:16" ht="15" customHeight="1" x14ac:dyDescent="0.25">
      <c r="B8868" s="36" t="str">
        <f>LOOKUP(Tabela2[[#This Row],[RESUMO]],Tabela3[Grupo],Tabela3[Meus produtos])</f>
        <v>Não</v>
      </c>
      <c r="C8868" s="30" t="s">
        <v>8451</v>
      </c>
      <c r="D8868" t="s">
        <v>21238</v>
      </c>
      <c r="E8868" t="s">
        <v>11853</v>
      </c>
      <c r="F8868" s="30" t="s">
        <v>19128</v>
      </c>
      <c r="G8868">
        <v>9.6999999999999993</v>
      </c>
      <c r="H8868">
        <v>4.2</v>
      </c>
      <c r="I8868">
        <v>8.8000000000000007</v>
      </c>
      <c r="J8868">
        <v>0</v>
      </c>
      <c r="K8868" s="13">
        <v>0.22699999999999998</v>
      </c>
      <c r="L8868" s="13">
        <v>4.2000000000000003E-2</v>
      </c>
      <c r="M8868" s="13">
        <v>9.6999999999999989E-2</v>
      </c>
      <c r="N8868" s="13">
        <v>8.8000000000000009E-2</v>
      </c>
      <c r="O8868" s="13">
        <v>0</v>
      </c>
      <c r="P8868" s="12" t="str">
        <f>LEFT(Tabela2[[#This Row],[Código]],2)</f>
        <v>84</v>
      </c>
    </row>
    <row r="8869" spans="2:16" ht="15" customHeight="1" x14ac:dyDescent="0.25">
      <c r="B8869" s="36" t="str">
        <f>LOOKUP(Tabela2[[#This Row],[RESUMO]],Tabela3[Grupo],Tabela3[Meus produtos])</f>
        <v>Não</v>
      </c>
      <c r="C8869" s="30" t="s">
        <v>8452</v>
      </c>
      <c r="D8869" t="s">
        <v>21238</v>
      </c>
      <c r="E8869" t="s">
        <v>11853</v>
      </c>
      <c r="F8869" s="30" t="s">
        <v>19129</v>
      </c>
      <c r="G8869">
        <v>9.6999999999999993</v>
      </c>
      <c r="H8869">
        <v>4.2</v>
      </c>
      <c r="I8869">
        <v>8.8000000000000007</v>
      </c>
      <c r="J8869">
        <v>0</v>
      </c>
      <c r="K8869" s="13">
        <v>0.22699999999999998</v>
      </c>
      <c r="L8869" s="13">
        <v>4.2000000000000003E-2</v>
      </c>
      <c r="M8869" s="13">
        <v>9.6999999999999989E-2</v>
      </c>
      <c r="N8869" s="13">
        <v>8.8000000000000009E-2</v>
      </c>
      <c r="O8869" s="13">
        <v>0</v>
      </c>
      <c r="P8869" s="12" t="str">
        <f>LEFT(Tabela2[[#This Row],[Código]],2)</f>
        <v>84</v>
      </c>
    </row>
    <row r="8870" spans="2:16" ht="15" customHeight="1" x14ac:dyDescent="0.25">
      <c r="B8870" s="36" t="str">
        <f>LOOKUP(Tabela2[[#This Row],[RESUMO]],Tabela3[Grupo],Tabela3[Meus produtos])</f>
        <v>Não</v>
      </c>
      <c r="C8870" s="30" t="s">
        <v>8453</v>
      </c>
      <c r="D8870" t="s">
        <v>21238</v>
      </c>
      <c r="E8870" t="s">
        <v>11853</v>
      </c>
      <c r="F8870" s="30" t="s">
        <v>19130</v>
      </c>
      <c r="G8870">
        <v>9.6999999999999993</v>
      </c>
      <c r="H8870">
        <v>4.2</v>
      </c>
      <c r="I8870">
        <v>8.8000000000000007</v>
      </c>
      <c r="J8870">
        <v>0</v>
      </c>
      <c r="K8870" s="13">
        <v>0.22699999999999998</v>
      </c>
      <c r="L8870" s="13">
        <v>4.2000000000000003E-2</v>
      </c>
      <c r="M8870" s="13">
        <v>9.6999999999999989E-2</v>
      </c>
      <c r="N8870" s="13">
        <v>8.8000000000000009E-2</v>
      </c>
      <c r="O8870" s="13">
        <v>0</v>
      </c>
      <c r="P8870" s="12" t="str">
        <f>LEFT(Tabela2[[#This Row],[Código]],2)</f>
        <v>84</v>
      </c>
    </row>
    <row r="8871" spans="2:16" ht="15" customHeight="1" x14ac:dyDescent="0.25">
      <c r="B8871" s="36" t="str">
        <f>LOOKUP(Tabela2[[#This Row],[RESUMO]],Tabela3[Grupo],Tabela3[Meus produtos])</f>
        <v>Não</v>
      </c>
      <c r="C8871" s="30" t="s">
        <v>8454</v>
      </c>
      <c r="D8871" t="s">
        <v>21238</v>
      </c>
      <c r="E8871" t="s">
        <v>11853</v>
      </c>
      <c r="F8871" s="30" t="s">
        <v>19131</v>
      </c>
      <c r="G8871">
        <v>9.6999999999999993</v>
      </c>
      <c r="H8871">
        <v>4.2</v>
      </c>
      <c r="I8871">
        <v>8.8000000000000007</v>
      </c>
      <c r="J8871">
        <v>0</v>
      </c>
      <c r="K8871" s="13">
        <v>0.22699999999999998</v>
      </c>
      <c r="L8871" s="13">
        <v>4.2000000000000003E-2</v>
      </c>
      <c r="M8871" s="13">
        <v>9.6999999999999989E-2</v>
      </c>
      <c r="N8871" s="13">
        <v>8.8000000000000009E-2</v>
      </c>
      <c r="O8871" s="13">
        <v>0</v>
      </c>
      <c r="P8871" s="12" t="str">
        <f>LEFT(Tabela2[[#This Row],[Código]],2)</f>
        <v>84</v>
      </c>
    </row>
    <row r="8872" spans="2:16" ht="15" customHeight="1" x14ac:dyDescent="0.25">
      <c r="B8872" s="36" t="str">
        <f>LOOKUP(Tabela2[[#This Row],[RESUMO]],Tabela3[Grupo],Tabela3[Meus produtos])</f>
        <v>Não</v>
      </c>
      <c r="C8872" s="30" t="s">
        <v>8455</v>
      </c>
      <c r="D8872" t="s">
        <v>21238</v>
      </c>
      <c r="E8872" t="s">
        <v>11853</v>
      </c>
      <c r="F8872" s="30" t="s">
        <v>19132</v>
      </c>
      <c r="G8872">
        <v>9.6999999999999993</v>
      </c>
      <c r="H8872">
        <v>4.2</v>
      </c>
      <c r="I8872">
        <v>8.8000000000000007</v>
      </c>
      <c r="J8872">
        <v>0</v>
      </c>
      <c r="K8872" s="13">
        <v>0.22699999999999998</v>
      </c>
      <c r="L8872" s="13">
        <v>4.2000000000000003E-2</v>
      </c>
      <c r="M8872" s="13">
        <v>9.6999999999999989E-2</v>
      </c>
      <c r="N8872" s="13">
        <v>8.8000000000000009E-2</v>
      </c>
      <c r="O8872" s="13">
        <v>0</v>
      </c>
      <c r="P8872" s="12" t="str">
        <f>LEFT(Tabela2[[#This Row],[Código]],2)</f>
        <v>84</v>
      </c>
    </row>
    <row r="8873" spans="2:16" ht="15" customHeight="1" x14ac:dyDescent="0.25">
      <c r="B8873" s="36" t="str">
        <f>LOOKUP(Tabela2[[#This Row],[RESUMO]],Tabela3[Grupo],Tabela3[Meus produtos])</f>
        <v>Não</v>
      </c>
      <c r="C8873" s="30" t="s">
        <v>8456</v>
      </c>
      <c r="D8873" t="s">
        <v>21238</v>
      </c>
      <c r="E8873" t="s">
        <v>11853</v>
      </c>
      <c r="F8873" s="30" t="s">
        <v>19133</v>
      </c>
      <c r="G8873">
        <v>9.6999999999999993</v>
      </c>
      <c r="H8873">
        <v>4.2</v>
      </c>
      <c r="I8873">
        <v>8.8000000000000007</v>
      </c>
      <c r="J8873">
        <v>0</v>
      </c>
      <c r="K8873" s="13">
        <v>0.22699999999999998</v>
      </c>
      <c r="L8873" s="13">
        <v>4.2000000000000003E-2</v>
      </c>
      <c r="M8873" s="13">
        <v>9.6999999999999989E-2</v>
      </c>
      <c r="N8873" s="13">
        <v>8.8000000000000009E-2</v>
      </c>
      <c r="O8873" s="13">
        <v>0</v>
      </c>
      <c r="P8873" s="12" t="str">
        <f>LEFT(Tabela2[[#This Row],[Código]],2)</f>
        <v>84</v>
      </c>
    </row>
    <row r="8874" spans="2:16" ht="15" customHeight="1" x14ac:dyDescent="0.25">
      <c r="B8874" s="36" t="str">
        <f>LOOKUP(Tabela2[[#This Row],[RESUMO]],Tabela3[Grupo],Tabela3[Meus produtos])</f>
        <v>Não</v>
      </c>
      <c r="C8874" s="30" t="s">
        <v>8457</v>
      </c>
      <c r="D8874" t="s">
        <v>21238</v>
      </c>
      <c r="E8874" t="s">
        <v>11853</v>
      </c>
      <c r="F8874" s="30" t="s">
        <v>19134</v>
      </c>
      <c r="G8874">
        <v>9.6999999999999993</v>
      </c>
      <c r="H8874">
        <v>4.2</v>
      </c>
      <c r="I8874">
        <v>8.8000000000000007</v>
      </c>
      <c r="J8874">
        <v>0</v>
      </c>
      <c r="K8874" s="13">
        <v>0.22699999999999998</v>
      </c>
      <c r="L8874" s="13">
        <v>4.2000000000000003E-2</v>
      </c>
      <c r="M8874" s="13">
        <v>9.6999999999999989E-2</v>
      </c>
      <c r="N8874" s="13">
        <v>8.8000000000000009E-2</v>
      </c>
      <c r="O8874" s="13">
        <v>0</v>
      </c>
      <c r="P8874" s="12" t="str">
        <f>LEFT(Tabela2[[#This Row],[Código]],2)</f>
        <v>84</v>
      </c>
    </row>
    <row r="8875" spans="2:16" ht="15" customHeight="1" x14ac:dyDescent="0.25">
      <c r="B8875" s="36" t="str">
        <f>LOOKUP(Tabela2[[#This Row],[RESUMO]],Tabela3[Grupo],Tabela3[Meus produtos])</f>
        <v>Não</v>
      </c>
      <c r="C8875" s="30" t="s">
        <v>8458</v>
      </c>
      <c r="D8875" t="s">
        <v>21238</v>
      </c>
      <c r="E8875" t="s">
        <v>11853</v>
      </c>
      <c r="F8875" s="30" t="s">
        <v>19135</v>
      </c>
      <c r="G8875">
        <v>9.6999999999999993</v>
      </c>
      <c r="H8875">
        <v>4.2</v>
      </c>
      <c r="I8875">
        <v>8.8000000000000007</v>
      </c>
      <c r="J8875">
        <v>0</v>
      </c>
      <c r="K8875" s="13">
        <v>0.22699999999999998</v>
      </c>
      <c r="L8875" s="13">
        <v>4.2000000000000003E-2</v>
      </c>
      <c r="M8875" s="13">
        <v>9.6999999999999989E-2</v>
      </c>
      <c r="N8875" s="13">
        <v>8.8000000000000009E-2</v>
      </c>
      <c r="O8875" s="13">
        <v>0</v>
      </c>
      <c r="P8875" s="12" t="str">
        <f>LEFT(Tabela2[[#This Row],[Código]],2)</f>
        <v>84</v>
      </c>
    </row>
    <row r="8876" spans="2:16" ht="15" customHeight="1" x14ac:dyDescent="0.25">
      <c r="B8876" s="36" t="str">
        <f>LOOKUP(Tabela2[[#This Row],[RESUMO]],Tabela3[Grupo],Tabela3[Meus produtos])</f>
        <v>Não</v>
      </c>
      <c r="C8876" s="30" t="s">
        <v>8459</v>
      </c>
      <c r="D8876" t="s">
        <v>21238</v>
      </c>
      <c r="E8876" t="s">
        <v>11853</v>
      </c>
      <c r="F8876" s="30" t="s">
        <v>19136</v>
      </c>
      <c r="G8876">
        <v>9.6999999999999993</v>
      </c>
      <c r="H8876">
        <v>4.2</v>
      </c>
      <c r="I8876">
        <v>8.8000000000000007</v>
      </c>
      <c r="J8876">
        <v>0</v>
      </c>
      <c r="K8876" s="13">
        <v>0.22699999999999998</v>
      </c>
      <c r="L8876" s="13">
        <v>4.2000000000000003E-2</v>
      </c>
      <c r="M8876" s="13">
        <v>9.6999999999999989E-2</v>
      </c>
      <c r="N8876" s="13">
        <v>8.8000000000000009E-2</v>
      </c>
      <c r="O8876" s="13">
        <v>0</v>
      </c>
      <c r="P8876" s="12" t="str">
        <f>LEFT(Tabela2[[#This Row],[Código]],2)</f>
        <v>84</v>
      </c>
    </row>
    <row r="8877" spans="2:16" ht="15" customHeight="1" x14ac:dyDescent="0.25">
      <c r="B8877" s="36" t="str">
        <f>LOOKUP(Tabela2[[#This Row],[RESUMO]],Tabela3[Grupo],Tabela3[Meus produtos])</f>
        <v>Não</v>
      </c>
      <c r="C8877" s="30" t="s">
        <v>8460</v>
      </c>
      <c r="D8877" t="s">
        <v>21238</v>
      </c>
      <c r="E8877" t="s">
        <v>11853</v>
      </c>
      <c r="F8877" s="30" t="s">
        <v>19137</v>
      </c>
      <c r="G8877">
        <v>9.6999999999999993</v>
      </c>
      <c r="H8877">
        <v>4.2</v>
      </c>
      <c r="I8877">
        <v>8.8000000000000007</v>
      </c>
      <c r="J8877">
        <v>0</v>
      </c>
      <c r="K8877" s="13">
        <v>0.22699999999999998</v>
      </c>
      <c r="L8877" s="13">
        <v>4.2000000000000003E-2</v>
      </c>
      <c r="M8877" s="13">
        <v>9.6999999999999989E-2</v>
      </c>
      <c r="N8877" s="13">
        <v>8.8000000000000009E-2</v>
      </c>
      <c r="O8877" s="13">
        <v>0</v>
      </c>
      <c r="P8877" s="12" t="str">
        <f>LEFT(Tabela2[[#This Row],[Código]],2)</f>
        <v>84</v>
      </c>
    </row>
    <row r="8878" spans="2:16" ht="15" customHeight="1" x14ac:dyDescent="0.25">
      <c r="B8878" s="36" t="str">
        <f>LOOKUP(Tabela2[[#This Row],[RESUMO]],Tabela3[Grupo],Tabela3[Meus produtos])</f>
        <v>Não</v>
      </c>
      <c r="C8878" s="30" t="s">
        <v>8461</v>
      </c>
      <c r="D8878" t="s">
        <v>21238</v>
      </c>
      <c r="E8878" t="s">
        <v>11853</v>
      </c>
      <c r="F8878" s="30" t="s">
        <v>19138</v>
      </c>
      <c r="G8878">
        <v>9.6999999999999993</v>
      </c>
      <c r="H8878">
        <v>4.2</v>
      </c>
      <c r="I8878">
        <v>8.8000000000000007</v>
      </c>
      <c r="J8878">
        <v>0</v>
      </c>
      <c r="K8878" s="13">
        <v>0.22699999999999998</v>
      </c>
      <c r="L8878" s="13">
        <v>4.2000000000000003E-2</v>
      </c>
      <c r="M8878" s="13">
        <v>9.6999999999999989E-2</v>
      </c>
      <c r="N8878" s="13">
        <v>8.8000000000000009E-2</v>
      </c>
      <c r="O8878" s="13">
        <v>0</v>
      </c>
      <c r="P8878" s="12" t="str">
        <f>LEFT(Tabela2[[#This Row],[Código]],2)</f>
        <v>84</v>
      </c>
    </row>
    <row r="8879" spans="2:16" ht="15" customHeight="1" x14ac:dyDescent="0.25">
      <c r="B8879" s="36" t="str">
        <f>LOOKUP(Tabela2[[#This Row],[RESUMO]],Tabela3[Grupo],Tabela3[Meus produtos])</f>
        <v>Não</v>
      </c>
      <c r="C8879" s="30" t="s">
        <v>8462</v>
      </c>
      <c r="D8879" t="s">
        <v>21238</v>
      </c>
      <c r="E8879" t="s">
        <v>11853</v>
      </c>
      <c r="F8879" s="30" t="s">
        <v>19139</v>
      </c>
      <c r="G8879">
        <v>6.2</v>
      </c>
      <c r="H8879">
        <v>4.2</v>
      </c>
      <c r="I8879">
        <v>8.8000000000000007</v>
      </c>
      <c r="J8879">
        <v>0</v>
      </c>
      <c r="K8879" s="13">
        <v>0.192</v>
      </c>
      <c r="L8879" s="13">
        <v>4.2000000000000003E-2</v>
      </c>
      <c r="M8879" s="13">
        <v>6.2E-2</v>
      </c>
      <c r="N8879" s="13">
        <v>8.8000000000000009E-2</v>
      </c>
      <c r="O8879" s="13">
        <v>0</v>
      </c>
      <c r="P8879" s="12" t="str">
        <f>LEFT(Tabela2[[#This Row],[Código]],2)</f>
        <v>84</v>
      </c>
    </row>
    <row r="8880" spans="2:16" ht="15" customHeight="1" x14ac:dyDescent="0.25">
      <c r="B8880" s="36" t="str">
        <f>LOOKUP(Tabela2[[#This Row],[RESUMO]],Tabela3[Grupo],Tabela3[Meus produtos])</f>
        <v>Não</v>
      </c>
      <c r="C8880" s="30" t="s">
        <v>8463</v>
      </c>
      <c r="D8880" t="s">
        <v>21238</v>
      </c>
      <c r="E8880" t="s">
        <v>11853</v>
      </c>
      <c r="F8880" s="30" t="s">
        <v>19140</v>
      </c>
      <c r="G8880">
        <v>9.6999999999999993</v>
      </c>
      <c r="H8880">
        <v>4.2</v>
      </c>
      <c r="I8880">
        <v>8.8000000000000007</v>
      </c>
      <c r="J8880">
        <v>0</v>
      </c>
      <c r="K8880" s="13">
        <v>0.22699999999999998</v>
      </c>
      <c r="L8880" s="13">
        <v>4.2000000000000003E-2</v>
      </c>
      <c r="M8880" s="13">
        <v>9.6999999999999989E-2</v>
      </c>
      <c r="N8880" s="13">
        <v>8.8000000000000009E-2</v>
      </c>
      <c r="O8880" s="13">
        <v>0</v>
      </c>
      <c r="P8880" s="12" t="str">
        <f>LEFT(Tabela2[[#This Row],[Código]],2)</f>
        <v>84</v>
      </c>
    </row>
    <row r="8881" spans="2:16" ht="15" customHeight="1" x14ac:dyDescent="0.25">
      <c r="B8881" s="36" t="str">
        <f>LOOKUP(Tabela2[[#This Row],[RESUMO]],Tabela3[Grupo],Tabela3[Meus produtos])</f>
        <v>Não</v>
      </c>
      <c r="C8881" s="30" t="s">
        <v>8464</v>
      </c>
      <c r="D8881" t="s">
        <v>21238</v>
      </c>
      <c r="E8881" t="s">
        <v>11853</v>
      </c>
      <c r="F8881" s="30" t="s">
        <v>19141</v>
      </c>
      <c r="G8881">
        <v>9.6999999999999993</v>
      </c>
      <c r="H8881">
        <v>4.2</v>
      </c>
      <c r="I8881">
        <v>8.8000000000000007</v>
      </c>
      <c r="J8881">
        <v>0</v>
      </c>
      <c r="K8881" s="13">
        <v>0.22699999999999998</v>
      </c>
      <c r="L8881" s="13">
        <v>4.2000000000000003E-2</v>
      </c>
      <c r="M8881" s="13">
        <v>9.6999999999999989E-2</v>
      </c>
      <c r="N8881" s="13">
        <v>8.8000000000000009E-2</v>
      </c>
      <c r="O8881" s="13">
        <v>0</v>
      </c>
      <c r="P8881" s="12" t="str">
        <f>LEFT(Tabela2[[#This Row],[Código]],2)</f>
        <v>84</v>
      </c>
    </row>
    <row r="8882" spans="2:16" ht="15" customHeight="1" x14ac:dyDescent="0.25">
      <c r="B8882" s="36" t="str">
        <f>LOOKUP(Tabela2[[#This Row],[RESUMO]],Tabela3[Grupo],Tabela3[Meus produtos])</f>
        <v>Não</v>
      </c>
      <c r="C8882" s="30" t="s">
        <v>8465</v>
      </c>
      <c r="D8882" t="s">
        <v>21238</v>
      </c>
      <c r="E8882" t="s">
        <v>11853</v>
      </c>
      <c r="F8882" s="30" t="s">
        <v>19142</v>
      </c>
      <c r="G8882">
        <v>9.6999999999999993</v>
      </c>
      <c r="H8882">
        <v>4.2</v>
      </c>
      <c r="I8882">
        <v>8.8000000000000007</v>
      </c>
      <c r="J8882">
        <v>0</v>
      </c>
      <c r="K8882" s="13">
        <v>0.22699999999999998</v>
      </c>
      <c r="L8882" s="13">
        <v>4.2000000000000003E-2</v>
      </c>
      <c r="M8882" s="13">
        <v>9.6999999999999989E-2</v>
      </c>
      <c r="N8882" s="13">
        <v>8.8000000000000009E-2</v>
      </c>
      <c r="O8882" s="13">
        <v>0</v>
      </c>
      <c r="P8882" s="12" t="str">
        <f>LEFT(Tabela2[[#This Row],[Código]],2)</f>
        <v>84</v>
      </c>
    </row>
    <row r="8883" spans="2:16" ht="15" customHeight="1" x14ac:dyDescent="0.25">
      <c r="B8883" s="36" t="str">
        <f>LOOKUP(Tabela2[[#This Row],[RESUMO]],Tabela3[Grupo],Tabela3[Meus produtos])</f>
        <v>Não</v>
      </c>
      <c r="C8883" s="30" t="s">
        <v>8466</v>
      </c>
      <c r="D8883" t="s">
        <v>21238</v>
      </c>
      <c r="E8883" t="s">
        <v>11853</v>
      </c>
      <c r="F8883" s="30" t="s">
        <v>19143</v>
      </c>
      <c r="G8883">
        <v>9.6999999999999993</v>
      </c>
      <c r="H8883">
        <v>4.2</v>
      </c>
      <c r="I8883">
        <v>12</v>
      </c>
      <c r="J8883">
        <v>0</v>
      </c>
      <c r="K8883" s="13">
        <v>0.25900000000000001</v>
      </c>
      <c r="L8883" s="13">
        <v>4.2000000000000003E-2</v>
      </c>
      <c r="M8883" s="13">
        <v>9.6999999999999989E-2</v>
      </c>
      <c r="N8883" s="13">
        <v>0.12</v>
      </c>
      <c r="O8883" s="13">
        <v>0</v>
      </c>
      <c r="P8883" s="12" t="str">
        <f>LEFT(Tabela2[[#This Row],[Código]],2)</f>
        <v>84</v>
      </c>
    </row>
    <row r="8884" spans="2:16" ht="15" customHeight="1" x14ac:dyDescent="0.25">
      <c r="B8884" s="36" t="str">
        <f>LOOKUP(Tabela2[[#This Row],[RESUMO]],Tabela3[Grupo],Tabela3[Meus produtos])</f>
        <v>Não</v>
      </c>
      <c r="C8884" s="30" t="s">
        <v>8467</v>
      </c>
      <c r="D8884" t="s">
        <v>21238</v>
      </c>
      <c r="E8884" t="s">
        <v>11853</v>
      </c>
      <c r="F8884" s="30" t="s">
        <v>19144</v>
      </c>
      <c r="G8884">
        <v>9.6999999999999993</v>
      </c>
      <c r="H8884">
        <v>4.2</v>
      </c>
      <c r="I8884">
        <v>8.8000000000000007</v>
      </c>
      <c r="J8884">
        <v>0</v>
      </c>
      <c r="K8884" s="13">
        <v>0.22699999999999998</v>
      </c>
      <c r="L8884" s="13">
        <v>4.2000000000000003E-2</v>
      </c>
      <c r="M8884" s="13">
        <v>9.6999999999999989E-2</v>
      </c>
      <c r="N8884" s="13">
        <v>8.8000000000000009E-2</v>
      </c>
      <c r="O8884" s="13">
        <v>0</v>
      </c>
      <c r="P8884" s="12" t="str">
        <f>LEFT(Tabela2[[#This Row],[Código]],2)</f>
        <v>84</v>
      </c>
    </row>
    <row r="8885" spans="2:16" ht="15" customHeight="1" x14ac:dyDescent="0.25">
      <c r="B8885" s="36" t="str">
        <f>LOOKUP(Tabela2[[#This Row],[RESUMO]],Tabela3[Grupo],Tabela3[Meus produtos])</f>
        <v>Não</v>
      </c>
      <c r="C8885" s="30" t="s">
        <v>8468</v>
      </c>
      <c r="D8885" t="s">
        <v>21238</v>
      </c>
      <c r="E8885" t="s">
        <v>11853</v>
      </c>
      <c r="F8885" s="30" t="s">
        <v>19145</v>
      </c>
      <c r="G8885">
        <v>9.6999999999999993</v>
      </c>
      <c r="H8885">
        <v>4.2</v>
      </c>
      <c r="I8885">
        <v>8.8000000000000007</v>
      </c>
      <c r="J8885">
        <v>0</v>
      </c>
      <c r="K8885" s="13">
        <v>0.22699999999999998</v>
      </c>
      <c r="L8885" s="13">
        <v>4.2000000000000003E-2</v>
      </c>
      <c r="M8885" s="13">
        <v>9.6999999999999989E-2</v>
      </c>
      <c r="N8885" s="13">
        <v>8.8000000000000009E-2</v>
      </c>
      <c r="O8885" s="13">
        <v>0</v>
      </c>
      <c r="P8885" s="12" t="str">
        <f>LEFT(Tabela2[[#This Row],[Código]],2)</f>
        <v>84</v>
      </c>
    </row>
    <row r="8886" spans="2:16" ht="15" customHeight="1" x14ac:dyDescent="0.25">
      <c r="B8886" s="36" t="str">
        <f>LOOKUP(Tabela2[[#This Row],[RESUMO]],Tabela3[Grupo],Tabela3[Meus produtos])</f>
        <v>Não</v>
      </c>
      <c r="C8886" s="30" t="s">
        <v>8469</v>
      </c>
      <c r="D8886" t="s">
        <v>21238</v>
      </c>
      <c r="E8886" t="s">
        <v>11853</v>
      </c>
      <c r="F8886" s="30" t="s">
        <v>19146</v>
      </c>
      <c r="G8886">
        <v>6.2</v>
      </c>
      <c r="H8886">
        <v>4.2</v>
      </c>
      <c r="I8886">
        <v>8.8000000000000007</v>
      </c>
      <c r="J8886">
        <v>0</v>
      </c>
      <c r="K8886" s="13">
        <v>0.192</v>
      </c>
      <c r="L8886" s="13">
        <v>4.2000000000000003E-2</v>
      </c>
      <c r="M8886" s="13">
        <v>6.2E-2</v>
      </c>
      <c r="N8886" s="13">
        <v>8.8000000000000009E-2</v>
      </c>
      <c r="O8886" s="13">
        <v>0</v>
      </c>
      <c r="P8886" s="12" t="str">
        <f>LEFT(Tabela2[[#This Row],[Código]],2)</f>
        <v>84</v>
      </c>
    </row>
    <row r="8887" spans="2:16" ht="15" customHeight="1" x14ac:dyDescent="0.25">
      <c r="B8887" s="36" t="str">
        <f>LOOKUP(Tabela2[[#This Row],[RESUMO]],Tabela3[Grupo],Tabela3[Meus produtos])</f>
        <v>Não</v>
      </c>
      <c r="C8887" s="30" t="s">
        <v>8470</v>
      </c>
      <c r="D8887" t="s">
        <v>21238</v>
      </c>
      <c r="E8887" t="s">
        <v>11853</v>
      </c>
      <c r="F8887" s="30" t="s">
        <v>19147</v>
      </c>
      <c r="G8887">
        <v>9.6999999999999993</v>
      </c>
      <c r="H8887">
        <v>4.2</v>
      </c>
      <c r="I8887">
        <v>8.8000000000000007</v>
      </c>
      <c r="J8887">
        <v>0</v>
      </c>
      <c r="K8887" s="13">
        <v>0.22699999999999998</v>
      </c>
      <c r="L8887" s="13">
        <v>4.2000000000000003E-2</v>
      </c>
      <c r="M8887" s="13">
        <v>9.6999999999999989E-2</v>
      </c>
      <c r="N8887" s="13">
        <v>8.8000000000000009E-2</v>
      </c>
      <c r="O8887" s="13">
        <v>0</v>
      </c>
      <c r="P8887" s="12" t="str">
        <f>LEFT(Tabela2[[#This Row],[Código]],2)</f>
        <v>84</v>
      </c>
    </row>
    <row r="8888" spans="2:16" ht="15" customHeight="1" x14ac:dyDescent="0.25">
      <c r="B8888" s="36" t="str">
        <f>LOOKUP(Tabela2[[#This Row],[RESUMO]],Tabela3[Grupo],Tabela3[Meus produtos])</f>
        <v>Não</v>
      </c>
      <c r="C8888" s="30" t="s">
        <v>8471</v>
      </c>
      <c r="D8888" t="s">
        <v>21238</v>
      </c>
      <c r="E8888" t="s">
        <v>11853</v>
      </c>
      <c r="F8888" s="30" t="s">
        <v>19148</v>
      </c>
      <c r="G8888">
        <v>9.6999999999999993</v>
      </c>
      <c r="H8888">
        <v>4.2</v>
      </c>
      <c r="I8888">
        <v>8.8000000000000007</v>
      </c>
      <c r="J8888">
        <v>0</v>
      </c>
      <c r="K8888" s="13">
        <v>0.22699999999999998</v>
      </c>
      <c r="L8888" s="13">
        <v>4.2000000000000003E-2</v>
      </c>
      <c r="M8888" s="13">
        <v>9.6999999999999989E-2</v>
      </c>
      <c r="N8888" s="13">
        <v>8.8000000000000009E-2</v>
      </c>
      <c r="O8888" s="13">
        <v>0</v>
      </c>
      <c r="P8888" s="12" t="str">
        <f>LEFT(Tabela2[[#This Row],[Código]],2)</f>
        <v>84</v>
      </c>
    </row>
    <row r="8889" spans="2:16" ht="15" customHeight="1" x14ac:dyDescent="0.25">
      <c r="B8889" s="36" t="str">
        <f>LOOKUP(Tabela2[[#This Row],[RESUMO]],Tabela3[Grupo],Tabela3[Meus produtos])</f>
        <v>Não</v>
      </c>
      <c r="C8889" s="30" t="s">
        <v>8472</v>
      </c>
      <c r="D8889" t="s">
        <v>21238</v>
      </c>
      <c r="E8889" t="s">
        <v>11853</v>
      </c>
      <c r="F8889" s="30" t="s">
        <v>19149</v>
      </c>
      <c r="G8889">
        <v>6.2</v>
      </c>
      <c r="H8889">
        <v>4.2</v>
      </c>
      <c r="I8889">
        <v>8.8000000000000007</v>
      </c>
      <c r="J8889">
        <v>0</v>
      </c>
      <c r="K8889" s="13">
        <v>0.192</v>
      </c>
      <c r="L8889" s="13">
        <v>4.2000000000000003E-2</v>
      </c>
      <c r="M8889" s="13">
        <v>6.2E-2</v>
      </c>
      <c r="N8889" s="13">
        <v>8.8000000000000009E-2</v>
      </c>
      <c r="O8889" s="13">
        <v>0</v>
      </c>
      <c r="P8889" s="12" t="str">
        <f>LEFT(Tabela2[[#This Row],[Código]],2)</f>
        <v>84</v>
      </c>
    </row>
    <row r="8890" spans="2:16" ht="15" customHeight="1" x14ac:dyDescent="0.25">
      <c r="B8890" s="36" t="str">
        <f>LOOKUP(Tabela2[[#This Row],[RESUMO]],Tabela3[Grupo],Tabela3[Meus produtos])</f>
        <v>Não</v>
      </c>
      <c r="C8890" s="30" t="s">
        <v>8473</v>
      </c>
      <c r="D8890" t="s">
        <v>21238</v>
      </c>
      <c r="E8890" t="s">
        <v>11853</v>
      </c>
      <c r="F8890" s="30" t="s">
        <v>19150</v>
      </c>
      <c r="G8890">
        <v>9.6999999999999993</v>
      </c>
      <c r="H8890">
        <v>4.2</v>
      </c>
      <c r="I8890">
        <v>8.8000000000000007</v>
      </c>
      <c r="J8890">
        <v>0</v>
      </c>
      <c r="K8890" s="13">
        <v>0.22699999999999998</v>
      </c>
      <c r="L8890" s="13">
        <v>4.2000000000000003E-2</v>
      </c>
      <c r="M8890" s="13">
        <v>9.6999999999999989E-2</v>
      </c>
      <c r="N8890" s="13">
        <v>8.8000000000000009E-2</v>
      </c>
      <c r="O8890" s="13">
        <v>0</v>
      </c>
      <c r="P8890" s="12" t="str">
        <f>LEFT(Tabela2[[#This Row],[Código]],2)</f>
        <v>84</v>
      </c>
    </row>
    <row r="8891" spans="2:16" ht="15" customHeight="1" x14ac:dyDescent="0.25">
      <c r="B8891" s="36" t="str">
        <f>LOOKUP(Tabela2[[#This Row],[RESUMO]],Tabela3[Grupo],Tabela3[Meus produtos])</f>
        <v>Não</v>
      </c>
      <c r="C8891" s="30" t="s">
        <v>8474</v>
      </c>
      <c r="D8891" t="s">
        <v>21238</v>
      </c>
      <c r="E8891" t="s">
        <v>11853</v>
      </c>
      <c r="F8891" s="30" t="s">
        <v>19151</v>
      </c>
      <c r="G8891">
        <v>9.6999999999999993</v>
      </c>
      <c r="H8891">
        <v>4.2</v>
      </c>
      <c r="I8891">
        <v>8.8000000000000007</v>
      </c>
      <c r="J8891">
        <v>0</v>
      </c>
      <c r="K8891" s="13">
        <v>0.22699999999999998</v>
      </c>
      <c r="L8891" s="13">
        <v>4.2000000000000003E-2</v>
      </c>
      <c r="M8891" s="13">
        <v>9.6999999999999989E-2</v>
      </c>
      <c r="N8891" s="13">
        <v>8.8000000000000009E-2</v>
      </c>
      <c r="O8891" s="13">
        <v>0</v>
      </c>
      <c r="P8891" s="12" t="str">
        <f>LEFT(Tabela2[[#This Row],[Código]],2)</f>
        <v>84</v>
      </c>
    </row>
    <row r="8892" spans="2:16" ht="15" customHeight="1" x14ac:dyDescent="0.25">
      <c r="B8892" s="36" t="str">
        <f>LOOKUP(Tabela2[[#This Row],[RESUMO]],Tabela3[Grupo],Tabela3[Meus produtos])</f>
        <v>Não</v>
      </c>
      <c r="C8892" s="30" t="s">
        <v>8475</v>
      </c>
      <c r="D8892" t="s">
        <v>21238</v>
      </c>
      <c r="E8892" t="s">
        <v>11853</v>
      </c>
      <c r="F8892" s="30" t="s">
        <v>19152</v>
      </c>
      <c r="G8892">
        <v>9.6999999999999993</v>
      </c>
      <c r="H8892">
        <v>4.2</v>
      </c>
      <c r="I8892">
        <v>8.8000000000000007</v>
      </c>
      <c r="J8892">
        <v>0</v>
      </c>
      <c r="K8892" s="13">
        <v>0.22699999999999998</v>
      </c>
      <c r="L8892" s="13">
        <v>4.2000000000000003E-2</v>
      </c>
      <c r="M8892" s="13">
        <v>9.6999999999999989E-2</v>
      </c>
      <c r="N8892" s="13">
        <v>8.8000000000000009E-2</v>
      </c>
      <c r="O8892" s="13">
        <v>0</v>
      </c>
      <c r="P8892" s="12" t="str">
        <f>LEFT(Tabela2[[#This Row],[Código]],2)</f>
        <v>84</v>
      </c>
    </row>
    <row r="8893" spans="2:16" ht="15" customHeight="1" x14ac:dyDescent="0.25">
      <c r="B8893" s="36" t="str">
        <f>LOOKUP(Tabela2[[#This Row],[RESUMO]],Tabela3[Grupo],Tabela3[Meus produtos])</f>
        <v>Não</v>
      </c>
      <c r="C8893" s="30" t="s">
        <v>22439</v>
      </c>
      <c r="D8893" t="s">
        <v>21238</v>
      </c>
      <c r="E8893" t="s">
        <v>11853</v>
      </c>
      <c r="F8893" s="30" t="s">
        <v>22440</v>
      </c>
      <c r="G8893">
        <v>6.4</v>
      </c>
      <c r="H8893">
        <v>4.2</v>
      </c>
      <c r="I8893">
        <v>0</v>
      </c>
      <c r="J8893">
        <v>0</v>
      </c>
      <c r="K8893" s="13">
        <v>0.10600000000000001</v>
      </c>
      <c r="L8893" s="13">
        <v>4.2000000000000003E-2</v>
      </c>
      <c r="M8893" s="13">
        <v>6.4000000000000001E-2</v>
      </c>
      <c r="N8893" s="13">
        <v>0</v>
      </c>
      <c r="O8893" s="13">
        <v>0</v>
      </c>
      <c r="P8893" s="12" t="str">
        <f>LEFT(Tabela2[[#This Row],[Código]],2)</f>
        <v>84</v>
      </c>
    </row>
    <row r="8894" spans="2:16" ht="15" customHeight="1" x14ac:dyDescent="0.25">
      <c r="B8894" s="36" t="str">
        <f>LOOKUP(Tabela2[[#This Row],[RESUMO]],Tabela3[Grupo],Tabela3[Meus produtos])</f>
        <v>Não</v>
      </c>
      <c r="C8894" s="30" t="s">
        <v>8476</v>
      </c>
      <c r="D8894" t="s">
        <v>21238</v>
      </c>
      <c r="E8894" t="s">
        <v>11853</v>
      </c>
      <c r="F8894" s="30" t="s">
        <v>19153</v>
      </c>
      <c r="G8894">
        <v>9.6999999999999993</v>
      </c>
      <c r="H8894">
        <v>4.2</v>
      </c>
      <c r="I8894">
        <v>8.8000000000000007</v>
      </c>
      <c r="J8894">
        <v>0</v>
      </c>
      <c r="K8894" s="13">
        <v>0.22699999999999998</v>
      </c>
      <c r="L8894" s="13">
        <v>4.2000000000000003E-2</v>
      </c>
      <c r="M8894" s="13">
        <v>9.6999999999999989E-2</v>
      </c>
      <c r="N8894" s="13">
        <v>8.8000000000000009E-2</v>
      </c>
      <c r="O8894" s="13">
        <v>0</v>
      </c>
      <c r="P8894" s="12" t="str">
        <f>LEFT(Tabela2[[#This Row],[Código]],2)</f>
        <v>84</v>
      </c>
    </row>
    <row r="8895" spans="2:16" ht="15" customHeight="1" x14ac:dyDescent="0.25">
      <c r="B8895" s="36" t="str">
        <f>LOOKUP(Tabela2[[#This Row],[RESUMO]],Tabela3[Grupo],Tabela3[Meus produtos])</f>
        <v>Não</v>
      </c>
      <c r="C8895" s="30" t="s">
        <v>8477</v>
      </c>
      <c r="D8895" t="s">
        <v>21238</v>
      </c>
      <c r="E8895" t="s">
        <v>11853</v>
      </c>
      <c r="F8895" s="30" t="s">
        <v>19154</v>
      </c>
      <c r="G8895">
        <v>9.6999999999999993</v>
      </c>
      <c r="H8895">
        <v>4.2</v>
      </c>
      <c r="I8895">
        <v>8.8000000000000007</v>
      </c>
      <c r="J8895">
        <v>0</v>
      </c>
      <c r="K8895" s="13">
        <v>0.22699999999999998</v>
      </c>
      <c r="L8895" s="13">
        <v>4.2000000000000003E-2</v>
      </c>
      <c r="M8895" s="13">
        <v>9.6999999999999989E-2</v>
      </c>
      <c r="N8895" s="13">
        <v>8.8000000000000009E-2</v>
      </c>
      <c r="O8895" s="13">
        <v>0</v>
      </c>
      <c r="P8895" s="12" t="str">
        <f>LEFT(Tabela2[[#This Row],[Código]],2)</f>
        <v>84</v>
      </c>
    </row>
    <row r="8896" spans="2:16" ht="15" customHeight="1" x14ac:dyDescent="0.25">
      <c r="B8896" s="36" t="str">
        <f>LOOKUP(Tabela2[[#This Row],[RESUMO]],Tabela3[Grupo],Tabela3[Meus produtos])</f>
        <v>Não</v>
      </c>
      <c r="C8896" s="30" t="s">
        <v>8478</v>
      </c>
      <c r="D8896" t="s">
        <v>21238</v>
      </c>
      <c r="E8896" t="s">
        <v>11853</v>
      </c>
      <c r="F8896" s="30" t="s">
        <v>19155</v>
      </c>
      <c r="G8896">
        <v>9.6999999999999993</v>
      </c>
      <c r="H8896">
        <v>4.2</v>
      </c>
      <c r="I8896">
        <v>8.8000000000000007</v>
      </c>
      <c r="J8896">
        <v>0</v>
      </c>
      <c r="K8896" s="13">
        <v>0.22699999999999998</v>
      </c>
      <c r="L8896" s="13">
        <v>4.2000000000000003E-2</v>
      </c>
      <c r="M8896" s="13">
        <v>9.6999999999999989E-2</v>
      </c>
      <c r="N8896" s="13">
        <v>8.8000000000000009E-2</v>
      </c>
      <c r="O8896" s="13">
        <v>0</v>
      </c>
      <c r="P8896" s="12" t="str">
        <f>LEFT(Tabela2[[#This Row],[Código]],2)</f>
        <v>84</v>
      </c>
    </row>
    <row r="8897" spans="2:16" ht="15" customHeight="1" x14ac:dyDescent="0.25">
      <c r="B8897" s="36" t="str">
        <f>LOOKUP(Tabela2[[#This Row],[RESUMO]],Tabela3[Grupo],Tabela3[Meus produtos])</f>
        <v>Não</v>
      </c>
      <c r="C8897" s="30" t="s">
        <v>8479</v>
      </c>
      <c r="D8897" t="s">
        <v>21238</v>
      </c>
      <c r="E8897" t="s">
        <v>11853</v>
      </c>
      <c r="F8897" s="30" t="s">
        <v>19156</v>
      </c>
      <c r="G8897">
        <v>9.6999999999999993</v>
      </c>
      <c r="H8897">
        <v>4.2</v>
      </c>
      <c r="I8897">
        <v>8.8000000000000007</v>
      </c>
      <c r="J8897">
        <v>0</v>
      </c>
      <c r="K8897" s="13">
        <v>0.22699999999999998</v>
      </c>
      <c r="L8897" s="13">
        <v>4.2000000000000003E-2</v>
      </c>
      <c r="M8897" s="13">
        <v>9.6999999999999989E-2</v>
      </c>
      <c r="N8897" s="13">
        <v>8.8000000000000009E-2</v>
      </c>
      <c r="O8897" s="13">
        <v>0</v>
      </c>
      <c r="P8897" s="12" t="str">
        <f>LEFT(Tabela2[[#This Row],[Código]],2)</f>
        <v>84</v>
      </c>
    </row>
    <row r="8898" spans="2:16" ht="15" customHeight="1" x14ac:dyDescent="0.25">
      <c r="B8898" s="36" t="str">
        <f>LOOKUP(Tabela2[[#This Row],[RESUMO]],Tabela3[Grupo],Tabela3[Meus produtos])</f>
        <v>Não</v>
      </c>
      <c r="C8898" s="30" t="s">
        <v>8480</v>
      </c>
      <c r="D8898" t="s">
        <v>21238</v>
      </c>
      <c r="E8898" t="s">
        <v>11853</v>
      </c>
      <c r="F8898" s="30" t="s">
        <v>19157</v>
      </c>
      <c r="G8898">
        <v>9.6999999999999993</v>
      </c>
      <c r="H8898">
        <v>4.2</v>
      </c>
      <c r="I8898">
        <v>8.8000000000000007</v>
      </c>
      <c r="J8898">
        <v>0</v>
      </c>
      <c r="K8898" s="13">
        <v>0.22699999999999998</v>
      </c>
      <c r="L8898" s="13">
        <v>4.2000000000000003E-2</v>
      </c>
      <c r="M8898" s="13">
        <v>9.6999999999999989E-2</v>
      </c>
      <c r="N8898" s="13">
        <v>8.8000000000000009E-2</v>
      </c>
      <c r="O8898" s="13">
        <v>0</v>
      </c>
      <c r="P8898" s="12" t="str">
        <f>LEFT(Tabela2[[#This Row],[Código]],2)</f>
        <v>84</v>
      </c>
    </row>
    <row r="8899" spans="2:16" ht="15" customHeight="1" x14ac:dyDescent="0.25">
      <c r="B8899" s="36" t="str">
        <f>LOOKUP(Tabela2[[#This Row],[RESUMO]],Tabela3[Grupo],Tabela3[Meus produtos])</f>
        <v>Não</v>
      </c>
      <c r="C8899" s="30" t="s">
        <v>8481</v>
      </c>
      <c r="D8899" t="s">
        <v>21238</v>
      </c>
      <c r="E8899" t="s">
        <v>11853</v>
      </c>
      <c r="F8899" s="30" t="s">
        <v>19158</v>
      </c>
      <c r="G8899">
        <v>9.6999999999999993</v>
      </c>
      <c r="H8899">
        <v>4.2</v>
      </c>
      <c r="I8899">
        <v>8.8000000000000007</v>
      </c>
      <c r="J8899">
        <v>0</v>
      </c>
      <c r="K8899" s="13">
        <v>0.22699999999999998</v>
      </c>
      <c r="L8899" s="13">
        <v>4.2000000000000003E-2</v>
      </c>
      <c r="M8899" s="13">
        <v>9.6999999999999989E-2</v>
      </c>
      <c r="N8899" s="13">
        <v>8.8000000000000009E-2</v>
      </c>
      <c r="O8899" s="13">
        <v>0</v>
      </c>
      <c r="P8899" s="12" t="str">
        <f>LEFT(Tabela2[[#This Row],[Código]],2)</f>
        <v>84</v>
      </c>
    </row>
    <row r="8900" spans="2:16" ht="15" customHeight="1" x14ac:dyDescent="0.25">
      <c r="B8900" s="36" t="str">
        <f>LOOKUP(Tabela2[[#This Row],[RESUMO]],Tabela3[Grupo],Tabela3[Meus produtos])</f>
        <v>Não</v>
      </c>
      <c r="C8900" s="30" t="s">
        <v>8482</v>
      </c>
      <c r="D8900" t="s">
        <v>21238</v>
      </c>
      <c r="E8900" t="s">
        <v>11853</v>
      </c>
      <c r="F8900" s="30" t="s">
        <v>19159</v>
      </c>
      <c r="G8900">
        <v>9.6999999999999993</v>
      </c>
      <c r="H8900">
        <v>4.2</v>
      </c>
      <c r="I8900">
        <v>8.8000000000000007</v>
      </c>
      <c r="J8900">
        <v>0</v>
      </c>
      <c r="K8900" s="13">
        <v>0.22699999999999998</v>
      </c>
      <c r="L8900" s="13">
        <v>4.2000000000000003E-2</v>
      </c>
      <c r="M8900" s="13">
        <v>9.6999999999999989E-2</v>
      </c>
      <c r="N8900" s="13">
        <v>8.8000000000000009E-2</v>
      </c>
      <c r="O8900" s="13">
        <v>0</v>
      </c>
      <c r="P8900" s="12" t="str">
        <f>LEFT(Tabela2[[#This Row],[Código]],2)</f>
        <v>84</v>
      </c>
    </row>
    <row r="8901" spans="2:16" ht="15" customHeight="1" x14ac:dyDescent="0.25">
      <c r="B8901" s="36" t="str">
        <f>LOOKUP(Tabela2[[#This Row],[RESUMO]],Tabela3[Grupo],Tabela3[Meus produtos])</f>
        <v>Não</v>
      </c>
      <c r="C8901" s="30" t="s">
        <v>8483</v>
      </c>
      <c r="D8901" t="s">
        <v>21238</v>
      </c>
      <c r="E8901" t="s">
        <v>11853</v>
      </c>
      <c r="F8901" s="30" t="s">
        <v>19160</v>
      </c>
      <c r="G8901">
        <v>9.6999999999999993</v>
      </c>
      <c r="H8901">
        <v>4.2</v>
      </c>
      <c r="I8901">
        <v>8.8000000000000007</v>
      </c>
      <c r="J8901">
        <v>0</v>
      </c>
      <c r="K8901" s="13">
        <v>0.22699999999999998</v>
      </c>
      <c r="L8901" s="13">
        <v>4.2000000000000003E-2</v>
      </c>
      <c r="M8901" s="13">
        <v>9.6999999999999989E-2</v>
      </c>
      <c r="N8901" s="13">
        <v>8.8000000000000009E-2</v>
      </c>
      <c r="O8901" s="13">
        <v>0</v>
      </c>
      <c r="P8901" s="12" t="str">
        <f>LEFT(Tabela2[[#This Row],[Código]],2)</f>
        <v>84</v>
      </c>
    </row>
    <row r="8902" spans="2:16" ht="15" customHeight="1" x14ac:dyDescent="0.25">
      <c r="B8902" s="36" t="str">
        <f>LOOKUP(Tabela2[[#This Row],[RESUMO]],Tabela3[Grupo],Tabela3[Meus produtos])</f>
        <v>Não</v>
      </c>
      <c r="C8902" s="30" t="s">
        <v>8484</v>
      </c>
      <c r="D8902" t="s">
        <v>21238</v>
      </c>
      <c r="E8902" t="s">
        <v>11853</v>
      </c>
      <c r="F8902" s="30" t="s">
        <v>19161</v>
      </c>
      <c r="G8902">
        <v>9.6999999999999993</v>
      </c>
      <c r="H8902">
        <v>4.2</v>
      </c>
      <c r="I8902">
        <v>8.8000000000000007</v>
      </c>
      <c r="J8902">
        <v>0</v>
      </c>
      <c r="K8902" s="13">
        <v>0.22699999999999998</v>
      </c>
      <c r="L8902" s="13">
        <v>4.2000000000000003E-2</v>
      </c>
      <c r="M8902" s="13">
        <v>9.6999999999999989E-2</v>
      </c>
      <c r="N8902" s="13">
        <v>8.8000000000000009E-2</v>
      </c>
      <c r="O8902" s="13">
        <v>0</v>
      </c>
      <c r="P8902" s="12" t="str">
        <f>LEFT(Tabela2[[#This Row],[Código]],2)</f>
        <v>84</v>
      </c>
    </row>
    <row r="8903" spans="2:16" ht="15" customHeight="1" x14ac:dyDescent="0.25">
      <c r="B8903" s="36" t="str">
        <f>LOOKUP(Tabela2[[#This Row],[RESUMO]],Tabela3[Grupo],Tabela3[Meus produtos])</f>
        <v>Não</v>
      </c>
      <c r="C8903" s="30" t="s">
        <v>8485</v>
      </c>
      <c r="D8903" t="s">
        <v>21238</v>
      </c>
      <c r="E8903" t="s">
        <v>11853</v>
      </c>
      <c r="F8903" s="30" t="s">
        <v>19162</v>
      </c>
      <c r="G8903">
        <v>9.6999999999999993</v>
      </c>
      <c r="H8903">
        <v>4.2</v>
      </c>
      <c r="I8903">
        <v>8.8000000000000007</v>
      </c>
      <c r="J8903">
        <v>0</v>
      </c>
      <c r="K8903" s="13">
        <v>0.22699999999999998</v>
      </c>
      <c r="L8903" s="13">
        <v>4.2000000000000003E-2</v>
      </c>
      <c r="M8903" s="13">
        <v>9.6999999999999989E-2</v>
      </c>
      <c r="N8903" s="13">
        <v>8.8000000000000009E-2</v>
      </c>
      <c r="O8903" s="13">
        <v>0</v>
      </c>
      <c r="P8903" s="12" t="str">
        <f>LEFT(Tabela2[[#This Row],[Código]],2)</f>
        <v>84</v>
      </c>
    </row>
    <row r="8904" spans="2:16" ht="15" customHeight="1" x14ac:dyDescent="0.25">
      <c r="B8904" s="36" t="str">
        <f>LOOKUP(Tabela2[[#This Row],[RESUMO]],Tabela3[Grupo],Tabela3[Meus produtos])</f>
        <v>Não</v>
      </c>
      <c r="C8904" s="30" t="s">
        <v>8486</v>
      </c>
      <c r="D8904" t="s">
        <v>21238</v>
      </c>
      <c r="E8904" t="s">
        <v>11853</v>
      </c>
      <c r="F8904" s="30" t="s">
        <v>19163</v>
      </c>
      <c r="G8904">
        <v>9.6999999999999993</v>
      </c>
      <c r="H8904">
        <v>4.2</v>
      </c>
      <c r="I8904">
        <v>8.8000000000000007</v>
      </c>
      <c r="J8904">
        <v>0</v>
      </c>
      <c r="K8904" s="13">
        <v>0.22699999999999998</v>
      </c>
      <c r="L8904" s="13">
        <v>4.2000000000000003E-2</v>
      </c>
      <c r="M8904" s="13">
        <v>9.6999999999999989E-2</v>
      </c>
      <c r="N8904" s="13">
        <v>8.8000000000000009E-2</v>
      </c>
      <c r="O8904" s="13">
        <v>0</v>
      </c>
      <c r="P8904" s="12" t="str">
        <f>LEFT(Tabela2[[#This Row],[Código]],2)</f>
        <v>84</v>
      </c>
    </row>
    <row r="8905" spans="2:16" ht="15" customHeight="1" x14ac:dyDescent="0.25">
      <c r="B8905" s="36" t="str">
        <f>LOOKUP(Tabela2[[#This Row],[RESUMO]],Tabela3[Grupo],Tabela3[Meus produtos])</f>
        <v>Não</v>
      </c>
      <c r="C8905" s="30" t="s">
        <v>8487</v>
      </c>
      <c r="D8905" t="s">
        <v>21238</v>
      </c>
      <c r="E8905" t="s">
        <v>11853</v>
      </c>
      <c r="F8905" s="30" t="s">
        <v>19164</v>
      </c>
      <c r="G8905">
        <v>9.6999999999999993</v>
      </c>
      <c r="H8905">
        <v>4.2</v>
      </c>
      <c r="I8905">
        <v>8.8000000000000007</v>
      </c>
      <c r="J8905">
        <v>0</v>
      </c>
      <c r="K8905" s="13">
        <v>0.22699999999999998</v>
      </c>
      <c r="L8905" s="13">
        <v>4.2000000000000003E-2</v>
      </c>
      <c r="M8905" s="13">
        <v>9.6999999999999989E-2</v>
      </c>
      <c r="N8905" s="13">
        <v>8.8000000000000009E-2</v>
      </c>
      <c r="O8905" s="13">
        <v>0</v>
      </c>
      <c r="P8905" s="12" t="str">
        <f>LEFT(Tabela2[[#This Row],[Código]],2)</f>
        <v>84</v>
      </c>
    </row>
    <row r="8906" spans="2:16" ht="15" customHeight="1" x14ac:dyDescent="0.25">
      <c r="B8906" s="36" t="str">
        <f>LOOKUP(Tabela2[[#This Row],[RESUMO]],Tabela3[Grupo],Tabela3[Meus produtos])</f>
        <v>Não</v>
      </c>
      <c r="C8906" s="30" t="s">
        <v>8488</v>
      </c>
      <c r="D8906" t="s">
        <v>21238</v>
      </c>
      <c r="E8906" t="s">
        <v>11853</v>
      </c>
      <c r="F8906" s="30" t="s">
        <v>19165</v>
      </c>
      <c r="G8906">
        <v>9.6999999999999993</v>
      </c>
      <c r="H8906">
        <v>4.2</v>
      </c>
      <c r="I8906">
        <v>8.8000000000000007</v>
      </c>
      <c r="J8906">
        <v>0</v>
      </c>
      <c r="K8906" s="13">
        <v>0.22699999999999998</v>
      </c>
      <c r="L8906" s="13">
        <v>4.2000000000000003E-2</v>
      </c>
      <c r="M8906" s="13">
        <v>9.6999999999999989E-2</v>
      </c>
      <c r="N8906" s="13">
        <v>8.8000000000000009E-2</v>
      </c>
      <c r="O8906" s="13">
        <v>0</v>
      </c>
      <c r="P8906" s="12" t="str">
        <f>LEFT(Tabela2[[#This Row],[Código]],2)</f>
        <v>84</v>
      </c>
    </row>
    <row r="8907" spans="2:16" ht="15" customHeight="1" x14ac:dyDescent="0.25">
      <c r="B8907" s="36" t="str">
        <f>LOOKUP(Tabela2[[#This Row],[RESUMO]],Tabela3[Grupo],Tabela3[Meus produtos])</f>
        <v>Não</v>
      </c>
      <c r="C8907" s="30" t="s">
        <v>8489</v>
      </c>
      <c r="D8907" t="s">
        <v>21238</v>
      </c>
      <c r="E8907" t="s">
        <v>11853</v>
      </c>
      <c r="F8907" s="30" t="s">
        <v>19166</v>
      </c>
      <c r="G8907">
        <v>9.6999999999999993</v>
      </c>
      <c r="H8907">
        <v>4.2</v>
      </c>
      <c r="I8907">
        <v>8.8000000000000007</v>
      </c>
      <c r="J8907">
        <v>0</v>
      </c>
      <c r="K8907" s="13">
        <v>0.22699999999999998</v>
      </c>
      <c r="L8907" s="13">
        <v>4.2000000000000003E-2</v>
      </c>
      <c r="M8907" s="13">
        <v>9.6999999999999989E-2</v>
      </c>
      <c r="N8907" s="13">
        <v>8.8000000000000009E-2</v>
      </c>
      <c r="O8907" s="13">
        <v>0</v>
      </c>
      <c r="P8907" s="12" t="str">
        <f>LEFT(Tabela2[[#This Row],[Código]],2)</f>
        <v>84</v>
      </c>
    </row>
    <row r="8908" spans="2:16" ht="15" customHeight="1" x14ac:dyDescent="0.25">
      <c r="B8908" s="36" t="str">
        <f>LOOKUP(Tabela2[[#This Row],[RESUMO]],Tabela3[Grupo],Tabela3[Meus produtos])</f>
        <v>Não</v>
      </c>
      <c r="C8908" s="30" t="s">
        <v>8490</v>
      </c>
      <c r="D8908" t="s">
        <v>21238</v>
      </c>
      <c r="E8908" t="s">
        <v>11853</v>
      </c>
      <c r="F8908" s="30" t="s">
        <v>19167</v>
      </c>
      <c r="G8908">
        <v>9.6999999999999993</v>
      </c>
      <c r="H8908">
        <v>4.2</v>
      </c>
      <c r="I8908">
        <v>12</v>
      </c>
      <c r="J8908">
        <v>0</v>
      </c>
      <c r="K8908" s="13">
        <v>0.25900000000000001</v>
      </c>
      <c r="L8908" s="13">
        <v>4.2000000000000003E-2</v>
      </c>
      <c r="M8908" s="13">
        <v>9.6999999999999989E-2</v>
      </c>
      <c r="N8908" s="13">
        <v>0.12</v>
      </c>
      <c r="O8908" s="13">
        <v>0</v>
      </c>
      <c r="P8908" s="12" t="str">
        <f>LEFT(Tabela2[[#This Row],[Código]],2)</f>
        <v>84</v>
      </c>
    </row>
    <row r="8909" spans="2:16" ht="15" customHeight="1" x14ac:dyDescent="0.25">
      <c r="B8909" s="36" t="str">
        <f>LOOKUP(Tabela2[[#This Row],[RESUMO]],Tabela3[Grupo],Tabela3[Meus produtos])</f>
        <v>Não</v>
      </c>
      <c r="C8909" s="30" t="s">
        <v>8491</v>
      </c>
      <c r="D8909" t="s">
        <v>21238</v>
      </c>
      <c r="E8909" t="s">
        <v>11853</v>
      </c>
      <c r="F8909" s="30" t="s">
        <v>19168</v>
      </c>
      <c r="G8909">
        <v>9.6999999999999993</v>
      </c>
      <c r="H8909">
        <v>4.2</v>
      </c>
      <c r="I8909">
        <v>12</v>
      </c>
      <c r="J8909">
        <v>0</v>
      </c>
      <c r="K8909" s="13">
        <v>0.25900000000000001</v>
      </c>
      <c r="L8909" s="13">
        <v>4.2000000000000003E-2</v>
      </c>
      <c r="M8909" s="13">
        <v>9.6999999999999989E-2</v>
      </c>
      <c r="N8909" s="13">
        <v>0.12</v>
      </c>
      <c r="O8909" s="13">
        <v>0</v>
      </c>
      <c r="P8909" s="12" t="str">
        <f>LEFT(Tabela2[[#This Row],[Código]],2)</f>
        <v>84</v>
      </c>
    </row>
    <row r="8910" spans="2:16" ht="15" customHeight="1" x14ac:dyDescent="0.25">
      <c r="B8910" s="36" t="str">
        <f>LOOKUP(Tabela2[[#This Row],[RESUMO]],Tabela3[Grupo],Tabela3[Meus produtos])</f>
        <v>Não</v>
      </c>
      <c r="C8910" s="30" t="s">
        <v>8492</v>
      </c>
      <c r="D8910" t="s">
        <v>21238</v>
      </c>
      <c r="E8910" t="s">
        <v>11853</v>
      </c>
      <c r="F8910" s="30" t="s">
        <v>19169</v>
      </c>
      <c r="G8910">
        <v>9.6999999999999993</v>
      </c>
      <c r="H8910">
        <v>4.2</v>
      </c>
      <c r="I8910">
        <v>8.8000000000000007</v>
      </c>
      <c r="J8910">
        <v>0</v>
      </c>
      <c r="K8910" s="13">
        <v>0.22699999999999998</v>
      </c>
      <c r="L8910" s="13">
        <v>4.2000000000000003E-2</v>
      </c>
      <c r="M8910" s="13">
        <v>9.6999999999999989E-2</v>
      </c>
      <c r="N8910" s="13">
        <v>8.8000000000000009E-2</v>
      </c>
      <c r="O8910" s="13">
        <v>0</v>
      </c>
      <c r="P8910" s="12" t="str">
        <f>LEFT(Tabela2[[#This Row],[Código]],2)</f>
        <v>84</v>
      </c>
    </row>
    <row r="8911" spans="2:16" ht="15" customHeight="1" x14ac:dyDescent="0.25">
      <c r="B8911" s="36" t="str">
        <f>LOOKUP(Tabela2[[#This Row],[RESUMO]],Tabela3[Grupo],Tabela3[Meus produtos])</f>
        <v>Não</v>
      </c>
      <c r="C8911" s="30" t="s">
        <v>8493</v>
      </c>
      <c r="D8911" t="s">
        <v>21238</v>
      </c>
      <c r="E8911" t="s">
        <v>11853</v>
      </c>
      <c r="F8911" s="30" t="s">
        <v>19170</v>
      </c>
      <c r="G8911">
        <v>6.4</v>
      </c>
      <c r="H8911">
        <v>4.2</v>
      </c>
      <c r="I8911">
        <v>0</v>
      </c>
      <c r="J8911">
        <v>0</v>
      </c>
      <c r="K8911" s="13">
        <v>0.10600000000000001</v>
      </c>
      <c r="L8911" s="13">
        <v>4.2000000000000003E-2</v>
      </c>
      <c r="M8911" s="13">
        <v>6.4000000000000001E-2</v>
      </c>
      <c r="N8911" s="13">
        <v>0</v>
      </c>
      <c r="O8911" s="13">
        <v>0</v>
      </c>
      <c r="P8911" s="12" t="str">
        <f>LEFT(Tabela2[[#This Row],[Código]],2)</f>
        <v>84</v>
      </c>
    </row>
    <row r="8912" spans="2:16" ht="15" customHeight="1" x14ac:dyDescent="0.25">
      <c r="B8912" s="36" t="str">
        <f>LOOKUP(Tabela2[[#This Row],[RESUMO]],Tabela3[Grupo],Tabela3[Meus produtos])</f>
        <v>Não</v>
      </c>
      <c r="C8912" s="30" t="s">
        <v>8494</v>
      </c>
      <c r="D8912" t="s">
        <v>21238</v>
      </c>
      <c r="E8912" t="s">
        <v>11853</v>
      </c>
      <c r="F8912" s="30" t="s">
        <v>19171</v>
      </c>
      <c r="G8912">
        <v>9.6999999999999993</v>
      </c>
      <c r="H8912">
        <v>4.2</v>
      </c>
      <c r="I8912">
        <v>8.8000000000000007</v>
      </c>
      <c r="J8912">
        <v>0</v>
      </c>
      <c r="K8912" s="13">
        <v>0.22699999999999998</v>
      </c>
      <c r="L8912" s="13">
        <v>4.2000000000000003E-2</v>
      </c>
      <c r="M8912" s="13">
        <v>9.6999999999999989E-2</v>
      </c>
      <c r="N8912" s="13">
        <v>8.8000000000000009E-2</v>
      </c>
      <c r="O8912" s="13">
        <v>0</v>
      </c>
      <c r="P8912" s="12" t="str">
        <f>LEFT(Tabela2[[#This Row],[Código]],2)</f>
        <v>84</v>
      </c>
    </row>
    <row r="8913" spans="2:16" ht="15" customHeight="1" x14ac:dyDescent="0.25">
      <c r="B8913" s="36" t="str">
        <f>LOOKUP(Tabela2[[#This Row],[RESUMO]],Tabela3[Grupo],Tabela3[Meus produtos])</f>
        <v>Não</v>
      </c>
      <c r="C8913" s="30" t="s">
        <v>8495</v>
      </c>
      <c r="D8913" t="s">
        <v>21238</v>
      </c>
      <c r="E8913" t="s">
        <v>11853</v>
      </c>
      <c r="F8913" s="30" t="s">
        <v>19172</v>
      </c>
      <c r="G8913">
        <v>9.6999999999999993</v>
      </c>
      <c r="H8913">
        <v>4.2</v>
      </c>
      <c r="I8913">
        <v>8.8000000000000007</v>
      </c>
      <c r="J8913">
        <v>0</v>
      </c>
      <c r="K8913" s="13">
        <v>0.22699999999999998</v>
      </c>
      <c r="L8913" s="13">
        <v>4.2000000000000003E-2</v>
      </c>
      <c r="M8913" s="13">
        <v>9.6999999999999989E-2</v>
      </c>
      <c r="N8913" s="13">
        <v>8.8000000000000009E-2</v>
      </c>
      <c r="O8913" s="13">
        <v>0</v>
      </c>
      <c r="P8913" s="12" t="str">
        <f>LEFT(Tabela2[[#This Row],[Código]],2)</f>
        <v>84</v>
      </c>
    </row>
    <row r="8914" spans="2:16" ht="15" customHeight="1" x14ac:dyDescent="0.25">
      <c r="B8914" s="36" t="str">
        <f>LOOKUP(Tabela2[[#This Row],[RESUMO]],Tabela3[Grupo],Tabela3[Meus produtos])</f>
        <v>Não</v>
      </c>
      <c r="C8914" s="30" t="s">
        <v>8496</v>
      </c>
      <c r="D8914" t="s">
        <v>21238</v>
      </c>
      <c r="E8914" t="s">
        <v>11853</v>
      </c>
      <c r="F8914" s="30" t="s">
        <v>19173</v>
      </c>
      <c r="G8914">
        <v>9.6999999999999993</v>
      </c>
      <c r="H8914">
        <v>4.2</v>
      </c>
      <c r="I8914">
        <v>8.8000000000000007</v>
      </c>
      <c r="J8914">
        <v>0</v>
      </c>
      <c r="K8914" s="13">
        <v>0.22699999999999998</v>
      </c>
      <c r="L8914" s="13">
        <v>4.2000000000000003E-2</v>
      </c>
      <c r="M8914" s="13">
        <v>9.6999999999999989E-2</v>
      </c>
      <c r="N8914" s="13">
        <v>8.8000000000000009E-2</v>
      </c>
      <c r="O8914" s="13">
        <v>0</v>
      </c>
      <c r="P8914" s="12" t="str">
        <f>LEFT(Tabela2[[#This Row],[Código]],2)</f>
        <v>84</v>
      </c>
    </row>
    <row r="8915" spans="2:16" ht="15" customHeight="1" x14ac:dyDescent="0.25">
      <c r="B8915" s="36" t="str">
        <f>LOOKUP(Tabela2[[#This Row],[RESUMO]],Tabela3[Grupo],Tabela3[Meus produtos])</f>
        <v>Não</v>
      </c>
      <c r="C8915" s="30" t="s">
        <v>8497</v>
      </c>
      <c r="D8915" t="s">
        <v>21238</v>
      </c>
      <c r="E8915" t="s">
        <v>11853</v>
      </c>
      <c r="F8915" s="30" t="s">
        <v>19174</v>
      </c>
      <c r="G8915">
        <v>6.28</v>
      </c>
      <c r="H8915">
        <v>4.28</v>
      </c>
      <c r="I8915">
        <v>0</v>
      </c>
      <c r="J8915">
        <v>0</v>
      </c>
      <c r="K8915" s="13">
        <v>0.10560000000000001</v>
      </c>
      <c r="L8915" s="13">
        <v>4.2800000000000005E-2</v>
      </c>
      <c r="M8915" s="13">
        <v>6.2800000000000009E-2</v>
      </c>
      <c r="N8915" s="13">
        <v>0</v>
      </c>
      <c r="O8915" s="13">
        <v>0</v>
      </c>
      <c r="P8915" s="12" t="str">
        <f>LEFT(Tabela2[[#This Row],[Código]],2)</f>
        <v>84</v>
      </c>
    </row>
    <row r="8916" spans="2:16" ht="15" customHeight="1" x14ac:dyDescent="0.25">
      <c r="B8916" s="36" t="str">
        <f>LOOKUP(Tabela2[[#This Row],[RESUMO]],Tabela3[Grupo],Tabela3[Meus produtos])</f>
        <v>Não</v>
      </c>
      <c r="C8916" s="30" t="s">
        <v>8498</v>
      </c>
      <c r="D8916" t="s">
        <v>21238</v>
      </c>
      <c r="E8916" t="s">
        <v>11853</v>
      </c>
      <c r="F8916" s="30" t="s">
        <v>19175</v>
      </c>
      <c r="G8916">
        <v>9.6999999999999993</v>
      </c>
      <c r="H8916">
        <v>4.2</v>
      </c>
      <c r="I8916">
        <v>8.8000000000000007</v>
      </c>
      <c r="J8916">
        <v>0</v>
      </c>
      <c r="K8916" s="13">
        <v>0.22699999999999998</v>
      </c>
      <c r="L8916" s="13">
        <v>4.2000000000000003E-2</v>
      </c>
      <c r="M8916" s="13">
        <v>9.6999999999999989E-2</v>
      </c>
      <c r="N8916" s="13">
        <v>8.8000000000000009E-2</v>
      </c>
      <c r="O8916" s="13">
        <v>0</v>
      </c>
      <c r="P8916" s="12" t="str">
        <f>LEFT(Tabela2[[#This Row],[Código]],2)</f>
        <v>84</v>
      </c>
    </row>
    <row r="8917" spans="2:16" ht="15" customHeight="1" x14ac:dyDescent="0.25">
      <c r="B8917" s="36" t="str">
        <f>LOOKUP(Tabela2[[#This Row],[RESUMO]],Tabela3[Grupo],Tabela3[Meus produtos])</f>
        <v>Não</v>
      </c>
      <c r="C8917" s="30" t="s">
        <v>8499</v>
      </c>
      <c r="D8917" t="s">
        <v>21238</v>
      </c>
      <c r="E8917" t="s">
        <v>11853</v>
      </c>
      <c r="F8917" s="30" t="s">
        <v>19176</v>
      </c>
      <c r="G8917">
        <v>9.6999999999999993</v>
      </c>
      <c r="H8917">
        <v>4.2</v>
      </c>
      <c r="I8917">
        <v>8.8000000000000007</v>
      </c>
      <c r="J8917">
        <v>0</v>
      </c>
      <c r="K8917" s="13">
        <v>0.22699999999999998</v>
      </c>
      <c r="L8917" s="13">
        <v>4.2000000000000003E-2</v>
      </c>
      <c r="M8917" s="13">
        <v>9.6999999999999989E-2</v>
      </c>
      <c r="N8917" s="13">
        <v>8.8000000000000009E-2</v>
      </c>
      <c r="O8917" s="13">
        <v>0</v>
      </c>
      <c r="P8917" s="12" t="str">
        <f>LEFT(Tabela2[[#This Row],[Código]],2)</f>
        <v>84</v>
      </c>
    </row>
    <row r="8918" spans="2:16" ht="15" customHeight="1" x14ac:dyDescent="0.25">
      <c r="B8918" s="36" t="str">
        <f>LOOKUP(Tabela2[[#This Row],[RESUMO]],Tabela3[Grupo],Tabela3[Meus produtos])</f>
        <v>Não</v>
      </c>
      <c r="C8918" s="30" t="s">
        <v>8500</v>
      </c>
      <c r="D8918" t="s">
        <v>21238</v>
      </c>
      <c r="E8918" t="s">
        <v>11853</v>
      </c>
      <c r="F8918" s="30" t="s">
        <v>19177</v>
      </c>
      <c r="G8918">
        <v>9.6999999999999993</v>
      </c>
      <c r="H8918">
        <v>4.2</v>
      </c>
      <c r="I8918">
        <v>8.8000000000000007</v>
      </c>
      <c r="J8918">
        <v>0</v>
      </c>
      <c r="K8918" s="13">
        <v>0.22699999999999998</v>
      </c>
      <c r="L8918" s="13">
        <v>4.2000000000000003E-2</v>
      </c>
      <c r="M8918" s="13">
        <v>9.6999999999999989E-2</v>
      </c>
      <c r="N8918" s="13">
        <v>8.8000000000000009E-2</v>
      </c>
      <c r="O8918" s="13">
        <v>0</v>
      </c>
      <c r="P8918" s="12" t="str">
        <f>LEFT(Tabela2[[#This Row],[Código]],2)</f>
        <v>84</v>
      </c>
    </row>
    <row r="8919" spans="2:16" ht="15" customHeight="1" x14ac:dyDescent="0.25">
      <c r="B8919" s="36" t="str">
        <f>LOOKUP(Tabela2[[#This Row],[RESUMO]],Tabela3[Grupo],Tabela3[Meus produtos])</f>
        <v>Não</v>
      </c>
      <c r="C8919" s="30" t="s">
        <v>8501</v>
      </c>
      <c r="D8919" t="s">
        <v>21238</v>
      </c>
      <c r="E8919" t="s">
        <v>11853</v>
      </c>
      <c r="F8919" s="30" t="s">
        <v>19178</v>
      </c>
      <c r="G8919">
        <v>9.6999999999999993</v>
      </c>
      <c r="H8919">
        <v>4.2</v>
      </c>
      <c r="I8919">
        <v>8.8000000000000007</v>
      </c>
      <c r="J8919">
        <v>0</v>
      </c>
      <c r="K8919" s="13">
        <v>0.22699999999999998</v>
      </c>
      <c r="L8919" s="13">
        <v>4.2000000000000003E-2</v>
      </c>
      <c r="M8919" s="13">
        <v>9.6999999999999989E-2</v>
      </c>
      <c r="N8919" s="13">
        <v>8.8000000000000009E-2</v>
      </c>
      <c r="O8919" s="13">
        <v>0</v>
      </c>
      <c r="P8919" s="12" t="str">
        <f>LEFT(Tabela2[[#This Row],[Código]],2)</f>
        <v>84</v>
      </c>
    </row>
    <row r="8920" spans="2:16" ht="15" customHeight="1" x14ac:dyDescent="0.25">
      <c r="B8920" s="36" t="str">
        <f>LOOKUP(Tabela2[[#This Row],[RESUMO]],Tabela3[Grupo],Tabela3[Meus produtos])</f>
        <v>Não</v>
      </c>
      <c r="C8920" s="30" t="s">
        <v>8502</v>
      </c>
      <c r="D8920" t="s">
        <v>21238</v>
      </c>
      <c r="E8920" t="s">
        <v>11853</v>
      </c>
      <c r="F8920" s="30" t="s">
        <v>19179</v>
      </c>
      <c r="G8920">
        <v>9.6999999999999993</v>
      </c>
      <c r="H8920">
        <v>4.2</v>
      </c>
      <c r="I8920">
        <v>8.8000000000000007</v>
      </c>
      <c r="J8920">
        <v>0</v>
      </c>
      <c r="K8920" s="13">
        <v>0.22699999999999998</v>
      </c>
      <c r="L8920" s="13">
        <v>4.2000000000000003E-2</v>
      </c>
      <c r="M8920" s="13">
        <v>9.6999999999999989E-2</v>
      </c>
      <c r="N8920" s="13">
        <v>8.8000000000000009E-2</v>
      </c>
      <c r="O8920" s="13">
        <v>0</v>
      </c>
      <c r="P8920" s="12" t="str">
        <f>LEFT(Tabela2[[#This Row],[Código]],2)</f>
        <v>84</v>
      </c>
    </row>
    <row r="8921" spans="2:16" ht="15" customHeight="1" x14ac:dyDescent="0.25">
      <c r="B8921" s="36" t="str">
        <f>LOOKUP(Tabela2[[#This Row],[RESUMO]],Tabela3[Grupo],Tabela3[Meus produtos])</f>
        <v>Não</v>
      </c>
      <c r="C8921" s="30" t="s">
        <v>8503</v>
      </c>
      <c r="D8921" t="s">
        <v>21238</v>
      </c>
      <c r="E8921" t="s">
        <v>11853</v>
      </c>
      <c r="F8921" s="30" t="s">
        <v>19180</v>
      </c>
      <c r="G8921">
        <v>9.6999999999999993</v>
      </c>
      <c r="H8921">
        <v>4.2</v>
      </c>
      <c r="I8921">
        <v>8.8000000000000007</v>
      </c>
      <c r="J8921">
        <v>0</v>
      </c>
      <c r="K8921" s="13">
        <v>0.22699999999999998</v>
      </c>
      <c r="L8921" s="13">
        <v>4.2000000000000003E-2</v>
      </c>
      <c r="M8921" s="13">
        <v>9.6999999999999989E-2</v>
      </c>
      <c r="N8921" s="13">
        <v>8.8000000000000009E-2</v>
      </c>
      <c r="O8921" s="13">
        <v>0</v>
      </c>
      <c r="P8921" s="12" t="str">
        <f>LEFT(Tabela2[[#This Row],[Código]],2)</f>
        <v>84</v>
      </c>
    </row>
    <row r="8922" spans="2:16" ht="15" customHeight="1" x14ac:dyDescent="0.25">
      <c r="B8922" s="36" t="str">
        <f>LOOKUP(Tabela2[[#This Row],[RESUMO]],Tabela3[Grupo],Tabela3[Meus produtos])</f>
        <v>Não</v>
      </c>
      <c r="C8922" s="30" t="s">
        <v>8504</v>
      </c>
      <c r="D8922" t="s">
        <v>21238</v>
      </c>
      <c r="E8922" t="s">
        <v>11853</v>
      </c>
      <c r="F8922" s="30" t="s">
        <v>19181</v>
      </c>
      <c r="G8922">
        <v>9.6999999999999993</v>
      </c>
      <c r="H8922">
        <v>4.2</v>
      </c>
      <c r="I8922">
        <v>8.8000000000000007</v>
      </c>
      <c r="J8922">
        <v>0</v>
      </c>
      <c r="K8922" s="13">
        <v>0.22699999999999998</v>
      </c>
      <c r="L8922" s="13">
        <v>4.2000000000000003E-2</v>
      </c>
      <c r="M8922" s="13">
        <v>9.6999999999999989E-2</v>
      </c>
      <c r="N8922" s="13">
        <v>8.8000000000000009E-2</v>
      </c>
      <c r="O8922" s="13">
        <v>0</v>
      </c>
      <c r="P8922" s="12" t="str">
        <f>LEFT(Tabela2[[#This Row],[Código]],2)</f>
        <v>84</v>
      </c>
    </row>
    <row r="8923" spans="2:16" ht="15" customHeight="1" x14ac:dyDescent="0.25">
      <c r="B8923" s="36" t="str">
        <f>LOOKUP(Tabela2[[#This Row],[RESUMO]],Tabela3[Grupo],Tabela3[Meus produtos])</f>
        <v>Não</v>
      </c>
      <c r="C8923" s="30" t="s">
        <v>8505</v>
      </c>
      <c r="D8923" t="s">
        <v>21238</v>
      </c>
      <c r="E8923" t="s">
        <v>11853</v>
      </c>
      <c r="F8923" s="30" t="s">
        <v>19182</v>
      </c>
      <c r="G8923">
        <v>9.6999999999999993</v>
      </c>
      <c r="H8923">
        <v>4.2</v>
      </c>
      <c r="I8923">
        <v>8.8000000000000007</v>
      </c>
      <c r="J8923">
        <v>0</v>
      </c>
      <c r="K8923" s="13">
        <v>0.22699999999999998</v>
      </c>
      <c r="L8923" s="13">
        <v>4.2000000000000003E-2</v>
      </c>
      <c r="M8923" s="13">
        <v>9.6999999999999989E-2</v>
      </c>
      <c r="N8923" s="13">
        <v>8.8000000000000009E-2</v>
      </c>
      <c r="O8923" s="13">
        <v>0</v>
      </c>
      <c r="P8923" s="12" t="str">
        <f>LEFT(Tabela2[[#This Row],[Código]],2)</f>
        <v>84</v>
      </c>
    </row>
    <row r="8924" spans="2:16" ht="15" customHeight="1" x14ac:dyDescent="0.25">
      <c r="B8924" s="36" t="str">
        <f>LOOKUP(Tabela2[[#This Row],[RESUMO]],Tabela3[Grupo],Tabela3[Meus produtos])</f>
        <v>Não</v>
      </c>
      <c r="C8924" s="30" t="s">
        <v>8506</v>
      </c>
      <c r="D8924" t="s">
        <v>21238</v>
      </c>
      <c r="E8924" t="s">
        <v>11853</v>
      </c>
      <c r="F8924" s="30" t="s">
        <v>19183</v>
      </c>
      <c r="G8924">
        <v>9.6999999999999993</v>
      </c>
      <c r="H8924">
        <v>4.2</v>
      </c>
      <c r="I8924">
        <v>8.8000000000000007</v>
      </c>
      <c r="J8924">
        <v>0</v>
      </c>
      <c r="K8924" s="13">
        <v>0.22699999999999998</v>
      </c>
      <c r="L8924" s="13">
        <v>4.2000000000000003E-2</v>
      </c>
      <c r="M8924" s="13">
        <v>9.6999999999999989E-2</v>
      </c>
      <c r="N8924" s="13">
        <v>8.8000000000000009E-2</v>
      </c>
      <c r="O8924" s="13">
        <v>0</v>
      </c>
      <c r="P8924" s="12" t="str">
        <f>LEFT(Tabela2[[#This Row],[Código]],2)</f>
        <v>84</v>
      </c>
    </row>
    <row r="8925" spans="2:16" ht="15" customHeight="1" x14ac:dyDescent="0.25">
      <c r="B8925" s="36" t="str">
        <f>LOOKUP(Tabela2[[#This Row],[RESUMO]],Tabela3[Grupo],Tabela3[Meus produtos])</f>
        <v>Não</v>
      </c>
      <c r="C8925" s="30" t="s">
        <v>8507</v>
      </c>
      <c r="D8925" t="s">
        <v>21238</v>
      </c>
      <c r="E8925" t="s">
        <v>11853</v>
      </c>
      <c r="F8925" s="30" t="s">
        <v>19184</v>
      </c>
      <c r="G8925">
        <v>9.6999999999999993</v>
      </c>
      <c r="H8925">
        <v>4.2</v>
      </c>
      <c r="I8925">
        <v>8.8000000000000007</v>
      </c>
      <c r="J8925">
        <v>0</v>
      </c>
      <c r="K8925" s="13">
        <v>0.22699999999999998</v>
      </c>
      <c r="L8925" s="13">
        <v>4.2000000000000003E-2</v>
      </c>
      <c r="M8925" s="13">
        <v>9.6999999999999989E-2</v>
      </c>
      <c r="N8925" s="13">
        <v>8.8000000000000009E-2</v>
      </c>
      <c r="O8925" s="13">
        <v>0</v>
      </c>
      <c r="P8925" s="12" t="str">
        <f>LEFT(Tabela2[[#This Row],[Código]],2)</f>
        <v>84</v>
      </c>
    </row>
    <row r="8926" spans="2:16" ht="15" customHeight="1" x14ac:dyDescent="0.25">
      <c r="B8926" s="36" t="str">
        <f>LOOKUP(Tabela2[[#This Row],[RESUMO]],Tabela3[Grupo],Tabela3[Meus produtos])</f>
        <v>Não</v>
      </c>
      <c r="C8926" s="30" t="s">
        <v>8508</v>
      </c>
      <c r="D8926" t="s">
        <v>21238</v>
      </c>
      <c r="E8926" t="s">
        <v>11853</v>
      </c>
      <c r="F8926" s="30" t="s">
        <v>19185</v>
      </c>
      <c r="G8926">
        <v>14.89</v>
      </c>
      <c r="H8926">
        <v>6.63</v>
      </c>
      <c r="I8926">
        <v>8.8000000000000007</v>
      </c>
      <c r="J8926">
        <v>0</v>
      </c>
      <c r="K8926" s="13">
        <v>0.30320000000000003</v>
      </c>
      <c r="L8926" s="13">
        <v>6.6299999999999998E-2</v>
      </c>
      <c r="M8926" s="13">
        <v>0.1489</v>
      </c>
      <c r="N8926" s="13">
        <v>8.8000000000000009E-2</v>
      </c>
      <c r="O8926" s="13">
        <v>0</v>
      </c>
      <c r="P8926" s="12" t="str">
        <f>LEFT(Tabela2[[#This Row],[Código]],2)</f>
        <v>84</v>
      </c>
    </row>
    <row r="8927" spans="2:16" ht="15" customHeight="1" x14ac:dyDescent="0.25">
      <c r="B8927" s="36" t="str">
        <f>LOOKUP(Tabela2[[#This Row],[RESUMO]],Tabela3[Grupo],Tabela3[Meus produtos])</f>
        <v>Não</v>
      </c>
      <c r="C8927" s="30" t="s">
        <v>8509</v>
      </c>
      <c r="D8927" t="s">
        <v>21238</v>
      </c>
      <c r="E8927" t="s">
        <v>11853</v>
      </c>
      <c r="F8927" s="30" t="s">
        <v>19186</v>
      </c>
      <c r="G8927">
        <v>14.89</v>
      </c>
      <c r="H8927">
        <v>6.63</v>
      </c>
      <c r="I8927">
        <v>8.8000000000000007</v>
      </c>
      <c r="J8927">
        <v>0</v>
      </c>
      <c r="K8927" s="13">
        <v>0.30320000000000003</v>
      </c>
      <c r="L8927" s="13">
        <v>6.6299999999999998E-2</v>
      </c>
      <c r="M8927" s="13">
        <v>0.1489</v>
      </c>
      <c r="N8927" s="13">
        <v>8.8000000000000009E-2</v>
      </c>
      <c r="O8927" s="13">
        <v>0</v>
      </c>
      <c r="P8927" s="12" t="str">
        <f>LEFT(Tabela2[[#This Row],[Código]],2)</f>
        <v>84</v>
      </c>
    </row>
    <row r="8928" spans="2:16" ht="15" customHeight="1" x14ac:dyDescent="0.25">
      <c r="B8928" s="36" t="str">
        <f>LOOKUP(Tabela2[[#This Row],[RESUMO]],Tabela3[Grupo],Tabela3[Meus produtos])</f>
        <v>Não</v>
      </c>
      <c r="C8928" s="30" t="s">
        <v>8510</v>
      </c>
      <c r="D8928" t="s">
        <v>21238</v>
      </c>
      <c r="E8928" t="s">
        <v>11853</v>
      </c>
      <c r="F8928" s="30" t="s">
        <v>19187</v>
      </c>
      <c r="G8928">
        <v>14.89</v>
      </c>
      <c r="H8928">
        <v>6.63</v>
      </c>
      <c r="I8928">
        <v>8.8000000000000007</v>
      </c>
      <c r="J8928">
        <v>0</v>
      </c>
      <c r="K8928" s="13">
        <v>0.30320000000000003</v>
      </c>
      <c r="L8928" s="13">
        <v>6.6299999999999998E-2</v>
      </c>
      <c r="M8928" s="13">
        <v>0.1489</v>
      </c>
      <c r="N8928" s="13">
        <v>8.8000000000000009E-2</v>
      </c>
      <c r="O8928" s="13">
        <v>0</v>
      </c>
      <c r="P8928" s="12" t="str">
        <f>LEFT(Tabela2[[#This Row],[Código]],2)</f>
        <v>84</v>
      </c>
    </row>
    <row r="8929" spans="2:16" ht="15" customHeight="1" x14ac:dyDescent="0.25">
      <c r="B8929" s="36" t="str">
        <f>LOOKUP(Tabela2[[#This Row],[RESUMO]],Tabela3[Grupo],Tabela3[Meus produtos])</f>
        <v>Não</v>
      </c>
      <c r="C8929" s="30" t="s">
        <v>8511</v>
      </c>
      <c r="D8929" t="s">
        <v>21238</v>
      </c>
      <c r="E8929" t="s">
        <v>11853</v>
      </c>
      <c r="F8929" s="30" t="s">
        <v>19188</v>
      </c>
      <c r="G8929">
        <v>6.59</v>
      </c>
      <c r="H8929">
        <v>4.32</v>
      </c>
      <c r="I8929">
        <v>0</v>
      </c>
      <c r="J8929">
        <v>0</v>
      </c>
      <c r="K8929" s="13">
        <v>0.1091</v>
      </c>
      <c r="L8929" s="13">
        <v>4.3200000000000002E-2</v>
      </c>
      <c r="M8929" s="13">
        <v>6.59E-2</v>
      </c>
      <c r="N8929" s="13">
        <v>0</v>
      </c>
      <c r="O8929" s="13">
        <v>0</v>
      </c>
      <c r="P8929" s="12" t="str">
        <f>LEFT(Tabela2[[#This Row],[Código]],2)</f>
        <v>84</v>
      </c>
    </row>
    <row r="8930" spans="2:16" ht="15" customHeight="1" x14ac:dyDescent="0.25">
      <c r="B8930" s="36" t="str">
        <f>LOOKUP(Tabela2[[#This Row],[RESUMO]],Tabela3[Grupo],Tabela3[Meus produtos])</f>
        <v>Não</v>
      </c>
      <c r="C8930" s="30" t="s">
        <v>8512</v>
      </c>
      <c r="D8930" t="s">
        <v>21238</v>
      </c>
      <c r="E8930" t="s">
        <v>11853</v>
      </c>
      <c r="F8930" s="30" t="s">
        <v>19189</v>
      </c>
      <c r="G8930">
        <v>6.59</v>
      </c>
      <c r="H8930">
        <v>4.32</v>
      </c>
      <c r="I8930">
        <v>0</v>
      </c>
      <c r="J8930">
        <v>0</v>
      </c>
      <c r="K8930" s="13">
        <v>0.1091</v>
      </c>
      <c r="L8930" s="13">
        <v>4.3200000000000002E-2</v>
      </c>
      <c r="M8930" s="13">
        <v>6.59E-2</v>
      </c>
      <c r="N8930" s="13">
        <v>0</v>
      </c>
      <c r="O8930" s="13">
        <v>0</v>
      </c>
      <c r="P8930" s="12" t="str">
        <f>LEFT(Tabela2[[#This Row],[Código]],2)</f>
        <v>84</v>
      </c>
    </row>
    <row r="8931" spans="2:16" ht="15" customHeight="1" x14ac:dyDescent="0.25">
      <c r="B8931" s="36" t="str">
        <f>LOOKUP(Tabela2[[#This Row],[RESUMO]],Tabela3[Grupo],Tabela3[Meus produtos])</f>
        <v>Não</v>
      </c>
      <c r="C8931" s="30" t="s">
        <v>8513</v>
      </c>
      <c r="D8931" t="s">
        <v>21238</v>
      </c>
      <c r="E8931" t="s">
        <v>11853</v>
      </c>
      <c r="F8931" s="30" t="s">
        <v>19190</v>
      </c>
      <c r="G8931">
        <v>18.48</v>
      </c>
      <c r="H8931">
        <v>7.98</v>
      </c>
      <c r="I8931">
        <v>8.8000000000000007</v>
      </c>
      <c r="J8931">
        <v>0</v>
      </c>
      <c r="K8931" s="13">
        <v>0.35260000000000002</v>
      </c>
      <c r="L8931" s="13">
        <v>7.980000000000001E-2</v>
      </c>
      <c r="M8931" s="13">
        <v>0.18479999999999999</v>
      </c>
      <c r="N8931" s="13">
        <v>8.8000000000000009E-2</v>
      </c>
      <c r="O8931" s="13">
        <v>0</v>
      </c>
      <c r="P8931" s="12" t="str">
        <f>LEFT(Tabela2[[#This Row],[Código]],2)</f>
        <v>84</v>
      </c>
    </row>
    <row r="8932" spans="2:16" ht="15" customHeight="1" x14ac:dyDescent="0.25">
      <c r="B8932" s="36" t="str">
        <f>LOOKUP(Tabela2[[#This Row],[RESUMO]],Tabela3[Grupo],Tabela3[Meus produtos])</f>
        <v>Não</v>
      </c>
      <c r="C8932" s="30" t="s">
        <v>8514</v>
      </c>
      <c r="D8932" t="s">
        <v>21238</v>
      </c>
      <c r="E8932" t="s">
        <v>11853</v>
      </c>
      <c r="F8932" s="30" t="s">
        <v>19191</v>
      </c>
      <c r="G8932">
        <v>18.48</v>
      </c>
      <c r="H8932">
        <v>7.98</v>
      </c>
      <c r="I8932">
        <v>8.8000000000000007</v>
      </c>
      <c r="J8932">
        <v>0</v>
      </c>
      <c r="K8932" s="13">
        <v>0.35260000000000002</v>
      </c>
      <c r="L8932" s="13">
        <v>7.980000000000001E-2</v>
      </c>
      <c r="M8932" s="13">
        <v>0.18479999999999999</v>
      </c>
      <c r="N8932" s="13">
        <v>8.8000000000000009E-2</v>
      </c>
      <c r="O8932" s="13">
        <v>0</v>
      </c>
      <c r="P8932" s="12" t="str">
        <f>LEFT(Tabela2[[#This Row],[Código]],2)</f>
        <v>84</v>
      </c>
    </row>
    <row r="8933" spans="2:16" ht="15" customHeight="1" x14ac:dyDescent="0.25">
      <c r="B8933" s="36" t="str">
        <f>LOOKUP(Tabela2[[#This Row],[RESUMO]],Tabela3[Grupo],Tabela3[Meus produtos])</f>
        <v>Não</v>
      </c>
      <c r="C8933" s="30" t="s">
        <v>8515</v>
      </c>
      <c r="D8933" t="s">
        <v>21238</v>
      </c>
      <c r="E8933" t="s">
        <v>11853</v>
      </c>
      <c r="F8933" s="30" t="s">
        <v>19192</v>
      </c>
      <c r="G8933">
        <v>18.48</v>
      </c>
      <c r="H8933">
        <v>7.98</v>
      </c>
      <c r="I8933">
        <v>8.8000000000000007</v>
      </c>
      <c r="J8933">
        <v>0</v>
      </c>
      <c r="K8933" s="13">
        <v>0.35260000000000002</v>
      </c>
      <c r="L8933" s="13">
        <v>7.980000000000001E-2</v>
      </c>
      <c r="M8933" s="13">
        <v>0.18479999999999999</v>
      </c>
      <c r="N8933" s="13">
        <v>8.8000000000000009E-2</v>
      </c>
      <c r="O8933" s="13">
        <v>0</v>
      </c>
      <c r="P8933" s="12" t="str">
        <f>LEFT(Tabela2[[#This Row],[Código]],2)</f>
        <v>84</v>
      </c>
    </row>
    <row r="8934" spans="2:16" ht="15" customHeight="1" x14ac:dyDescent="0.25">
      <c r="B8934" s="36" t="str">
        <f>LOOKUP(Tabela2[[#This Row],[RESUMO]],Tabela3[Grupo],Tabela3[Meus produtos])</f>
        <v>Não</v>
      </c>
      <c r="C8934" s="30" t="s">
        <v>8516</v>
      </c>
      <c r="D8934" t="s">
        <v>21238</v>
      </c>
      <c r="E8934" t="s">
        <v>11853</v>
      </c>
      <c r="F8934" s="30" t="s">
        <v>19193</v>
      </c>
      <c r="G8934">
        <v>16.239999999999998</v>
      </c>
      <c r="H8934">
        <v>7.98</v>
      </c>
      <c r="I8934">
        <v>8.8000000000000007</v>
      </c>
      <c r="J8934">
        <v>0</v>
      </c>
      <c r="K8934" s="13">
        <v>0.33019999999999999</v>
      </c>
      <c r="L8934" s="13">
        <v>7.980000000000001E-2</v>
      </c>
      <c r="M8934" s="13">
        <v>0.16239999999999999</v>
      </c>
      <c r="N8934" s="13">
        <v>8.8000000000000009E-2</v>
      </c>
      <c r="O8934" s="13">
        <v>0</v>
      </c>
      <c r="P8934" s="12" t="str">
        <f>LEFT(Tabela2[[#This Row],[Código]],2)</f>
        <v>84</v>
      </c>
    </row>
    <row r="8935" spans="2:16" ht="15" customHeight="1" x14ac:dyDescent="0.25">
      <c r="B8935" s="36" t="str">
        <f>LOOKUP(Tabela2[[#This Row],[RESUMO]],Tabela3[Grupo],Tabela3[Meus produtos])</f>
        <v>Não</v>
      </c>
      <c r="C8935" s="30" t="s">
        <v>8517</v>
      </c>
      <c r="D8935" t="s">
        <v>21238</v>
      </c>
      <c r="E8935" t="s">
        <v>11853</v>
      </c>
      <c r="F8935" s="30" t="s">
        <v>19194</v>
      </c>
      <c r="G8935">
        <v>18.48</v>
      </c>
      <c r="H8935">
        <v>7.98</v>
      </c>
      <c r="I8935">
        <v>8.8000000000000007</v>
      </c>
      <c r="J8935">
        <v>0</v>
      </c>
      <c r="K8935" s="13">
        <v>0.35260000000000002</v>
      </c>
      <c r="L8935" s="13">
        <v>7.980000000000001E-2</v>
      </c>
      <c r="M8935" s="13">
        <v>0.18479999999999999</v>
      </c>
      <c r="N8935" s="13">
        <v>8.8000000000000009E-2</v>
      </c>
      <c r="O8935" s="13">
        <v>0</v>
      </c>
      <c r="P8935" s="12" t="str">
        <f>LEFT(Tabela2[[#This Row],[Código]],2)</f>
        <v>84</v>
      </c>
    </row>
    <row r="8936" spans="2:16" ht="15" customHeight="1" x14ac:dyDescent="0.25">
      <c r="B8936" s="36" t="str">
        <f>LOOKUP(Tabela2[[#This Row],[RESUMO]],Tabela3[Grupo],Tabela3[Meus produtos])</f>
        <v>Não</v>
      </c>
      <c r="C8936" s="30" t="s">
        <v>8518</v>
      </c>
      <c r="D8936" t="s">
        <v>21238</v>
      </c>
      <c r="E8936" t="s">
        <v>11853</v>
      </c>
      <c r="F8936" s="30" t="s">
        <v>19195</v>
      </c>
      <c r="G8936">
        <v>14.62</v>
      </c>
      <c r="H8936">
        <v>7.98</v>
      </c>
      <c r="I8936">
        <v>12</v>
      </c>
      <c r="J8936">
        <v>0</v>
      </c>
      <c r="K8936" s="13">
        <v>0.34599999999999997</v>
      </c>
      <c r="L8936" s="13">
        <v>7.980000000000001E-2</v>
      </c>
      <c r="M8936" s="13">
        <v>0.1462</v>
      </c>
      <c r="N8936" s="13">
        <v>0.12</v>
      </c>
      <c r="O8936" s="13">
        <v>0</v>
      </c>
      <c r="P8936" s="12" t="str">
        <f>LEFT(Tabela2[[#This Row],[Código]],2)</f>
        <v>84</v>
      </c>
    </row>
    <row r="8937" spans="2:16" ht="15" customHeight="1" x14ac:dyDescent="0.25">
      <c r="B8937" s="36" t="str">
        <f>LOOKUP(Tabela2[[#This Row],[RESUMO]],Tabela3[Grupo],Tabela3[Meus produtos])</f>
        <v>Não</v>
      </c>
      <c r="C8937" s="30" t="s">
        <v>8519</v>
      </c>
      <c r="D8937" t="s">
        <v>21238</v>
      </c>
      <c r="E8937" t="s">
        <v>11853</v>
      </c>
      <c r="F8937" s="30" t="s">
        <v>19196</v>
      </c>
      <c r="G8937">
        <v>16.239999999999998</v>
      </c>
      <c r="H8937">
        <v>7.98</v>
      </c>
      <c r="I8937">
        <v>8.8000000000000007</v>
      </c>
      <c r="J8937">
        <v>0</v>
      </c>
      <c r="K8937" s="13">
        <v>0.33019999999999999</v>
      </c>
      <c r="L8937" s="13">
        <v>7.980000000000001E-2</v>
      </c>
      <c r="M8937" s="13">
        <v>0.16239999999999999</v>
      </c>
      <c r="N8937" s="13">
        <v>8.8000000000000009E-2</v>
      </c>
      <c r="O8937" s="13">
        <v>0</v>
      </c>
      <c r="P8937" s="12" t="str">
        <f>LEFT(Tabela2[[#This Row],[Código]],2)</f>
        <v>84</v>
      </c>
    </row>
    <row r="8938" spans="2:16" ht="15" customHeight="1" x14ac:dyDescent="0.25">
      <c r="B8938" s="36" t="str">
        <f>LOOKUP(Tabela2[[#This Row],[RESUMO]],Tabela3[Grupo],Tabela3[Meus produtos])</f>
        <v>Não</v>
      </c>
      <c r="C8938" s="30" t="s">
        <v>8520</v>
      </c>
      <c r="D8938" t="s">
        <v>21238</v>
      </c>
      <c r="E8938" t="s">
        <v>11853</v>
      </c>
      <c r="F8938" s="30" t="s">
        <v>19197</v>
      </c>
      <c r="G8938">
        <v>6.52</v>
      </c>
      <c r="H8938">
        <v>4.32</v>
      </c>
      <c r="I8938">
        <v>0</v>
      </c>
      <c r="J8938">
        <v>0</v>
      </c>
      <c r="K8938" s="13">
        <v>0.1084</v>
      </c>
      <c r="L8938" s="13">
        <v>4.3200000000000002E-2</v>
      </c>
      <c r="M8938" s="13">
        <v>6.5199999999999994E-2</v>
      </c>
      <c r="N8938" s="13">
        <v>0</v>
      </c>
      <c r="O8938" s="13">
        <v>0</v>
      </c>
      <c r="P8938" s="12" t="str">
        <f>LEFT(Tabela2[[#This Row],[Código]],2)</f>
        <v>84</v>
      </c>
    </row>
    <row r="8939" spans="2:16" ht="15" customHeight="1" x14ac:dyDescent="0.25">
      <c r="B8939" s="36" t="str">
        <f>LOOKUP(Tabela2[[#This Row],[RESUMO]],Tabela3[Grupo],Tabela3[Meus produtos])</f>
        <v>Não</v>
      </c>
      <c r="C8939" s="30" t="s">
        <v>8521</v>
      </c>
      <c r="D8939" t="s">
        <v>21238</v>
      </c>
      <c r="E8939" t="s">
        <v>11853</v>
      </c>
      <c r="F8939" s="30" t="s">
        <v>19198</v>
      </c>
      <c r="G8939">
        <v>6.52</v>
      </c>
      <c r="H8939">
        <v>4.32</v>
      </c>
      <c r="I8939">
        <v>0</v>
      </c>
      <c r="J8939">
        <v>0</v>
      </c>
      <c r="K8939" s="13">
        <v>0.1084</v>
      </c>
      <c r="L8939" s="13">
        <v>4.3200000000000002E-2</v>
      </c>
      <c r="M8939" s="13">
        <v>6.5199999999999994E-2</v>
      </c>
      <c r="N8939" s="13">
        <v>0</v>
      </c>
      <c r="O8939" s="13">
        <v>0</v>
      </c>
      <c r="P8939" s="12" t="str">
        <f>LEFT(Tabela2[[#This Row],[Código]],2)</f>
        <v>84</v>
      </c>
    </row>
    <row r="8940" spans="2:16" ht="15" customHeight="1" x14ac:dyDescent="0.25">
      <c r="B8940" s="36" t="str">
        <f>LOOKUP(Tabela2[[#This Row],[RESUMO]],Tabela3[Grupo],Tabela3[Meus produtos])</f>
        <v>Não</v>
      </c>
      <c r="C8940" s="30" t="s">
        <v>8522</v>
      </c>
      <c r="D8940" t="s">
        <v>21238</v>
      </c>
      <c r="E8940" t="s">
        <v>11853</v>
      </c>
      <c r="F8940" s="30" t="s">
        <v>19199</v>
      </c>
      <c r="G8940">
        <v>6.52</v>
      </c>
      <c r="H8940">
        <v>4.32</v>
      </c>
      <c r="I8940">
        <v>0</v>
      </c>
      <c r="J8940">
        <v>0</v>
      </c>
      <c r="K8940" s="13">
        <v>0.1084</v>
      </c>
      <c r="L8940" s="13">
        <v>4.3200000000000002E-2</v>
      </c>
      <c r="M8940" s="13">
        <v>6.5199999999999994E-2</v>
      </c>
      <c r="N8940" s="13">
        <v>0</v>
      </c>
      <c r="O8940" s="13">
        <v>0</v>
      </c>
      <c r="P8940" s="12" t="str">
        <f>LEFT(Tabela2[[#This Row],[Código]],2)</f>
        <v>84</v>
      </c>
    </row>
    <row r="8941" spans="2:16" ht="15" customHeight="1" x14ac:dyDescent="0.25">
      <c r="B8941" s="36" t="str">
        <f>LOOKUP(Tabela2[[#This Row],[RESUMO]],Tabela3[Grupo],Tabela3[Meus produtos])</f>
        <v>Não</v>
      </c>
      <c r="C8941" s="30" t="s">
        <v>8523</v>
      </c>
      <c r="D8941" t="s">
        <v>21238</v>
      </c>
      <c r="E8941" t="s">
        <v>11853</v>
      </c>
      <c r="F8941" s="30" t="s">
        <v>19200</v>
      </c>
      <c r="G8941">
        <v>11.49</v>
      </c>
      <c r="H8941">
        <v>5.56</v>
      </c>
      <c r="I8941">
        <v>8.8000000000000007</v>
      </c>
      <c r="J8941">
        <v>0</v>
      </c>
      <c r="K8941" s="13">
        <v>0.25850000000000001</v>
      </c>
      <c r="L8941" s="13">
        <v>5.5599999999999997E-2</v>
      </c>
      <c r="M8941" s="13">
        <v>0.1149</v>
      </c>
      <c r="N8941" s="13">
        <v>8.8000000000000009E-2</v>
      </c>
      <c r="O8941" s="13">
        <v>0</v>
      </c>
      <c r="P8941" s="12" t="str">
        <f>LEFT(Tabela2[[#This Row],[Código]],2)</f>
        <v>84</v>
      </c>
    </row>
    <row r="8942" spans="2:16" ht="15" customHeight="1" x14ac:dyDescent="0.25">
      <c r="B8942" s="36" t="str">
        <f>LOOKUP(Tabela2[[#This Row],[RESUMO]],Tabela3[Grupo],Tabela3[Meus produtos])</f>
        <v>Não</v>
      </c>
      <c r="C8942" s="30" t="s">
        <v>8524</v>
      </c>
      <c r="D8942" t="s">
        <v>21238</v>
      </c>
      <c r="E8942" t="s">
        <v>11853</v>
      </c>
      <c r="F8942" s="30" t="s">
        <v>19201</v>
      </c>
      <c r="G8942">
        <v>9.6999999999999993</v>
      </c>
      <c r="H8942">
        <v>4.2</v>
      </c>
      <c r="I8942">
        <v>8.8000000000000007</v>
      </c>
      <c r="J8942">
        <v>0</v>
      </c>
      <c r="K8942" s="13">
        <v>0.22699999999999998</v>
      </c>
      <c r="L8942" s="13">
        <v>4.2000000000000003E-2</v>
      </c>
      <c r="M8942" s="13">
        <v>9.6999999999999989E-2</v>
      </c>
      <c r="N8942" s="13">
        <v>8.8000000000000009E-2</v>
      </c>
      <c r="O8942" s="13">
        <v>0</v>
      </c>
      <c r="P8942" s="12" t="str">
        <f>LEFT(Tabela2[[#This Row],[Código]],2)</f>
        <v>84</v>
      </c>
    </row>
    <row r="8943" spans="2:16" ht="15" customHeight="1" x14ac:dyDescent="0.25">
      <c r="B8943" s="36" t="str">
        <f>LOOKUP(Tabela2[[#This Row],[RESUMO]],Tabela3[Grupo],Tabela3[Meus produtos])</f>
        <v>Não</v>
      </c>
      <c r="C8943" s="30" t="s">
        <v>8525</v>
      </c>
      <c r="D8943" t="s">
        <v>21238</v>
      </c>
      <c r="E8943" t="s">
        <v>11853</v>
      </c>
      <c r="F8943" s="30" t="s">
        <v>19202</v>
      </c>
      <c r="G8943">
        <v>6.2</v>
      </c>
      <c r="H8943">
        <v>4.2</v>
      </c>
      <c r="I8943">
        <v>8.8000000000000007</v>
      </c>
      <c r="J8943">
        <v>0</v>
      </c>
      <c r="K8943" s="13">
        <v>0.192</v>
      </c>
      <c r="L8943" s="13">
        <v>4.2000000000000003E-2</v>
      </c>
      <c r="M8943" s="13">
        <v>6.2E-2</v>
      </c>
      <c r="N8943" s="13">
        <v>8.8000000000000009E-2</v>
      </c>
      <c r="O8943" s="13">
        <v>0</v>
      </c>
      <c r="P8943" s="12" t="str">
        <f>LEFT(Tabela2[[#This Row],[Código]],2)</f>
        <v>84</v>
      </c>
    </row>
    <row r="8944" spans="2:16" ht="15" customHeight="1" x14ac:dyDescent="0.25">
      <c r="B8944" s="36" t="str">
        <f>LOOKUP(Tabela2[[#This Row],[RESUMO]],Tabela3[Grupo],Tabela3[Meus produtos])</f>
        <v>Não</v>
      </c>
      <c r="C8944" s="30" t="s">
        <v>8526</v>
      </c>
      <c r="D8944" t="s">
        <v>21238</v>
      </c>
      <c r="E8944" t="s">
        <v>11853</v>
      </c>
      <c r="F8944" s="30" t="s">
        <v>19203</v>
      </c>
      <c r="G8944">
        <v>9.6999999999999993</v>
      </c>
      <c r="H8944">
        <v>4.2</v>
      </c>
      <c r="I8944">
        <v>8.8000000000000007</v>
      </c>
      <c r="J8944">
        <v>0</v>
      </c>
      <c r="K8944" s="13">
        <v>0.22699999999999998</v>
      </c>
      <c r="L8944" s="13">
        <v>4.2000000000000003E-2</v>
      </c>
      <c r="M8944" s="13">
        <v>9.6999999999999989E-2</v>
      </c>
      <c r="N8944" s="13">
        <v>8.8000000000000009E-2</v>
      </c>
      <c r="O8944" s="13">
        <v>0</v>
      </c>
      <c r="P8944" s="12" t="str">
        <f>LEFT(Tabela2[[#This Row],[Código]],2)</f>
        <v>84</v>
      </c>
    </row>
    <row r="8945" spans="2:16" ht="15" customHeight="1" x14ac:dyDescent="0.25">
      <c r="B8945" s="36" t="str">
        <f>LOOKUP(Tabela2[[#This Row],[RESUMO]],Tabela3[Grupo],Tabela3[Meus produtos])</f>
        <v>Não</v>
      </c>
      <c r="C8945" s="30" t="s">
        <v>8527</v>
      </c>
      <c r="D8945" t="s">
        <v>21238</v>
      </c>
      <c r="E8945" t="s">
        <v>11853</v>
      </c>
      <c r="F8945" s="30" t="s">
        <v>19204</v>
      </c>
      <c r="G8945">
        <v>6.5</v>
      </c>
      <c r="H8945">
        <v>4.28</v>
      </c>
      <c r="I8945">
        <v>0</v>
      </c>
      <c r="J8945">
        <v>0</v>
      </c>
      <c r="K8945" s="13">
        <v>0.10780000000000001</v>
      </c>
      <c r="L8945" s="13">
        <v>4.2800000000000005E-2</v>
      </c>
      <c r="M8945" s="13">
        <v>6.5000000000000002E-2</v>
      </c>
      <c r="N8945" s="13">
        <v>0</v>
      </c>
      <c r="O8945" s="13">
        <v>0</v>
      </c>
      <c r="P8945" s="12" t="str">
        <f>LEFT(Tabela2[[#This Row],[Código]],2)</f>
        <v>84</v>
      </c>
    </row>
    <row r="8946" spans="2:16" ht="15" customHeight="1" x14ac:dyDescent="0.25">
      <c r="B8946" s="36" t="str">
        <f>LOOKUP(Tabela2[[#This Row],[RESUMO]],Tabela3[Grupo],Tabela3[Meus produtos])</f>
        <v>Não</v>
      </c>
      <c r="C8946" s="30" t="s">
        <v>8528</v>
      </c>
      <c r="D8946" t="s">
        <v>21238</v>
      </c>
      <c r="E8946" t="s">
        <v>11853</v>
      </c>
      <c r="F8946" s="30" t="s">
        <v>19205</v>
      </c>
      <c r="G8946">
        <v>6.28</v>
      </c>
      <c r="H8946">
        <v>4.28</v>
      </c>
      <c r="I8946">
        <v>0</v>
      </c>
      <c r="J8946">
        <v>0</v>
      </c>
      <c r="K8946" s="13">
        <v>0.10560000000000001</v>
      </c>
      <c r="L8946" s="13">
        <v>4.2800000000000005E-2</v>
      </c>
      <c r="M8946" s="13">
        <v>6.2800000000000009E-2</v>
      </c>
      <c r="N8946" s="13">
        <v>0</v>
      </c>
      <c r="O8946" s="13">
        <v>0</v>
      </c>
      <c r="P8946" s="12" t="str">
        <f>LEFT(Tabela2[[#This Row],[Código]],2)</f>
        <v>84</v>
      </c>
    </row>
    <row r="8947" spans="2:16" ht="15" customHeight="1" x14ac:dyDescent="0.25">
      <c r="B8947" s="36" t="str">
        <f>LOOKUP(Tabela2[[#This Row],[RESUMO]],Tabela3[Grupo],Tabela3[Meus produtos])</f>
        <v>Não</v>
      </c>
      <c r="C8947" s="30" t="s">
        <v>8529</v>
      </c>
      <c r="D8947" t="s">
        <v>21238</v>
      </c>
      <c r="E8947" t="s">
        <v>11853</v>
      </c>
      <c r="F8947" s="30" t="s">
        <v>19206</v>
      </c>
      <c r="G8947">
        <v>6.48</v>
      </c>
      <c r="H8947">
        <v>4.28</v>
      </c>
      <c r="I8947">
        <v>0</v>
      </c>
      <c r="J8947">
        <v>0</v>
      </c>
      <c r="K8947" s="13">
        <v>0.10760000000000002</v>
      </c>
      <c r="L8947" s="13">
        <v>4.2800000000000005E-2</v>
      </c>
      <c r="M8947" s="13">
        <v>6.480000000000001E-2</v>
      </c>
      <c r="N8947" s="13">
        <v>0</v>
      </c>
      <c r="O8947" s="13">
        <v>0</v>
      </c>
      <c r="P8947" s="12" t="str">
        <f>LEFT(Tabela2[[#This Row],[Código]],2)</f>
        <v>84</v>
      </c>
    </row>
    <row r="8948" spans="2:16" ht="15" customHeight="1" x14ac:dyDescent="0.25">
      <c r="B8948" s="36" t="str">
        <f>LOOKUP(Tabela2[[#This Row],[RESUMO]],Tabela3[Grupo],Tabela3[Meus produtos])</f>
        <v>Não</v>
      </c>
      <c r="C8948" s="30" t="s">
        <v>8530</v>
      </c>
      <c r="D8948" t="s">
        <v>21238</v>
      </c>
      <c r="E8948" t="s">
        <v>11853</v>
      </c>
      <c r="F8948" s="30" t="s">
        <v>19207</v>
      </c>
      <c r="G8948">
        <v>6.68</v>
      </c>
      <c r="H8948">
        <v>4.41</v>
      </c>
      <c r="I8948">
        <v>0</v>
      </c>
      <c r="J8948">
        <v>0</v>
      </c>
      <c r="K8948" s="13">
        <v>0.1109</v>
      </c>
      <c r="L8948" s="13">
        <v>4.41E-2</v>
      </c>
      <c r="M8948" s="13">
        <v>6.6799999999999998E-2</v>
      </c>
      <c r="N8948" s="13">
        <v>0</v>
      </c>
      <c r="O8948" s="13">
        <v>0</v>
      </c>
      <c r="P8948" s="12" t="str">
        <f>LEFT(Tabela2[[#This Row],[Código]],2)</f>
        <v>84</v>
      </c>
    </row>
    <row r="8949" spans="2:16" ht="15" customHeight="1" x14ac:dyDescent="0.25">
      <c r="B8949" s="36" t="str">
        <f>LOOKUP(Tabela2[[#This Row],[RESUMO]],Tabela3[Grupo],Tabela3[Meus produtos])</f>
        <v>Não</v>
      </c>
      <c r="C8949" s="30" t="s">
        <v>8530</v>
      </c>
      <c r="D8949" t="s">
        <v>124</v>
      </c>
      <c r="E8949" t="s">
        <v>11853</v>
      </c>
      <c r="F8949" s="30" t="s">
        <v>21506</v>
      </c>
      <c r="G8949">
        <v>6.47</v>
      </c>
      <c r="H8949">
        <v>4.2</v>
      </c>
      <c r="I8949">
        <v>0</v>
      </c>
      <c r="J8949">
        <v>0</v>
      </c>
      <c r="K8949" s="13">
        <v>0.10669999999999999</v>
      </c>
      <c r="L8949" s="13">
        <v>4.2000000000000003E-2</v>
      </c>
      <c r="M8949" s="13">
        <v>6.4699999999999994E-2</v>
      </c>
      <c r="N8949" s="13">
        <v>0</v>
      </c>
      <c r="O8949" s="13">
        <v>0</v>
      </c>
      <c r="P8949" s="12" t="str">
        <f>LEFT(Tabela2[[#This Row],[Código]],2)</f>
        <v>84</v>
      </c>
    </row>
    <row r="8950" spans="2:16" ht="15" customHeight="1" x14ac:dyDescent="0.25">
      <c r="B8950" s="36" t="str">
        <f>LOOKUP(Tabela2[[#This Row],[RESUMO]],Tabela3[Grupo],Tabela3[Meus produtos])</f>
        <v>Não</v>
      </c>
      <c r="C8950" s="30" t="s">
        <v>8531</v>
      </c>
      <c r="D8950" t="s">
        <v>21238</v>
      </c>
      <c r="E8950" t="s">
        <v>11853</v>
      </c>
      <c r="F8950" s="30" t="s">
        <v>19208</v>
      </c>
      <c r="G8950">
        <v>14.67</v>
      </c>
      <c r="H8950">
        <v>7.92</v>
      </c>
      <c r="I8950">
        <v>12</v>
      </c>
      <c r="J8950">
        <v>0</v>
      </c>
      <c r="K8950" s="13">
        <v>0.34589999999999999</v>
      </c>
      <c r="L8950" s="13">
        <v>7.9199999999999993E-2</v>
      </c>
      <c r="M8950" s="13">
        <v>0.1467</v>
      </c>
      <c r="N8950" s="13">
        <v>0.12</v>
      </c>
      <c r="O8950" s="13">
        <v>0</v>
      </c>
      <c r="P8950" s="12" t="str">
        <f>LEFT(Tabela2[[#This Row],[Código]],2)</f>
        <v>84</v>
      </c>
    </row>
    <row r="8951" spans="2:16" ht="15" customHeight="1" x14ac:dyDescent="0.25">
      <c r="B8951" s="36" t="str">
        <f>LOOKUP(Tabela2[[#This Row],[RESUMO]],Tabela3[Grupo],Tabela3[Meus produtos])</f>
        <v>Não</v>
      </c>
      <c r="C8951" s="30" t="s">
        <v>8532</v>
      </c>
      <c r="D8951" t="s">
        <v>21238</v>
      </c>
      <c r="E8951" t="s">
        <v>11853</v>
      </c>
      <c r="F8951" s="30" t="s">
        <v>19209</v>
      </c>
      <c r="G8951">
        <v>14.67</v>
      </c>
      <c r="H8951">
        <v>7.92</v>
      </c>
      <c r="I8951">
        <v>12</v>
      </c>
      <c r="J8951">
        <v>0</v>
      </c>
      <c r="K8951" s="13">
        <v>0.34589999999999999</v>
      </c>
      <c r="L8951" s="13">
        <v>7.9199999999999993E-2</v>
      </c>
      <c r="M8951" s="13">
        <v>0.1467</v>
      </c>
      <c r="N8951" s="13">
        <v>0.12</v>
      </c>
      <c r="O8951" s="13">
        <v>0</v>
      </c>
      <c r="P8951" s="12" t="str">
        <f>LEFT(Tabela2[[#This Row],[Código]],2)</f>
        <v>84</v>
      </c>
    </row>
    <row r="8952" spans="2:16" ht="15" customHeight="1" x14ac:dyDescent="0.25">
      <c r="B8952" s="36" t="str">
        <f>LOOKUP(Tabela2[[#This Row],[RESUMO]],Tabela3[Grupo],Tabela3[Meus produtos])</f>
        <v>Não</v>
      </c>
      <c r="C8952" s="30" t="s">
        <v>8533</v>
      </c>
      <c r="D8952" t="s">
        <v>21238</v>
      </c>
      <c r="E8952" t="s">
        <v>11853</v>
      </c>
      <c r="F8952" s="30" t="s">
        <v>19210</v>
      </c>
      <c r="G8952">
        <v>6.68</v>
      </c>
      <c r="H8952">
        <v>4.41</v>
      </c>
      <c r="I8952">
        <v>0</v>
      </c>
      <c r="J8952">
        <v>0</v>
      </c>
      <c r="K8952" s="13">
        <v>0.1109</v>
      </c>
      <c r="L8952" s="13">
        <v>4.41E-2</v>
      </c>
      <c r="M8952" s="13">
        <v>6.6799999999999998E-2</v>
      </c>
      <c r="N8952" s="13">
        <v>0</v>
      </c>
      <c r="O8952" s="13">
        <v>0</v>
      </c>
      <c r="P8952" s="12" t="str">
        <f>LEFT(Tabela2[[#This Row],[Código]],2)</f>
        <v>84</v>
      </c>
    </row>
    <row r="8953" spans="2:16" ht="15" customHeight="1" x14ac:dyDescent="0.25">
      <c r="B8953" s="36" t="str">
        <f>LOOKUP(Tabela2[[#This Row],[RESUMO]],Tabela3[Grupo],Tabela3[Meus produtos])</f>
        <v>Não</v>
      </c>
      <c r="C8953" s="30" t="s">
        <v>8534</v>
      </c>
      <c r="D8953" t="s">
        <v>21238</v>
      </c>
      <c r="E8953" t="s">
        <v>11853</v>
      </c>
      <c r="F8953" s="30" t="s">
        <v>19211</v>
      </c>
      <c r="G8953">
        <v>13.85</v>
      </c>
      <c r="H8953">
        <v>7.92</v>
      </c>
      <c r="I8953">
        <v>12</v>
      </c>
      <c r="J8953">
        <v>0</v>
      </c>
      <c r="K8953" s="13">
        <v>0.3377</v>
      </c>
      <c r="L8953" s="13">
        <v>7.9199999999999993E-2</v>
      </c>
      <c r="M8953" s="13">
        <v>0.13849999999999998</v>
      </c>
      <c r="N8953" s="13">
        <v>0.12</v>
      </c>
      <c r="O8953" s="13">
        <v>0</v>
      </c>
      <c r="P8953" s="12" t="str">
        <f>LEFT(Tabela2[[#This Row],[Código]],2)</f>
        <v>84</v>
      </c>
    </row>
    <row r="8954" spans="2:16" ht="15" customHeight="1" x14ac:dyDescent="0.25">
      <c r="B8954" s="36" t="str">
        <f>LOOKUP(Tabela2[[#This Row],[RESUMO]],Tabela3[Grupo],Tabela3[Meus produtos])</f>
        <v>Não</v>
      </c>
      <c r="C8954" s="30" t="s">
        <v>8535</v>
      </c>
      <c r="D8954" t="s">
        <v>21238</v>
      </c>
      <c r="E8954" t="s">
        <v>11853</v>
      </c>
      <c r="F8954" s="30" t="s">
        <v>19212</v>
      </c>
      <c r="G8954">
        <v>13.85</v>
      </c>
      <c r="H8954">
        <v>7.92</v>
      </c>
      <c r="I8954">
        <v>12</v>
      </c>
      <c r="J8954">
        <v>0</v>
      </c>
      <c r="K8954" s="13">
        <v>0.3377</v>
      </c>
      <c r="L8954" s="13">
        <v>7.9199999999999993E-2</v>
      </c>
      <c r="M8954" s="13">
        <v>0.13849999999999998</v>
      </c>
      <c r="N8954" s="13">
        <v>0.12</v>
      </c>
      <c r="O8954" s="13">
        <v>0</v>
      </c>
      <c r="P8954" s="12" t="str">
        <f>LEFT(Tabela2[[#This Row],[Código]],2)</f>
        <v>84</v>
      </c>
    </row>
    <row r="8955" spans="2:16" ht="15" customHeight="1" x14ac:dyDescent="0.25">
      <c r="B8955" s="36" t="str">
        <f>LOOKUP(Tabela2[[#This Row],[RESUMO]],Tabela3[Grupo],Tabela3[Meus produtos])</f>
        <v>Não</v>
      </c>
      <c r="C8955" s="30" t="s">
        <v>8536</v>
      </c>
      <c r="D8955" t="s">
        <v>21238</v>
      </c>
      <c r="E8955" t="s">
        <v>11853</v>
      </c>
      <c r="F8955" s="30" t="s">
        <v>19213</v>
      </c>
      <c r="G8955">
        <v>6.61</v>
      </c>
      <c r="H8955">
        <v>4.41</v>
      </c>
      <c r="I8955">
        <v>0</v>
      </c>
      <c r="J8955">
        <v>0</v>
      </c>
      <c r="K8955" s="13">
        <v>0.11020000000000001</v>
      </c>
      <c r="L8955" s="13">
        <v>4.41E-2</v>
      </c>
      <c r="M8955" s="13">
        <v>6.6100000000000006E-2</v>
      </c>
      <c r="N8955" s="13">
        <v>0</v>
      </c>
      <c r="O8955" s="13">
        <v>0</v>
      </c>
      <c r="P8955" s="12" t="str">
        <f>LEFT(Tabela2[[#This Row],[Código]],2)</f>
        <v>84</v>
      </c>
    </row>
    <row r="8956" spans="2:16" ht="15" customHeight="1" x14ac:dyDescent="0.25">
      <c r="B8956" s="36" t="str">
        <f>LOOKUP(Tabela2[[#This Row],[RESUMO]],Tabela3[Grupo],Tabela3[Meus produtos])</f>
        <v>Não</v>
      </c>
      <c r="C8956" s="30" t="s">
        <v>8537</v>
      </c>
      <c r="D8956" t="s">
        <v>21238</v>
      </c>
      <c r="E8956" t="s">
        <v>11853</v>
      </c>
      <c r="F8956" s="30" t="s">
        <v>19214</v>
      </c>
      <c r="G8956">
        <v>6.41</v>
      </c>
      <c r="H8956">
        <v>4.41</v>
      </c>
      <c r="I8956">
        <v>0</v>
      </c>
      <c r="J8956">
        <v>0</v>
      </c>
      <c r="K8956" s="13">
        <v>0.1082</v>
      </c>
      <c r="L8956" s="13">
        <v>4.41E-2</v>
      </c>
      <c r="M8956" s="13">
        <v>6.4100000000000004E-2</v>
      </c>
      <c r="N8956" s="13">
        <v>0</v>
      </c>
      <c r="O8956" s="13">
        <v>0</v>
      </c>
      <c r="P8956" s="12" t="str">
        <f>LEFT(Tabela2[[#This Row],[Código]],2)</f>
        <v>84</v>
      </c>
    </row>
    <row r="8957" spans="2:16" ht="15" customHeight="1" x14ac:dyDescent="0.25">
      <c r="B8957" s="36" t="str">
        <f>LOOKUP(Tabela2[[#This Row],[RESUMO]],Tabela3[Grupo],Tabela3[Meus produtos])</f>
        <v>Não</v>
      </c>
      <c r="C8957" s="30" t="s">
        <v>8538</v>
      </c>
      <c r="D8957" t="s">
        <v>21238</v>
      </c>
      <c r="E8957" t="s">
        <v>11853</v>
      </c>
      <c r="F8957" s="30" t="s">
        <v>19215</v>
      </c>
      <c r="G8957">
        <v>6.61</v>
      </c>
      <c r="H8957">
        <v>4.41</v>
      </c>
      <c r="I8957">
        <v>0</v>
      </c>
      <c r="J8957">
        <v>0</v>
      </c>
      <c r="K8957" s="13">
        <v>0.11020000000000001</v>
      </c>
      <c r="L8957" s="13">
        <v>4.41E-2</v>
      </c>
      <c r="M8957" s="13">
        <v>6.6100000000000006E-2</v>
      </c>
      <c r="N8957" s="13">
        <v>0</v>
      </c>
      <c r="O8957" s="13">
        <v>0</v>
      </c>
      <c r="P8957" s="12" t="str">
        <f>LEFT(Tabela2[[#This Row],[Código]],2)</f>
        <v>84</v>
      </c>
    </row>
    <row r="8958" spans="2:16" ht="15" customHeight="1" x14ac:dyDescent="0.25">
      <c r="B8958" s="36" t="str">
        <f>LOOKUP(Tabela2[[#This Row],[RESUMO]],Tabela3[Grupo],Tabela3[Meus produtos])</f>
        <v>Não</v>
      </c>
      <c r="C8958" s="30" t="s">
        <v>8539</v>
      </c>
      <c r="D8958" t="s">
        <v>21238</v>
      </c>
      <c r="E8958" t="s">
        <v>11853</v>
      </c>
      <c r="F8958" s="30" t="s">
        <v>19216</v>
      </c>
      <c r="G8958">
        <v>15.33</v>
      </c>
      <c r="H8958">
        <v>13.33</v>
      </c>
      <c r="I8958">
        <v>12</v>
      </c>
      <c r="J8958">
        <v>0</v>
      </c>
      <c r="K8958" s="13">
        <v>0.40659999999999996</v>
      </c>
      <c r="L8958" s="13">
        <v>0.1333</v>
      </c>
      <c r="M8958" s="13">
        <v>0.15329999999999999</v>
      </c>
      <c r="N8958" s="13">
        <v>0.12</v>
      </c>
      <c r="O8958" s="13">
        <v>0</v>
      </c>
      <c r="P8958" s="12" t="str">
        <f>LEFT(Tabela2[[#This Row],[Código]],2)</f>
        <v>84</v>
      </c>
    </row>
    <row r="8959" spans="2:16" ht="15" customHeight="1" x14ac:dyDescent="0.25">
      <c r="B8959" s="36" t="str">
        <f>LOOKUP(Tabela2[[#This Row],[RESUMO]],Tabela3[Grupo],Tabela3[Meus produtos])</f>
        <v>Não</v>
      </c>
      <c r="C8959" s="30" t="s">
        <v>8540</v>
      </c>
      <c r="D8959" t="s">
        <v>21238</v>
      </c>
      <c r="E8959" t="s">
        <v>11853</v>
      </c>
      <c r="F8959" s="30" t="s">
        <v>19217</v>
      </c>
      <c r="G8959">
        <v>24.99</v>
      </c>
      <c r="H8959">
        <v>13.33</v>
      </c>
      <c r="I8959">
        <v>12</v>
      </c>
      <c r="J8959">
        <v>0</v>
      </c>
      <c r="K8959" s="13">
        <v>0.50319999999999998</v>
      </c>
      <c r="L8959" s="13">
        <v>0.1333</v>
      </c>
      <c r="M8959" s="13">
        <v>0.24989999999999998</v>
      </c>
      <c r="N8959" s="13">
        <v>0.12</v>
      </c>
      <c r="O8959" s="13">
        <v>0</v>
      </c>
      <c r="P8959" s="12" t="str">
        <f>LEFT(Tabela2[[#This Row],[Código]],2)</f>
        <v>84</v>
      </c>
    </row>
    <row r="8960" spans="2:16" ht="15" customHeight="1" x14ac:dyDescent="0.25">
      <c r="B8960" s="36" t="str">
        <f>LOOKUP(Tabela2[[#This Row],[RESUMO]],Tabela3[Grupo],Tabela3[Meus produtos])</f>
        <v>Não</v>
      </c>
      <c r="C8960" s="30" t="s">
        <v>8541</v>
      </c>
      <c r="D8960" t="s">
        <v>21238</v>
      </c>
      <c r="E8960" t="s">
        <v>11853</v>
      </c>
      <c r="F8960" s="30" t="s">
        <v>19218</v>
      </c>
      <c r="G8960">
        <v>24.99</v>
      </c>
      <c r="H8960">
        <v>13.33</v>
      </c>
      <c r="I8960">
        <v>12</v>
      </c>
      <c r="J8960">
        <v>0</v>
      </c>
      <c r="K8960" s="13">
        <v>0.50319999999999998</v>
      </c>
      <c r="L8960" s="13">
        <v>0.1333</v>
      </c>
      <c r="M8960" s="13">
        <v>0.24989999999999998</v>
      </c>
      <c r="N8960" s="13">
        <v>0.12</v>
      </c>
      <c r="O8960" s="13">
        <v>0</v>
      </c>
      <c r="P8960" s="12" t="str">
        <f>LEFT(Tabela2[[#This Row],[Código]],2)</f>
        <v>84</v>
      </c>
    </row>
    <row r="8961" spans="2:16" ht="15" customHeight="1" x14ac:dyDescent="0.25">
      <c r="B8961" s="36" t="str">
        <f>LOOKUP(Tabela2[[#This Row],[RESUMO]],Tabela3[Grupo],Tabela3[Meus produtos])</f>
        <v>Não</v>
      </c>
      <c r="C8961" s="30" t="s">
        <v>8542</v>
      </c>
      <c r="D8961" t="s">
        <v>21238</v>
      </c>
      <c r="E8961" t="s">
        <v>11853</v>
      </c>
      <c r="F8961" s="30" t="s">
        <v>19219</v>
      </c>
      <c r="G8961">
        <v>24.99</v>
      </c>
      <c r="H8961">
        <v>13.33</v>
      </c>
      <c r="I8961">
        <v>12</v>
      </c>
      <c r="J8961">
        <v>0</v>
      </c>
      <c r="K8961" s="13">
        <v>0.50319999999999998</v>
      </c>
      <c r="L8961" s="13">
        <v>0.1333</v>
      </c>
      <c r="M8961" s="13">
        <v>0.24989999999999998</v>
      </c>
      <c r="N8961" s="13">
        <v>0.12</v>
      </c>
      <c r="O8961" s="13">
        <v>0</v>
      </c>
      <c r="P8961" s="12" t="str">
        <f>LEFT(Tabela2[[#This Row],[Código]],2)</f>
        <v>84</v>
      </c>
    </row>
    <row r="8962" spans="2:16" ht="15" customHeight="1" x14ac:dyDescent="0.25">
      <c r="B8962" s="36" t="str">
        <f>LOOKUP(Tabela2[[#This Row],[RESUMO]],Tabela3[Grupo],Tabela3[Meus produtos])</f>
        <v>Não</v>
      </c>
      <c r="C8962" s="30" t="s">
        <v>8543</v>
      </c>
      <c r="D8962" t="s">
        <v>21238</v>
      </c>
      <c r="E8962" t="s">
        <v>11853</v>
      </c>
      <c r="F8962" s="30" t="s">
        <v>19220</v>
      </c>
      <c r="G8962">
        <v>24.73</v>
      </c>
      <c r="H8962">
        <v>14.37</v>
      </c>
      <c r="I8962">
        <v>12</v>
      </c>
      <c r="J8962">
        <v>0</v>
      </c>
      <c r="K8962" s="13">
        <v>0.51100000000000001</v>
      </c>
      <c r="L8962" s="13">
        <v>0.14369999999999999</v>
      </c>
      <c r="M8962" s="13">
        <v>0.24729999999999999</v>
      </c>
      <c r="N8962" s="13">
        <v>0.12</v>
      </c>
      <c r="O8962" s="13">
        <v>0</v>
      </c>
      <c r="P8962" s="12" t="str">
        <f>LEFT(Tabela2[[#This Row],[Código]],2)</f>
        <v>84</v>
      </c>
    </row>
    <row r="8963" spans="2:16" ht="15" customHeight="1" x14ac:dyDescent="0.25">
      <c r="B8963" s="36" t="str">
        <f>LOOKUP(Tabela2[[#This Row],[RESUMO]],Tabela3[Grupo],Tabela3[Meus produtos])</f>
        <v>Não</v>
      </c>
      <c r="C8963" s="30" t="s">
        <v>8544</v>
      </c>
      <c r="D8963" t="s">
        <v>21238</v>
      </c>
      <c r="E8963" t="s">
        <v>11853</v>
      </c>
      <c r="F8963" s="30" t="s">
        <v>19221</v>
      </c>
      <c r="G8963">
        <v>27.13</v>
      </c>
      <c r="H8963">
        <v>14.37</v>
      </c>
      <c r="I8963">
        <v>12</v>
      </c>
      <c r="J8963">
        <v>0</v>
      </c>
      <c r="K8963" s="13">
        <v>0.53499999999999992</v>
      </c>
      <c r="L8963" s="13">
        <v>0.14369999999999999</v>
      </c>
      <c r="M8963" s="13">
        <v>0.27129999999999999</v>
      </c>
      <c r="N8963" s="13">
        <v>0.12</v>
      </c>
      <c r="O8963" s="13">
        <v>0</v>
      </c>
      <c r="P8963" s="12" t="str">
        <f>LEFT(Tabela2[[#This Row],[Código]],2)</f>
        <v>84</v>
      </c>
    </row>
    <row r="8964" spans="2:16" ht="15" customHeight="1" x14ac:dyDescent="0.25">
      <c r="B8964" s="36" t="str">
        <f>LOOKUP(Tabela2[[#This Row],[RESUMO]],Tabela3[Grupo],Tabela3[Meus produtos])</f>
        <v>Não</v>
      </c>
      <c r="C8964" s="30" t="s">
        <v>8545</v>
      </c>
      <c r="D8964" t="s">
        <v>21238</v>
      </c>
      <c r="E8964" t="s">
        <v>11853</v>
      </c>
      <c r="F8964" s="30" t="s">
        <v>19222</v>
      </c>
      <c r="G8964">
        <v>27.13</v>
      </c>
      <c r="H8964">
        <v>14.37</v>
      </c>
      <c r="I8964">
        <v>12</v>
      </c>
      <c r="J8964">
        <v>0</v>
      </c>
      <c r="K8964" s="13">
        <v>0.53499999999999992</v>
      </c>
      <c r="L8964" s="13">
        <v>0.14369999999999999</v>
      </c>
      <c r="M8964" s="13">
        <v>0.27129999999999999</v>
      </c>
      <c r="N8964" s="13">
        <v>0.12</v>
      </c>
      <c r="O8964" s="13">
        <v>0</v>
      </c>
      <c r="P8964" s="12" t="str">
        <f>LEFT(Tabela2[[#This Row],[Código]],2)</f>
        <v>84</v>
      </c>
    </row>
    <row r="8965" spans="2:16" ht="15" customHeight="1" x14ac:dyDescent="0.25">
      <c r="B8965" s="36" t="str">
        <f>LOOKUP(Tabela2[[#This Row],[RESUMO]],Tabela3[Grupo],Tabela3[Meus produtos])</f>
        <v>Não</v>
      </c>
      <c r="C8965" s="30" t="s">
        <v>8546</v>
      </c>
      <c r="D8965" t="s">
        <v>21238</v>
      </c>
      <c r="E8965" t="s">
        <v>11853</v>
      </c>
      <c r="F8965" s="30" t="s">
        <v>19223</v>
      </c>
      <c r="G8965">
        <v>25.25</v>
      </c>
      <c r="H8965">
        <v>13.46</v>
      </c>
      <c r="I8965">
        <v>12</v>
      </c>
      <c r="J8965">
        <v>0</v>
      </c>
      <c r="K8965" s="13">
        <v>0.5071</v>
      </c>
      <c r="L8965" s="13">
        <v>0.1346</v>
      </c>
      <c r="M8965" s="13">
        <v>0.2525</v>
      </c>
      <c r="N8965" s="13">
        <v>0.12</v>
      </c>
      <c r="O8965" s="13">
        <v>0</v>
      </c>
      <c r="P8965" s="12" t="str">
        <f>LEFT(Tabela2[[#This Row],[Código]],2)</f>
        <v>84</v>
      </c>
    </row>
    <row r="8966" spans="2:16" ht="15" customHeight="1" x14ac:dyDescent="0.25">
      <c r="B8966" s="36" t="str">
        <f>LOOKUP(Tabela2[[#This Row],[RESUMO]],Tabela3[Grupo],Tabela3[Meus produtos])</f>
        <v>Não</v>
      </c>
      <c r="C8966" s="30" t="s">
        <v>8547</v>
      </c>
      <c r="D8966" t="s">
        <v>21238</v>
      </c>
      <c r="E8966" t="s">
        <v>11853</v>
      </c>
      <c r="F8966" s="30" t="s">
        <v>19224</v>
      </c>
      <c r="G8966">
        <v>12.98</v>
      </c>
      <c r="H8966">
        <v>7.92</v>
      </c>
      <c r="I8966">
        <v>12</v>
      </c>
      <c r="J8966">
        <v>0</v>
      </c>
      <c r="K8966" s="13">
        <v>0.32899999999999996</v>
      </c>
      <c r="L8966" s="13">
        <v>7.9199999999999993E-2</v>
      </c>
      <c r="M8966" s="13">
        <v>0.1298</v>
      </c>
      <c r="N8966" s="13">
        <v>0.12</v>
      </c>
      <c r="O8966" s="13">
        <v>0</v>
      </c>
      <c r="P8966" s="12" t="str">
        <f>LEFT(Tabela2[[#This Row],[Código]],2)</f>
        <v>84</v>
      </c>
    </row>
    <row r="8967" spans="2:16" ht="15" customHeight="1" x14ac:dyDescent="0.25">
      <c r="B8967" s="36" t="str">
        <f>LOOKUP(Tabela2[[#This Row],[RESUMO]],Tabela3[Grupo],Tabela3[Meus produtos])</f>
        <v>Não</v>
      </c>
      <c r="C8967" s="30" t="s">
        <v>8548</v>
      </c>
      <c r="D8967" t="s">
        <v>21238</v>
      </c>
      <c r="E8967" t="s">
        <v>11853</v>
      </c>
      <c r="F8967" s="30" t="s">
        <v>19225</v>
      </c>
      <c r="G8967">
        <v>12.03</v>
      </c>
      <c r="H8967">
        <v>7.92</v>
      </c>
      <c r="I8967">
        <v>12</v>
      </c>
      <c r="J8967">
        <v>0</v>
      </c>
      <c r="K8967" s="13">
        <v>0.31950000000000001</v>
      </c>
      <c r="L8967" s="13">
        <v>7.9199999999999993E-2</v>
      </c>
      <c r="M8967" s="13">
        <v>0.12029999999999999</v>
      </c>
      <c r="N8967" s="13">
        <v>0.12</v>
      </c>
      <c r="O8967" s="13">
        <v>0</v>
      </c>
      <c r="P8967" s="12" t="str">
        <f>LEFT(Tabela2[[#This Row],[Código]],2)</f>
        <v>84</v>
      </c>
    </row>
    <row r="8968" spans="2:16" ht="15" customHeight="1" x14ac:dyDescent="0.25">
      <c r="B8968" s="36" t="str">
        <f>LOOKUP(Tabela2[[#This Row],[RESUMO]],Tabela3[Grupo],Tabela3[Meus produtos])</f>
        <v>Não</v>
      </c>
      <c r="C8968" s="30" t="s">
        <v>8549</v>
      </c>
      <c r="D8968" t="s">
        <v>21238</v>
      </c>
      <c r="E8968" t="s">
        <v>11853</v>
      </c>
      <c r="F8968" s="30" t="s">
        <v>19226</v>
      </c>
      <c r="G8968">
        <v>11.02</v>
      </c>
      <c r="H8968">
        <v>7.92</v>
      </c>
      <c r="I8968">
        <v>12</v>
      </c>
      <c r="J8968">
        <v>0</v>
      </c>
      <c r="K8968" s="13">
        <v>0.30940000000000001</v>
      </c>
      <c r="L8968" s="13">
        <v>7.9199999999999993E-2</v>
      </c>
      <c r="M8968" s="13">
        <v>0.11019999999999999</v>
      </c>
      <c r="N8968" s="13">
        <v>0.12</v>
      </c>
      <c r="O8968" s="13">
        <v>0</v>
      </c>
      <c r="P8968" s="12" t="str">
        <f>LEFT(Tabela2[[#This Row],[Código]],2)</f>
        <v>84</v>
      </c>
    </row>
    <row r="8969" spans="2:16" ht="15" customHeight="1" x14ac:dyDescent="0.25">
      <c r="B8969" s="36" t="str">
        <f>LOOKUP(Tabela2[[#This Row],[RESUMO]],Tabela3[Grupo],Tabela3[Meus produtos])</f>
        <v>Não</v>
      </c>
      <c r="C8969" s="30" t="s">
        <v>8550</v>
      </c>
      <c r="D8969" t="s">
        <v>21238</v>
      </c>
      <c r="E8969" t="s">
        <v>11853</v>
      </c>
      <c r="F8969" s="30" t="s">
        <v>19227</v>
      </c>
      <c r="G8969">
        <v>13.85</v>
      </c>
      <c r="H8969">
        <v>7.92</v>
      </c>
      <c r="I8969">
        <v>12</v>
      </c>
      <c r="J8969">
        <v>0</v>
      </c>
      <c r="K8969" s="13">
        <v>0.3377</v>
      </c>
      <c r="L8969" s="13">
        <v>7.9199999999999993E-2</v>
      </c>
      <c r="M8969" s="13">
        <v>0.13849999999999998</v>
      </c>
      <c r="N8969" s="13">
        <v>0.12</v>
      </c>
      <c r="O8969" s="13">
        <v>0</v>
      </c>
      <c r="P8969" s="12" t="str">
        <f>LEFT(Tabela2[[#This Row],[Código]],2)</f>
        <v>84</v>
      </c>
    </row>
    <row r="8970" spans="2:16" ht="15" customHeight="1" x14ac:dyDescent="0.25">
      <c r="B8970" s="36" t="str">
        <f>LOOKUP(Tabela2[[#This Row],[RESUMO]],Tabela3[Grupo],Tabela3[Meus produtos])</f>
        <v>Não</v>
      </c>
      <c r="C8970" s="30" t="s">
        <v>8551</v>
      </c>
      <c r="D8970" t="s">
        <v>21238</v>
      </c>
      <c r="E8970" t="s">
        <v>11853</v>
      </c>
      <c r="F8970" s="30" t="s">
        <v>19228</v>
      </c>
      <c r="G8970">
        <v>21.88</v>
      </c>
      <c r="H8970">
        <v>12.81</v>
      </c>
      <c r="I8970">
        <v>12</v>
      </c>
      <c r="J8970">
        <v>0</v>
      </c>
      <c r="K8970" s="13">
        <v>0.46689999999999998</v>
      </c>
      <c r="L8970" s="13">
        <v>0.12809999999999999</v>
      </c>
      <c r="M8970" s="13">
        <v>0.21879999999999999</v>
      </c>
      <c r="N8970" s="13">
        <v>0.12</v>
      </c>
      <c r="O8970" s="13">
        <v>0</v>
      </c>
      <c r="P8970" s="12" t="str">
        <f>LEFT(Tabela2[[#This Row],[Código]],2)</f>
        <v>84</v>
      </c>
    </row>
    <row r="8971" spans="2:16" ht="15" customHeight="1" x14ac:dyDescent="0.25">
      <c r="B8971" s="36" t="str">
        <f>LOOKUP(Tabela2[[#This Row],[RESUMO]],Tabela3[Grupo],Tabela3[Meus produtos])</f>
        <v>Não</v>
      </c>
      <c r="C8971" s="30" t="s">
        <v>8551</v>
      </c>
      <c r="D8971" t="s">
        <v>124</v>
      </c>
      <c r="E8971" t="s">
        <v>11853</v>
      </c>
      <c r="F8971" s="30" t="s">
        <v>21507</v>
      </c>
      <c r="G8971">
        <v>13.27</v>
      </c>
      <c r="H8971">
        <v>4.2</v>
      </c>
      <c r="I8971">
        <v>12</v>
      </c>
      <c r="J8971">
        <v>0</v>
      </c>
      <c r="K8971" s="13">
        <v>0.29469999999999996</v>
      </c>
      <c r="L8971" s="13">
        <v>4.2000000000000003E-2</v>
      </c>
      <c r="M8971" s="13">
        <v>0.13269999999999998</v>
      </c>
      <c r="N8971" s="13">
        <v>0.12</v>
      </c>
      <c r="O8971" s="13">
        <v>0</v>
      </c>
      <c r="P8971" s="12" t="str">
        <f>LEFT(Tabela2[[#This Row],[Código]],2)</f>
        <v>84</v>
      </c>
    </row>
    <row r="8972" spans="2:16" ht="15" customHeight="1" x14ac:dyDescent="0.25">
      <c r="B8972" s="36" t="str">
        <f>LOOKUP(Tabela2[[#This Row],[RESUMO]],Tabela3[Grupo],Tabela3[Meus produtos])</f>
        <v>Não</v>
      </c>
      <c r="C8972" s="30" t="s">
        <v>8552</v>
      </c>
      <c r="D8972" t="s">
        <v>21238</v>
      </c>
      <c r="E8972" t="s">
        <v>11853</v>
      </c>
      <c r="F8972" s="30" t="s">
        <v>19229</v>
      </c>
      <c r="G8972">
        <v>21.88</v>
      </c>
      <c r="H8972">
        <v>12.81</v>
      </c>
      <c r="I8972">
        <v>12</v>
      </c>
      <c r="J8972">
        <v>0</v>
      </c>
      <c r="K8972" s="13">
        <v>0.46689999999999998</v>
      </c>
      <c r="L8972" s="13">
        <v>0.12809999999999999</v>
      </c>
      <c r="M8972" s="13">
        <v>0.21879999999999999</v>
      </c>
      <c r="N8972" s="13">
        <v>0.12</v>
      </c>
      <c r="O8972" s="13">
        <v>0</v>
      </c>
      <c r="P8972" s="12" t="str">
        <f>LEFT(Tabela2[[#This Row],[Código]],2)</f>
        <v>84</v>
      </c>
    </row>
    <row r="8973" spans="2:16" ht="15" customHeight="1" x14ac:dyDescent="0.25">
      <c r="B8973" s="36" t="str">
        <f>LOOKUP(Tabela2[[#This Row],[RESUMO]],Tabela3[Grupo],Tabela3[Meus produtos])</f>
        <v>Não</v>
      </c>
      <c r="C8973" s="30" t="s">
        <v>8552</v>
      </c>
      <c r="D8973" t="s">
        <v>124</v>
      </c>
      <c r="E8973" t="s">
        <v>11853</v>
      </c>
      <c r="F8973" s="30" t="s">
        <v>21508</v>
      </c>
      <c r="G8973">
        <v>13.27</v>
      </c>
      <c r="H8973">
        <v>4.2</v>
      </c>
      <c r="I8973">
        <v>12</v>
      </c>
      <c r="J8973">
        <v>0</v>
      </c>
      <c r="K8973" s="13">
        <v>0.29469999999999996</v>
      </c>
      <c r="L8973" s="13">
        <v>4.2000000000000003E-2</v>
      </c>
      <c r="M8973" s="13">
        <v>0.13269999999999998</v>
      </c>
      <c r="N8973" s="13">
        <v>0.12</v>
      </c>
      <c r="O8973" s="13">
        <v>0</v>
      </c>
      <c r="P8973" s="12" t="str">
        <f>LEFT(Tabela2[[#This Row],[Código]],2)</f>
        <v>84</v>
      </c>
    </row>
    <row r="8974" spans="2:16" ht="15" customHeight="1" x14ac:dyDescent="0.25">
      <c r="B8974" s="36" t="str">
        <f>LOOKUP(Tabela2[[#This Row],[RESUMO]],Tabela3[Grupo],Tabela3[Meus produtos])</f>
        <v>Não</v>
      </c>
      <c r="C8974" s="30" t="s">
        <v>8552</v>
      </c>
      <c r="D8974" t="s">
        <v>127</v>
      </c>
      <c r="E8974" t="s">
        <v>11853</v>
      </c>
      <c r="F8974" s="30" t="s">
        <v>21509</v>
      </c>
      <c r="G8974">
        <v>13.27</v>
      </c>
      <c r="H8974">
        <v>4.2</v>
      </c>
      <c r="I8974">
        <v>12</v>
      </c>
      <c r="J8974">
        <v>0</v>
      </c>
      <c r="K8974" s="13">
        <v>0.29469999999999996</v>
      </c>
      <c r="L8974" s="13">
        <v>4.2000000000000003E-2</v>
      </c>
      <c r="M8974" s="13">
        <v>0.13269999999999998</v>
      </c>
      <c r="N8974" s="13">
        <v>0.12</v>
      </c>
      <c r="O8974" s="13">
        <v>0</v>
      </c>
      <c r="P8974" s="12" t="str">
        <f>LEFT(Tabela2[[#This Row],[Código]],2)</f>
        <v>84</v>
      </c>
    </row>
    <row r="8975" spans="2:16" ht="15" customHeight="1" x14ac:dyDescent="0.25">
      <c r="B8975" s="36" t="str">
        <f>LOOKUP(Tabela2[[#This Row],[RESUMO]],Tabela3[Grupo],Tabela3[Meus produtos])</f>
        <v>Não</v>
      </c>
      <c r="C8975" s="30" t="s">
        <v>8553</v>
      </c>
      <c r="D8975" t="s">
        <v>21238</v>
      </c>
      <c r="E8975" t="s">
        <v>11853</v>
      </c>
      <c r="F8975" s="30" t="s">
        <v>19230</v>
      </c>
      <c r="G8975">
        <v>21.88</v>
      </c>
      <c r="H8975">
        <v>12.81</v>
      </c>
      <c r="I8975">
        <v>12</v>
      </c>
      <c r="J8975">
        <v>0</v>
      </c>
      <c r="K8975" s="13">
        <v>0.46689999999999998</v>
      </c>
      <c r="L8975" s="13">
        <v>0.12809999999999999</v>
      </c>
      <c r="M8975" s="13">
        <v>0.21879999999999999</v>
      </c>
      <c r="N8975" s="13">
        <v>0.12</v>
      </c>
      <c r="O8975" s="13">
        <v>0</v>
      </c>
      <c r="P8975" s="12" t="str">
        <f>LEFT(Tabela2[[#This Row],[Código]],2)</f>
        <v>84</v>
      </c>
    </row>
    <row r="8976" spans="2:16" ht="15" customHeight="1" x14ac:dyDescent="0.25">
      <c r="B8976" s="36" t="str">
        <f>LOOKUP(Tabela2[[#This Row],[RESUMO]],Tabela3[Grupo],Tabela3[Meus produtos])</f>
        <v>Não</v>
      </c>
      <c r="C8976" s="30" t="s">
        <v>8554</v>
      </c>
      <c r="D8976" t="s">
        <v>21238</v>
      </c>
      <c r="E8976" t="s">
        <v>11853</v>
      </c>
      <c r="F8976" s="30" t="s">
        <v>19231</v>
      </c>
      <c r="G8976">
        <v>21.88</v>
      </c>
      <c r="H8976">
        <v>12.81</v>
      </c>
      <c r="I8976">
        <v>12</v>
      </c>
      <c r="J8976">
        <v>0</v>
      </c>
      <c r="K8976" s="13">
        <v>0.46689999999999998</v>
      </c>
      <c r="L8976" s="13">
        <v>0.12809999999999999</v>
      </c>
      <c r="M8976" s="13">
        <v>0.21879999999999999</v>
      </c>
      <c r="N8976" s="13">
        <v>0.12</v>
      </c>
      <c r="O8976" s="13">
        <v>0</v>
      </c>
      <c r="P8976" s="12" t="str">
        <f>LEFT(Tabela2[[#This Row],[Código]],2)</f>
        <v>84</v>
      </c>
    </row>
    <row r="8977" spans="2:16" ht="15" customHeight="1" x14ac:dyDescent="0.25">
      <c r="B8977" s="36" t="str">
        <f>LOOKUP(Tabela2[[#This Row],[RESUMO]],Tabela3[Grupo],Tabela3[Meus produtos])</f>
        <v>Não</v>
      </c>
      <c r="C8977" s="30" t="s">
        <v>8555</v>
      </c>
      <c r="D8977" t="s">
        <v>21238</v>
      </c>
      <c r="E8977" t="s">
        <v>11853</v>
      </c>
      <c r="F8977" s="30" t="s">
        <v>19232</v>
      </c>
      <c r="G8977">
        <v>33.03</v>
      </c>
      <c r="H8977">
        <v>17.239999999999998</v>
      </c>
      <c r="I8977">
        <v>12</v>
      </c>
      <c r="J8977">
        <v>0</v>
      </c>
      <c r="K8977" s="13">
        <v>0.62270000000000003</v>
      </c>
      <c r="L8977" s="13">
        <v>0.1724</v>
      </c>
      <c r="M8977" s="13">
        <v>0.33030000000000004</v>
      </c>
      <c r="N8977" s="13">
        <v>0.12</v>
      </c>
      <c r="O8977" s="13">
        <v>0</v>
      </c>
      <c r="P8977" s="12" t="str">
        <f>LEFT(Tabela2[[#This Row],[Código]],2)</f>
        <v>84</v>
      </c>
    </row>
    <row r="8978" spans="2:16" ht="15" customHeight="1" x14ac:dyDescent="0.25">
      <c r="B8978" s="36" t="str">
        <f>LOOKUP(Tabela2[[#This Row],[RESUMO]],Tabela3[Grupo],Tabela3[Meus produtos])</f>
        <v>Não</v>
      </c>
      <c r="C8978" s="30" t="s">
        <v>8556</v>
      </c>
      <c r="D8978" t="s">
        <v>21238</v>
      </c>
      <c r="E8978" t="s">
        <v>11853</v>
      </c>
      <c r="F8978" s="30" t="s">
        <v>19233</v>
      </c>
      <c r="G8978">
        <v>33.03</v>
      </c>
      <c r="H8978">
        <v>17.239999999999998</v>
      </c>
      <c r="I8978">
        <v>12</v>
      </c>
      <c r="J8978">
        <v>0</v>
      </c>
      <c r="K8978" s="13">
        <v>0.62270000000000003</v>
      </c>
      <c r="L8978" s="13">
        <v>0.1724</v>
      </c>
      <c r="M8978" s="13">
        <v>0.33030000000000004</v>
      </c>
      <c r="N8978" s="13">
        <v>0.12</v>
      </c>
      <c r="O8978" s="13">
        <v>0</v>
      </c>
      <c r="P8978" s="12" t="str">
        <f>LEFT(Tabela2[[#This Row],[Código]],2)</f>
        <v>84</v>
      </c>
    </row>
    <row r="8979" spans="2:16" ht="15" customHeight="1" x14ac:dyDescent="0.25">
      <c r="B8979" s="36" t="str">
        <f>LOOKUP(Tabela2[[#This Row],[RESUMO]],Tabela3[Grupo],Tabela3[Meus produtos])</f>
        <v>Não</v>
      </c>
      <c r="C8979" s="30" t="s">
        <v>8557</v>
      </c>
      <c r="D8979" t="s">
        <v>21238</v>
      </c>
      <c r="E8979" t="s">
        <v>11853</v>
      </c>
      <c r="F8979" s="30" t="s">
        <v>19234</v>
      </c>
      <c r="G8979">
        <v>33.03</v>
      </c>
      <c r="H8979">
        <v>17.239999999999998</v>
      </c>
      <c r="I8979">
        <v>12</v>
      </c>
      <c r="J8979">
        <v>0</v>
      </c>
      <c r="K8979" s="13">
        <v>0.62270000000000003</v>
      </c>
      <c r="L8979" s="13">
        <v>0.1724</v>
      </c>
      <c r="M8979" s="13">
        <v>0.33030000000000004</v>
      </c>
      <c r="N8979" s="13">
        <v>0.12</v>
      </c>
      <c r="O8979" s="13">
        <v>0</v>
      </c>
      <c r="P8979" s="12" t="str">
        <f>LEFT(Tabela2[[#This Row],[Código]],2)</f>
        <v>84</v>
      </c>
    </row>
    <row r="8980" spans="2:16" ht="15" customHeight="1" x14ac:dyDescent="0.25">
      <c r="B8980" s="36" t="str">
        <f>LOOKUP(Tabela2[[#This Row],[RESUMO]],Tabela3[Grupo],Tabela3[Meus produtos])</f>
        <v>Não</v>
      </c>
      <c r="C8980" s="30" t="s">
        <v>8558</v>
      </c>
      <c r="D8980" t="s">
        <v>21238</v>
      </c>
      <c r="E8980" t="s">
        <v>11853</v>
      </c>
      <c r="F8980" s="30" t="s">
        <v>19235</v>
      </c>
      <c r="G8980">
        <v>33.03</v>
      </c>
      <c r="H8980">
        <v>17.239999999999998</v>
      </c>
      <c r="I8980">
        <v>12</v>
      </c>
      <c r="J8980">
        <v>0</v>
      </c>
      <c r="K8980" s="13">
        <v>0.62270000000000003</v>
      </c>
      <c r="L8980" s="13">
        <v>0.1724</v>
      </c>
      <c r="M8980" s="13">
        <v>0.33030000000000004</v>
      </c>
      <c r="N8980" s="13">
        <v>0.12</v>
      </c>
      <c r="O8980" s="13">
        <v>0</v>
      </c>
      <c r="P8980" s="12" t="str">
        <f>LEFT(Tabela2[[#This Row],[Código]],2)</f>
        <v>84</v>
      </c>
    </row>
    <row r="8981" spans="2:16" ht="15" customHeight="1" x14ac:dyDescent="0.25">
      <c r="B8981" s="36" t="str">
        <f>LOOKUP(Tabela2[[#This Row],[RESUMO]],Tabela3[Grupo],Tabela3[Meus produtos])</f>
        <v>Não</v>
      </c>
      <c r="C8981" s="30" t="s">
        <v>8558</v>
      </c>
      <c r="D8981" t="s">
        <v>124</v>
      </c>
      <c r="E8981" t="s">
        <v>11853</v>
      </c>
      <c r="F8981" s="30" t="s">
        <v>21510</v>
      </c>
      <c r="G8981">
        <v>19.989999999999998</v>
      </c>
      <c r="H8981">
        <v>4.2</v>
      </c>
      <c r="I8981">
        <v>12</v>
      </c>
      <c r="J8981">
        <v>0</v>
      </c>
      <c r="K8981" s="13">
        <v>0.3619</v>
      </c>
      <c r="L8981" s="13">
        <v>4.2000000000000003E-2</v>
      </c>
      <c r="M8981" s="13">
        <v>0.19989999999999999</v>
      </c>
      <c r="N8981" s="13">
        <v>0.12</v>
      </c>
      <c r="O8981" s="13">
        <v>0</v>
      </c>
      <c r="P8981" s="12" t="str">
        <f>LEFT(Tabela2[[#This Row],[Código]],2)</f>
        <v>84</v>
      </c>
    </row>
    <row r="8982" spans="2:16" ht="15" customHeight="1" x14ac:dyDescent="0.25">
      <c r="B8982" s="36" t="str">
        <f>LOOKUP(Tabela2[[#This Row],[RESUMO]],Tabela3[Grupo],Tabela3[Meus produtos])</f>
        <v>Não</v>
      </c>
      <c r="C8982" s="30" t="s">
        <v>8559</v>
      </c>
      <c r="D8982" t="s">
        <v>21238</v>
      </c>
      <c r="E8982" t="s">
        <v>11853</v>
      </c>
      <c r="F8982" s="30" t="s">
        <v>19236</v>
      </c>
      <c r="G8982">
        <v>9.1999999999999993</v>
      </c>
      <c r="H8982">
        <v>7.2</v>
      </c>
      <c r="I8982">
        <v>12</v>
      </c>
      <c r="J8982">
        <v>0</v>
      </c>
      <c r="K8982" s="13">
        <v>0.28400000000000003</v>
      </c>
      <c r="L8982" s="13">
        <v>7.2000000000000008E-2</v>
      </c>
      <c r="M8982" s="13">
        <v>9.1999999999999998E-2</v>
      </c>
      <c r="N8982" s="13">
        <v>0.12</v>
      </c>
      <c r="O8982" s="13">
        <v>0</v>
      </c>
      <c r="P8982" s="12" t="str">
        <f>LEFT(Tabela2[[#This Row],[Código]],2)</f>
        <v>84</v>
      </c>
    </row>
    <row r="8983" spans="2:16" ht="15" customHeight="1" x14ac:dyDescent="0.25">
      <c r="B8983" s="36" t="str">
        <f>LOOKUP(Tabela2[[#This Row],[RESUMO]],Tabela3[Grupo],Tabela3[Meus produtos])</f>
        <v>Não</v>
      </c>
      <c r="C8983" s="30" t="s">
        <v>8560</v>
      </c>
      <c r="D8983" t="s">
        <v>21238</v>
      </c>
      <c r="E8983" t="s">
        <v>11853</v>
      </c>
      <c r="F8983" s="30" t="s">
        <v>19237</v>
      </c>
      <c r="G8983">
        <v>11.64</v>
      </c>
      <c r="H8983">
        <v>7.2</v>
      </c>
      <c r="I8983">
        <v>12</v>
      </c>
      <c r="J8983">
        <v>0</v>
      </c>
      <c r="K8983" s="13">
        <v>0.30840000000000001</v>
      </c>
      <c r="L8983" s="13">
        <v>7.2000000000000008E-2</v>
      </c>
      <c r="M8983" s="13">
        <v>0.1164</v>
      </c>
      <c r="N8983" s="13">
        <v>0.12</v>
      </c>
      <c r="O8983" s="13">
        <v>0</v>
      </c>
      <c r="P8983" s="12" t="str">
        <f>LEFT(Tabela2[[#This Row],[Código]],2)</f>
        <v>84</v>
      </c>
    </row>
    <row r="8984" spans="2:16" ht="15" customHeight="1" x14ac:dyDescent="0.25">
      <c r="B8984" s="36" t="str">
        <f>LOOKUP(Tabela2[[#This Row],[RESUMO]],Tabela3[Grupo],Tabela3[Meus produtos])</f>
        <v>Não</v>
      </c>
      <c r="C8984" s="30" t="s">
        <v>8561</v>
      </c>
      <c r="D8984" t="s">
        <v>21238</v>
      </c>
      <c r="E8984" t="s">
        <v>11853</v>
      </c>
      <c r="F8984" s="30" t="s">
        <v>19238</v>
      </c>
      <c r="G8984">
        <v>12.94</v>
      </c>
      <c r="H8984">
        <v>8.5</v>
      </c>
      <c r="I8984">
        <v>12</v>
      </c>
      <c r="J8984">
        <v>0</v>
      </c>
      <c r="K8984" s="13">
        <v>0.33439999999999998</v>
      </c>
      <c r="L8984" s="13">
        <v>8.5000000000000006E-2</v>
      </c>
      <c r="M8984" s="13">
        <v>0.12939999999999999</v>
      </c>
      <c r="N8984" s="13">
        <v>0.12</v>
      </c>
      <c r="O8984" s="13">
        <v>0</v>
      </c>
      <c r="P8984" s="12" t="str">
        <f>LEFT(Tabela2[[#This Row],[Código]],2)</f>
        <v>84</v>
      </c>
    </row>
    <row r="8985" spans="2:16" ht="15" customHeight="1" x14ac:dyDescent="0.25">
      <c r="B8985" s="36" t="str">
        <f>LOOKUP(Tabela2[[#This Row],[RESUMO]],Tabela3[Grupo],Tabela3[Meus produtos])</f>
        <v>Não</v>
      </c>
      <c r="C8985" s="30" t="s">
        <v>8562</v>
      </c>
      <c r="D8985" t="s">
        <v>21238</v>
      </c>
      <c r="E8985" t="s">
        <v>11853</v>
      </c>
      <c r="F8985" s="30" t="s">
        <v>19239</v>
      </c>
      <c r="G8985">
        <v>9.1999999999999993</v>
      </c>
      <c r="H8985">
        <v>7.2</v>
      </c>
      <c r="I8985">
        <v>12</v>
      </c>
      <c r="J8985">
        <v>0</v>
      </c>
      <c r="K8985" s="13">
        <v>0.28400000000000003</v>
      </c>
      <c r="L8985" s="13">
        <v>7.2000000000000008E-2</v>
      </c>
      <c r="M8985" s="13">
        <v>9.1999999999999998E-2</v>
      </c>
      <c r="N8985" s="13">
        <v>0.12</v>
      </c>
      <c r="O8985" s="13">
        <v>0</v>
      </c>
      <c r="P8985" s="12" t="str">
        <f>LEFT(Tabela2[[#This Row],[Código]],2)</f>
        <v>84</v>
      </c>
    </row>
    <row r="8986" spans="2:16" ht="15" customHeight="1" x14ac:dyDescent="0.25">
      <c r="B8986" s="36" t="str">
        <f>LOOKUP(Tabela2[[#This Row],[RESUMO]],Tabela3[Grupo],Tabela3[Meus produtos])</f>
        <v>Não</v>
      </c>
      <c r="C8986" s="30" t="s">
        <v>8563</v>
      </c>
      <c r="D8986" t="s">
        <v>21238</v>
      </c>
      <c r="E8986" t="s">
        <v>11853</v>
      </c>
      <c r="F8986" s="30" t="s">
        <v>19240</v>
      </c>
      <c r="G8986">
        <v>9.1999999999999993</v>
      </c>
      <c r="H8986">
        <v>7.2</v>
      </c>
      <c r="I8986">
        <v>12</v>
      </c>
      <c r="J8986">
        <v>0</v>
      </c>
      <c r="K8986" s="13">
        <v>0.28400000000000003</v>
      </c>
      <c r="L8986" s="13">
        <v>7.2000000000000008E-2</v>
      </c>
      <c r="M8986" s="13">
        <v>9.1999999999999998E-2</v>
      </c>
      <c r="N8986" s="13">
        <v>0.12</v>
      </c>
      <c r="O8986" s="13">
        <v>0</v>
      </c>
      <c r="P8986" s="12" t="str">
        <f>LEFT(Tabela2[[#This Row],[Código]],2)</f>
        <v>84</v>
      </c>
    </row>
    <row r="8987" spans="2:16" ht="15" customHeight="1" x14ac:dyDescent="0.25">
      <c r="B8987" s="36" t="str">
        <f>LOOKUP(Tabela2[[#This Row],[RESUMO]],Tabela3[Grupo],Tabela3[Meus produtos])</f>
        <v>Não</v>
      </c>
      <c r="C8987" s="30" t="s">
        <v>8564</v>
      </c>
      <c r="D8987" t="s">
        <v>21238</v>
      </c>
      <c r="E8987" t="s">
        <v>11853</v>
      </c>
      <c r="F8987" s="30" t="s">
        <v>19241</v>
      </c>
      <c r="G8987">
        <v>10.5</v>
      </c>
      <c r="H8987">
        <v>8.5</v>
      </c>
      <c r="I8987">
        <v>12</v>
      </c>
      <c r="J8987">
        <v>0</v>
      </c>
      <c r="K8987" s="13">
        <v>0.31</v>
      </c>
      <c r="L8987" s="13">
        <v>8.5000000000000006E-2</v>
      </c>
      <c r="M8987" s="13">
        <v>0.105</v>
      </c>
      <c r="N8987" s="13">
        <v>0.12</v>
      </c>
      <c r="O8987" s="13">
        <v>0</v>
      </c>
      <c r="P8987" s="12" t="str">
        <f>LEFT(Tabela2[[#This Row],[Código]],2)</f>
        <v>84</v>
      </c>
    </row>
    <row r="8988" spans="2:16" ht="15" customHeight="1" x14ac:dyDescent="0.25">
      <c r="B8988" s="36" t="str">
        <f>LOOKUP(Tabela2[[#This Row],[RESUMO]],Tabela3[Grupo],Tabela3[Meus produtos])</f>
        <v>Não</v>
      </c>
      <c r="C8988" s="30" t="s">
        <v>8565</v>
      </c>
      <c r="D8988" t="s">
        <v>21238</v>
      </c>
      <c r="E8988" t="s">
        <v>11853</v>
      </c>
      <c r="F8988" s="30" t="s">
        <v>19242</v>
      </c>
      <c r="G8988">
        <v>10.5</v>
      </c>
      <c r="H8988">
        <v>8.5</v>
      </c>
      <c r="I8988">
        <v>12</v>
      </c>
      <c r="J8988">
        <v>0</v>
      </c>
      <c r="K8988" s="13">
        <v>0.31</v>
      </c>
      <c r="L8988" s="13">
        <v>8.5000000000000006E-2</v>
      </c>
      <c r="M8988" s="13">
        <v>0.105</v>
      </c>
      <c r="N8988" s="13">
        <v>0.12</v>
      </c>
      <c r="O8988" s="13">
        <v>0</v>
      </c>
      <c r="P8988" s="12" t="str">
        <f>LEFT(Tabela2[[#This Row],[Código]],2)</f>
        <v>84</v>
      </c>
    </row>
    <row r="8989" spans="2:16" ht="15" customHeight="1" x14ac:dyDescent="0.25">
      <c r="B8989" s="36" t="str">
        <f>LOOKUP(Tabela2[[#This Row],[RESUMO]],Tabela3[Grupo],Tabela3[Meus produtos])</f>
        <v>Não</v>
      </c>
      <c r="C8989" s="30" t="s">
        <v>8566</v>
      </c>
      <c r="D8989" t="s">
        <v>21238</v>
      </c>
      <c r="E8989" t="s">
        <v>11853</v>
      </c>
      <c r="F8989" s="30" t="s">
        <v>19243</v>
      </c>
      <c r="G8989">
        <v>14.04</v>
      </c>
      <c r="H8989">
        <v>8.5</v>
      </c>
      <c r="I8989">
        <v>12</v>
      </c>
      <c r="J8989">
        <v>0</v>
      </c>
      <c r="K8989" s="13">
        <v>0.34539999999999998</v>
      </c>
      <c r="L8989" s="13">
        <v>8.5000000000000006E-2</v>
      </c>
      <c r="M8989" s="13">
        <v>0.1404</v>
      </c>
      <c r="N8989" s="13">
        <v>0.12</v>
      </c>
      <c r="O8989" s="13">
        <v>0</v>
      </c>
      <c r="P8989" s="12" t="str">
        <f>LEFT(Tabela2[[#This Row],[Código]],2)</f>
        <v>84</v>
      </c>
    </row>
    <row r="8990" spans="2:16" ht="15" customHeight="1" x14ac:dyDescent="0.25">
      <c r="B8990" s="36" t="str">
        <f>LOOKUP(Tabela2[[#This Row],[RESUMO]],Tabela3[Grupo],Tabela3[Meus produtos])</f>
        <v>Não</v>
      </c>
      <c r="C8990" s="30" t="s">
        <v>8567</v>
      </c>
      <c r="D8990" t="s">
        <v>21238</v>
      </c>
      <c r="E8990" t="s">
        <v>11853</v>
      </c>
      <c r="F8990" s="30" t="s">
        <v>19244</v>
      </c>
      <c r="G8990">
        <v>14.04</v>
      </c>
      <c r="H8990">
        <v>8.5</v>
      </c>
      <c r="I8990">
        <v>12</v>
      </c>
      <c r="J8990">
        <v>0</v>
      </c>
      <c r="K8990" s="13">
        <v>0.34539999999999998</v>
      </c>
      <c r="L8990" s="13">
        <v>8.5000000000000006E-2</v>
      </c>
      <c r="M8990" s="13">
        <v>0.1404</v>
      </c>
      <c r="N8990" s="13">
        <v>0.12</v>
      </c>
      <c r="O8990" s="13">
        <v>0</v>
      </c>
      <c r="P8990" s="12" t="str">
        <f>LEFT(Tabela2[[#This Row],[Código]],2)</f>
        <v>84</v>
      </c>
    </row>
    <row r="8991" spans="2:16" ht="15" customHeight="1" x14ac:dyDescent="0.25">
      <c r="B8991" s="36" t="str">
        <f>LOOKUP(Tabela2[[#This Row],[RESUMO]],Tabela3[Grupo],Tabela3[Meus produtos])</f>
        <v>Não</v>
      </c>
      <c r="C8991" s="30" t="s">
        <v>8568</v>
      </c>
      <c r="D8991" t="s">
        <v>21238</v>
      </c>
      <c r="E8991" t="s">
        <v>11853</v>
      </c>
      <c r="F8991" s="30" t="s">
        <v>19245</v>
      </c>
      <c r="G8991">
        <v>13.85</v>
      </c>
      <c r="H8991">
        <v>7.92</v>
      </c>
      <c r="I8991">
        <v>12</v>
      </c>
      <c r="J8991">
        <v>0</v>
      </c>
      <c r="K8991" s="13">
        <v>0.3377</v>
      </c>
      <c r="L8991" s="13">
        <v>7.9199999999999993E-2</v>
      </c>
      <c r="M8991" s="13">
        <v>0.13849999999999998</v>
      </c>
      <c r="N8991" s="13">
        <v>0.12</v>
      </c>
      <c r="O8991" s="13">
        <v>0</v>
      </c>
      <c r="P8991" s="12" t="str">
        <f>LEFT(Tabela2[[#This Row],[Código]],2)</f>
        <v>84</v>
      </c>
    </row>
    <row r="8992" spans="2:16" ht="15" customHeight="1" x14ac:dyDescent="0.25">
      <c r="B8992" s="36" t="str">
        <f>LOOKUP(Tabela2[[#This Row],[RESUMO]],Tabela3[Grupo],Tabela3[Meus produtos])</f>
        <v>Não</v>
      </c>
      <c r="C8992" s="30" t="s">
        <v>8569</v>
      </c>
      <c r="D8992" t="s">
        <v>21238</v>
      </c>
      <c r="E8992" t="s">
        <v>11853</v>
      </c>
      <c r="F8992" s="30" t="s">
        <v>19246</v>
      </c>
      <c r="G8992">
        <v>17.600000000000001</v>
      </c>
      <c r="H8992">
        <v>10.46</v>
      </c>
      <c r="I8992">
        <v>12</v>
      </c>
      <c r="J8992">
        <v>0</v>
      </c>
      <c r="K8992" s="13">
        <v>0.40060000000000001</v>
      </c>
      <c r="L8992" s="13">
        <v>0.10460000000000001</v>
      </c>
      <c r="M8992" s="13">
        <v>0.17600000000000002</v>
      </c>
      <c r="N8992" s="13">
        <v>0.12</v>
      </c>
      <c r="O8992" s="13">
        <v>0</v>
      </c>
      <c r="P8992" s="12" t="str">
        <f>LEFT(Tabela2[[#This Row],[Código]],2)</f>
        <v>84</v>
      </c>
    </row>
    <row r="8993" spans="2:16" ht="15" customHeight="1" x14ac:dyDescent="0.25">
      <c r="B8993" s="36" t="str">
        <f>LOOKUP(Tabela2[[#This Row],[RESUMO]],Tabela3[Grupo],Tabela3[Meus produtos])</f>
        <v>Não</v>
      </c>
      <c r="C8993" s="30" t="s">
        <v>8570</v>
      </c>
      <c r="D8993" t="s">
        <v>21238</v>
      </c>
      <c r="E8993" t="s">
        <v>11853</v>
      </c>
      <c r="F8993" s="30" t="s">
        <v>19247</v>
      </c>
      <c r="G8993">
        <v>17.600000000000001</v>
      </c>
      <c r="H8993">
        <v>10.46</v>
      </c>
      <c r="I8993">
        <v>12</v>
      </c>
      <c r="J8993">
        <v>0</v>
      </c>
      <c r="K8993" s="13">
        <v>0.40060000000000001</v>
      </c>
      <c r="L8993" s="13">
        <v>0.10460000000000001</v>
      </c>
      <c r="M8993" s="13">
        <v>0.17600000000000002</v>
      </c>
      <c r="N8993" s="13">
        <v>0.12</v>
      </c>
      <c r="O8993" s="13">
        <v>0</v>
      </c>
      <c r="P8993" s="12" t="str">
        <f>LEFT(Tabela2[[#This Row],[Código]],2)</f>
        <v>84</v>
      </c>
    </row>
    <row r="8994" spans="2:16" ht="15" customHeight="1" x14ac:dyDescent="0.25">
      <c r="B8994" s="36" t="str">
        <f>LOOKUP(Tabela2[[#This Row],[RESUMO]],Tabela3[Grupo],Tabela3[Meus produtos])</f>
        <v>Não</v>
      </c>
      <c r="C8994" s="30" t="s">
        <v>8571</v>
      </c>
      <c r="D8994" t="s">
        <v>21238</v>
      </c>
      <c r="E8994" t="s">
        <v>11853</v>
      </c>
      <c r="F8994" s="30" t="s">
        <v>19248</v>
      </c>
      <c r="G8994">
        <v>17.600000000000001</v>
      </c>
      <c r="H8994">
        <v>10.46</v>
      </c>
      <c r="I8994">
        <v>12</v>
      </c>
      <c r="J8994">
        <v>0</v>
      </c>
      <c r="K8994" s="13">
        <v>0.40060000000000001</v>
      </c>
      <c r="L8994" s="13">
        <v>0.10460000000000001</v>
      </c>
      <c r="M8994" s="13">
        <v>0.17600000000000002</v>
      </c>
      <c r="N8994" s="13">
        <v>0.12</v>
      </c>
      <c r="O8994" s="13">
        <v>0</v>
      </c>
      <c r="P8994" s="12" t="str">
        <f>LEFT(Tabela2[[#This Row],[Código]],2)</f>
        <v>84</v>
      </c>
    </row>
    <row r="8995" spans="2:16" ht="15" customHeight="1" x14ac:dyDescent="0.25">
      <c r="B8995" s="36" t="str">
        <f>LOOKUP(Tabela2[[#This Row],[RESUMO]],Tabela3[Grupo],Tabela3[Meus produtos])</f>
        <v>Não</v>
      </c>
      <c r="C8995" s="30" t="s">
        <v>8572</v>
      </c>
      <c r="D8995" t="s">
        <v>21238</v>
      </c>
      <c r="E8995" t="s">
        <v>11853</v>
      </c>
      <c r="F8995" s="30" t="s">
        <v>19249</v>
      </c>
      <c r="G8995">
        <v>12.46</v>
      </c>
      <c r="H8995">
        <v>10.46</v>
      </c>
      <c r="I8995">
        <v>12</v>
      </c>
      <c r="J8995">
        <v>0</v>
      </c>
      <c r="K8995" s="13">
        <v>0.34920000000000001</v>
      </c>
      <c r="L8995" s="13">
        <v>0.10460000000000001</v>
      </c>
      <c r="M8995" s="13">
        <v>0.1246</v>
      </c>
      <c r="N8995" s="13">
        <v>0.12</v>
      </c>
      <c r="O8995" s="13">
        <v>0</v>
      </c>
      <c r="P8995" s="12" t="str">
        <f>LEFT(Tabela2[[#This Row],[Código]],2)</f>
        <v>84</v>
      </c>
    </row>
    <row r="8996" spans="2:16" ht="15" customHeight="1" x14ac:dyDescent="0.25">
      <c r="B8996" s="36" t="str">
        <f>LOOKUP(Tabela2[[#This Row],[RESUMO]],Tabela3[Grupo],Tabela3[Meus produtos])</f>
        <v>Não</v>
      </c>
      <c r="C8996" s="30" t="s">
        <v>8572</v>
      </c>
      <c r="D8996" t="s">
        <v>124</v>
      </c>
      <c r="E8996" t="s">
        <v>11853</v>
      </c>
      <c r="F8996" s="30" t="s">
        <v>21511</v>
      </c>
      <c r="G8996">
        <v>6.2</v>
      </c>
      <c r="H8996">
        <v>4.2</v>
      </c>
      <c r="I8996">
        <v>12</v>
      </c>
      <c r="J8996">
        <v>0</v>
      </c>
      <c r="K8996" s="13">
        <v>0.224</v>
      </c>
      <c r="L8996" s="13">
        <v>4.2000000000000003E-2</v>
      </c>
      <c r="M8996" s="13">
        <v>6.2E-2</v>
      </c>
      <c r="N8996" s="13">
        <v>0.12</v>
      </c>
      <c r="O8996" s="13">
        <v>0</v>
      </c>
      <c r="P8996" s="12" t="str">
        <f>LEFT(Tabela2[[#This Row],[Código]],2)</f>
        <v>84</v>
      </c>
    </row>
    <row r="8997" spans="2:16" ht="15" customHeight="1" x14ac:dyDescent="0.25">
      <c r="B8997" s="36" t="str">
        <f>LOOKUP(Tabela2[[#This Row],[RESUMO]],Tabela3[Grupo],Tabela3[Meus produtos])</f>
        <v>Não</v>
      </c>
      <c r="C8997" s="30" t="s">
        <v>8573</v>
      </c>
      <c r="D8997" t="s">
        <v>21238</v>
      </c>
      <c r="E8997" t="s">
        <v>11853</v>
      </c>
      <c r="F8997" s="30" t="s">
        <v>19250</v>
      </c>
      <c r="G8997">
        <v>17.600000000000001</v>
      </c>
      <c r="H8997">
        <v>10.46</v>
      </c>
      <c r="I8997">
        <v>12</v>
      </c>
      <c r="J8997">
        <v>0</v>
      </c>
      <c r="K8997" s="13">
        <v>0.40060000000000001</v>
      </c>
      <c r="L8997" s="13">
        <v>0.10460000000000001</v>
      </c>
      <c r="M8997" s="13">
        <v>0.17600000000000002</v>
      </c>
      <c r="N8997" s="13">
        <v>0.12</v>
      </c>
      <c r="O8997" s="13">
        <v>0</v>
      </c>
      <c r="P8997" s="12" t="str">
        <f>LEFT(Tabela2[[#This Row],[Código]],2)</f>
        <v>84</v>
      </c>
    </row>
    <row r="8998" spans="2:16" ht="15" customHeight="1" x14ac:dyDescent="0.25">
      <c r="B8998" s="36" t="str">
        <f>LOOKUP(Tabela2[[#This Row],[RESUMO]],Tabela3[Grupo],Tabela3[Meus produtos])</f>
        <v>Não</v>
      </c>
      <c r="C8998" s="30" t="s">
        <v>8574</v>
      </c>
      <c r="D8998" t="s">
        <v>21238</v>
      </c>
      <c r="E8998" t="s">
        <v>11853</v>
      </c>
      <c r="F8998" s="30" t="s">
        <v>19251</v>
      </c>
      <c r="G8998">
        <v>19.079999999999998</v>
      </c>
      <c r="H8998">
        <v>10.46</v>
      </c>
      <c r="I8998">
        <v>12</v>
      </c>
      <c r="J8998">
        <v>0</v>
      </c>
      <c r="K8998" s="13">
        <v>0.41539999999999999</v>
      </c>
      <c r="L8998" s="13">
        <v>0.10460000000000001</v>
      </c>
      <c r="M8998" s="13">
        <v>0.19079999999999997</v>
      </c>
      <c r="N8998" s="13">
        <v>0.12</v>
      </c>
      <c r="O8998" s="13">
        <v>0</v>
      </c>
      <c r="P8998" s="12" t="str">
        <f>LEFT(Tabela2[[#This Row],[Código]],2)</f>
        <v>84</v>
      </c>
    </row>
    <row r="8999" spans="2:16" ht="15" customHeight="1" x14ac:dyDescent="0.25">
      <c r="B8999" s="36" t="str">
        <f>LOOKUP(Tabela2[[#This Row],[RESUMO]],Tabela3[Grupo],Tabela3[Meus produtos])</f>
        <v>Não</v>
      </c>
      <c r="C8999" s="30" t="s">
        <v>8575</v>
      </c>
      <c r="D8999" t="s">
        <v>21238</v>
      </c>
      <c r="E8999" t="s">
        <v>11853</v>
      </c>
      <c r="F8999" s="30" t="s">
        <v>19252</v>
      </c>
      <c r="G8999">
        <v>6.67</v>
      </c>
      <c r="H8999">
        <v>4.47</v>
      </c>
      <c r="I8999">
        <v>0</v>
      </c>
      <c r="J8999">
        <v>0</v>
      </c>
      <c r="K8999" s="13">
        <v>0.1114</v>
      </c>
      <c r="L8999" s="13">
        <v>4.4699999999999997E-2</v>
      </c>
      <c r="M8999" s="13">
        <v>6.6699999999999995E-2</v>
      </c>
      <c r="N8999" s="13">
        <v>0</v>
      </c>
      <c r="O8999" s="13">
        <v>0</v>
      </c>
      <c r="P8999" s="12" t="str">
        <f>LEFT(Tabela2[[#This Row],[Código]],2)</f>
        <v>84</v>
      </c>
    </row>
    <row r="9000" spans="2:16" ht="15" customHeight="1" x14ac:dyDescent="0.25">
      <c r="B9000" s="36" t="str">
        <f>LOOKUP(Tabela2[[#This Row],[RESUMO]],Tabela3[Grupo],Tabela3[Meus produtos])</f>
        <v>Não</v>
      </c>
      <c r="C9000" s="30" t="s">
        <v>8575</v>
      </c>
      <c r="D9000" t="s">
        <v>124</v>
      </c>
      <c r="E9000" t="s">
        <v>11853</v>
      </c>
      <c r="F9000" s="30" t="s">
        <v>21512</v>
      </c>
      <c r="G9000">
        <v>6.4</v>
      </c>
      <c r="H9000">
        <v>4.2</v>
      </c>
      <c r="I9000">
        <v>0</v>
      </c>
      <c r="J9000">
        <v>0</v>
      </c>
      <c r="K9000" s="13">
        <v>0.10600000000000001</v>
      </c>
      <c r="L9000" s="13">
        <v>4.2000000000000003E-2</v>
      </c>
      <c r="M9000" s="13">
        <v>6.4000000000000001E-2</v>
      </c>
      <c r="N9000" s="13">
        <v>0</v>
      </c>
      <c r="O9000" s="13">
        <v>0</v>
      </c>
      <c r="P9000" s="12" t="str">
        <f>LEFT(Tabela2[[#This Row],[Código]],2)</f>
        <v>84</v>
      </c>
    </row>
    <row r="9001" spans="2:16" ht="15" customHeight="1" x14ac:dyDescent="0.25">
      <c r="B9001" s="36" t="str">
        <f>LOOKUP(Tabela2[[#This Row],[RESUMO]],Tabela3[Grupo],Tabela3[Meus produtos])</f>
        <v>Não</v>
      </c>
      <c r="C9001" s="30" t="s">
        <v>8576</v>
      </c>
      <c r="D9001" t="s">
        <v>21238</v>
      </c>
      <c r="E9001" t="s">
        <v>11853</v>
      </c>
      <c r="F9001" s="30" t="s">
        <v>19253</v>
      </c>
      <c r="G9001">
        <v>6.47</v>
      </c>
      <c r="H9001">
        <v>4.47</v>
      </c>
      <c r="I9001">
        <v>0</v>
      </c>
      <c r="J9001">
        <v>0</v>
      </c>
      <c r="K9001" s="13">
        <v>0.1094</v>
      </c>
      <c r="L9001" s="13">
        <v>4.4699999999999997E-2</v>
      </c>
      <c r="M9001" s="13">
        <v>6.4699999999999994E-2</v>
      </c>
      <c r="N9001" s="13">
        <v>0</v>
      </c>
      <c r="O9001" s="13">
        <v>0</v>
      </c>
      <c r="P9001" s="12" t="str">
        <f>LEFT(Tabela2[[#This Row],[Código]],2)</f>
        <v>84</v>
      </c>
    </row>
    <row r="9002" spans="2:16" ht="15" customHeight="1" x14ac:dyDescent="0.25">
      <c r="B9002" s="36" t="str">
        <f>LOOKUP(Tabela2[[#This Row],[RESUMO]],Tabela3[Grupo],Tabela3[Meus produtos])</f>
        <v>Não</v>
      </c>
      <c r="C9002" s="30" t="s">
        <v>8577</v>
      </c>
      <c r="D9002" t="s">
        <v>21238</v>
      </c>
      <c r="E9002" t="s">
        <v>11853</v>
      </c>
      <c r="F9002" s="30" t="s">
        <v>19254</v>
      </c>
      <c r="G9002">
        <v>6.47</v>
      </c>
      <c r="H9002">
        <v>4.47</v>
      </c>
      <c r="I9002">
        <v>0</v>
      </c>
      <c r="J9002">
        <v>0</v>
      </c>
      <c r="K9002" s="13">
        <v>0.1094</v>
      </c>
      <c r="L9002" s="13">
        <v>4.4699999999999997E-2</v>
      </c>
      <c r="M9002" s="13">
        <v>6.4699999999999994E-2</v>
      </c>
      <c r="N9002" s="13">
        <v>0</v>
      </c>
      <c r="O9002" s="13">
        <v>0</v>
      </c>
      <c r="P9002" s="12" t="str">
        <f>LEFT(Tabela2[[#This Row],[Código]],2)</f>
        <v>84</v>
      </c>
    </row>
    <row r="9003" spans="2:16" ht="15" customHeight="1" x14ac:dyDescent="0.25">
      <c r="B9003" s="36" t="str">
        <f>LOOKUP(Tabela2[[#This Row],[RESUMO]],Tabela3[Grupo],Tabela3[Meus produtos])</f>
        <v>Não</v>
      </c>
      <c r="C9003" s="30" t="s">
        <v>8578</v>
      </c>
      <c r="D9003" t="s">
        <v>21238</v>
      </c>
      <c r="E9003" t="s">
        <v>11853</v>
      </c>
      <c r="F9003" s="30" t="s">
        <v>19255</v>
      </c>
      <c r="G9003">
        <v>6.47</v>
      </c>
      <c r="H9003">
        <v>4.47</v>
      </c>
      <c r="I9003">
        <v>0</v>
      </c>
      <c r="J9003">
        <v>0</v>
      </c>
      <c r="K9003" s="13">
        <v>0.1094</v>
      </c>
      <c r="L9003" s="13">
        <v>4.4699999999999997E-2</v>
      </c>
      <c r="M9003" s="13">
        <v>6.4699999999999994E-2</v>
      </c>
      <c r="N9003" s="13">
        <v>0</v>
      </c>
      <c r="O9003" s="13">
        <v>0</v>
      </c>
      <c r="P9003" s="12" t="str">
        <f>LEFT(Tabela2[[#This Row],[Código]],2)</f>
        <v>84</v>
      </c>
    </row>
    <row r="9004" spans="2:16" ht="15" customHeight="1" x14ac:dyDescent="0.25">
      <c r="B9004" s="36" t="str">
        <f>LOOKUP(Tabela2[[#This Row],[RESUMO]],Tabela3[Grupo],Tabela3[Meus produtos])</f>
        <v>Não</v>
      </c>
      <c r="C9004" s="30" t="s">
        <v>8579</v>
      </c>
      <c r="D9004" t="s">
        <v>21238</v>
      </c>
      <c r="E9004" t="s">
        <v>11853</v>
      </c>
      <c r="F9004" s="30" t="s">
        <v>19256</v>
      </c>
      <c r="G9004">
        <v>10.95</v>
      </c>
      <c r="H9004">
        <v>8.9499999999999993</v>
      </c>
      <c r="I9004">
        <v>12</v>
      </c>
      <c r="J9004">
        <v>0</v>
      </c>
      <c r="K9004" s="13">
        <v>0.31899999999999995</v>
      </c>
      <c r="L9004" s="13">
        <v>8.9499999999999996E-2</v>
      </c>
      <c r="M9004" s="13">
        <v>0.10949999999999999</v>
      </c>
      <c r="N9004" s="13">
        <v>0.12</v>
      </c>
      <c r="O9004" s="13">
        <v>0</v>
      </c>
      <c r="P9004" s="12" t="str">
        <f>LEFT(Tabela2[[#This Row],[Código]],2)</f>
        <v>84</v>
      </c>
    </row>
    <row r="9005" spans="2:16" ht="15" customHeight="1" x14ac:dyDescent="0.25">
      <c r="B9005" s="36" t="str">
        <f>LOOKUP(Tabela2[[#This Row],[RESUMO]],Tabela3[Grupo],Tabela3[Meus produtos])</f>
        <v>Não</v>
      </c>
      <c r="C9005" s="30" t="s">
        <v>8580</v>
      </c>
      <c r="D9005" t="s">
        <v>21238</v>
      </c>
      <c r="E9005" t="s">
        <v>11853</v>
      </c>
      <c r="F9005" s="30" t="s">
        <v>19257</v>
      </c>
      <c r="G9005">
        <v>13.85</v>
      </c>
      <c r="H9005">
        <v>7.92</v>
      </c>
      <c r="I9005">
        <v>12</v>
      </c>
      <c r="J9005">
        <v>0</v>
      </c>
      <c r="K9005" s="13">
        <v>0.3377</v>
      </c>
      <c r="L9005" s="13">
        <v>7.9199999999999993E-2</v>
      </c>
      <c r="M9005" s="13">
        <v>0.13849999999999998</v>
      </c>
      <c r="N9005" s="13">
        <v>0.12</v>
      </c>
      <c r="O9005" s="13">
        <v>0</v>
      </c>
      <c r="P9005" s="12" t="str">
        <f>LEFT(Tabela2[[#This Row],[Código]],2)</f>
        <v>84</v>
      </c>
    </row>
    <row r="9006" spans="2:16" ht="15" customHeight="1" x14ac:dyDescent="0.25">
      <c r="B9006" s="36" t="str">
        <f>LOOKUP(Tabela2[[#This Row],[RESUMO]],Tabela3[Grupo],Tabela3[Meus produtos])</f>
        <v>Não</v>
      </c>
      <c r="C9006" s="30" t="s">
        <v>8581</v>
      </c>
      <c r="D9006" t="s">
        <v>21238</v>
      </c>
      <c r="E9006" t="s">
        <v>11853</v>
      </c>
      <c r="F9006" s="30" t="s">
        <v>19258</v>
      </c>
      <c r="G9006">
        <v>13.85</v>
      </c>
      <c r="H9006">
        <v>7.92</v>
      </c>
      <c r="I9006">
        <v>12</v>
      </c>
      <c r="J9006">
        <v>0</v>
      </c>
      <c r="K9006" s="13">
        <v>0.3377</v>
      </c>
      <c r="L9006" s="13">
        <v>7.9199999999999993E-2</v>
      </c>
      <c r="M9006" s="13">
        <v>0.13849999999999998</v>
      </c>
      <c r="N9006" s="13">
        <v>0.12</v>
      </c>
      <c r="O9006" s="13">
        <v>0</v>
      </c>
      <c r="P9006" s="12" t="str">
        <f>LEFT(Tabela2[[#This Row],[Código]],2)</f>
        <v>84</v>
      </c>
    </row>
    <row r="9007" spans="2:16" ht="15" customHeight="1" x14ac:dyDescent="0.25">
      <c r="B9007" s="36" t="str">
        <f>LOOKUP(Tabela2[[#This Row],[RESUMO]],Tabela3[Grupo],Tabela3[Meus produtos])</f>
        <v>Não</v>
      </c>
      <c r="C9007" s="30" t="s">
        <v>8582</v>
      </c>
      <c r="D9007" t="s">
        <v>21238</v>
      </c>
      <c r="E9007" t="s">
        <v>11853</v>
      </c>
      <c r="F9007" s="30" t="s">
        <v>19259</v>
      </c>
      <c r="G9007">
        <v>13.85</v>
      </c>
      <c r="H9007">
        <v>7.92</v>
      </c>
      <c r="I9007">
        <v>12</v>
      </c>
      <c r="J9007">
        <v>0</v>
      </c>
      <c r="K9007" s="13">
        <v>0.3377</v>
      </c>
      <c r="L9007" s="13">
        <v>7.9199999999999993E-2</v>
      </c>
      <c r="M9007" s="13">
        <v>0.13849999999999998</v>
      </c>
      <c r="N9007" s="13">
        <v>0.12</v>
      </c>
      <c r="O9007" s="13">
        <v>0</v>
      </c>
      <c r="P9007" s="12" t="str">
        <f>LEFT(Tabela2[[#This Row],[Código]],2)</f>
        <v>84</v>
      </c>
    </row>
    <row r="9008" spans="2:16" ht="15" customHeight="1" x14ac:dyDescent="0.25">
      <c r="B9008" s="36" t="str">
        <f>LOOKUP(Tabela2[[#This Row],[RESUMO]],Tabela3[Grupo],Tabela3[Meus produtos])</f>
        <v>Não</v>
      </c>
      <c r="C9008" s="30" t="s">
        <v>8583</v>
      </c>
      <c r="D9008" t="s">
        <v>21238</v>
      </c>
      <c r="E9008" t="s">
        <v>11853</v>
      </c>
      <c r="F9008" s="30" t="s">
        <v>19260</v>
      </c>
      <c r="G9008">
        <v>14.45</v>
      </c>
      <c r="H9008">
        <v>8.9499999999999993</v>
      </c>
      <c r="I9008">
        <v>12</v>
      </c>
      <c r="J9008">
        <v>0</v>
      </c>
      <c r="K9008" s="13">
        <v>0.35399999999999998</v>
      </c>
      <c r="L9008" s="13">
        <v>8.9499999999999996E-2</v>
      </c>
      <c r="M9008" s="13">
        <v>0.14449999999999999</v>
      </c>
      <c r="N9008" s="13">
        <v>0.12</v>
      </c>
      <c r="O9008" s="13">
        <v>0</v>
      </c>
      <c r="P9008" s="12" t="str">
        <f>LEFT(Tabela2[[#This Row],[Código]],2)</f>
        <v>84</v>
      </c>
    </row>
    <row r="9009" spans="2:16" ht="15" customHeight="1" x14ac:dyDescent="0.25">
      <c r="B9009" s="36" t="str">
        <f>LOOKUP(Tabela2[[#This Row],[RESUMO]],Tabela3[Grupo],Tabela3[Meus produtos])</f>
        <v>Não</v>
      </c>
      <c r="C9009" s="30" t="s">
        <v>8584</v>
      </c>
      <c r="D9009" t="s">
        <v>21238</v>
      </c>
      <c r="E9009" t="s">
        <v>11853</v>
      </c>
      <c r="F9009" s="30" t="s">
        <v>19261</v>
      </c>
      <c r="G9009">
        <v>6.72</v>
      </c>
      <c r="H9009">
        <v>4.47</v>
      </c>
      <c r="I9009">
        <v>0</v>
      </c>
      <c r="J9009">
        <v>0</v>
      </c>
      <c r="K9009" s="13">
        <v>0.1119</v>
      </c>
      <c r="L9009" s="13">
        <v>4.4699999999999997E-2</v>
      </c>
      <c r="M9009" s="13">
        <v>6.7199999999999996E-2</v>
      </c>
      <c r="N9009" s="13">
        <v>0</v>
      </c>
      <c r="O9009" s="13">
        <v>0</v>
      </c>
      <c r="P9009" s="12" t="str">
        <f>LEFT(Tabela2[[#This Row],[Código]],2)</f>
        <v>84</v>
      </c>
    </row>
    <row r="9010" spans="2:16" ht="15" customHeight="1" x14ac:dyDescent="0.25">
      <c r="B9010" s="36" t="str">
        <f>LOOKUP(Tabela2[[#This Row],[RESUMO]],Tabela3[Grupo],Tabela3[Meus produtos])</f>
        <v>Não</v>
      </c>
      <c r="C9010" s="30" t="s">
        <v>8585</v>
      </c>
      <c r="D9010" t="s">
        <v>21238</v>
      </c>
      <c r="E9010" t="s">
        <v>11853</v>
      </c>
      <c r="F9010" s="30" t="s">
        <v>19262</v>
      </c>
      <c r="G9010">
        <v>9.92</v>
      </c>
      <c r="H9010">
        <v>7.92</v>
      </c>
      <c r="I9010">
        <v>12</v>
      </c>
      <c r="J9010">
        <v>0</v>
      </c>
      <c r="K9010" s="13">
        <v>0.2984</v>
      </c>
      <c r="L9010" s="13">
        <v>7.9199999999999993E-2</v>
      </c>
      <c r="M9010" s="13">
        <v>9.9199999999999997E-2</v>
      </c>
      <c r="N9010" s="13">
        <v>0.12</v>
      </c>
      <c r="O9010" s="13">
        <v>0</v>
      </c>
      <c r="P9010" s="12" t="str">
        <f>LEFT(Tabela2[[#This Row],[Código]],2)</f>
        <v>84</v>
      </c>
    </row>
    <row r="9011" spans="2:16" ht="15" customHeight="1" x14ac:dyDescent="0.25">
      <c r="B9011" s="36" t="str">
        <f>LOOKUP(Tabela2[[#This Row],[RESUMO]],Tabela3[Grupo],Tabela3[Meus produtos])</f>
        <v>Não</v>
      </c>
      <c r="C9011" s="30" t="s">
        <v>8586</v>
      </c>
      <c r="D9011" t="s">
        <v>21238</v>
      </c>
      <c r="E9011" t="s">
        <v>11853</v>
      </c>
      <c r="F9011" s="30" t="s">
        <v>19263</v>
      </c>
      <c r="G9011">
        <v>12.98</v>
      </c>
      <c r="H9011">
        <v>7.92</v>
      </c>
      <c r="I9011">
        <v>12</v>
      </c>
      <c r="J9011">
        <v>0</v>
      </c>
      <c r="K9011" s="13">
        <v>0.32899999999999996</v>
      </c>
      <c r="L9011" s="13">
        <v>7.9199999999999993E-2</v>
      </c>
      <c r="M9011" s="13">
        <v>0.1298</v>
      </c>
      <c r="N9011" s="13">
        <v>0.12</v>
      </c>
      <c r="O9011" s="13">
        <v>0</v>
      </c>
      <c r="P9011" s="12" t="str">
        <f>LEFT(Tabela2[[#This Row],[Código]],2)</f>
        <v>84</v>
      </c>
    </row>
    <row r="9012" spans="2:16" ht="15" customHeight="1" x14ac:dyDescent="0.25">
      <c r="B9012" s="36" t="str">
        <f>LOOKUP(Tabela2[[#This Row],[RESUMO]],Tabela3[Grupo],Tabela3[Meus produtos])</f>
        <v>Não</v>
      </c>
      <c r="C9012" s="30" t="s">
        <v>8587</v>
      </c>
      <c r="D9012" t="s">
        <v>21238</v>
      </c>
      <c r="E9012" t="s">
        <v>11853</v>
      </c>
      <c r="F9012" s="30" t="s">
        <v>19264</v>
      </c>
      <c r="G9012">
        <v>10.95</v>
      </c>
      <c r="H9012">
        <v>8.9499999999999993</v>
      </c>
      <c r="I9012">
        <v>12</v>
      </c>
      <c r="J9012">
        <v>0</v>
      </c>
      <c r="K9012" s="13">
        <v>0.31899999999999995</v>
      </c>
      <c r="L9012" s="13">
        <v>8.9499999999999996E-2</v>
      </c>
      <c r="M9012" s="13">
        <v>0.10949999999999999</v>
      </c>
      <c r="N9012" s="13">
        <v>0.12</v>
      </c>
      <c r="O9012" s="13">
        <v>0</v>
      </c>
      <c r="P9012" s="12" t="str">
        <f>LEFT(Tabela2[[#This Row],[Código]],2)</f>
        <v>84</v>
      </c>
    </row>
    <row r="9013" spans="2:16" ht="15" customHeight="1" x14ac:dyDescent="0.25">
      <c r="B9013" s="36" t="str">
        <f>LOOKUP(Tabela2[[#This Row],[RESUMO]],Tabela3[Grupo],Tabela3[Meus produtos])</f>
        <v>Não</v>
      </c>
      <c r="C9013" s="30" t="s">
        <v>8588</v>
      </c>
      <c r="D9013" t="s">
        <v>21238</v>
      </c>
      <c r="E9013" t="s">
        <v>11853</v>
      </c>
      <c r="F9013" s="30" t="s">
        <v>18882</v>
      </c>
      <c r="G9013">
        <v>14.45</v>
      </c>
      <c r="H9013">
        <v>8.9499999999999993</v>
      </c>
      <c r="I9013">
        <v>12</v>
      </c>
      <c r="J9013">
        <v>0</v>
      </c>
      <c r="K9013" s="13">
        <v>0.35399999999999998</v>
      </c>
      <c r="L9013" s="13">
        <v>8.9499999999999996E-2</v>
      </c>
      <c r="M9013" s="13">
        <v>0.14449999999999999</v>
      </c>
      <c r="N9013" s="13">
        <v>0.12</v>
      </c>
      <c r="O9013" s="13">
        <v>0</v>
      </c>
      <c r="P9013" s="12" t="str">
        <f>LEFT(Tabela2[[#This Row],[Código]],2)</f>
        <v>84</v>
      </c>
    </row>
    <row r="9014" spans="2:16" ht="15" customHeight="1" x14ac:dyDescent="0.25">
      <c r="B9014" s="36" t="str">
        <f>LOOKUP(Tabela2[[#This Row],[RESUMO]],Tabela3[Grupo],Tabela3[Meus produtos])</f>
        <v>Não</v>
      </c>
      <c r="C9014" s="30" t="s">
        <v>8588</v>
      </c>
      <c r="D9014" t="s">
        <v>124</v>
      </c>
      <c r="E9014" t="s">
        <v>11853</v>
      </c>
      <c r="F9014" s="30" t="s">
        <v>18882</v>
      </c>
      <c r="G9014">
        <v>9.6999999999999993</v>
      </c>
      <c r="H9014">
        <v>4.2</v>
      </c>
      <c r="I9014">
        <v>12</v>
      </c>
      <c r="J9014">
        <v>0</v>
      </c>
      <c r="K9014" s="13">
        <v>0.25900000000000001</v>
      </c>
      <c r="L9014" s="13">
        <v>4.2000000000000003E-2</v>
      </c>
      <c r="M9014" s="13">
        <v>9.6999999999999989E-2</v>
      </c>
      <c r="N9014" s="13">
        <v>0.12</v>
      </c>
      <c r="O9014" s="13">
        <v>0</v>
      </c>
      <c r="P9014" s="12" t="str">
        <f>LEFT(Tabela2[[#This Row],[Código]],2)</f>
        <v>84</v>
      </c>
    </row>
    <row r="9015" spans="2:16" ht="15" customHeight="1" x14ac:dyDescent="0.25">
      <c r="B9015" s="36" t="str">
        <f>LOOKUP(Tabela2[[#This Row],[RESUMO]],Tabela3[Grupo],Tabela3[Meus produtos])</f>
        <v>Não</v>
      </c>
      <c r="C9015" s="30" t="s">
        <v>8589</v>
      </c>
      <c r="D9015" t="s">
        <v>21238</v>
      </c>
      <c r="E9015" t="s">
        <v>11853</v>
      </c>
      <c r="F9015" s="30" t="s">
        <v>19265</v>
      </c>
      <c r="G9015">
        <v>10.69</v>
      </c>
      <c r="H9015">
        <v>4.76</v>
      </c>
      <c r="I9015">
        <v>12</v>
      </c>
      <c r="J9015">
        <v>0</v>
      </c>
      <c r="K9015" s="13">
        <v>0.27449999999999997</v>
      </c>
      <c r="L9015" s="13">
        <v>4.7599999999999996E-2</v>
      </c>
      <c r="M9015" s="13">
        <v>0.1069</v>
      </c>
      <c r="N9015" s="13">
        <v>0.12</v>
      </c>
      <c r="O9015" s="13">
        <v>0</v>
      </c>
      <c r="P9015" s="12" t="str">
        <f>LEFT(Tabela2[[#This Row],[Código]],2)</f>
        <v>84</v>
      </c>
    </row>
    <row r="9016" spans="2:16" ht="15" customHeight="1" x14ac:dyDescent="0.25">
      <c r="B9016" s="36" t="str">
        <f>LOOKUP(Tabela2[[#This Row],[RESUMO]],Tabela3[Grupo],Tabela3[Meus produtos])</f>
        <v>Não</v>
      </c>
      <c r="C9016" s="30" t="s">
        <v>8590</v>
      </c>
      <c r="D9016" t="s">
        <v>21238</v>
      </c>
      <c r="E9016" t="s">
        <v>11853</v>
      </c>
      <c r="F9016" s="30" t="s">
        <v>19266</v>
      </c>
      <c r="G9016">
        <v>12.98</v>
      </c>
      <c r="H9016">
        <v>7.92</v>
      </c>
      <c r="I9016">
        <v>12</v>
      </c>
      <c r="J9016">
        <v>0</v>
      </c>
      <c r="K9016" s="13">
        <v>0.32899999999999996</v>
      </c>
      <c r="L9016" s="13">
        <v>7.9199999999999993E-2</v>
      </c>
      <c r="M9016" s="13">
        <v>0.1298</v>
      </c>
      <c r="N9016" s="13">
        <v>0.12</v>
      </c>
      <c r="O9016" s="13">
        <v>0</v>
      </c>
      <c r="P9016" s="12" t="str">
        <f>LEFT(Tabela2[[#This Row],[Código]],2)</f>
        <v>84</v>
      </c>
    </row>
    <row r="9017" spans="2:16" ht="15" customHeight="1" x14ac:dyDescent="0.25">
      <c r="B9017" s="36" t="str">
        <f>LOOKUP(Tabela2[[#This Row],[RESUMO]],Tabela3[Grupo],Tabela3[Meus produtos])</f>
        <v>Não</v>
      </c>
      <c r="C9017" s="30" t="s">
        <v>8591</v>
      </c>
      <c r="D9017" t="s">
        <v>21238</v>
      </c>
      <c r="E9017" t="s">
        <v>11853</v>
      </c>
      <c r="F9017" s="30" t="s">
        <v>19267</v>
      </c>
      <c r="G9017">
        <v>14.88</v>
      </c>
      <c r="H9017">
        <v>8.9499999999999993</v>
      </c>
      <c r="I9017">
        <v>12</v>
      </c>
      <c r="J9017">
        <v>0</v>
      </c>
      <c r="K9017" s="13">
        <v>0.35830000000000001</v>
      </c>
      <c r="L9017" s="13">
        <v>8.9499999999999996E-2</v>
      </c>
      <c r="M9017" s="13">
        <v>0.14880000000000002</v>
      </c>
      <c r="N9017" s="13">
        <v>0.12</v>
      </c>
      <c r="O9017" s="13">
        <v>0</v>
      </c>
      <c r="P9017" s="12" t="str">
        <f>LEFT(Tabela2[[#This Row],[Código]],2)</f>
        <v>84</v>
      </c>
    </row>
    <row r="9018" spans="2:16" ht="15" customHeight="1" x14ac:dyDescent="0.25">
      <c r="B9018" s="36" t="str">
        <f>LOOKUP(Tabela2[[#This Row],[RESUMO]],Tabela3[Grupo],Tabela3[Meus produtos])</f>
        <v>Não</v>
      </c>
      <c r="C9018" s="30" t="s">
        <v>8592</v>
      </c>
      <c r="D9018" t="s">
        <v>21238</v>
      </c>
      <c r="E9018" t="s">
        <v>11853</v>
      </c>
      <c r="F9018" s="30" t="s">
        <v>19268</v>
      </c>
      <c r="G9018">
        <v>12.03</v>
      </c>
      <c r="H9018">
        <v>7.92</v>
      </c>
      <c r="I9018">
        <v>12</v>
      </c>
      <c r="J9018">
        <v>0</v>
      </c>
      <c r="K9018" s="13">
        <v>0.31950000000000001</v>
      </c>
      <c r="L9018" s="13">
        <v>7.9199999999999993E-2</v>
      </c>
      <c r="M9018" s="13">
        <v>0.12029999999999999</v>
      </c>
      <c r="N9018" s="13">
        <v>0.12</v>
      </c>
      <c r="O9018" s="13">
        <v>0</v>
      </c>
      <c r="P9018" s="12" t="str">
        <f>LEFT(Tabela2[[#This Row],[Código]],2)</f>
        <v>84</v>
      </c>
    </row>
    <row r="9019" spans="2:16" ht="15" customHeight="1" x14ac:dyDescent="0.25">
      <c r="B9019" s="36" t="str">
        <f>LOOKUP(Tabela2[[#This Row],[RESUMO]],Tabela3[Grupo],Tabela3[Meus produtos])</f>
        <v>Não</v>
      </c>
      <c r="C9019" s="30" t="s">
        <v>8593</v>
      </c>
      <c r="D9019" t="s">
        <v>21238</v>
      </c>
      <c r="E9019" t="s">
        <v>11853</v>
      </c>
      <c r="F9019" s="30" t="s">
        <v>19269</v>
      </c>
      <c r="G9019">
        <v>18.88</v>
      </c>
      <c r="H9019">
        <v>10.02</v>
      </c>
      <c r="I9019">
        <v>12</v>
      </c>
      <c r="J9019">
        <v>0</v>
      </c>
      <c r="K9019" s="13">
        <v>0.40899999999999997</v>
      </c>
      <c r="L9019" s="13">
        <v>0.1002</v>
      </c>
      <c r="M9019" s="13">
        <v>0.1888</v>
      </c>
      <c r="N9019" s="13">
        <v>0.12</v>
      </c>
      <c r="O9019" s="13">
        <v>0</v>
      </c>
      <c r="P9019" s="12" t="str">
        <f>LEFT(Tabela2[[#This Row],[Código]],2)</f>
        <v>84</v>
      </c>
    </row>
    <row r="9020" spans="2:16" ht="15" customHeight="1" x14ac:dyDescent="0.25">
      <c r="B9020" s="36" t="str">
        <f>LOOKUP(Tabela2[[#This Row],[RESUMO]],Tabela3[Grupo],Tabela3[Meus produtos])</f>
        <v>Não</v>
      </c>
      <c r="C9020" s="30" t="s">
        <v>8594</v>
      </c>
      <c r="D9020" t="s">
        <v>21238</v>
      </c>
      <c r="E9020" t="s">
        <v>11853</v>
      </c>
      <c r="F9020" s="30" t="s">
        <v>19270</v>
      </c>
      <c r="G9020">
        <v>17.84</v>
      </c>
      <c r="H9020">
        <v>10.02</v>
      </c>
      <c r="I9020">
        <v>12</v>
      </c>
      <c r="J9020">
        <v>0</v>
      </c>
      <c r="K9020" s="13">
        <v>0.39860000000000001</v>
      </c>
      <c r="L9020" s="13">
        <v>0.1002</v>
      </c>
      <c r="M9020" s="13">
        <v>0.1784</v>
      </c>
      <c r="N9020" s="13">
        <v>0.12</v>
      </c>
      <c r="O9020" s="13">
        <v>0</v>
      </c>
      <c r="P9020" s="12" t="str">
        <f>LEFT(Tabela2[[#This Row],[Código]],2)</f>
        <v>84</v>
      </c>
    </row>
    <row r="9021" spans="2:16" ht="15" customHeight="1" x14ac:dyDescent="0.25">
      <c r="B9021" s="36" t="str">
        <f>LOOKUP(Tabela2[[#This Row],[RESUMO]],Tabela3[Grupo],Tabela3[Meus produtos])</f>
        <v>Não</v>
      </c>
      <c r="C9021" s="30" t="s">
        <v>8595</v>
      </c>
      <c r="D9021" t="s">
        <v>21238</v>
      </c>
      <c r="E9021" t="s">
        <v>11853</v>
      </c>
      <c r="F9021" s="30" t="s">
        <v>19271</v>
      </c>
      <c r="G9021">
        <v>12.02</v>
      </c>
      <c r="H9021">
        <v>10.02</v>
      </c>
      <c r="I9021">
        <v>12</v>
      </c>
      <c r="J9021">
        <v>0</v>
      </c>
      <c r="K9021" s="13">
        <v>0.34039999999999998</v>
      </c>
      <c r="L9021" s="13">
        <v>0.1002</v>
      </c>
      <c r="M9021" s="13">
        <v>0.1202</v>
      </c>
      <c r="N9021" s="13">
        <v>0.12</v>
      </c>
      <c r="O9021" s="13">
        <v>0</v>
      </c>
      <c r="P9021" s="12" t="str">
        <f>LEFT(Tabela2[[#This Row],[Código]],2)</f>
        <v>84</v>
      </c>
    </row>
    <row r="9022" spans="2:16" ht="15" customHeight="1" x14ac:dyDescent="0.25">
      <c r="B9022" s="36" t="str">
        <f>LOOKUP(Tabela2[[#This Row],[RESUMO]],Tabela3[Grupo],Tabela3[Meus produtos])</f>
        <v>Não</v>
      </c>
      <c r="C9022" s="30" t="s">
        <v>8596</v>
      </c>
      <c r="D9022" t="s">
        <v>21238</v>
      </c>
      <c r="E9022" t="s">
        <v>11853</v>
      </c>
      <c r="F9022" s="30" t="s">
        <v>19272</v>
      </c>
      <c r="G9022">
        <v>7.45</v>
      </c>
      <c r="H9022">
        <v>5.45</v>
      </c>
      <c r="I9022">
        <v>12</v>
      </c>
      <c r="J9022">
        <v>0</v>
      </c>
      <c r="K9022" s="13">
        <v>0.249</v>
      </c>
      <c r="L9022" s="13">
        <v>5.45E-2</v>
      </c>
      <c r="M9022" s="13">
        <v>7.4499999999999997E-2</v>
      </c>
      <c r="N9022" s="13">
        <v>0.12</v>
      </c>
      <c r="O9022" s="13">
        <v>0</v>
      </c>
      <c r="P9022" s="12" t="str">
        <f>LEFT(Tabela2[[#This Row],[Código]],2)</f>
        <v>84</v>
      </c>
    </row>
    <row r="9023" spans="2:16" ht="15" customHeight="1" x14ac:dyDescent="0.25">
      <c r="B9023" s="36" t="str">
        <f>LOOKUP(Tabela2[[#This Row],[RESUMO]],Tabela3[Grupo],Tabela3[Meus produtos])</f>
        <v>Não</v>
      </c>
      <c r="C9023" s="30" t="s">
        <v>8597</v>
      </c>
      <c r="D9023" t="s">
        <v>21238</v>
      </c>
      <c r="E9023" t="s">
        <v>11853</v>
      </c>
      <c r="F9023" s="30" t="s">
        <v>19273</v>
      </c>
      <c r="G9023">
        <v>7.45</v>
      </c>
      <c r="H9023">
        <v>5.45</v>
      </c>
      <c r="I9023">
        <v>12</v>
      </c>
      <c r="J9023">
        <v>0</v>
      </c>
      <c r="K9023" s="13">
        <v>0.249</v>
      </c>
      <c r="L9023" s="13">
        <v>5.45E-2</v>
      </c>
      <c r="M9023" s="13">
        <v>7.4499999999999997E-2</v>
      </c>
      <c r="N9023" s="13">
        <v>0.12</v>
      </c>
      <c r="O9023" s="13">
        <v>0</v>
      </c>
      <c r="P9023" s="12" t="str">
        <f>LEFT(Tabela2[[#This Row],[Código]],2)</f>
        <v>84</v>
      </c>
    </row>
    <row r="9024" spans="2:16" ht="15" customHeight="1" x14ac:dyDescent="0.25">
      <c r="B9024" s="36" t="str">
        <f>LOOKUP(Tabela2[[#This Row],[RESUMO]],Tabela3[Grupo],Tabela3[Meus produtos])</f>
        <v>Não</v>
      </c>
      <c r="C9024" s="30" t="s">
        <v>8598</v>
      </c>
      <c r="D9024" t="s">
        <v>21238</v>
      </c>
      <c r="E9024" t="s">
        <v>11853</v>
      </c>
      <c r="F9024" s="30" t="s">
        <v>19274</v>
      </c>
      <c r="G9024">
        <v>12.02</v>
      </c>
      <c r="H9024">
        <v>10.02</v>
      </c>
      <c r="I9024">
        <v>12</v>
      </c>
      <c r="J9024">
        <v>0</v>
      </c>
      <c r="K9024" s="13">
        <v>0.34039999999999998</v>
      </c>
      <c r="L9024" s="13">
        <v>0.1002</v>
      </c>
      <c r="M9024" s="13">
        <v>0.1202</v>
      </c>
      <c r="N9024" s="13">
        <v>0.12</v>
      </c>
      <c r="O9024" s="13">
        <v>0</v>
      </c>
      <c r="P9024" s="12" t="str">
        <f>LEFT(Tabela2[[#This Row],[Código]],2)</f>
        <v>84</v>
      </c>
    </row>
    <row r="9025" spans="2:16" ht="15" customHeight="1" x14ac:dyDescent="0.25">
      <c r="B9025" s="36" t="str">
        <f>LOOKUP(Tabela2[[#This Row],[RESUMO]],Tabela3[Grupo],Tabela3[Meus produtos])</f>
        <v>Não</v>
      </c>
      <c r="C9025" s="30" t="s">
        <v>8599</v>
      </c>
      <c r="D9025" t="s">
        <v>21238</v>
      </c>
      <c r="E9025" t="s">
        <v>11853</v>
      </c>
      <c r="F9025" s="30" t="s">
        <v>19275</v>
      </c>
      <c r="G9025">
        <v>12.02</v>
      </c>
      <c r="H9025">
        <v>10.02</v>
      </c>
      <c r="I9025">
        <v>12</v>
      </c>
      <c r="J9025">
        <v>0</v>
      </c>
      <c r="K9025" s="13">
        <v>0.34039999999999998</v>
      </c>
      <c r="L9025" s="13">
        <v>0.1002</v>
      </c>
      <c r="M9025" s="13">
        <v>0.1202</v>
      </c>
      <c r="N9025" s="13">
        <v>0.12</v>
      </c>
      <c r="O9025" s="13">
        <v>0</v>
      </c>
      <c r="P9025" s="12" t="str">
        <f>LEFT(Tabela2[[#This Row],[Código]],2)</f>
        <v>84</v>
      </c>
    </row>
    <row r="9026" spans="2:16" ht="15" customHeight="1" x14ac:dyDescent="0.25">
      <c r="B9026" s="36" t="str">
        <f>LOOKUP(Tabela2[[#This Row],[RESUMO]],Tabela3[Grupo],Tabela3[Meus produtos])</f>
        <v>Não</v>
      </c>
      <c r="C9026" s="30" t="s">
        <v>8600</v>
      </c>
      <c r="D9026" t="s">
        <v>21238</v>
      </c>
      <c r="E9026" t="s">
        <v>11853</v>
      </c>
      <c r="F9026" s="30" t="s">
        <v>19276</v>
      </c>
      <c r="G9026">
        <v>21.41</v>
      </c>
      <c r="H9026">
        <v>12.55</v>
      </c>
      <c r="I9026">
        <v>12</v>
      </c>
      <c r="J9026">
        <v>0</v>
      </c>
      <c r="K9026" s="13">
        <v>0.45960000000000001</v>
      </c>
      <c r="L9026" s="13">
        <v>0.1255</v>
      </c>
      <c r="M9026" s="13">
        <v>0.21410000000000001</v>
      </c>
      <c r="N9026" s="13">
        <v>0.12</v>
      </c>
      <c r="O9026" s="13">
        <v>0</v>
      </c>
      <c r="P9026" s="12" t="str">
        <f>LEFT(Tabela2[[#This Row],[Código]],2)</f>
        <v>84</v>
      </c>
    </row>
    <row r="9027" spans="2:16" ht="15" customHeight="1" x14ac:dyDescent="0.25">
      <c r="B9027" s="36" t="str">
        <f>LOOKUP(Tabela2[[#This Row],[RESUMO]],Tabela3[Grupo],Tabela3[Meus produtos])</f>
        <v>Não</v>
      </c>
      <c r="C9027" s="30" t="s">
        <v>8601</v>
      </c>
      <c r="D9027" t="s">
        <v>21238</v>
      </c>
      <c r="E9027" t="s">
        <v>11853</v>
      </c>
      <c r="F9027" s="30" t="s">
        <v>19277</v>
      </c>
      <c r="G9027">
        <v>21.41</v>
      </c>
      <c r="H9027">
        <v>12.55</v>
      </c>
      <c r="I9027">
        <v>12</v>
      </c>
      <c r="J9027">
        <v>0</v>
      </c>
      <c r="K9027" s="13">
        <v>0.45960000000000001</v>
      </c>
      <c r="L9027" s="13">
        <v>0.1255</v>
      </c>
      <c r="M9027" s="13">
        <v>0.21410000000000001</v>
      </c>
      <c r="N9027" s="13">
        <v>0.12</v>
      </c>
      <c r="O9027" s="13">
        <v>0</v>
      </c>
      <c r="P9027" s="12" t="str">
        <f>LEFT(Tabela2[[#This Row],[Código]],2)</f>
        <v>84</v>
      </c>
    </row>
    <row r="9028" spans="2:16" ht="15" customHeight="1" x14ac:dyDescent="0.25">
      <c r="B9028" s="36" t="str">
        <f>LOOKUP(Tabela2[[#This Row],[RESUMO]],Tabela3[Grupo],Tabela3[Meus produtos])</f>
        <v>Não</v>
      </c>
      <c r="C9028" s="30" t="s">
        <v>8602</v>
      </c>
      <c r="D9028" t="s">
        <v>21238</v>
      </c>
      <c r="E9028" t="s">
        <v>11853</v>
      </c>
      <c r="F9028" s="30" t="s">
        <v>19278</v>
      </c>
      <c r="G9028">
        <v>7.45</v>
      </c>
      <c r="H9028">
        <v>5.45</v>
      </c>
      <c r="I9028">
        <v>12</v>
      </c>
      <c r="J9028">
        <v>0</v>
      </c>
      <c r="K9028" s="13">
        <v>0.249</v>
      </c>
      <c r="L9028" s="13">
        <v>5.45E-2</v>
      </c>
      <c r="M9028" s="13">
        <v>7.4499999999999997E-2</v>
      </c>
      <c r="N9028" s="13">
        <v>0.12</v>
      </c>
      <c r="O9028" s="13">
        <v>0</v>
      </c>
      <c r="P9028" s="12" t="str">
        <f>LEFT(Tabela2[[#This Row],[Código]],2)</f>
        <v>84</v>
      </c>
    </row>
    <row r="9029" spans="2:16" ht="15" customHeight="1" x14ac:dyDescent="0.25">
      <c r="B9029" s="36" t="str">
        <f>LOOKUP(Tabela2[[#This Row],[RESUMO]],Tabela3[Grupo],Tabela3[Meus produtos])</f>
        <v>Não</v>
      </c>
      <c r="C9029" s="30" t="s">
        <v>8603</v>
      </c>
      <c r="D9029" t="s">
        <v>21238</v>
      </c>
      <c r="E9029" t="s">
        <v>11853</v>
      </c>
      <c r="F9029" s="30" t="s">
        <v>19279</v>
      </c>
      <c r="G9029">
        <v>21.41</v>
      </c>
      <c r="H9029">
        <v>12.55</v>
      </c>
      <c r="I9029">
        <v>12</v>
      </c>
      <c r="J9029">
        <v>0</v>
      </c>
      <c r="K9029" s="13">
        <v>0.45960000000000001</v>
      </c>
      <c r="L9029" s="13">
        <v>0.1255</v>
      </c>
      <c r="M9029" s="13">
        <v>0.21410000000000001</v>
      </c>
      <c r="N9029" s="13">
        <v>0.12</v>
      </c>
      <c r="O9029" s="13">
        <v>0</v>
      </c>
      <c r="P9029" s="12" t="str">
        <f>LEFT(Tabela2[[#This Row],[Código]],2)</f>
        <v>84</v>
      </c>
    </row>
    <row r="9030" spans="2:16" ht="15" customHeight="1" x14ac:dyDescent="0.25">
      <c r="B9030" s="36" t="str">
        <f>LOOKUP(Tabela2[[#This Row],[RESUMO]],Tabela3[Grupo],Tabela3[Meus produtos])</f>
        <v>Não</v>
      </c>
      <c r="C9030" s="30" t="s">
        <v>8604</v>
      </c>
      <c r="D9030" t="s">
        <v>21238</v>
      </c>
      <c r="E9030" t="s">
        <v>11853</v>
      </c>
      <c r="F9030" s="30" t="s">
        <v>19280</v>
      </c>
      <c r="G9030">
        <v>7.45</v>
      </c>
      <c r="H9030">
        <v>5.45</v>
      </c>
      <c r="I9030">
        <v>12</v>
      </c>
      <c r="J9030">
        <v>0</v>
      </c>
      <c r="K9030" s="13">
        <v>0.249</v>
      </c>
      <c r="L9030" s="13">
        <v>5.45E-2</v>
      </c>
      <c r="M9030" s="13">
        <v>7.4499999999999997E-2</v>
      </c>
      <c r="N9030" s="13">
        <v>0.12</v>
      </c>
      <c r="O9030" s="13">
        <v>0</v>
      </c>
      <c r="P9030" s="12" t="str">
        <f>LEFT(Tabela2[[#This Row],[Código]],2)</f>
        <v>84</v>
      </c>
    </row>
    <row r="9031" spans="2:16" ht="15" customHeight="1" x14ac:dyDescent="0.25">
      <c r="B9031" s="36" t="str">
        <f>LOOKUP(Tabela2[[#This Row],[RESUMO]],Tabela3[Grupo],Tabela3[Meus produtos])</f>
        <v>Não</v>
      </c>
      <c r="C9031" s="30" t="s">
        <v>8605</v>
      </c>
      <c r="D9031" t="s">
        <v>21238</v>
      </c>
      <c r="E9031" t="s">
        <v>11853</v>
      </c>
      <c r="F9031" s="30" t="s">
        <v>19281</v>
      </c>
      <c r="G9031">
        <v>16.760000000000002</v>
      </c>
      <c r="H9031">
        <v>10.02</v>
      </c>
      <c r="I9031">
        <v>12</v>
      </c>
      <c r="J9031">
        <v>0</v>
      </c>
      <c r="K9031" s="13">
        <v>0.38780000000000003</v>
      </c>
      <c r="L9031" s="13">
        <v>0.1002</v>
      </c>
      <c r="M9031" s="13">
        <v>0.16760000000000003</v>
      </c>
      <c r="N9031" s="13">
        <v>0.12</v>
      </c>
      <c r="O9031" s="13">
        <v>0</v>
      </c>
      <c r="P9031" s="12" t="str">
        <f>LEFT(Tabela2[[#This Row],[Código]],2)</f>
        <v>84</v>
      </c>
    </row>
    <row r="9032" spans="2:16" ht="15" customHeight="1" x14ac:dyDescent="0.25">
      <c r="B9032" s="36" t="str">
        <f>LOOKUP(Tabela2[[#This Row],[RESUMO]],Tabela3[Grupo],Tabela3[Meus produtos])</f>
        <v>Não</v>
      </c>
      <c r="C9032" s="30" t="s">
        <v>8606</v>
      </c>
      <c r="D9032" t="s">
        <v>21238</v>
      </c>
      <c r="E9032" t="s">
        <v>11853</v>
      </c>
      <c r="F9032" s="30" t="s">
        <v>19282</v>
      </c>
      <c r="G9032">
        <v>12.98</v>
      </c>
      <c r="H9032">
        <v>7.92</v>
      </c>
      <c r="I9032">
        <v>12</v>
      </c>
      <c r="J9032">
        <v>0</v>
      </c>
      <c r="K9032" s="13">
        <v>0.32899999999999996</v>
      </c>
      <c r="L9032" s="13">
        <v>7.9199999999999993E-2</v>
      </c>
      <c r="M9032" s="13">
        <v>0.1298</v>
      </c>
      <c r="N9032" s="13">
        <v>0.12</v>
      </c>
      <c r="O9032" s="13">
        <v>0</v>
      </c>
      <c r="P9032" s="12" t="str">
        <f>LEFT(Tabela2[[#This Row],[Código]],2)</f>
        <v>84</v>
      </c>
    </row>
    <row r="9033" spans="2:16" ht="15" customHeight="1" x14ac:dyDescent="0.25">
      <c r="B9033" s="36" t="str">
        <f>LOOKUP(Tabela2[[#This Row],[RESUMO]],Tabela3[Grupo],Tabela3[Meus produtos])</f>
        <v>Não</v>
      </c>
      <c r="C9033" s="30" t="s">
        <v>8607</v>
      </c>
      <c r="D9033" t="s">
        <v>21238</v>
      </c>
      <c r="E9033" t="s">
        <v>11853</v>
      </c>
      <c r="F9033" s="30" t="s">
        <v>19283</v>
      </c>
      <c r="G9033">
        <v>12.29</v>
      </c>
      <c r="H9033">
        <v>6.79</v>
      </c>
      <c r="I9033">
        <v>12</v>
      </c>
      <c r="J9033">
        <v>0</v>
      </c>
      <c r="K9033" s="13">
        <v>0.31079999999999997</v>
      </c>
      <c r="L9033" s="13">
        <v>6.7900000000000002E-2</v>
      </c>
      <c r="M9033" s="13">
        <v>0.1229</v>
      </c>
      <c r="N9033" s="13">
        <v>0.12</v>
      </c>
      <c r="O9033" s="13">
        <v>0</v>
      </c>
      <c r="P9033" s="12" t="str">
        <f>LEFT(Tabela2[[#This Row],[Código]],2)</f>
        <v>84</v>
      </c>
    </row>
    <row r="9034" spans="2:16" ht="15" customHeight="1" x14ac:dyDescent="0.25">
      <c r="B9034" s="36" t="str">
        <f>LOOKUP(Tabela2[[#This Row],[RESUMO]],Tabela3[Grupo],Tabela3[Meus produtos])</f>
        <v>Não</v>
      </c>
      <c r="C9034" s="30" t="s">
        <v>8608</v>
      </c>
      <c r="D9034" t="s">
        <v>21238</v>
      </c>
      <c r="E9034" t="s">
        <v>11853</v>
      </c>
      <c r="F9034" s="30" t="s">
        <v>19284</v>
      </c>
      <c r="G9034">
        <v>10.9</v>
      </c>
      <c r="H9034">
        <v>6.79</v>
      </c>
      <c r="I9034">
        <v>12</v>
      </c>
      <c r="J9034">
        <v>0</v>
      </c>
      <c r="K9034" s="13">
        <v>0.2969</v>
      </c>
      <c r="L9034" s="13">
        <v>6.7900000000000002E-2</v>
      </c>
      <c r="M9034" s="13">
        <v>0.109</v>
      </c>
      <c r="N9034" s="13">
        <v>0.12</v>
      </c>
      <c r="O9034" s="13">
        <v>0</v>
      </c>
      <c r="P9034" s="12" t="str">
        <f>LEFT(Tabela2[[#This Row],[Código]],2)</f>
        <v>84</v>
      </c>
    </row>
    <row r="9035" spans="2:16" ht="15" customHeight="1" x14ac:dyDescent="0.25">
      <c r="B9035" s="36" t="str">
        <f>LOOKUP(Tabela2[[#This Row],[RESUMO]],Tabela3[Grupo],Tabela3[Meus produtos])</f>
        <v>Não</v>
      </c>
      <c r="C9035" s="30" t="s">
        <v>8608</v>
      </c>
      <c r="D9035" t="s">
        <v>124</v>
      </c>
      <c r="E9035" t="s">
        <v>11853</v>
      </c>
      <c r="F9035" s="30" t="s">
        <v>19284</v>
      </c>
      <c r="G9035">
        <v>13.06</v>
      </c>
      <c r="H9035">
        <v>8.9499999999999993</v>
      </c>
      <c r="I9035">
        <v>12</v>
      </c>
      <c r="J9035">
        <v>0</v>
      </c>
      <c r="K9035" s="13">
        <v>0.34009999999999996</v>
      </c>
      <c r="L9035" s="13">
        <v>8.9499999999999996E-2</v>
      </c>
      <c r="M9035" s="13">
        <v>0.13059999999999999</v>
      </c>
      <c r="N9035" s="13">
        <v>0.12</v>
      </c>
      <c r="O9035" s="13">
        <v>0</v>
      </c>
      <c r="P9035" s="12" t="str">
        <f>LEFT(Tabela2[[#This Row],[Código]],2)</f>
        <v>84</v>
      </c>
    </row>
    <row r="9036" spans="2:16" ht="15" customHeight="1" x14ac:dyDescent="0.25">
      <c r="B9036" s="36" t="str">
        <f>LOOKUP(Tabela2[[#This Row],[RESUMO]],Tabela3[Grupo],Tabela3[Meus produtos])</f>
        <v>Não</v>
      </c>
      <c r="C9036" s="30" t="s">
        <v>8609</v>
      </c>
      <c r="D9036" t="s">
        <v>21238</v>
      </c>
      <c r="E9036" t="s">
        <v>11853</v>
      </c>
      <c r="F9036" s="30" t="s">
        <v>19285</v>
      </c>
      <c r="G9036">
        <v>12.98</v>
      </c>
      <c r="H9036">
        <v>7.92</v>
      </c>
      <c r="I9036">
        <v>12</v>
      </c>
      <c r="J9036">
        <v>0</v>
      </c>
      <c r="K9036" s="13">
        <v>0.32899999999999996</v>
      </c>
      <c r="L9036" s="13">
        <v>7.9199999999999993E-2</v>
      </c>
      <c r="M9036" s="13">
        <v>0.1298</v>
      </c>
      <c r="N9036" s="13">
        <v>0.12</v>
      </c>
      <c r="O9036" s="13">
        <v>0</v>
      </c>
      <c r="P9036" s="12" t="str">
        <f>LEFT(Tabela2[[#This Row],[Código]],2)</f>
        <v>84</v>
      </c>
    </row>
    <row r="9037" spans="2:16" ht="15" customHeight="1" x14ac:dyDescent="0.25">
      <c r="B9037" s="36" t="str">
        <f>LOOKUP(Tabela2[[#This Row],[RESUMO]],Tabela3[Grupo],Tabela3[Meus produtos])</f>
        <v>Não</v>
      </c>
      <c r="C9037" s="30" t="s">
        <v>8610</v>
      </c>
      <c r="D9037" t="s">
        <v>21238</v>
      </c>
      <c r="E9037" t="s">
        <v>11853</v>
      </c>
      <c r="F9037" s="30" t="s">
        <v>19286</v>
      </c>
      <c r="G9037">
        <v>7.56</v>
      </c>
      <c r="H9037">
        <v>5.56</v>
      </c>
      <c r="I9037">
        <v>12</v>
      </c>
      <c r="J9037">
        <v>0</v>
      </c>
      <c r="K9037" s="13">
        <v>0.25119999999999998</v>
      </c>
      <c r="L9037" s="13">
        <v>5.5599999999999997E-2</v>
      </c>
      <c r="M9037" s="13">
        <v>7.5600000000000001E-2</v>
      </c>
      <c r="N9037" s="13">
        <v>0.12</v>
      </c>
      <c r="O9037" s="13">
        <v>0</v>
      </c>
      <c r="P9037" s="12" t="str">
        <f>LEFT(Tabela2[[#This Row],[Código]],2)</f>
        <v>84</v>
      </c>
    </row>
    <row r="9038" spans="2:16" ht="15" customHeight="1" x14ac:dyDescent="0.25">
      <c r="B9038" s="36" t="str">
        <f>LOOKUP(Tabela2[[#This Row],[RESUMO]],Tabela3[Grupo],Tabela3[Meus produtos])</f>
        <v>Não</v>
      </c>
      <c r="C9038" s="30" t="s">
        <v>8611</v>
      </c>
      <c r="D9038" t="s">
        <v>21238</v>
      </c>
      <c r="E9038" t="s">
        <v>11853</v>
      </c>
      <c r="F9038" s="30" t="s">
        <v>19287</v>
      </c>
      <c r="G9038">
        <v>12.98</v>
      </c>
      <c r="H9038">
        <v>7.92</v>
      </c>
      <c r="I9038">
        <v>12</v>
      </c>
      <c r="J9038">
        <v>0</v>
      </c>
      <c r="K9038" s="13">
        <v>0.32899999999999996</v>
      </c>
      <c r="L9038" s="13">
        <v>7.9199999999999993E-2</v>
      </c>
      <c r="M9038" s="13">
        <v>0.1298</v>
      </c>
      <c r="N9038" s="13">
        <v>0.12</v>
      </c>
      <c r="O9038" s="13">
        <v>0</v>
      </c>
      <c r="P9038" s="12" t="str">
        <f>LEFT(Tabela2[[#This Row],[Código]],2)</f>
        <v>84</v>
      </c>
    </row>
    <row r="9039" spans="2:16" ht="15" customHeight="1" x14ac:dyDescent="0.25">
      <c r="B9039" s="36" t="str">
        <f>LOOKUP(Tabela2[[#This Row],[RESUMO]],Tabela3[Grupo],Tabela3[Meus produtos])</f>
        <v>Não</v>
      </c>
      <c r="C9039" s="30" t="s">
        <v>8612</v>
      </c>
      <c r="D9039" t="s">
        <v>21238</v>
      </c>
      <c r="E9039" t="s">
        <v>11853</v>
      </c>
      <c r="F9039" s="30" t="s">
        <v>19288</v>
      </c>
      <c r="G9039">
        <v>12.72</v>
      </c>
      <c r="H9039">
        <v>6.79</v>
      </c>
      <c r="I9039">
        <v>12</v>
      </c>
      <c r="J9039">
        <v>0</v>
      </c>
      <c r="K9039" s="13">
        <v>0.31509999999999999</v>
      </c>
      <c r="L9039" s="13">
        <v>6.7900000000000002E-2</v>
      </c>
      <c r="M9039" s="13">
        <v>0.12720000000000001</v>
      </c>
      <c r="N9039" s="13">
        <v>0.12</v>
      </c>
      <c r="O9039" s="13">
        <v>0</v>
      </c>
      <c r="P9039" s="12" t="str">
        <f>LEFT(Tabela2[[#This Row],[Código]],2)</f>
        <v>84</v>
      </c>
    </row>
    <row r="9040" spans="2:16" ht="15" customHeight="1" x14ac:dyDescent="0.25">
      <c r="B9040" s="36" t="str">
        <f>LOOKUP(Tabela2[[#This Row],[RESUMO]],Tabela3[Grupo],Tabela3[Meus produtos])</f>
        <v>Não</v>
      </c>
      <c r="C9040" s="30" t="s">
        <v>8613</v>
      </c>
      <c r="D9040" t="s">
        <v>21238</v>
      </c>
      <c r="E9040" t="s">
        <v>11853</v>
      </c>
      <c r="F9040" s="30" t="s">
        <v>19289</v>
      </c>
      <c r="G9040">
        <v>9.6999999999999993</v>
      </c>
      <c r="H9040">
        <v>4.2</v>
      </c>
      <c r="I9040">
        <v>8.8000000000000007</v>
      </c>
      <c r="J9040">
        <v>0</v>
      </c>
      <c r="K9040" s="13">
        <v>0.22699999999999998</v>
      </c>
      <c r="L9040" s="13">
        <v>4.2000000000000003E-2</v>
      </c>
      <c r="M9040" s="13">
        <v>9.6999999999999989E-2</v>
      </c>
      <c r="N9040" s="13">
        <v>8.8000000000000009E-2</v>
      </c>
      <c r="O9040" s="13">
        <v>0</v>
      </c>
      <c r="P9040" s="12" t="str">
        <f>LEFT(Tabela2[[#This Row],[Código]],2)</f>
        <v>84</v>
      </c>
    </row>
    <row r="9041" spans="2:16" ht="15" customHeight="1" x14ac:dyDescent="0.25">
      <c r="B9041" s="36" t="str">
        <f>LOOKUP(Tabela2[[#This Row],[RESUMO]],Tabela3[Grupo],Tabela3[Meus produtos])</f>
        <v>Não</v>
      </c>
      <c r="C9041" s="30" t="s">
        <v>8614</v>
      </c>
      <c r="D9041" t="s">
        <v>21238</v>
      </c>
      <c r="E9041" t="s">
        <v>11853</v>
      </c>
      <c r="F9041" s="30" t="s">
        <v>19290</v>
      </c>
      <c r="G9041">
        <v>9.6999999999999993</v>
      </c>
      <c r="H9041">
        <v>4.2</v>
      </c>
      <c r="I9041">
        <v>8.8000000000000007</v>
      </c>
      <c r="J9041">
        <v>0</v>
      </c>
      <c r="K9041" s="13">
        <v>0.22699999999999998</v>
      </c>
      <c r="L9041" s="13">
        <v>4.2000000000000003E-2</v>
      </c>
      <c r="M9041" s="13">
        <v>9.6999999999999989E-2</v>
      </c>
      <c r="N9041" s="13">
        <v>8.8000000000000009E-2</v>
      </c>
      <c r="O9041" s="13">
        <v>0</v>
      </c>
      <c r="P9041" s="12" t="str">
        <f>LEFT(Tabela2[[#This Row],[Código]],2)</f>
        <v>84</v>
      </c>
    </row>
    <row r="9042" spans="2:16" ht="15" customHeight="1" x14ac:dyDescent="0.25">
      <c r="B9042" s="36" t="str">
        <f>LOOKUP(Tabela2[[#This Row],[RESUMO]],Tabela3[Grupo],Tabela3[Meus produtos])</f>
        <v>Não</v>
      </c>
      <c r="C9042" s="30" t="s">
        <v>8615</v>
      </c>
      <c r="D9042" t="s">
        <v>21238</v>
      </c>
      <c r="E9042" t="s">
        <v>11853</v>
      </c>
      <c r="F9042" s="30" t="s">
        <v>19291</v>
      </c>
      <c r="G9042">
        <v>9.6999999999999993</v>
      </c>
      <c r="H9042">
        <v>4.2</v>
      </c>
      <c r="I9042">
        <v>8.8000000000000007</v>
      </c>
      <c r="J9042">
        <v>0</v>
      </c>
      <c r="K9042" s="13">
        <v>0.22699999999999998</v>
      </c>
      <c r="L9042" s="13">
        <v>4.2000000000000003E-2</v>
      </c>
      <c r="M9042" s="13">
        <v>9.6999999999999989E-2</v>
      </c>
      <c r="N9042" s="13">
        <v>8.8000000000000009E-2</v>
      </c>
      <c r="O9042" s="13">
        <v>0</v>
      </c>
      <c r="P9042" s="12" t="str">
        <f>LEFT(Tabela2[[#This Row],[Código]],2)</f>
        <v>84</v>
      </c>
    </row>
    <row r="9043" spans="2:16" ht="15" customHeight="1" x14ac:dyDescent="0.25">
      <c r="B9043" s="36" t="str">
        <f>LOOKUP(Tabela2[[#This Row],[RESUMO]],Tabela3[Grupo],Tabela3[Meus produtos])</f>
        <v>Não</v>
      </c>
      <c r="C9043" s="30" t="s">
        <v>8616</v>
      </c>
      <c r="D9043" t="s">
        <v>21238</v>
      </c>
      <c r="E9043" t="s">
        <v>11853</v>
      </c>
      <c r="F9043" s="30" t="s">
        <v>19292</v>
      </c>
      <c r="G9043">
        <v>9.6999999999999993</v>
      </c>
      <c r="H9043">
        <v>4.2</v>
      </c>
      <c r="I9043">
        <v>8.8000000000000007</v>
      </c>
      <c r="J9043">
        <v>0</v>
      </c>
      <c r="K9043" s="13">
        <v>0.22699999999999998</v>
      </c>
      <c r="L9043" s="13">
        <v>4.2000000000000003E-2</v>
      </c>
      <c r="M9043" s="13">
        <v>9.6999999999999989E-2</v>
      </c>
      <c r="N9043" s="13">
        <v>8.8000000000000009E-2</v>
      </c>
      <c r="O9043" s="13">
        <v>0</v>
      </c>
      <c r="P9043" s="12" t="str">
        <f>LEFT(Tabela2[[#This Row],[Código]],2)</f>
        <v>84</v>
      </c>
    </row>
    <row r="9044" spans="2:16" ht="15" customHeight="1" x14ac:dyDescent="0.25">
      <c r="B9044" s="36" t="str">
        <f>LOOKUP(Tabela2[[#This Row],[RESUMO]],Tabela3[Grupo],Tabela3[Meus produtos])</f>
        <v>Não</v>
      </c>
      <c r="C9044" s="30" t="s">
        <v>8617</v>
      </c>
      <c r="D9044" t="s">
        <v>21238</v>
      </c>
      <c r="E9044" t="s">
        <v>11853</v>
      </c>
      <c r="F9044" s="30" t="s">
        <v>19293</v>
      </c>
      <c r="G9044">
        <v>9.6999999999999993</v>
      </c>
      <c r="H9044">
        <v>4.2</v>
      </c>
      <c r="I9044">
        <v>8.8000000000000007</v>
      </c>
      <c r="J9044">
        <v>0</v>
      </c>
      <c r="K9044" s="13">
        <v>0.22699999999999998</v>
      </c>
      <c r="L9044" s="13">
        <v>4.2000000000000003E-2</v>
      </c>
      <c r="M9044" s="13">
        <v>9.6999999999999989E-2</v>
      </c>
      <c r="N9044" s="13">
        <v>8.8000000000000009E-2</v>
      </c>
      <c r="O9044" s="13">
        <v>0</v>
      </c>
      <c r="P9044" s="12" t="str">
        <f>LEFT(Tabela2[[#This Row],[Código]],2)</f>
        <v>84</v>
      </c>
    </row>
    <row r="9045" spans="2:16" ht="15" customHeight="1" x14ac:dyDescent="0.25">
      <c r="B9045" s="36" t="str">
        <f>LOOKUP(Tabela2[[#This Row],[RESUMO]],Tabela3[Grupo],Tabela3[Meus produtos])</f>
        <v>Não</v>
      </c>
      <c r="C9045" s="30" t="s">
        <v>8618</v>
      </c>
      <c r="D9045" t="s">
        <v>21238</v>
      </c>
      <c r="E9045" t="s">
        <v>11853</v>
      </c>
      <c r="F9045" s="30" t="s">
        <v>19294</v>
      </c>
      <c r="G9045">
        <v>9.6999999999999993</v>
      </c>
      <c r="H9045">
        <v>4.2</v>
      </c>
      <c r="I9045">
        <v>8.8000000000000007</v>
      </c>
      <c r="J9045">
        <v>0</v>
      </c>
      <c r="K9045" s="13">
        <v>0.22699999999999998</v>
      </c>
      <c r="L9045" s="13">
        <v>4.2000000000000003E-2</v>
      </c>
      <c r="M9045" s="13">
        <v>9.6999999999999989E-2</v>
      </c>
      <c r="N9045" s="13">
        <v>8.8000000000000009E-2</v>
      </c>
      <c r="O9045" s="13">
        <v>0</v>
      </c>
      <c r="P9045" s="12" t="str">
        <f>LEFT(Tabela2[[#This Row],[Código]],2)</f>
        <v>84</v>
      </c>
    </row>
    <row r="9046" spans="2:16" ht="15" customHeight="1" x14ac:dyDescent="0.25">
      <c r="B9046" s="36" t="str">
        <f>LOOKUP(Tabela2[[#This Row],[RESUMO]],Tabela3[Grupo],Tabela3[Meus produtos])</f>
        <v>Não</v>
      </c>
      <c r="C9046" s="30" t="s">
        <v>8619</v>
      </c>
      <c r="D9046" t="s">
        <v>21238</v>
      </c>
      <c r="E9046" t="s">
        <v>11853</v>
      </c>
      <c r="F9046" s="30" t="s">
        <v>19295</v>
      </c>
      <c r="G9046">
        <v>9.6999999999999993</v>
      </c>
      <c r="H9046">
        <v>4.2</v>
      </c>
      <c r="I9046">
        <v>8.8000000000000007</v>
      </c>
      <c r="J9046">
        <v>0</v>
      </c>
      <c r="K9046" s="13">
        <v>0.22699999999999998</v>
      </c>
      <c r="L9046" s="13">
        <v>4.2000000000000003E-2</v>
      </c>
      <c r="M9046" s="13">
        <v>9.6999999999999989E-2</v>
      </c>
      <c r="N9046" s="13">
        <v>8.8000000000000009E-2</v>
      </c>
      <c r="O9046" s="13">
        <v>0</v>
      </c>
      <c r="P9046" s="12" t="str">
        <f>LEFT(Tabela2[[#This Row],[Código]],2)</f>
        <v>84</v>
      </c>
    </row>
    <row r="9047" spans="2:16" ht="15" customHeight="1" x14ac:dyDescent="0.25">
      <c r="B9047" s="36" t="str">
        <f>LOOKUP(Tabela2[[#This Row],[RESUMO]],Tabela3[Grupo],Tabela3[Meus produtos])</f>
        <v>Não</v>
      </c>
      <c r="C9047" s="30" t="s">
        <v>8620</v>
      </c>
      <c r="D9047" t="s">
        <v>21238</v>
      </c>
      <c r="E9047" t="s">
        <v>11853</v>
      </c>
      <c r="F9047" s="30" t="s">
        <v>19296</v>
      </c>
      <c r="G9047">
        <v>9.6999999999999993</v>
      </c>
      <c r="H9047">
        <v>4.2</v>
      </c>
      <c r="I9047">
        <v>8.8000000000000007</v>
      </c>
      <c r="J9047">
        <v>0</v>
      </c>
      <c r="K9047" s="13">
        <v>0.22699999999999998</v>
      </c>
      <c r="L9047" s="13">
        <v>4.2000000000000003E-2</v>
      </c>
      <c r="M9047" s="13">
        <v>9.6999999999999989E-2</v>
      </c>
      <c r="N9047" s="13">
        <v>8.8000000000000009E-2</v>
      </c>
      <c r="O9047" s="13">
        <v>0</v>
      </c>
      <c r="P9047" s="12" t="str">
        <f>LEFT(Tabela2[[#This Row],[Código]],2)</f>
        <v>84</v>
      </c>
    </row>
    <row r="9048" spans="2:16" ht="15" customHeight="1" x14ac:dyDescent="0.25">
      <c r="B9048" s="36" t="str">
        <f>LOOKUP(Tabela2[[#This Row],[RESUMO]],Tabela3[Grupo],Tabela3[Meus produtos])</f>
        <v>Não</v>
      </c>
      <c r="C9048" s="30" t="s">
        <v>8621</v>
      </c>
      <c r="D9048" t="s">
        <v>21238</v>
      </c>
      <c r="E9048" t="s">
        <v>11853</v>
      </c>
      <c r="F9048" s="30" t="s">
        <v>19297</v>
      </c>
      <c r="G9048">
        <v>6.4</v>
      </c>
      <c r="H9048">
        <v>4.2</v>
      </c>
      <c r="I9048">
        <v>0</v>
      </c>
      <c r="J9048">
        <v>0</v>
      </c>
      <c r="K9048" s="13">
        <v>0.10600000000000001</v>
      </c>
      <c r="L9048" s="13">
        <v>4.2000000000000003E-2</v>
      </c>
      <c r="M9048" s="13">
        <v>6.4000000000000001E-2</v>
      </c>
      <c r="N9048" s="13">
        <v>0</v>
      </c>
      <c r="O9048" s="13">
        <v>0</v>
      </c>
      <c r="P9048" s="12" t="str">
        <f>LEFT(Tabela2[[#This Row],[Código]],2)</f>
        <v>84</v>
      </c>
    </row>
    <row r="9049" spans="2:16" ht="15" customHeight="1" x14ac:dyDescent="0.25">
      <c r="B9049" s="36" t="str">
        <f>LOOKUP(Tabela2[[#This Row],[RESUMO]],Tabela3[Grupo],Tabela3[Meus produtos])</f>
        <v>Não</v>
      </c>
      <c r="C9049" s="30" t="s">
        <v>8622</v>
      </c>
      <c r="D9049" t="s">
        <v>21238</v>
      </c>
      <c r="E9049" t="s">
        <v>11853</v>
      </c>
      <c r="F9049" s="30" t="s">
        <v>19298</v>
      </c>
      <c r="G9049">
        <v>6.2</v>
      </c>
      <c r="H9049">
        <v>4.2</v>
      </c>
      <c r="I9049">
        <v>8.8000000000000007</v>
      </c>
      <c r="J9049">
        <v>0</v>
      </c>
      <c r="K9049" s="13">
        <v>0.192</v>
      </c>
      <c r="L9049" s="13">
        <v>4.2000000000000003E-2</v>
      </c>
      <c r="M9049" s="13">
        <v>6.2E-2</v>
      </c>
      <c r="N9049" s="13">
        <v>8.8000000000000009E-2</v>
      </c>
      <c r="O9049" s="13">
        <v>0</v>
      </c>
      <c r="P9049" s="12" t="str">
        <f>LEFT(Tabela2[[#This Row],[Código]],2)</f>
        <v>84</v>
      </c>
    </row>
    <row r="9050" spans="2:16" ht="15" customHeight="1" x14ac:dyDescent="0.25">
      <c r="B9050" s="36" t="str">
        <f>LOOKUP(Tabela2[[#This Row],[RESUMO]],Tabela3[Grupo],Tabela3[Meus produtos])</f>
        <v>Não</v>
      </c>
      <c r="C9050" s="30" t="s">
        <v>8623</v>
      </c>
      <c r="D9050" t="s">
        <v>21238</v>
      </c>
      <c r="E9050" t="s">
        <v>11853</v>
      </c>
      <c r="F9050" s="30" t="s">
        <v>19299</v>
      </c>
      <c r="G9050">
        <v>9.6999999999999993</v>
      </c>
      <c r="H9050">
        <v>4.2</v>
      </c>
      <c r="I9050">
        <v>8.8000000000000007</v>
      </c>
      <c r="J9050">
        <v>0</v>
      </c>
      <c r="K9050" s="13">
        <v>0.22699999999999998</v>
      </c>
      <c r="L9050" s="13">
        <v>4.2000000000000003E-2</v>
      </c>
      <c r="M9050" s="13">
        <v>9.6999999999999989E-2</v>
      </c>
      <c r="N9050" s="13">
        <v>8.8000000000000009E-2</v>
      </c>
      <c r="O9050" s="13">
        <v>0</v>
      </c>
      <c r="P9050" s="12" t="str">
        <f>LEFT(Tabela2[[#This Row],[Código]],2)</f>
        <v>84</v>
      </c>
    </row>
    <row r="9051" spans="2:16" ht="15" customHeight="1" x14ac:dyDescent="0.25">
      <c r="B9051" s="36" t="str">
        <f>LOOKUP(Tabela2[[#This Row],[RESUMO]],Tabela3[Grupo],Tabela3[Meus produtos])</f>
        <v>Não</v>
      </c>
      <c r="C9051" s="30" t="s">
        <v>8624</v>
      </c>
      <c r="D9051" t="s">
        <v>21238</v>
      </c>
      <c r="E9051" t="s">
        <v>11853</v>
      </c>
      <c r="F9051" s="30" t="s">
        <v>19300</v>
      </c>
      <c r="G9051">
        <v>9.6999999999999993</v>
      </c>
      <c r="H9051">
        <v>4.2</v>
      </c>
      <c r="I9051">
        <v>8.8000000000000007</v>
      </c>
      <c r="J9051">
        <v>0</v>
      </c>
      <c r="K9051" s="13">
        <v>0.22699999999999998</v>
      </c>
      <c r="L9051" s="13">
        <v>4.2000000000000003E-2</v>
      </c>
      <c r="M9051" s="13">
        <v>9.6999999999999989E-2</v>
      </c>
      <c r="N9051" s="13">
        <v>8.8000000000000009E-2</v>
      </c>
      <c r="O9051" s="13">
        <v>0</v>
      </c>
      <c r="P9051" s="12" t="str">
        <f>LEFT(Tabela2[[#This Row],[Código]],2)</f>
        <v>84</v>
      </c>
    </row>
    <row r="9052" spans="2:16" ht="15" customHeight="1" x14ac:dyDescent="0.25">
      <c r="B9052" s="36" t="str">
        <f>LOOKUP(Tabela2[[#This Row],[RESUMO]],Tabela3[Grupo],Tabela3[Meus produtos])</f>
        <v>Não</v>
      </c>
      <c r="C9052" s="30" t="s">
        <v>8625</v>
      </c>
      <c r="D9052" t="s">
        <v>21238</v>
      </c>
      <c r="E9052" t="s">
        <v>11853</v>
      </c>
      <c r="F9052" s="30" t="s">
        <v>19301</v>
      </c>
      <c r="G9052">
        <v>9.6999999999999993</v>
      </c>
      <c r="H9052">
        <v>4.2</v>
      </c>
      <c r="I9052">
        <v>8.8000000000000007</v>
      </c>
      <c r="J9052">
        <v>0</v>
      </c>
      <c r="K9052" s="13">
        <v>0.22699999999999998</v>
      </c>
      <c r="L9052" s="13">
        <v>4.2000000000000003E-2</v>
      </c>
      <c r="M9052" s="13">
        <v>9.6999999999999989E-2</v>
      </c>
      <c r="N9052" s="13">
        <v>8.8000000000000009E-2</v>
      </c>
      <c r="O9052" s="13">
        <v>0</v>
      </c>
      <c r="P9052" s="12" t="str">
        <f>LEFT(Tabela2[[#This Row],[Código]],2)</f>
        <v>84</v>
      </c>
    </row>
    <row r="9053" spans="2:16" ht="15" customHeight="1" x14ac:dyDescent="0.25">
      <c r="B9053" s="36" t="str">
        <f>LOOKUP(Tabela2[[#This Row],[RESUMO]],Tabela3[Grupo],Tabela3[Meus produtos])</f>
        <v>Não</v>
      </c>
      <c r="C9053" s="30" t="s">
        <v>8626</v>
      </c>
      <c r="D9053" t="s">
        <v>21238</v>
      </c>
      <c r="E9053" t="s">
        <v>11853</v>
      </c>
      <c r="F9053" s="30" t="s">
        <v>19302</v>
      </c>
      <c r="G9053">
        <v>6.48</v>
      </c>
      <c r="H9053">
        <v>4.28</v>
      </c>
      <c r="I9053">
        <v>0</v>
      </c>
      <c r="J9053">
        <v>0</v>
      </c>
      <c r="K9053" s="13">
        <v>0.10760000000000002</v>
      </c>
      <c r="L9053" s="13">
        <v>4.2800000000000005E-2</v>
      </c>
      <c r="M9053" s="13">
        <v>6.480000000000001E-2</v>
      </c>
      <c r="N9053" s="13">
        <v>0</v>
      </c>
      <c r="O9053" s="13">
        <v>0</v>
      </c>
      <c r="P9053" s="12" t="str">
        <f>LEFT(Tabela2[[#This Row],[Código]],2)</f>
        <v>84</v>
      </c>
    </row>
    <row r="9054" spans="2:16" ht="15" customHeight="1" x14ac:dyDescent="0.25">
      <c r="B9054" s="36" t="str">
        <f>LOOKUP(Tabela2[[#This Row],[RESUMO]],Tabela3[Grupo],Tabela3[Meus produtos])</f>
        <v>Não</v>
      </c>
      <c r="C9054" s="30" t="s">
        <v>8627</v>
      </c>
      <c r="D9054" t="s">
        <v>21238</v>
      </c>
      <c r="E9054" t="s">
        <v>11853</v>
      </c>
      <c r="F9054" s="30" t="s">
        <v>19303</v>
      </c>
      <c r="G9054">
        <v>6.65</v>
      </c>
      <c r="H9054">
        <v>4.45</v>
      </c>
      <c r="I9054">
        <v>0</v>
      </c>
      <c r="J9054">
        <v>0</v>
      </c>
      <c r="K9054" s="13">
        <v>0.11100000000000002</v>
      </c>
      <c r="L9054" s="13">
        <v>4.4500000000000005E-2</v>
      </c>
      <c r="M9054" s="13">
        <v>6.6500000000000004E-2</v>
      </c>
      <c r="N9054" s="13">
        <v>0</v>
      </c>
      <c r="O9054" s="13">
        <v>0</v>
      </c>
      <c r="P9054" s="12" t="str">
        <f>LEFT(Tabela2[[#This Row],[Código]],2)</f>
        <v>84</v>
      </c>
    </row>
    <row r="9055" spans="2:16" ht="15" customHeight="1" x14ac:dyDescent="0.25">
      <c r="B9055" s="36" t="str">
        <f>LOOKUP(Tabela2[[#This Row],[RESUMO]],Tabela3[Grupo],Tabela3[Meus produtos])</f>
        <v>Não</v>
      </c>
      <c r="C9055" s="30" t="s">
        <v>8628</v>
      </c>
      <c r="D9055" t="s">
        <v>21238</v>
      </c>
      <c r="E9055" t="s">
        <v>11853</v>
      </c>
      <c r="F9055" s="30" t="s">
        <v>19304</v>
      </c>
      <c r="G9055">
        <v>6.65</v>
      </c>
      <c r="H9055">
        <v>4.45</v>
      </c>
      <c r="I9055">
        <v>0</v>
      </c>
      <c r="J9055">
        <v>0</v>
      </c>
      <c r="K9055" s="13">
        <v>0.11100000000000002</v>
      </c>
      <c r="L9055" s="13">
        <v>4.4500000000000005E-2</v>
      </c>
      <c r="M9055" s="13">
        <v>6.6500000000000004E-2</v>
      </c>
      <c r="N9055" s="13">
        <v>0</v>
      </c>
      <c r="O9055" s="13">
        <v>0</v>
      </c>
      <c r="P9055" s="12" t="str">
        <f>LEFT(Tabela2[[#This Row],[Código]],2)</f>
        <v>84</v>
      </c>
    </row>
    <row r="9056" spans="2:16" ht="15" customHeight="1" x14ac:dyDescent="0.25">
      <c r="B9056" s="36" t="str">
        <f>LOOKUP(Tabela2[[#This Row],[RESUMO]],Tabela3[Grupo],Tabela3[Meus produtos])</f>
        <v>Não</v>
      </c>
      <c r="C9056" s="30" t="s">
        <v>8629</v>
      </c>
      <c r="D9056" t="s">
        <v>21238</v>
      </c>
      <c r="E9056" t="s">
        <v>11853</v>
      </c>
      <c r="F9056" s="30" t="s">
        <v>19305</v>
      </c>
      <c r="G9056">
        <v>6.65</v>
      </c>
      <c r="H9056">
        <v>4.45</v>
      </c>
      <c r="I9056">
        <v>0</v>
      </c>
      <c r="J9056">
        <v>0</v>
      </c>
      <c r="K9056" s="13">
        <v>0.11100000000000002</v>
      </c>
      <c r="L9056" s="13">
        <v>4.4500000000000005E-2</v>
      </c>
      <c r="M9056" s="13">
        <v>6.6500000000000004E-2</v>
      </c>
      <c r="N9056" s="13">
        <v>0</v>
      </c>
      <c r="O9056" s="13">
        <v>0</v>
      </c>
      <c r="P9056" s="12" t="str">
        <f>LEFT(Tabela2[[#This Row],[Código]],2)</f>
        <v>84</v>
      </c>
    </row>
    <row r="9057" spans="2:16" ht="15" customHeight="1" x14ac:dyDescent="0.25">
      <c r="B9057" s="36" t="str">
        <f>LOOKUP(Tabela2[[#This Row],[RESUMO]],Tabela3[Grupo],Tabela3[Meus produtos])</f>
        <v>Não</v>
      </c>
      <c r="C9057" s="30" t="s">
        <v>8630</v>
      </c>
      <c r="D9057" t="s">
        <v>21238</v>
      </c>
      <c r="E9057" t="s">
        <v>11853</v>
      </c>
      <c r="F9057" s="30" t="s">
        <v>19306</v>
      </c>
      <c r="G9057">
        <v>6.45</v>
      </c>
      <c r="H9057">
        <v>4.45</v>
      </c>
      <c r="I9057">
        <v>0</v>
      </c>
      <c r="J9057">
        <v>0</v>
      </c>
      <c r="K9057" s="13">
        <v>0.10900000000000001</v>
      </c>
      <c r="L9057" s="13">
        <v>4.4500000000000005E-2</v>
      </c>
      <c r="M9057" s="13">
        <v>6.4500000000000002E-2</v>
      </c>
      <c r="N9057" s="13">
        <v>0</v>
      </c>
      <c r="O9057" s="13">
        <v>0</v>
      </c>
      <c r="P9057" s="12" t="str">
        <f>LEFT(Tabela2[[#This Row],[Código]],2)</f>
        <v>84</v>
      </c>
    </row>
    <row r="9058" spans="2:16" ht="15" customHeight="1" x14ac:dyDescent="0.25">
      <c r="B9058" s="36" t="str">
        <f>LOOKUP(Tabela2[[#This Row],[RESUMO]],Tabela3[Grupo],Tabela3[Meus produtos])</f>
        <v>Não</v>
      </c>
      <c r="C9058" s="30" t="s">
        <v>8631</v>
      </c>
      <c r="D9058" t="s">
        <v>21238</v>
      </c>
      <c r="E9058" t="s">
        <v>11853</v>
      </c>
      <c r="F9058" s="30" t="s">
        <v>19307</v>
      </c>
      <c r="G9058">
        <v>6.65</v>
      </c>
      <c r="H9058">
        <v>4.45</v>
      </c>
      <c r="I9058">
        <v>0</v>
      </c>
      <c r="J9058">
        <v>0</v>
      </c>
      <c r="K9058" s="13">
        <v>0.11100000000000002</v>
      </c>
      <c r="L9058" s="13">
        <v>4.4500000000000005E-2</v>
      </c>
      <c r="M9058" s="13">
        <v>6.6500000000000004E-2</v>
      </c>
      <c r="N9058" s="13">
        <v>0</v>
      </c>
      <c r="O9058" s="13">
        <v>0</v>
      </c>
      <c r="P9058" s="12" t="str">
        <f>LEFT(Tabela2[[#This Row],[Código]],2)</f>
        <v>84</v>
      </c>
    </row>
    <row r="9059" spans="2:16" ht="15" customHeight="1" x14ac:dyDescent="0.25">
      <c r="B9059" s="36" t="str">
        <f>LOOKUP(Tabela2[[#This Row],[RESUMO]],Tabela3[Grupo],Tabela3[Meus produtos])</f>
        <v>Não</v>
      </c>
      <c r="C9059" s="30" t="s">
        <v>8632</v>
      </c>
      <c r="D9059" t="s">
        <v>21238</v>
      </c>
      <c r="E9059" t="s">
        <v>11853</v>
      </c>
      <c r="F9059" s="30" t="s">
        <v>19308</v>
      </c>
      <c r="G9059">
        <v>6.65</v>
      </c>
      <c r="H9059">
        <v>4.45</v>
      </c>
      <c r="I9059">
        <v>0</v>
      </c>
      <c r="J9059">
        <v>0</v>
      </c>
      <c r="K9059" s="13">
        <v>0.11100000000000002</v>
      </c>
      <c r="L9059" s="13">
        <v>4.4500000000000005E-2</v>
      </c>
      <c r="M9059" s="13">
        <v>6.6500000000000004E-2</v>
      </c>
      <c r="N9059" s="13">
        <v>0</v>
      </c>
      <c r="O9059" s="13">
        <v>0</v>
      </c>
      <c r="P9059" s="12" t="str">
        <f>LEFT(Tabela2[[#This Row],[Código]],2)</f>
        <v>84</v>
      </c>
    </row>
    <row r="9060" spans="2:16" ht="15" customHeight="1" x14ac:dyDescent="0.25">
      <c r="B9060" s="36" t="str">
        <f>LOOKUP(Tabela2[[#This Row],[RESUMO]],Tabela3[Grupo],Tabela3[Meus produtos])</f>
        <v>Não</v>
      </c>
      <c r="C9060" s="30" t="s">
        <v>8633</v>
      </c>
      <c r="D9060" t="s">
        <v>21238</v>
      </c>
      <c r="E9060" t="s">
        <v>11853</v>
      </c>
      <c r="F9060" s="30" t="s">
        <v>19309</v>
      </c>
      <c r="G9060">
        <v>9.6999999999999993</v>
      </c>
      <c r="H9060">
        <v>4.2</v>
      </c>
      <c r="I9060">
        <v>8.8000000000000007</v>
      </c>
      <c r="J9060">
        <v>0</v>
      </c>
      <c r="K9060" s="13">
        <v>0.22699999999999998</v>
      </c>
      <c r="L9060" s="13">
        <v>4.2000000000000003E-2</v>
      </c>
      <c r="M9060" s="13">
        <v>9.6999999999999989E-2</v>
      </c>
      <c r="N9060" s="13">
        <v>8.8000000000000009E-2</v>
      </c>
      <c r="O9060" s="13">
        <v>0</v>
      </c>
      <c r="P9060" s="12" t="str">
        <f>LEFT(Tabela2[[#This Row],[Código]],2)</f>
        <v>84</v>
      </c>
    </row>
    <row r="9061" spans="2:16" ht="15" customHeight="1" x14ac:dyDescent="0.25">
      <c r="B9061" s="36" t="str">
        <f>LOOKUP(Tabela2[[#This Row],[RESUMO]],Tabela3[Grupo],Tabela3[Meus produtos])</f>
        <v>Não</v>
      </c>
      <c r="C9061" s="30" t="s">
        <v>8634</v>
      </c>
      <c r="D9061" t="s">
        <v>21238</v>
      </c>
      <c r="E9061" t="s">
        <v>11853</v>
      </c>
      <c r="F9061" s="30" t="s">
        <v>19310</v>
      </c>
      <c r="G9061">
        <v>9.6999999999999993</v>
      </c>
      <c r="H9061">
        <v>4.2</v>
      </c>
      <c r="I9061">
        <v>8.8000000000000007</v>
      </c>
      <c r="J9061">
        <v>0</v>
      </c>
      <c r="K9061" s="13">
        <v>0.22699999999999998</v>
      </c>
      <c r="L9061" s="13">
        <v>4.2000000000000003E-2</v>
      </c>
      <c r="M9061" s="13">
        <v>9.6999999999999989E-2</v>
      </c>
      <c r="N9061" s="13">
        <v>8.8000000000000009E-2</v>
      </c>
      <c r="O9061" s="13">
        <v>0</v>
      </c>
      <c r="P9061" s="12" t="str">
        <f>LEFT(Tabela2[[#This Row],[Código]],2)</f>
        <v>84</v>
      </c>
    </row>
    <row r="9062" spans="2:16" ht="15" customHeight="1" x14ac:dyDescent="0.25">
      <c r="B9062" s="36" t="str">
        <f>LOOKUP(Tabela2[[#This Row],[RESUMO]],Tabela3[Grupo],Tabela3[Meus produtos])</f>
        <v>Não</v>
      </c>
      <c r="C9062" s="30" t="s">
        <v>8635</v>
      </c>
      <c r="D9062" t="s">
        <v>21238</v>
      </c>
      <c r="E9062" t="s">
        <v>11853</v>
      </c>
      <c r="F9062" s="30" t="s">
        <v>19311</v>
      </c>
      <c r="G9062">
        <v>9.6999999999999993</v>
      </c>
      <c r="H9062">
        <v>4.2</v>
      </c>
      <c r="I9062">
        <v>8.8000000000000007</v>
      </c>
      <c r="J9062">
        <v>0</v>
      </c>
      <c r="K9062" s="13">
        <v>0.22699999999999998</v>
      </c>
      <c r="L9062" s="13">
        <v>4.2000000000000003E-2</v>
      </c>
      <c r="M9062" s="13">
        <v>9.6999999999999989E-2</v>
      </c>
      <c r="N9062" s="13">
        <v>8.8000000000000009E-2</v>
      </c>
      <c r="O9062" s="13">
        <v>0</v>
      </c>
      <c r="P9062" s="12" t="str">
        <f>LEFT(Tabela2[[#This Row],[Código]],2)</f>
        <v>84</v>
      </c>
    </row>
    <row r="9063" spans="2:16" ht="15" customHeight="1" x14ac:dyDescent="0.25">
      <c r="B9063" s="36" t="str">
        <f>LOOKUP(Tabela2[[#This Row],[RESUMO]],Tabela3[Grupo],Tabela3[Meus produtos])</f>
        <v>Não</v>
      </c>
      <c r="C9063" s="30" t="s">
        <v>8636</v>
      </c>
      <c r="D9063" t="s">
        <v>21238</v>
      </c>
      <c r="E9063" t="s">
        <v>11853</v>
      </c>
      <c r="F9063" s="30" t="s">
        <v>19312</v>
      </c>
      <c r="G9063">
        <v>9.6999999999999993</v>
      </c>
      <c r="H9063">
        <v>4.2</v>
      </c>
      <c r="I9063">
        <v>8.8000000000000007</v>
      </c>
      <c r="J9063">
        <v>0</v>
      </c>
      <c r="K9063" s="13">
        <v>0.22699999999999998</v>
      </c>
      <c r="L9063" s="13">
        <v>4.2000000000000003E-2</v>
      </c>
      <c r="M9063" s="13">
        <v>9.6999999999999989E-2</v>
      </c>
      <c r="N9063" s="13">
        <v>8.8000000000000009E-2</v>
      </c>
      <c r="O9063" s="13">
        <v>0</v>
      </c>
      <c r="P9063" s="12" t="str">
        <f>LEFT(Tabela2[[#This Row],[Código]],2)</f>
        <v>84</v>
      </c>
    </row>
    <row r="9064" spans="2:16" ht="15" customHeight="1" x14ac:dyDescent="0.25">
      <c r="B9064" s="36" t="str">
        <f>LOOKUP(Tabela2[[#This Row],[RESUMO]],Tabela3[Grupo],Tabela3[Meus produtos])</f>
        <v>Não</v>
      </c>
      <c r="C9064" s="30" t="s">
        <v>8637</v>
      </c>
      <c r="D9064" t="s">
        <v>21238</v>
      </c>
      <c r="E9064" t="s">
        <v>11853</v>
      </c>
      <c r="F9064" s="30" t="s">
        <v>19313</v>
      </c>
      <c r="G9064">
        <v>9.6999999999999993</v>
      </c>
      <c r="H9064">
        <v>4.2</v>
      </c>
      <c r="I9064">
        <v>8.8000000000000007</v>
      </c>
      <c r="J9064">
        <v>0</v>
      </c>
      <c r="K9064" s="13">
        <v>0.22699999999999998</v>
      </c>
      <c r="L9064" s="13">
        <v>4.2000000000000003E-2</v>
      </c>
      <c r="M9064" s="13">
        <v>9.6999999999999989E-2</v>
      </c>
      <c r="N9064" s="13">
        <v>8.8000000000000009E-2</v>
      </c>
      <c r="O9064" s="13">
        <v>0</v>
      </c>
      <c r="P9064" s="12" t="str">
        <f>LEFT(Tabela2[[#This Row],[Código]],2)</f>
        <v>84</v>
      </c>
    </row>
    <row r="9065" spans="2:16" ht="15" customHeight="1" x14ac:dyDescent="0.25">
      <c r="B9065" s="36" t="str">
        <f>LOOKUP(Tabela2[[#This Row],[RESUMO]],Tabela3[Grupo],Tabela3[Meus produtos])</f>
        <v>Não</v>
      </c>
      <c r="C9065" s="30" t="s">
        <v>8638</v>
      </c>
      <c r="D9065" t="s">
        <v>21238</v>
      </c>
      <c r="E9065" t="s">
        <v>11853</v>
      </c>
      <c r="F9065" s="30" t="s">
        <v>19314</v>
      </c>
      <c r="G9065">
        <v>9.6999999999999993</v>
      </c>
      <c r="H9065">
        <v>4.2</v>
      </c>
      <c r="I9065">
        <v>8.8000000000000007</v>
      </c>
      <c r="J9065">
        <v>0</v>
      </c>
      <c r="K9065" s="13">
        <v>0.22699999999999998</v>
      </c>
      <c r="L9065" s="13">
        <v>4.2000000000000003E-2</v>
      </c>
      <c r="M9065" s="13">
        <v>9.6999999999999989E-2</v>
      </c>
      <c r="N9065" s="13">
        <v>8.8000000000000009E-2</v>
      </c>
      <c r="O9065" s="13">
        <v>0</v>
      </c>
      <c r="P9065" s="12" t="str">
        <f>LEFT(Tabela2[[#This Row],[Código]],2)</f>
        <v>84</v>
      </c>
    </row>
    <row r="9066" spans="2:16" ht="15" customHeight="1" x14ac:dyDescent="0.25">
      <c r="B9066" s="36" t="str">
        <f>LOOKUP(Tabela2[[#This Row],[RESUMO]],Tabela3[Grupo],Tabela3[Meus produtos])</f>
        <v>Não</v>
      </c>
      <c r="C9066" s="30" t="s">
        <v>8639</v>
      </c>
      <c r="D9066" t="s">
        <v>21238</v>
      </c>
      <c r="E9066" t="s">
        <v>11853</v>
      </c>
      <c r="F9066" s="30" t="s">
        <v>19315</v>
      </c>
      <c r="G9066">
        <v>9.6999999999999993</v>
      </c>
      <c r="H9066">
        <v>4.2</v>
      </c>
      <c r="I9066">
        <v>8.8000000000000007</v>
      </c>
      <c r="J9066">
        <v>0</v>
      </c>
      <c r="K9066" s="13">
        <v>0.22699999999999998</v>
      </c>
      <c r="L9066" s="13">
        <v>4.2000000000000003E-2</v>
      </c>
      <c r="M9066" s="13">
        <v>9.6999999999999989E-2</v>
      </c>
      <c r="N9066" s="13">
        <v>8.8000000000000009E-2</v>
      </c>
      <c r="O9066" s="13">
        <v>0</v>
      </c>
      <c r="P9066" s="12" t="str">
        <f>LEFT(Tabela2[[#This Row],[Código]],2)</f>
        <v>84</v>
      </c>
    </row>
    <row r="9067" spans="2:16" ht="15" customHeight="1" x14ac:dyDescent="0.25">
      <c r="B9067" s="36" t="str">
        <f>LOOKUP(Tabela2[[#This Row],[RESUMO]],Tabela3[Grupo],Tabela3[Meus produtos])</f>
        <v>Não</v>
      </c>
      <c r="C9067" s="30" t="s">
        <v>8640</v>
      </c>
      <c r="D9067" t="s">
        <v>21238</v>
      </c>
      <c r="E9067" t="s">
        <v>11853</v>
      </c>
      <c r="F9067" s="30" t="s">
        <v>19316</v>
      </c>
      <c r="G9067">
        <v>9.6999999999999993</v>
      </c>
      <c r="H9067">
        <v>4.2</v>
      </c>
      <c r="I9067">
        <v>8.8000000000000007</v>
      </c>
      <c r="J9067">
        <v>0</v>
      </c>
      <c r="K9067" s="13">
        <v>0.22699999999999998</v>
      </c>
      <c r="L9067" s="13">
        <v>4.2000000000000003E-2</v>
      </c>
      <c r="M9067" s="13">
        <v>9.6999999999999989E-2</v>
      </c>
      <c r="N9067" s="13">
        <v>8.8000000000000009E-2</v>
      </c>
      <c r="O9067" s="13">
        <v>0</v>
      </c>
      <c r="P9067" s="12" t="str">
        <f>LEFT(Tabela2[[#This Row],[Código]],2)</f>
        <v>84</v>
      </c>
    </row>
    <row r="9068" spans="2:16" ht="15" customHeight="1" x14ac:dyDescent="0.25">
      <c r="B9068" s="36" t="str">
        <f>LOOKUP(Tabela2[[#This Row],[RESUMO]],Tabela3[Grupo],Tabela3[Meus produtos])</f>
        <v>Não</v>
      </c>
      <c r="C9068" s="30" t="s">
        <v>8641</v>
      </c>
      <c r="D9068" t="s">
        <v>21238</v>
      </c>
      <c r="E9068" t="s">
        <v>11853</v>
      </c>
      <c r="F9068" s="30" t="s">
        <v>19317</v>
      </c>
      <c r="G9068">
        <v>9.6999999999999993</v>
      </c>
      <c r="H9068">
        <v>4.2</v>
      </c>
      <c r="I9068">
        <v>8.8000000000000007</v>
      </c>
      <c r="J9068">
        <v>0</v>
      </c>
      <c r="K9068" s="13">
        <v>0.22699999999999998</v>
      </c>
      <c r="L9068" s="13">
        <v>4.2000000000000003E-2</v>
      </c>
      <c r="M9068" s="13">
        <v>9.6999999999999989E-2</v>
      </c>
      <c r="N9068" s="13">
        <v>8.8000000000000009E-2</v>
      </c>
      <c r="O9068" s="13">
        <v>0</v>
      </c>
      <c r="P9068" s="12" t="str">
        <f>LEFT(Tabela2[[#This Row],[Código]],2)</f>
        <v>84</v>
      </c>
    </row>
    <row r="9069" spans="2:16" ht="15" customHeight="1" x14ac:dyDescent="0.25">
      <c r="B9069" s="36" t="str">
        <f>LOOKUP(Tabela2[[#This Row],[RESUMO]],Tabela3[Grupo],Tabela3[Meus produtos])</f>
        <v>Não</v>
      </c>
      <c r="C9069" s="30" t="s">
        <v>8642</v>
      </c>
      <c r="D9069" t="s">
        <v>21238</v>
      </c>
      <c r="E9069" t="s">
        <v>11853</v>
      </c>
      <c r="F9069" s="30" t="s">
        <v>19318</v>
      </c>
      <c r="G9069">
        <v>9.6999999999999993</v>
      </c>
      <c r="H9069">
        <v>4.2</v>
      </c>
      <c r="I9069">
        <v>8.8000000000000007</v>
      </c>
      <c r="J9069">
        <v>0</v>
      </c>
      <c r="K9069" s="13">
        <v>0.22699999999999998</v>
      </c>
      <c r="L9069" s="13">
        <v>4.2000000000000003E-2</v>
      </c>
      <c r="M9069" s="13">
        <v>9.6999999999999989E-2</v>
      </c>
      <c r="N9069" s="13">
        <v>8.8000000000000009E-2</v>
      </c>
      <c r="O9069" s="13">
        <v>0</v>
      </c>
      <c r="P9069" s="12" t="str">
        <f>LEFT(Tabela2[[#This Row],[Código]],2)</f>
        <v>84</v>
      </c>
    </row>
    <row r="9070" spans="2:16" ht="15" customHeight="1" x14ac:dyDescent="0.25">
      <c r="B9070" s="36" t="str">
        <f>LOOKUP(Tabela2[[#This Row],[RESUMO]],Tabela3[Grupo],Tabela3[Meus produtos])</f>
        <v>Não</v>
      </c>
      <c r="C9070" s="30" t="s">
        <v>8643</v>
      </c>
      <c r="D9070" t="s">
        <v>21238</v>
      </c>
      <c r="E9070" t="s">
        <v>11853</v>
      </c>
      <c r="F9070" s="30" t="s">
        <v>19319</v>
      </c>
      <c r="G9070">
        <v>6.2</v>
      </c>
      <c r="H9070">
        <v>4.2</v>
      </c>
      <c r="I9070">
        <v>8.8000000000000007</v>
      </c>
      <c r="J9070">
        <v>0</v>
      </c>
      <c r="K9070" s="13">
        <v>0.192</v>
      </c>
      <c r="L9070" s="13">
        <v>4.2000000000000003E-2</v>
      </c>
      <c r="M9070" s="13">
        <v>6.2E-2</v>
      </c>
      <c r="N9070" s="13">
        <v>8.8000000000000009E-2</v>
      </c>
      <c r="O9070" s="13">
        <v>0</v>
      </c>
      <c r="P9070" s="12" t="str">
        <f>LEFT(Tabela2[[#This Row],[Código]],2)</f>
        <v>84</v>
      </c>
    </row>
    <row r="9071" spans="2:16" ht="15" customHeight="1" x14ac:dyDescent="0.25">
      <c r="B9071" s="36" t="str">
        <f>LOOKUP(Tabela2[[#This Row],[RESUMO]],Tabela3[Grupo],Tabela3[Meus produtos])</f>
        <v>Não</v>
      </c>
      <c r="C9071" s="30" t="s">
        <v>8644</v>
      </c>
      <c r="D9071" t="s">
        <v>21238</v>
      </c>
      <c r="E9071" t="s">
        <v>11853</v>
      </c>
      <c r="F9071" s="30" t="s">
        <v>19320</v>
      </c>
      <c r="G9071">
        <v>9.6999999999999993</v>
      </c>
      <c r="H9071">
        <v>4.2</v>
      </c>
      <c r="I9071">
        <v>8.8000000000000007</v>
      </c>
      <c r="J9071">
        <v>0</v>
      </c>
      <c r="K9071" s="13">
        <v>0.22699999999999998</v>
      </c>
      <c r="L9071" s="13">
        <v>4.2000000000000003E-2</v>
      </c>
      <c r="M9071" s="13">
        <v>9.6999999999999989E-2</v>
      </c>
      <c r="N9071" s="13">
        <v>8.8000000000000009E-2</v>
      </c>
      <c r="O9071" s="13">
        <v>0</v>
      </c>
      <c r="P9071" s="12" t="str">
        <f>LEFT(Tabela2[[#This Row],[Código]],2)</f>
        <v>84</v>
      </c>
    </row>
    <row r="9072" spans="2:16" ht="15" customHeight="1" x14ac:dyDescent="0.25">
      <c r="B9072" s="36" t="str">
        <f>LOOKUP(Tabela2[[#This Row],[RESUMO]],Tabela3[Grupo],Tabela3[Meus produtos])</f>
        <v>Não</v>
      </c>
      <c r="C9072" s="30" t="s">
        <v>8645</v>
      </c>
      <c r="D9072" t="s">
        <v>21238</v>
      </c>
      <c r="E9072" t="s">
        <v>11853</v>
      </c>
      <c r="F9072" s="30" t="s">
        <v>19321</v>
      </c>
      <c r="G9072">
        <v>9.6999999999999993</v>
      </c>
      <c r="H9072">
        <v>4.2</v>
      </c>
      <c r="I9072">
        <v>8.8000000000000007</v>
      </c>
      <c r="J9072">
        <v>0</v>
      </c>
      <c r="K9072" s="13">
        <v>0.22699999999999998</v>
      </c>
      <c r="L9072" s="13">
        <v>4.2000000000000003E-2</v>
      </c>
      <c r="M9072" s="13">
        <v>9.6999999999999989E-2</v>
      </c>
      <c r="N9072" s="13">
        <v>8.8000000000000009E-2</v>
      </c>
      <c r="O9072" s="13">
        <v>0</v>
      </c>
      <c r="P9072" s="12" t="str">
        <f>LEFT(Tabela2[[#This Row],[Código]],2)</f>
        <v>84</v>
      </c>
    </row>
    <row r="9073" spans="2:16" ht="15" customHeight="1" x14ac:dyDescent="0.25">
      <c r="B9073" s="36" t="str">
        <f>LOOKUP(Tabela2[[#This Row],[RESUMO]],Tabela3[Grupo],Tabela3[Meus produtos])</f>
        <v>Não</v>
      </c>
      <c r="C9073" s="30" t="s">
        <v>8646</v>
      </c>
      <c r="D9073" t="s">
        <v>21238</v>
      </c>
      <c r="E9073" t="s">
        <v>11853</v>
      </c>
      <c r="F9073" s="30" t="s">
        <v>19322</v>
      </c>
      <c r="G9073">
        <v>9.6999999999999993</v>
      </c>
      <c r="H9073">
        <v>4.2</v>
      </c>
      <c r="I9073">
        <v>8.8000000000000007</v>
      </c>
      <c r="J9073">
        <v>0</v>
      </c>
      <c r="K9073" s="13">
        <v>0.22699999999999998</v>
      </c>
      <c r="L9073" s="13">
        <v>4.2000000000000003E-2</v>
      </c>
      <c r="M9073" s="13">
        <v>9.6999999999999989E-2</v>
      </c>
      <c r="N9073" s="13">
        <v>8.8000000000000009E-2</v>
      </c>
      <c r="O9073" s="13">
        <v>0</v>
      </c>
      <c r="P9073" s="12" t="str">
        <f>LEFT(Tabela2[[#This Row],[Código]],2)</f>
        <v>84</v>
      </c>
    </row>
    <row r="9074" spans="2:16" ht="15" customHeight="1" x14ac:dyDescent="0.25">
      <c r="B9074" s="36" t="str">
        <f>LOOKUP(Tabela2[[#This Row],[RESUMO]],Tabela3[Grupo],Tabela3[Meus produtos])</f>
        <v>Não</v>
      </c>
      <c r="C9074" s="30" t="s">
        <v>8647</v>
      </c>
      <c r="D9074" t="s">
        <v>21238</v>
      </c>
      <c r="E9074" t="s">
        <v>11853</v>
      </c>
      <c r="F9074" s="30" t="s">
        <v>19323</v>
      </c>
      <c r="G9074">
        <v>9.6999999999999993</v>
      </c>
      <c r="H9074">
        <v>4.2</v>
      </c>
      <c r="I9074">
        <v>8.8000000000000007</v>
      </c>
      <c r="J9074">
        <v>0</v>
      </c>
      <c r="K9074" s="13">
        <v>0.22699999999999998</v>
      </c>
      <c r="L9074" s="13">
        <v>4.2000000000000003E-2</v>
      </c>
      <c r="M9074" s="13">
        <v>9.6999999999999989E-2</v>
      </c>
      <c r="N9074" s="13">
        <v>8.8000000000000009E-2</v>
      </c>
      <c r="O9074" s="13">
        <v>0</v>
      </c>
      <c r="P9074" s="12" t="str">
        <f>LEFT(Tabela2[[#This Row],[Código]],2)</f>
        <v>84</v>
      </c>
    </row>
    <row r="9075" spans="2:16" ht="15" customHeight="1" x14ac:dyDescent="0.25">
      <c r="B9075" s="36" t="str">
        <f>LOOKUP(Tabela2[[#This Row],[RESUMO]],Tabela3[Grupo],Tabela3[Meus produtos])</f>
        <v>Não</v>
      </c>
      <c r="C9075" s="30" t="s">
        <v>8648</v>
      </c>
      <c r="D9075" t="s">
        <v>21238</v>
      </c>
      <c r="E9075" t="s">
        <v>11853</v>
      </c>
      <c r="F9075" s="30" t="s">
        <v>19324</v>
      </c>
      <c r="G9075">
        <v>9.6999999999999993</v>
      </c>
      <c r="H9075">
        <v>4.2</v>
      </c>
      <c r="I9075">
        <v>8.8000000000000007</v>
      </c>
      <c r="J9075">
        <v>0</v>
      </c>
      <c r="K9075" s="13">
        <v>0.22699999999999998</v>
      </c>
      <c r="L9075" s="13">
        <v>4.2000000000000003E-2</v>
      </c>
      <c r="M9075" s="13">
        <v>9.6999999999999989E-2</v>
      </c>
      <c r="N9075" s="13">
        <v>8.8000000000000009E-2</v>
      </c>
      <c r="O9075" s="13">
        <v>0</v>
      </c>
      <c r="P9075" s="12" t="str">
        <f>LEFT(Tabela2[[#This Row],[Código]],2)</f>
        <v>84</v>
      </c>
    </row>
    <row r="9076" spans="2:16" ht="15" customHeight="1" x14ac:dyDescent="0.25">
      <c r="B9076" s="36" t="str">
        <f>LOOKUP(Tabela2[[#This Row],[RESUMO]],Tabela3[Grupo],Tabela3[Meus produtos])</f>
        <v>Não</v>
      </c>
      <c r="C9076" s="30" t="s">
        <v>8649</v>
      </c>
      <c r="D9076" t="s">
        <v>21238</v>
      </c>
      <c r="E9076" t="s">
        <v>11853</v>
      </c>
      <c r="F9076" s="30" t="s">
        <v>8650</v>
      </c>
      <c r="G9076">
        <v>6.2</v>
      </c>
      <c r="H9076">
        <v>4.2</v>
      </c>
      <c r="I9076">
        <v>8.8000000000000007</v>
      </c>
      <c r="J9076">
        <v>0</v>
      </c>
      <c r="K9076" s="13">
        <v>0.192</v>
      </c>
      <c r="L9076" s="13">
        <v>4.2000000000000003E-2</v>
      </c>
      <c r="M9076" s="13">
        <v>6.2E-2</v>
      </c>
      <c r="N9076" s="13">
        <v>8.8000000000000009E-2</v>
      </c>
      <c r="O9076" s="13">
        <v>0</v>
      </c>
      <c r="P9076" s="12" t="str">
        <f>LEFT(Tabela2[[#This Row],[Código]],2)</f>
        <v>84</v>
      </c>
    </row>
    <row r="9077" spans="2:16" ht="15" customHeight="1" x14ac:dyDescent="0.25">
      <c r="B9077" s="36" t="str">
        <f>LOOKUP(Tabela2[[#This Row],[RESUMO]],Tabela3[Grupo],Tabela3[Meus produtos])</f>
        <v>Não</v>
      </c>
      <c r="C9077" s="30" t="s">
        <v>8651</v>
      </c>
      <c r="D9077" t="s">
        <v>21238</v>
      </c>
      <c r="E9077" t="s">
        <v>11853</v>
      </c>
      <c r="F9077" s="30" t="s">
        <v>19325</v>
      </c>
      <c r="G9077">
        <v>9.6999999999999993</v>
      </c>
      <c r="H9077">
        <v>4.2</v>
      </c>
      <c r="I9077">
        <v>8.8000000000000007</v>
      </c>
      <c r="J9077">
        <v>0</v>
      </c>
      <c r="K9077" s="13">
        <v>0.22699999999999998</v>
      </c>
      <c r="L9077" s="13">
        <v>4.2000000000000003E-2</v>
      </c>
      <c r="M9077" s="13">
        <v>9.6999999999999989E-2</v>
      </c>
      <c r="N9077" s="13">
        <v>8.8000000000000009E-2</v>
      </c>
      <c r="O9077" s="13">
        <v>0</v>
      </c>
      <c r="P9077" s="12" t="str">
        <f>LEFT(Tabela2[[#This Row],[Código]],2)</f>
        <v>84</v>
      </c>
    </row>
    <row r="9078" spans="2:16" ht="15" customHeight="1" x14ac:dyDescent="0.25">
      <c r="B9078" s="36" t="str">
        <f>LOOKUP(Tabela2[[#This Row],[RESUMO]],Tabela3[Grupo],Tabela3[Meus produtos])</f>
        <v>Não</v>
      </c>
      <c r="C9078" s="30" t="s">
        <v>8652</v>
      </c>
      <c r="D9078" t="s">
        <v>21238</v>
      </c>
      <c r="E9078" t="s">
        <v>11853</v>
      </c>
      <c r="F9078" s="30" t="s">
        <v>19326</v>
      </c>
      <c r="G9078">
        <v>6.48</v>
      </c>
      <c r="H9078">
        <v>4.28</v>
      </c>
      <c r="I9078">
        <v>0</v>
      </c>
      <c r="J9078">
        <v>0</v>
      </c>
      <c r="K9078" s="13">
        <v>0.10760000000000002</v>
      </c>
      <c r="L9078" s="13">
        <v>4.2800000000000005E-2</v>
      </c>
      <c r="M9078" s="13">
        <v>6.480000000000001E-2</v>
      </c>
      <c r="N9078" s="13">
        <v>0</v>
      </c>
      <c r="O9078" s="13">
        <v>0</v>
      </c>
      <c r="P9078" s="12" t="str">
        <f>LEFT(Tabela2[[#This Row],[Código]],2)</f>
        <v>84</v>
      </c>
    </row>
    <row r="9079" spans="2:16" ht="15" customHeight="1" x14ac:dyDescent="0.25">
      <c r="B9079" s="36" t="str">
        <f>LOOKUP(Tabela2[[#This Row],[RESUMO]],Tabela3[Grupo],Tabela3[Meus produtos])</f>
        <v>Não</v>
      </c>
      <c r="C9079" s="30" t="s">
        <v>8653</v>
      </c>
      <c r="D9079" t="s">
        <v>21238</v>
      </c>
      <c r="E9079" t="s">
        <v>11853</v>
      </c>
      <c r="F9079" s="30" t="s">
        <v>19327</v>
      </c>
      <c r="G9079">
        <v>6.55</v>
      </c>
      <c r="H9079">
        <v>4.3499999999999996</v>
      </c>
      <c r="I9079">
        <v>0</v>
      </c>
      <c r="J9079">
        <v>0</v>
      </c>
      <c r="K9079" s="13">
        <v>0.109</v>
      </c>
      <c r="L9079" s="13">
        <v>4.3499999999999997E-2</v>
      </c>
      <c r="M9079" s="13">
        <v>6.5500000000000003E-2</v>
      </c>
      <c r="N9079" s="13">
        <v>0</v>
      </c>
      <c r="O9079" s="13">
        <v>0</v>
      </c>
      <c r="P9079" s="12" t="str">
        <f>LEFT(Tabela2[[#This Row],[Código]],2)</f>
        <v>84</v>
      </c>
    </row>
    <row r="9080" spans="2:16" ht="15" customHeight="1" x14ac:dyDescent="0.25">
      <c r="B9080" s="36" t="str">
        <f>LOOKUP(Tabela2[[#This Row],[RESUMO]],Tabela3[Grupo],Tabela3[Meus produtos])</f>
        <v>Não</v>
      </c>
      <c r="C9080" s="30" t="s">
        <v>8654</v>
      </c>
      <c r="D9080" t="s">
        <v>21238</v>
      </c>
      <c r="E9080" t="s">
        <v>11853</v>
      </c>
      <c r="F9080" s="30" t="s">
        <v>19328</v>
      </c>
      <c r="G9080">
        <v>12.29</v>
      </c>
      <c r="H9080">
        <v>6.79</v>
      </c>
      <c r="I9080">
        <v>8.8000000000000007</v>
      </c>
      <c r="J9080">
        <v>0</v>
      </c>
      <c r="K9080" s="13">
        <v>0.27879999999999999</v>
      </c>
      <c r="L9080" s="13">
        <v>6.7900000000000002E-2</v>
      </c>
      <c r="M9080" s="13">
        <v>0.1229</v>
      </c>
      <c r="N9080" s="13">
        <v>8.8000000000000009E-2</v>
      </c>
      <c r="O9080" s="13">
        <v>0</v>
      </c>
      <c r="P9080" s="12" t="str">
        <f>LEFT(Tabela2[[#This Row],[Código]],2)</f>
        <v>84</v>
      </c>
    </row>
    <row r="9081" spans="2:16" ht="15" customHeight="1" x14ac:dyDescent="0.25">
      <c r="B9081" s="36" t="str">
        <f>LOOKUP(Tabela2[[#This Row],[RESUMO]],Tabela3[Grupo],Tabela3[Meus produtos])</f>
        <v>Não</v>
      </c>
      <c r="C9081" s="30" t="s">
        <v>8655</v>
      </c>
      <c r="D9081" t="s">
        <v>21238</v>
      </c>
      <c r="E9081" t="s">
        <v>11853</v>
      </c>
      <c r="F9081" s="30" t="s">
        <v>19329</v>
      </c>
      <c r="G9081">
        <v>6.55</v>
      </c>
      <c r="H9081">
        <v>4.3499999999999996</v>
      </c>
      <c r="I9081">
        <v>0</v>
      </c>
      <c r="J9081">
        <v>0</v>
      </c>
      <c r="K9081" s="13">
        <v>0.109</v>
      </c>
      <c r="L9081" s="13">
        <v>4.3499999999999997E-2</v>
      </c>
      <c r="M9081" s="13">
        <v>6.5500000000000003E-2</v>
      </c>
      <c r="N9081" s="13">
        <v>0</v>
      </c>
      <c r="O9081" s="13">
        <v>0</v>
      </c>
      <c r="P9081" s="12" t="str">
        <f>LEFT(Tabela2[[#This Row],[Código]],2)</f>
        <v>84</v>
      </c>
    </row>
    <row r="9082" spans="2:16" ht="15" customHeight="1" x14ac:dyDescent="0.25">
      <c r="B9082" s="36" t="str">
        <f>LOOKUP(Tabela2[[#This Row],[RESUMO]],Tabela3[Grupo],Tabela3[Meus produtos])</f>
        <v>Não</v>
      </c>
      <c r="C9082" s="30" t="s">
        <v>8656</v>
      </c>
      <c r="D9082" t="s">
        <v>21238</v>
      </c>
      <c r="E9082" t="s">
        <v>11853</v>
      </c>
      <c r="F9082" s="30" t="s">
        <v>19330</v>
      </c>
      <c r="G9082">
        <v>6.4</v>
      </c>
      <c r="H9082">
        <v>4.2</v>
      </c>
      <c r="I9082">
        <v>0</v>
      </c>
      <c r="J9082">
        <v>0</v>
      </c>
      <c r="K9082" s="13">
        <v>0.10600000000000001</v>
      </c>
      <c r="L9082" s="13">
        <v>4.2000000000000003E-2</v>
      </c>
      <c r="M9082" s="13">
        <v>6.4000000000000001E-2</v>
      </c>
      <c r="N9082" s="13">
        <v>0</v>
      </c>
      <c r="O9082" s="13">
        <v>0</v>
      </c>
      <c r="P9082" s="12" t="str">
        <f>LEFT(Tabela2[[#This Row],[Código]],2)</f>
        <v>84</v>
      </c>
    </row>
    <row r="9083" spans="2:16" ht="15" customHeight="1" x14ac:dyDescent="0.25">
      <c r="B9083" s="36" t="str">
        <f>LOOKUP(Tabela2[[#This Row],[RESUMO]],Tabela3[Grupo],Tabela3[Meus produtos])</f>
        <v>Não</v>
      </c>
      <c r="C9083" s="30" t="s">
        <v>8657</v>
      </c>
      <c r="D9083" t="s">
        <v>21238</v>
      </c>
      <c r="E9083" t="s">
        <v>11853</v>
      </c>
      <c r="F9083" s="30" t="s">
        <v>19331</v>
      </c>
      <c r="G9083">
        <v>6.4</v>
      </c>
      <c r="H9083">
        <v>4.2</v>
      </c>
      <c r="I9083">
        <v>0</v>
      </c>
      <c r="J9083">
        <v>0</v>
      </c>
      <c r="K9083" s="13">
        <v>0.10600000000000001</v>
      </c>
      <c r="L9083" s="13">
        <v>4.2000000000000003E-2</v>
      </c>
      <c r="M9083" s="13">
        <v>6.4000000000000001E-2</v>
      </c>
      <c r="N9083" s="13">
        <v>0</v>
      </c>
      <c r="O9083" s="13">
        <v>0</v>
      </c>
      <c r="P9083" s="12" t="str">
        <f>LEFT(Tabela2[[#This Row],[Código]],2)</f>
        <v>84</v>
      </c>
    </row>
    <row r="9084" spans="2:16" ht="15" customHeight="1" x14ac:dyDescent="0.25">
      <c r="B9084" s="36" t="str">
        <f>LOOKUP(Tabela2[[#This Row],[RESUMO]],Tabela3[Grupo],Tabela3[Meus produtos])</f>
        <v>Não</v>
      </c>
      <c r="C9084" s="30" t="s">
        <v>8658</v>
      </c>
      <c r="D9084" t="s">
        <v>21238</v>
      </c>
      <c r="E9084" t="s">
        <v>11853</v>
      </c>
      <c r="F9084" s="30" t="s">
        <v>19332</v>
      </c>
      <c r="G9084">
        <v>9.6999999999999993</v>
      </c>
      <c r="H9084">
        <v>4.2</v>
      </c>
      <c r="I9084">
        <v>8.8000000000000007</v>
      </c>
      <c r="J9084">
        <v>0</v>
      </c>
      <c r="K9084" s="13">
        <v>0.22699999999999998</v>
      </c>
      <c r="L9084" s="13">
        <v>4.2000000000000003E-2</v>
      </c>
      <c r="M9084" s="13">
        <v>9.6999999999999989E-2</v>
      </c>
      <c r="N9084" s="13">
        <v>8.8000000000000009E-2</v>
      </c>
      <c r="O9084" s="13">
        <v>0</v>
      </c>
      <c r="P9084" s="12" t="str">
        <f>LEFT(Tabela2[[#This Row],[Código]],2)</f>
        <v>84</v>
      </c>
    </row>
    <row r="9085" spans="2:16" ht="15" customHeight="1" x14ac:dyDescent="0.25">
      <c r="B9085" s="36" t="str">
        <f>LOOKUP(Tabela2[[#This Row],[RESUMO]],Tabela3[Grupo],Tabela3[Meus produtos])</f>
        <v>Não</v>
      </c>
      <c r="C9085" s="30" t="s">
        <v>8659</v>
      </c>
      <c r="D9085" t="s">
        <v>21238</v>
      </c>
      <c r="E9085" t="s">
        <v>11853</v>
      </c>
      <c r="F9085" s="30" t="s">
        <v>19333</v>
      </c>
      <c r="G9085">
        <v>9.6999999999999993</v>
      </c>
      <c r="H9085">
        <v>4.2</v>
      </c>
      <c r="I9085">
        <v>8.8000000000000007</v>
      </c>
      <c r="J9085">
        <v>0</v>
      </c>
      <c r="K9085" s="13">
        <v>0.22699999999999998</v>
      </c>
      <c r="L9085" s="13">
        <v>4.2000000000000003E-2</v>
      </c>
      <c r="M9085" s="13">
        <v>9.6999999999999989E-2</v>
      </c>
      <c r="N9085" s="13">
        <v>8.8000000000000009E-2</v>
      </c>
      <c r="O9085" s="13">
        <v>0</v>
      </c>
      <c r="P9085" s="12" t="str">
        <f>LEFT(Tabela2[[#This Row],[Código]],2)</f>
        <v>84</v>
      </c>
    </row>
    <row r="9086" spans="2:16" ht="15" customHeight="1" x14ac:dyDescent="0.25">
      <c r="B9086" s="36" t="str">
        <f>LOOKUP(Tabela2[[#This Row],[RESUMO]],Tabela3[Grupo],Tabela3[Meus produtos])</f>
        <v>Não</v>
      </c>
      <c r="C9086" s="30" t="s">
        <v>8660</v>
      </c>
      <c r="D9086" t="s">
        <v>21238</v>
      </c>
      <c r="E9086" t="s">
        <v>11853</v>
      </c>
      <c r="F9086" s="30" t="s">
        <v>19334</v>
      </c>
      <c r="G9086">
        <v>9.6999999999999993</v>
      </c>
      <c r="H9086">
        <v>4.2</v>
      </c>
      <c r="I9086">
        <v>8.8000000000000007</v>
      </c>
      <c r="J9086">
        <v>0</v>
      </c>
      <c r="K9086" s="13">
        <v>0.22699999999999998</v>
      </c>
      <c r="L9086" s="13">
        <v>4.2000000000000003E-2</v>
      </c>
      <c r="M9086" s="13">
        <v>9.6999999999999989E-2</v>
      </c>
      <c r="N9086" s="13">
        <v>8.8000000000000009E-2</v>
      </c>
      <c r="O9086" s="13">
        <v>0</v>
      </c>
      <c r="P9086" s="12" t="str">
        <f>LEFT(Tabela2[[#This Row],[Código]],2)</f>
        <v>84</v>
      </c>
    </row>
    <row r="9087" spans="2:16" ht="15" customHeight="1" x14ac:dyDescent="0.25">
      <c r="B9087" s="36" t="str">
        <f>LOOKUP(Tabela2[[#This Row],[RESUMO]],Tabela3[Grupo],Tabela3[Meus produtos])</f>
        <v>Não</v>
      </c>
      <c r="C9087" s="30" t="s">
        <v>8661</v>
      </c>
      <c r="D9087" t="s">
        <v>21238</v>
      </c>
      <c r="E9087" t="s">
        <v>11853</v>
      </c>
      <c r="F9087" s="30" t="s">
        <v>19335</v>
      </c>
      <c r="G9087">
        <v>9.6999999999999993</v>
      </c>
      <c r="H9087">
        <v>4.2</v>
      </c>
      <c r="I9087">
        <v>12</v>
      </c>
      <c r="J9087">
        <v>0</v>
      </c>
      <c r="K9087" s="13">
        <v>0.25900000000000001</v>
      </c>
      <c r="L9087" s="13">
        <v>4.2000000000000003E-2</v>
      </c>
      <c r="M9087" s="13">
        <v>9.6999999999999989E-2</v>
      </c>
      <c r="N9087" s="13">
        <v>0.12</v>
      </c>
      <c r="O9087" s="13">
        <v>0</v>
      </c>
      <c r="P9087" s="12" t="str">
        <f>LEFT(Tabela2[[#This Row],[Código]],2)</f>
        <v>84</v>
      </c>
    </row>
    <row r="9088" spans="2:16" ht="15" customHeight="1" x14ac:dyDescent="0.25">
      <c r="B9088" s="36" t="str">
        <f>LOOKUP(Tabela2[[#This Row],[RESUMO]],Tabela3[Grupo],Tabela3[Meus produtos])</f>
        <v>Não</v>
      </c>
      <c r="C9088" s="30" t="s">
        <v>8662</v>
      </c>
      <c r="D9088" t="s">
        <v>21238</v>
      </c>
      <c r="E9088" t="s">
        <v>11853</v>
      </c>
      <c r="F9088" s="30" t="s">
        <v>19336</v>
      </c>
      <c r="G9088">
        <v>6.4</v>
      </c>
      <c r="H9088">
        <v>4.2</v>
      </c>
      <c r="I9088">
        <v>0</v>
      </c>
      <c r="J9088">
        <v>0</v>
      </c>
      <c r="K9088" s="13">
        <v>0.10600000000000001</v>
      </c>
      <c r="L9088" s="13">
        <v>4.2000000000000003E-2</v>
      </c>
      <c r="M9088" s="13">
        <v>6.4000000000000001E-2</v>
      </c>
      <c r="N9088" s="13">
        <v>0</v>
      </c>
      <c r="O9088" s="13">
        <v>0</v>
      </c>
      <c r="P9088" s="12" t="str">
        <f>LEFT(Tabela2[[#This Row],[Código]],2)</f>
        <v>84</v>
      </c>
    </row>
    <row r="9089" spans="2:16" ht="15" customHeight="1" x14ac:dyDescent="0.25">
      <c r="B9089" s="36" t="str">
        <f>LOOKUP(Tabela2[[#This Row],[RESUMO]],Tabela3[Grupo],Tabela3[Meus produtos])</f>
        <v>Não</v>
      </c>
      <c r="C9089" s="30" t="s">
        <v>8663</v>
      </c>
      <c r="D9089" t="s">
        <v>21238</v>
      </c>
      <c r="E9089" t="s">
        <v>11853</v>
      </c>
      <c r="F9089" s="30" t="s">
        <v>19337</v>
      </c>
      <c r="G9089">
        <v>6.4</v>
      </c>
      <c r="H9089">
        <v>4.2</v>
      </c>
      <c r="I9089">
        <v>0</v>
      </c>
      <c r="J9089">
        <v>0</v>
      </c>
      <c r="K9089" s="13">
        <v>0.10600000000000001</v>
      </c>
      <c r="L9089" s="13">
        <v>4.2000000000000003E-2</v>
      </c>
      <c r="M9089" s="13">
        <v>6.4000000000000001E-2</v>
      </c>
      <c r="N9089" s="13">
        <v>0</v>
      </c>
      <c r="O9089" s="13">
        <v>0</v>
      </c>
      <c r="P9089" s="12" t="str">
        <f>LEFT(Tabela2[[#This Row],[Código]],2)</f>
        <v>84</v>
      </c>
    </row>
    <row r="9090" spans="2:16" ht="15" customHeight="1" x14ac:dyDescent="0.25">
      <c r="B9090" s="36" t="str">
        <f>LOOKUP(Tabela2[[#This Row],[RESUMO]],Tabela3[Grupo],Tabela3[Meus produtos])</f>
        <v>Não</v>
      </c>
      <c r="C9090" s="30" t="s">
        <v>8664</v>
      </c>
      <c r="D9090" t="s">
        <v>21238</v>
      </c>
      <c r="E9090" t="s">
        <v>11853</v>
      </c>
      <c r="F9090" s="30" t="s">
        <v>19338</v>
      </c>
      <c r="G9090">
        <v>6.4</v>
      </c>
      <c r="H9090">
        <v>4.2</v>
      </c>
      <c r="I9090">
        <v>0</v>
      </c>
      <c r="J9090">
        <v>0</v>
      </c>
      <c r="K9090" s="13">
        <v>0.10600000000000001</v>
      </c>
      <c r="L9090" s="13">
        <v>4.2000000000000003E-2</v>
      </c>
      <c r="M9090" s="13">
        <v>6.4000000000000001E-2</v>
      </c>
      <c r="N9090" s="13">
        <v>0</v>
      </c>
      <c r="O9090" s="13">
        <v>0</v>
      </c>
      <c r="P9090" s="12" t="str">
        <f>LEFT(Tabela2[[#This Row],[Código]],2)</f>
        <v>84</v>
      </c>
    </row>
    <row r="9091" spans="2:16" ht="15" customHeight="1" x14ac:dyDescent="0.25">
      <c r="B9091" s="36" t="str">
        <f>LOOKUP(Tabela2[[#This Row],[RESUMO]],Tabela3[Grupo],Tabela3[Meus produtos])</f>
        <v>Não</v>
      </c>
      <c r="C9091" s="30" t="s">
        <v>8665</v>
      </c>
      <c r="D9091" t="s">
        <v>21238</v>
      </c>
      <c r="E9091" t="s">
        <v>11853</v>
      </c>
      <c r="F9091" s="30" t="s">
        <v>19339</v>
      </c>
      <c r="G9091">
        <v>6.2</v>
      </c>
      <c r="H9091">
        <v>4.2</v>
      </c>
      <c r="I9091">
        <v>8.8000000000000007</v>
      </c>
      <c r="J9091">
        <v>0</v>
      </c>
      <c r="K9091" s="13">
        <v>0.192</v>
      </c>
      <c r="L9091" s="13">
        <v>4.2000000000000003E-2</v>
      </c>
      <c r="M9091" s="13">
        <v>6.2E-2</v>
      </c>
      <c r="N9091" s="13">
        <v>8.8000000000000009E-2</v>
      </c>
      <c r="O9091" s="13">
        <v>0</v>
      </c>
      <c r="P9091" s="12" t="str">
        <f>LEFT(Tabela2[[#This Row],[Código]],2)</f>
        <v>84</v>
      </c>
    </row>
    <row r="9092" spans="2:16" ht="15" customHeight="1" x14ac:dyDescent="0.25">
      <c r="B9092" s="36" t="str">
        <f>LOOKUP(Tabela2[[#This Row],[RESUMO]],Tabela3[Grupo],Tabela3[Meus produtos])</f>
        <v>Não</v>
      </c>
      <c r="C9092" s="30" t="s">
        <v>8666</v>
      </c>
      <c r="D9092" t="s">
        <v>21238</v>
      </c>
      <c r="E9092" t="s">
        <v>11853</v>
      </c>
      <c r="F9092" s="30" t="s">
        <v>19340</v>
      </c>
      <c r="G9092">
        <v>9.6999999999999993</v>
      </c>
      <c r="H9092">
        <v>4.2</v>
      </c>
      <c r="I9092">
        <v>8.8000000000000007</v>
      </c>
      <c r="J9092">
        <v>0</v>
      </c>
      <c r="K9092" s="13">
        <v>0.22699999999999998</v>
      </c>
      <c r="L9092" s="13">
        <v>4.2000000000000003E-2</v>
      </c>
      <c r="M9092" s="13">
        <v>9.6999999999999989E-2</v>
      </c>
      <c r="N9092" s="13">
        <v>8.8000000000000009E-2</v>
      </c>
      <c r="O9092" s="13">
        <v>0</v>
      </c>
      <c r="P9092" s="12" t="str">
        <f>LEFT(Tabela2[[#This Row],[Código]],2)</f>
        <v>84</v>
      </c>
    </row>
    <row r="9093" spans="2:16" ht="15" customHeight="1" x14ac:dyDescent="0.25">
      <c r="B9093" s="36" t="str">
        <f>LOOKUP(Tabela2[[#This Row],[RESUMO]],Tabela3[Grupo],Tabela3[Meus produtos])</f>
        <v>Não</v>
      </c>
      <c r="C9093" s="30" t="s">
        <v>8667</v>
      </c>
      <c r="D9093" t="s">
        <v>21238</v>
      </c>
      <c r="E9093" t="s">
        <v>11853</v>
      </c>
      <c r="F9093" s="30" t="s">
        <v>19341</v>
      </c>
      <c r="G9093">
        <v>9.6999999999999993</v>
      </c>
      <c r="H9093">
        <v>4.2</v>
      </c>
      <c r="I9093">
        <v>12</v>
      </c>
      <c r="J9093">
        <v>0</v>
      </c>
      <c r="K9093" s="13">
        <v>0.25900000000000001</v>
      </c>
      <c r="L9093" s="13">
        <v>4.2000000000000003E-2</v>
      </c>
      <c r="M9093" s="13">
        <v>9.6999999999999989E-2</v>
      </c>
      <c r="N9093" s="13">
        <v>0.12</v>
      </c>
      <c r="O9093" s="13">
        <v>0</v>
      </c>
      <c r="P9093" s="12" t="str">
        <f>LEFT(Tabela2[[#This Row],[Código]],2)</f>
        <v>84</v>
      </c>
    </row>
    <row r="9094" spans="2:16" ht="15" customHeight="1" x14ac:dyDescent="0.25">
      <c r="B9094" s="36" t="str">
        <f>LOOKUP(Tabela2[[#This Row],[RESUMO]],Tabela3[Grupo],Tabela3[Meus produtos])</f>
        <v>Não</v>
      </c>
      <c r="C9094" s="30" t="s">
        <v>8668</v>
      </c>
      <c r="D9094" t="s">
        <v>21238</v>
      </c>
      <c r="E9094" t="s">
        <v>11853</v>
      </c>
      <c r="F9094" s="30" t="s">
        <v>19342</v>
      </c>
      <c r="G9094">
        <v>9.6999999999999993</v>
      </c>
      <c r="H9094">
        <v>4.2</v>
      </c>
      <c r="I9094">
        <v>12</v>
      </c>
      <c r="J9094">
        <v>0</v>
      </c>
      <c r="K9094" s="13">
        <v>0.25900000000000001</v>
      </c>
      <c r="L9094" s="13">
        <v>4.2000000000000003E-2</v>
      </c>
      <c r="M9094" s="13">
        <v>9.6999999999999989E-2</v>
      </c>
      <c r="N9094" s="13">
        <v>0.12</v>
      </c>
      <c r="O9094" s="13">
        <v>0</v>
      </c>
      <c r="P9094" s="12" t="str">
        <f>LEFT(Tabela2[[#This Row],[Código]],2)</f>
        <v>84</v>
      </c>
    </row>
    <row r="9095" spans="2:16" ht="15" customHeight="1" x14ac:dyDescent="0.25">
      <c r="B9095" s="36" t="str">
        <f>LOOKUP(Tabela2[[#This Row],[RESUMO]],Tabela3[Grupo],Tabela3[Meus produtos])</f>
        <v>Não</v>
      </c>
      <c r="C9095" s="30" t="s">
        <v>8669</v>
      </c>
      <c r="D9095" t="s">
        <v>21238</v>
      </c>
      <c r="E9095" t="s">
        <v>11853</v>
      </c>
      <c r="F9095" s="30" t="s">
        <v>19343</v>
      </c>
      <c r="G9095">
        <v>9.6999999999999993</v>
      </c>
      <c r="H9095">
        <v>4.2</v>
      </c>
      <c r="I9095">
        <v>12</v>
      </c>
      <c r="J9095">
        <v>0</v>
      </c>
      <c r="K9095" s="13">
        <v>0.25900000000000001</v>
      </c>
      <c r="L9095" s="13">
        <v>4.2000000000000003E-2</v>
      </c>
      <c r="M9095" s="13">
        <v>9.6999999999999989E-2</v>
      </c>
      <c r="N9095" s="13">
        <v>0.12</v>
      </c>
      <c r="O9095" s="13">
        <v>0</v>
      </c>
      <c r="P9095" s="12" t="str">
        <f>LEFT(Tabela2[[#This Row],[Código]],2)</f>
        <v>84</v>
      </c>
    </row>
    <row r="9096" spans="2:16" ht="15" customHeight="1" x14ac:dyDescent="0.25">
      <c r="B9096" s="36" t="str">
        <f>LOOKUP(Tabela2[[#This Row],[RESUMO]],Tabela3[Grupo],Tabela3[Meus produtos])</f>
        <v>Não</v>
      </c>
      <c r="C9096" s="30" t="s">
        <v>8670</v>
      </c>
      <c r="D9096" t="s">
        <v>21238</v>
      </c>
      <c r="E9096" t="s">
        <v>11853</v>
      </c>
      <c r="F9096" s="30" t="s">
        <v>19344</v>
      </c>
      <c r="G9096">
        <v>9.6999999999999993</v>
      </c>
      <c r="H9096">
        <v>4.2</v>
      </c>
      <c r="I9096">
        <v>12</v>
      </c>
      <c r="J9096">
        <v>0</v>
      </c>
      <c r="K9096" s="13">
        <v>0.25900000000000001</v>
      </c>
      <c r="L9096" s="13">
        <v>4.2000000000000003E-2</v>
      </c>
      <c r="M9096" s="13">
        <v>9.6999999999999989E-2</v>
      </c>
      <c r="N9096" s="13">
        <v>0.12</v>
      </c>
      <c r="O9096" s="13">
        <v>0</v>
      </c>
      <c r="P9096" s="12" t="str">
        <f>LEFT(Tabela2[[#This Row],[Código]],2)</f>
        <v>84</v>
      </c>
    </row>
    <row r="9097" spans="2:16" ht="15" customHeight="1" x14ac:dyDescent="0.25">
      <c r="B9097" s="36" t="str">
        <f>LOOKUP(Tabela2[[#This Row],[RESUMO]],Tabela3[Grupo],Tabela3[Meus produtos])</f>
        <v>Não</v>
      </c>
      <c r="C9097" s="30" t="s">
        <v>8671</v>
      </c>
      <c r="D9097" t="s">
        <v>21238</v>
      </c>
      <c r="E9097" t="s">
        <v>11853</v>
      </c>
      <c r="F9097" s="30" t="s">
        <v>19345</v>
      </c>
      <c r="G9097">
        <v>6.2</v>
      </c>
      <c r="H9097">
        <v>4.2</v>
      </c>
      <c r="I9097">
        <v>12</v>
      </c>
      <c r="J9097">
        <v>0</v>
      </c>
      <c r="K9097" s="13">
        <v>0.224</v>
      </c>
      <c r="L9097" s="13">
        <v>4.2000000000000003E-2</v>
      </c>
      <c r="M9097" s="13">
        <v>6.2E-2</v>
      </c>
      <c r="N9097" s="13">
        <v>0.12</v>
      </c>
      <c r="O9097" s="13">
        <v>0</v>
      </c>
      <c r="P9097" s="12" t="str">
        <f>LEFT(Tabela2[[#This Row],[Código]],2)</f>
        <v>84</v>
      </c>
    </row>
    <row r="9098" spans="2:16" ht="15" customHeight="1" x14ac:dyDescent="0.25">
      <c r="B9098" s="36" t="str">
        <f>LOOKUP(Tabela2[[#This Row],[RESUMO]],Tabela3[Grupo],Tabela3[Meus produtos])</f>
        <v>Não</v>
      </c>
      <c r="C9098" s="30" t="s">
        <v>8672</v>
      </c>
      <c r="D9098" t="s">
        <v>21238</v>
      </c>
      <c r="E9098" t="s">
        <v>11853</v>
      </c>
      <c r="F9098" s="30" t="s">
        <v>19346</v>
      </c>
      <c r="G9098">
        <v>6.2</v>
      </c>
      <c r="H9098">
        <v>4.2</v>
      </c>
      <c r="I9098">
        <v>8.8000000000000007</v>
      </c>
      <c r="J9098">
        <v>0</v>
      </c>
      <c r="K9098" s="13">
        <v>0.192</v>
      </c>
      <c r="L9098" s="13">
        <v>4.2000000000000003E-2</v>
      </c>
      <c r="M9098" s="13">
        <v>6.2E-2</v>
      </c>
      <c r="N9098" s="13">
        <v>8.8000000000000009E-2</v>
      </c>
      <c r="O9098" s="13">
        <v>0</v>
      </c>
      <c r="P9098" s="12" t="str">
        <f>LEFT(Tabela2[[#This Row],[Código]],2)</f>
        <v>84</v>
      </c>
    </row>
    <row r="9099" spans="2:16" ht="15" customHeight="1" x14ac:dyDescent="0.25">
      <c r="B9099" s="36" t="str">
        <f>LOOKUP(Tabela2[[#This Row],[RESUMO]],Tabela3[Grupo],Tabela3[Meus produtos])</f>
        <v>Não</v>
      </c>
      <c r="C9099" s="30" t="s">
        <v>8673</v>
      </c>
      <c r="D9099" t="s">
        <v>21238</v>
      </c>
      <c r="E9099" t="s">
        <v>11853</v>
      </c>
      <c r="F9099" s="30" t="s">
        <v>19347</v>
      </c>
      <c r="G9099">
        <v>6.53</v>
      </c>
      <c r="H9099">
        <v>4.28</v>
      </c>
      <c r="I9099">
        <v>0</v>
      </c>
      <c r="J9099">
        <v>0</v>
      </c>
      <c r="K9099" s="13">
        <v>0.1081</v>
      </c>
      <c r="L9099" s="13">
        <v>4.2800000000000005E-2</v>
      </c>
      <c r="M9099" s="13">
        <v>6.5299999999999997E-2</v>
      </c>
      <c r="N9099" s="13">
        <v>0</v>
      </c>
      <c r="O9099" s="13">
        <v>0</v>
      </c>
      <c r="P9099" s="12" t="str">
        <f>LEFT(Tabela2[[#This Row],[Código]],2)</f>
        <v>84</v>
      </c>
    </row>
    <row r="9100" spans="2:16" ht="15" customHeight="1" x14ac:dyDescent="0.25">
      <c r="B9100" s="36" t="str">
        <f>LOOKUP(Tabela2[[#This Row],[RESUMO]],Tabela3[Grupo],Tabela3[Meus produtos])</f>
        <v>Não</v>
      </c>
      <c r="C9100" s="30" t="s">
        <v>8674</v>
      </c>
      <c r="D9100" t="s">
        <v>21238</v>
      </c>
      <c r="E9100" t="s">
        <v>11853</v>
      </c>
      <c r="F9100" s="30" t="s">
        <v>19348</v>
      </c>
      <c r="G9100">
        <v>6.53</v>
      </c>
      <c r="H9100">
        <v>4.28</v>
      </c>
      <c r="I9100">
        <v>0</v>
      </c>
      <c r="J9100">
        <v>0</v>
      </c>
      <c r="K9100" s="13">
        <v>0.1081</v>
      </c>
      <c r="L9100" s="13">
        <v>4.2800000000000005E-2</v>
      </c>
      <c r="M9100" s="13">
        <v>6.5299999999999997E-2</v>
      </c>
      <c r="N9100" s="13">
        <v>0</v>
      </c>
      <c r="O9100" s="13">
        <v>0</v>
      </c>
      <c r="P9100" s="12" t="str">
        <f>LEFT(Tabela2[[#This Row],[Código]],2)</f>
        <v>84</v>
      </c>
    </row>
    <row r="9101" spans="2:16" ht="15" customHeight="1" x14ac:dyDescent="0.25">
      <c r="B9101" s="36" t="str">
        <f>LOOKUP(Tabela2[[#This Row],[RESUMO]],Tabela3[Grupo],Tabela3[Meus produtos])</f>
        <v>Não</v>
      </c>
      <c r="C9101" s="30" t="s">
        <v>8675</v>
      </c>
      <c r="D9101" t="s">
        <v>21238</v>
      </c>
      <c r="E9101" t="s">
        <v>11853</v>
      </c>
      <c r="F9101" s="30" t="s">
        <v>19349</v>
      </c>
      <c r="G9101">
        <v>9.6999999999999993</v>
      </c>
      <c r="H9101">
        <v>4.2</v>
      </c>
      <c r="I9101">
        <v>5.6</v>
      </c>
      <c r="J9101">
        <v>0</v>
      </c>
      <c r="K9101" s="13">
        <v>0.19499999999999998</v>
      </c>
      <c r="L9101" s="13">
        <v>4.2000000000000003E-2</v>
      </c>
      <c r="M9101" s="13">
        <v>9.6999999999999989E-2</v>
      </c>
      <c r="N9101" s="13">
        <v>5.5999999999999994E-2</v>
      </c>
      <c r="O9101" s="13">
        <v>0</v>
      </c>
      <c r="P9101" s="12" t="str">
        <f>LEFT(Tabela2[[#This Row],[Código]],2)</f>
        <v>84</v>
      </c>
    </row>
    <row r="9102" spans="2:16" ht="15" customHeight="1" x14ac:dyDescent="0.25">
      <c r="B9102" s="36" t="str">
        <f>LOOKUP(Tabela2[[#This Row],[RESUMO]],Tabela3[Grupo],Tabela3[Meus produtos])</f>
        <v>Não</v>
      </c>
      <c r="C9102" s="30" t="s">
        <v>8676</v>
      </c>
      <c r="D9102" t="s">
        <v>21238</v>
      </c>
      <c r="E9102" t="s">
        <v>11853</v>
      </c>
      <c r="F9102" s="30" t="s">
        <v>19350</v>
      </c>
      <c r="G9102">
        <v>9.6999999999999993</v>
      </c>
      <c r="H9102">
        <v>4.2</v>
      </c>
      <c r="I9102">
        <v>12</v>
      </c>
      <c r="J9102">
        <v>0</v>
      </c>
      <c r="K9102" s="13">
        <v>0.25900000000000001</v>
      </c>
      <c r="L9102" s="13">
        <v>4.2000000000000003E-2</v>
      </c>
      <c r="M9102" s="13">
        <v>9.6999999999999989E-2</v>
      </c>
      <c r="N9102" s="13">
        <v>0.12</v>
      </c>
      <c r="O9102" s="13">
        <v>0</v>
      </c>
      <c r="P9102" s="12" t="str">
        <f>LEFT(Tabela2[[#This Row],[Código]],2)</f>
        <v>84</v>
      </c>
    </row>
    <row r="9103" spans="2:16" ht="15" customHeight="1" x14ac:dyDescent="0.25">
      <c r="B9103" s="36" t="str">
        <f>LOOKUP(Tabela2[[#This Row],[RESUMO]],Tabela3[Grupo],Tabela3[Meus produtos])</f>
        <v>Não</v>
      </c>
      <c r="C9103" s="30" t="s">
        <v>8677</v>
      </c>
      <c r="D9103" t="s">
        <v>21238</v>
      </c>
      <c r="E9103" t="s">
        <v>11853</v>
      </c>
      <c r="F9103" s="30" t="s">
        <v>19351</v>
      </c>
      <c r="G9103">
        <v>6.48</v>
      </c>
      <c r="H9103">
        <v>4.28</v>
      </c>
      <c r="I9103">
        <v>0</v>
      </c>
      <c r="J9103">
        <v>0</v>
      </c>
      <c r="K9103" s="13">
        <v>0.10760000000000002</v>
      </c>
      <c r="L9103" s="13">
        <v>4.2800000000000005E-2</v>
      </c>
      <c r="M9103" s="13">
        <v>6.480000000000001E-2</v>
      </c>
      <c r="N9103" s="13">
        <v>0</v>
      </c>
      <c r="O9103" s="13">
        <v>0</v>
      </c>
      <c r="P9103" s="12" t="str">
        <f>LEFT(Tabela2[[#This Row],[Código]],2)</f>
        <v>84</v>
      </c>
    </row>
    <row r="9104" spans="2:16" ht="15" customHeight="1" x14ac:dyDescent="0.25">
      <c r="B9104" s="36" t="str">
        <f>LOOKUP(Tabela2[[#This Row],[RESUMO]],Tabela3[Grupo],Tabela3[Meus produtos])</f>
        <v>Não</v>
      </c>
      <c r="C9104" s="30" t="s">
        <v>8678</v>
      </c>
      <c r="D9104" t="s">
        <v>21238</v>
      </c>
      <c r="E9104" t="s">
        <v>11853</v>
      </c>
      <c r="F9104" s="30" t="s">
        <v>19352</v>
      </c>
      <c r="G9104">
        <v>9.6999999999999993</v>
      </c>
      <c r="H9104">
        <v>4.2</v>
      </c>
      <c r="I9104">
        <v>12</v>
      </c>
      <c r="J9104">
        <v>0</v>
      </c>
      <c r="K9104" s="13">
        <v>0.25900000000000001</v>
      </c>
      <c r="L9104" s="13">
        <v>4.2000000000000003E-2</v>
      </c>
      <c r="M9104" s="13">
        <v>9.6999999999999989E-2</v>
      </c>
      <c r="N9104" s="13">
        <v>0.12</v>
      </c>
      <c r="O9104" s="13">
        <v>0</v>
      </c>
      <c r="P9104" s="12" t="str">
        <f>LEFT(Tabela2[[#This Row],[Código]],2)</f>
        <v>84</v>
      </c>
    </row>
    <row r="9105" spans="2:16" ht="15" customHeight="1" x14ac:dyDescent="0.25">
      <c r="B9105" s="36" t="str">
        <f>LOOKUP(Tabela2[[#This Row],[RESUMO]],Tabela3[Grupo],Tabela3[Meus produtos])</f>
        <v>Não</v>
      </c>
      <c r="C9105" s="30" t="s">
        <v>8679</v>
      </c>
      <c r="D9105" t="s">
        <v>21238</v>
      </c>
      <c r="E9105" t="s">
        <v>11853</v>
      </c>
      <c r="F9105" s="30" t="s">
        <v>19353</v>
      </c>
      <c r="G9105">
        <v>6.5</v>
      </c>
      <c r="H9105">
        <v>4.28</v>
      </c>
      <c r="I9105">
        <v>0</v>
      </c>
      <c r="J9105">
        <v>0</v>
      </c>
      <c r="K9105" s="13">
        <v>0.10780000000000001</v>
      </c>
      <c r="L9105" s="13">
        <v>4.2800000000000005E-2</v>
      </c>
      <c r="M9105" s="13">
        <v>6.5000000000000002E-2</v>
      </c>
      <c r="N9105" s="13">
        <v>0</v>
      </c>
      <c r="O9105" s="13">
        <v>0</v>
      </c>
      <c r="P9105" s="12" t="str">
        <f>LEFT(Tabela2[[#This Row],[Código]],2)</f>
        <v>84</v>
      </c>
    </row>
    <row r="9106" spans="2:16" ht="15" customHeight="1" x14ac:dyDescent="0.25">
      <c r="B9106" s="36" t="str">
        <f>LOOKUP(Tabela2[[#This Row],[RESUMO]],Tabela3[Grupo],Tabela3[Meus produtos])</f>
        <v>Não</v>
      </c>
      <c r="C9106" s="30" t="s">
        <v>8680</v>
      </c>
      <c r="D9106" t="s">
        <v>21238</v>
      </c>
      <c r="E9106" t="s">
        <v>11853</v>
      </c>
      <c r="F9106" s="30" t="s">
        <v>19354</v>
      </c>
      <c r="G9106">
        <v>9.6999999999999993</v>
      </c>
      <c r="H9106">
        <v>4.2</v>
      </c>
      <c r="I9106">
        <v>12</v>
      </c>
      <c r="J9106">
        <v>0</v>
      </c>
      <c r="K9106" s="13">
        <v>0.25900000000000001</v>
      </c>
      <c r="L9106" s="13">
        <v>4.2000000000000003E-2</v>
      </c>
      <c r="M9106" s="13">
        <v>9.6999999999999989E-2</v>
      </c>
      <c r="N9106" s="13">
        <v>0.12</v>
      </c>
      <c r="O9106" s="13">
        <v>0</v>
      </c>
      <c r="P9106" s="12" t="str">
        <f>LEFT(Tabela2[[#This Row],[Código]],2)</f>
        <v>84</v>
      </c>
    </row>
    <row r="9107" spans="2:16" ht="15" customHeight="1" x14ac:dyDescent="0.25">
      <c r="B9107" s="36" t="str">
        <f>LOOKUP(Tabela2[[#This Row],[RESUMO]],Tabela3[Grupo],Tabela3[Meus produtos])</f>
        <v>Não</v>
      </c>
      <c r="C9107" s="30" t="s">
        <v>8681</v>
      </c>
      <c r="D9107" t="s">
        <v>21238</v>
      </c>
      <c r="E9107" t="s">
        <v>11853</v>
      </c>
      <c r="F9107" s="30" t="s">
        <v>19355</v>
      </c>
      <c r="G9107">
        <v>9.6999999999999993</v>
      </c>
      <c r="H9107">
        <v>4.2</v>
      </c>
      <c r="I9107">
        <v>8.8000000000000007</v>
      </c>
      <c r="J9107">
        <v>0</v>
      </c>
      <c r="K9107" s="13">
        <v>0.22699999999999998</v>
      </c>
      <c r="L9107" s="13">
        <v>4.2000000000000003E-2</v>
      </c>
      <c r="M9107" s="13">
        <v>9.6999999999999989E-2</v>
      </c>
      <c r="N9107" s="13">
        <v>8.8000000000000009E-2</v>
      </c>
      <c r="O9107" s="13">
        <v>0</v>
      </c>
      <c r="P9107" s="12" t="str">
        <f>LEFT(Tabela2[[#This Row],[Código]],2)</f>
        <v>84</v>
      </c>
    </row>
    <row r="9108" spans="2:16" ht="15" customHeight="1" x14ac:dyDescent="0.25">
      <c r="B9108" s="36" t="str">
        <f>LOOKUP(Tabela2[[#This Row],[RESUMO]],Tabela3[Grupo],Tabela3[Meus produtos])</f>
        <v>Não</v>
      </c>
      <c r="C9108" s="30" t="s">
        <v>8682</v>
      </c>
      <c r="D9108" t="s">
        <v>21238</v>
      </c>
      <c r="E9108" t="s">
        <v>11853</v>
      </c>
      <c r="F9108" s="30" t="s">
        <v>19356</v>
      </c>
      <c r="G9108">
        <v>6.4</v>
      </c>
      <c r="H9108">
        <v>4.2</v>
      </c>
      <c r="I9108">
        <v>0</v>
      </c>
      <c r="J9108">
        <v>0</v>
      </c>
      <c r="K9108" s="13">
        <v>0.10600000000000001</v>
      </c>
      <c r="L9108" s="13">
        <v>4.2000000000000003E-2</v>
      </c>
      <c r="M9108" s="13">
        <v>6.4000000000000001E-2</v>
      </c>
      <c r="N9108" s="13">
        <v>0</v>
      </c>
      <c r="O9108" s="13">
        <v>0</v>
      </c>
      <c r="P9108" s="12" t="str">
        <f>LEFT(Tabela2[[#This Row],[Código]],2)</f>
        <v>84</v>
      </c>
    </row>
    <row r="9109" spans="2:16" ht="15" customHeight="1" x14ac:dyDescent="0.25">
      <c r="B9109" s="36" t="str">
        <f>LOOKUP(Tabela2[[#This Row],[RESUMO]],Tabela3[Grupo],Tabela3[Meus produtos])</f>
        <v>Não</v>
      </c>
      <c r="C9109" s="30" t="s">
        <v>8683</v>
      </c>
      <c r="D9109" t="s">
        <v>21238</v>
      </c>
      <c r="E9109" t="s">
        <v>11853</v>
      </c>
      <c r="F9109" s="30" t="s">
        <v>19357</v>
      </c>
      <c r="G9109">
        <v>9.6999999999999993</v>
      </c>
      <c r="H9109">
        <v>4.2</v>
      </c>
      <c r="I9109">
        <v>8.8000000000000007</v>
      </c>
      <c r="J9109">
        <v>0</v>
      </c>
      <c r="K9109" s="13">
        <v>0.22699999999999998</v>
      </c>
      <c r="L9109" s="13">
        <v>4.2000000000000003E-2</v>
      </c>
      <c r="M9109" s="13">
        <v>9.6999999999999989E-2</v>
      </c>
      <c r="N9109" s="13">
        <v>8.8000000000000009E-2</v>
      </c>
      <c r="O9109" s="13">
        <v>0</v>
      </c>
      <c r="P9109" s="12" t="str">
        <f>LEFT(Tabela2[[#This Row],[Código]],2)</f>
        <v>84</v>
      </c>
    </row>
    <row r="9110" spans="2:16" ht="15" customHeight="1" x14ac:dyDescent="0.25">
      <c r="B9110" s="36" t="str">
        <f>LOOKUP(Tabela2[[#This Row],[RESUMO]],Tabela3[Grupo],Tabela3[Meus produtos])</f>
        <v>Não</v>
      </c>
      <c r="C9110" s="30" t="s">
        <v>8684</v>
      </c>
      <c r="D9110" t="s">
        <v>21238</v>
      </c>
      <c r="E9110" t="s">
        <v>11853</v>
      </c>
      <c r="F9110" s="30" t="s">
        <v>19358</v>
      </c>
      <c r="G9110">
        <v>12.78</v>
      </c>
      <c r="H9110">
        <v>4.2</v>
      </c>
      <c r="I9110">
        <v>8.8000000000000007</v>
      </c>
      <c r="J9110">
        <v>0</v>
      </c>
      <c r="K9110" s="13">
        <v>0.25780000000000003</v>
      </c>
      <c r="L9110" s="13">
        <v>4.2000000000000003E-2</v>
      </c>
      <c r="M9110" s="13">
        <v>0.1278</v>
      </c>
      <c r="N9110" s="13">
        <v>8.8000000000000009E-2</v>
      </c>
      <c r="O9110" s="13">
        <v>0</v>
      </c>
      <c r="P9110" s="12" t="str">
        <f>LEFT(Tabela2[[#This Row],[Código]],2)</f>
        <v>84</v>
      </c>
    </row>
    <row r="9111" spans="2:16" ht="15" customHeight="1" x14ac:dyDescent="0.25">
      <c r="B9111" s="36" t="str">
        <f>LOOKUP(Tabela2[[#This Row],[RESUMO]],Tabela3[Grupo],Tabela3[Meus produtos])</f>
        <v>Não</v>
      </c>
      <c r="C9111" s="30" t="s">
        <v>8685</v>
      </c>
      <c r="D9111" t="s">
        <v>21238</v>
      </c>
      <c r="E9111" t="s">
        <v>11853</v>
      </c>
      <c r="F9111" s="30" t="s">
        <v>19359</v>
      </c>
      <c r="G9111">
        <v>9.6999999999999993</v>
      </c>
      <c r="H9111">
        <v>4.2</v>
      </c>
      <c r="I9111">
        <v>8.8000000000000007</v>
      </c>
      <c r="J9111">
        <v>0</v>
      </c>
      <c r="K9111" s="13">
        <v>0.22699999999999998</v>
      </c>
      <c r="L9111" s="13">
        <v>4.2000000000000003E-2</v>
      </c>
      <c r="M9111" s="13">
        <v>9.6999999999999989E-2</v>
      </c>
      <c r="N9111" s="13">
        <v>8.8000000000000009E-2</v>
      </c>
      <c r="O9111" s="13">
        <v>0</v>
      </c>
      <c r="P9111" s="12" t="str">
        <f>LEFT(Tabela2[[#This Row],[Código]],2)</f>
        <v>84</v>
      </c>
    </row>
    <row r="9112" spans="2:16" ht="15" customHeight="1" x14ac:dyDescent="0.25">
      <c r="B9112" s="36" t="str">
        <f>LOOKUP(Tabela2[[#This Row],[RESUMO]],Tabela3[Grupo],Tabela3[Meus produtos])</f>
        <v>Não</v>
      </c>
      <c r="C9112" s="30" t="s">
        <v>8686</v>
      </c>
      <c r="D9112" t="s">
        <v>21238</v>
      </c>
      <c r="E9112" t="s">
        <v>11853</v>
      </c>
      <c r="F9112" s="30" t="s">
        <v>19360</v>
      </c>
      <c r="G9112">
        <v>9.6999999999999993</v>
      </c>
      <c r="H9112">
        <v>4.2</v>
      </c>
      <c r="I9112">
        <v>8.8000000000000007</v>
      </c>
      <c r="J9112">
        <v>0</v>
      </c>
      <c r="K9112" s="13">
        <v>0.22699999999999998</v>
      </c>
      <c r="L9112" s="13">
        <v>4.2000000000000003E-2</v>
      </c>
      <c r="M9112" s="13">
        <v>9.6999999999999989E-2</v>
      </c>
      <c r="N9112" s="13">
        <v>8.8000000000000009E-2</v>
      </c>
      <c r="O9112" s="13">
        <v>0</v>
      </c>
      <c r="P9112" s="12" t="str">
        <f>LEFT(Tabela2[[#This Row],[Código]],2)</f>
        <v>84</v>
      </c>
    </row>
    <row r="9113" spans="2:16" ht="15" customHeight="1" x14ac:dyDescent="0.25">
      <c r="B9113" s="36" t="str">
        <f>LOOKUP(Tabela2[[#This Row],[RESUMO]],Tabela3[Grupo],Tabela3[Meus produtos])</f>
        <v>Não</v>
      </c>
      <c r="C9113" s="30" t="s">
        <v>8687</v>
      </c>
      <c r="D9113" t="s">
        <v>21238</v>
      </c>
      <c r="E9113" t="s">
        <v>11853</v>
      </c>
      <c r="F9113" s="30" t="s">
        <v>19361</v>
      </c>
      <c r="G9113">
        <v>9.6999999999999993</v>
      </c>
      <c r="H9113">
        <v>4.2</v>
      </c>
      <c r="I9113">
        <v>8.8000000000000007</v>
      </c>
      <c r="J9113">
        <v>0</v>
      </c>
      <c r="K9113" s="13">
        <v>0.22699999999999998</v>
      </c>
      <c r="L9113" s="13">
        <v>4.2000000000000003E-2</v>
      </c>
      <c r="M9113" s="13">
        <v>9.6999999999999989E-2</v>
      </c>
      <c r="N9113" s="13">
        <v>8.8000000000000009E-2</v>
      </c>
      <c r="O9113" s="13">
        <v>0</v>
      </c>
      <c r="P9113" s="12" t="str">
        <f>LEFT(Tabela2[[#This Row],[Código]],2)</f>
        <v>84</v>
      </c>
    </row>
    <row r="9114" spans="2:16" ht="15" customHeight="1" x14ac:dyDescent="0.25">
      <c r="B9114" s="36" t="str">
        <f>LOOKUP(Tabela2[[#This Row],[RESUMO]],Tabela3[Grupo],Tabela3[Meus produtos])</f>
        <v>Não</v>
      </c>
      <c r="C9114" s="30" t="s">
        <v>8688</v>
      </c>
      <c r="D9114" t="s">
        <v>21238</v>
      </c>
      <c r="E9114" t="s">
        <v>11853</v>
      </c>
      <c r="F9114" s="30" t="s">
        <v>19362</v>
      </c>
      <c r="G9114">
        <v>9.6999999999999993</v>
      </c>
      <c r="H9114">
        <v>4.2</v>
      </c>
      <c r="I9114">
        <v>8.8000000000000007</v>
      </c>
      <c r="J9114">
        <v>0</v>
      </c>
      <c r="K9114" s="13">
        <v>0.22699999999999998</v>
      </c>
      <c r="L9114" s="13">
        <v>4.2000000000000003E-2</v>
      </c>
      <c r="M9114" s="13">
        <v>9.6999999999999989E-2</v>
      </c>
      <c r="N9114" s="13">
        <v>8.8000000000000009E-2</v>
      </c>
      <c r="O9114" s="13">
        <v>0</v>
      </c>
      <c r="P9114" s="12" t="str">
        <f>LEFT(Tabela2[[#This Row],[Código]],2)</f>
        <v>84</v>
      </c>
    </row>
    <row r="9115" spans="2:16" ht="15" customHeight="1" x14ac:dyDescent="0.25">
      <c r="B9115" s="36" t="str">
        <f>LOOKUP(Tabela2[[#This Row],[RESUMO]],Tabela3[Grupo],Tabela3[Meus produtos])</f>
        <v>Não</v>
      </c>
      <c r="C9115" s="30" t="s">
        <v>8689</v>
      </c>
      <c r="D9115" t="s">
        <v>21238</v>
      </c>
      <c r="E9115" t="s">
        <v>11853</v>
      </c>
      <c r="F9115" s="30" t="s">
        <v>19363</v>
      </c>
      <c r="G9115">
        <v>12.78</v>
      </c>
      <c r="H9115">
        <v>4.2</v>
      </c>
      <c r="I9115">
        <v>8.8000000000000007</v>
      </c>
      <c r="J9115">
        <v>0</v>
      </c>
      <c r="K9115" s="13">
        <v>0.25780000000000003</v>
      </c>
      <c r="L9115" s="13">
        <v>4.2000000000000003E-2</v>
      </c>
      <c r="M9115" s="13">
        <v>0.1278</v>
      </c>
      <c r="N9115" s="13">
        <v>8.8000000000000009E-2</v>
      </c>
      <c r="O9115" s="13">
        <v>0</v>
      </c>
      <c r="P9115" s="12" t="str">
        <f>LEFT(Tabela2[[#This Row],[Código]],2)</f>
        <v>84</v>
      </c>
    </row>
    <row r="9116" spans="2:16" ht="15" customHeight="1" x14ac:dyDescent="0.25">
      <c r="B9116" s="36" t="str">
        <f>LOOKUP(Tabela2[[#This Row],[RESUMO]],Tabela3[Grupo],Tabela3[Meus produtos])</f>
        <v>Não</v>
      </c>
      <c r="C9116" s="30" t="s">
        <v>8690</v>
      </c>
      <c r="D9116" t="s">
        <v>21238</v>
      </c>
      <c r="E9116" t="s">
        <v>11853</v>
      </c>
      <c r="F9116" s="30" t="s">
        <v>19364</v>
      </c>
      <c r="G9116">
        <v>9.6999999999999993</v>
      </c>
      <c r="H9116">
        <v>4.2</v>
      </c>
      <c r="I9116">
        <v>8.8000000000000007</v>
      </c>
      <c r="J9116">
        <v>0</v>
      </c>
      <c r="K9116" s="13">
        <v>0.22699999999999998</v>
      </c>
      <c r="L9116" s="13">
        <v>4.2000000000000003E-2</v>
      </c>
      <c r="M9116" s="13">
        <v>9.6999999999999989E-2</v>
      </c>
      <c r="N9116" s="13">
        <v>8.8000000000000009E-2</v>
      </c>
      <c r="O9116" s="13">
        <v>0</v>
      </c>
      <c r="P9116" s="12" t="str">
        <f>LEFT(Tabela2[[#This Row],[Código]],2)</f>
        <v>84</v>
      </c>
    </row>
    <row r="9117" spans="2:16" ht="15" customHeight="1" x14ac:dyDescent="0.25">
      <c r="B9117" s="36" t="str">
        <f>LOOKUP(Tabela2[[#This Row],[RESUMO]],Tabela3[Grupo],Tabela3[Meus produtos])</f>
        <v>Não</v>
      </c>
      <c r="C9117" s="30" t="s">
        <v>8691</v>
      </c>
      <c r="D9117" t="s">
        <v>21238</v>
      </c>
      <c r="E9117" t="s">
        <v>11853</v>
      </c>
      <c r="F9117" s="30" t="s">
        <v>19365</v>
      </c>
      <c r="G9117">
        <v>18.95</v>
      </c>
      <c r="H9117">
        <v>13.45</v>
      </c>
      <c r="I9117">
        <v>12</v>
      </c>
      <c r="J9117">
        <v>0</v>
      </c>
      <c r="K9117" s="13">
        <v>0.44399999999999995</v>
      </c>
      <c r="L9117" s="13">
        <v>0.13449999999999998</v>
      </c>
      <c r="M9117" s="13">
        <v>0.1895</v>
      </c>
      <c r="N9117" s="13">
        <v>0.12</v>
      </c>
      <c r="O9117" s="13">
        <v>0</v>
      </c>
      <c r="P9117" s="12" t="str">
        <f>LEFT(Tabela2[[#This Row],[Código]],2)</f>
        <v>84</v>
      </c>
    </row>
    <row r="9118" spans="2:16" ht="15" customHeight="1" x14ac:dyDescent="0.25">
      <c r="B9118" s="36" t="str">
        <f>LOOKUP(Tabela2[[#This Row],[RESUMO]],Tabela3[Grupo],Tabela3[Meus produtos])</f>
        <v>Não</v>
      </c>
      <c r="C9118" s="30" t="s">
        <v>8692</v>
      </c>
      <c r="D9118" t="s">
        <v>21238</v>
      </c>
      <c r="E9118" t="s">
        <v>11853</v>
      </c>
      <c r="F9118" s="30" t="s">
        <v>19366</v>
      </c>
      <c r="G9118">
        <v>11.06</v>
      </c>
      <c r="H9118">
        <v>5.56</v>
      </c>
      <c r="I9118">
        <v>12</v>
      </c>
      <c r="J9118">
        <v>0</v>
      </c>
      <c r="K9118" s="13">
        <v>0.28620000000000001</v>
      </c>
      <c r="L9118" s="13">
        <v>5.5599999999999997E-2</v>
      </c>
      <c r="M9118" s="13">
        <v>0.1106</v>
      </c>
      <c r="N9118" s="13">
        <v>0.12</v>
      </c>
      <c r="O9118" s="13">
        <v>0</v>
      </c>
      <c r="P9118" s="12" t="str">
        <f>LEFT(Tabela2[[#This Row],[Código]],2)</f>
        <v>84</v>
      </c>
    </row>
    <row r="9119" spans="2:16" ht="15" customHeight="1" x14ac:dyDescent="0.25">
      <c r="B9119" s="36" t="str">
        <f>LOOKUP(Tabela2[[#This Row],[RESUMO]],Tabela3[Grupo],Tabela3[Meus produtos])</f>
        <v>Não</v>
      </c>
      <c r="C9119" s="30" t="s">
        <v>8693</v>
      </c>
      <c r="D9119" t="s">
        <v>21238</v>
      </c>
      <c r="E9119" t="s">
        <v>11853</v>
      </c>
      <c r="F9119" s="30" t="s">
        <v>19367</v>
      </c>
      <c r="G9119">
        <v>7.56</v>
      </c>
      <c r="H9119">
        <v>5.56</v>
      </c>
      <c r="I9119">
        <v>12</v>
      </c>
      <c r="J9119">
        <v>0</v>
      </c>
      <c r="K9119" s="13">
        <v>0.25119999999999998</v>
      </c>
      <c r="L9119" s="13">
        <v>5.5599999999999997E-2</v>
      </c>
      <c r="M9119" s="13">
        <v>7.5600000000000001E-2</v>
      </c>
      <c r="N9119" s="13">
        <v>0.12</v>
      </c>
      <c r="O9119" s="13">
        <v>0</v>
      </c>
      <c r="P9119" s="12" t="str">
        <f>LEFT(Tabela2[[#This Row],[Código]],2)</f>
        <v>84</v>
      </c>
    </row>
    <row r="9120" spans="2:16" ht="15" customHeight="1" x14ac:dyDescent="0.25">
      <c r="B9120" s="36" t="str">
        <f>LOOKUP(Tabela2[[#This Row],[RESUMO]],Tabela3[Grupo],Tabela3[Meus produtos])</f>
        <v>Não</v>
      </c>
      <c r="C9120" s="30" t="s">
        <v>8694</v>
      </c>
      <c r="D9120" t="s">
        <v>21238</v>
      </c>
      <c r="E9120" t="s">
        <v>11853</v>
      </c>
      <c r="F9120" s="30" t="s">
        <v>19368</v>
      </c>
      <c r="G9120">
        <v>18.95</v>
      </c>
      <c r="H9120">
        <v>13.45</v>
      </c>
      <c r="I9120">
        <v>12</v>
      </c>
      <c r="J9120">
        <v>0</v>
      </c>
      <c r="K9120" s="13">
        <v>0.44399999999999995</v>
      </c>
      <c r="L9120" s="13">
        <v>0.13449999999999998</v>
      </c>
      <c r="M9120" s="13">
        <v>0.1895</v>
      </c>
      <c r="N9120" s="13">
        <v>0.12</v>
      </c>
      <c r="O9120" s="13">
        <v>0</v>
      </c>
      <c r="P9120" s="12" t="str">
        <f>LEFT(Tabela2[[#This Row],[Código]],2)</f>
        <v>84</v>
      </c>
    </row>
    <row r="9121" spans="2:16" ht="15" customHeight="1" x14ac:dyDescent="0.25">
      <c r="B9121" s="36" t="str">
        <f>LOOKUP(Tabela2[[#This Row],[RESUMO]],Tabela3[Grupo],Tabela3[Meus produtos])</f>
        <v>Não</v>
      </c>
      <c r="C9121" s="30" t="s">
        <v>8695</v>
      </c>
      <c r="D9121" t="s">
        <v>21238</v>
      </c>
      <c r="E9121" t="s">
        <v>11853</v>
      </c>
      <c r="F9121" s="30" t="s">
        <v>19369</v>
      </c>
      <c r="G9121">
        <v>6.4</v>
      </c>
      <c r="H9121">
        <v>4.2</v>
      </c>
      <c r="I9121">
        <v>0</v>
      </c>
      <c r="J9121">
        <v>0</v>
      </c>
      <c r="K9121" s="13">
        <v>0.10600000000000001</v>
      </c>
      <c r="L9121" s="13">
        <v>4.2000000000000003E-2</v>
      </c>
      <c r="M9121" s="13">
        <v>6.4000000000000001E-2</v>
      </c>
      <c r="N9121" s="13">
        <v>0</v>
      </c>
      <c r="O9121" s="13">
        <v>0</v>
      </c>
      <c r="P9121" s="12" t="str">
        <f>LEFT(Tabela2[[#This Row],[Código]],2)</f>
        <v>84</v>
      </c>
    </row>
    <row r="9122" spans="2:16" ht="15" customHeight="1" x14ac:dyDescent="0.25">
      <c r="B9122" s="36" t="str">
        <f>LOOKUP(Tabela2[[#This Row],[RESUMO]],Tabela3[Grupo],Tabela3[Meus produtos])</f>
        <v>Não</v>
      </c>
      <c r="C9122" s="30" t="s">
        <v>8696</v>
      </c>
      <c r="D9122" t="s">
        <v>21238</v>
      </c>
      <c r="E9122" t="s">
        <v>11853</v>
      </c>
      <c r="F9122" s="30" t="s">
        <v>19370</v>
      </c>
      <c r="G9122">
        <v>12.34</v>
      </c>
      <c r="H9122">
        <v>4.2</v>
      </c>
      <c r="I9122">
        <v>12</v>
      </c>
      <c r="J9122">
        <v>0</v>
      </c>
      <c r="K9122" s="13">
        <v>0.28539999999999999</v>
      </c>
      <c r="L9122" s="13">
        <v>4.2000000000000003E-2</v>
      </c>
      <c r="M9122" s="13">
        <v>0.1234</v>
      </c>
      <c r="N9122" s="13">
        <v>0.12</v>
      </c>
      <c r="O9122" s="13">
        <v>0</v>
      </c>
      <c r="P9122" s="12" t="str">
        <f>LEFT(Tabela2[[#This Row],[Código]],2)</f>
        <v>84</v>
      </c>
    </row>
    <row r="9123" spans="2:16" ht="15" customHeight="1" x14ac:dyDescent="0.25">
      <c r="B9123" s="36" t="str">
        <f>LOOKUP(Tabela2[[#This Row],[RESUMO]],Tabela3[Grupo],Tabela3[Meus produtos])</f>
        <v>Não</v>
      </c>
      <c r="C9123" s="30" t="s">
        <v>8697</v>
      </c>
      <c r="D9123" t="s">
        <v>21238</v>
      </c>
      <c r="E9123" t="s">
        <v>11853</v>
      </c>
      <c r="F9123" s="30" t="s">
        <v>19371</v>
      </c>
      <c r="G9123">
        <v>6.45</v>
      </c>
      <c r="H9123">
        <v>4.2</v>
      </c>
      <c r="I9123">
        <v>0</v>
      </c>
      <c r="J9123">
        <v>0</v>
      </c>
      <c r="K9123" s="13">
        <v>0.10650000000000001</v>
      </c>
      <c r="L9123" s="13">
        <v>4.2000000000000003E-2</v>
      </c>
      <c r="M9123" s="13">
        <v>6.4500000000000002E-2</v>
      </c>
      <c r="N9123" s="13">
        <v>0</v>
      </c>
      <c r="O9123" s="13">
        <v>0</v>
      </c>
      <c r="P9123" s="12" t="str">
        <f>LEFT(Tabela2[[#This Row],[Código]],2)</f>
        <v>84</v>
      </c>
    </row>
    <row r="9124" spans="2:16" ht="15" customHeight="1" x14ac:dyDescent="0.25">
      <c r="B9124" s="36" t="str">
        <f>LOOKUP(Tabela2[[#This Row],[RESUMO]],Tabela3[Grupo],Tabela3[Meus produtos])</f>
        <v>Não</v>
      </c>
      <c r="C9124" s="30" t="s">
        <v>8698</v>
      </c>
      <c r="D9124" t="s">
        <v>21238</v>
      </c>
      <c r="E9124" t="s">
        <v>11853</v>
      </c>
      <c r="F9124" s="30" t="s">
        <v>19372</v>
      </c>
      <c r="G9124">
        <v>6.45</v>
      </c>
      <c r="H9124">
        <v>4.2</v>
      </c>
      <c r="I9124">
        <v>0</v>
      </c>
      <c r="J9124">
        <v>0</v>
      </c>
      <c r="K9124" s="13">
        <v>0.10650000000000001</v>
      </c>
      <c r="L9124" s="13">
        <v>4.2000000000000003E-2</v>
      </c>
      <c r="M9124" s="13">
        <v>6.4500000000000002E-2</v>
      </c>
      <c r="N9124" s="13">
        <v>0</v>
      </c>
      <c r="O9124" s="13">
        <v>0</v>
      </c>
      <c r="P9124" s="12" t="str">
        <f>LEFT(Tabela2[[#This Row],[Código]],2)</f>
        <v>84</v>
      </c>
    </row>
    <row r="9125" spans="2:16" ht="15" customHeight="1" x14ac:dyDescent="0.25">
      <c r="B9125" s="36" t="str">
        <f>LOOKUP(Tabela2[[#This Row],[RESUMO]],Tabela3[Grupo],Tabela3[Meus produtos])</f>
        <v>Não</v>
      </c>
      <c r="C9125" s="30" t="s">
        <v>8699</v>
      </c>
      <c r="D9125" t="s">
        <v>21238</v>
      </c>
      <c r="E9125" t="s">
        <v>11853</v>
      </c>
      <c r="F9125" s="30" t="s">
        <v>19373</v>
      </c>
      <c r="G9125">
        <v>12.34</v>
      </c>
      <c r="H9125">
        <v>4.2</v>
      </c>
      <c r="I9125">
        <v>12</v>
      </c>
      <c r="J9125">
        <v>0</v>
      </c>
      <c r="K9125" s="13">
        <v>0.28539999999999999</v>
      </c>
      <c r="L9125" s="13">
        <v>4.2000000000000003E-2</v>
      </c>
      <c r="M9125" s="13">
        <v>0.1234</v>
      </c>
      <c r="N9125" s="13">
        <v>0.12</v>
      </c>
      <c r="O9125" s="13">
        <v>0</v>
      </c>
      <c r="P9125" s="12" t="str">
        <f>LEFT(Tabela2[[#This Row],[Código]],2)</f>
        <v>84</v>
      </c>
    </row>
    <row r="9126" spans="2:16" ht="15" customHeight="1" x14ac:dyDescent="0.25">
      <c r="B9126" s="36" t="str">
        <f>LOOKUP(Tabela2[[#This Row],[RESUMO]],Tabela3[Grupo],Tabela3[Meus produtos])</f>
        <v>Não</v>
      </c>
      <c r="C9126" s="30" t="s">
        <v>8700</v>
      </c>
      <c r="D9126" t="s">
        <v>21238</v>
      </c>
      <c r="E9126" t="s">
        <v>11853</v>
      </c>
      <c r="F9126" s="30" t="s">
        <v>19374</v>
      </c>
      <c r="G9126">
        <v>6.4</v>
      </c>
      <c r="H9126">
        <v>4.2</v>
      </c>
      <c r="I9126">
        <v>0</v>
      </c>
      <c r="J9126">
        <v>0</v>
      </c>
      <c r="K9126" s="13">
        <v>0.10600000000000001</v>
      </c>
      <c r="L9126" s="13">
        <v>4.2000000000000003E-2</v>
      </c>
      <c r="M9126" s="13">
        <v>6.4000000000000001E-2</v>
      </c>
      <c r="N9126" s="13">
        <v>0</v>
      </c>
      <c r="O9126" s="13">
        <v>0</v>
      </c>
      <c r="P9126" s="12" t="str">
        <f>LEFT(Tabela2[[#This Row],[Código]],2)</f>
        <v>84</v>
      </c>
    </row>
    <row r="9127" spans="2:16" ht="15" customHeight="1" x14ac:dyDescent="0.25">
      <c r="B9127" s="36" t="str">
        <f>LOOKUP(Tabela2[[#This Row],[RESUMO]],Tabela3[Grupo],Tabela3[Meus produtos])</f>
        <v>Não</v>
      </c>
      <c r="C9127" s="30" t="s">
        <v>8700</v>
      </c>
      <c r="D9127" t="s">
        <v>124</v>
      </c>
      <c r="E9127" t="s">
        <v>11853</v>
      </c>
      <c r="F9127" s="30" t="s">
        <v>21513</v>
      </c>
      <c r="G9127">
        <v>6.48</v>
      </c>
      <c r="H9127">
        <v>4.28</v>
      </c>
      <c r="I9127">
        <v>0</v>
      </c>
      <c r="J9127">
        <v>0</v>
      </c>
      <c r="K9127" s="13">
        <v>0.10760000000000002</v>
      </c>
      <c r="L9127" s="13">
        <v>4.2800000000000005E-2</v>
      </c>
      <c r="M9127" s="13">
        <v>6.480000000000001E-2</v>
      </c>
      <c r="N9127" s="13">
        <v>0</v>
      </c>
      <c r="O9127" s="13">
        <v>0</v>
      </c>
      <c r="P9127" s="12" t="str">
        <f>LEFT(Tabela2[[#This Row],[Código]],2)</f>
        <v>84</v>
      </c>
    </row>
    <row r="9128" spans="2:16" ht="15" customHeight="1" x14ac:dyDescent="0.25">
      <c r="B9128" s="36" t="str">
        <f>LOOKUP(Tabela2[[#This Row],[RESUMO]],Tabela3[Grupo],Tabela3[Meus produtos])</f>
        <v>Não</v>
      </c>
      <c r="C9128" s="30" t="s">
        <v>8701</v>
      </c>
      <c r="D9128" t="s">
        <v>21238</v>
      </c>
      <c r="E9128" t="s">
        <v>11853</v>
      </c>
      <c r="F9128" s="30" t="s">
        <v>19375</v>
      </c>
      <c r="G9128">
        <v>6.51</v>
      </c>
      <c r="H9128">
        <v>4.26</v>
      </c>
      <c r="I9128">
        <v>0</v>
      </c>
      <c r="J9128">
        <v>0</v>
      </c>
      <c r="K9128" s="13">
        <v>0.10769999999999999</v>
      </c>
      <c r="L9128" s="13">
        <v>4.2599999999999999E-2</v>
      </c>
      <c r="M9128" s="13">
        <v>6.5099999999999991E-2</v>
      </c>
      <c r="N9128" s="13">
        <v>0</v>
      </c>
      <c r="O9128" s="13">
        <v>0</v>
      </c>
      <c r="P9128" s="12" t="str">
        <f>LEFT(Tabela2[[#This Row],[Código]],2)</f>
        <v>84</v>
      </c>
    </row>
    <row r="9129" spans="2:16" ht="15" customHeight="1" x14ac:dyDescent="0.25">
      <c r="B9129" s="36" t="str">
        <f>LOOKUP(Tabela2[[#This Row],[RESUMO]],Tabela3[Grupo],Tabela3[Meus produtos])</f>
        <v>Não</v>
      </c>
      <c r="C9129" s="30" t="s">
        <v>8702</v>
      </c>
      <c r="D9129" t="s">
        <v>21238</v>
      </c>
      <c r="E9129" t="s">
        <v>11853</v>
      </c>
      <c r="F9129" s="30" t="s">
        <v>19376</v>
      </c>
      <c r="G9129">
        <v>6.46</v>
      </c>
      <c r="H9129">
        <v>4.26</v>
      </c>
      <c r="I9129">
        <v>0</v>
      </c>
      <c r="J9129">
        <v>0</v>
      </c>
      <c r="K9129" s="13">
        <v>0.1072</v>
      </c>
      <c r="L9129" s="13">
        <v>4.2599999999999999E-2</v>
      </c>
      <c r="M9129" s="13">
        <v>6.4600000000000005E-2</v>
      </c>
      <c r="N9129" s="13">
        <v>0</v>
      </c>
      <c r="O9129" s="13">
        <v>0</v>
      </c>
      <c r="P9129" s="12" t="str">
        <f>LEFT(Tabela2[[#This Row],[Código]],2)</f>
        <v>84</v>
      </c>
    </row>
    <row r="9130" spans="2:16" ht="15" customHeight="1" x14ac:dyDescent="0.25">
      <c r="B9130" s="36" t="str">
        <f>LOOKUP(Tabela2[[#This Row],[RESUMO]],Tabela3[Grupo],Tabela3[Meus produtos])</f>
        <v>Não</v>
      </c>
      <c r="C9130" s="30" t="s">
        <v>8703</v>
      </c>
      <c r="D9130" t="s">
        <v>21238</v>
      </c>
      <c r="E9130" t="s">
        <v>11853</v>
      </c>
      <c r="F9130" s="30" t="s">
        <v>19377</v>
      </c>
      <c r="G9130">
        <v>6.62</v>
      </c>
      <c r="H9130">
        <v>4.37</v>
      </c>
      <c r="I9130">
        <v>0</v>
      </c>
      <c r="J9130">
        <v>0</v>
      </c>
      <c r="K9130" s="13">
        <v>0.1099</v>
      </c>
      <c r="L9130" s="13">
        <v>4.3700000000000003E-2</v>
      </c>
      <c r="M9130" s="13">
        <v>6.6199999999999995E-2</v>
      </c>
      <c r="N9130" s="13">
        <v>0</v>
      </c>
      <c r="O9130" s="13">
        <v>0</v>
      </c>
      <c r="P9130" s="12" t="str">
        <f>LEFT(Tabela2[[#This Row],[Código]],2)</f>
        <v>84</v>
      </c>
    </row>
    <row r="9131" spans="2:16" ht="15" customHeight="1" x14ac:dyDescent="0.25">
      <c r="B9131" s="36" t="str">
        <f>LOOKUP(Tabela2[[#This Row],[RESUMO]],Tabela3[Grupo],Tabela3[Meus produtos])</f>
        <v>Não</v>
      </c>
      <c r="C9131" s="30" t="s">
        <v>8704</v>
      </c>
      <c r="D9131" t="s">
        <v>21238</v>
      </c>
      <c r="E9131" t="s">
        <v>11853</v>
      </c>
      <c r="F9131" s="30" t="s">
        <v>19378</v>
      </c>
      <c r="G9131">
        <v>18.95</v>
      </c>
      <c r="H9131">
        <v>13.45</v>
      </c>
      <c r="I9131">
        <v>12</v>
      </c>
      <c r="J9131">
        <v>0</v>
      </c>
      <c r="K9131" s="13">
        <v>0.44399999999999995</v>
      </c>
      <c r="L9131" s="13">
        <v>0.13449999999999998</v>
      </c>
      <c r="M9131" s="13">
        <v>0.1895</v>
      </c>
      <c r="N9131" s="13">
        <v>0.12</v>
      </c>
      <c r="O9131" s="13">
        <v>0</v>
      </c>
      <c r="P9131" s="12" t="str">
        <f>LEFT(Tabela2[[#This Row],[Código]],2)</f>
        <v>84</v>
      </c>
    </row>
    <row r="9132" spans="2:16" ht="15" customHeight="1" x14ac:dyDescent="0.25">
      <c r="B9132" s="36" t="str">
        <f>LOOKUP(Tabela2[[#This Row],[RESUMO]],Tabela3[Grupo],Tabela3[Meus produtos])</f>
        <v>Não</v>
      </c>
      <c r="C9132" s="30" t="s">
        <v>8705</v>
      </c>
      <c r="D9132" t="s">
        <v>21238</v>
      </c>
      <c r="E9132" t="s">
        <v>11853</v>
      </c>
      <c r="F9132" s="30" t="s">
        <v>19379</v>
      </c>
      <c r="G9132">
        <v>12.34</v>
      </c>
      <c r="H9132">
        <v>4.2</v>
      </c>
      <c r="I9132">
        <v>8.8000000000000007</v>
      </c>
      <c r="J9132">
        <v>0</v>
      </c>
      <c r="K9132" s="13">
        <v>0.25340000000000001</v>
      </c>
      <c r="L9132" s="13">
        <v>4.2000000000000003E-2</v>
      </c>
      <c r="M9132" s="13">
        <v>0.1234</v>
      </c>
      <c r="N9132" s="13">
        <v>8.8000000000000009E-2</v>
      </c>
      <c r="O9132" s="13">
        <v>0</v>
      </c>
      <c r="P9132" s="12" t="str">
        <f>LEFT(Tabela2[[#This Row],[Código]],2)</f>
        <v>84</v>
      </c>
    </row>
    <row r="9133" spans="2:16" ht="15" customHeight="1" x14ac:dyDescent="0.25">
      <c r="B9133" s="36" t="str">
        <f>LOOKUP(Tabela2[[#This Row],[RESUMO]],Tabela3[Grupo],Tabela3[Meus produtos])</f>
        <v>Não</v>
      </c>
      <c r="C9133" s="30" t="s">
        <v>8706</v>
      </c>
      <c r="D9133" t="s">
        <v>21238</v>
      </c>
      <c r="E9133" t="s">
        <v>11853</v>
      </c>
      <c r="F9133" s="30" t="s">
        <v>19380</v>
      </c>
      <c r="G9133">
        <v>12.34</v>
      </c>
      <c r="H9133">
        <v>4.2</v>
      </c>
      <c r="I9133">
        <v>12</v>
      </c>
      <c r="J9133">
        <v>0</v>
      </c>
      <c r="K9133" s="13">
        <v>0.28539999999999999</v>
      </c>
      <c r="L9133" s="13">
        <v>4.2000000000000003E-2</v>
      </c>
      <c r="M9133" s="13">
        <v>0.1234</v>
      </c>
      <c r="N9133" s="13">
        <v>0.12</v>
      </c>
      <c r="O9133" s="13">
        <v>0</v>
      </c>
      <c r="P9133" s="12" t="str">
        <f>LEFT(Tabela2[[#This Row],[Código]],2)</f>
        <v>84</v>
      </c>
    </row>
    <row r="9134" spans="2:16" ht="15" customHeight="1" x14ac:dyDescent="0.25">
      <c r="B9134" s="36" t="str">
        <f>LOOKUP(Tabela2[[#This Row],[RESUMO]],Tabela3[Grupo],Tabela3[Meus produtos])</f>
        <v>Não</v>
      </c>
      <c r="C9134" s="30" t="s">
        <v>8707</v>
      </c>
      <c r="D9134" t="s">
        <v>21238</v>
      </c>
      <c r="E9134" t="s">
        <v>11853</v>
      </c>
      <c r="F9134" s="30" t="s">
        <v>19381</v>
      </c>
      <c r="G9134">
        <v>12.34</v>
      </c>
      <c r="H9134">
        <v>4.2</v>
      </c>
      <c r="I9134">
        <v>8.8000000000000007</v>
      </c>
      <c r="J9134">
        <v>0</v>
      </c>
      <c r="K9134" s="13">
        <v>0.25340000000000001</v>
      </c>
      <c r="L9134" s="13">
        <v>4.2000000000000003E-2</v>
      </c>
      <c r="M9134" s="13">
        <v>0.1234</v>
      </c>
      <c r="N9134" s="13">
        <v>8.8000000000000009E-2</v>
      </c>
      <c r="O9134" s="13">
        <v>0</v>
      </c>
      <c r="P9134" s="12" t="str">
        <f>LEFT(Tabela2[[#This Row],[Código]],2)</f>
        <v>84</v>
      </c>
    </row>
    <row r="9135" spans="2:16" ht="15" customHeight="1" x14ac:dyDescent="0.25">
      <c r="B9135" s="36" t="str">
        <f>LOOKUP(Tabela2[[#This Row],[RESUMO]],Tabela3[Grupo],Tabela3[Meus produtos])</f>
        <v>Não</v>
      </c>
      <c r="C9135" s="30" t="s">
        <v>8708</v>
      </c>
      <c r="D9135" t="s">
        <v>21238</v>
      </c>
      <c r="E9135" t="s">
        <v>11853</v>
      </c>
      <c r="F9135" s="30" t="s">
        <v>19382</v>
      </c>
      <c r="G9135">
        <v>6.4</v>
      </c>
      <c r="H9135">
        <v>4.2</v>
      </c>
      <c r="I9135">
        <v>0</v>
      </c>
      <c r="J9135">
        <v>0</v>
      </c>
      <c r="K9135" s="13">
        <v>0.10600000000000001</v>
      </c>
      <c r="L9135" s="13">
        <v>4.2000000000000003E-2</v>
      </c>
      <c r="M9135" s="13">
        <v>6.4000000000000001E-2</v>
      </c>
      <c r="N9135" s="13">
        <v>0</v>
      </c>
      <c r="O9135" s="13">
        <v>0</v>
      </c>
      <c r="P9135" s="12" t="str">
        <f>LEFT(Tabela2[[#This Row],[Código]],2)</f>
        <v>84</v>
      </c>
    </row>
    <row r="9136" spans="2:16" ht="15" customHeight="1" x14ac:dyDescent="0.25">
      <c r="B9136" s="36" t="str">
        <f>LOOKUP(Tabela2[[#This Row],[RESUMO]],Tabela3[Grupo],Tabela3[Meus produtos])</f>
        <v>Não</v>
      </c>
      <c r="C9136" s="30" t="s">
        <v>8709</v>
      </c>
      <c r="D9136" t="s">
        <v>21238</v>
      </c>
      <c r="E9136" t="s">
        <v>11853</v>
      </c>
      <c r="F9136" s="30" t="s">
        <v>19383</v>
      </c>
      <c r="G9136">
        <v>12.34</v>
      </c>
      <c r="H9136">
        <v>4.2</v>
      </c>
      <c r="I9136">
        <v>8.8000000000000007</v>
      </c>
      <c r="J9136">
        <v>0</v>
      </c>
      <c r="K9136" s="13">
        <v>0.25340000000000001</v>
      </c>
      <c r="L9136" s="13">
        <v>4.2000000000000003E-2</v>
      </c>
      <c r="M9136" s="13">
        <v>0.1234</v>
      </c>
      <c r="N9136" s="13">
        <v>8.8000000000000009E-2</v>
      </c>
      <c r="O9136" s="13">
        <v>0</v>
      </c>
      <c r="P9136" s="12" t="str">
        <f>LEFT(Tabela2[[#This Row],[Código]],2)</f>
        <v>84</v>
      </c>
    </row>
    <row r="9137" spans="2:16" ht="15" customHeight="1" x14ac:dyDescent="0.25">
      <c r="B9137" s="36" t="str">
        <f>LOOKUP(Tabela2[[#This Row],[RESUMO]],Tabela3[Grupo],Tabela3[Meus produtos])</f>
        <v>Não</v>
      </c>
      <c r="C9137" s="30" t="s">
        <v>8710</v>
      </c>
      <c r="D9137" t="s">
        <v>21238</v>
      </c>
      <c r="E9137" t="s">
        <v>11853</v>
      </c>
      <c r="F9137" s="30" t="s">
        <v>19382</v>
      </c>
      <c r="G9137">
        <v>23.97</v>
      </c>
      <c r="H9137">
        <v>15.83</v>
      </c>
      <c r="I9137">
        <v>8.8000000000000007</v>
      </c>
      <c r="J9137">
        <v>0</v>
      </c>
      <c r="K9137" s="13">
        <v>0.48600000000000004</v>
      </c>
      <c r="L9137" s="13">
        <v>0.1583</v>
      </c>
      <c r="M9137" s="13">
        <v>0.2397</v>
      </c>
      <c r="N9137" s="13">
        <v>8.8000000000000009E-2</v>
      </c>
      <c r="O9137" s="13">
        <v>0</v>
      </c>
      <c r="P9137" s="12" t="str">
        <f>LEFT(Tabela2[[#This Row],[Código]],2)</f>
        <v>84</v>
      </c>
    </row>
    <row r="9138" spans="2:16" ht="15" customHeight="1" x14ac:dyDescent="0.25">
      <c r="B9138" s="36" t="str">
        <f>LOOKUP(Tabela2[[#This Row],[RESUMO]],Tabela3[Grupo],Tabela3[Meus produtos])</f>
        <v>Não</v>
      </c>
      <c r="C9138" s="30" t="s">
        <v>8711</v>
      </c>
      <c r="D9138" t="s">
        <v>21238</v>
      </c>
      <c r="E9138" t="s">
        <v>11853</v>
      </c>
      <c r="F9138" s="30" t="s">
        <v>19384</v>
      </c>
      <c r="G9138">
        <v>6.59</v>
      </c>
      <c r="H9138">
        <v>4.37</v>
      </c>
      <c r="I9138">
        <v>0</v>
      </c>
      <c r="J9138">
        <v>0</v>
      </c>
      <c r="K9138" s="13">
        <v>0.1096</v>
      </c>
      <c r="L9138" s="13">
        <v>4.3700000000000003E-2</v>
      </c>
      <c r="M9138" s="13">
        <v>6.59E-2</v>
      </c>
      <c r="N9138" s="13">
        <v>0</v>
      </c>
      <c r="O9138" s="13">
        <v>0</v>
      </c>
      <c r="P9138" s="12" t="str">
        <f>LEFT(Tabela2[[#This Row],[Código]],2)</f>
        <v>84</v>
      </c>
    </row>
    <row r="9139" spans="2:16" ht="15" customHeight="1" x14ac:dyDescent="0.25">
      <c r="B9139" s="36" t="str">
        <f>LOOKUP(Tabela2[[#This Row],[RESUMO]],Tabela3[Grupo],Tabela3[Meus produtos])</f>
        <v>Não</v>
      </c>
      <c r="C9139" s="30" t="s">
        <v>8711</v>
      </c>
      <c r="D9139" t="s">
        <v>124</v>
      </c>
      <c r="E9139" t="s">
        <v>11853</v>
      </c>
      <c r="F9139" s="30" t="s">
        <v>21514</v>
      </c>
      <c r="G9139">
        <v>6.42</v>
      </c>
      <c r="H9139">
        <v>4.2</v>
      </c>
      <c r="I9139">
        <v>0</v>
      </c>
      <c r="J9139">
        <v>0</v>
      </c>
      <c r="K9139" s="13">
        <v>0.10619999999999999</v>
      </c>
      <c r="L9139" s="13">
        <v>4.2000000000000003E-2</v>
      </c>
      <c r="M9139" s="13">
        <v>6.4199999999999993E-2</v>
      </c>
      <c r="N9139" s="13">
        <v>0</v>
      </c>
      <c r="O9139" s="13">
        <v>0</v>
      </c>
      <c r="P9139" s="12" t="str">
        <f>LEFT(Tabela2[[#This Row],[Código]],2)</f>
        <v>84</v>
      </c>
    </row>
    <row r="9140" spans="2:16" ht="15" customHeight="1" x14ac:dyDescent="0.25">
      <c r="B9140" s="36" t="str">
        <f>LOOKUP(Tabela2[[#This Row],[RESUMO]],Tabela3[Grupo],Tabela3[Meus produtos])</f>
        <v>Não</v>
      </c>
      <c r="C9140" s="30" t="s">
        <v>8712</v>
      </c>
      <c r="D9140" t="s">
        <v>21238</v>
      </c>
      <c r="E9140" t="s">
        <v>11853</v>
      </c>
      <c r="F9140" s="30" t="s">
        <v>19385</v>
      </c>
      <c r="G9140">
        <v>6.4</v>
      </c>
      <c r="H9140">
        <v>4.2</v>
      </c>
      <c r="I9140">
        <v>0</v>
      </c>
      <c r="J9140">
        <v>0</v>
      </c>
      <c r="K9140" s="13">
        <v>0.10600000000000001</v>
      </c>
      <c r="L9140" s="13">
        <v>4.2000000000000003E-2</v>
      </c>
      <c r="M9140" s="13">
        <v>6.4000000000000001E-2</v>
      </c>
      <c r="N9140" s="13">
        <v>0</v>
      </c>
      <c r="O9140" s="13">
        <v>0</v>
      </c>
      <c r="P9140" s="12" t="str">
        <f>LEFT(Tabela2[[#This Row],[Código]],2)</f>
        <v>84</v>
      </c>
    </row>
    <row r="9141" spans="2:16" ht="15" customHeight="1" x14ac:dyDescent="0.25">
      <c r="B9141" s="36" t="str">
        <f>LOOKUP(Tabela2[[#This Row],[RESUMO]],Tabela3[Grupo],Tabela3[Meus produtos])</f>
        <v>Não</v>
      </c>
      <c r="C9141" s="30" t="s">
        <v>8713</v>
      </c>
      <c r="D9141" t="s">
        <v>21238</v>
      </c>
      <c r="E9141" t="s">
        <v>11853</v>
      </c>
      <c r="F9141" s="30" t="s">
        <v>19386</v>
      </c>
      <c r="G9141">
        <v>6.59</v>
      </c>
      <c r="H9141">
        <v>4.37</v>
      </c>
      <c r="I9141">
        <v>0</v>
      </c>
      <c r="J9141">
        <v>0</v>
      </c>
      <c r="K9141" s="13">
        <v>0.1096</v>
      </c>
      <c r="L9141" s="13">
        <v>4.3700000000000003E-2</v>
      </c>
      <c r="M9141" s="13">
        <v>6.59E-2</v>
      </c>
      <c r="N9141" s="13">
        <v>0</v>
      </c>
      <c r="O9141" s="13">
        <v>0</v>
      </c>
      <c r="P9141" s="12" t="str">
        <f>LEFT(Tabela2[[#This Row],[Código]],2)</f>
        <v>84</v>
      </c>
    </row>
    <row r="9142" spans="2:16" ht="15" customHeight="1" x14ac:dyDescent="0.25">
      <c r="B9142" s="36" t="str">
        <f>LOOKUP(Tabela2[[#This Row],[RESUMO]],Tabela3[Grupo],Tabela3[Meus produtos])</f>
        <v>Não</v>
      </c>
      <c r="C9142" s="30" t="s">
        <v>8714</v>
      </c>
      <c r="D9142" t="s">
        <v>21238</v>
      </c>
      <c r="E9142" t="s">
        <v>11853</v>
      </c>
      <c r="F9142" s="30" t="s">
        <v>19387</v>
      </c>
      <c r="G9142">
        <v>6.59</v>
      </c>
      <c r="H9142">
        <v>4.37</v>
      </c>
      <c r="I9142">
        <v>0</v>
      </c>
      <c r="J9142">
        <v>0</v>
      </c>
      <c r="K9142" s="13">
        <v>0.1096</v>
      </c>
      <c r="L9142" s="13">
        <v>4.3700000000000003E-2</v>
      </c>
      <c r="M9142" s="13">
        <v>6.59E-2</v>
      </c>
      <c r="N9142" s="13">
        <v>0</v>
      </c>
      <c r="O9142" s="13">
        <v>0</v>
      </c>
      <c r="P9142" s="12" t="str">
        <f>LEFT(Tabela2[[#This Row],[Código]],2)</f>
        <v>84</v>
      </c>
    </row>
    <row r="9143" spans="2:16" ht="15" customHeight="1" x14ac:dyDescent="0.25">
      <c r="B9143" s="36" t="str">
        <f>LOOKUP(Tabela2[[#This Row],[RESUMO]],Tabela3[Grupo],Tabela3[Meus produtos])</f>
        <v>Não</v>
      </c>
      <c r="C9143" s="30" t="s">
        <v>8715</v>
      </c>
      <c r="D9143" t="s">
        <v>21238</v>
      </c>
      <c r="E9143" t="s">
        <v>11853</v>
      </c>
      <c r="F9143" s="30" t="s">
        <v>19388</v>
      </c>
      <c r="G9143">
        <v>6.59</v>
      </c>
      <c r="H9143">
        <v>4.37</v>
      </c>
      <c r="I9143">
        <v>0</v>
      </c>
      <c r="J9143">
        <v>0</v>
      </c>
      <c r="K9143" s="13">
        <v>0.1096</v>
      </c>
      <c r="L9143" s="13">
        <v>4.3700000000000003E-2</v>
      </c>
      <c r="M9143" s="13">
        <v>6.59E-2</v>
      </c>
      <c r="N9143" s="13">
        <v>0</v>
      </c>
      <c r="O9143" s="13">
        <v>0</v>
      </c>
      <c r="P9143" s="12" t="str">
        <f>LEFT(Tabela2[[#This Row],[Código]],2)</f>
        <v>84</v>
      </c>
    </row>
    <row r="9144" spans="2:16" ht="15" customHeight="1" x14ac:dyDescent="0.25">
      <c r="B9144" s="36" t="str">
        <f>LOOKUP(Tabela2[[#This Row],[RESUMO]],Tabela3[Grupo],Tabela3[Meus produtos])</f>
        <v>Não</v>
      </c>
      <c r="C9144" s="30" t="s">
        <v>8716</v>
      </c>
      <c r="D9144" t="s">
        <v>21238</v>
      </c>
      <c r="E9144" t="s">
        <v>11853</v>
      </c>
      <c r="F9144" s="30" t="s">
        <v>19389</v>
      </c>
      <c r="G9144">
        <v>6.59</v>
      </c>
      <c r="H9144">
        <v>4.37</v>
      </c>
      <c r="I9144">
        <v>0</v>
      </c>
      <c r="J9144">
        <v>0</v>
      </c>
      <c r="K9144" s="13">
        <v>0.1096</v>
      </c>
      <c r="L9144" s="13">
        <v>4.3700000000000003E-2</v>
      </c>
      <c r="M9144" s="13">
        <v>6.59E-2</v>
      </c>
      <c r="N9144" s="13">
        <v>0</v>
      </c>
      <c r="O9144" s="13">
        <v>0</v>
      </c>
      <c r="P9144" s="12" t="str">
        <f>LEFT(Tabela2[[#This Row],[Código]],2)</f>
        <v>84</v>
      </c>
    </row>
    <row r="9145" spans="2:16" ht="15" customHeight="1" x14ac:dyDescent="0.25">
      <c r="B9145" s="36" t="str">
        <f>LOOKUP(Tabela2[[#This Row],[RESUMO]],Tabela3[Grupo],Tabela3[Meus produtos])</f>
        <v>Não</v>
      </c>
      <c r="C9145" s="30" t="s">
        <v>8717</v>
      </c>
      <c r="D9145" t="s">
        <v>21238</v>
      </c>
      <c r="E9145" t="s">
        <v>11853</v>
      </c>
      <c r="F9145" s="30" t="s">
        <v>19390</v>
      </c>
      <c r="G9145">
        <v>6.59</v>
      </c>
      <c r="H9145">
        <v>4.37</v>
      </c>
      <c r="I9145">
        <v>0</v>
      </c>
      <c r="J9145">
        <v>0</v>
      </c>
      <c r="K9145" s="13">
        <v>0.1096</v>
      </c>
      <c r="L9145" s="13">
        <v>4.3700000000000003E-2</v>
      </c>
      <c r="M9145" s="13">
        <v>6.59E-2</v>
      </c>
      <c r="N9145" s="13">
        <v>0</v>
      </c>
      <c r="O9145" s="13">
        <v>0</v>
      </c>
      <c r="P9145" s="12" t="str">
        <f>LEFT(Tabela2[[#This Row],[Código]],2)</f>
        <v>84</v>
      </c>
    </row>
    <row r="9146" spans="2:16" ht="15" customHeight="1" x14ac:dyDescent="0.25">
      <c r="B9146" s="36" t="str">
        <f>LOOKUP(Tabela2[[#This Row],[RESUMO]],Tabela3[Grupo],Tabela3[Meus produtos])</f>
        <v>Não</v>
      </c>
      <c r="C9146" s="30" t="s">
        <v>8718</v>
      </c>
      <c r="D9146" t="s">
        <v>21238</v>
      </c>
      <c r="E9146" t="s">
        <v>11853</v>
      </c>
      <c r="F9146" s="30" t="s">
        <v>19391</v>
      </c>
      <c r="G9146">
        <v>13.19</v>
      </c>
      <c r="H9146">
        <v>7.26</v>
      </c>
      <c r="I9146">
        <v>12</v>
      </c>
      <c r="J9146">
        <v>0</v>
      </c>
      <c r="K9146" s="13">
        <v>0.32450000000000001</v>
      </c>
      <c r="L9146" s="13">
        <v>7.2599999999999998E-2</v>
      </c>
      <c r="M9146" s="13">
        <v>0.13189999999999999</v>
      </c>
      <c r="N9146" s="13">
        <v>0.12</v>
      </c>
      <c r="O9146" s="13">
        <v>0</v>
      </c>
      <c r="P9146" s="12" t="str">
        <f>LEFT(Tabela2[[#This Row],[Código]],2)</f>
        <v>84</v>
      </c>
    </row>
    <row r="9147" spans="2:16" ht="15" customHeight="1" x14ac:dyDescent="0.25">
      <c r="B9147" s="36" t="str">
        <f>LOOKUP(Tabela2[[#This Row],[RESUMO]],Tabela3[Grupo],Tabela3[Meus produtos])</f>
        <v>Não</v>
      </c>
      <c r="C9147" s="30" t="s">
        <v>8719</v>
      </c>
      <c r="D9147" t="s">
        <v>21238</v>
      </c>
      <c r="E9147" t="s">
        <v>11853</v>
      </c>
      <c r="F9147" s="30" t="s">
        <v>19392</v>
      </c>
      <c r="G9147">
        <v>6.59</v>
      </c>
      <c r="H9147">
        <v>4.37</v>
      </c>
      <c r="I9147">
        <v>0</v>
      </c>
      <c r="J9147">
        <v>0</v>
      </c>
      <c r="K9147" s="13">
        <v>0.1096</v>
      </c>
      <c r="L9147" s="13">
        <v>4.3700000000000003E-2</v>
      </c>
      <c r="M9147" s="13">
        <v>6.59E-2</v>
      </c>
      <c r="N9147" s="13">
        <v>0</v>
      </c>
      <c r="O9147" s="13">
        <v>0</v>
      </c>
      <c r="P9147" s="12" t="str">
        <f>LEFT(Tabela2[[#This Row],[Código]],2)</f>
        <v>84</v>
      </c>
    </row>
    <row r="9148" spans="2:16" ht="15" customHeight="1" x14ac:dyDescent="0.25">
      <c r="B9148" s="36" t="str">
        <f>LOOKUP(Tabela2[[#This Row],[RESUMO]],Tabela3[Grupo],Tabela3[Meus produtos])</f>
        <v>Não</v>
      </c>
      <c r="C9148" s="30" t="s">
        <v>8720</v>
      </c>
      <c r="D9148" t="s">
        <v>21238</v>
      </c>
      <c r="E9148" t="s">
        <v>11853</v>
      </c>
      <c r="F9148" s="30" t="s">
        <v>19393</v>
      </c>
      <c r="G9148">
        <v>6.59</v>
      </c>
      <c r="H9148">
        <v>4.37</v>
      </c>
      <c r="I9148">
        <v>0</v>
      </c>
      <c r="J9148">
        <v>0</v>
      </c>
      <c r="K9148" s="13">
        <v>0.1096</v>
      </c>
      <c r="L9148" s="13">
        <v>4.3700000000000003E-2</v>
      </c>
      <c r="M9148" s="13">
        <v>6.59E-2</v>
      </c>
      <c r="N9148" s="13">
        <v>0</v>
      </c>
      <c r="O9148" s="13">
        <v>0</v>
      </c>
      <c r="P9148" s="12" t="str">
        <f>LEFT(Tabela2[[#This Row],[Código]],2)</f>
        <v>84</v>
      </c>
    </row>
    <row r="9149" spans="2:16" ht="15" customHeight="1" x14ac:dyDescent="0.25">
      <c r="B9149" s="36" t="str">
        <f>LOOKUP(Tabela2[[#This Row],[RESUMO]],Tabela3[Grupo],Tabela3[Meus produtos])</f>
        <v>Não</v>
      </c>
      <c r="C9149" s="30" t="s">
        <v>8721</v>
      </c>
      <c r="D9149" t="s">
        <v>21238</v>
      </c>
      <c r="E9149" t="s">
        <v>11853</v>
      </c>
      <c r="F9149" s="30" t="s">
        <v>19394</v>
      </c>
      <c r="G9149">
        <v>6.59</v>
      </c>
      <c r="H9149">
        <v>4.37</v>
      </c>
      <c r="I9149">
        <v>0</v>
      </c>
      <c r="J9149">
        <v>0</v>
      </c>
      <c r="K9149" s="13">
        <v>0.1096</v>
      </c>
      <c r="L9149" s="13">
        <v>4.3700000000000003E-2</v>
      </c>
      <c r="M9149" s="13">
        <v>6.59E-2</v>
      </c>
      <c r="N9149" s="13">
        <v>0</v>
      </c>
      <c r="O9149" s="13">
        <v>0</v>
      </c>
      <c r="P9149" s="12" t="str">
        <f>LEFT(Tabela2[[#This Row],[Código]],2)</f>
        <v>84</v>
      </c>
    </row>
    <row r="9150" spans="2:16" ht="15" customHeight="1" x14ac:dyDescent="0.25">
      <c r="B9150" s="36" t="str">
        <f>LOOKUP(Tabela2[[#This Row],[RESUMO]],Tabela3[Grupo],Tabela3[Meus produtos])</f>
        <v>Não</v>
      </c>
      <c r="C9150" s="30" t="s">
        <v>8722</v>
      </c>
      <c r="D9150" t="s">
        <v>21238</v>
      </c>
      <c r="E9150" t="s">
        <v>11853</v>
      </c>
      <c r="F9150" s="30" t="s">
        <v>19395</v>
      </c>
      <c r="G9150">
        <v>6.57</v>
      </c>
      <c r="H9150">
        <v>4.37</v>
      </c>
      <c r="I9150">
        <v>0</v>
      </c>
      <c r="J9150">
        <v>0</v>
      </c>
      <c r="K9150" s="13">
        <v>0.10940000000000001</v>
      </c>
      <c r="L9150" s="13">
        <v>4.3700000000000003E-2</v>
      </c>
      <c r="M9150" s="13">
        <v>6.5700000000000008E-2</v>
      </c>
      <c r="N9150" s="13">
        <v>0</v>
      </c>
      <c r="O9150" s="13">
        <v>0</v>
      </c>
      <c r="P9150" s="12" t="str">
        <f>LEFT(Tabela2[[#This Row],[Código]],2)</f>
        <v>84</v>
      </c>
    </row>
    <row r="9151" spans="2:16" ht="15" customHeight="1" x14ac:dyDescent="0.25">
      <c r="B9151" s="36" t="str">
        <f>LOOKUP(Tabela2[[#This Row],[RESUMO]],Tabela3[Grupo],Tabela3[Meus produtos])</f>
        <v>Não</v>
      </c>
      <c r="C9151" s="30" t="s">
        <v>8723</v>
      </c>
      <c r="D9151" t="s">
        <v>21238</v>
      </c>
      <c r="E9151" t="s">
        <v>11853</v>
      </c>
      <c r="F9151" s="30" t="s">
        <v>19396</v>
      </c>
      <c r="G9151">
        <v>6.57</v>
      </c>
      <c r="H9151">
        <v>4.37</v>
      </c>
      <c r="I9151">
        <v>0</v>
      </c>
      <c r="J9151">
        <v>0</v>
      </c>
      <c r="K9151" s="13">
        <v>0.10940000000000001</v>
      </c>
      <c r="L9151" s="13">
        <v>4.3700000000000003E-2</v>
      </c>
      <c r="M9151" s="13">
        <v>6.5700000000000008E-2</v>
      </c>
      <c r="N9151" s="13">
        <v>0</v>
      </c>
      <c r="O9151" s="13">
        <v>0</v>
      </c>
      <c r="P9151" s="12" t="str">
        <f>LEFT(Tabela2[[#This Row],[Código]],2)</f>
        <v>84</v>
      </c>
    </row>
    <row r="9152" spans="2:16" ht="15" customHeight="1" x14ac:dyDescent="0.25">
      <c r="B9152" s="36" t="str">
        <f>LOOKUP(Tabela2[[#This Row],[RESUMO]],Tabela3[Grupo],Tabela3[Meus produtos])</f>
        <v>Não</v>
      </c>
      <c r="C9152" s="30" t="s">
        <v>8724</v>
      </c>
      <c r="D9152" t="s">
        <v>21238</v>
      </c>
      <c r="E9152" t="s">
        <v>11853</v>
      </c>
      <c r="F9152" s="30" t="s">
        <v>19397</v>
      </c>
      <c r="G9152">
        <v>6.57</v>
      </c>
      <c r="H9152">
        <v>4.37</v>
      </c>
      <c r="I9152">
        <v>0</v>
      </c>
      <c r="J9152">
        <v>0</v>
      </c>
      <c r="K9152" s="13">
        <v>0.10940000000000001</v>
      </c>
      <c r="L9152" s="13">
        <v>4.3700000000000003E-2</v>
      </c>
      <c r="M9152" s="13">
        <v>6.5700000000000008E-2</v>
      </c>
      <c r="N9152" s="13">
        <v>0</v>
      </c>
      <c r="O9152" s="13">
        <v>0</v>
      </c>
      <c r="P9152" s="12" t="str">
        <f>LEFT(Tabela2[[#This Row],[Código]],2)</f>
        <v>84</v>
      </c>
    </row>
    <row r="9153" spans="2:16" ht="15" customHeight="1" x14ac:dyDescent="0.25">
      <c r="B9153" s="36" t="str">
        <f>LOOKUP(Tabela2[[#This Row],[RESUMO]],Tabela3[Grupo],Tabela3[Meus produtos])</f>
        <v>Não</v>
      </c>
      <c r="C9153" s="30" t="s">
        <v>8725</v>
      </c>
      <c r="D9153" t="s">
        <v>21238</v>
      </c>
      <c r="E9153" t="s">
        <v>11853</v>
      </c>
      <c r="F9153" s="30" t="s">
        <v>19398</v>
      </c>
      <c r="G9153">
        <v>6.57</v>
      </c>
      <c r="H9153">
        <v>4.37</v>
      </c>
      <c r="I9153">
        <v>0</v>
      </c>
      <c r="J9153">
        <v>0</v>
      </c>
      <c r="K9153" s="13">
        <v>0.10940000000000001</v>
      </c>
      <c r="L9153" s="13">
        <v>4.3700000000000003E-2</v>
      </c>
      <c r="M9153" s="13">
        <v>6.5700000000000008E-2</v>
      </c>
      <c r="N9153" s="13">
        <v>0</v>
      </c>
      <c r="O9153" s="13">
        <v>0</v>
      </c>
      <c r="P9153" s="12" t="str">
        <f>LEFT(Tabela2[[#This Row],[Código]],2)</f>
        <v>84</v>
      </c>
    </row>
    <row r="9154" spans="2:16" ht="15" customHeight="1" x14ac:dyDescent="0.25">
      <c r="B9154" s="36" t="str">
        <f>LOOKUP(Tabela2[[#This Row],[RESUMO]],Tabela3[Grupo],Tabela3[Meus produtos])</f>
        <v>Não</v>
      </c>
      <c r="C9154" s="30" t="s">
        <v>8726</v>
      </c>
      <c r="D9154" t="s">
        <v>21238</v>
      </c>
      <c r="E9154" t="s">
        <v>11853</v>
      </c>
      <c r="F9154" s="30" t="s">
        <v>19399</v>
      </c>
      <c r="G9154">
        <v>6.57</v>
      </c>
      <c r="H9154">
        <v>4.37</v>
      </c>
      <c r="I9154">
        <v>0</v>
      </c>
      <c r="J9154">
        <v>0</v>
      </c>
      <c r="K9154" s="13">
        <v>0.10940000000000001</v>
      </c>
      <c r="L9154" s="13">
        <v>4.3700000000000003E-2</v>
      </c>
      <c r="M9154" s="13">
        <v>6.5700000000000008E-2</v>
      </c>
      <c r="N9154" s="13">
        <v>0</v>
      </c>
      <c r="O9154" s="13">
        <v>0</v>
      </c>
      <c r="P9154" s="12" t="str">
        <f>LEFT(Tabela2[[#This Row],[Código]],2)</f>
        <v>84</v>
      </c>
    </row>
    <row r="9155" spans="2:16" ht="15" customHeight="1" x14ac:dyDescent="0.25">
      <c r="B9155" s="36" t="str">
        <f>LOOKUP(Tabela2[[#This Row],[RESUMO]],Tabela3[Grupo],Tabela3[Meus produtos])</f>
        <v>Não</v>
      </c>
      <c r="C9155" s="30" t="s">
        <v>8727</v>
      </c>
      <c r="D9155" t="s">
        <v>21238</v>
      </c>
      <c r="E9155" t="s">
        <v>11853</v>
      </c>
      <c r="F9155" s="30" t="s">
        <v>19400</v>
      </c>
      <c r="G9155">
        <v>6.4</v>
      </c>
      <c r="H9155">
        <v>4.37</v>
      </c>
      <c r="I9155">
        <v>0</v>
      </c>
      <c r="J9155">
        <v>0</v>
      </c>
      <c r="K9155" s="13">
        <v>0.1077</v>
      </c>
      <c r="L9155" s="13">
        <v>4.3700000000000003E-2</v>
      </c>
      <c r="M9155" s="13">
        <v>6.4000000000000001E-2</v>
      </c>
      <c r="N9155" s="13">
        <v>0</v>
      </c>
      <c r="O9155" s="13">
        <v>0</v>
      </c>
      <c r="P9155" s="12" t="str">
        <f>LEFT(Tabela2[[#This Row],[Código]],2)</f>
        <v>84</v>
      </c>
    </row>
    <row r="9156" spans="2:16" ht="15" customHeight="1" x14ac:dyDescent="0.25">
      <c r="B9156" s="36" t="str">
        <f>LOOKUP(Tabela2[[#This Row],[RESUMO]],Tabela3[Grupo],Tabela3[Meus produtos])</f>
        <v>Não</v>
      </c>
      <c r="C9156" s="30" t="s">
        <v>8728</v>
      </c>
      <c r="D9156" t="s">
        <v>21238</v>
      </c>
      <c r="E9156" t="s">
        <v>11853</v>
      </c>
      <c r="F9156" s="30" t="s">
        <v>19401</v>
      </c>
      <c r="G9156">
        <v>6.57</v>
      </c>
      <c r="H9156">
        <v>4.37</v>
      </c>
      <c r="I9156">
        <v>0</v>
      </c>
      <c r="J9156">
        <v>0</v>
      </c>
      <c r="K9156" s="13">
        <v>0.10940000000000001</v>
      </c>
      <c r="L9156" s="13">
        <v>4.3700000000000003E-2</v>
      </c>
      <c r="M9156" s="13">
        <v>6.5700000000000008E-2</v>
      </c>
      <c r="N9156" s="13">
        <v>0</v>
      </c>
      <c r="O9156" s="13">
        <v>0</v>
      </c>
      <c r="P9156" s="12" t="str">
        <f>LEFT(Tabela2[[#This Row],[Código]],2)</f>
        <v>84</v>
      </c>
    </row>
    <row r="9157" spans="2:16" ht="15" customHeight="1" x14ac:dyDescent="0.25">
      <c r="B9157" s="36" t="str">
        <f>LOOKUP(Tabela2[[#This Row],[RESUMO]],Tabela3[Grupo],Tabela3[Meus produtos])</f>
        <v>Não</v>
      </c>
      <c r="C9157" s="30" t="s">
        <v>8729</v>
      </c>
      <c r="D9157" t="s">
        <v>21238</v>
      </c>
      <c r="E9157" t="s">
        <v>11853</v>
      </c>
      <c r="F9157" s="30" t="s">
        <v>19402</v>
      </c>
      <c r="G9157">
        <v>15.48</v>
      </c>
      <c r="H9157">
        <v>13.45</v>
      </c>
      <c r="I9157">
        <v>0</v>
      </c>
      <c r="J9157">
        <v>0</v>
      </c>
      <c r="K9157" s="13">
        <v>0.2893</v>
      </c>
      <c r="L9157" s="13">
        <v>0.13449999999999998</v>
      </c>
      <c r="M9157" s="13">
        <v>0.15479999999999999</v>
      </c>
      <c r="N9157" s="13">
        <v>0</v>
      </c>
      <c r="O9157" s="13">
        <v>0</v>
      </c>
      <c r="P9157" s="12" t="str">
        <f>LEFT(Tabela2[[#This Row],[Código]],2)</f>
        <v>84</v>
      </c>
    </row>
    <row r="9158" spans="2:16" ht="15" customHeight="1" x14ac:dyDescent="0.25">
      <c r="B9158" s="36" t="str">
        <f>LOOKUP(Tabela2[[#This Row],[RESUMO]],Tabela3[Grupo],Tabela3[Meus produtos])</f>
        <v>Não</v>
      </c>
      <c r="C9158" s="30" t="s">
        <v>8730</v>
      </c>
      <c r="D9158" t="s">
        <v>21238</v>
      </c>
      <c r="E9158" t="s">
        <v>11853</v>
      </c>
      <c r="F9158" s="30" t="s">
        <v>19403</v>
      </c>
      <c r="G9158">
        <v>15.67</v>
      </c>
      <c r="H9158">
        <v>13.45</v>
      </c>
      <c r="I9158">
        <v>0</v>
      </c>
      <c r="J9158">
        <v>0</v>
      </c>
      <c r="K9158" s="13">
        <v>0.29120000000000001</v>
      </c>
      <c r="L9158" s="13">
        <v>0.13449999999999998</v>
      </c>
      <c r="M9158" s="13">
        <v>0.15670000000000001</v>
      </c>
      <c r="N9158" s="13">
        <v>0</v>
      </c>
      <c r="O9158" s="13">
        <v>0</v>
      </c>
      <c r="P9158" s="12" t="str">
        <f>LEFT(Tabela2[[#This Row],[Código]],2)</f>
        <v>84</v>
      </c>
    </row>
    <row r="9159" spans="2:16" ht="15" customHeight="1" x14ac:dyDescent="0.25">
      <c r="B9159" s="36" t="str">
        <f>LOOKUP(Tabela2[[#This Row],[RESUMO]],Tabela3[Grupo],Tabela3[Meus produtos])</f>
        <v>Não</v>
      </c>
      <c r="C9159" s="30" t="s">
        <v>8730</v>
      </c>
      <c r="D9159" t="s">
        <v>124</v>
      </c>
      <c r="E9159" t="s">
        <v>11853</v>
      </c>
      <c r="F9159" s="30" t="s">
        <v>21515</v>
      </c>
      <c r="G9159">
        <v>15.73</v>
      </c>
      <c r="H9159">
        <v>13.51</v>
      </c>
      <c r="I9159">
        <v>0</v>
      </c>
      <c r="J9159">
        <v>0</v>
      </c>
      <c r="K9159" s="13">
        <v>0.29239999999999999</v>
      </c>
      <c r="L9159" s="13">
        <v>0.1351</v>
      </c>
      <c r="M9159" s="13">
        <v>0.1573</v>
      </c>
      <c r="N9159" s="13">
        <v>0</v>
      </c>
      <c r="O9159" s="13">
        <v>0</v>
      </c>
      <c r="P9159" s="12" t="str">
        <f>LEFT(Tabela2[[#This Row],[Código]],2)</f>
        <v>84</v>
      </c>
    </row>
    <row r="9160" spans="2:16" ht="15" customHeight="1" x14ac:dyDescent="0.25">
      <c r="B9160" s="36" t="str">
        <f>LOOKUP(Tabela2[[#This Row],[RESUMO]],Tabela3[Grupo],Tabela3[Meus produtos])</f>
        <v>Não</v>
      </c>
      <c r="C9160" s="30" t="s">
        <v>8731</v>
      </c>
      <c r="D9160" t="s">
        <v>21238</v>
      </c>
      <c r="E9160" t="s">
        <v>11853</v>
      </c>
      <c r="F9160" s="30" t="s">
        <v>19404</v>
      </c>
      <c r="G9160">
        <v>15.67</v>
      </c>
      <c r="H9160">
        <v>13.45</v>
      </c>
      <c r="I9160">
        <v>0</v>
      </c>
      <c r="J9160">
        <v>0</v>
      </c>
      <c r="K9160" s="13">
        <v>0.29120000000000001</v>
      </c>
      <c r="L9160" s="13">
        <v>0.13449999999999998</v>
      </c>
      <c r="M9160" s="13">
        <v>0.15670000000000001</v>
      </c>
      <c r="N9160" s="13">
        <v>0</v>
      </c>
      <c r="O9160" s="13">
        <v>0</v>
      </c>
      <c r="P9160" s="12" t="str">
        <f>LEFT(Tabela2[[#This Row],[Código]],2)</f>
        <v>84</v>
      </c>
    </row>
    <row r="9161" spans="2:16" ht="15" customHeight="1" x14ac:dyDescent="0.25">
      <c r="B9161" s="36" t="str">
        <f>LOOKUP(Tabela2[[#This Row],[RESUMO]],Tabela3[Grupo],Tabela3[Meus produtos])</f>
        <v>Não</v>
      </c>
      <c r="C9161" s="30" t="s">
        <v>8732</v>
      </c>
      <c r="D9161" t="s">
        <v>21238</v>
      </c>
      <c r="E9161" t="s">
        <v>11853</v>
      </c>
      <c r="F9161" s="30" t="s">
        <v>19405</v>
      </c>
      <c r="G9161">
        <v>15.67</v>
      </c>
      <c r="H9161">
        <v>13.45</v>
      </c>
      <c r="I9161">
        <v>0</v>
      </c>
      <c r="J9161">
        <v>0</v>
      </c>
      <c r="K9161" s="13">
        <v>0.29120000000000001</v>
      </c>
      <c r="L9161" s="13">
        <v>0.13449999999999998</v>
      </c>
      <c r="M9161" s="13">
        <v>0.15670000000000001</v>
      </c>
      <c r="N9161" s="13">
        <v>0</v>
      </c>
      <c r="O9161" s="13">
        <v>0</v>
      </c>
      <c r="P9161" s="12" t="str">
        <f>LEFT(Tabela2[[#This Row],[Código]],2)</f>
        <v>84</v>
      </c>
    </row>
    <row r="9162" spans="2:16" ht="15" customHeight="1" x14ac:dyDescent="0.25">
      <c r="B9162" s="36" t="str">
        <f>LOOKUP(Tabela2[[#This Row],[RESUMO]],Tabela3[Grupo],Tabela3[Meus produtos])</f>
        <v>Não</v>
      </c>
      <c r="C9162" s="30" t="s">
        <v>8733</v>
      </c>
      <c r="D9162" t="s">
        <v>21238</v>
      </c>
      <c r="E9162" t="s">
        <v>11853</v>
      </c>
      <c r="F9162" s="30" t="s">
        <v>8734</v>
      </c>
      <c r="G9162">
        <v>15.67</v>
      </c>
      <c r="H9162">
        <v>13.45</v>
      </c>
      <c r="I9162">
        <v>0</v>
      </c>
      <c r="J9162">
        <v>0</v>
      </c>
      <c r="K9162" s="13">
        <v>0.29120000000000001</v>
      </c>
      <c r="L9162" s="13">
        <v>0.13449999999999998</v>
      </c>
      <c r="M9162" s="13">
        <v>0.15670000000000001</v>
      </c>
      <c r="N9162" s="13">
        <v>0</v>
      </c>
      <c r="O9162" s="13">
        <v>0</v>
      </c>
      <c r="P9162" s="12" t="str">
        <f>LEFT(Tabela2[[#This Row],[Código]],2)</f>
        <v>84</v>
      </c>
    </row>
    <row r="9163" spans="2:16" ht="15" customHeight="1" x14ac:dyDescent="0.25">
      <c r="B9163" s="36" t="str">
        <f>LOOKUP(Tabela2[[#This Row],[RESUMO]],Tabela3[Grupo],Tabela3[Meus produtos])</f>
        <v>Não</v>
      </c>
      <c r="C9163" s="30" t="s">
        <v>8735</v>
      </c>
      <c r="D9163" t="s">
        <v>21238</v>
      </c>
      <c r="E9163" t="s">
        <v>11853</v>
      </c>
      <c r="F9163" s="30" t="s">
        <v>19406</v>
      </c>
      <c r="G9163">
        <v>15.62</v>
      </c>
      <c r="H9163">
        <v>13.62</v>
      </c>
      <c r="I9163">
        <v>0</v>
      </c>
      <c r="J9163">
        <v>0</v>
      </c>
      <c r="K9163" s="13">
        <v>0.29239999999999999</v>
      </c>
      <c r="L9163" s="13">
        <v>0.13619999999999999</v>
      </c>
      <c r="M9163" s="13">
        <v>0.15620000000000001</v>
      </c>
      <c r="N9163" s="13">
        <v>0</v>
      </c>
      <c r="O9163" s="13">
        <v>0</v>
      </c>
      <c r="P9163" s="12" t="str">
        <f>LEFT(Tabela2[[#This Row],[Código]],2)</f>
        <v>84</v>
      </c>
    </row>
    <row r="9164" spans="2:16" ht="15" customHeight="1" x14ac:dyDescent="0.25">
      <c r="B9164" s="36" t="str">
        <f>LOOKUP(Tabela2[[#This Row],[RESUMO]],Tabela3[Grupo],Tabela3[Meus produtos])</f>
        <v>Não</v>
      </c>
      <c r="C9164" s="30" t="s">
        <v>8736</v>
      </c>
      <c r="D9164" t="s">
        <v>21238</v>
      </c>
      <c r="E9164" t="s">
        <v>11853</v>
      </c>
      <c r="F9164" s="30" t="s">
        <v>19407</v>
      </c>
      <c r="G9164">
        <v>15.67</v>
      </c>
      <c r="H9164">
        <v>13.45</v>
      </c>
      <c r="I9164">
        <v>0</v>
      </c>
      <c r="J9164">
        <v>0</v>
      </c>
      <c r="K9164" s="13">
        <v>0.29120000000000001</v>
      </c>
      <c r="L9164" s="13">
        <v>0.13449999999999998</v>
      </c>
      <c r="M9164" s="13">
        <v>0.15670000000000001</v>
      </c>
      <c r="N9164" s="13">
        <v>0</v>
      </c>
      <c r="O9164" s="13">
        <v>0</v>
      </c>
      <c r="P9164" s="12" t="str">
        <f>LEFT(Tabela2[[#This Row],[Código]],2)</f>
        <v>84</v>
      </c>
    </row>
    <row r="9165" spans="2:16" ht="15" customHeight="1" x14ac:dyDescent="0.25">
      <c r="B9165" s="36" t="str">
        <f>LOOKUP(Tabela2[[#This Row],[RESUMO]],Tabela3[Grupo],Tabela3[Meus produtos])</f>
        <v>Não</v>
      </c>
      <c r="C9165" s="30" t="s">
        <v>8737</v>
      </c>
      <c r="D9165" t="s">
        <v>21238</v>
      </c>
      <c r="E9165" t="s">
        <v>11853</v>
      </c>
      <c r="F9165" s="30" t="s">
        <v>19408</v>
      </c>
      <c r="G9165">
        <v>15.84</v>
      </c>
      <c r="H9165">
        <v>13.62</v>
      </c>
      <c r="I9165">
        <v>0</v>
      </c>
      <c r="J9165">
        <v>0</v>
      </c>
      <c r="K9165" s="13">
        <v>0.29459999999999997</v>
      </c>
      <c r="L9165" s="13">
        <v>0.13619999999999999</v>
      </c>
      <c r="M9165" s="13">
        <v>0.15839999999999999</v>
      </c>
      <c r="N9165" s="13">
        <v>0</v>
      </c>
      <c r="O9165" s="13">
        <v>0</v>
      </c>
      <c r="P9165" s="12" t="str">
        <f>LEFT(Tabela2[[#This Row],[Código]],2)</f>
        <v>84</v>
      </c>
    </row>
    <row r="9166" spans="2:16" ht="15" customHeight="1" x14ac:dyDescent="0.25">
      <c r="B9166" s="36" t="str">
        <f>LOOKUP(Tabela2[[#This Row],[RESUMO]],Tabela3[Grupo],Tabela3[Meus produtos])</f>
        <v>Não</v>
      </c>
      <c r="C9166" s="30" t="s">
        <v>8738</v>
      </c>
      <c r="D9166" t="s">
        <v>21238</v>
      </c>
      <c r="E9166" t="s">
        <v>11853</v>
      </c>
      <c r="F9166" s="30" t="s">
        <v>19409</v>
      </c>
      <c r="G9166">
        <v>15.84</v>
      </c>
      <c r="H9166">
        <v>13.62</v>
      </c>
      <c r="I9166">
        <v>0</v>
      </c>
      <c r="J9166">
        <v>0</v>
      </c>
      <c r="K9166" s="13">
        <v>0.29459999999999997</v>
      </c>
      <c r="L9166" s="13">
        <v>0.13619999999999999</v>
      </c>
      <c r="M9166" s="13">
        <v>0.15839999999999999</v>
      </c>
      <c r="N9166" s="13">
        <v>0</v>
      </c>
      <c r="O9166" s="13">
        <v>0</v>
      </c>
      <c r="P9166" s="12" t="str">
        <f>LEFT(Tabela2[[#This Row],[Código]],2)</f>
        <v>84</v>
      </c>
    </row>
    <row r="9167" spans="2:16" ht="15" customHeight="1" x14ac:dyDescent="0.25">
      <c r="B9167" s="36" t="str">
        <f>LOOKUP(Tabela2[[#This Row],[RESUMO]],Tabela3[Grupo],Tabela3[Meus produtos])</f>
        <v>Não</v>
      </c>
      <c r="C9167" s="30" t="s">
        <v>8739</v>
      </c>
      <c r="D9167" t="s">
        <v>21238</v>
      </c>
      <c r="E9167" t="s">
        <v>11853</v>
      </c>
      <c r="F9167" s="30" t="s">
        <v>19410</v>
      </c>
      <c r="G9167">
        <v>15.65</v>
      </c>
      <c r="H9167">
        <v>13.62</v>
      </c>
      <c r="I9167">
        <v>0</v>
      </c>
      <c r="J9167">
        <v>0</v>
      </c>
      <c r="K9167" s="13">
        <v>0.29269999999999996</v>
      </c>
      <c r="L9167" s="13">
        <v>0.13619999999999999</v>
      </c>
      <c r="M9167" s="13">
        <v>0.1565</v>
      </c>
      <c r="N9167" s="13">
        <v>0</v>
      </c>
      <c r="O9167" s="13">
        <v>0</v>
      </c>
      <c r="P9167" s="12" t="str">
        <f>LEFT(Tabela2[[#This Row],[Código]],2)</f>
        <v>84</v>
      </c>
    </row>
    <row r="9168" spans="2:16" ht="15" customHeight="1" x14ac:dyDescent="0.25">
      <c r="B9168" s="36" t="str">
        <f>LOOKUP(Tabela2[[#This Row],[RESUMO]],Tabela3[Grupo],Tabela3[Meus produtos])</f>
        <v>Não</v>
      </c>
      <c r="C9168" s="30" t="s">
        <v>8740</v>
      </c>
      <c r="D9168" t="s">
        <v>21238</v>
      </c>
      <c r="E9168" t="s">
        <v>11853</v>
      </c>
      <c r="F9168" s="30" t="s">
        <v>19411</v>
      </c>
      <c r="G9168">
        <v>15.84</v>
      </c>
      <c r="H9168">
        <v>13.62</v>
      </c>
      <c r="I9168">
        <v>0</v>
      </c>
      <c r="J9168">
        <v>0</v>
      </c>
      <c r="K9168" s="13">
        <v>0.29459999999999997</v>
      </c>
      <c r="L9168" s="13">
        <v>0.13619999999999999</v>
      </c>
      <c r="M9168" s="13">
        <v>0.15839999999999999</v>
      </c>
      <c r="N9168" s="13">
        <v>0</v>
      </c>
      <c r="O9168" s="13">
        <v>0</v>
      </c>
      <c r="P9168" s="12" t="str">
        <f>LEFT(Tabela2[[#This Row],[Código]],2)</f>
        <v>84</v>
      </c>
    </row>
    <row r="9169" spans="2:16" ht="15" customHeight="1" x14ac:dyDescent="0.25">
      <c r="B9169" s="36" t="str">
        <f>LOOKUP(Tabela2[[#This Row],[RESUMO]],Tabela3[Grupo],Tabela3[Meus produtos])</f>
        <v>Não</v>
      </c>
      <c r="C9169" s="30" t="s">
        <v>8741</v>
      </c>
      <c r="D9169" t="s">
        <v>21238</v>
      </c>
      <c r="E9169" t="s">
        <v>11853</v>
      </c>
      <c r="F9169" s="30" t="s">
        <v>19412</v>
      </c>
      <c r="G9169">
        <v>15.84</v>
      </c>
      <c r="H9169">
        <v>13.62</v>
      </c>
      <c r="I9169">
        <v>0</v>
      </c>
      <c r="J9169">
        <v>0</v>
      </c>
      <c r="K9169" s="13">
        <v>0.29459999999999997</v>
      </c>
      <c r="L9169" s="13">
        <v>0.13619999999999999</v>
      </c>
      <c r="M9169" s="13">
        <v>0.15839999999999999</v>
      </c>
      <c r="N9169" s="13">
        <v>0</v>
      </c>
      <c r="O9169" s="13">
        <v>0</v>
      </c>
      <c r="P9169" s="12" t="str">
        <f>LEFT(Tabela2[[#This Row],[Código]],2)</f>
        <v>84</v>
      </c>
    </row>
    <row r="9170" spans="2:16" ht="15" customHeight="1" x14ac:dyDescent="0.25">
      <c r="B9170" s="36" t="str">
        <f>LOOKUP(Tabela2[[#This Row],[RESUMO]],Tabela3[Grupo],Tabela3[Meus produtos])</f>
        <v>Não</v>
      </c>
      <c r="C9170" s="30" t="s">
        <v>8742</v>
      </c>
      <c r="D9170" t="s">
        <v>21238</v>
      </c>
      <c r="E9170" t="s">
        <v>11853</v>
      </c>
      <c r="F9170" s="30" t="s">
        <v>19413</v>
      </c>
      <c r="G9170">
        <v>18.95</v>
      </c>
      <c r="H9170">
        <v>13.45</v>
      </c>
      <c r="I9170">
        <v>8.8000000000000007</v>
      </c>
      <c r="J9170">
        <v>0</v>
      </c>
      <c r="K9170" s="13">
        <v>0.41199999999999998</v>
      </c>
      <c r="L9170" s="13">
        <v>0.13449999999999998</v>
      </c>
      <c r="M9170" s="13">
        <v>0.1895</v>
      </c>
      <c r="N9170" s="13">
        <v>8.8000000000000009E-2</v>
      </c>
      <c r="O9170" s="13">
        <v>0</v>
      </c>
      <c r="P9170" s="12" t="str">
        <f>LEFT(Tabela2[[#This Row],[Código]],2)</f>
        <v>84</v>
      </c>
    </row>
    <row r="9171" spans="2:16" ht="15" customHeight="1" x14ac:dyDescent="0.25">
      <c r="B9171" s="36" t="str">
        <f>LOOKUP(Tabela2[[#This Row],[RESUMO]],Tabela3[Grupo],Tabela3[Meus produtos])</f>
        <v>Não</v>
      </c>
      <c r="C9171" s="30" t="s">
        <v>8743</v>
      </c>
      <c r="D9171" t="s">
        <v>21238</v>
      </c>
      <c r="E9171" t="s">
        <v>11853</v>
      </c>
      <c r="F9171" s="30" t="s">
        <v>19414</v>
      </c>
      <c r="G9171">
        <v>18.95</v>
      </c>
      <c r="H9171">
        <v>13.45</v>
      </c>
      <c r="I9171">
        <v>8.8000000000000007</v>
      </c>
      <c r="J9171">
        <v>0</v>
      </c>
      <c r="K9171" s="13">
        <v>0.41199999999999998</v>
      </c>
      <c r="L9171" s="13">
        <v>0.13449999999999998</v>
      </c>
      <c r="M9171" s="13">
        <v>0.1895</v>
      </c>
      <c r="N9171" s="13">
        <v>8.8000000000000009E-2</v>
      </c>
      <c r="O9171" s="13">
        <v>0</v>
      </c>
      <c r="P9171" s="12" t="str">
        <f>LEFT(Tabela2[[#This Row],[Código]],2)</f>
        <v>84</v>
      </c>
    </row>
    <row r="9172" spans="2:16" ht="15" customHeight="1" x14ac:dyDescent="0.25">
      <c r="B9172" s="36" t="str">
        <f>LOOKUP(Tabela2[[#This Row],[RESUMO]],Tabela3[Grupo],Tabela3[Meus produtos])</f>
        <v>Não</v>
      </c>
      <c r="C9172" s="30" t="s">
        <v>8744</v>
      </c>
      <c r="D9172" t="s">
        <v>21238</v>
      </c>
      <c r="E9172" t="s">
        <v>11853</v>
      </c>
      <c r="F9172" s="30" t="s">
        <v>19415</v>
      </c>
      <c r="G9172">
        <v>15.84</v>
      </c>
      <c r="H9172">
        <v>13.62</v>
      </c>
      <c r="I9172">
        <v>0</v>
      </c>
      <c r="J9172">
        <v>0</v>
      </c>
      <c r="K9172" s="13">
        <v>0.29459999999999997</v>
      </c>
      <c r="L9172" s="13">
        <v>0.13619999999999999</v>
      </c>
      <c r="M9172" s="13">
        <v>0.15839999999999999</v>
      </c>
      <c r="N9172" s="13">
        <v>0</v>
      </c>
      <c r="O9172" s="13">
        <v>0</v>
      </c>
      <c r="P9172" s="12" t="str">
        <f>LEFT(Tabela2[[#This Row],[Código]],2)</f>
        <v>84</v>
      </c>
    </row>
    <row r="9173" spans="2:16" ht="15" customHeight="1" x14ac:dyDescent="0.25">
      <c r="B9173" s="36" t="str">
        <f>LOOKUP(Tabela2[[#This Row],[RESUMO]],Tabela3[Grupo],Tabela3[Meus produtos])</f>
        <v>Não</v>
      </c>
      <c r="C9173" s="30" t="s">
        <v>8745</v>
      </c>
      <c r="D9173" t="s">
        <v>21238</v>
      </c>
      <c r="E9173" t="s">
        <v>11853</v>
      </c>
      <c r="F9173" s="30" t="s">
        <v>19416</v>
      </c>
      <c r="G9173">
        <v>15.84</v>
      </c>
      <c r="H9173">
        <v>13.62</v>
      </c>
      <c r="I9173">
        <v>0</v>
      </c>
      <c r="J9173">
        <v>0</v>
      </c>
      <c r="K9173" s="13">
        <v>0.29459999999999997</v>
      </c>
      <c r="L9173" s="13">
        <v>0.13619999999999999</v>
      </c>
      <c r="M9173" s="13">
        <v>0.15839999999999999</v>
      </c>
      <c r="N9173" s="13">
        <v>0</v>
      </c>
      <c r="O9173" s="13">
        <v>0</v>
      </c>
      <c r="P9173" s="12" t="str">
        <f>LEFT(Tabela2[[#This Row],[Código]],2)</f>
        <v>84</v>
      </c>
    </row>
    <row r="9174" spans="2:16" ht="15" customHeight="1" x14ac:dyDescent="0.25">
      <c r="B9174" s="36" t="str">
        <f>LOOKUP(Tabela2[[#This Row],[RESUMO]],Tabela3[Grupo],Tabela3[Meus produtos])</f>
        <v>Não</v>
      </c>
      <c r="C9174" s="30" t="s">
        <v>8746</v>
      </c>
      <c r="D9174" t="s">
        <v>21238</v>
      </c>
      <c r="E9174" t="s">
        <v>11853</v>
      </c>
      <c r="F9174" s="30" t="s">
        <v>19417</v>
      </c>
      <c r="G9174">
        <v>15.65</v>
      </c>
      <c r="H9174">
        <v>13.45</v>
      </c>
      <c r="I9174">
        <v>0</v>
      </c>
      <c r="J9174">
        <v>0</v>
      </c>
      <c r="K9174" s="13">
        <v>0.29099999999999998</v>
      </c>
      <c r="L9174" s="13">
        <v>0.13449999999999998</v>
      </c>
      <c r="M9174" s="13">
        <v>0.1565</v>
      </c>
      <c r="N9174" s="13">
        <v>0</v>
      </c>
      <c r="O9174" s="13">
        <v>0</v>
      </c>
      <c r="P9174" s="12" t="str">
        <f>LEFT(Tabela2[[#This Row],[Código]],2)</f>
        <v>84</v>
      </c>
    </row>
    <row r="9175" spans="2:16" ht="15" customHeight="1" x14ac:dyDescent="0.25">
      <c r="B9175" s="36" t="str">
        <f>LOOKUP(Tabela2[[#This Row],[RESUMO]],Tabela3[Grupo],Tabela3[Meus produtos])</f>
        <v>Não</v>
      </c>
      <c r="C9175" s="30" t="s">
        <v>8747</v>
      </c>
      <c r="D9175" t="s">
        <v>21238</v>
      </c>
      <c r="E9175" t="s">
        <v>11853</v>
      </c>
      <c r="F9175" s="30" t="s">
        <v>19418</v>
      </c>
      <c r="G9175">
        <v>15.65</v>
      </c>
      <c r="H9175">
        <v>13.45</v>
      </c>
      <c r="I9175">
        <v>0</v>
      </c>
      <c r="J9175">
        <v>0</v>
      </c>
      <c r="K9175" s="13">
        <v>0.29099999999999998</v>
      </c>
      <c r="L9175" s="13">
        <v>0.13449999999999998</v>
      </c>
      <c r="M9175" s="13">
        <v>0.1565</v>
      </c>
      <c r="N9175" s="13">
        <v>0</v>
      </c>
      <c r="O9175" s="13">
        <v>0</v>
      </c>
      <c r="P9175" s="12" t="str">
        <f>LEFT(Tabela2[[#This Row],[Código]],2)</f>
        <v>84</v>
      </c>
    </row>
    <row r="9176" spans="2:16" ht="15" customHeight="1" x14ac:dyDescent="0.25">
      <c r="B9176" s="36" t="str">
        <f>LOOKUP(Tabela2[[#This Row],[RESUMO]],Tabela3[Grupo],Tabela3[Meus produtos])</f>
        <v>Não</v>
      </c>
      <c r="C9176" s="30" t="s">
        <v>8748</v>
      </c>
      <c r="D9176" t="s">
        <v>21238</v>
      </c>
      <c r="E9176" t="s">
        <v>11853</v>
      </c>
      <c r="F9176" s="30" t="s">
        <v>19419</v>
      </c>
      <c r="G9176">
        <v>6.4</v>
      </c>
      <c r="H9176">
        <v>4.2</v>
      </c>
      <c r="I9176">
        <v>0</v>
      </c>
      <c r="J9176">
        <v>0</v>
      </c>
      <c r="K9176" s="13">
        <v>0.10600000000000001</v>
      </c>
      <c r="L9176" s="13">
        <v>4.2000000000000003E-2</v>
      </c>
      <c r="M9176" s="13">
        <v>6.4000000000000001E-2</v>
      </c>
      <c r="N9176" s="13">
        <v>0</v>
      </c>
      <c r="O9176" s="13">
        <v>0</v>
      </c>
      <c r="P9176" s="12" t="str">
        <f>LEFT(Tabela2[[#This Row],[Código]],2)</f>
        <v>84</v>
      </c>
    </row>
    <row r="9177" spans="2:16" ht="15" customHeight="1" x14ac:dyDescent="0.25">
      <c r="B9177" s="36" t="str">
        <f>LOOKUP(Tabela2[[#This Row],[RESUMO]],Tabela3[Grupo],Tabela3[Meus produtos])</f>
        <v>Não</v>
      </c>
      <c r="C9177" s="30" t="s">
        <v>8749</v>
      </c>
      <c r="D9177" t="s">
        <v>21238</v>
      </c>
      <c r="E9177" t="s">
        <v>11853</v>
      </c>
      <c r="F9177" s="30" t="s">
        <v>19420</v>
      </c>
      <c r="G9177">
        <v>6.4</v>
      </c>
      <c r="H9177">
        <v>4.2</v>
      </c>
      <c r="I9177">
        <v>0</v>
      </c>
      <c r="J9177">
        <v>0</v>
      </c>
      <c r="K9177" s="13">
        <v>0.10600000000000001</v>
      </c>
      <c r="L9177" s="13">
        <v>4.2000000000000003E-2</v>
      </c>
      <c r="M9177" s="13">
        <v>6.4000000000000001E-2</v>
      </c>
      <c r="N9177" s="13">
        <v>0</v>
      </c>
      <c r="O9177" s="13">
        <v>0</v>
      </c>
      <c r="P9177" s="12" t="str">
        <f>LEFT(Tabela2[[#This Row],[Código]],2)</f>
        <v>84</v>
      </c>
    </row>
    <row r="9178" spans="2:16" ht="15" customHeight="1" x14ac:dyDescent="0.25">
      <c r="B9178" s="36" t="str">
        <f>LOOKUP(Tabela2[[#This Row],[RESUMO]],Tabela3[Grupo],Tabela3[Meus produtos])</f>
        <v>Não</v>
      </c>
      <c r="C9178" s="30" t="s">
        <v>8750</v>
      </c>
      <c r="D9178" t="s">
        <v>21238</v>
      </c>
      <c r="E9178" t="s">
        <v>11853</v>
      </c>
      <c r="F9178" s="30" t="s">
        <v>19421</v>
      </c>
      <c r="G9178">
        <v>6.59</v>
      </c>
      <c r="H9178">
        <v>4.37</v>
      </c>
      <c r="I9178">
        <v>0</v>
      </c>
      <c r="J9178">
        <v>0</v>
      </c>
      <c r="K9178" s="13">
        <v>0.1096</v>
      </c>
      <c r="L9178" s="13">
        <v>4.3700000000000003E-2</v>
      </c>
      <c r="M9178" s="13">
        <v>6.59E-2</v>
      </c>
      <c r="N9178" s="13">
        <v>0</v>
      </c>
      <c r="O9178" s="13">
        <v>0</v>
      </c>
      <c r="P9178" s="12" t="str">
        <f>LEFT(Tabela2[[#This Row],[Código]],2)</f>
        <v>84</v>
      </c>
    </row>
    <row r="9179" spans="2:16" ht="15" customHeight="1" x14ac:dyDescent="0.25">
      <c r="B9179" s="36" t="str">
        <f>LOOKUP(Tabela2[[#This Row],[RESUMO]],Tabela3[Grupo],Tabela3[Meus produtos])</f>
        <v>Não</v>
      </c>
      <c r="C9179" s="30" t="s">
        <v>8751</v>
      </c>
      <c r="D9179" t="s">
        <v>21238</v>
      </c>
      <c r="E9179" t="s">
        <v>11853</v>
      </c>
      <c r="F9179" s="30" t="s">
        <v>19422</v>
      </c>
      <c r="G9179">
        <v>6.55</v>
      </c>
      <c r="H9179">
        <v>4.3499999999999996</v>
      </c>
      <c r="I9179">
        <v>0</v>
      </c>
      <c r="J9179">
        <v>0</v>
      </c>
      <c r="K9179" s="13">
        <v>0.109</v>
      </c>
      <c r="L9179" s="13">
        <v>4.3499999999999997E-2</v>
      </c>
      <c r="M9179" s="13">
        <v>6.5500000000000003E-2</v>
      </c>
      <c r="N9179" s="13">
        <v>0</v>
      </c>
      <c r="O9179" s="13">
        <v>0</v>
      </c>
      <c r="P9179" s="12" t="str">
        <f>LEFT(Tabela2[[#This Row],[Código]],2)</f>
        <v>84</v>
      </c>
    </row>
    <row r="9180" spans="2:16" ht="15" customHeight="1" x14ac:dyDescent="0.25">
      <c r="B9180" s="36" t="str">
        <f>LOOKUP(Tabela2[[#This Row],[RESUMO]],Tabela3[Grupo],Tabela3[Meus produtos])</f>
        <v>Não</v>
      </c>
      <c r="C9180" s="30" t="s">
        <v>8752</v>
      </c>
      <c r="D9180" t="s">
        <v>21238</v>
      </c>
      <c r="E9180" t="s">
        <v>11853</v>
      </c>
      <c r="F9180" s="30" t="s">
        <v>19423</v>
      </c>
      <c r="G9180">
        <v>6.59</v>
      </c>
      <c r="H9180">
        <v>4.37</v>
      </c>
      <c r="I9180">
        <v>0</v>
      </c>
      <c r="J9180">
        <v>0</v>
      </c>
      <c r="K9180" s="13">
        <v>0.1096</v>
      </c>
      <c r="L9180" s="13">
        <v>4.3700000000000003E-2</v>
      </c>
      <c r="M9180" s="13">
        <v>6.59E-2</v>
      </c>
      <c r="N9180" s="13">
        <v>0</v>
      </c>
      <c r="O9180" s="13">
        <v>0</v>
      </c>
      <c r="P9180" s="12" t="str">
        <f>LEFT(Tabela2[[#This Row],[Código]],2)</f>
        <v>84</v>
      </c>
    </row>
    <row r="9181" spans="2:16" ht="15" customHeight="1" x14ac:dyDescent="0.25">
      <c r="B9181" s="36" t="str">
        <f>LOOKUP(Tabela2[[#This Row],[RESUMO]],Tabela3[Grupo],Tabela3[Meus produtos])</f>
        <v>Não</v>
      </c>
      <c r="C9181" s="30" t="s">
        <v>8753</v>
      </c>
      <c r="D9181" t="s">
        <v>21238</v>
      </c>
      <c r="E9181" t="s">
        <v>11853</v>
      </c>
      <c r="F9181" s="30" t="s">
        <v>19424</v>
      </c>
      <c r="G9181">
        <v>6.4</v>
      </c>
      <c r="H9181">
        <v>4.2</v>
      </c>
      <c r="I9181">
        <v>0</v>
      </c>
      <c r="J9181">
        <v>0</v>
      </c>
      <c r="K9181" s="13">
        <v>0.10600000000000001</v>
      </c>
      <c r="L9181" s="13">
        <v>4.2000000000000003E-2</v>
      </c>
      <c r="M9181" s="13">
        <v>6.4000000000000001E-2</v>
      </c>
      <c r="N9181" s="13">
        <v>0</v>
      </c>
      <c r="O9181" s="13">
        <v>0</v>
      </c>
      <c r="P9181" s="12" t="str">
        <f>LEFT(Tabela2[[#This Row],[Código]],2)</f>
        <v>84</v>
      </c>
    </row>
    <row r="9182" spans="2:16" ht="15" customHeight="1" x14ac:dyDescent="0.25">
      <c r="B9182" s="36" t="str">
        <f>LOOKUP(Tabela2[[#This Row],[RESUMO]],Tabela3[Grupo],Tabela3[Meus produtos])</f>
        <v>Não</v>
      </c>
      <c r="C9182" s="30" t="s">
        <v>8754</v>
      </c>
      <c r="D9182" t="s">
        <v>21238</v>
      </c>
      <c r="E9182" t="s">
        <v>11853</v>
      </c>
      <c r="F9182" s="30" t="s">
        <v>19425</v>
      </c>
      <c r="G9182">
        <v>6.4</v>
      </c>
      <c r="H9182">
        <v>4.2</v>
      </c>
      <c r="I9182">
        <v>0</v>
      </c>
      <c r="J9182">
        <v>0</v>
      </c>
      <c r="K9182" s="13">
        <v>0.10600000000000001</v>
      </c>
      <c r="L9182" s="13">
        <v>4.2000000000000003E-2</v>
      </c>
      <c r="M9182" s="13">
        <v>6.4000000000000001E-2</v>
      </c>
      <c r="N9182" s="13">
        <v>0</v>
      </c>
      <c r="O9182" s="13">
        <v>0</v>
      </c>
      <c r="P9182" s="12" t="str">
        <f>LEFT(Tabela2[[#This Row],[Código]],2)</f>
        <v>84</v>
      </c>
    </row>
    <row r="9183" spans="2:16" ht="15" customHeight="1" x14ac:dyDescent="0.25">
      <c r="B9183" s="36" t="str">
        <f>LOOKUP(Tabela2[[#This Row],[RESUMO]],Tabela3[Grupo],Tabela3[Meus produtos])</f>
        <v>Não</v>
      </c>
      <c r="C9183" s="30" t="s">
        <v>8755</v>
      </c>
      <c r="D9183" t="s">
        <v>21238</v>
      </c>
      <c r="E9183" t="s">
        <v>11853</v>
      </c>
      <c r="F9183" s="30" t="s">
        <v>19426</v>
      </c>
      <c r="G9183">
        <v>6.4</v>
      </c>
      <c r="H9183">
        <v>4.2</v>
      </c>
      <c r="I9183">
        <v>0</v>
      </c>
      <c r="J9183">
        <v>0</v>
      </c>
      <c r="K9183" s="13">
        <v>0.10600000000000001</v>
      </c>
      <c r="L9183" s="13">
        <v>4.2000000000000003E-2</v>
      </c>
      <c r="M9183" s="13">
        <v>6.4000000000000001E-2</v>
      </c>
      <c r="N9183" s="13">
        <v>0</v>
      </c>
      <c r="O9183" s="13">
        <v>0</v>
      </c>
      <c r="P9183" s="12" t="str">
        <f>LEFT(Tabela2[[#This Row],[Código]],2)</f>
        <v>84</v>
      </c>
    </row>
    <row r="9184" spans="2:16" ht="15" customHeight="1" x14ac:dyDescent="0.25">
      <c r="B9184" s="36" t="str">
        <f>LOOKUP(Tabela2[[#This Row],[RESUMO]],Tabela3[Grupo],Tabela3[Meus produtos])</f>
        <v>Não</v>
      </c>
      <c r="C9184" s="30" t="s">
        <v>8756</v>
      </c>
      <c r="D9184" t="s">
        <v>21238</v>
      </c>
      <c r="E9184" t="s">
        <v>11853</v>
      </c>
      <c r="F9184" s="30" t="s">
        <v>19427</v>
      </c>
      <c r="G9184">
        <v>6.4</v>
      </c>
      <c r="H9184">
        <v>4.2</v>
      </c>
      <c r="I9184">
        <v>0</v>
      </c>
      <c r="J9184">
        <v>0</v>
      </c>
      <c r="K9184" s="13">
        <v>0.10600000000000001</v>
      </c>
      <c r="L9184" s="13">
        <v>4.2000000000000003E-2</v>
      </c>
      <c r="M9184" s="13">
        <v>6.4000000000000001E-2</v>
      </c>
      <c r="N9184" s="13">
        <v>0</v>
      </c>
      <c r="O9184" s="13">
        <v>0</v>
      </c>
      <c r="P9184" s="12" t="str">
        <f>LEFT(Tabela2[[#This Row],[Código]],2)</f>
        <v>84</v>
      </c>
    </row>
    <row r="9185" spans="2:16" ht="15" customHeight="1" x14ac:dyDescent="0.25">
      <c r="B9185" s="36" t="str">
        <f>LOOKUP(Tabela2[[#This Row],[RESUMO]],Tabela3[Grupo],Tabela3[Meus produtos])</f>
        <v>Não</v>
      </c>
      <c r="C9185" s="30" t="s">
        <v>8757</v>
      </c>
      <c r="D9185" t="s">
        <v>21238</v>
      </c>
      <c r="E9185" t="s">
        <v>11853</v>
      </c>
      <c r="F9185" s="30" t="s">
        <v>19428</v>
      </c>
      <c r="G9185">
        <v>6.4</v>
      </c>
      <c r="H9185">
        <v>4.2</v>
      </c>
      <c r="I9185">
        <v>0</v>
      </c>
      <c r="J9185">
        <v>0</v>
      </c>
      <c r="K9185" s="13">
        <v>0.10600000000000001</v>
      </c>
      <c r="L9185" s="13">
        <v>4.2000000000000003E-2</v>
      </c>
      <c r="M9185" s="13">
        <v>6.4000000000000001E-2</v>
      </c>
      <c r="N9185" s="13">
        <v>0</v>
      </c>
      <c r="O9185" s="13">
        <v>0</v>
      </c>
      <c r="P9185" s="12" t="str">
        <f>LEFT(Tabela2[[#This Row],[Código]],2)</f>
        <v>84</v>
      </c>
    </row>
    <row r="9186" spans="2:16" ht="15" customHeight="1" x14ac:dyDescent="0.25">
      <c r="B9186" s="36" t="str">
        <f>LOOKUP(Tabela2[[#This Row],[RESUMO]],Tabela3[Grupo],Tabela3[Meus produtos])</f>
        <v>Não</v>
      </c>
      <c r="C9186" s="30" t="s">
        <v>8758</v>
      </c>
      <c r="D9186" t="s">
        <v>21238</v>
      </c>
      <c r="E9186" t="s">
        <v>11853</v>
      </c>
      <c r="F9186" s="30" t="s">
        <v>19429</v>
      </c>
      <c r="G9186">
        <v>6.55</v>
      </c>
      <c r="H9186">
        <v>4.3499999999999996</v>
      </c>
      <c r="I9186">
        <v>0</v>
      </c>
      <c r="J9186">
        <v>0</v>
      </c>
      <c r="K9186" s="13">
        <v>0.109</v>
      </c>
      <c r="L9186" s="13">
        <v>4.3499999999999997E-2</v>
      </c>
      <c r="M9186" s="13">
        <v>6.5500000000000003E-2</v>
      </c>
      <c r="N9186" s="13">
        <v>0</v>
      </c>
      <c r="O9186" s="13">
        <v>0</v>
      </c>
      <c r="P9186" s="12" t="str">
        <f>LEFT(Tabela2[[#This Row],[Código]],2)</f>
        <v>84</v>
      </c>
    </row>
    <row r="9187" spans="2:16" ht="15" customHeight="1" x14ac:dyDescent="0.25">
      <c r="B9187" s="36" t="str">
        <f>LOOKUP(Tabela2[[#This Row],[RESUMO]],Tabela3[Grupo],Tabela3[Meus produtos])</f>
        <v>Não</v>
      </c>
      <c r="C9187" s="30" t="s">
        <v>8759</v>
      </c>
      <c r="D9187" t="s">
        <v>21238</v>
      </c>
      <c r="E9187" t="s">
        <v>11853</v>
      </c>
      <c r="F9187" s="30" t="s">
        <v>19430</v>
      </c>
      <c r="G9187">
        <v>6.55</v>
      </c>
      <c r="H9187">
        <v>4.3499999999999996</v>
      </c>
      <c r="I9187">
        <v>0</v>
      </c>
      <c r="J9187">
        <v>0</v>
      </c>
      <c r="K9187" s="13">
        <v>0.109</v>
      </c>
      <c r="L9187" s="13">
        <v>4.3499999999999997E-2</v>
      </c>
      <c r="M9187" s="13">
        <v>6.5500000000000003E-2</v>
      </c>
      <c r="N9187" s="13">
        <v>0</v>
      </c>
      <c r="O9187" s="13">
        <v>0</v>
      </c>
      <c r="P9187" s="12" t="str">
        <f>LEFT(Tabela2[[#This Row],[Código]],2)</f>
        <v>84</v>
      </c>
    </row>
    <row r="9188" spans="2:16" ht="15" customHeight="1" x14ac:dyDescent="0.25">
      <c r="B9188" s="36" t="str">
        <f>LOOKUP(Tabela2[[#This Row],[RESUMO]],Tabela3[Grupo],Tabela3[Meus produtos])</f>
        <v>Não</v>
      </c>
      <c r="C9188" s="30" t="s">
        <v>8760</v>
      </c>
      <c r="D9188" t="s">
        <v>21238</v>
      </c>
      <c r="E9188" t="s">
        <v>11853</v>
      </c>
      <c r="F9188" s="30" t="s">
        <v>19431</v>
      </c>
      <c r="G9188">
        <v>10.96</v>
      </c>
      <c r="H9188">
        <v>8.9600000000000009</v>
      </c>
      <c r="I9188">
        <v>12</v>
      </c>
      <c r="J9188">
        <v>0</v>
      </c>
      <c r="K9188" s="13">
        <v>0.31920000000000004</v>
      </c>
      <c r="L9188" s="13">
        <v>8.9600000000000013E-2</v>
      </c>
      <c r="M9188" s="13">
        <v>0.1096</v>
      </c>
      <c r="N9188" s="13">
        <v>0.12</v>
      </c>
      <c r="O9188" s="13">
        <v>0</v>
      </c>
      <c r="P9188" s="12" t="str">
        <f>LEFT(Tabela2[[#This Row],[Código]],2)</f>
        <v>85</v>
      </c>
    </row>
    <row r="9189" spans="2:16" ht="15" customHeight="1" x14ac:dyDescent="0.25">
      <c r="B9189" s="36" t="str">
        <f>LOOKUP(Tabela2[[#This Row],[RESUMO]],Tabela3[Grupo],Tabela3[Meus produtos])</f>
        <v>Não</v>
      </c>
      <c r="C9189" s="30" t="s">
        <v>8760</v>
      </c>
      <c r="D9189" t="s">
        <v>124</v>
      </c>
      <c r="E9189" t="s">
        <v>11853</v>
      </c>
      <c r="F9189" s="30" t="s">
        <v>21516</v>
      </c>
      <c r="G9189">
        <v>15.29</v>
      </c>
      <c r="H9189">
        <v>13.29</v>
      </c>
      <c r="I9189">
        <v>12</v>
      </c>
      <c r="J9189">
        <v>0</v>
      </c>
      <c r="K9189" s="13">
        <v>0.40579999999999994</v>
      </c>
      <c r="L9189" s="13">
        <v>0.13289999999999999</v>
      </c>
      <c r="M9189" s="13">
        <v>0.15289999999999998</v>
      </c>
      <c r="N9189" s="13">
        <v>0.12</v>
      </c>
      <c r="O9189" s="13">
        <v>0</v>
      </c>
      <c r="P9189" s="12" t="str">
        <f>LEFT(Tabela2[[#This Row],[Código]],2)</f>
        <v>85</v>
      </c>
    </row>
    <row r="9190" spans="2:16" ht="15" customHeight="1" x14ac:dyDescent="0.25">
      <c r="B9190" s="36" t="str">
        <f>LOOKUP(Tabela2[[#This Row],[RESUMO]],Tabela3[Grupo],Tabela3[Meus produtos])</f>
        <v>Não</v>
      </c>
      <c r="C9190" s="30" t="s">
        <v>8761</v>
      </c>
      <c r="D9190" t="s">
        <v>21238</v>
      </c>
      <c r="E9190" t="s">
        <v>11853</v>
      </c>
      <c r="F9190" s="30" t="s">
        <v>19432</v>
      </c>
      <c r="G9190">
        <v>22.39</v>
      </c>
      <c r="H9190">
        <v>16.04</v>
      </c>
      <c r="I9190">
        <v>12</v>
      </c>
      <c r="J9190">
        <v>0</v>
      </c>
      <c r="K9190" s="13">
        <v>0.50429999999999997</v>
      </c>
      <c r="L9190" s="13">
        <v>0.16039999999999999</v>
      </c>
      <c r="M9190" s="13">
        <v>0.22390000000000002</v>
      </c>
      <c r="N9190" s="13">
        <v>0.12</v>
      </c>
      <c r="O9190" s="13">
        <v>0</v>
      </c>
      <c r="P9190" s="12" t="str">
        <f>LEFT(Tabela2[[#This Row],[Código]],2)</f>
        <v>85</v>
      </c>
    </row>
    <row r="9191" spans="2:16" ht="15" customHeight="1" x14ac:dyDescent="0.25">
      <c r="B9191" s="36" t="str">
        <f>LOOKUP(Tabela2[[#This Row],[RESUMO]],Tabela3[Grupo],Tabela3[Meus produtos])</f>
        <v>Não</v>
      </c>
      <c r="C9191" s="30" t="s">
        <v>8762</v>
      </c>
      <c r="D9191" t="s">
        <v>21238</v>
      </c>
      <c r="E9191" t="s">
        <v>11853</v>
      </c>
      <c r="F9191" s="30" t="s">
        <v>19433</v>
      </c>
      <c r="G9191">
        <v>30.54</v>
      </c>
      <c r="H9191">
        <v>13.29</v>
      </c>
      <c r="I9191">
        <v>18</v>
      </c>
      <c r="J9191">
        <v>0</v>
      </c>
      <c r="K9191" s="13">
        <v>0.61830000000000007</v>
      </c>
      <c r="L9191" s="13">
        <v>0.13289999999999999</v>
      </c>
      <c r="M9191" s="13">
        <v>0.3054</v>
      </c>
      <c r="N9191" s="13">
        <v>0.18</v>
      </c>
      <c r="O9191" s="13">
        <v>0</v>
      </c>
      <c r="P9191" s="12" t="str">
        <f>LEFT(Tabela2[[#This Row],[Código]],2)</f>
        <v>85</v>
      </c>
    </row>
    <row r="9192" spans="2:16" ht="15" customHeight="1" x14ac:dyDescent="0.25">
      <c r="B9192" s="36" t="str">
        <f>LOOKUP(Tabela2[[#This Row],[RESUMO]],Tabela3[Grupo],Tabela3[Meus produtos])</f>
        <v>Não</v>
      </c>
      <c r="C9192" s="30" t="s">
        <v>8763</v>
      </c>
      <c r="D9192" t="s">
        <v>21238</v>
      </c>
      <c r="E9192" t="s">
        <v>11853</v>
      </c>
      <c r="F9192" s="30" t="s">
        <v>19434</v>
      </c>
      <c r="G9192">
        <v>30.54</v>
      </c>
      <c r="H9192">
        <v>13.29</v>
      </c>
      <c r="I9192">
        <v>18</v>
      </c>
      <c r="J9192">
        <v>0</v>
      </c>
      <c r="K9192" s="13">
        <v>0.61830000000000007</v>
      </c>
      <c r="L9192" s="13">
        <v>0.13289999999999999</v>
      </c>
      <c r="M9192" s="13">
        <v>0.3054</v>
      </c>
      <c r="N9192" s="13">
        <v>0.18</v>
      </c>
      <c r="O9192" s="13">
        <v>0</v>
      </c>
      <c r="P9192" s="12" t="str">
        <f>LEFT(Tabela2[[#This Row],[Código]],2)</f>
        <v>85</v>
      </c>
    </row>
    <row r="9193" spans="2:16" ht="15" customHeight="1" x14ac:dyDescent="0.25">
      <c r="B9193" s="36" t="str">
        <f>LOOKUP(Tabela2[[#This Row],[RESUMO]],Tabela3[Grupo],Tabela3[Meus produtos])</f>
        <v>Não</v>
      </c>
      <c r="C9193" s="30" t="s">
        <v>8764</v>
      </c>
      <c r="D9193" t="s">
        <v>21238</v>
      </c>
      <c r="E9193" t="s">
        <v>11853</v>
      </c>
      <c r="F9193" s="30" t="s">
        <v>19435</v>
      </c>
      <c r="G9193">
        <v>30.54</v>
      </c>
      <c r="H9193">
        <v>13.29</v>
      </c>
      <c r="I9193">
        <v>18</v>
      </c>
      <c r="J9193">
        <v>0</v>
      </c>
      <c r="K9193" s="13">
        <v>0.61830000000000007</v>
      </c>
      <c r="L9193" s="13">
        <v>0.13289999999999999</v>
      </c>
      <c r="M9193" s="13">
        <v>0.3054</v>
      </c>
      <c r="N9193" s="13">
        <v>0.18</v>
      </c>
      <c r="O9193" s="13">
        <v>0</v>
      </c>
      <c r="P9193" s="12" t="str">
        <f>LEFT(Tabela2[[#This Row],[Código]],2)</f>
        <v>85</v>
      </c>
    </row>
    <row r="9194" spans="2:16" ht="15" customHeight="1" x14ac:dyDescent="0.25">
      <c r="B9194" s="36" t="str">
        <f>LOOKUP(Tabela2[[#This Row],[RESUMO]],Tabela3[Grupo],Tabela3[Meus produtos])</f>
        <v>Não</v>
      </c>
      <c r="C9194" s="30" t="s">
        <v>8765</v>
      </c>
      <c r="D9194" t="s">
        <v>21238</v>
      </c>
      <c r="E9194" t="s">
        <v>11853</v>
      </c>
      <c r="F9194" s="30" t="s">
        <v>19436</v>
      </c>
      <c r="G9194">
        <v>30.54</v>
      </c>
      <c r="H9194">
        <v>13.29</v>
      </c>
      <c r="I9194">
        <v>18</v>
      </c>
      <c r="J9194">
        <v>0</v>
      </c>
      <c r="K9194" s="13">
        <v>0.61830000000000007</v>
      </c>
      <c r="L9194" s="13">
        <v>0.13289999999999999</v>
      </c>
      <c r="M9194" s="13">
        <v>0.3054</v>
      </c>
      <c r="N9194" s="13">
        <v>0.18</v>
      </c>
      <c r="O9194" s="13">
        <v>0</v>
      </c>
      <c r="P9194" s="12" t="str">
        <f>LEFT(Tabela2[[#This Row],[Código]],2)</f>
        <v>85</v>
      </c>
    </row>
    <row r="9195" spans="2:16" ht="15" customHeight="1" x14ac:dyDescent="0.25">
      <c r="B9195" s="36" t="str">
        <f>LOOKUP(Tabela2[[#This Row],[RESUMO]],Tabela3[Grupo],Tabela3[Meus produtos])</f>
        <v>Não</v>
      </c>
      <c r="C9195" s="30" t="s">
        <v>8766</v>
      </c>
      <c r="D9195" t="s">
        <v>21238</v>
      </c>
      <c r="E9195" t="s">
        <v>11853</v>
      </c>
      <c r="F9195" s="30" t="s">
        <v>19437</v>
      </c>
      <c r="G9195">
        <v>13.14</v>
      </c>
      <c r="H9195">
        <v>6.79</v>
      </c>
      <c r="I9195">
        <v>12</v>
      </c>
      <c r="J9195">
        <v>0</v>
      </c>
      <c r="K9195" s="13">
        <v>0.31930000000000003</v>
      </c>
      <c r="L9195" s="13">
        <v>6.7900000000000002E-2</v>
      </c>
      <c r="M9195" s="13">
        <v>0.13140000000000002</v>
      </c>
      <c r="N9195" s="13">
        <v>0.12</v>
      </c>
      <c r="O9195" s="13">
        <v>0</v>
      </c>
      <c r="P9195" s="12" t="str">
        <f>LEFT(Tabela2[[#This Row],[Código]],2)</f>
        <v>85</v>
      </c>
    </row>
    <row r="9196" spans="2:16" ht="15" customHeight="1" x14ac:dyDescent="0.25">
      <c r="B9196" s="36" t="str">
        <f>LOOKUP(Tabela2[[#This Row],[RESUMO]],Tabela3[Grupo],Tabela3[Meus produtos])</f>
        <v>Não</v>
      </c>
      <c r="C9196" s="30" t="s">
        <v>8767</v>
      </c>
      <c r="D9196" t="s">
        <v>21238</v>
      </c>
      <c r="E9196" t="s">
        <v>11853</v>
      </c>
      <c r="F9196" s="30" t="s">
        <v>19438</v>
      </c>
      <c r="G9196">
        <v>21.45</v>
      </c>
      <c r="H9196">
        <v>4.2</v>
      </c>
      <c r="I9196">
        <v>12</v>
      </c>
      <c r="J9196">
        <v>0</v>
      </c>
      <c r="K9196" s="13">
        <v>0.3765</v>
      </c>
      <c r="L9196" s="13">
        <v>4.2000000000000003E-2</v>
      </c>
      <c r="M9196" s="13">
        <v>0.2145</v>
      </c>
      <c r="N9196" s="13">
        <v>0.12</v>
      </c>
      <c r="O9196" s="13">
        <v>0</v>
      </c>
      <c r="P9196" s="12" t="str">
        <f>LEFT(Tabela2[[#This Row],[Código]],2)</f>
        <v>85</v>
      </c>
    </row>
    <row r="9197" spans="2:16" ht="15" customHeight="1" x14ac:dyDescent="0.25">
      <c r="B9197" s="36" t="str">
        <f>LOOKUP(Tabela2[[#This Row],[RESUMO]],Tabela3[Grupo],Tabela3[Meus produtos])</f>
        <v>Não</v>
      </c>
      <c r="C9197" s="30" t="s">
        <v>8768</v>
      </c>
      <c r="D9197" t="s">
        <v>21238</v>
      </c>
      <c r="E9197" t="s">
        <v>11853</v>
      </c>
      <c r="F9197" s="30" t="s">
        <v>19439</v>
      </c>
      <c r="G9197">
        <v>21.45</v>
      </c>
      <c r="H9197">
        <v>4.2</v>
      </c>
      <c r="I9197">
        <v>12</v>
      </c>
      <c r="J9197">
        <v>0</v>
      </c>
      <c r="K9197" s="13">
        <v>0.3765</v>
      </c>
      <c r="L9197" s="13">
        <v>4.2000000000000003E-2</v>
      </c>
      <c r="M9197" s="13">
        <v>0.2145</v>
      </c>
      <c r="N9197" s="13">
        <v>0.12</v>
      </c>
      <c r="O9197" s="13">
        <v>0</v>
      </c>
      <c r="P9197" s="12" t="str">
        <f>LEFT(Tabela2[[#This Row],[Código]],2)</f>
        <v>85</v>
      </c>
    </row>
    <row r="9198" spans="2:16" ht="15" customHeight="1" x14ac:dyDescent="0.25">
      <c r="B9198" s="36" t="str">
        <f>LOOKUP(Tabela2[[#This Row],[RESUMO]],Tabela3[Grupo],Tabela3[Meus produtos])</f>
        <v>Não</v>
      </c>
      <c r="C9198" s="30" t="s">
        <v>8769</v>
      </c>
      <c r="D9198" t="s">
        <v>21238</v>
      </c>
      <c r="E9198" t="s">
        <v>11853</v>
      </c>
      <c r="F9198" s="30" t="s">
        <v>19440</v>
      </c>
      <c r="G9198">
        <v>21.45</v>
      </c>
      <c r="H9198">
        <v>4.2</v>
      </c>
      <c r="I9198">
        <v>12</v>
      </c>
      <c r="J9198">
        <v>0</v>
      </c>
      <c r="K9198" s="13">
        <v>0.3765</v>
      </c>
      <c r="L9198" s="13">
        <v>4.2000000000000003E-2</v>
      </c>
      <c r="M9198" s="13">
        <v>0.2145</v>
      </c>
      <c r="N9198" s="13">
        <v>0.12</v>
      </c>
      <c r="O9198" s="13">
        <v>0</v>
      </c>
      <c r="P9198" s="12" t="str">
        <f>LEFT(Tabela2[[#This Row],[Código]],2)</f>
        <v>85</v>
      </c>
    </row>
    <row r="9199" spans="2:16" ht="15" customHeight="1" x14ac:dyDescent="0.25">
      <c r="B9199" s="36" t="str">
        <f>LOOKUP(Tabela2[[#This Row],[RESUMO]],Tabela3[Grupo],Tabela3[Meus produtos])</f>
        <v>Não</v>
      </c>
      <c r="C9199" s="30" t="s">
        <v>8770</v>
      </c>
      <c r="D9199" t="s">
        <v>21238</v>
      </c>
      <c r="E9199" t="s">
        <v>11853</v>
      </c>
      <c r="F9199" s="30" t="s">
        <v>19441</v>
      </c>
      <c r="G9199">
        <v>18.48</v>
      </c>
      <c r="H9199">
        <v>4.2</v>
      </c>
      <c r="I9199">
        <v>12</v>
      </c>
      <c r="J9199">
        <v>0</v>
      </c>
      <c r="K9199" s="13">
        <v>0.3468</v>
      </c>
      <c r="L9199" s="13">
        <v>4.2000000000000003E-2</v>
      </c>
      <c r="M9199" s="13">
        <v>0.18479999999999999</v>
      </c>
      <c r="N9199" s="13">
        <v>0.12</v>
      </c>
      <c r="O9199" s="13">
        <v>0</v>
      </c>
      <c r="P9199" s="12" t="str">
        <f>LEFT(Tabela2[[#This Row],[Código]],2)</f>
        <v>85</v>
      </c>
    </row>
    <row r="9200" spans="2:16" ht="15" customHeight="1" x14ac:dyDescent="0.25">
      <c r="B9200" s="36" t="str">
        <f>LOOKUP(Tabela2[[#This Row],[RESUMO]],Tabela3[Grupo],Tabela3[Meus produtos])</f>
        <v>Não</v>
      </c>
      <c r="C9200" s="30" t="s">
        <v>8771</v>
      </c>
      <c r="D9200" t="s">
        <v>21238</v>
      </c>
      <c r="E9200" t="s">
        <v>11853</v>
      </c>
      <c r="F9200" s="30" t="s">
        <v>19442</v>
      </c>
      <c r="G9200">
        <v>18.48</v>
      </c>
      <c r="H9200">
        <v>4.2</v>
      </c>
      <c r="I9200">
        <v>12</v>
      </c>
      <c r="J9200">
        <v>0</v>
      </c>
      <c r="K9200" s="13">
        <v>0.3468</v>
      </c>
      <c r="L9200" s="13">
        <v>4.2000000000000003E-2</v>
      </c>
      <c r="M9200" s="13">
        <v>0.18479999999999999</v>
      </c>
      <c r="N9200" s="13">
        <v>0.12</v>
      </c>
      <c r="O9200" s="13">
        <v>0</v>
      </c>
      <c r="P9200" s="12" t="str">
        <f>LEFT(Tabela2[[#This Row],[Código]],2)</f>
        <v>85</v>
      </c>
    </row>
    <row r="9201" spans="2:16" ht="15" customHeight="1" x14ac:dyDescent="0.25">
      <c r="B9201" s="36" t="str">
        <f>LOOKUP(Tabela2[[#This Row],[RESUMO]],Tabela3[Grupo],Tabela3[Meus produtos])</f>
        <v>Não</v>
      </c>
      <c r="C9201" s="30" t="s">
        <v>8772</v>
      </c>
      <c r="D9201" t="s">
        <v>21238</v>
      </c>
      <c r="E9201" t="s">
        <v>11853</v>
      </c>
      <c r="F9201" s="30" t="s">
        <v>19443</v>
      </c>
      <c r="G9201">
        <v>18.48</v>
      </c>
      <c r="H9201">
        <v>4.2</v>
      </c>
      <c r="I9201">
        <v>12</v>
      </c>
      <c r="J9201">
        <v>0</v>
      </c>
      <c r="K9201" s="13">
        <v>0.3468</v>
      </c>
      <c r="L9201" s="13">
        <v>4.2000000000000003E-2</v>
      </c>
      <c r="M9201" s="13">
        <v>0.18479999999999999</v>
      </c>
      <c r="N9201" s="13">
        <v>0.12</v>
      </c>
      <c r="O9201" s="13">
        <v>0</v>
      </c>
      <c r="P9201" s="12" t="str">
        <f>LEFT(Tabela2[[#This Row],[Código]],2)</f>
        <v>85</v>
      </c>
    </row>
    <row r="9202" spans="2:16" ht="15" customHeight="1" x14ac:dyDescent="0.25">
      <c r="B9202" s="36" t="str">
        <f>LOOKUP(Tabela2[[#This Row],[RESUMO]],Tabela3[Grupo],Tabela3[Meus produtos])</f>
        <v>Não</v>
      </c>
      <c r="C9202" s="30" t="s">
        <v>8773</v>
      </c>
      <c r="D9202" t="s">
        <v>21238</v>
      </c>
      <c r="E9202" t="s">
        <v>11853</v>
      </c>
      <c r="F9202" s="30" t="s">
        <v>19444</v>
      </c>
      <c r="G9202">
        <v>6.2</v>
      </c>
      <c r="H9202">
        <v>4.2</v>
      </c>
      <c r="I9202">
        <v>12</v>
      </c>
      <c r="J9202">
        <v>0</v>
      </c>
      <c r="K9202" s="13">
        <v>0.224</v>
      </c>
      <c r="L9202" s="13">
        <v>4.2000000000000003E-2</v>
      </c>
      <c r="M9202" s="13">
        <v>6.2E-2</v>
      </c>
      <c r="N9202" s="13">
        <v>0.12</v>
      </c>
      <c r="O9202" s="13">
        <v>0</v>
      </c>
      <c r="P9202" s="12" t="str">
        <f>LEFT(Tabela2[[#This Row],[Código]],2)</f>
        <v>85</v>
      </c>
    </row>
    <row r="9203" spans="2:16" ht="15" customHeight="1" x14ac:dyDescent="0.25">
      <c r="B9203" s="36" t="str">
        <f>LOOKUP(Tabela2[[#This Row],[RESUMO]],Tabela3[Grupo],Tabela3[Meus produtos])</f>
        <v>Não</v>
      </c>
      <c r="C9203" s="30" t="s">
        <v>8774</v>
      </c>
      <c r="D9203" t="s">
        <v>21238</v>
      </c>
      <c r="E9203" t="s">
        <v>11853</v>
      </c>
      <c r="F9203" s="30" t="s">
        <v>19445</v>
      </c>
      <c r="G9203">
        <v>18.48</v>
      </c>
      <c r="H9203">
        <v>4.2</v>
      </c>
      <c r="I9203">
        <v>12</v>
      </c>
      <c r="J9203">
        <v>0</v>
      </c>
      <c r="K9203" s="13">
        <v>0.3468</v>
      </c>
      <c r="L9203" s="13">
        <v>4.2000000000000003E-2</v>
      </c>
      <c r="M9203" s="13">
        <v>0.18479999999999999</v>
      </c>
      <c r="N9203" s="13">
        <v>0.12</v>
      </c>
      <c r="O9203" s="13">
        <v>0</v>
      </c>
      <c r="P9203" s="12" t="str">
        <f>LEFT(Tabela2[[#This Row],[Código]],2)</f>
        <v>85</v>
      </c>
    </row>
    <row r="9204" spans="2:16" ht="15" customHeight="1" x14ac:dyDescent="0.25">
      <c r="B9204" s="36" t="str">
        <f>LOOKUP(Tabela2[[#This Row],[RESUMO]],Tabela3[Grupo],Tabela3[Meus produtos])</f>
        <v>Não</v>
      </c>
      <c r="C9204" s="30" t="s">
        <v>8775</v>
      </c>
      <c r="D9204" t="s">
        <v>21238</v>
      </c>
      <c r="E9204" t="s">
        <v>11853</v>
      </c>
      <c r="F9204" s="30" t="s">
        <v>19446</v>
      </c>
      <c r="G9204">
        <v>21.45</v>
      </c>
      <c r="H9204">
        <v>4.2</v>
      </c>
      <c r="I9204">
        <v>12</v>
      </c>
      <c r="J9204">
        <v>0</v>
      </c>
      <c r="K9204" s="13">
        <v>0.3765</v>
      </c>
      <c r="L9204" s="13">
        <v>4.2000000000000003E-2</v>
      </c>
      <c r="M9204" s="13">
        <v>0.2145</v>
      </c>
      <c r="N9204" s="13">
        <v>0.12</v>
      </c>
      <c r="O9204" s="13">
        <v>0</v>
      </c>
      <c r="P9204" s="12" t="str">
        <f>LEFT(Tabela2[[#This Row],[Código]],2)</f>
        <v>85</v>
      </c>
    </row>
    <row r="9205" spans="2:16" ht="15" customHeight="1" x14ac:dyDescent="0.25">
      <c r="B9205" s="36" t="str">
        <f>LOOKUP(Tabela2[[#This Row],[RESUMO]],Tabela3[Grupo],Tabela3[Meus produtos])</f>
        <v>Não</v>
      </c>
      <c r="C9205" s="30" t="s">
        <v>8776</v>
      </c>
      <c r="D9205" t="s">
        <v>21238</v>
      </c>
      <c r="E9205" t="s">
        <v>11853</v>
      </c>
      <c r="F9205" s="30" t="s">
        <v>19447</v>
      </c>
      <c r="G9205">
        <v>30.54</v>
      </c>
      <c r="H9205">
        <v>13.29</v>
      </c>
      <c r="I9205">
        <v>18</v>
      </c>
      <c r="J9205">
        <v>0</v>
      </c>
      <c r="K9205" s="13">
        <v>0.61830000000000007</v>
      </c>
      <c r="L9205" s="13">
        <v>0.13289999999999999</v>
      </c>
      <c r="M9205" s="13">
        <v>0.3054</v>
      </c>
      <c r="N9205" s="13">
        <v>0.18</v>
      </c>
      <c r="O9205" s="13">
        <v>0</v>
      </c>
      <c r="P9205" s="12" t="str">
        <f>LEFT(Tabela2[[#This Row],[Código]],2)</f>
        <v>85</v>
      </c>
    </row>
    <row r="9206" spans="2:16" ht="15" customHeight="1" x14ac:dyDescent="0.25">
      <c r="B9206" s="36" t="str">
        <f>LOOKUP(Tabela2[[#This Row],[RESUMO]],Tabela3[Grupo],Tabela3[Meus produtos])</f>
        <v>Não</v>
      </c>
      <c r="C9206" s="30" t="s">
        <v>8777</v>
      </c>
      <c r="D9206" t="s">
        <v>21238</v>
      </c>
      <c r="E9206" t="s">
        <v>11853</v>
      </c>
      <c r="F9206" s="30" t="s">
        <v>19448</v>
      </c>
      <c r="G9206">
        <v>18.48</v>
      </c>
      <c r="H9206">
        <v>4.2</v>
      </c>
      <c r="I9206">
        <v>12</v>
      </c>
      <c r="J9206">
        <v>0</v>
      </c>
      <c r="K9206" s="13">
        <v>0.3468</v>
      </c>
      <c r="L9206" s="13">
        <v>4.2000000000000003E-2</v>
      </c>
      <c r="M9206" s="13">
        <v>0.18479999999999999</v>
      </c>
      <c r="N9206" s="13">
        <v>0.12</v>
      </c>
      <c r="O9206" s="13">
        <v>0</v>
      </c>
      <c r="P9206" s="12" t="str">
        <f>LEFT(Tabela2[[#This Row],[Código]],2)</f>
        <v>85</v>
      </c>
    </row>
    <row r="9207" spans="2:16" ht="15" customHeight="1" x14ac:dyDescent="0.25">
      <c r="B9207" s="36" t="str">
        <f>LOOKUP(Tabela2[[#This Row],[RESUMO]],Tabela3[Grupo],Tabela3[Meus produtos])</f>
        <v>Não</v>
      </c>
      <c r="C9207" s="30" t="s">
        <v>8778</v>
      </c>
      <c r="D9207" t="s">
        <v>21238</v>
      </c>
      <c r="E9207" t="s">
        <v>11853</v>
      </c>
      <c r="F9207" s="30" t="s">
        <v>19449</v>
      </c>
      <c r="G9207">
        <v>27.57</v>
      </c>
      <c r="H9207">
        <v>13.29</v>
      </c>
      <c r="I9207">
        <v>18</v>
      </c>
      <c r="J9207">
        <v>0</v>
      </c>
      <c r="K9207" s="13">
        <v>0.58860000000000001</v>
      </c>
      <c r="L9207" s="13">
        <v>0.13289999999999999</v>
      </c>
      <c r="M9207" s="13">
        <v>0.2757</v>
      </c>
      <c r="N9207" s="13">
        <v>0.18</v>
      </c>
      <c r="O9207" s="13">
        <v>0</v>
      </c>
      <c r="P9207" s="12" t="str">
        <f>LEFT(Tabela2[[#This Row],[Código]],2)</f>
        <v>85</v>
      </c>
    </row>
    <row r="9208" spans="2:16" ht="15" customHeight="1" x14ac:dyDescent="0.25">
      <c r="B9208" s="36" t="str">
        <f>LOOKUP(Tabela2[[#This Row],[RESUMO]],Tabela3[Grupo],Tabela3[Meus produtos])</f>
        <v>Não</v>
      </c>
      <c r="C9208" s="30" t="s">
        <v>8779</v>
      </c>
      <c r="D9208" t="s">
        <v>21238</v>
      </c>
      <c r="E9208" t="s">
        <v>11853</v>
      </c>
      <c r="F9208" s="30" t="s">
        <v>19450</v>
      </c>
      <c r="G9208">
        <v>23.24</v>
      </c>
      <c r="H9208">
        <v>8.9600000000000009</v>
      </c>
      <c r="I9208">
        <v>12</v>
      </c>
      <c r="J9208">
        <v>0</v>
      </c>
      <c r="K9208" s="13">
        <v>0.442</v>
      </c>
      <c r="L9208" s="13">
        <v>8.9600000000000013E-2</v>
      </c>
      <c r="M9208" s="13">
        <v>0.2324</v>
      </c>
      <c r="N9208" s="13">
        <v>0.12</v>
      </c>
      <c r="O9208" s="13">
        <v>0</v>
      </c>
      <c r="P9208" s="12" t="str">
        <f>LEFT(Tabela2[[#This Row],[Código]],2)</f>
        <v>85</v>
      </c>
    </row>
    <row r="9209" spans="2:16" ht="15" customHeight="1" x14ac:dyDescent="0.25">
      <c r="B9209" s="36" t="str">
        <f>LOOKUP(Tabela2[[#This Row],[RESUMO]],Tabela3[Grupo],Tabela3[Meus produtos])</f>
        <v>Não</v>
      </c>
      <c r="C9209" s="30" t="s">
        <v>8779</v>
      </c>
      <c r="D9209" t="s">
        <v>124</v>
      </c>
      <c r="E9209" t="s">
        <v>11853</v>
      </c>
      <c r="F9209" s="30" t="s">
        <v>21517</v>
      </c>
      <c r="G9209">
        <v>18.48</v>
      </c>
      <c r="H9209">
        <v>4.2</v>
      </c>
      <c r="I9209">
        <v>12</v>
      </c>
      <c r="J9209">
        <v>0</v>
      </c>
      <c r="K9209" s="13">
        <v>0.3468</v>
      </c>
      <c r="L9209" s="13">
        <v>4.2000000000000003E-2</v>
      </c>
      <c r="M9209" s="13">
        <v>0.18479999999999999</v>
      </c>
      <c r="N9209" s="13">
        <v>0.12</v>
      </c>
      <c r="O9209" s="13">
        <v>0</v>
      </c>
      <c r="P9209" s="12" t="str">
        <f>LEFT(Tabela2[[#This Row],[Código]],2)</f>
        <v>85</v>
      </c>
    </row>
    <row r="9210" spans="2:16" ht="15" customHeight="1" x14ac:dyDescent="0.25">
      <c r="B9210" s="36" t="str">
        <f>LOOKUP(Tabela2[[#This Row],[RESUMO]],Tabela3[Grupo],Tabela3[Meus produtos])</f>
        <v>Não</v>
      </c>
      <c r="C9210" s="30" t="s">
        <v>8780</v>
      </c>
      <c r="D9210" t="s">
        <v>21238</v>
      </c>
      <c r="E9210" t="s">
        <v>11853</v>
      </c>
      <c r="F9210" s="30" t="s">
        <v>19451</v>
      </c>
      <c r="G9210">
        <v>18.48</v>
      </c>
      <c r="H9210">
        <v>4.2</v>
      </c>
      <c r="I9210">
        <v>12</v>
      </c>
      <c r="J9210">
        <v>0</v>
      </c>
      <c r="K9210" s="13">
        <v>0.3468</v>
      </c>
      <c r="L9210" s="13">
        <v>4.2000000000000003E-2</v>
      </c>
      <c r="M9210" s="13">
        <v>0.18479999999999999</v>
      </c>
      <c r="N9210" s="13">
        <v>0.12</v>
      </c>
      <c r="O9210" s="13">
        <v>0</v>
      </c>
      <c r="P9210" s="12" t="str">
        <f>LEFT(Tabela2[[#This Row],[Código]],2)</f>
        <v>85</v>
      </c>
    </row>
    <row r="9211" spans="2:16" ht="15" customHeight="1" x14ac:dyDescent="0.25">
      <c r="B9211" s="36" t="str">
        <f>LOOKUP(Tabela2[[#This Row],[RESUMO]],Tabela3[Grupo],Tabela3[Meus produtos])</f>
        <v>Não</v>
      </c>
      <c r="C9211" s="30" t="s">
        <v>8781</v>
      </c>
      <c r="D9211" t="s">
        <v>21238</v>
      </c>
      <c r="E9211" t="s">
        <v>11853</v>
      </c>
      <c r="F9211" s="30" t="s">
        <v>19452</v>
      </c>
      <c r="G9211">
        <v>18.48</v>
      </c>
      <c r="H9211">
        <v>4.2</v>
      </c>
      <c r="I9211">
        <v>12</v>
      </c>
      <c r="J9211">
        <v>0</v>
      </c>
      <c r="K9211" s="13">
        <v>0.3468</v>
      </c>
      <c r="L9211" s="13">
        <v>4.2000000000000003E-2</v>
      </c>
      <c r="M9211" s="13">
        <v>0.18479999999999999</v>
      </c>
      <c r="N9211" s="13">
        <v>0.12</v>
      </c>
      <c r="O9211" s="13">
        <v>0</v>
      </c>
      <c r="P9211" s="12" t="str">
        <f>LEFT(Tabela2[[#This Row],[Código]],2)</f>
        <v>85</v>
      </c>
    </row>
    <row r="9212" spans="2:16" ht="15" customHeight="1" x14ac:dyDescent="0.25">
      <c r="B9212" s="36" t="str">
        <f>LOOKUP(Tabela2[[#This Row],[RESUMO]],Tabela3[Grupo],Tabela3[Meus produtos])</f>
        <v>Não</v>
      </c>
      <c r="C9212" s="30" t="s">
        <v>8782</v>
      </c>
      <c r="D9212" t="s">
        <v>21238</v>
      </c>
      <c r="E9212" t="s">
        <v>11853</v>
      </c>
      <c r="F9212" s="30" t="s">
        <v>19453</v>
      </c>
      <c r="G9212">
        <v>18.48</v>
      </c>
      <c r="H9212">
        <v>4.2</v>
      </c>
      <c r="I9212">
        <v>12</v>
      </c>
      <c r="J9212">
        <v>0</v>
      </c>
      <c r="K9212" s="13">
        <v>0.3468</v>
      </c>
      <c r="L9212" s="13">
        <v>4.2000000000000003E-2</v>
      </c>
      <c r="M9212" s="13">
        <v>0.18479999999999999</v>
      </c>
      <c r="N9212" s="13">
        <v>0.12</v>
      </c>
      <c r="O9212" s="13">
        <v>0</v>
      </c>
      <c r="P9212" s="12" t="str">
        <f>LEFT(Tabela2[[#This Row],[Código]],2)</f>
        <v>85</v>
      </c>
    </row>
    <row r="9213" spans="2:16" ht="15" customHeight="1" x14ac:dyDescent="0.25">
      <c r="B9213" s="36" t="str">
        <f>LOOKUP(Tabela2[[#This Row],[RESUMO]],Tabela3[Grupo],Tabela3[Meus produtos])</f>
        <v>Não</v>
      </c>
      <c r="C9213" s="30" t="s">
        <v>8783</v>
      </c>
      <c r="D9213" t="s">
        <v>21238</v>
      </c>
      <c r="E9213" t="s">
        <v>11853</v>
      </c>
      <c r="F9213" s="30" t="s">
        <v>19454</v>
      </c>
      <c r="G9213">
        <v>18.48</v>
      </c>
      <c r="H9213">
        <v>4.2</v>
      </c>
      <c r="I9213">
        <v>12</v>
      </c>
      <c r="J9213">
        <v>0</v>
      </c>
      <c r="K9213" s="13">
        <v>0.3468</v>
      </c>
      <c r="L9213" s="13">
        <v>4.2000000000000003E-2</v>
      </c>
      <c r="M9213" s="13">
        <v>0.18479999999999999</v>
      </c>
      <c r="N9213" s="13">
        <v>0.12</v>
      </c>
      <c r="O9213" s="13">
        <v>0</v>
      </c>
      <c r="P9213" s="12" t="str">
        <f>LEFT(Tabela2[[#This Row],[Código]],2)</f>
        <v>85</v>
      </c>
    </row>
    <row r="9214" spans="2:16" ht="15" customHeight="1" x14ac:dyDescent="0.25">
      <c r="B9214" s="36" t="str">
        <f>LOOKUP(Tabela2[[#This Row],[RESUMO]],Tabela3[Grupo],Tabela3[Meus produtos])</f>
        <v>Não</v>
      </c>
      <c r="C9214" s="30" t="s">
        <v>8784</v>
      </c>
      <c r="D9214" t="s">
        <v>21238</v>
      </c>
      <c r="E9214" t="s">
        <v>11853</v>
      </c>
      <c r="F9214" s="30" t="s">
        <v>19455</v>
      </c>
      <c r="G9214">
        <v>18.48</v>
      </c>
      <c r="H9214">
        <v>4.2</v>
      </c>
      <c r="I9214">
        <v>12</v>
      </c>
      <c r="J9214">
        <v>0</v>
      </c>
      <c r="K9214" s="13">
        <v>0.3468</v>
      </c>
      <c r="L9214" s="13">
        <v>4.2000000000000003E-2</v>
      </c>
      <c r="M9214" s="13">
        <v>0.18479999999999999</v>
      </c>
      <c r="N9214" s="13">
        <v>0.12</v>
      </c>
      <c r="O9214" s="13">
        <v>0</v>
      </c>
      <c r="P9214" s="12" t="str">
        <f>LEFT(Tabela2[[#This Row],[Código]],2)</f>
        <v>85</v>
      </c>
    </row>
    <row r="9215" spans="2:16" ht="15" customHeight="1" x14ac:dyDescent="0.25">
      <c r="B9215" s="36" t="str">
        <f>LOOKUP(Tabela2[[#This Row],[RESUMO]],Tabela3[Grupo],Tabela3[Meus produtos])</f>
        <v>Não</v>
      </c>
      <c r="C9215" s="30" t="s">
        <v>8785</v>
      </c>
      <c r="D9215" t="s">
        <v>21238</v>
      </c>
      <c r="E9215" t="s">
        <v>11853</v>
      </c>
      <c r="F9215" s="30" t="s">
        <v>19456</v>
      </c>
      <c r="G9215">
        <v>18.48</v>
      </c>
      <c r="H9215">
        <v>4.2</v>
      </c>
      <c r="I9215">
        <v>12</v>
      </c>
      <c r="J9215">
        <v>0</v>
      </c>
      <c r="K9215" s="13">
        <v>0.3468</v>
      </c>
      <c r="L9215" s="13">
        <v>4.2000000000000003E-2</v>
      </c>
      <c r="M9215" s="13">
        <v>0.18479999999999999</v>
      </c>
      <c r="N9215" s="13">
        <v>0.12</v>
      </c>
      <c r="O9215" s="13">
        <v>0</v>
      </c>
      <c r="P9215" s="12" t="str">
        <f>LEFT(Tabela2[[#This Row],[Código]],2)</f>
        <v>85</v>
      </c>
    </row>
    <row r="9216" spans="2:16" ht="15" customHeight="1" x14ac:dyDescent="0.25">
      <c r="B9216" s="36" t="str">
        <f>LOOKUP(Tabela2[[#This Row],[RESUMO]],Tabela3[Grupo],Tabela3[Meus produtos])</f>
        <v>Não</v>
      </c>
      <c r="C9216" s="30" t="s">
        <v>8786</v>
      </c>
      <c r="D9216" t="s">
        <v>21238</v>
      </c>
      <c r="E9216" t="s">
        <v>11853</v>
      </c>
      <c r="F9216" s="30" t="s">
        <v>19457</v>
      </c>
      <c r="G9216">
        <v>18.48</v>
      </c>
      <c r="H9216">
        <v>4.2</v>
      </c>
      <c r="I9216">
        <v>12</v>
      </c>
      <c r="J9216">
        <v>0</v>
      </c>
      <c r="K9216" s="13">
        <v>0.3468</v>
      </c>
      <c r="L9216" s="13">
        <v>4.2000000000000003E-2</v>
      </c>
      <c r="M9216" s="13">
        <v>0.18479999999999999</v>
      </c>
      <c r="N9216" s="13">
        <v>0.12</v>
      </c>
      <c r="O9216" s="13">
        <v>0</v>
      </c>
      <c r="P9216" s="12" t="str">
        <f>LEFT(Tabela2[[#This Row],[Código]],2)</f>
        <v>85</v>
      </c>
    </row>
    <row r="9217" spans="2:16" ht="15" customHeight="1" x14ac:dyDescent="0.25">
      <c r="B9217" s="36" t="str">
        <f>LOOKUP(Tabela2[[#This Row],[RESUMO]],Tabela3[Grupo],Tabela3[Meus produtos])</f>
        <v>Não</v>
      </c>
      <c r="C9217" s="30" t="s">
        <v>11791</v>
      </c>
      <c r="D9217" t="s">
        <v>21238</v>
      </c>
      <c r="E9217" t="s">
        <v>11853</v>
      </c>
      <c r="F9217" s="30" t="s">
        <v>19458</v>
      </c>
      <c r="G9217">
        <v>18.48</v>
      </c>
      <c r="H9217">
        <v>4.2</v>
      </c>
      <c r="I9217">
        <v>12</v>
      </c>
      <c r="J9217">
        <v>0</v>
      </c>
      <c r="K9217" s="13">
        <v>0.3468</v>
      </c>
      <c r="L9217" s="13">
        <v>4.2000000000000003E-2</v>
      </c>
      <c r="M9217" s="13">
        <v>0.18479999999999999</v>
      </c>
      <c r="N9217" s="13">
        <v>0.12</v>
      </c>
      <c r="O9217" s="13">
        <v>0</v>
      </c>
      <c r="P9217" s="12" t="str">
        <f>LEFT(Tabela2[[#This Row],[Código]],2)</f>
        <v>85</v>
      </c>
    </row>
    <row r="9218" spans="2:16" ht="15" customHeight="1" x14ac:dyDescent="0.25">
      <c r="B9218" s="36" t="str">
        <f>LOOKUP(Tabela2[[#This Row],[RESUMO]],Tabela3[Grupo],Tabela3[Meus produtos])</f>
        <v>Não</v>
      </c>
      <c r="C9218" s="30" t="s">
        <v>8787</v>
      </c>
      <c r="D9218" t="s">
        <v>21238</v>
      </c>
      <c r="E9218" t="s">
        <v>11853</v>
      </c>
      <c r="F9218" s="30" t="s">
        <v>19459</v>
      </c>
      <c r="G9218">
        <v>6.2</v>
      </c>
      <c r="H9218">
        <v>4.2</v>
      </c>
      <c r="I9218">
        <v>12</v>
      </c>
      <c r="J9218">
        <v>0</v>
      </c>
      <c r="K9218" s="13">
        <v>0.224</v>
      </c>
      <c r="L9218" s="13">
        <v>4.2000000000000003E-2</v>
      </c>
      <c r="M9218" s="13">
        <v>6.2E-2</v>
      </c>
      <c r="N9218" s="13">
        <v>0.12</v>
      </c>
      <c r="O9218" s="13">
        <v>0</v>
      </c>
      <c r="P9218" s="12" t="str">
        <f>LEFT(Tabela2[[#This Row],[Código]],2)</f>
        <v>85</v>
      </c>
    </row>
    <row r="9219" spans="2:16" ht="15" customHeight="1" x14ac:dyDescent="0.25">
      <c r="B9219" s="36" t="str">
        <f>LOOKUP(Tabela2[[#This Row],[RESUMO]],Tabela3[Grupo],Tabela3[Meus produtos])</f>
        <v>Não</v>
      </c>
      <c r="C9219" s="30" t="s">
        <v>8788</v>
      </c>
      <c r="D9219" t="s">
        <v>21238</v>
      </c>
      <c r="E9219" t="s">
        <v>11853</v>
      </c>
      <c r="F9219" s="30" t="s">
        <v>19460</v>
      </c>
      <c r="G9219">
        <v>9.6999999999999993</v>
      </c>
      <c r="H9219">
        <v>4.2</v>
      </c>
      <c r="I9219">
        <v>18</v>
      </c>
      <c r="J9219">
        <v>0</v>
      </c>
      <c r="K9219" s="13">
        <v>0.31899999999999995</v>
      </c>
      <c r="L9219" s="13">
        <v>4.2000000000000003E-2</v>
      </c>
      <c r="M9219" s="13">
        <v>9.6999999999999989E-2</v>
      </c>
      <c r="N9219" s="13">
        <v>0.18</v>
      </c>
      <c r="O9219" s="13">
        <v>0</v>
      </c>
      <c r="P9219" s="12" t="str">
        <f>LEFT(Tabela2[[#This Row],[Código]],2)</f>
        <v>85</v>
      </c>
    </row>
    <row r="9220" spans="2:16" ht="15" customHeight="1" x14ac:dyDescent="0.25">
      <c r="B9220" s="36" t="str">
        <f>LOOKUP(Tabela2[[#This Row],[RESUMO]],Tabela3[Grupo],Tabela3[Meus produtos])</f>
        <v>Não</v>
      </c>
      <c r="C9220" s="30" t="s">
        <v>8789</v>
      </c>
      <c r="D9220" t="s">
        <v>21238</v>
      </c>
      <c r="E9220" t="s">
        <v>11853</v>
      </c>
      <c r="F9220" s="30" t="s">
        <v>19461</v>
      </c>
      <c r="G9220">
        <v>18.48</v>
      </c>
      <c r="H9220">
        <v>4.2</v>
      </c>
      <c r="I9220">
        <v>18</v>
      </c>
      <c r="J9220">
        <v>0</v>
      </c>
      <c r="K9220" s="13">
        <v>0.40679999999999999</v>
      </c>
      <c r="L9220" s="13">
        <v>4.2000000000000003E-2</v>
      </c>
      <c r="M9220" s="13">
        <v>0.18479999999999999</v>
      </c>
      <c r="N9220" s="13">
        <v>0.18</v>
      </c>
      <c r="O9220" s="13">
        <v>0</v>
      </c>
      <c r="P9220" s="12" t="str">
        <f>LEFT(Tabela2[[#This Row],[Código]],2)</f>
        <v>85</v>
      </c>
    </row>
    <row r="9221" spans="2:16" ht="15" customHeight="1" x14ac:dyDescent="0.25">
      <c r="B9221" s="36" t="str">
        <f>LOOKUP(Tabela2[[#This Row],[RESUMO]],Tabela3[Grupo],Tabela3[Meus produtos])</f>
        <v>Não</v>
      </c>
      <c r="C9221" s="30" t="s">
        <v>8790</v>
      </c>
      <c r="D9221" t="s">
        <v>21238</v>
      </c>
      <c r="E9221" t="s">
        <v>11853</v>
      </c>
      <c r="F9221" s="30" t="s">
        <v>19462</v>
      </c>
      <c r="G9221">
        <v>18.48</v>
      </c>
      <c r="H9221">
        <v>4.2</v>
      </c>
      <c r="I9221">
        <v>18</v>
      </c>
      <c r="J9221">
        <v>0</v>
      </c>
      <c r="K9221" s="13">
        <v>0.40679999999999999</v>
      </c>
      <c r="L9221" s="13">
        <v>4.2000000000000003E-2</v>
      </c>
      <c r="M9221" s="13">
        <v>0.18479999999999999</v>
      </c>
      <c r="N9221" s="13">
        <v>0.18</v>
      </c>
      <c r="O9221" s="13">
        <v>0</v>
      </c>
      <c r="P9221" s="12" t="str">
        <f>LEFT(Tabela2[[#This Row],[Código]],2)</f>
        <v>85</v>
      </c>
    </row>
    <row r="9222" spans="2:16" ht="15" customHeight="1" x14ac:dyDescent="0.25">
      <c r="B9222" s="36" t="str">
        <f>LOOKUP(Tabela2[[#This Row],[RESUMO]],Tabela3[Grupo],Tabela3[Meus produtos])</f>
        <v>Não</v>
      </c>
      <c r="C9222" s="30" t="s">
        <v>8791</v>
      </c>
      <c r="D9222" t="s">
        <v>21238</v>
      </c>
      <c r="E9222" t="s">
        <v>11853</v>
      </c>
      <c r="F9222" s="30" t="s">
        <v>19463</v>
      </c>
      <c r="G9222">
        <v>18.48</v>
      </c>
      <c r="H9222">
        <v>4.2</v>
      </c>
      <c r="I9222">
        <v>12</v>
      </c>
      <c r="J9222">
        <v>0</v>
      </c>
      <c r="K9222" s="13">
        <v>0.3468</v>
      </c>
      <c r="L9222" s="13">
        <v>4.2000000000000003E-2</v>
      </c>
      <c r="M9222" s="13">
        <v>0.18479999999999999</v>
      </c>
      <c r="N9222" s="13">
        <v>0.12</v>
      </c>
      <c r="O9222" s="13">
        <v>0</v>
      </c>
      <c r="P9222" s="12" t="str">
        <f>LEFT(Tabela2[[#This Row],[Código]],2)</f>
        <v>85</v>
      </c>
    </row>
    <row r="9223" spans="2:16" ht="15" customHeight="1" x14ac:dyDescent="0.25">
      <c r="B9223" s="36" t="str">
        <f>LOOKUP(Tabela2[[#This Row],[RESUMO]],Tabela3[Grupo],Tabela3[Meus produtos])</f>
        <v>Não</v>
      </c>
      <c r="C9223" s="30" t="s">
        <v>8792</v>
      </c>
      <c r="D9223" t="s">
        <v>21238</v>
      </c>
      <c r="E9223" t="s">
        <v>11853</v>
      </c>
      <c r="F9223" s="30" t="s">
        <v>19464</v>
      </c>
      <c r="G9223">
        <v>18.48</v>
      </c>
      <c r="H9223">
        <v>4.2</v>
      </c>
      <c r="I9223">
        <v>12</v>
      </c>
      <c r="J9223">
        <v>0</v>
      </c>
      <c r="K9223" s="13">
        <v>0.3468</v>
      </c>
      <c r="L9223" s="13">
        <v>4.2000000000000003E-2</v>
      </c>
      <c r="M9223" s="13">
        <v>0.18479999999999999</v>
      </c>
      <c r="N9223" s="13">
        <v>0.12</v>
      </c>
      <c r="O9223" s="13">
        <v>0</v>
      </c>
      <c r="P9223" s="12" t="str">
        <f>LEFT(Tabela2[[#This Row],[Código]],2)</f>
        <v>85</v>
      </c>
    </row>
    <row r="9224" spans="2:16" ht="15" customHeight="1" x14ac:dyDescent="0.25">
      <c r="B9224" s="36" t="str">
        <f>LOOKUP(Tabela2[[#This Row],[RESUMO]],Tabela3[Grupo],Tabela3[Meus produtos])</f>
        <v>Não</v>
      </c>
      <c r="C9224" s="30" t="s">
        <v>8793</v>
      </c>
      <c r="D9224" t="s">
        <v>21238</v>
      </c>
      <c r="E9224" t="s">
        <v>11853</v>
      </c>
      <c r="F9224" s="30" t="s">
        <v>19465</v>
      </c>
      <c r="G9224">
        <v>18.48</v>
      </c>
      <c r="H9224">
        <v>4.2</v>
      </c>
      <c r="I9224">
        <v>12</v>
      </c>
      <c r="J9224">
        <v>0</v>
      </c>
      <c r="K9224" s="13">
        <v>0.3468</v>
      </c>
      <c r="L9224" s="13">
        <v>4.2000000000000003E-2</v>
      </c>
      <c r="M9224" s="13">
        <v>0.18479999999999999</v>
      </c>
      <c r="N9224" s="13">
        <v>0.12</v>
      </c>
      <c r="O9224" s="13">
        <v>0</v>
      </c>
      <c r="P9224" s="12" t="str">
        <f>LEFT(Tabela2[[#This Row],[Código]],2)</f>
        <v>85</v>
      </c>
    </row>
    <row r="9225" spans="2:16" ht="15" customHeight="1" x14ac:dyDescent="0.25">
      <c r="B9225" s="36" t="str">
        <f>LOOKUP(Tabela2[[#This Row],[RESUMO]],Tabela3[Grupo],Tabela3[Meus produtos])</f>
        <v>Não</v>
      </c>
      <c r="C9225" s="30" t="s">
        <v>8794</v>
      </c>
      <c r="D9225" t="s">
        <v>21238</v>
      </c>
      <c r="E9225" t="s">
        <v>11853</v>
      </c>
      <c r="F9225" s="30" t="s">
        <v>19466</v>
      </c>
      <c r="G9225">
        <v>18.48</v>
      </c>
      <c r="H9225">
        <v>4.2</v>
      </c>
      <c r="I9225">
        <v>12</v>
      </c>
      <c r="J9225">
        <v>0</v>
      </c>
      <c r="K9225" s="13">
        <v>0.3468</v>
      </c>
      <c r="L9225" s="13">
        <v>4.2000000000000003E-2</v>
      </c>
      <c r="M9225" s="13">
        <v>0.18479999999999999</v>
      </c>
      <c r="N9225" s="13">
        <v>0.12</v>
      </c>
      <c r="O9225" s="13">
        <v>0</v>
      </c>
      <c r="P9225" s="12" t="str">
        <f>LEFT(Tabela2[[#This Row],[Código]],2)</f>
        <v>85</v>
      </c>
    </row>
    <row r="9226" spans="2:16" ht="15" customHeight="1" x14ac:dyDescent="0.25">
      <c r="B9226" s="36" t="str">
        <f>LOOKUP(Tabela2[[#This Row],[RESUMO]],Tabela3[Grupo],Tabela3[Meus produtos])</f>
        <v>Não</v>
      </c>
      <c r="C9226" s="30" t="s">
        <v>8795</v>
      </c>
      <c r="D9226" t="s">
        <v>21238</v>
      </c>
      <c r="E9226" t="s">
        <v>11853</v>
      </c>
      <c r="F9226" s="30" t="s">
        <v>19467</v>
      </c>
      <c r="G9226">
        <v>18.48</v>
      </c>
      <c r="H9226">
        <v>4.2</v>
      </c>
      <c r="I9226">
        <v>12</v>
      </c>
      <c r="J9226">
        <v>0</v>
      </c>
      <c r="K9226" s="13">
        <v>0.3468</v>
      </c>
      <c r="L9226" s="13">
        <v>4.2000000000000003E-2</v>
      </c>
      <c r="M9226" s="13">
        <v>0.18479999999999999</v>
      </c>
      <c r="N9226" s="13">
        <v>0.12</v>
      </c>
      <c r="O9226" s="13">
        <v>0</v>
      </c>
      <c r="P9226" s="12" t="str">
        <f>LEFT(Tabela2[[#This Row],[Código]],2)</f>
        <v>85</v>
      </c>
    </row>
    <row r="9227" spans="2:16" ht="15" customHeight="1" x14ac:dyDescent="0.25">
      <c r="B9227" s="36" t="str">
        <f>LOOKUP(Tabela2[[#This Row],[RESUMO]],Tabela3[Grupo],Tabela3[Meus produtos])</f>
        <v>Não</v>
      </c>
      <c r="C9227" s="30" t="s">
        <v>8796</v>
      </c>
      <c r="D9227" t="s">
        <v>21238</v>
      </c>
      <c r="E9227" t="s">
        <v>11853</v>
      </c>
      <c r="F9227" s="30" t="s">
        <v>19468</v>
      </c>
      <c r="G9227">
        <v>18.48</v>
      </c>
      <c r="H9227">
        <v>4.2</v>
      </c>
      <c r="I9227">
        <v>12</v>
      </c>
      <c r="J9227">
        <v>0</v>
      </c>
      <c r="K9227" s="13">
        <v>0.3468</v>
      </c>
      <c r="L9227" s="13">
        <v>4.2000000000000003E-2</v>
      </c>
      <c r="M9227" s="13">
        <v>0.18479999999999999</v>
      </c>
      <c r="N9227" s="13">
        <v>0.12</v>
      </c>
      <c r="O9227" s="13">
        <v>0</v>
      </c>
      <c r="P9227" s="12" t="str">
        <f>LEFT(Tabela2[[#This Row],[Código]],2)</f>
        <v>85</v>
      </c>
    </row>
    <row r="9228" spans="2:16" ht="15" customHeight="1" x14ac:dyDescent="0.25">
      <c r="B9228" s="36" t="str">
        <f>LOOKUP(Tabela2[[#This Row],[RESUMO]],Tabela3[Grupo],Tabela3[Meus produtos])</f>
        <v>Não</v>
      </c>
      <c r="C9228" s="30" t="s">
        <v>8797</v>
      </c>
      <c r="D9228" t="s">
        <v>21238</v>
      </c>
      <c r="E9228" t="s">
        <v>11853</v>
      </c>
      <c r="F9228" s="30" t="s">
        <v>19469</v>
      </c>
      <c r="G9228">
        <v>18.48</v>
      </c>
      <c r="H9228">
        <v>4.2</v>
      </c>
      <c r="I9228">
        <v>12</v>
      </c>
      <c r="J9228">
        <v>0</v>
      </c>
      <c r="K9228" s="13">
        <v>0.3468</v>
      </c>
      <c r="L9228" s="13">
        <v>4.2000000000000003E-2</v>
      </c>
      <c r="M9228" s="13">
        <v>0.18479999999999999</v>
      </c>
      <c r="N9228" s="13">
        <v>0.12</v>
      </c>
      <c r="O9228" s="13">
        <v>0</v>
      </c>
      <c r="P9228" s="12" t="str">
        <f>LEFT(Tabela2[[#This Row],[Código]],2)</f>
        <v>85</v>
      </c>
    </row>
    <row r="9229" spans="2:16" ht="15" customHeight="1" x14ac:dyDescent="0.25">
      <c r="B9229" s="36" t="str">
        <f>LOOKUP(Tabela2[[#This Row],[RESUMO]],Tabela3[Grupo],Tabela3[Meus produtos])</f>
        <v>Não</v>
      </c>
      <c r="C9229" s="30" t="s">
        <v>8798</v>
      </c>
      <c r="D9229" t="s">
        <v>21238</v>
      </c>
      <c r="E9229" t="s">
        <v>11853</v>
      </c>
      <c r="F9229" s="30" t="s">
        <v>19470</v>
      </c>
      <c r="G9229">
        <v>18.48</v>
      </c>
      <c r="H9229">
        <v>4.2</v>
      </c>
      <c r="I9229">
        <v>12</v>
      </c>
      <c r="J9229">
        <v>0</v>
      </c>
      <c r="K9229" s="13">
        <v>0.3468</v>
      </c>
      <c r="L9229" s="13">
        <v>4.2000000000000003E-2</v>
      </c>
      <c r="M9229" s="13">
        <v>0.18479999999999999</v>
      </c>
      <c r="N9229" s="13">
        <v>0.12</v>
      </c>
      <c r="O9229" s="13">
        <v>0</v>
      </c>
      <c r="P9229" s="12" t="str">
        <f>LEFT(Tabela2[[#This Row],[Código]],2)</f>
        <v>85</v>
      </c>
    </row>
    <row r="9230" spans="2:16" ht="15" customHeight="1" x14ac:dyDescent="0.25">
      <c r="B9230" s="36" t="str">
        <f>LOOKUP(Tabela2[[#This Row],[RESUMO]],Tabela3[Grupo],Tabela3[Meus produtos])</f>
        <v>Não</v>
      </c>
      <c r="C9230" s="30" t="s">
        <v>8799</v>
      </c>
      <c r="D9230" t="s">
        <v>21238</v>
      </c>
      <c r="E9230" t="s">
        <v>11853</v>
      </c>
      <c r="F9230" s="30" t="s">
        <v>19471</v>
      </c>
      <c r="G9230">
        <v>18.48</v>
      </c>
      <c r="H9230">
        <v>4.2</v>
      </c>
      <c r="I9230">
        <v>12</v>
      </c>
      <c r="J9230">
        <v>0</v>
      </c>
      <c r="K9230" s="13">
        <v>0.3468</v>
      </c>
      <c r="L9230" s="13">
        <v>4.2000000000000003E-2</v>
      </c>
      <c r="M9230" s="13">
        <v>0.18479999999999999</v>
      </c>
      <c r="N9230" s="13">
        <v>0.12</v>
      </c>
      <c r="O9230" s="13">
        <v>0</v>
      </c>
      <c r="P9230" s="12" t="str">
        <f>LEFT(Tabela2[[#This Row],[Código]],2)</f>
        <v>85</v>
      </c>
    </row>
    <row r="9231" spans="2:16" ht="15" customHeight="1" x14ac:dyDescent="0.25">
      <c r="B9231" s="36" t="str">
        <f>LOOKUP(Tabela2[[#This Row],[RESUMO]],Tabela3[Grupo],Tabela3[Meus produtos])</f>
        <v>Não</v>
      </c>
      <c r="C9231" s="30" t="s">
        <v>8800</v>
      </c>
      <c r="D9231" t="s">
        <v>21238</v>
      </c>
      <c r="E9231" t="s">
        <v>11853</v>
      </c>
      <c r="F9231" s="30" t="s">
        <v>19472</v>
      </c>
      <c r="G9231">
        <v>6.2</v>
      </c>
      <c r="H9231">
        <v>4.2</v>
      </c>
      <c r="I9231">
        <v>12</v>
      </c>
      <c r="J9231">
        <v>0</v>
      </c>
      <c r="K9231" s="13">
        <v>0.224</v>
      </c>
      <c r="L9231" s="13">
        <v>4.2000000000000003E-2</v>
      </c>
      <c r="M9231" s="13">
        <v>6.2E-2</v>
      </c>
      <c r="N9231" s="13">
        <v>0.12</v>
      </c>
      <c r="O9231" s="13">
        <v>0</v>
      </c>
      <c r="P9231" s="12" t="str">
        <f>LEFT(Tabela2[[#This Row],[Código]],2)</f>
        <v>85</v>
      </c>
    </row>
    <row r="9232" spans="2:16" ht="15" customHeight="1" x14ac:dyDescent="0.25">
      <c r="B9232" s="36" t="str">
        <f>LOOKUP(Tabela2[[#This Row],[RESUMO]],Tabela3[Grupo],Tabela3[Meus produtos])</f>
        <v>Não</v>
      </c>
      <c r="C9232" s="30" t="s">
        <v>8801</v>
      </c>
      <c r="D9232" t="s">
        <v>21238</v>
      </c>
      <c r="E9232" t="s">
        <v>11853</v>
      </c>
      <c r="F9232" s="30" t="s">
        <v>19473</v>
      </c>
      <c r="G9232">
        <v>18.48</v>
      </c>
      <c r="H9232">
        <v>4.2</v>
      </c>
      <c r="I9232">
        <v>12</v>
      </c>
      <c r="J9232">
        <v>0</v>
      </c>
      <c r="K9232" s="13">
        <v>0.3468</v>
      </c>
      <c r="L9232" s="13">
        <v>4.2000000000000003E-2</v>
      </c>
      <c r="M9232" s="13">
        <v>0.18479999999999999</v>
      </c>
      <c r="N9232" s="13">
        <v>0.12</v>
      </c>
      <c r="O9232" s="13">
        <v>0</v>
      </c>
      <c r="P9232" s="12" t="str">
        <f>LEFT(Tabela2[[#This Row],[Código]],2)</f>
        <v>85</v>
      </c>
    </row>
    <row r="9233" spans="2:16" ht="15" customHeight="1" x14ac:dyDescent="0.25">
      <c r="B9233" s="36" t="str">
        <f>LOOKUP(Tabela2[[#This Row],[RESUMO]],Tabela3[Grupo],Tabela3[Meus produtos])</f>
        <v>Não</v>
      </c>
      <c r="C9233" s="30" t="s">
        <v>8802</v>
      </c>
      <c r="D9233" t="s">
        <v>21238</v>
      </c>
      <c r="E9233" t="s">
        <v>11853</v>
      </c>
      <c r="F9233" s="30" t="s">
        <v>19474</v>
      </c>
      <c r="G9233">
        <v>18.48</v>
      </c>
      <c r="H9233">
        <v>4.2</v>
      </c>
      <c r="I9233">
        <v>12</v>
      </c>
      <c r="J9233">
        <v>0</v>
      </c>
      <c r="K9233" s="13">
        <v>0.3468</v>
      </c>
      <c r="L9233" s="13">
        <v>4.2000000000000003E-2</v>
      </c>
      <c r="M9233" s="13">
        <v>0.18479999999999999</v>
      </c>
      <c r="N9233" s="13">
        <v>0.12</v>
      </c>
      <c r="O9233" s="13">
        <v>0</v>
      </c>
      <c r="P9233" s="12" t="str">
        <f>LEFT(Tabela2[[#This Row],[Código]],2)</f>
        <v>85</v>
      </c>
    </row>
    <row r="9234" spans="2:16" ht="15" customHeight="1" x14ac:dyDescent="0.25">
      <c r="B9234" s="36" t="str">
        <f>LOOKUP(Tabela2[[#This Row],[RESUMO]],Tabela3[Grupo],Tabela3[Meus produtos])</f>
        <v>Não</v>
      </c>
      <c r="C9234" s="30" t="s">
        <v>8803</v>
      </c>
      <c r="D9234" t="s">
        <v>21238</v>
      </c>
      <c r="E9234" t="s">
        <v>11853</v>
      </c>
      <c r="F9234" s="30" t="s">
        <v>19475</v>
      </c>
      <c r="G9234">
        <v>18.48</v>
      </c>
      <c r="H9234">
        <v>4.2</v>
      </c>
      <c r="I9234">
        <v>12</v>
      </c>
      <c r="J9234">
        <v>0</v>
      </c>
      <c r="K9234" s="13">
        <v>0.3468</v>
      </c>
      <c r="L9234" s="13">
        <v>4.2000000000000003E-2</v>
      </c>
      <c r="M9234" s="13">
        <v>0.18479999999999999</v>
      </c>
      <c r="N9234" s="13">
        <v>0.12</v>
      </c>
      <c r="O9234" s="13">
        <v>0</v>
      </c>
      <c r="P9234" s="12" t="str">
        <f>LEFT(Tabela2[[#This Row],[Código]],2)</f>
        <v>85</v>
      </c>
    </row>
    <row r="9235" spans="2:16" ht="15" customHeight="1" x14ac:dyDescent="0.25">
      <c r="B9235" s="36" t="str">
        <f>LOOKUP(Tabela2[[#This Row],[RESUMO]],Tabela3[Grupo],Tabela3[Meus produtos])</f>
        <v>Não</v>
      </c>
      <c r="C9235" s="30" t="s">
        <v>8804</v>
      </c>
      <c r="D9235" t="s">
        <v>21238</v>
      </c>
      <c r="E9235" t="s">
        <v>11853</v>
      </c>
      <c r="F9235" s="30" t="s">
        <v>19476</v>
      </c>
      <c r="G9235">
        <v>18.48</v>
      </c>
      <c r="H9235">
        <v>4.2</v>
      </c>
      <c r="I9235">
        <v>12</v>
      </c>
      <c r="J9235">
        <v>0</v>
      </c>
      <c r="K9235" s="13">
        <v>0.3468</v>
      </c>
      <c r="L9235" s="13">
        <v>4.2000000000000003E-2</v>
      </c>
      <c r="M9235" s="13">
        <v>0.18479999999999999</v>
      </c>
      <c r="N9235" s="13">
        <v>0.12</v>
      </c>
      <c r="O9235" s="13">
        <v>0</v>
      </c>
      <c r="P9235" s="12" t="str">
        <f>LEFT(Tabela2[[#This Row],[Código]],2)</f>
        <v>85</v>
      </c>
    </row>
    <row r="9236" spans="2:16" ht="15" customHeight="1" x14ac:dyDescent="0.25">
      <c r="B9236" s="36" t="str">
        <f>LOOKUP(Tabela2[[#This Row],[RESUMO]],Tabela3[Grupo],Tabela3[Meus produtos])</f>
        <v>Não</v>
      </c>
      <c r="C9236" s="30" t="s">
        <v>8805</v>
      </c>
      <c r="D9236" t="s">
        <v>21238</v>
      </c>
      <c r="E9236" t="s">
        <v>11853</v>
      </c>
      <c r="F9236" s="30" t="s">
        <v>19477</v>
      </c>
      <c r="G9236">
        <v>18.48</v>
      </c>
      <c r="H9236">
        <v>4.2</v>
      </c>
      <c r="I9236">
        <v>12</v>
      </c>
      <c r="J9236">
        <v>0</v>
      </c>
      <c r="K9236" s="13">
        <v>0.3468</v>
      </c>
      <c r="L9236" s="13">
        <v>4.2000000000000003E-2</v>
      </c>
      <c r="M9236" s="13">
        <v>0.18479999999999999</v>
      </c>
      <c r="N9236" s="13">
        <v>0.12</v>
      </c>
      <c r="O9236" s="13">
        <v>0</v>
      </c>
      <c r="P9236" s="12" t="str">
        <f>LEFT(Tabela2[[#This Row],[Código]],2)</f>
        <v>85</v>
      </c>
    </row>
    <row r="9237" spans="2:16" ht="15" customHeight="1" x14ac:dyDescent="0.25">
      <c r="B9237" s="36" t="str">
        <f>LOOKUP(Tabela2[[#This Row],[RESUMO]],Tabela3[Grupo],Tabela3[Meus produtos])</f>
        <v>Não</v>
      </c>
      <c r="C9237" s="30" t="s">
        <v>8806</v>
      </c>
      <c r="D9237" t="s">
        <v>21238</v>
      </c>
      <c r="E9237" t="s">
        <v>11853</v>
      </c>
      <c r="F9237" s="30" t="s">
        <v>19478</v>
      </c>
      <c r="G9237">
        <v>27.57</v>
      </c>
      <c r="H9237">
        <v>13.29</v>
      </c>
      <c r="I9237">
        <v>18</v>
      </c>
      <c r="J9237">
        <v>0</v>
      </c>
      <c r="K9237" s="13">
        <v>0.58860000000000001</v>
      </c>
      <c r="L9237" s="13">
        <v>0.13289999999999999</v>
      </c>
      <c r="M9237" s="13">
        <v>0.2757</v>
      </c>
      <c r="N9237" s="13">
        <v>0.18</v>
      </c>
      <c r="O9237" s="13">
        <v>0</v>
      </c>
      <c r="P9237" s="12" t="str">
        <f>LEFT(Tabela2[[#This Row],[Código]],2)</f>
        <v>85</v>
      </c>
    </row>
    <row r="9238" spans="2:16" ht="15" customHeight="1" x14ac:dyDescent="0.25">
      <c r="B9238" s="36" t="str">
        <f>LOOKUP(Tabela2[[#This Row],[RESUMO]],Tabela3[Grupo],Tabela3[Meus produtos])</f>
        <v>Não</v>
      </c>
      <c r="C9238" s="30" t="s">
        <v>8807</v>
      </c>
      <c r="D9238" t="s">
        <v>21238</v>
      </c>
      <c r="E9238" t="s">
        <v>11853</v>
      </c>
      <c r="F9238" s="30" t="s">
        <v>19479</v>
      </c>
      <c r="G9238">
        <v>6.55</v>
      </c>
      <c r="H9238">
        <v>4.3499999999999996</v>
      </c>
      <c r="I9238">
        <v>0</v>
      </c>
      <c r="J9238">
        <v>0</v>
      </c>
      <c r="K9238" s="13">
        <v>0.109</v>
      </c>
      <c r="L9238" s="13">
        <v>4.3499999999999997E-2</v>
      </c>
      <c r="M9238" s="13">
        <v>6.5500000000000003E-2</v>
      </c>
      <c r="N9238" s="13">
        <v>0</v>
      </c>
      <c r="O9238" s="13">
        <v>0</v>
      </c>
      <c r="P9238" s="12" t="str">
        <f>LEFT(Tabela2[[#This Row],[Código]],2)</f>
        <v>85</v>
      </c>
    </row>
    <row r="9239" spans="2:16" ht="15" customHeight="1" x14ac:dyDescent="0.25">
      <c r="B9239" s="36" t="str">
        <f>LOOKUP(Tabela2[[#This Row],[RESUMO]],Tabela3[Grupo],Tabela3[Meus produtos])</f>
        <v>Não</v>
      </c>
      <c r="C9239" s="30" t="s">
        <v>8807</v>
      </c>
      <c r="D9239" t="s">
        <v>124</v>
      </c>
      <c r="E9239" t="s">
        <v>11853</v>
      </c>
      <c r="F9239" s="30" t="s">
        <v>21518</v>
      </c>
      <c r="G9239">
        <v>6.4</v>
      </c>
      <c r="H9239">
        <v>4.2</v>
      </c>
      <c r="I9239">
        <v>0</v>
      </c>
      <c r="J9239">
        <v>0</v>
      </c>
      <c r="K9239" s="13">
        <v>0.10600000000000001</v>
      </c>
      <c r="L9239" s="13">
        <v>4.2000000000000003E-2</v>
      </c>
      <c r="M9239" s="13">
        <v>6.4000000000000001E-2</v>
      </c>
      <c r="N9239" s="13">
        <v>0</v>
      </c>
      <c r="O9239" s="13">
        <v>0</v>
      </c>
      <c r="P9239" s="12" t="str">
        <f>LEFT(Tabela2[[#This Row],[Código]],2)</f>
        <v>85</v>
      </c>
    </row>
    <row r="9240" spans="2:16" ht="15" customHeight="1" x14ac:dyDescent="0.25">
      <c r="B9240" s="36" t="str">
        <f>LOOKUP(Tabela2[[#This Row],[RESUMO]],Tabela3[Grupo],Tabela3[Meus produtos])</f>
        <v>Não</v>
      </c>
      <c r="C9240" s="30" t="s">
        <v>8808</v>
      </c>
      <c r="D9240" t="s">
        <v>21238</v>
      </c>
      <c r="E9240" t="s">
        <v>11853</v>
      </c>
      <c r="F9240" s="30" t="s">
        <v>19480</v>
      </c>
      <c r="G9240">
        <v>26.21</v>
      </c>
      <c r="H9240">
        <v>8.9600000000000009</v>
      </c>
      <c r="I9240">
        <v>12</v>
      </c>
      <c r="J9240">
        <v>0</v>
      </c>
      <c r="K9240" s="13">
        <v>0.47170000000000001</v>
      </c>
      <c r="L9240" s="13">
        <v>8.9600000000000013E-2</v>
      </c>
      <c r="M9240" s="13">
        <v>0.2621</v>
      </c>
      <c r="N9240" s="13">
        <v>0.12</v>
      </c>
      <c r="O9240" s="13">
        <v>0</v>
      </c>
      <c r="P9240" s="12" t="str">
        <f>LEFT(Tabela2[[#This Row],[Código]],2)</f>
        <v>85</v>
      </c>
    </row>
    <row r="9241" spans="2:16" ht="15" customHeight="1" x14ac:dyDescent="0.25">
      <c r="B9241" s="36" t="str">
        <f>LOOKUP(Tabela2[[#This Row],[RESUMO]],Tabela3[Grupo],Tabela3[Meus produtos])</f>
        <v>Não</v>
      </c>
      <c r="C9241" s="30" t="s">
        <v>8809</v>
      </c>
      <c r="D9241" t="s">
        <v>21238</v>
      </c>
      <c r="E9241" t="s">
        <v>11853</v>
      </c>
      <c r="F9241" s="30" t="s">
        <v>19481</v>
      </c>
      <c r="G9241">
        <v>11.97</v>
      </c>
      <c r="H9241">
        <v>4.2</v>
      </c>
      <c r="I9241">
        <v>12</v>
      </c>
      <c r="J9241">
        <v>0</v>
      </c>
      <c r="K9241" s="13">
        <v>0.28170000000000001</v>
      </c>
      <c r="L9241" s="13">
        <v>4.2000000000000003E-2</v>
      </c>
      <c r="M9241" s="13">
        <v>0.1197</v>
      </c>
      <c r="N9241" s="13">
        <v>0.12</v>
      </c>
      <c r="O9241" s="13">
        <v>0</v>
      </c>
      <c r="P9241" s="12" t="str">
        <f>LEFT(Tabela2[[#This Row],[Código]],2)</f>
        <v>85</v>
      </c>
    </row>
    <row r="9242" spans="2:16" ht="15" customHeight="1" x14ac:dyDescent="0.25">
      <c r="B9242" s="36" t="str">
        <f>LOOKUP(Tabela2[[#This Row],[RESUMO]],Tabela3[Grupo],Tabela3[Meus produtos])</f>
        <v>Não</v>
      </c>
      <c r="C9242" s="30" t="s">
        <v>8810</v>
      </c>
      <c r="D9242" t="s">
        <v>21238</v>
      </c>
      <c r="E9242" t="s">
        <v>11853</v>
      </c>
      <c r="F9242" s="30" t="s">
        <v>19482</v>
      </c>
      <c r="G9242">
        <v>11.97</v>
      </c>
      <c r="H9242">
        <v>4.2</v>
      </c>
      <c r="I9242">
        <v>12</v>
      </c>
      <c r="J9242">
        <v>0</v>
      </c>
      <c r="K9242" s="13">
        <v>0.28170000000000001</v>
      </c>
      <c r="L9242" s="13">
        <v>4.2000000000000003E-2</v>
      </c>
      <c r="M9242" s="13">
        <v>0.1197</v>
      </c>
      <c r="N9242" s="13">
        <v>0.12</v>
      </c>
      <c r="O9242" s="13">
        <v>0</v>
      </c>
      <c r="P9242" s="12" t="str">
        <f>LEFT(Tabela2[[#This Row],[Código]],2)</f>
        <v>85</v>
      </c>
    </row>
    <row r="9243" spans="2:16" ht="15" customHeight="1" x14ac:dyDescent="0.25">
      <c r="B9243" s="36" t="str">
        <f>LOOKUP(Tabela2[[#This Row],[RESUMO]],Tabela3[Grupo],Tabela3[Meus produtos])</f>
        <v>Não</v>
      </c>
      <c r="C9243" s="30" t="s">
        <v>8811</v>
      </c>
      <c r="D9243" t="s">
        <v>21238</v>
      </c>
      <c r="E9243" t="s">
        <v>11853</v>
      </c>
      <c r="F9243" s="30" t="s">
        <v>19483</v>
      </c>
      <c r="G9243">
        <v>11.97</v>
      </c>
      <c r="H9243">
        <v>4.2</v>
      </c>
      <c r="I9243">
        <v>12</v>
      </c>
      <c r="J9243">
        <v>0</v>
      </c>
      <c r="K9243" s="13">
        <v>0.28170000000000001</v>
      </c>
      <c r="L9243" s="13">
        <v>4.2000000000000003E-2</v>
      </c>
      <c r="M9243" s="13">
        <v>0.1197</v>
      </c>
      <c r="N9243" s="13">
        <v>0.12</v>
      </c>
      <c r="O9243" s="13">
        <v>0</v>
      </c>
      <c r="P9243" s="12" t="str">
        <f>LEFT(Tabela2[[#This Row],[Código]],2)</f>
        <v>85</v>
      </c>
    </row>
    <row r="9244" spans="2:16" ht="15" customHeight="1" x14ac:dyDescent="0.25">
      <c r="B9244" s="36" t="str">
        <f>LOOKUP(Tabela2[[#This Row],[RESUMO]],Tabela3[Grupo],Tabela3[Meus produtos])</f>
        <v>Não</v>
      </c>
      <c r="C9244" s="30" t="s">
        <v>8812</v>
      </c>
      <c r="D9244" t="s">
        <v>21238</v>
      </c>
      <c r="E9244" t="s">
        <v>11853</v>
      </c>
      <c r="F9244" s="30" t="s">
        <v>19484</v>
      </c>
      <c r="G9244">
        <v>17.64</v>
      </c>
      <c r="H9244">
        <v>8.4700000000000006</v>
      </c>
      <c r="I9244">
        <v>18</v>
      </c>
      <c r="J9244">
        <v>0</v>
      </c>
      <c r="K9244" s="13">
        <v>0.44109999999999999</v>
      </c>
      <c r="L9244" s="13">
        <v>8.4700000000000011E-2</v>
      </c>
      <c r="M9244" s="13">
        <v>0.1764</v>
      </c>
      <c r="N9244" s="13">
        <v>0.18</v>
      </c>
      <c r="O9244" s="13">
        <v>0</v>
      </c>
      <c r="P9244" s="12" t="str">
        <f>LEFT(Tabela2[[#This Row],[Código]],2)</f>
        <v>85</v>
      </c>
    </row>
    <row r="9245" spans="2:16" ht="15" customHeight="1" x14ac:dyDescent="0.25">
      <c r="B9245" s="36" t="str">
        <f>LOOKUP(Tabela2[[#This Row],[RESUMO]],Tabela3[Grupo],Tabela3[Meus produtos])</f>
        <v>Não</v>
      </c>
      <c r="C9245" s="30" t="s">
        <v>8813</v>
      </c>
      <c r="D9245" t="s">
        <v>21238</v>
      </c>
      <c r="E9245" t="s">
        <v>11853</v>
      </c>
      <c r="F9245" s="30" t="s">
        <v>19485</v>
      </c>
      <c r="G9245">
        <v>17.64</v>
      </c>
      <c r="H9245">
        <v>8.4700000000000006</v>
      </c>
      <c r="I9245">
        <v>12</v>
      </c>
      <c r="J9245">
        <v>0</v>
      </c>
      <c r="K9245" s="13">
        <v>0.38109999999999999</v>
      </c>
      <c r="L9245" s="13">
        <v>8.4700000000000011E-2</v>
      </c>
      <c r="M9245" s="13">
        <v>0.1764</v>
      </c>
      <c r="N9245" s="13">
        <v>0.12</v>
      </c>
      <c r="O9245" s="13">
        <v>0</v>
      </c>
      <c r="P9245" s="12" t="str">
        <f>LEFT(Tabela2[[#This Row],[Código]],2)</f>
        <v>85</v>
      </c>
    </row>
    <row r="9246" spans="2:16" ht="15" customHeight="1" x14ac:dyDescent="0.25">
      <c r="B9246" s="36" t="str">
        <f>LOOKUP(Tabela2[[#This Row],[RESUMO]],Tabela3[Grupo],Tabela3[Meus produtos])</f>
        <v>Não</v>
      </c>
      <c r="C9246" s="30" t="s">
        <v>8814</v>
      </c>
      <c r="D9246" t="s">
        <v>21238</v>
      </c>
      <c r="E9246" t="s">
        <v>11853</v>
      </c>
      <c r="F9246" s="30" t="s">
        <v>19486</v>
      </c>
      <c r="G9246">
        <v>8.44</v>
      </c>
      <c r="H9246">
        <v>6.44</v>
      </c>
      <c r="I9246">
        <v>18</v>
      </c>
      <c r="J9246">
        <v>0</v>
      </c>
      <c r="K9246" s="13">
        <v>0.32879999999999998</v>
      </c>
      <c r="L9246" s="13">
        <v>6.4399999999999999E-2</v>
      </c>
      <c r="M9246" s="13">
        <v>8.4399999999999989E-2</v>
      </c>
      <c r="N9246" s="13">
        <v>0.18</v>
      </c>
      <c r="O9246" s="13">
        <v>0</v>
      </c>
      <c r="P9246" s="12" t="str">
        <f>LEFT(Tabela2[[#This Row],[Código]],2)</f>
        <v>85</v>
      </c>
    </row>
    <row r="9247" spans="2:16" ht="15" customHeight="1" x14ac:dyDescent="0.25">
      <c r="B9247" s="36" t="str">
        <f>LOOKUP(Tabela2[[#This Row],[RESUMO]],Tabela3[Grupo],Tabela3[Meus produtos])</f>
        <v>Não</v>
      </c>
      <c r="C9247" s="30" t="s">
        <v>8815</v>
      </c>
      <c r="D9247" t="s">
        <v>21238</v>
      </c>
      <c r="E9247" t="s">
        <v>11853</v>
      </c>
      <c r="F9247" s="30" t="s">
        <v>19487</v>
      </c>
      <c r="G9247">
        <v>21.2</v>
      </c>
      <c r="H9247">
        <v>12.03</v>
      </c>
      <c r="I9247">
        <v>18</v>
      </c>
      <c r="J9247">
        <v>0</v>
      </c>
      <c r="K9247" s="13">
        <v>0.51229999999999998</v>
      </c>
      <c r="L9247" s="13">
        <v>0.12029999999999999</v>
      </c>
      <c r="M9247" s="13">
        <v>0.21199999999999999</v>
      </c>
      <c r="N9247" s="13">
        <v>0.18</v>
      </c>
      <c r="O9247" s="13">
        <v>0</v>
      </c>
      <c r="P9247" s="12" t="str">
        <f>LEFT(Tabela2[[#This Row],[Código]],2)</f>
        <v>85</v>
      </c>
    </row>
    <row r="9248" spans="2:16" ht="15" customHeight="1" x14ac:dyDescent="0.25">
      <c r="B9248" s="36" t="str">
        <f>LOOKUP(Tabela2[[#This Row],[RESUMO]],Tabela3[Grupo],Tabela3[Meus produtos])</f>
        <v>Não</v>
      </c>
      <c r="C9248" s="30" t="s">
        <v>8816</v>
      </c>
      <c r="D9248" t="s">
        <v>21238</v>
      </c>
      <c r="E9248" t="s">
        <v>11853</v>
      </c>
      <c r="F9248" s="30" t="s">
        <v>19488</v>
      </c>
      <c r="G9248">
        <v>17.64</v>
      </c>
      <c r="H9248">
        <v>8.4700000000000006</v>
      </c>
      <c r="I9248">
        <v>12</v>
      </c>
      <c r="J9248">
        <v>0</v>
      </c>
      <c r="K9248" s="13">
        <v>0.38109999999999999</v>
      </c>
      <c r="L9248" s="13">
        <v>8.4700000000000011E-2</v>
      </c>
      <c r="M9248" s="13">
        <v>0.1764</v>
      </c>
      <c r="N9248" s="13">
        <v>0.12</v>
      </c>
      <c r="O9248" s="13">
        <v>0</v>
      </c>
      <c r="P9248" s="12" t="str">
        <f>LEFT(Tabela2[[#This Row],[Código]],2)</f>
        <v>85</v>
      </c>
    </row>
    <row r="9249" spans="2:16" ht="15" customHeight="1" x14ac:dyDescent="0.25">
      <c r="B9249" s="36" t="str">
        <f>LOOKUP(Tabela2[[#This Row],[RESUMO]],Tabela3[Grupo],Tabela3[Meus produtos])</f>
        <v>Não</v>
      </c>
      <c r="C9249" s="30" t="s">
        <v>8816</v>
      </c>
      <c r="D9249" t="s">
        <v>124</v>
      </c>
      <c r="E9249" t="s">
        <v>11853</v>
      </c>
      <c r="F9249" s="30" t="s">
        <v>21519</v>
      </c>
      <c r="G9249">
        <v>21.2</v>
      </c>
      <c r="H9249">
        <v>12.03</v>
      </c>
      <c r="I9249">
        <v>12</v>
      </c>
      <c r="J9249">
        <v>0</v>
      </c>
      <c r="K9249" s="13">
        <v>0.45229999999999998</v>
      </c>
      <c r="L9249" s="13">
        <v>0.12029999999999999</v>
      </c>
      <c r="M9249" s="13">
        <v>0.21199999999999999</v>
      </c>
      <c r="N9249" s="13">
        <v>0.12</v>
      </c>
      <c r="O9249" s="13">
        <v>0</v>
      </c>
      <c r="P9249" s="12" t="str">
        <f>LEFT(Tabela2[[#This Row],[Código]],2)</f>
        <v>85</v>
      </c>
    </row>
    <row r="9250" spans="2:16" ht="15" customHeight="1" x14ac:dyDescent="0.25">
      <c r="B9250" s="36" t="str">
        <f>LOOKUP(Tabela2[[#This Row],[RESUMO]],Tabela3[Grupo],Tabela3[Meus produtos])</f>
        <v>Não</v>
      </c>
      <c r="C9250" s="30" t="s">
        <v>8817</v>
      </c>
      <c r="D9250" t="s">
        <v>21238</v>
      </c>
      <c r="E9250" t="s">
        <v>11853</v>
      </c>
      <c r="F9250" s="30" t="s">
        <v>19489</v>
      </c>
      <c r="G9250">
        <v>13.37</v>
      </c>
      <c r="H9250">
        <v>4.2</v>
      </c>
      <c r="I9250">
        <v>12</v>
      </c>
      <c r="J9250">
        <v>0</v>
      </c>
      <c r="K9250" s="13">
        <v>0.29569999999999996</v>
      </c>
      <c r="L9250" s="13">
        <v>4.2000000000000003E-2</v>
      </c>
      <c r="M9250" s="13">
        <v>0.13369999999999999</v>
      </c>
      <c r="N9250" s="13">
        <v>0.12</v>
      </c>
      <c r="O9250" s="13">
        <v>0</v>
      </c>
      <c r="P9250" s="12" t="str">
        <f>LEFT(Tabela2[[#This Row],[Código]],2)</f>
        <v>85</v>
      </c>
    </row>
    <row r="9251" spans="2:16" ht="15" customHeight="1" x14ac:dyDescent="0.25">
      <c r="B9251" s="36" t="str">
        <f>LOOKUP(Tabela2[[#This Row],[RESUMO]],Tabela3[Grupo],Tabela3[Meus produtos])</f>
        <v>Não</v>
      </c>
      <c r="C9251" s="30" t="s">
        <v>8818</v>
      </c>
      <c r="D9251" t="s">
        <v>21238</v>
      </c>
      <c r="E9251" t="s">
        <v>11853</v>
      </c>
      <c r="F9251" s="30" t="s">
        <v>19490</v>
      </c>
      <c r="G9251">
        <v>13.37</v>
      </c>
      <c r="H9251">
        <v>4.2</v>
      </c>
      <c r="I9251">
        <v>12</v>
      </c>
      <c r="J9251">
        <v>0</v>
      </c>
      <c r="K9251" s="13">
        <v>0.29569999999999996</v>
      </c>
      <c r="L9251" s="13">
        <v>4.2000000000000003E-2</v>
      </c>
      <c r="M9251" s="13">
        <v>0.13369999999999999</v>
      </c>
      <c r="N9251" s="13">
        <v>0.12</v>
      </c>
      <c r="O9251" s="13">
        <v>0</v>
      </c>
      <c r="P9251" s="12" t="str">
        <f>LEFT(Tabela2[[#This Row],[Código]],2)</f>
        <v>85</v>
      </c>
    </row>
    <row r="9252" spans="2:16" ht="15" customHeight="1" x14ac:dyDescent="0.25">
      <c r="B9252" s="36" t="str">
        <f>LOOKUP(Tabela2[[#This Row],[RESUMO]],Tabela3[Grupo],Tabela3[Meus produtos])</f>
        <v>Não</v>
      </c>
      <c r="C9252" s="30" t="s">
        <v>8819</v>
      </c>
      <c r="D9252" t="s">
        <v>21238</v>
      </c>
      <c r="E9252" t="s">
        <v>11853</v>
      </c>
      <c r="F9252" s="30" t="s">
        <v>19491</v>
      </c>
      <c r="G9252">
        <v>13.37</v>
      </c>
      <c r="H9252">
        <v>4.2</v>
      </c>
      <c r="I9252">
        <v>12</v>
      </c>
      <c r="J9252">
        <v>0</v>
      </c>
      <c r="K9252" s="13">
        <v>0.29569999999999996</v>
      </c>
      <c r="L9252" s="13">
        <v>4.2000000000000003E-2</v>
      </c>
      <c r="M9252" s="13">
        <v>0.13369999999999999</v>
      </c>
      <c r="N9252" s="13">
        <v>0.12</v>
      </c>
      <c r="O9252" s="13">
        <v>0</v>
      </c>
      <c r="P9252" s="12" t="str">
        <f>LEFT(Tabela2[[#This Row],[Código]],2)</f>
        <v>85</v>
      </c>
    </row>
    <row r="9253" spans="2:16" ht="15" customHeight="1" x14ac:dyDescent="0.25">
      <c r="B9253" s="36" t="str">
        <f>LOOKUP(Tabela2[[#This Row],[RESUMO]],Tabela3[Grupo],Tabela3[Meus produtos])</f>
        <v>Não</v>
      </c>
      <c r="C9253" s="30" t="s">
        <v>8820</v>
      </c>
      <c r="D9253" t="s">
        <v>21238</v>
      </c>
      <c r="E9253" t="s">
        <v>11853</v>
      </c>
      <c r="F9253" s="30" t="s">
        <v>19492</v>
      </c>
      <c r="G9253">
        <v>13.37</v>
      </c>
      <c r="H9253">
        <v>4.2</v>
      </c>
      <c r="I9253">
        <v>12</v>
      </c>
      <c r="J9253">
        <v>0</v>
      </c>
      <c r="K9253" s="13">
        <v>0.29569999999999996</v>
      </c>
      <c r="L9253" s="13">
        <v>4.2000000000000003E-2</v>
      </c>
      <c r="M9253" s="13">
        <v>0.13369999999999999</v>
      </c>
      <c r="N9253" s="13">
        <v>0.12</v>
      </c>
      <c r="O9253" s="13">
        <v>0</v>
      </c>
      <c r="P9253" s="12" t="str">
        <f>LEFT(Tabela2[[#This Row],[Código]],2)</f>
        <v>85</v>
      </c>
    </row>
    <row r="9254" spans="2:16" ht="15" customHeight="1" x14ac:dyDescent="0.25">
      <c r="B9254" s="36" t="str">
        <f>LOOKUP(Tabela2[[#This Row],[RESUMO]],Tabela3[Grupo],Tabela3[Meus produtos])</f>
        <v>Não</v>
      </c>
      <c r="C9254" s="30" t="s">
        <v>8821</v>
      </c>
      <c r="D9254" t="s">
        <v>21238</v>
      </c>
      <c r="E9254" t="s">
        <v>11853</v>
      </c>
      <c r="F9254" s="30" t="s">
        <v>19493</v>
      </c>
      <c r="G9254">
        <v>11.97</v>
      </c>
      <c r="H9254">
        <v>4.2</v>
      </c>
      <c r="I9254">
        <v>12</v>
      </c>
      <c r="J9254">
        <v>0</v>
      </c>
      <c r="K9254" s="13">
        <v>0.28170000000000001</v>
      </c>
      <c r="L9254" s="13">
        <v>4.2000000000000003E-2</v>
      </c>
      <c r="M9254" s="13">
        <v>0.1197</v>
      </c>
      <c r="N9254" s="13">
        <v>0.12</v>
      </c>
      <c r="O9254" s="13">
        <v>0</v>
      </c>
      <c r="P9254" s="12" t="str">
        <f>LEFT(Tabela2[[#This Row],[Código]],2)</f>
        <v>85</v>
      </c>
    </row>
    <row r="9255" spans="2:16" ht="15" customHeight="1" x14ac:dyDescent="0.25">
      <c r="B9255" s="36" t="str">
        <f>LOOKUP(Tabela2[[#This Row],[RESUMO]],Tabela3[Grupo],Tabela3[Meus produtos])</f>
        <v>Não</v>
      </c>
      <c r="C9255" s="30" t="s">
        <v>8822</v>
      </c>
      <c r="D9255" t="s">
        <v>21238</v>
      </c>
      <c r="E9255" t="s">
        <v>11853</v>
      </c>
      <c r="F9255" s="30" t="s">
        <v>19494</v>
      </c>
      <c r="G9255">
        <v>11.97</v>
      </c>
      <c r="H9255">
        <v>4.2</v>
      </c>
      <c r="I9255">
        <v>12</v>
      </c>
      <c r="J9255">
        <v>0</v>
      </c>
      <c r="K9255" s="13">
        <v>0.28170000000000001</v>
      </c>
      <c r="L9255" s="13">
        <v>4.2000000000000003E-2</v>
      </c>
      <c r="M9255" s="13">
        <v>0.1197</v>
      </c>
      <c r="N9255" s="13">
        <v>0.12</v>
      </c>
      <c r="O9255" s="13">
        <v>0</v>
      </c>
      <c r="P9255" s="12" t="str">
        <f>LEFT(Tabela2[[#This Row],[Código]],2)</f>
        <v>85</v>
      </c>
    </row>
    <row r="9256" spans="2:16" ht="15" customHeight="1" x14ac:dyDescent="0.25">
      <c r="B9256" s="36" t="str">
        <f>LOOKUP(Tabela2[[#This Row],[RESUMO]],Tabela3[Grupo],Tabela3[Meus produtos])</f>
        <v>Não</v>
      </c>
      <c r="C9256" s="30" t="s">
        <v>8823</v>
      </c>
      <c r="D9256" t="s">
        <v>21238</v>
      </c>
      <c r="E9256" t="s">
        <v>11853</v>
      </c>
      <c r="F9256" s="30" t="s">
        <v>19495</v>
      </c>
      <c r="G9256">
        <v>15.61</v>
      </c>
      <c r="H9256">
        <v>6.44</v>
      </c>
      <c r="I9256">
        <v>12</v>
      </c>
      <c r="J9256">
        <v>0</v>
      </c>
      <c r="K9256" s="13">
        <v>0.34049999999999997</v>
      </c>
      <c r="L9256" s="13">
        <v>6.4399999999999999E-2</v>
      </c>
      <c r="M9256" s="13">
        <v>0.15609999999999999</v>
      </c>
      <c r="N9256" s="13">
        <v>0.12</v>
      </c>
      <c r="O9256" s="13">
        <v>0</v>
      </c>
      <c r="P9256" s="12" t="str">
        <f>LEFT(Tabela2[[#This Row],[Código]],2)</f>
        <v>85</v>
      </c>
    </row>
    <row r="9257" spans="2:16" ht="15" customHeight="1" x14ac:dyDescent="0.25">
      <c r="B9257" s="36" t="str">
        <f>LOOKUP(Tabela2[[#This Row],[RESUMO]],Tabela3[Grupo],Tabela3[Meus produtos])</f>
        <v>Não</v>
      </c>
      <c r="C9257" s="30" t="s">
        <v>8824</v>
      </c>
      <c r="D9257" t="s">
        <v>21238</v>
      </c>
      <c r="E9257" t="s">
        <v>11853</v>
      </c>
      <c r="F9257" s="30" t="s">
        <v>19496</v>
      </c>
      <c r="G9257">
        <v>15.61</v>
      </c>
      <c r="H9257">
        <v>6.44</v>
      </c>
      <c r="I9257">
        <v>12</v>
      </c>
      <c r="J9257">
        <v>0</v>
      </c>
      <c r="K9257" s="13">
        <v>0.34049999999999997</v>
      </c>
      <c r="L9257" s="13">
        <v>6.4399999999999999E-2</v>
      </c>
      <c r="M9257" s="13">
        <v>0.15609999999999999</v>
      </c>
      <c r="N9257" s="13">
        <v>0.12</v>
      </c>
      <c r="O9257" s="13">
        <v>0</v>
      </c>
      <c r="P9257" s="12" t="str">
        <f>LEFT(Tabela2[[#This Row],[Código]],2)</f>
        <v>85</v>
      </c>
    </row>
    <row r="9258" spans="2:16" ht="15" customHeight="1" x14ac:dyDescent="0.25">
      <c r="B9258" s="36" t="str">
        <f>LOOKUP(Tabela2[[#This Row],[RESUMO]],Tabela3[Grupo],Tabela3[Meus produtos])</f>
        <v>Não</v>
      </c>
      <c r="C9258" s="30" t="s">
        <v>8825</v>
      </c>
      <c r="D9258" t="s">
        <v>21238</v>
      </c>
      <c r="E9258" t="s">
        <v>11853</v>
      </c>
      <c r="F9258" s="30" t="s">
        <v>19497</v>
      </c>
      <c r="G9258">
        <v>15.61</v>
      </c>
      <c r="H9258">
        <v>6.44</v>
      </c>
      <c r="I9258">
        <v>12</v>
      </c>
      <c r="J9258">
        <v>0</v>
      </c>
      <c r="K9258" s="13">
        <v>0.34049999999999997</v>
      </c>
      <c r="L9258" s="13">
        <v>6.4399999999999999E-2</v>
      </c>
      <c r="M9258" s="13">
        <v>0.15609999999999999</v>
      </c>
      <c r="N9258" s="13">
        <v>0.12</v>
      </c>
      <c r="O9258" s="13">
        <v>0</v>
      </c>
      <c r="P9258" s="12" t="str">
        <f>LEFT(Tabela2[[#This Row],[Código]],2)</f>
        <v>85</v>
      </c>
    </row>
    <row r="9259" spans="2:16" ht="15" customHeight="1" x14ac:dyDescent="0.25">
      <c r="B9259" s="36" t="str">
        <f>LOOKUP(Tabela2[[#This Row],[RESUMO]],Tabela3[Grupo],Tabela3[Meus produtos])</f>
        <v>Não</v>
      </c>
      <c r="C9259" s="30" t="s">
        <v>8826</v>
      </c>
      <c r="D9259" t="s">
        <v>21238</v>
      </c>
      <c r="E9259" t="s">
        <v>11853</v>
      </c>
      <c r="F9259" s="30" t="s">
        <v>19498</v>
      </c>
      <c r="G9259">
        <v>15.61</v>
      </c>
      <c r="H9259">
        <v>6.44</v>
      </c>
      <c r="I9259">
        <v>12</v>
      </c>
      <c r="J9259">
        <v>0</v>
      </c>
      <c r="K9259" s="13">
        <v>0.34049999999999997</v>
      </c>
      <c r="L9259" s="13">
        <v>6.4399999999999999E-2</v>
      </c>
      <c r="M9259" s="13">
        <v>0.15609999999999999</v>
      </c>
      <c r="N9259" s="13">
        <v>0.12</v>
      </c>
      <c r="O9259" s="13">
        <v>0</v>
      </c>
      <c r="P9259" s="12" t="str">
        <f>LEFT(Tabela2[[#This Row],[Código]],2)</f>
        <v>85</v>
      </c>
    </row>
    <row r="9260" spans="2:16" ht="15" customHeight="1" x14ac:dyDescent="0.25">
      <c r="B9260" s="36" t="str">
        <f>LOOKUP(Tabela2[[#This Row],[RESUMO]],Tabela3[Grupo],Tabela3[Meus produtos])</f>
        <v>Não</v>
      </c>
      <c r="C9260" s="30" t="s">
        <v>8827</v>
      </c>
      <c r="D9260" t="s">
        <v>21238</v>
      </c>
      <c r="E9260" t="s">
        <v>11853</v>
      </c>
      <c r="F9260" s="30" t="s">
        <v>19499</v>
      </c>
      <c r="G9260">
        <v>18.100000000000001</v>
      </c>
      <c r="H9260">
        <v>10.33</v>
      </c>
      <c r="I9260">
        <v>12</v>
      </c>
      <c r="J9260">
        <v>0</v>
      </c>
      <c r="K9260" s="13">
        <v>0.40429999999999999</v>
      </c>
      <c r="L9260" s="13">
        <v>0.1033</v>
      </c>
      <c r="M9260" s="13">
        <v>0.18100000000000002</v>
      </c>
      <c r="N9260" s="13">
        <v>0.12</v>
      </c>
      <c r="O9260" s="13">
        <v>0</v>
      </c>
      <c r="P9260" s="12" t="str">
        <f>LEFT(Tabela2[[#This Row],[Código]],2)</f>
        <v>85</v>
      </c>
    </row>
    <row r="9261" spans="2:16" ht="15" customHeight="1" x14ac:dyDescent="0.25">
      <c r="B9261" s="36" t="str">
        <f>LOOKUP(Tabela2[[#This Row],[RESUMO]],Tabela3[Grupo],Tabela3[Meus produtos])</f>
        <v>Não</v>
      </c>
      <c r="C9261" s="30" t="s">
        <v>8828</v>
      </c>
      <c r="D9261" t="s">
        <v>21238</v>
      </c>
      <c r="E9261" t="s">
        <v>11853</v>
      </c>
      <c r="F9261" s="30" t="s">
        <v>19500</v>
      </c>
      <c r="G9261">
        <v>20.16</v>
      </c>
      <c r="H9261">
        <v>10.33</v>
      </c>
      <c r="I9261">
        <v>12</v>
      </c>
      <c r="J9261">
        <v>0</v>
      </c>
      <c r="K9261" s="13">
        <v>0.4249</v>
      </c>
      <c r="L9261" s="13">
        <v>0.1033</v>
      </c>
      <c r="M9261" s="13">
        <v>0.2016</v>
      </c>
      <c r="N9261" s="13">
        <v>0.12</v>
      </c>
      <c r="O9261" s="13">
        <v>0</v>
      </c>
      <c r="P9261" s="12" t="str">
        <f>LEFT(Tabela2[[#This Row],[Código]],2)</f>
        <v>85</v>
      </c>
    </row>
    <row r="9262" spans="2:16" ht="15" customHeight="1" x14ac:dyDescent="0.25">
      <c r="B9262" s="36" t="str">
        <f>LOOKUP(Tabela2[[#This Row],[RESUMO]],Tabela3[Grupo],Tabela3[Meus produtos])</f>
        <v>Não</v>
      </c>
      <c r="C9262" s="30" t="s">
        <v>8829</v>
      </c>
      <c r="D9262" t="s">
        <v>21238</v>
      </c>
      <c r="E9262" t="s">
        <v>11853</v>
      </c>
      <c r="F9262" s="30" t="s">
        <v>19501</v>
      </c>
      <c r="G9262">
        <v>18.100000000000001</v>
      </c>
      <c r="H9262">
        <v>10.33</v>
      </c>
      <c r="I9262">
        <v>12</v>
      </c>
      <c r="J9262">
        <v>0</v>
      </c>
      <c r="K9262" s="13">
        <v>0.40429999999999999</v>
      </c>
      <c r="L9262" s="13">
        <v>0.1033</v>
      </c>
      <c r="M9262" s="13">
        <v>0.18100000000000002</v>
      </c>
      <c r="N9262" s="13">
        <v>0.12</v>
      </c>
      <c r="O9262" s="13">
        <v>0</v>
      </c>
      <c r="P9262" s="12" t="str">
        <f>LEFT(Tabela2[[#This Row],[Código]],2)</f>
        <v>85</v>
      </c>
    </row>
    <row r="9263" spans="2:16" ht="15" customHeight="1" x14ac:dyDescent="0.25">
      <c r="B9263" s="36" t="str">
        <f>LOOKUP(Tabela2[[#This Row],[RESUMO]],Tabela3[Grupo],Tabela3[Meus produtos])</f>
        <v>Não</v>
      </c>
      <c r="C9263" s="30" t="s">
        <v>8830</v>
      </c>
      <c r="D9263" t="s">
        <v>21238</v>
      </c>
      <c r="E9263" t="s">
        <v>11853</v>
      </c>
      <c r="F9263" s="30" t="s">
        <v>19502</v>
      </c>
      <c r="G9263">
        <v>19.5</v>
      </c>
      <c r="H9263">
        <v>10.33</v>
      </c>
      <c r="I9263">
        <v>12</v>
      </c>
      <c r="J9263">
        <v>0</v>
      </c>
      <c r="K9263" s="13">
        <v>0.41830000000000001</v>
      </c>
      <c r="L9263" s="13">
        <v>0.1033</v>
      </c>
      <c r="M9263" s="13">
        <v>0.19500000000000001</v>
      </c>
      <c r="N9263" s="13">
        <v>0.12</v>
      </c>
      <c r="O9263" s="13">
        <v>0</v>
      </c>
      <c r="P9263" s="12" t="str">
        <f>LEFT(Tabela2[[#This Row],[Código]],2)</f>
        <v>85</v>
      </c>
    </row>
    <row r="9264" spans="2:16" ht="15" customHeight="1" x14ac:dyDescent="0.25">
      <c r="B9264" s="36" t="str">
        <f>LOOKUP(Tabela2[[#This Row],[RESUMO]],Tabela3[Grupo],Tabela3[Meus produtos])</f>
        <v>Não</v>
      </c>
      <c r="C9264" s="30" t="s">
        <v>8831</v>
      </c>
      <c r="D9264" t="s">
        <v>21238</v>
      </c>
      <c r="E9264" t="s">
        <v>11853</v>
      </c>
      <c r="F9264" s="30" t="s">
        <v>19503</v>
      </c>
      <c r="G9264">
        <v>18.100000000000001</v>
      </c>
      <c r="H9264">
        <v>10.33</v>
      </c>
      <c r="I9264">
        <v>12</v>
      </c>
      <c r="J9264">
        <v>0</v>
      </c>
      <c r="K9264" s="13">
        <v>0.40429999999999999</v>
      </c>
      <c r="L9264" s="13">
        <v>0.1033</v>
      </c>
      <c r="M9264" s="13">
        <v>0.18100000000000002</v>
      </c>
      <c r="N9264" s="13">
        <v>0.12</v>
      </c>
      <c r="O9264" s="13">
        <v>0</v>
      </c>
      <c r="P9264" s="12" t="str">
        <f>LEFT(Tabela2[[#This Row],[Código]],2)</f>
        <v>85</v>
      </c>
    </row>
    <row r="9265" spans="2:16" ht="15" customHeight="1" x14ac:dyDescent="0.25">
      <c r="B9265" s="36" t="str">
        <f>LOOKUP(Tabela2[[#This Row],[RESUMO]],Tabela3[Grupo],Tabela3[Meus produtos])</f>
        <v>Não</v>
      </c>
      <c r="C9265" s="30" t="s">
        <v>8832</v>
      </c>
      <c r="D9265" t="s">
        <v>21238</v>
      </c>
      <c r="E9265" t="s">
        <v>11853</v>
      </c>
      <c r="F9265" s="30" t="s">
        <v>19504</v>
      </c>
      <c r="G9265">
        <v>10.55</v>
      </c>
      <c r="H9265">
        <v>4.2</v>
      </c>
      <c r="I9265">
        <v>18</v>
      </c>
      <c r="J9265">
        <v>0</v>
      </c>
      <c r="K9265" s="13">
        <v>0.32750000000000001</v>
      </c>
      <c r="L9265" s="13">
        <v>4.2000000000000003E-2</v>
      </c>
      <c r="M9265" s="13">
        <v>0.10550000000000001</v>
      </c>
      <c r="N9265" s="13">
        <v>0.18</v>
      </c>
      <c r="O9265" s="13">
        <v>0</v>
      </c>
      <c r="P9265" s="12" t="str">
        <f>LEFT(Tabela2[[#This Row],[Código]],2)</f>
        <v>85</v>
      </c>
    </row>
    <row r="9266" spans="2:16" ht="15" customHeight="1" x14ac:dyDescent="0.25">
      <c r="B9266" s="36" t="str">
        <f>LOOKUP(Tabela2[[#This Row],[RESUMO]],Tabela3[Grupo],Tabela3[Meus produtos])</f>
        <v>Não</v>
      </c>
      <c r="C9266" s="30" t="s">
        <v>8833</v>
      </c>
      <c r="D9266" t="s">
        <v>21238</v>
      </c>
      <c r="E9266" t="s">
        <v>11853</v>
      </c>
      <c r="F9266" s="30" t="s">
        <v>19505</v>
      </c>
      <c r="G9266">
        <v>16.95</v>
      </c>
      <c r="H9266">
        <v>8.4700000000000006</v>
      </c>
      <c r="I9266">
        <v>12</v>
      </c>
      <c r="J9266">
        <v>0</v>
      </c>
      <c r="K9266" s="13">
        <v>0.37419999999999998</v>
      </c>
      <c r="L9266" s="13">
        <v>8.4700000000000011E-2</v>
      </c>
      <c r="M9266" s="13">
        <v>0.16949999999999998</v>
      </c>
      <c r="N9266" s="13">
        <v>0.12</v>
      </c>
      <c r="O9266" s="13">
        <v>0</v>
      </c>
      <c r="P9266" s="12" t="str">
        <f>LEFT(Tabela2[[#This Row],[Código]],2)</f>
        <v>85</v>
      </c>
    </row>
    <row r="9267" spans="2:16" ht="15" customHeight="1" x14ac:dyDescent="0.25">
      <c r="B9267" s="36" t="str">
        <f>LOOKUP(Tabela2[[#This Row],[RESUMO]],Tabela3[Grupo],Tabela3[Meus produtos])</f>
        <v>Não</v>
      </c>
      <c r="C9267" s="30" t="s">
        <v>8834</v>
      </c>
      <c r="D9267" t="s">
        <v>21238</v>
      </c>
      <c r="E9267" t="s">
        <v>11853</v>
      </c>
      <c r="F9267" s="30" t="s">
        <v>19506</v>
      </c>
      <c r="G9267">
        <v>16.95</v>
      </c>
      <c r="H9267">
        <v>8.4700000000000006</v>
      </c>
      <c r="I9267">
        <v>12</v>
      </c>
      <c r="J9267">
        <v>0</v>
      </c>
      <c r="K9267" s="13">
        <v>0.37419999999999998</v>
      </c>
      <c r="L9267" s="13">
        <v>8.4700000000000011E-2</v>
      </c>
      <c r="M9267" s="13">
        <v>0.16949999999999998</v>
      </c>
      <c r="N9267" s="13">
        <v>0.12</v>
      </c>
      <c r="O9267" s="13">
        <v>0</v>
      </c>
      <c r="P9267" s="12" t="str">
        <f>LEFT(Tabela2[[#This Row],[Código]],2)</f>
        <v>85</v>
      </c>
    </row>
    <row r="9268" spans="2:16" ht="15" customHeight="1" x14ac:dyDescent="0.25">
      <c r="B9268" s="36" t="str">
        <f>LOOKUP(Tabela2[[#This Row],[RESUMO]],Tabela3[Grupo],Tabela3[Meus produtos])</f>
        <v>Não</v>
      </c>
      <c r="C9268" s="30" t="s">
        <v>8835</v>
      </c>
      <c r="D9268" t="s">
        <v>21238</v>
      </c>
      <c r="E9268" t="s">
        <v>11853</v>
      </c>
      <c r="F9268" s="30" t="s">
        <v>19507</v>
      </c>
      <c r="G9268">
        <v>16.239999999999998</v>
      </c>
      <c r="H9268">
        <v>8.4700000000000006</v>
      </c>
      <c r="I9268">
        <v>12</v>
      </c>
      <c r="J9268">
        <v>0</v>
      </c>
      <c r="K9268" s="13">
        <v>0.36709999999999998</v>
      </c>
      <c r="L9268" s="13">
        <v>8.4700000000000011E-2</v>
      </c>
      <c r="M9268" s="13">
        <v>0.16239999999999999</v>
      </c>
      <c r="N9268" s="13">
        <v>0.12</v>
      </c>
      <c r="O9268" s="13">
        <v>0</v>
      </c>
      <c r="P9268" s="12" t="str">
        <f>LEFT(Tabela2[[#This Row],[Código]],2)</f>
        <v>85</v>
      </c>
    </row>
    <row r="9269" spans="2:16" ht="15" customHeight="1" x14ac:dyDescent="0.25">
      <c r="B9269" s="36" t="str">
        <f>LOOKUP(Tabela2[[#This Row],[RESUMO]],Tabela3[Grupo],Tabela3[Meus produtos])</f>
        <v>Não</v>
      </c>
      <c r="C9269" s="30" t="s">
        <v>8836</v>
      </c>
      <c r="D9269" t="s">
        <v>21238</v>
      </c>
      <c r="E9269" t="s">
        <v>11853</v>
      </c>
      <c r="F9269" s="30" t="s">
        <v>19508</v>
      </c>
      <c r="G9269">
        <v>16.239999999999998</v>
      </c>
      <c r="H9269">
        <v>8.4700000000000006</v>
      </c>
      <c r="I9269">
        <v>12</v>
      </c>
      <c r="J9269">
        <v>0</v>
      </c>
      <c r="K9269" s="13">
        <v>0.36709999999999998</v>
      </c>
      <c r="L9269" s="13">
        <v>8.4700000000000011E-2</v>
      </c>
      <c r="M9269" s="13">
        <v>0.16239999999999999</v>
      </c>
      <c r="N9269" s="13">
        <v>0.12</v>
      </c>
      <c r="O9269" s="13">
        <v>0</v>
      </c>
      <c r="P9269" s="12" t="str">
        <f>LEFT(Tabela2[[#This Row],[Código]],2)</f>
        <v>85</v>
      </c>
    </row>
    <row r="9270" spans="2:16" ht="15" customHeight="1" x14ac:dyDescent="0.25">
      <c r="B9270" s="36" t="str">
        <f>LOOKUP(Tabela2[[#This Row],[RESUMO]],Tabela3[Grupo],Tabela3[Meus produtos])</f>
        <v>Não</v>
      </c>
      <c r="C9270" s="30" t="s">
        <v>8837</v>
      </c>
      <c r="D9270" t="s">
        <v>21238</v>
      </c>
      <c r="E9270" t="s">
        <v>11853</v>
      </c>
      <c r="F9270" s="30" t="s">
        <v>19509</v>
      </c>
      <c r="G9270">
        <v>16.95</v>
      </c>
      <c r="H9270">
        <v>8.4700000000000006</v>
      </c>
      <c r="I9270">
        <v>12</v>
      </c>
      <c r="J9270">
        <v>0</v>
      </c>
      <c r="K9270" s="13">
        <v>0.37419999999999998</v>
      </c>
      <c r="L9270" s="13">
        <v>8.4700000000000011E-2</v>
      </c>
      <c r="M9270" s="13">
        <v>0.16949999999999998</v>
      </c>
      <c r="N9270" s="13">
        <v>0.12</v>
      </c>
      <c r="O9270" s="13">
        <v>0</v>
      </c>
      <c r="P9270" s="12" t="str">
        <f>LEFT(Tabela2[[#This Row],[Código]],2)</f>
        <v>85</v>
      </c>
    </row>
    <row r="9271" spans="2:16" ht="15" customHeight="1" x14ac:dyDescent="0.25">
      <c r="B9271" s="36" t="str">
        <f>LOOKUP(Tabela2[[#This Row],[RESUMO]],Tabela3[Grupo],Tabela3[Meus produtos])</f>
        <v>Não</v>
      </c>
      <c r="C9271" s="30" t="s">
        <v>8838</v>
      </c>
      <c r="D9271" t="s">
        <v>21238</v>
      </c>
      <c r="E9271" t="s">
        <v>11853</v>
      </c>
      <c r="F9271" s="30" t="s">
        <v>19510</v>
      </c>
      <c r="G9271">
        <v>33.03</v>
      </c>
      <c r="H9271">
        <v>17.239999999999998</v>
      </c>
      <c r="I9271">
        <v>18</v>
      </c>
      <c r="J9271">
        <v>0</v>
      </c>
      <c r="K9271" s="13">
        <v>0.68270000000000008</v>
      </c>
      <c r="L9271" s="13">
        <v>0.1724</v>
      </c>
      <c r="M9271" s="13">
        <v>0.33030000000000004</v>
      </c>
      <c r="N9271" s="13">
        <v>0.18</v>
      </c>
      <c r="O9271" s="13">
        <v>0</v>
      </c>
      <c r="P9271" s="12" t="str">
        <f>LEFT(Tabela2[[#This Row],[Código]],2)</f>
        <v>85</v>
      </c>
    </row>
    <row r="9272" spans="2:16" ht="15" customHeight="1" x14ac:dyDescent="0.25">
      <c r="B9272" s="36" t="str">
        <f>LOOKUP(Tabela2[[#This Row],[RESUMO]],Tabela3[Grupo],Tabela3[Meus produtos])</f>
        <v>Não</v>
      </c>
      <c r="C9272" s="30" t="s">
        <v>8839</v>
      </c>
      <c r="D9272" t="s">
        <v>21238</v>
      </c>
      <c r="E9272" t="s">
        <v>11853</v>
      </c>
      <c r="F9272" s="30" t="s">
        <v>19511</v>
      </c>
      <c r="G9272">
        <v>33.03</v>
      </c>
      <c r="H9272">
        <v>17.239999999999998</v>
      </c>
      <c r="I9272">
        <v>18</v>
      </c>
      <c r="J9272">
        <v>0</v>
      </c>
      <c r="K9272" s="13">
        <v>0.68270000000000008</v>
      </c>
      <c r="L9272" s="13">
        <v>0.1724</v>
      </c>
      <c r="M9272" s="13">
        <v>0.33030000000000004</v>
      </c>
      <c r="N9272" s="13">
        <v>0.18</v>
      </c>
      <c r="O9272" s="13">
        <v>0</v>
      </c>
      <c r="P9272" s="12" t="str">
        <f>LEFT(Tabela2[[#This Row],[Código]],2)</f>
        <v>85</v>
      </c>
    </row>
    <row r="9273" spans="2:16" ht="15" customHeight="1" x14ac:dyDescent="0.25">
      <c r="B9273" s="36" t="str">
        <f>LOOKUP(Tabela2[[#This Row],[RESUMO]],Tabela3[Grupo],Tabela3[Meus produtos])</f>
        <v>Não</v>
      </c>
      <c r="C9273" s="30" t="s">
        <v>8840</v>
      </c>
      <c r="D9273" t="s">
        <v>21238</v>
      </c>
      <c r="E9273" t="s">
        <v>11853</v>
      </c>
      <c r="F9273" s="30" t="s">
        <v>19512</v>
      </c>
      <c r="G9273">
        <v>33.03</v>
      </c>
      <c r="H9273">
        <v>17.239999999999998</v>
      </c>
      <c r="I9273">
        <v>18</v>
      </c>
      <c r="J9273">
        <v>0</v>
      </c>
      <c r="K9273" s="13">
        <v>0.68270000000000008</v>
      </c>
      <c r="L9273" s="13">
        <v>0.1724</v>
      </c>
      <c r="M9273" s="13">
        <v>0.33030000000000004</v>
      </c>
      <c r="N9273" s="13">
        <v>0.18</v>
      </c>
      <c r="O9273" s="13">
        <v>0</v>
      </c>
      <c r="P9273" s="12" t="str">
        <f>LEFT(Tabela2[[#This Row],[Código]],2)</f>
        <v>85</v>
      </c>
    </row>
    <row r="9274" spans="2:16" ht="15" customHeight="1" x14ac:dyDescent="0.25">
      <c r="B9274" s="36" t="str">
        <f>LOOKUP(Tabela2[[#This Row],[RESUMO]],Tabela3[Grupo],Tabela3[Meus produtos])</f>
        <v>Não</v>
      </c>
      <c r="C9274" s="30" t="s">
        <v>8841</v>
      </c>
      <c r="D9274" t="s">
        <v>21238</v>
      </c>
      <c r="E9274" t="s">
        <v>11853</v>
      </c>
      <c r="F9274" s="30" t="s">
        <v>19513</v>
      </c>
      <c r="G9274">
        <v>16.809999999999999</v>
      </c>
      <c r="H9274">
        <v>14.81</v>
      </c>
      <c r="I9274">
        <v>18</v>
      </c>
      <c r="J9274">
        <v>0</v>
      </c>
      <c r="K9274" s="13">
        <v>0.49620000000000003</v>
      </c>
      <c r="L9274" s="13">
        <v>0.14810000000000001</v>
      </c>
      <c r="M9274" s="13">
        <v>0.1681</v>
      </c>
      <c r="N9274" s="13">
        <v>0.18</v>
      </c>
      <c r="O9274" s="13">
        <v>0</v>
      </c>
      <c r="P9274" s="12" t="str">
        <f>LEFT(Tabela2[[#This Row],[Código]],2)</f>
        <v>85</v>
      </c>
    </row>
    <row r="9275" spans="2:16" ht="15" customHeight="1" x14ac:dyDescent="0.25">
      <c r="B9275" s="36" t="str">
        <f>LOOKUP(Tabela2[[#This Row],[RESUMO]],Tabela3[Grupo],Tabela3[Meus produtos])</f>
        <v>Não</v>
      </c>
      <c r="C9275" s="30" t="s">
        <v>8842</v>
      </c>
      <c r="D9275" t="s">
        <v>21238</v>
      </c>
      <c r="E9275" t="s">
        <v>11853</v>
      </c>
      <c r="F9275" s="30" t="s">
        <v>19514</v>
      </c>
      <c r="G9275">
        <v>20.309999999999999</v>
      </c>
      <c r="H9275">
        <v>14.81</v>
      </c>
      <c r="I9275">
        <v>12</v>
      </c>
      <c r="J9275">
        <v>0</v>
      </c>
      <c r="K9275" s="13">
        <v>0.47119999999999995</v>
      </c>
      <c r="L9275" s="13">
        <v>0.14810000000000001</v>
      </c>
      <c r="M9275" s="13">
        <v>0.20309999999999997</v>
      </c>
      <c r="N9275" s="13">
        <v>0.12</v>
      </c>
      <c r="O9275" s="13">
        <v>0</v>
      </c>
      <c r="P9275" s="12" t="str">
        <f>LEFT(Tabela2[[#This Row],[Código]],2)</f>
        <v>85</v>
      </c>
    </row>
    <row r="9276" spans="2:16" ht="15" customHeight="1" x14ac:dyDescent="0.25">
      <c r="B9276" s="36" t="str">
        <f>LOOKUP(Tabela2[[#This Row],[RESUMO]],Tabela3[Grupo],Tabela3[Meus produtos])</f>
        <v>Não</v>
      </c>
      <c r="C9276" s="30" t="s">
        <v>8842</v>
      </c>
      <c r="D9276" t="s">
        <v>124</v>
      </c>
      <c r="E9276" t="s">
        <v>11853</v>
      </c>
      <c r="F9276" s="30" t="s">
        <v>21520</v>
      </c>
      <c r="G9276">
        <v>20.05</v>
      </c>
      <c r="H9276">
        <v>14.55</v>
      </c>
      <c r="I9276">
        <v>12</v>
      </c>
      <c r="J9276">
        <v>0</v>
      </c>
      <c r="K9276" s="13">
        <v>0.46600000000000003</v>
      </c>
      <c r="L9276" s="13">
        <v>0.14550000000000002</v>
      </c>
      <c r="M9276" s="13">
        <v>0.20050000000000001</v>
      </c>
      <c r="N9276" s="13">
        <v>0.12</v>
      </c>
      <c r="O9276" s="13">
        <v>0</v>
      </c>
      <c r="P9276" s="12" t="str">
        <f>LEFT(Tabela2[[#This Row],[Código]],2)</f>
        <v>85</v>
      </c>
    </row>
    <row r="9277" spans="2:16" ht="15" customHeight="1" x14ac:dyDescent="0.25">
      <c r="B9277" s="36" t="str">
        <f>LOOKUP(Tabela2[[#This Row],[RESUMO]],Tabela3[Grupo],Tabela3[Meus produtos])</f>
        <v>Não</v>
      </c>
      <c r="C9277" s="30" t="s">
        <v>8843</v>
      </c>
      <c r="D9277" t="s">
        <v>21238</v>
      </c>
      <c r="E9277" t="s">
        <v>11853</v>
      </c>
      <c r="F9277" s="30" t="s">
        <v>19515</v>
      </c>
      <c r="G9277">
        <v>24.75</v>
      </c>
      <c r="H9277">
        <v>8.9600000000000009</v>
      </c>
      <c r="I9277">
        <v>12</v>
      </c>
      <c r="J9277">
        <v>0</v>
      </c>
      <c r="K9277" s="13">
        <v>0.45710000000000001</v>
      </c>
      <c r="L9277" s="13">
        <v>8.9600000000000013E-2</v>
      </c>
      <c r="M9277" s="13">
        <v>0.2475</v>
      </c>
      <c r="N9277" s="13">
        <v>0.12</v>
      </c>
      <c r="O9277" s="13">
        <v>0</v>
      </c>
      <c r="P9277" s="12" t="str">
        <f>LEFT(Tabela2[[#This Row],[Código]],2)</f>
        <v>85</v>
      </c>
    </row>
    <row r="9278" spans="2:16" ht="15" customHeight="1" x14ac:dyDescent="0.25">
      <c r="B9278" s="36" t="str">
        <f>LOOKUP(Tabela2[[#This Row],[RESUMO]],Tabela3[Grupo],Tabela3[Meus produtos])</f>
        <v>Não</v>
      </c>
      <c r="C9278" s="30" t="s">
        <v>8844</v>
      </c>
      <c r="D9278" t="s">
        <v>21238</v>
      </c>
      <c r="E9278" t="s">
        <v>11853</v>
      </c>
      <c r="F9278" s="30" t="s">
        <v>19516</v>
      </c>
      <c r="G9278">
        <v>31.52</v>
      </c>
      <c r="H9278">
        <v>17.239999999999998</v>
      </c>
      <c r="I9278">
        <v>18</v>
      </c>
      <c r="J9278">
        <v>0</v>
      </c>
      <c r="K9278" s="13">
        <v>0.66759999999999997</v>
      </c>
      <c r="L9278" s="13">
        <v>0.1724</v>
      </c>
      <c r="M9278" s="13">
        <v>0.31519999999999998</v>
      </c>
      <c r="N9278" s="13">
        <v>0.18</v>
      </c>
      <c r="O9278" s="13">
        <v>0</v>
      </c>
      <c r="P9278" s="12" t="str">
        <f>LEFT(Tabela2[[#This Row],[Código]],2)</f>
        <v>85</v>
      </c>
    </row>
    <row r="9279" spans="2:16" ht="15" customHeight="1" x14ac:dyDescent="0.25">
      <c r="B9279" s="36" t="str">
        <f>LOOKUP(Tabela2[[#This Row],[RESUMO]],Tabela3[Grupo],Tabela3[Meus produtos])</f>
        <v>Não</v>
      </c>
      <c r="C9279" s="30" t="s">
        <v>8845</v>
      </c>
      <c r="D9279" t="s">
        <v>21238</v>
      </c>
      <c r="E9279" t="s">
        <v>11853</v>
      </c>
      <c r="F9279" s="30" t="s">
        <v>19517</v>
      </c>
      <c r="G9279">
        <v>31.52</v>
      </c>
      <c r="H9279">
        <v>17.239999999999998</v>
      </c>
      <c r="I9279">
        <v>18</v>
      </c>
      <c r="J9279">
        <v>0</v>
      </c>
      <c r="K9279" s="13">
        <v>0.66759999999999997</v>
      </c>
      <c r="L9279" s="13">
        <v>0.1724</v>
      </c>
      <c r="M9279" s="13">
        <v>0.31519999999999998</v>
      </c>
      <c r="N9279" s="13">
        <v>0.18</v>
      </c>
      <c r="O9279" s="13">
        <v>0</v>
      </c>
      <c r="P9279" s="12" t="str">
        <f>LEFT(Tabela2[[#This Row],[Código]],2)</f>
        <v>85</v>
      </c>
    </row>
    <row r="9280" spans="2:16" ht="15" customHeight="1" x14ac:dyDescent="0.25">
      <c r="B9280" s="36" t="str">
        <f>LOOKUP(Tabela2[[#This Row],[RESUMO]],Tabela3[Grupo],Tabela3[Meus produtos])</f>
        <v>Não</v>
      </c>
      <c r="C9280" s="30" t="s">
        <v>8846</v>
      </c>
      <c r="D9280" t="s">
        <v>21238</v>
      </c>
      <c r="E9280" t="s">
        <v>11853</v>
      </c>
      <c r="F9280" s="30" t="s">
        <v>19518</v>
      </c>
      <c r="G9280">
        <v>33.03</v>
      </c>
      <c r="H9280">
        <v>17.239999999999998</v>
      </c>
      <c r="I9280">
        <v>18</v>
      </c>
      <c r="J9280">
        <v>0</v>
      </c>
      <c r="K9280" s="13">
        <v>0.68270000000000008</v>
      </c>
      <c r="L9280" s="13">
        <v>0.1724</v>
      </c>
      <c r="M9280" s="13">
        <v>0.33030000000000004</v>
      </c>
      <c r="N9280" s="13">
        <v>0.18</v>
      </c>
      <c r="O9280" s="13">
        <v>0</v>
      </c>
      <c r="P9280" s="12" t="str">
        <f>LEFT(Tabela2[[#This Row],[Código]],2)</f>
        <v>85</v>
      </c>
    </row>
    <row r="9281" spans="2:16" ht="15" customHeight="1" x14ac:dyDescent="0.25">
      <c r="B9281" s="36" t="str">
        <f>LOOKUP(Tabela2[[#This Row],[RESUMO]],Tabela3[Grupo],Tabela3[Meus produtos])</f>
        <v>Não</v>
      </c>
      <c r="C9281" s="30" t="s">
        <v>8847</v>
      </c>
      <c r="D9281" t="s">
        <v>21238</v>
      </c>
      <c r="E9281" t="s">
        <v>11853</v>
      </c>
      <c r="F9281" s="30" t="s">
        <v>19519</v>
      </c>
      <c r="G9281">
        <v>33.03</v>
      </c>
      <c r="H9281">
        <v>17.239999999999998</v>
      </c>
      <c r="I9281">
        <v>18</v>
      </c>
      <c r="J9281">
        <v>0</v>
      </c>
      <c r="K9281" s="13">
        <v>0.68270000000000008</v>
      </c>
      <c r="L9281" s="13">
        <v>0.1724</v>
      </c>
      <c r="M9281" s="13">
        <v>0.33030000000000004</v>
      </c>
      <c r="N9281" s="13">
        <v>0.18</v>
      </c>
      <c r="O9281" s="13">
        <v>0</v>
      </c>
      <c r="P9281" s="12" t="str">
        <f>LEFT(Tabela2[[#This Row],[Código]],2)</f>
        <v>85</v>
      </c>
    </row>
    <row r="9282" spans="2:16" ht="15" customHeight="1" x14ac:dyDescent="0.25">
      <c r="B9282" s="36" t="str">
        <f>LOOKUP(Tabela2[[#This Row],[RESUMO]],Tabela3[Grupo],Tabela3[Meus produtos])</f>
        <v>Não</v>
      </c>
      <c r="C9282" s="30" t="s">
        <v>8848</v>
      </c>
      <c r="D9282" t="s">
        <v>21238</v>
      </c>
      <c r="E9282" t="s">
        <v>11853</v>
      </c>
      <c r="F9282" s="30" t="s">
        <v>19520</v>
      </c>
      <c r="G9282">
        <v>33.03</v>
      </c>
      <c r="H9282">
        <v>17.239999999999998</v>
      </c>
      <c r="I9282">
        <v>18</v>
      </c>
      <c r="J9282">
        <v>0</v>
      </c>
      <c r="K9282" s="13">
        <v>0.68270000000000008</v>
      </c>
      <c r="L9282" s="13">
        <v>0.1724</v>
      </c>
      <c r="M9282" s="13">
        <v>0.33030000000000004</v>
      </c>
      <c r="N9282" s="13">
        <v>0.18</v>
      </c>
      <c r="O9282" s="13">
        <v>0</v>
      </c>
      <c r="P9282" s="12" t="str">
        <f>LEFT(Tabela2[[#This Row],[Código]],2)</f>
        <v>85</v>
      </c>
    </row>
    <row r="9283" spans="2:16" ht="15" customHeight="1" x14ac:dyDescent="0.25">
      <c r="B9283" s="36" t="str">
        <f>LOOKUP(Tabela2[[#This Row],[RESUMO]],Tabela3[Grupo],Tabela3[Meus produtos])</f>
        <v>Não</v>
      </c>
      <c r="C9283" s="30" t="s">
        <v>8849</v>
      </c>
      <c r="D9283" t="s">
        <v>21238</v>
      </c>
      <c r="E9283" t="s">
        <v>11853</v>
      </c>
      <c r="F9283" s="30" t="s">
        <v>19521</v>
      </c>
      <c r="G9283">
        <v>19.239999999999998</v>
      </c>
      <c r="H9283">
        <v>17.239999999999998</v>
      </c>
      <c r="I9283">
        <v>18</v>
      </c>
      <c r="J9283">
        <v>0</v>
      </c>
      <c r="K9283" s="13">
        <v>0.54479999999999995</v>
      </c>
      <c r="L9283" s="13">
        <v>0.1724</v>
      </c>
      <c r="M9283" s="13">
        <v>0.19239999999999999</v>
      </c>
      <c r="N9283" s="13">
        <v>0.18</v>
      </c>
      <c r="O9283" s="13">
        <v>0</v>
      </c>
      <c r="P9283" s="12" t="str">
        <f>LEFT(Tabela2[[#This Row],[Código]],2)</f>
        <v>85</v>
      </c>
    </row>
    <row r="9284" spans="2:16" ht="15" customHeight="1" x14ac:dyDescent="0.25">
      <c r="B9284" s="36" t="str">
        <f>LOOKUP(Tabela2[[#This Row],[RESUMO]],Tabela3[Grupo],Tabela3[Meus produtos])</f>
        <v>Não</v>
      </c>
      <c r="C9284" s="30" t="s">
        <v>8850</v>
      </c>
      <c r="D9284" t="s">
        <v>21238</v>
      </c>
      <c r="E9284" t="s">
        <v>11853</v>
      </c>
      <c r="F9284" s="30" t="s">
        <v>19522</v>
      </c>
      <c r="G9284">
        <v>33.03</v>
      </c>
      <c r="H9284">
        <v>17.239999999999998</v>
      </c>
      <c r="I9284">
        <v>18</v>
      </c>
      <c r="J9284">
        <v>0</v>
      </c>
      <c r="K9284" s="13">
        <v>0.68270000000000008</v>
      </c>
      <c r="L9284" s="13">
        <v>0.1724</v>
      </c>
      <c r="M9284" s="13">
        <v>0.33030000000000004</v>
      </c>
      <c r="N9284" s="13">
        <v>0.18</v>
      </c>
      <c r="O9284" s="13">
        <v>0</v>
      </c>
      <c r="P9284" s="12" t="str">
        <f>LEFT(Tabela2[[#This Row],[Código]],2)</f>
        <v>85</v>
      </c>
    </row>
    <row r="9285" spans="2:16" ht="15" customHeight="1" x14ac:dyDescent="0.25">
      <c r="B9285" s="36" t="str">
        <f>LOOKUP(Tabela2[[#This Row],[RESUMO]],Tabela3[Grupo],Tabela3[Meus produtos])</f>
        <v>Não</v>
      </c>
      <c r="C9285" s="30" t="s">
        <v>8851</v>
      </c>
      <c r="D9285" t="s">
        <v>21238</v>
      </c>
      <c r="E9285" t="s">
        <v>11853</v>
      </c>
      <c r="F9285" s="30" t="s">
        <v>19523</v>
      </c>
      <c r="G9285">
        <v>19.239999999999998</v>
      </c>
      <c r="H9285">
        <v>17.239999999999998</v>
      </c>
      <c r="I9285">
        <v>18</v>
      </c>
      <c r="J9285">
        <v>0</v>
      </c>
      <c r="K9285" s="13">
        <v>0.54479999999999995</v>
      </c>
      <c r="L9285" s="13">
        <v>0.1724</v>
      </c>
      <c r="M9285" s="13">
        <v>0.19239999999999999</v>
      </c>
      <c r="N9285" s="13">
        <v>0.18</v>
      </c>
      <c r="O9285" s="13">
        <v>0</v>
      </c>
      <c r="P9285" s="12" t="str">
        <f>LEFT(Tabela2[[#This Row],[Código]],2)</f>
        <v>85</v>
      </c>
    </row>
    <row r="9286" spans="2:16" ht="15" customHeight="1" x14ac:dyDescent="0.25">
      <c r="B9286" s="36" t="str">
        <f>LOOKUP(Tabela2[[#This Row],[RESUMO]],Tabela3[Grupo],Tabela3[Meus produtos])</f>
        <v>Não</v>
      </c>
      <c r="C9286" s="30" t="s">
        <v>8852</v>
      </c>
      <c r="D9286" t="s">
        <v>21238</v>
      </c>
      <c r="E9286" t="s">
        <v>11853</v>
      </c>
      <c r="F9286" s="30" t="s">
        <v>19524</v>
      </c>
      <c r="G9286">
        <v>33.03</v>
      </c>
      <c r="H9286">
        <v>17.239999999999998</v>
      </c>
      <c r="I9286">
        <v>18</v>
      </c>
      <c r="J9286">
        <v>0</v>
      </c>
      <c r="K9286" s="13">
        <v>0.68270000000000008</v>
      </c>
      <c r="L9286" s="13">
        <v>0.1724</v>
      </c>
      <c r="M9286" s="13">
        <v>0.33030000000000004</v>
      </c>
      <c r="N9286" s="13">
        <v>0.18</v>
      </c>
      <c r="O9286" s="13">
        <v>0</v>
      </c>
      <c r="P9286" s="12" t="str">
        <f>LEFT(Tabela2[[#This Row],[Código]],2)</f>
        <v>85</v>
      </c>
    </row>
    <row r="9287" spans="2:16" ht="15" customHeight="1" x14ac:dyDescent="0.25">
      <c r="B9287" s="36" t="str">
        <f>LOOKUP(Tabela2[[#This Row],[RESUMO]],Tabela3[Grupo],Tabela3[Meus produtos])</f>
        <v>Não</v>
      </c>
      <c r="C9287" s="30" t="s">
        <v>8853</v>
      </c>
      <c r="D9287" t="s">
        <v>21238</v>
      </c>
      <c r="E9287" t="s">
        <v>11853</v>
      </c>
      <c r="F9287" s="30" t="s">
        <v>19525</v>
      </c>
      <c r="G9287">
        <v>19.239999999999998</v>
      </c>
      <c r="H9287">
        <v>17.239999999999998</v>
      </c>
      <c r="I9287">
        <v>18</v>
      </c>
      <c r="J9287">
        <v>0</v>
      </c>
      <c r="K9287" s="13">
        <v>0.54479999999999995</v>
      </c>
      <c r="L9287" s="13">
        <v>0.1724</v>
      </c>
      <c r="M9287" s="13">
        <v>0.19239999999999999</v>
      </c>
      <c r="N9287" s="13">
        <v>0.18</v>
      </c>
      <c r="O9287" s="13">
        <v>0</v>
      </c>
      <c r="P9287" s="12" t="str">
        <f>LEFT(Tabela2[[#This Row],[Código]],2)</f>
        <v>85</v>
      </c>
    </row>
    <row r="9288" spans="2:16" ht="15" customHeight="1" x14ac:dyDescent="0.25">
      <c r="B9288" s="36" t="str">
        <f>LOOKUP(Tabela2[[#This Row],[RESUMO]],Tabela3[Grupo],Tabela3[Meus produtos])</f>
        <v>Não</v>
      </c>
      <c r="C9288" s="30" t="s">
        <v>8854</v>
      </c>
      <c r="D9288" t="s">
        <v>21238</v>
      </c>
      <c r="E9288" t="s">
        <v>11853</v>
      </c>
      <c r="F9288" s="30" t="s">
        <v>19526</v>
      </c>
      <c r="G9288">
        <v>33.03</v>
      </c>
      <c r="H9288">
        <v>17.239999999999998</v>
      </c>
      <c r="I9288">
        <v>18</v>
      </c>
      <c r="J9288">
        <v>0</v>
      </c>
      <c r="K9288" s="13">
        <v>0.68270000000000008</v>
      </c>
      <c r="L9288" s="13">
        <v>0.1724</v>
      </c>
      <c r="M9288" s="13">
        <v>0.33030000000000004</v>
      </c>
      <c r="N9288" s="13">
        <v>0.18</v>
      </c>
      <c r="O9288" s="13">
        <v>0</v>
      </c>
      <c r="P9288" s="12" t="str">
        <f>LEFT(Tabela2[[#This Row],[Código]],2)</f>
        <v>85</v>
      </c>
    </row>
    <row r="9289" spans="2:16" ht="15" customHeight="1" x14ac:dyDescent="0.25">
      <c r="B9289" s="36" t="str">
        <f>LOOKUP(Tabela2[[#This Row],[RESUMO]],Tabela3[Grupo],Tabela3[Meus produtos])</f>
        <v>Não</v>
      </c>
      <c r="C9289" s="30" t="s">
        <v>8855</v>
      </c>
      <c r="D9289" t="s">
        <v>21238</v>
      </c>
      <c r="E9289" t="s">
        <v>11853</v>
      </c>
      <c r="F9289" s="30" t="s">
        <v>19527</v>
      </c>
      <c r="G9289">
        <v>19.239999999999998</v>
      </c>
      <c r="H9289">
        <v>17.239999999999998</v>
      </c>
      <c r="I9289">
        <v>18</v>
      </c>
      <c r="J9289">
        <v>0</v>
      </c>
      <c r="K9289" s="13">
        <v>0.54479999999999995</v>
      </c>
      <c r="L9289" s="13">
        <v>0.1724</v>
      </c>
      <c r="M9289" s="13">
        <v>0.19239999999999999</v>
      </c>
      <c r="N9289" s="13">
        <v>0.18</v>
      </c>
      <c r="O9289" s="13">
        <v>0</v>
      </c>
      <c r="P9289" s="12" t="str">
        <f>LEFT(Tabela2[[#This Row],[Código]],2)</f>
        <v>85</v>
      </c>
    </row>
    <row r="9290" spans="2:16" ht="15" customHeight="1" x14ac:dyDescent="0.25">
      <c r="B9290" s="36" t="str">
        <f>LOOKUP(Tabela2[[#This Row],[RESUMO]],Tabela3[Grupo],Tabela3[Meus produtos])</f>
        <v>Não</v>
      </c>
      <c r="C9290" s="30" t="s">
        <v>8856</v>
      </c>
      <c r="D9290" t="s">
        <v>21238</v>
      </c>
      <c r="E9290" t="s">
        <v>11853</v>
      </c>
      <c r="F9290" s="30" t="s">
        <v>19528</v>
      </c>
      <c r="G9290">
        <v>33.03</v>
      </c>
      <c r="H9290">
        <v>17.239999999999998</v>
      </c>
      <c r="I9290">
        <v>18</v>
      </c>
      <c r="J9290">
        <v>0</v>
      </c>
      <c r="K9290" s="13">
        <v>0.68270000000000008</v>
      </c>
      <c r="L9290" s="13">
        <v>0.1724</v>
      </c>
      <c r="M9290" s="13">
        <v>0.33030000000000004</v>
      </c>
      <c r="N9290" s="13">
        <v>0.18</v>
      </c>
      <c r="O9290" s="13">
        <v>0</v>
      </c>
      <c r="P9290" s="12" t="str">
        <f>LEFT(Tabela2[[#This Row],[Código]],2)</f>
        <v>85</v>
      </c>
    </row>
    <row r="9291" spans="2:16" ht="15" customHeight="1" x14ac:dyDescent="0.25">
      <c r="B9291" s="36" t="str">
        <f>LOOKUP(Tabela2[[#This Row],[RESUMO]],Tabela3[Grupo],Tabela3[Meus produtos])</f>
        <v>Não</v>
      </c>
      <c r="C9291" s="30" t="s">
        <v>8857</v>
      </c>
      <c r="D9291" t="s">
        <v>21238</v>
      </c>
      <c r="E9291" t="s">
        <v>11853</v>
      </c>
      <c r="F9291" s="30" t="s">
        <v>19529</v>
      </c>
      <c r="G9291">
        <v>9.92</v>
      </c>
      <c r="H9291">
        <v>7.92</v>
      </c>
      <c r="I9291">
        <v>18</v>
      </c>
      <c r="J9291">
        <v>0</v>
      </c>
      <c r="K9291" s="13">
        <v>0.3584</v>
      </c>
      <c r="L9291" s="13">
        <v>7.9199999999999993E-2</v>
      </c>
      <c r="M9291" s="13">
        <v>9.9199999999999997E-2</v>
      </c>
      <c r="N9291" s="13">
        <v>0.18</v>
      </c>
      <c r="O9291" s="13">
        <v>0</v>
      </c>
      <c r="P9291" s="12" t="str">
        <f>LEFT(Tabela2[[#This Row],[Código]],2)</f>
        <v>85</v>
      </c>
    </row>
    <row r="9292" spans="2:16" ht="15" customHeight="1" x14ac:dyDescent="0.25">
      <c r="B9292" s="36" t="str">
        <f>LOOKUP(Tabela2[[#This Row],[RESUMO]],Tabela3[Grupo],Tabela3[Meus produtos])</f>
        <v>Não</v>
      </c>
      <c r="C9292" s="30" t="s">
        <v>8858</v>
      </c>
      <c r="D9292" t="s">
        <v>21238</v>
      </c>
      <c r="E9292" t="s">
        <v>11853</v>
      </c>
      <c r="F9292" s="30" t="s">
        <v>19530</v>
      </c>
      <c r="G9292">
        <v>13.85</v>
      </c>
      <c r="H9292">
        <v>7.92</v>
      </c>
      <c r="I9292">
        <v>18</v>
      </c>
      <c r="J9292">
        <v>0</v>
      </c>
      <c r="K9292" s="13">
        <v>0.39769999999999994</v>
      </c>
      <c r="L9292" s="13">
        <v>7.9199999999999993E-2</v>
      </c>
      <c r="M9292" s="13">
        <v>0.13849999999999998</v>
      </c>
      <c r="N9292" s="13">
        <v>0.18</v>
      </c>
      <c r="O9292" s="13">
        <v>0</v>
      </c>
      <c r="P9292" s="12" t="str">
        <f>LEFT(Tabela2[[#This Row],[Código]],2)</f>
        <v>85</v>
      </c>
    </row>
    <row r="9293" spans="2:16" ht="15" customHeight="1" x14ac:dyDescent="0.25">
      <c r="B9293" s="36" t="str">
        <f>LOOKUP(Tabela2[[#This Row],[RESUMO]],Tabela3[Grupo],Tabela3[Meus produtos])</f>
        <v>Não</v>
      </c>
      <c r="C9293" s="30" t="s">
        <v>8859</v>
      </c>
      <c r="D9293" t="s">
        <v>21238</v>
      </c>
      <c r="E9293" t="s">
        <v>11853</v>
      </c>
      <c r="F9293" s="30" t="s">
        <v>19531</v>
      </c>
      <c r="G9293">
        <v>31.52</v>
      </c>
      <c r="H9293">
        <v>17.239999999999998</v>
      </c>
      <c r="I9293">
        <v>18</v>
      </c>
      <c r="J9293">
        <v>0</v>
      </c>
      <c r="K9293" s="13">
        <v>0.66759999999999997</v>
      </c>
      <c r="L9293" s="13">
        <v>0.1724</v>
      </c>
      <c r="M9293" s="13">
        <v>0.31519999999999998</v>
      </c>
      <c r="N9293" s="13">
        <v>0.18</v>
      </c>
      <c r="O9293" s="13">
        <v>0</v>
      </c>
      <c r="P9293" s="12" t="str">
        <f>LEFT(Tabela2[[#This Row],[Código]],2)</f>
        <v>85</v>
      </c>
    </row>
    <row r="9294" spans="2:16" ht="15" customHeight="1" x14ac:dyDescent="0.25">
      <c r="B9294" s="36" t="str">
        <f>LOOKUP(Tabela2[[#This Row],[RESUMO]],Tabela3[Grupo],Tabela3[Meus produtos])</f>
        <v>Não</v>
      </c>
      <c r="C9294" s="30" t="s">
        <v>8860</v>
      </c>
      <c r="D9294" t="s">
        <v>21238</v>
      </c>
      <c r="E9294" t="s">
        <v>11853</v>
      </c>
      <c r="F9294" s="30" t="s">
        <v>19532</v>
      </c>
      <c r="G9294">
        <v>43.74</v>
      </c>
      <c r="H9294">
        <v>26.49</v>
      </c>
      <c r="I9294">
        <v>12</v>
      </c>
      <c r="J9294">
        <v>0</v>
      </c>
      <c r="K9294" s="13">
        <v>0.82229999999999992</v>
      </c>
      <c r="L9294" s="13">
        <v>0.26489999999999997</v>
      </c>
      <c r="M9294" s="13">
        <v>0.43740000000000001</v>
      </c>
      <c r="N9294" s="13">
        <v>0.12</v>
      </c>
      <c r="O9294" s="13">
        <v>0</v>
      </c>
      <c r="P9294" s="12" t="str">
        <f>LEFT(Tabela2[[#This Row],[Código]],2)</f>
        <v>85</v>
      </c>
    </row>
    <row r="9295" spans="2:16" ht="15" customHeight="1" x14ac:dyDescent="0.25">
      <c r="B9295" s="36" t="str">
        <f>LOOKUP(Tabela2[[#This Row],[RESUMO]],Tabela3[Grupo],Tabela3[Meus produtos])</f>
        <v>Não</v>
      </c>
      <c r="C9295" s="30" t="s">
        <v>8861</v>
      </c>
      <c r="D9295" t="s">
        <v>21238</v>
      </c>
      <c r="E9295" t="s">
        <v>11853</v>
      </c>
      <c r="F9295" s="30" t="s">
        <v>19533</v>
      </c>
      <c r="G9295">
        <v>43.74</v>
      </c>
      <c r="H9295">
        <v>26.49</v>
      </c>
      <c r="I9295">
        <v>12</v>
      </c>
      <c r="J9295">
        <v>0</v>
      </c>
      <c r="K9295" s="13">
        <v>0.82229999999999992</v>
      </c>
      <c r="L9295" s="13">
        <v>0.26489999999999997</v>
      </c>
      <c r="M9295" s="13">
        <v>0.43740000000000001</v>
      </c>
      <c r="N9295" s="13">
        <v>0.12</v>
      </c>
      <c r="O9295" s="13">
        <v>0</v>
      </c>
      <c r="P9295" s="12" t="str">
        <f>LEFT(Tabela2[[#This Row],[Código]],2)</f>
        <v>85</v>
      </c>
    </row>
    <row r="9296" spans="2:16" ht="15" customHeight="1" x14ac:dyDescent="0.25">
      <c r="B9296" s="36" t="str">
        <f>LOOKUP(Tabela2[[#This Row],[RESUMO]],Tabela3[Grupo],Tabela3[Meus produtos])</f>
        <v>Não</v>
      </c>
      <c r="C9296" s="30" t="s">
        <v>8861</v>
      </c>
      <c r="D9296" t="s">
        <v>124</v>
      </c>
      <c r="E9296" t="s">
        <v>11853</v>
      </c>
      <c r="F9296" s="30" t="s">
        <v>21521</v>
      </c>
      <c r="G9296">
        <v>34.549999999999997</v>
      </c>
      <c r="H9296">
        <v>17.3</v>
      </c>
      <c r="I9296">
        <v>12</v>
      </c>
      <c r="J9296">
        <v>0</v>
      </c>
      <c r="K9296" s="13">
        <v>0.63849999999999996</v>
      </c>
      <c r="L9296" s="13">
        <v>0.17300000000000001</v>
      </c>
      <c r="M9296" s="13">
        <v>0.34549999999999997</v>
      </c>
      <c r="N9296" s="13">
        <v>0.12</v>
      </c>
      <c r="O9296" s="13">
        <v>0</v>
      </c>
      <c r="P9296" s="12" t="str">
        <f>LEFT(Tabela2[[#This Row],[Código]],2)</f>
        <v>85</v>
      </c>
    </row>
    <row r="9297" spans="2:16" ht="15" customHeight="1" x14ac:dyDescent="0.25">
      <c r="B9297" s="36" t="str">
        <f>LOOKUP(Tabela2[[#This Row],[RESUMO]],Tabela3[Grupo],Tabela3[Meus produtos])</f>
        <v>Não</v>
      </c>
      <c r="C9297" s="30" t="s">
        <v>8862</v>
      </c>
      <c r="D9297" t="s">
        <v>21238</v>
      </c>
      <c r="E9297" t="s">
        <v>11853</v>
      </c>
      <c r="F9297" s="30" t="s">
        <v>19534</v>
      </c>
      <c r="G9297">
        <v>14.27</v>
      </c>
      <c r="H9297">
        <v>7.92</v>
      </c>
      <c r="I9297">
        <v>12</v>
      </c>
      <c r="J9297">
        <v>0</v>
      </c>
      <c r="K9297" s="13">
        <v>0.34189999999999998</v>
      </c>
      <c r="L9297" s="13">
        <v>7.9199999999999993E-2</v>
      </c>
      <c r="M9297" s="13">
        <v>0.14269999999999999</v>
      </c>
      <c r="N9297" s="13">
        <v>0.12</v>
      </c>
      <c r="O9297" s="13">
        <v>0</v>
      </c>
      <c r="P9297" s="12" t="str">
        <f>LEFT(Tabela2[[#This Row],[Código]],2)</f>
        <v>85</v>
      </c>
    </row>
    <row r="9298" spans="2:16" ht="15" customHeight="1" x14ac:dyDescent="0.25">
      <c r="B9298" s="36" t="str">
        <f>LOOKUP(Tabela2[[#This Row],[RESUMO]],Tabela3[Grupo],Tabela3[Meus produtos])</f>
        <v>Não</v>
      </c>
      <c r="C9298" s="30" t="s">
        <v>8863</v>
      </c>
      <c r="D9298" t="s">
        <v>21238</v>
      </c>
      <c r="E9298" t="s">
        <v>11853</v>
      </c>
      <c r="F9298" s="30" t="s">
        <v>19535</v>
      </c>
      <c r="G9298">
        <v>14.27</v>
      </c>
      <c r="H9298">
        <v>7.92</v>
      </c>
      <c r="I9298">
        <v>12</v>
      </c>
      <c r="J9298">
        <v>0</v>
      </c>
      <c r="K9298" s="13">
        <v>0.34189999999999998</v>
      </c>
      <c r="L9298" s="13">
        <v>7.9199999999999993E-2</v>
      </c>
      <c r="M9298" s="13">
        <v>0.14269999999999999</v>
      </c>
      <c r="N9298" s="13">
        <v>0.12</v>
      </c>
      <c r="O9298" s="13">
        <v>0</v>
      </c>
      <c r="P9298" s="12" t="str">
        <f>LEFT(Tabela2[[#This Row],[Código]],2)</f>
        <v>85</v>
      </c>
    </row>
    <row r="9299" spans="2:16" ht="15" customHeight="1" x14ac:dyDescent="0.25">
      <c r="B9299" s="36" t="str">
        <f>LOOKUP(Tabela2[[#This Row],[RESUMO]],Tabela3[Grupo],Tabela3[Meus produtos])</f>
        <v>Não</v>
      </c>
      <c r="C9299" s="30" t="s">
        <v>8864</v>
      </c>
      <c r="D9299" t="s">
        <v>21238</v>
      </c>
      <c r="E9299" t="s">
        <v>11853</v>
      </c>
      <c r="F9299" s="30" t="s">
        <v>19536</v>
      </c>
      <c r="G9299">
        <v>14.27</v>
      </c>
      <c r="H9299">
        <v>7.92</v>
      </c>
      <c r="I9299">
        <v>12</v>
      </c>
      <c r="J9299">
        <v>0</v>
      </c>
      <c r="K9299" s="13">
        <v>0.34189999999999998</v>
      </c>
      <c r="L9299" s="13">
        <v>7.9199999999999993E-2</v>
      </c>
      <c r="M9299" s="13">
        <v>0.14269999999999999</v>
      </c>
      <c r="N9299" s="13">
        <v>0.12</v>
      </c>
      <c r="O9299" s="13">
        <v>0</v>
      </c>
      <c r="P9299" s="12" t="str">
        <f>LEFT(Tabela2[[#This Row],[Código]],2)</f>
        <v>85</v>
      </c>
    </row>
    <row r="9300" spans="2:16" ht="15" customHeight="1" x14ac:dyDescent="0.25">
      <c r="B9300" s="36" t="str">
        <f>LOOKUP(Tabela2[[#This Row],[RESUMO]],Tabela3[Grupo],Tabela3[Meus produtos])</f>
        <v>Não</v>
      </c>
      <c r="C9300" s="30" t="s">
        <v>8865</v>
      </c>
      <c r="D9300" t="s">
        <v>21238</v>
      </c>
      <c r="E9300" t="s">
        <v>11853</v>
      </c>
      <c r="F9300" s="30" t="s">
        <v>19537</v>
      </c>
      <c r="G9300">
        <v>14.27</v>
      </c>
      <c r="H9300">
        <v>7.92</v>
      </c>
      <c r="I9300">
        <v>12</v>
      </c>
      <c r="J9300">
        <v>0</v>
      </c>
      <c r="K9300" s="13">
        <v>0.34189999999999998</v>
      </c>
      <c r="L9300" s="13">
        <v>7.9199999999999993E-2</v>
      </c>
      <c r="M9300" s="13">
        <v>0.14269999999999999</v>
      </c>
      <c r="N9300" s="13">
        <v>0.12</v>
      </c>
      <c r="O9300" s="13">
        <v>0</v>
      </c>
      <c r="P9300" s="12" t="str">
        <f>LEFT(Tabela2[[#This Row],[Código]],2)</f>
        <v>85</v>
      </c>
    </row>
    <row r="9301" spans="2:16" ht="15" customHeight="1" x14ac:dyDescent="0.25">
      <c r="B9301" s="36" t="str">
        <f>LOOKUP(Tabela2[[#This Row],[RESUMO]],Tabela3[Grupo],Tabela3[Meus produtos])</f>
        <v>Não</v>
      </c>
      <c r="C9301" s="30" t="s">
        <v>8866</v>
      </c>
      <c r="D9301" t="s">
        <v>21238</v>
      </c>
      <c r="E9301" t="s">
        <v>11853</v>
      </c>
      <c r="F9301" s="30" t="s">
        <v>19538</v>
      </c>
      <c r="G9301">
        <v>14.27</v>
      </c>
      <c r="H9301">
        <v>7.92</v>
      </c>
      <c r="I9301">
        <v>12</v>
      </c>
      <c r="J9301">
        <v>0</v>
      </c>
      <c r="K9301" s="13">
        <v>0.34189999999999998</v>
      </c>
      <c r="L9301" s="13">
        <v>7.9199999999999993E-2</v>
      </c>
      <c r="M9301" s="13">
        <v>0.14269999999999999</v>
      </c>
      <c r="N9301" s="13">
        <v>0.12</v>
      </c>
      <c r="O9301" s="13">
        <v>0</v>
      </c>
      <c r="P9301" s="12" t="str">
        <f>LEFT(Tabela2[[#This Row],[Código]],2)</f>
        <v>85</v>
      </c>
    </row>
    <row r="9302" spans="2:16" ht="15" customHeight="1" x14ac:dyDescent="0.25">
      <c r="B9302" s="36" t="str">
        <f>LOOKUP(Tabela2[[#This Row],[RESUMO]],Tabela3[Grupo],Tabela3[Meus produtos])</f>
        <v>Não</v>
      </c>
      <c r="C9302" s="30" t="s">
        <v>8867</v>
      </c>
      <c r="D9302" t="s">
        <v>21238</v>
      </c>
      <c r="E9302" t="s">
        <v>11853</v>
      </c>
      <c r="F9302" s="30" t="s">
        <v>19539</v>
      </c>
      <c r="G9302">
        <v>34.49</v>
      </c>
      <c r="H9302">
        <v>17.239999999999998</v>
      </c>
      <c r="I9302">
        <v>12</v>
      </c>
      <c r="J9302">
        <v>0</v>
      </c>
      <c r="K9302" s="13">
        <v>0.63730000000000009</v>
      </c>
      <c r="L9302" s="13">
        <v>0.1724</v>
      </c>
      <c r="M9302" s="13">
        <v>0.34490000000000004</v>
      </c>
      <c r="N9302" s="13">
        <v>0.12</v>
      </c>
      <c r="O9302" s="13">
        <v>0</v>
      </c>
      <c r="P9302" s="12" t="str">
        <f>LEFT(Tabela2[[#This Row],[Código]],2)</f>
        <v>85</v>
      </c>
    </row>
    <row r="9303" spans="2:16" ht="15" customHeight="1" x14ac:dyDescent="0.25">
      <c r="B9303" s="36" t="str">
        <f>LOOKUP(Tabela2[[#This Row],[RESUMO]],Tabela3[Grupo],Tabela3[Meus produtos])</f>
        <v>Não</v>
      </c>
      <c r="C9303" s="30" t="s">
        <v>8868</v>
      </c>
      <c r="D9303" t="s">
        <v>21238</v>
      </c>
      <c r="E9303" t="s">
        <v>11853</v>
      </c>
      <c r="F9303" s="30" t="s">
        <v>19540</v>
      </c>
      <c r="G9303">
        <v>34.49</v>
      </c>
      <c r="H9303">
        <v>17.239999999999998</v>
      </c>
      <c r="I9303">
        <v>12</v>
      </c>
      <c r="J9303">
        <v>0</v>
      </c>
      <c r="K9303" s="13">
        <v>0.63730000000000009</v>
      </c>
      <c r="L9303" s="13">
        <v>0.1724</v>
      </c>
      <c r="M9303" s="13">
        <v>0.34490000000000004</v>
      </c>
      <c r="N9303" s="13">
        <v>0.12</v>
      </c>
      <c r="O9303" s="13">
        <v>0</v>
      </c>
      <c r="P9303" s="12" t="str">
        <f>LEFT(Tabela2[[#This Row],[Código]],2)</f>
        <v>85</v>
      </c>
    </row>
    <row r="9304" spans="2:16" ht="15" customHeight="1" x14ac:dyDescent="0.25">
      <c r="B9304" s="36" t="str">
        <f>LOOKUP(Tabela2[[#This Row],[RESUMO]],Tabela3[Grupo],Tabela3[Meus produtos])</f>
        <v>Não</v>
      </c>
      <c r="C9304" s="30" t="s">
        <v>8869</v>
      </c>
      <c r="D9304" t="s">
        <v>21238</v>
      </c>
      <c r="E9304" t="s">
        <v>11853</v>
      </c>
      <c r="F9304" s="30" t="s">
        <v>19541</v>
      </c>
      <c r="G9304">
        <v>34.49</v>
      </c>
      <c r="H9304">
        <v>17.239999999999998</v>
      </c>
      <c r="I9304">
        <v>12</v>
      </c>
      <c r="J9304">
        <v>0</v>
      </c>
      <c r="K9304" s="13">
        <v>0.63730000000000009</v>
      </c>
      <c r="L9304" s="13">
        <v>0.1724</v>
      </c>
      <c r="M9304" s="13">
        <v>0.34490000000000004</v>
      </c>
      <c r="N9304" s="13">
        <v>0.12</v>
      </c>
      <c r="O9304" s="13">
        <v>0</v>
      </c>
      <c r="P9304" s="12" t="str">
        <f>LEFT(Tabela2[[#This Row],[Código]],2)</f>
        <v>85</v>
      </c>
    </row>
    <row r="9305" spans="2:16" ht="15" customHeight="1" x14ac:dyDescent="0.25">
      <c r="B9305" s="36" t="str">
        <f>LOOKUP(Tabela2[[#This Row],[RESUMO]],Tabela3[Grupo],Tabela3[Meus produtos])</f>
        <v>Não</v>
      </c>
      <c r="C9305" s="30" t="s">
        <v>8870</v>
      </c>
      <c r="D9305" t="s">
        <v>21238</v>
      </c>
      <c r="E9305" t="s">
        <v>11853</v>
      </c>
      <c r="F9305" s="30" t="s">
        <v>19542</v>
      </c>
      <c r="G9305">
        <v>34.49</v>
      </c>
      <c r="H9305">
        <v>17.239999999999998</v>
      </c>
      <c r="I9305">
        <v>12</v>
      </c>
      <c r="J9305">
        <v>0</v>
      </c>
      <c r="K9305" s="13">
        <v>0.63730000000000009</v>
      </c>
      <c r="L9305" s="13">
        <v>0.1724</v>
      </c>
      <c r="M9305" s="13">
        <v>0.34490000000000004</v>
      </c>
      <c r="N9305" s="13">
        <v>0.12</v>
      </c>
      <c r="O9305" s="13">
        <v>0</v>
      </c>
      <c r="P9305" s="12" t="str">
        <f>LEFT(Tabela2[[#This Row],[Código]],2)</f>
        <v>85</v>
      </c>
    </row>
    <row r="9306" spans="2:16" ht="15" customHeight="1" x14ac:dyDescent="0.25">
      <c r="B9306" s="36" t="str">
        <f>LOOKUP(Tabela2[[#This Row],[RESUMO]],Tabela3[Grupo],Tabela3[Meus produtos])</f>
        <v>Não</v>
      </c>
      <c r="C9306" s="30" t="s">
        <v>8871</v>
      </c>
      <c r="D9306" t="s">
        <v>21238</v>
      </c>
      <c r="E9306" t="s">
        <v>11853</v>
      </c>
      <c r="F9306" s="30" t="s">
        <v>19543</v>
      </c>
      <c r="G9306">
        <v>33.03</v>
      </c>
      <c r="H9306">
        <v>17.239999999999998</v>
      </c>
      <c r="I9306">
        <v>12</v>
      </c>
      <c r="J9306">
        <v>0</v>
      </c>
      <c r="K9306" s="13">
        <v>0.62270000000000003</v>
      </c>
      <c r="L9306" s="13">
        <v>0.1724</v>
      </c>
      <c r="M9306" s="13">
        <v>0.33030000000000004</v>
      </c>
      <c r="N9306" s="13">
        <v>0.12</v>
      </c>
      <c r="O9306" s="13">
        <v>0</v>
      </c>
      <c r="P9306" s="12" t="str">
        <f>LEFT(Tabela2[[#This Row],[Código]],2)</f>
        <v>85</v>
      </c>
    </row>
    <row r="9307" spans="2:16" ht="15" customHeight="1" x14ac:dyDescent="0.25">
      <c r="B9307" s="36" t="str">
        <f>LOOKUP(Tabela2[[#This Row],[RESUMO]],Tabela3[Grupo],Tabela3[Meus produtos])</f>
        <v>Não</v>
      </c>
      <c r="C9307" s="30" t="s">
        <v>8872</v>
      </c>
      <c r="D9307" t="s">
        <v>21238</v>
      </c>
      <c r="E9307" t="s">
        <v>11853</v>
      </c>
      <c r="F9307" s="30" t="s">
        <v>19544</v>
      </c>
      <c r="G9307">
        <v>33.03</v>
      </c>
      <c r="H9307">
        <v>17.239999999999998</v>
      </c>
      <c r="I9307">
        <v>12</v>
      </c>
      <c r="J9307">
        <v>0</v>
      </c>
      <c r="K9307" s="13">
        <v>0.62270000000000003</v>
      </c>
      <c r="L9307" s="13">
        <v>0.1724</v>
      </c>
      <c r="M9307" s="13">
        <v>0.33030000000000004</v>
      </c>
      <c r="N9307" s="13">
        <v>0.12</v>
      </c>
      <c r="O9307" s="13">
        <v>0</v>
      </c>
      <c r="P9307" s="12" t="str">
        <f>LEFT(Tabela2[[#This Row],[Código]],2)</f>
        <v>85</v>
      </c>
    </row>
    <row r="9308" spans="2:16" ht="15" customHeight="1" x14ac:dyDescent="0.25">
      <c r="B9308" s="36" t="str">
        <f>LOOKUP(Tabela2[[#This Row],[RESUMO]],Tabela3[Grupo],Tabela3[Meus produtos])</f>
        <v>Não</v>
      </c>
      <c r="C9308" s="30" t="s">
        <v>8873</v>
      </c>
      <c r="D9308" t="s">
        <v>21238</v>
      </c>
      <c r="E9308" t="s">
        <v>11853</v>
      </c>
      <c r="F9308" s="30" t="s">
        <v>19545</v>
      </c>
      <c r="G9308">
        <v>33.03</v>
      </c>
      <c r="H9308">
        <v>17.239999999999998</v>
      </c>
      <c r="I9308">
        <v>12</v>
      </c>
      <c r="J9308">
        <v>0</v>
      </c>
      <c r="K9308" s="13">
        <v>0.62270000000000003</v>
      </c>
      <c r="L9308" s="13">
        <v>0.1724</v>
      </c>
      <c r="M9308" s="13">
        <v>0.33030000000000004</v>
      </c>
      <c r="N9308" s="13">
        <v>0.12</v>
      </c>
      <c r="O9308" s="13">
        <v>0</v>
      </c>
      <c r="P9308" s="12" t="str">
        <f>LEFT(Tabela2[[#This Row],[Código]],2)</f>
        <v>85</v>
      </c>
    </row>
    <row r="9309" spans="2:16" ht="15" customHeight="1" x14ac:dyDescent="0.25">
      <c r="B9309" s="36" t="str">
        <f>LOOKUP(Tabela2[[#This Row],[RESUMO]],Tabela3[Grupo],Tabela3[Meus produtos])</f>
        <v>Não</v>
      </c>
      <c r="C9309" s="30" t="s">
        <v>8874</v>
      </c>
      <c r="D9309" t="s">
        <v>21238</v>
      </c>
      <c r="E9309" t="s">
        <v>11853</v>
      </c>
      <c r="F9309" s="30" t="s">
        <v>19546</v>
      </c>
      <c r="G9309">
        <v>22.69</v>
      </c>
      <c r="H9309">
        <v>10.02</v>
      </c>
      <c r="I9309">
        <v>18</v>
      </c>
      <c r="J9309">
        <v>0</v>
      </c>
      <c r="K9309" s="13">
        <v>0.5071</v>
      </c>
      <c r="L9309" s="13">
        <v>0.1002</v>
      </c>
      <c r="M9309" s="13">
        <v>0.22690000000000002</v>
      </c>
      <c r="N9309" s="13">
        <v>0.18</v>
      </c>
      <c r="O9309" s="13">
        <v>0</v>
      </c>
      <c r="P9309" s="12" t="str">
        <f>LEFT(Tabela2[[#This Row],[Código]],2)</f>
        <v>85</v>
      </c>
    </row>
    <row r="9310" spans="2:16" ht="15" customHeight="1" x14ac:dyDescent="0.25">
      <c r="B9310" s="36" t="str">
        <f>LOOKUP(Tabela2[[#This Row],[RESUMO]],Tabela3[Grupo],Tabela3[Meus produtos])</f>
        <v>Não</v>
      </c>
      <c r="C9310" s="30" t="s">
        <v>8875</v>
      </c>
      <c r="D9310" t="s">
        <v>21238</v>
      </c>
      <c r="E9310" t="s">
        <v>11853</v>
      </c>
      <c r="F9310" s="30" t="s">
        <v>19547</v>
      </c>
      <c r="G9310">
        <v>22.69</v>
      </c>
      <c r="H9310">
        <v>10.02</v>
      </c>
      <c r="I9310">
        <v>18</v>
      </c>
      <c r="J9310">
        <v>0</v>
      </c>
      <c r="K9310" s="13">
        <v>0.5071</v>
      </c>
      <c r="L9310" s="13">
        <v>0.1002</v>
      </c>
      <c r="M9310" s="13">
        <v>0.22690000000000002</v>
      </c>
      <c r="N9310" s="13">
        <v>0.18</v>
      </c>
      <c r="O9310" s="13">
        <v>0</v>
      </c>
      <c r="P9310" s="12" t="str">
        <f>LEFT(Tabela2[[#This Row],[Código]],2)</f>
        <v>85</v>
      </c>
    </row>
    <row r="9311" spans="2:16" ht="15" customHeight="1" x14ac:dyDescent="0.25">
      <c r="B9311" s="36" t="str">
        <f>LOOKUP(Tabela2[[#This Row],[RESUMO]],Tabela3[Grupo],Tabela3[Meus produtos])</f>
        <v>Não</v>
      </c>
      <c r="C9311" s="30" t="s">
        <v>8876</v>
      </c>
      <c r="D9311" t="s">
        <v>21238</v>
      </c>
      <c r="E9311" t="s">
        <v>11853</v>
      </c>
      <c r="F9311" s="30" t="s">
        <v>19548</v>
      </c>
      <c r="G9311">
        <v>19.88</v>
      </c>
      <c r="H9311">
        <v>10.02</v>
      </c>
      <c r="I9311">
        <v>18</v>
      </c>
      <c r="J9311">
        <v>0</v>
      </c>
      <c r="K9311" s="13">
        <v>0.47899999999999998</v>
      </c>
      <c r="L9311" s="13">
        <v>0.1002</v>
      </c>
      <c r="M9311" s="13">
        <v>0.19879999999999998</v>
      </c>
      <c r="N9311" s="13">
        <v>0.18</v>
      </c>
      <c r="O9311" s="13">
        <v>0</v>
      </c>
      <c r="P9311" s="12" t="str">
        <f>LEFT(Tabela2[[#This Row],[Código]],2)</f>
        <v>85</v>
      </c>
    </row>
    <row r="9312" spans="2:16" ht="15" customHeight="1" x14ac:dyDescent="0.25">
      <c r="B9312" s="36" t="str">
        <f>LOOKUP(Tabela2[[#This Row],[RESUMO]],Tabela3[Grupo],Tabela3[Meus produtos])</f>
        <v>Não</v>
      </c>
      <c r="C9312" s="30" t="s">
        <v>8877</v>
      </c>
      <c r="D9312" t="s">
        <v>21238</v>
      </c>
      <c r="E9312" t="s">
        <v>11853</v>
      </c>
      <c r="F9312" s="30" t="s">
        <v>19549</v>
      </c>
      <c r="G9312">
        <v>19.88</v>
      </c>
      <c r="H9312">
        <v>10.02</v>
      </c>
      <c r="I9312">
        <v>18</v>
      </c>
      <c r="J9312">
        <v>0</v>
      </c>
      <c r="K9312" s="13">
        <v>0.47899999999999998</v>
      </c>
      <c r="L9312" s="13">
        <v>0.1002</v>
      </c>
      <c r="M9312" s="13">
        <v>0.19879999999999998</v>
      </c>
      <c r="N9312" s="13">
        <v>0.18</v>
      </c>
      <c r="O9312" s="13">
        <v>0</v>
      </c>
      <c r="P9312" s="12" t="str">
        <f>LEFT(Tabela2[[#This Row],[Código]],2)</f>
        <v>85</v>
      </c>
    </row>
    <row r="9313" spans="2:16" ht="15" customHeight="1" x14ac:dyDescent="0.25">
      <c r="B9313" s="36" t="str">
        <f>LOOKUP(Tabela2[[#This Row],[RESUMO]],Tabela3[Grupo],Tabela3[Meus produtos])</f>
        <v>Não</v>
      </c>
      <c r="C9313" s="30" t="s">
        <v>8878</v>
      </c>
      <c r="D9313" t="s">
        <v>21238</v>
      </c>
      <c r="E9313" t="s">
        <v>11853</v>
      </c>
      <c r="F9313" s="30" t="s">
        <v>19550</v>
      </c>
      <c r="G9313">
        <v>21.65</v>
      </c>
      <c r="H9313">
        <v>9.65</v>
      </c>
      <c r="I9313">
        <v>18</v>
      </c>
      <c r="J9313">
        <v>0</v>
      </c>
      <c r="K9313" s="13">
        <v>0.49299999999999999</v>
      </c>
      <c r="L9313" s="13">
        <v>9.6500000000000002E-2</v>
      </c>
      <c r="M9313" s="13">
        <v>0.2165</v>
      </c>
      <c r="N9313" s="13">
        <v>0.18</v>
      </c>
      <c r="O9313" s="13">
        <v>0</v>
      </c>
      <c r="P9313" s="12" t="str">
        <f>LEFT(Tabela2[[#This Row],[Código]],2)</f>
        <v>85</v>
      </c>
    </row>
    <row r="9314" spans="2:16" ht="15" customHeight="1" x14ac:dyDescent="0.25">
      <c r="B9314" s="36" t="str">
        <f>LOOKUP(Tabela2[[#This Row],[RESUMO]],Tabela3[Grupo],Tabela3[Meus produtos])</f>
        <v>Não</v>
      </c>
      <c r="C9314" s="30" t="s">
        <v>8879</v>
      </c>
      <c r="D9314" t="s">
        <v>21238</v>
      </c>
      <c r="E9314" t="s">
        <v>11853</v>
      </c>
      <c r="F9314" s="30" t="s">
        <v>19551</v>
      </c>
      <c r="G9314">
        <v>21.65</v>
      </c>
      <c r="H9314">
        <v>9.65</v>
      </c>
      <c r="I9314">
        <v>18</v>
      </c>
      <c r="J9314">
        <v>0</v>
      </c>
      <c r="K9314" s="13">
        <v>0.49299999999999999</v>
      </c>
      <c r="L9314" s="13">
        <v>9.6500000000000002E-2</v>
      </c>
      <c r="M9314" s="13">
        <v>0.2165</v>
      </c>
      <c r="N9314" s="13">
        <v>0.18</v>
      </c>
      <c r="O9314" s="13">
        <v>0</v>
      </c>
      <c r="P9314" s="12" t="str">
        <f>LEFT(Tabela2[[#This Row],[Código]],2)</f>
        <v>85</v>
      </c>
    </row>
    <row r="9315" spans="2:16" ht="15" customHeight="1" x14ac:dyDescent="0.25">
      <c r="B9315" s="36" t="str">
        <f>LOOKUP(Tabela2[[#This Row],[RESUMO]],Tabela3[Grupo],Tabela3[Meus produtos])</f>
        <v>Não</v>
      </c>
      <c r="C9315" s="30" t="s">
        <v>8880</v>
      </c>
      <c r="D9315" t="s">
        <v>21238</v>
      </c>
      <c r="E9315" t="s">
        <v>11853</v>
      </c>
      <c r="F9315" s="30" t="s">
        <v>19552</v>
      </c>
      <c r="G9315">
        <v>21.65</v>
      </c>
      <c r="H9315">
        <v>9.65</v>
      </c>
      <c r="I9315">
        <v>18</v>
      </c>
      <c r="J9315">
        <v>0</v>
      </c>
      <c r="K9315" s="13">
        <v>0.49299999999999999</v>
      </c>
      <c r="L9315" s="13">
        <v>9.6500000000000002E-2</v>
      </c>
      <c r="M9315" s="13">
        <v>0.2165</v>
      </c>
      <c r="N9315" s="13">
        <v>0.18</v>
      </c>
      <c r="O9315" s="13">
        <v>0</v>
      </c>
      <c r="P9315" s="12" t="str">
        <f>LEFT(Tabela2[[#This Row],[Código]],2)</f>
        <v>85</v>
      </c>
    </row>
    <row r="9316" spans="2:16" ht="15" customHeight="1" x14ac:dyDescent="0.25">
      <c r="B9316" s="36" t="str">
        <f>LOOKUP(Tabela2[[#This Row],[RESUMO]],Tabela3[Grupo],Tabela3[Meus produtos])</f>
        <v>Não</v>
      </c>
      <c r="C9316" s="30" t="s">
        <v>8881</v>
      </c>
      <c r="D9316" t="s">
        <v>21238</v>
      </c>
      <c r="E9316" t="s">
        <v>11853</v>
      </c>
      <c r="F9316" s="30" t="s">
        <v>19553</v>
      </c>
      <c r="G9316">
        <v>21.65</v>
      </c>
      <c r="H9316">
        <v>9.65</v>
      </c>
      <c r="I9316">
        <v>18</v>
      </c>
      <c r="J9316">
        <v>0</v>
      </c>
      <c r="K9316" s="13">
        <v>0.49299999999999999</v>
      </c>
      <c r="L9316" s="13">
        <v>9.6500000000000002E-2</v>
      </c>
      <c r="M9316" s="13">
        <v>0.2165</v>
      </c>
      <c r="N9316" s="13">
        <v>0.18</v>
      </c>
      <c r="O9316" s="13">
        <v>0</v>
      </c>
      <c r="P9316" s="12" t="str">
        <f>LEFT(Tabela2[[#This Row],[Código]],2)</f>
        <v>85</v>
      </c>
    </row>
    <row r="9317" spans="2:16" ht="15" customHeight="1" x14ac:dyDescent="0.25">
      <c r="B9317" s="36" t="str">
        <f>LOOKUP(Tabela2[[#This Row],[RESUMO]],Tabela3[Grupo],Tabela3[Meus produtos])</f>
        <v>Não</v>
      </c>
      <c r="C9317" s="30" t="s">
        <v>8882</v>
      </c>
      <c r="D9317" t="s">
        <v>21238</v>
      </c>
      <c r="E9317" t="s">
        <v>11853</v>
      </c>
      <c r="F9317" s="30" t="s">
        <v>19554</v>
      </c>
      <c r="G9317">
        <v>21.65</v>
      </c>
      <c r="H9317">
        <v>9.65</v>
      </c>
      <c r="I9317">
        <v>18</v>
      </c>
      <c r="J9317">
        <v>0</v>
      </c>
      <c r="K9317" s="13">
        <v>0.49299999999999999</v>
      </c>
      <c r="L9317" s="13">
        <v>9.6500000000000002E-2</v>
      </c>
      <c r="M9317" s="13">
        <v>0.2165</v>
      </c>
      <c r="N9317" s="13">
        <v>0.18</v>
      </c>
      <c r="O9317" s="13">
        <v>0</v>
      </c>
      <c r="P9317" s="12" t="str">
        <f>LEFT(Tabela2[[#This Row],[Código]],2)</f>
        <v>85</v>
      </c>
    </row>
    <row r="9318" spans="2:16" ht="15" customHeight="1" x14ac:dyDescent="0.25">
      <c r="B9318" s="36" t="str">
        <f>LOOKUP(Tabela2[[#This Row],[RESUMO]],Tabela3[Grupo],Tabela3[Meus produtos])</f>
        <v>Não</v>
      </c>
      <c r="C9318" s="30" t="s">
        <v>8883</v>
      </c>
      <c r="D9318" t="s">
        <v>21238</v>
      </c>
      <c r="E9318" t="s">
        <v>11853</v>
      </c>
      <c r="F9318" s="30" t="s">
        <v>19555</v>
      </c>
      <c r="G9318">
        <v>21.65</v>
      </c>
      <c r="H9318">
        <v>9.65</v>
      </c>
      <c r="I9318">
        <v>18</v>
      </c>
      <c r="J9318">
        <v>0</v>
      </c>
      <c r="K9318" s="13">
        <v>0.49299999999999999</v>
      </c>
      <c r="L9318" s="13">
        <v>9.6500000000000002E-2</v>
      </c>
      <c r="M9318" s="13">
        <v>0.2165</v>
      </c>
      <c r="N9318" s="13">
        <v>0.18</v>
      </c>
      <c r="O9318" s="13">
        <v>0</v>
      </c>
      <c r="P9318" s="12" t="str">
        <f>LEFT(Tabela2[[#This Row],[Código]],2)</f>
        <v>85</v>
      </c>
    </row>
    <row r="9319" spans="2:16" ht="15" customHeight="1" x14ac:dyDescent="0.25">
      <c r="B9319" s="36" t="str">
        <f>LOOKUP(Tabela2[[#This Row],[RESUMO]],Tabela3[Grupo],Tabela3[Meus produtos])</f>
        <v>Não</v>
      </c>
      <c r="C9319" s="30" t="s">
        <v>8884</v>
      </c>
      <c r="D9319" t="s">
        <v>21238</v>
      </c>
      <c r="E9319" t="s">
        <v>11853</v>
      </c>
      <c r="F9319" s="30" t="s">
        <v>19556</v>
      </c>
      <c r="G9319">
        <v>18.05</v>
      </c>
      <c r="H9319">
        <v>8.3800000000000008</v>
      </c>
      <c r="I9319">
        <v>18</v>
      </c>
      <c r="J9319">
        <v>0</v>
      </c>
      <c r="K9319" s="13">
        <v>0.44429999999999997</v>
      </c>
      <c r="L9319" s="13">
        <v>8.3800000000000013E-2</v>
      </c>
      <c r="M9319" s="13">
        <v>0.18049999999999999</v>
      </c>
      <c r="N9319" s="13">
        <v>0.18</v>
      </c>
      <c r="O9319" s="13">
        <v>0</v>
      </c>
      <c r="P9319" s="12" t="str">
        <f>LEFT(Tabela2[[#This Row],[Código]],2)</f>
        <v>85</v>
      </c>
    </row>
    <row r="9320" spans="2:16" ht="15" customHeight="1" x14ac:dyDescent="0.25">
      <c r="B9320" s="36" t="str">
        <f>LOOKUP(Tabela2[[#This Row],[RESUMO]],Tabela3[Grupo],Tabela3[Meus produtos])</f>
        <v>Não</v>
      </c>
      <c r="C9320" s="30" t="s">
        <v>8885</v>
      </c>
      <c r="D9320" t="s">
        <v>21238</v>
      </c>
      <c r="E9320" t="s">
        <v>11853</v>
      </c>
      <c r="F9320" s="30" t="s">
        <v>19557</v>
      </c>
      <c r="G9320">
        <v>21.65</v>
      </c>
      <c r="H9320">
        <v>9.65</v>
      </c>
      <c r="I9320">
        <v>18</v>
      </c>
      <c r="J9320">
        <v>0</v>
      </c>
      <c r="K9320" s="13">
        <v>0.49299999999999999</v>
      </c>
      <c r="L9320" s="13">
        <v>9.6500000000000002E-2</v>
      </c>
      <c r="M9320" s="13">
        <v>0.2165</v>
      </c>
      <c r="N9320" s="13">
        <v>0.18</v>
      </c>
      <c r="O9320" s="13">
        <v>0</v>
      </c>
      <c r="P9320" s="12" t="str">
        <f>LEFT(Tabela2[[#This Row],[Código]],2)</f>
        <v>85</v>
      </c>
    </row>
    <row r="9321" spans="2:16" ht="15" customHeight="1" x14ac:dyDescent="0.25">
      <c r="B9321" s="36" t="str">
        <f>LOOKUP(Tabela2[[#This Row],[RESUMO]],Tabela3[Grupo],Tabela3[Meus produtos])</f>
        <v>Não</v>
      </c>
      <c r="C9321" s="30" t="s">
        <v>8886</v>
      </c>
      <c r="D9321" t="s">
        <v>21238</v>
      </c>
      <c r="E9321" t="s">
        <v>11853</v>
      </c>
      <c r="F9321" s="30" t="s">
        <v>19549</v>
      </c>
      <c r="G9321">
        <v>19.93</v>
      </c>
      <c r="H9321">
        <v>9.65</v>
      </c>
      <c r="I9321">
        <v>18</v>
      </c>
      <c r="J9321">
        <v>0</v>
      </c>
      <c r="K9321" s="13">
        <v>0.4758</v>
      </c>
      <c r="L9321" s="13">
        <v>9.6500000000000002E-2</v>
      </c>
      <c r="M9321" s="13">
        <v>0.1993</v>
      </c>
      <c r="N9321" s="13">
        <v>0.18</v>
      </c>
      <c r="O9321" s="13">
        <v>0</v>
      </c>
      <c r="P9321" s="12" t="str">
        <f>LEFT(Tabela2[[#This Row],[Código]],2)</f>
        <v>85</v>
      </c>
    </row>
    <row r="9322" spans="2:16" ht="15" customHeight="1" x14ac:dyDescent="0.25">
      <c r="B9322" s="36" t="str">
        <f>LOOKUP(Tabela2[[#This Row],[RESUMO]],Tabela3[Grupo],Tabela3[Meus produtos])</f>
        <v>Não</v>
      </c>
      <c r="C9322" s="30" t="s">
        <v>8887</v>
      </c>
      <c r="D9322" t="s">
        <v>21238</v>
      </c>
      <c r="E9322" t="s">
        <v>11853</v>
      </c>
      <c r="F9322" s="30" t="s">
        <v>19558</v>
      </c>
      <c r="G9322">
        <v>23.2</v>
      </c>
      <c r="H9322">
        <v>12.7</v>
      </c>
      <c r="I9322">
        <v>18</v>
      </c>
      <c r="J9322">
        <v>0</v>
      </c>
      <c r="K9322" s="13">
        <v>0.53899999999999992</v>
      </c>
      <c r="L9322" s="13">
        <v>0.127</v>
      </c>
      <c r="M9322" s="13">
        <v>0.23199999999999998</v>
      </c>
      <c r="N9322" s="13">
        <v>0.18</v>
      </c>
      <c r="O9322" s="13">
        <v>0</v>
      </c>
      <c r="P9322" s="12" t="str">
        <f>LEFT(Tabela2[[#This Row],[Código]],2)</f>
        <v>85</v>
      </c>
    </row>
    <row r="9323" spans="2:16" ht="15" customHeight="1" x14ac:dyDescent="0.25">
      <c r="B9323" s="36" t="str">
        <f>LOOKUP(Tabela2[[#This Row],[RESUMO]],Tabela3[Grupo],Tabela3[Meus produtos])</f>
        <v>Não</v>
      </c>
      <c r="C9323" s="30" t="s">
        <v>8888</v>
      </c>
      <c r="D9323" t="s">
        <v>21238</v>
      </c>
      <c r="E9323" t="s">
        <v>11853</v>
      </c>
      <c r="F9323" s="30" t="s">
        <v>19559</v>
      </c>
      <c r="G9323">
        <v>14.7</v>
      </c>
      <c r="H9323">
        <v>12.7</v>
      </c>
      <c r="I9323">
        <v>18</v>
      </c>
      <c r="J9323">
        <v>0</v>
      </c>
      <c r="K9323" s="13">
        <v>0.45400000000000001</v>
      </c>
      <c r="L9323" s="13">
        <v>0.127</v>
      </c>
      <c r="M9323" s="13">
        <v>0.14699999999999999</v>
      </c>
      <c r="N9323" s="13">
        <v>0.18</v>
      </c>
      <c r="O9323" s="13">
        <v>0</v>
      </c>
      <c r="P9323" s="12" t="str">
        <f>LEFT(Tabela2[[#This Row],[Código]],2)</f>
        <v>85</v>
      </c>
    </row>
    <row r="9324" spans="2:16" ht="15" customHeight="1" x14ac:dyDescent="0.25">
      <c r="B9324" s="36" t="str">
        <f>LOOKUP(Tabela2[[#This Row],[RESUMO]],Tabela3[Grupo],Tabela3[Meus produtos])</f>
        <v>Não</v>
      </c>
      <c r="C9324" s="30" t="s">
        <v>8889</v>
      </c>
      <c r="D9324" t="s">
        <v>21238</v>
      </c>
      <c r="E9324" t="s">
        <v>11853</v>
      </c>
      <c r="F9324" s="30" t="s">
        <v>19560</v>
      </c>
      <c r="G9324">
        <v>19.34</v>
      </c>
      <c r="H9324">
        <v>8.84</v>
      </c>
      <c r="I9324">
        <v>18</v>
      </c>
      <c r="J9324">
        <v>0</v>
      </c>
      <c r="K9324" s="13">
        <v>0.46179999999999999</v>
      </c>
      <c r="L9324" s="13">
        <v>8.8399999999999992E-2</v>
      </c>
      <c r="M9324" s="13">
        <v>0.19339999999999999</v>
      </c>
      <c r="N9324" s="13">
        <v>0.18</v>
      </c>
      <c r="O9324" s="13">
        <v>0</v>
      </c>
      <c r="P9324" s="12" t="str">
        <f>LEFT(Tabela2[[#This Row],[Código]],2)</f>
        <v>85</v>
      </c>
    </row>
    <row r="9325" spans="2:16" ht="15" customHeight="1" x14ac:dyDescent="0.25">
      <c r="B9325" s="36" t="str">
        <f>LOOKUP(Tabela2[[#This Row],[RESUMO]],Tabela3[Grupo],Tabela3[Meus produtos])</f>
        <v>Não</v>
      </c>
      <c r="C9325" s="30" t="s">
        <v>8890</v>
      </c>
      <c r="D9325" t="s">
        <v>21238</v>
      </c>
      <c r="E9325" t="s">
        <v>11853</v>
      </c>
      <c r="F9325" s="30" t="s">
        <v>19561</v>
      </c>
      <c r="G9325">
        <v>21.73</v>
      </c>
      <c r="H9325">
        <v>12.7</v>
      </c>
      <c r="I9325">
        <v>18</v>
      </c>
      <c r="J9325">
        <v>0</v>
      </c>
      <c r="K9325" s="13">
        <v>0.52429999999999999</v>
      </c>
      <c r="L9325" s="13">
        <v>0.127</v>
      </c>
      <c r="M9325" s="13">
        <v>0.21729999999999999</v>
      </c>
      <c r="N9325" s="13">
        <v>0.18</v>
      </c>
      <c r="O9325" s="13">
        <v>0</v>
      </c>
      <c r="P9325" s="12" t="str">
        <f>LEFT(Tabela2[[#This Row],[Código]],2)</f>
        <v>85</v>
      </c>
    </row>
    <row r="9326" spans="2:16" ht="15" customHeight="1" x14ac:dyDescent="0.25">
      <c r="B9326" s="36" t="str">
        <f>LOOKUP(Tabela2[[#This Row],[RESUMO]],Tabela3[Grupo],Tabela3[Meus produtos])</f>
        <v>Não</v>
      </c>
      <c r="C9326" s="30" t="s">
        <v>8891</v>
      </c>
      <c r="D9326" t="s">
        <v>21238</v>
      </c>
      <c r="E9326" t="s">
        <v>11853</v>
      </c>
      <c r="F9326" s="30" t="s">
        <v>19562</v>
      </c>
      <c r="G9326">
        <v>21.73</v>
      </c>
      <c r="H9326">
        <v>12.7</v>
      </c>
      <c r="I9326">
        <v>18</v>
      </c>
      <c r="J9326">
        <v>0</v>
      </c>
      <c r="K9326" s="13">
        <v>0.52429999999999999</v>
      </c>
      <c r="L9326" s="13">
        <v>0.127</v>
      </c>
      <c r="M9326" s="13">
        <v>0.21729999999999999</v>
      </c>
      <c r="N9326" s="13">
        <v>0.18</v>
      </c>
      <c r="O9326" s="13">
        <v>0</v>
      </c>
      <c r="P9326" s="12" t="str">
        <f>LEFT(Tabela2[[#This Row],[Código]],2)</f>
        <v>85</v>
      </c>
    </row>
    <row r="9327" spans="2:16" ht="15" customHeight="1" x14ac:dyDescent="0.25">
      <c r="B9327" s="36" t="str">
        <f>LOOKUP(Tabela2[[#This Row],[RESUMO]],Tabela3[Grupo],Tabela3[Meus produtos])</f>
        <v>Não</v>
      </c>
      <c r="C9327" s="30" t="s">
        <v>8892</v>
      </c>
      <c r="D9327" t="s">
        <v>21238</v>
      </c>
      <c r="E9327" t="s">
        <v>11853</v>
      </c>
      <c r="F9327" s="30" t="s">
        <v>8893</v>
      </c>
      <c r="G9327">
        <v>20.96</v>
      </c>
      <c r="H9327">
        <v>12.7</v>
      </c>
      <c r="I9327">
        <v>18</v>
      </c>
      <c r="J9327">
        <v>0</v>
      </c>
      <c r="K9327" s="13">
        <v>0.51659999999999995</v>
      </c>
      <c r="L9327" s="13">
        <v>0.127</v>
      </c>
      <c r="M9327" s="13">
        <v>0.20960000000000001</v>
      </c>
      <c r="N9327" s="13">
        <v>0.18</v>
      </c>
      <c r="O9327" s="13">
        <v>0</v>
      </c>
      <c r="P9327" s="12" t="str">
        <f>LEFT(Tabela2[[#This Row],[Código]],2)</f>
        <v>85</v>
      </c>
    </row>
    <row r="9328" spans="2:16" ht="15" customHeight="1" x14ac:dyDescent="0.25">
      <c r="B9328" s="36" t="str">
        <f>LOOKUP(Tabela2[[#This Row],[RESUMO]],Tabela3[Grupo],Tabela3[Meus produtos])</f>
        <v>Não</v>
      </c>
      <c r="C9328" s="30" t="s">
        <v>8894</v>
      </c>
      <c r="D9328" t="s">
        <v>21238</v>
      </c>
      <c r="E9328" t="s">
        <v>11853</v>
      </c>
      <c r="F9328" s="30" t="s">
        <v>19563</v>
      </c>
      <c r="G9328">
        <v>14.7</v>
      </c>
      <c r="H9328">
        <v>12.7</v>
      </c>
      <c r="I9328">
        <v>18</v>
      </c>
      <c r="J9328">
        <v>0</v>
      </c>
      <c r="K9328" s="13">
        <v>0.45400000000000001</v>
      </c>
      <c r="L9328" s="13">
        <v>0.127</v>
      </c>
      <c r="M9328" s="13">
        <v>0.14699999999999999</v>
      </c>
      <c r="N9328" s="13">
        <v>0.18</v>
      </c>
      <c r="O9328" s="13">
        <v>0</v>
      </c>
      <c r="P9328" s="12" t="str">
        <f>LEFT(Tabela2[[#This Row],[Código]],2)</f>
        <v>85</v>
      </c>
    </row>
    <row r="9329" spans="2:16" ht="15" customHeight="1" x14ac:dyDescent="0.25">
      <c r="B9329" s="36" t="str">
        <f>LOOKUP(Tabela2[[#This Row],[RESUMO]],Tabela3[Grupo],Tabela3[Meus produtos])</f>
        <v>Não</v>
      </c>
      <c r="C9329" s="30" t="s">
        <v>8895</v>
      </c>
      <c r="D9329" t="s">
        <v>21238</v>
      </c>
      <c r="E9329" t="s">
        <v>11853</v>
      </c>
      <c r="F9329" s="30" t="s">
        <v>19564</v>
      </c>
      <c r="G9329">
        <v>23.52</v>
      </c>
      <c r="H9329">
        <v>17.170000000000002</v>
      </c>
      <c r="I9329">
        <v>18</v>
      </c>
      <c r="J9329">
        <v>0</v>
      </c>
      <c r="K9329" s="13">
        <v>0.58689999999999998</v>
      </c>
      <c r="L9329" s="13">
        <v>0.17170000000000002</v>
      </c>
      <c r="M9329" s="13">
        <v>0.23519999999999999</v>
      </c>
      <c r="N9329" s="13">
        <v>0.18</v>
      </c>
      <c r="O9329" s="13">
        <v>0</v>
      </c>
      <c r="P9329" s="12" t="str">
        <f>LEFT(Tabela2[[#This Row],[Código]],2)</f>
        <v>85</v>
      </c>
    </row>
    <row r="9330" spans="2:16" ht="15" customHeight="1" x14ac:dyDescent="0.25">
      <c r="B9330" s="36" t="str">
        <f>LOOKUP(Tabela2[[#This Row],[RESUMO]],Tabela3[Grupo],Tabela3[Meus produtos])</f>
        <v>Não</v>
      </c>
      <c r="C9330" s="30" t="s">
        <v>8896</v>
      </c>
      <c r="D9330" t="s">
        <v>21238</v>
      </c>
      <c r="E9330" t="s">
        <v>11853</v>
      </c>
      <c r="F9330" s="30" t="s">
        <v>19565</v>
      </c>
      <c r="G9330">
        <v>23.52</v>
      </c>
      <c r="H9330">
        <v>17.170000000000002</v>
      </c>
      <c r="I9330">
        <v>18</v>
      </c>
      <c r="J9330">
        <v>0</v>
      </c>
      <c r="K9330" s="13">
        <v>0.58689999999999998</v>
      </c>
      <c r="L9330" s="13">
        <v>0.17170000000000002</v>
      </c>
      <c r="M9330" s="13">
        <v>0.23519999999999999</v>
      </c>
      <c r="N9330" s="13">
        <v>0.18</v>
      </c>
      <c r="O9330" s="13">
        <v>0</v>
      </c>
      <c r="P9330" s="12" t="str">
        <f>LEFT(Tabela2[[#This Row],[Código]],2)</f>
        <v>85</v>
      </c>
    </row>
    <row r="9331" spans="2:16" ht="15" customHeight="1" x14ac:dyDescent="0.25">
      <c r="B9331" s="36" t="str">
        <f>LOOKUP(Tabela2[[#This Row],[RESUMO]],Tabela3[Grupo],Tabela3[Meus produtos])</f>
        <v>Não</v>
      </c>
      <c r="C9331" s="30" t="s">
        <v>8897</v>
      </c>
      <c r="D9331" t="s">
        <v>21238</v>
      </c>
      <c r="E9331" t="s">
        <v>11853</v>
      </c>
      <c r="F9331" s="30" t="s">
        <v>19566</v>
      </c>
      <c r="G9331">
        <v>23.52</v>
      </c>
      <c r="H9331">
        <v>17.170000000000002</v>
      </c>
      <c r="I9331">
        <v>18</v>
      </c>
      <c r="J9331">
        <v>0</v>
      </c>
      <c r="K9331" s="13">
        <v>0.58689999999999998</v>
      </c>
      <c r="L9331" s="13">
        <v>0.17170000000000002</v>
      </c>
      <c r="M9331" s="13">
        <v>0.23519999999999999</v>
      </c>
      <c r="N9331" s="13">
        <v>0.18</v>
      </c>
      <c r="O9331" s="13">
        <v>0</v>
      </c>
      <c r="P9331" s="12" t="str">
        <f>LEFT(Tabela2[[#This Row],[Código]],2)</f>
        <v>85</v>
      </c>
    </row>
    <row r="9332" spans="2:16" ht="15" customHeight="1" x14ac:dyDescent="0.25">
      <c r="B9332" s="36" t="str">
        <f>LOOKUP(Tabela2[[#This Row],[RESUMO]],Tabela3[Grupo],Tabela3[Meus produtos])</f>
        <v>Não</v>
      </c>
      <c r="C9332" s="30" t="s">
        <v>8898</v>
      </c>
      <c r="D9332" t="s">
        <v>21238</v>
      </c>
      <c r="E9332" t="s">
        <v>11853</v>
      </c>
      <c r="F9332" s="30" t="s">
        <v>19567</v>
      </c>
      <c r="G9332">
        <v>23.52</v>
      </c>
      <c r="H9332">
        <v>17.170000000000002</v>
      </c>
      <c r="I9332">
        <v>18</v>
      </c>
      <c r="J9332">
        <v>0</v>
      </c>
      <c r="K9332" s="13">
        <v>0.58689999999999998</v>
      </c>
      <c r="L9332" s="13">
        <v>0.17170000000000002</v>
      </c>
      <c r="M9332" s="13">
        <v>0.23519999999999999</v>
      </c>
      <c r="N9332" s="13">
        <v>0.18</v>
      </c>
      <c r="O9332" s="13">
        <v>0</v>
      </c>
      <c r="P9332" s="12" t="str">
        <f>LEFT(Tabela2[[#This Row],[Código]],2)</f>
        <v>85</v>
      </c>
    </row>
    <row r="9333" spans="2:16" ht="15" customHeight="1" x14ac:dyDescent="0.25">
      <c r="B9333" s="36" t="str">
        <f>LOOKUP(Tabela2[[#This Row],[RESUMO]],Tabela3[Grupo],Tabela3[Meus produtos])</f>
        <v>Não</v>
      </c>
      <c r="C9333" s="30" t="s">
        <v>8899</v>
      </c>
      <c r="D9333" t="s">
        <v>21238</v>
      </c>
      <c r="E9333" t="s">
        <v>11853</v>
      </c>
      <c r="F9333" s="30" t="s">
        <v>19568</v>
      </c>
      <c r="G9333">
        <v>23.52</v>
      </c>
      <c r="H9333">
        <v>17.170000000000002</v>
      </c>
      <c r="I9333">
        <v>18</v>
      </c>
      <c r="J9333">
        <v>0</v>
      </c>
      <c r="K9333" s="13">
        <v>0.58689999999999998</v>
      </c>
      <c r="L9333" s="13">
        <v>0.17170000000000002</v>
      </c>
      <c r="M9333" s="13">
        <v>0.23519999999999999</v>
      </c>
      <c r="N9333" s="13">
        <v>0.18</v>
      </c>
      <c r="O9333" s="13">
        <v>0</v>
      </c>
      <c r="P9333" s="12" t="str">
        <f>LEFT(Tabela2[[#This Row],[Código]],2)</f>
        <v>85</v>
      </c>
    </row>
    <row r="9334" spans="2:16" ht="15" customHeight="1" x14ac:dyDescent="0.25">
      <c r="B9334" s="36" t="str">
        <f>LOOKUP(Tabela2[[#This Row],[RESUMO]],Tabela3[Grupo],Tabela3[Meus produtos])</f>
        <v>Não</v>
      </c>
      <c r="C9334" s="30" t="s">
        <v>8900</v>
      </c>
      <c r="D9334" t="s">
        <v>21238</v>
      </c>
      <c r="E9334" t="s">
        <v>11853</v>
      </c>
      <c r="F9334" s="30" t="s">
        <v>19569</v>
      </c>
      <c r="G9334">
        <v>23.52</v>
      </c>
      <c r="H9334">
        <v>17.170000000000002</v>
      </c>
      <c r="I9334">
        <v>18</v>
      </c>
      <c r="J9334">
        <v>0</v>
      </c>
      <c r="K9334" s="13">
        <v>0.58689999999999998</v>
      </c>
      <c r="L9334" s="13">
        <v>0.17170000000000002</v>
      </c>
      <c r="M9334" s="13">
        <v>0.23519999999999999</v>
      </c>
      <c r="N9334" s="13">
        <v>0.18</v>
      </c>
      <c r="O9334" s="13">
        <v>0</v>
      </c>
      <c r="P9334" s="12" t="str">
        <f>LEFT(Tabela2[[#This Row],[Código]],2)</f>
        <v>85</v>
      </c>
    </row>
    <row r="9335" spans="2:16" ht="15" customHeight="1" x14ac:dyDescent="0.25">
      <c r="B9335" s="36" t="str">
        <f>LOOKUP(Tabela2[[#This Row],[RESUMO]],Tabela3[Grupo],Tabela3[Meus produtos])</f>
        <v>Não</v>
      </c>
      <c r="C9335" s="30" t="s">
        <v>8900</v>
      </c>
      <c r="D9335" t="s">
        <v>124</v>
      </c>
      <c r="E9335" t="s">
        <v>11853</v>
      </c>
      <c r="F9335" s="30" t="s">
        <v>21522</v>
      </c>
      <c r="G9335">
        <v>20.9</v>
      </c>
      <c r="H9335">
        <v>14.55</v>
      </c>
      <c r="I9335">
        <v>18</v>
      </c>
      <c r="J9335">
        <v>0</v>
      </c>
      <c r="K9335" s="13">
        <v>0.53449999999999998</v>
      </c>
      <c r="L9335" s="13">
        <v>0.14550000000000002</v>
      </c>
      <c r="M9335" s="13">
        <v>0.20899999999999999</v>
      </c>
      <c r="N9335" s="13">
        <v>0.18</v>
      </c>
      <c r="O9335" s="13">
        <v>0</v>
      </c>
      <c r="P9335" s="12" t="str">
        <f>LEFT(Tabela2[[#This Row],[Código]],2)</f>
        <v>85</v>
      </c>
    </row>
    <row r="9336" spans="2:16" ht="15" customHeight="1" x14ac:dyDescent="0.25">
      <c r="B9336" s="36" t="str">
        <f>LOOKUP(Tabela2[[#This Row],[RESUMO]],Tabela3[Grupo],Tabela3[Meus produtos])</f>
        <v>Não</v>
      </c>
      <c r="C9336" s="30" t="s">
        <v>8901</v>
      </c>
      <c r="D9336" t="s">
        <v>21238</v>
      </c>
      <c r="E9336" t="s">
        <v>11853</v>
      </c>
      <c r="F9336" s="30" t="s">
        <v>19570</v>
      </c>
      <c r="G9336">
        <v>23.52</v>
      </c>
      <c r="H9336">
        <v>17.170000000000002</v>
      </c>
      <c r="I9336">
        <v>18</v>
      </c>
      <c r="J9336">
        <v>0</v>
      </c>
      <c r="K9336" s="13">
        <v>0.58689999999999998</v>
      </c>
      <c r="L9336" s="13">
        <v>0.17170000000000002</v>
      </c>
      <c r="M9336" s="13">
        <v>0.23519999999999999</v>
      </c>
      <c r="N9336" s="13">
        <v>0.18</v>
      </c>
      <c r="O9336" s="13">
        <v>0</v>
      </c>
      <c r="P9336" s="12" t="str">
        <f>LEFT(Tabela2[[#This Row],[Código]],2)</f>
        <v>85</v>
      </c>
    </row>
    <row r="9337" spans="2:16" ht="15" customHeight="1" x14ac:dyDescent="0.25">
      <c r="B9337" s="36" t="str">
        <f>LOOKUP(Tabela2[[#This Row],[RESUMO]],Tabela3[Grupo],Tabela3[Meus produtos])</f>
        <v>Não</v>
      </c>
      <c r="C9337" s="30" t="s">
        <v>8901</v>
      </c>
      <c r="D9337" t="s">
        <v>124</v>
      </c>
      <c r="E9337" t="s">
        <v>11853</v>
      </c>
      <c r="F9337" s="30" t="s">
        <v>21523</v>
      </c>
      <c r="G9337">
        <v>20.9</v>
      </c>
      <c r="H9337">
        <v>14.55</v>
      </c>
      <c r="I9337">
        <v>18</v>
      </c>
      <c r="J9337">
        <v>0</v>
      </c>
      <c r="K9337" s="13">
        <v>0.53449999999999998</v>
      </c>
      <c r="L9337" s="13">
        <v>0.14550000000000002</v>
      </c>
      <c r="M9337" s="13">
        <v>0.20899999999999999</v>
      </c>
      <c r="N9337" s="13">
        <v>0.18</v>
      </c>
      <c r="O9337" s="13">
        <v>0</v>
      </c>
      <c r="P9337" s="12" t="str">
        <f>LEFT(Tabela2[[#This Row],[Código]],2)</f>
        <v>85</v>
      </c>
    </row>
    <row r="9338" spans="2:16" ht="15" customHeight="1" x14ac:dyDescent="0.25">
      <c r="B9338" s="36" t="str">
        <f>LOOKUP(Tabela2[[#This Row],[RESUMO]],Tabela3[Grupo],Tabela3[Meus produtos])</f>
        <v>Não</v>
      </c>
      <c r="C9338" s="30" t="s">
        <v>8902</v>
      </c>
      <c r="D9338" t="s">
        <v>21238</v>
      </c>
      <c r="E9338" t="s">
        <v>11853</v>
      </c>
      <c r="F9338" s="30" t="s">
        <v>19571</v>
      </c>
      <c r="G9338">
        <v>23.52</v>
      </c>
      <c r="H9338">
        <v>17.170000000000002</v>
      </c>
      <c r="I9338">
        <v>18</v>
      </c>
      <c r="J9338">
        <v>0</v>
      </c>
      <c r="K9338" s="13">
        <v>0.58689999999999998</v>
      </c>
      <c r="L9338" s="13">
        <v>0.17170000000000002</v>
      </c>
      <c r="M9338" s="13">
        <v>0.23519999999999999</v>
      </c>
      <c r="N9338" s="13">
        <v>0.18</v>
      </c>
      <c r="O9338" s="13">
        <v>0</v>
      </c>
      <c r="P9338" s="12" t="str">
        <f>LEFT(Tabela2[[#This Row],[Código]],2)</f>
        <v>85</v>
      </c>
    </row>
    <row r="9339" spans="2:16" ht="15" customHeight="1" x14ac:dyDescent="0.25">
      <c r="B9339" s="36" t="str">
        <f>LOOKUP(Tabela2[[#This Row],[RESUMO]],Tabela3[Grupo],Tabela3[Meus produtos])</f>
        <v>Não</v>
      </c>
      <c r="C9339" s="30" t="s">
        <v>8903</v>
      </c>
      <c r="D9339" t="s">
        <v>21238</v>
      </c>
      <c r="E9339" t="s">
        <v>11853</v>
      </c>
      <c r="F9339" s="30" t="s">
        <v>19572</v>
      </c>
      <c r="G9339">
        <v>23.52</v>
      </c>
      <c r="H9339">
        <v>17.170000000000002</v>
      </c>
      <c r="I9339">
        <v>18</v>
      </c>
      <c r="J9339">
        <v>0</v>
      </c>
      <c r="K9339" s="13">
        <v>0.58689999999999998</v>
      </c>
      <c r="L9339" s="13">
        <v>0.17170000000000002</v>
      </c>
      <c r="M9339" s="13">
        <v>0.23519999999999999</v>
      </c>
      <c r="N9339" s="13">
        <v>0.18</v>
      </c>
      <c r="O9339" s="13">
        <v>0</v>
      </c>
      <c r="P9339" s="12" t="str">
        <f>LEFT(Tabela2[[#This Row],[Código]],2)</f>
        <v>85</v>
      </c>
    </row>
    <row r="9340" spans="2:16" ht="15" customHeight="1" x14ac:dyDescent="0.25">
      <c r="B9340" s="36" t="str">
        <f>LOOKUP(Tabela2[[#This Row],[RESUMO]],Tabela3[Grupo],Tabela3[Meus produtos])</f>
        <v>Não</v>
      </c>
      <c r="C9340" s="30" t="s">
        <v>8904</v>
      </c>
      <c r="D9340" t="s">
        <v>21238</v>
      </c>
      <c r="E9340" t="s">
        <v>11853</v>
      </c>
      <c r="F9340" s="30" t="s">
        <v>19573</v>
      </c>
      <c r="G9340">
        <v>23.52</v>
      </c>
      <c r="H9340">
        <v>17.170000000000002</v>
      </c>
      <c r="I9340">
        <v>18</v>
      </c>
      <c r="J9340">
        <v>0</v>
      </c>
      <c r="K9340" s="13">
        <v>0.58689999999999998</v>
      </c>
      <c r="L9340" s="13">
        <v>0.17170000000000002</v>
      </c>
      <c r="M9340" s="13">
        <v>0.23519999999999999</v>
      </c>
      <c r="N9340" s="13">
        <v>0.18</v>
      </c>
      <c r="O9340" s="13">
        <v>0</v>
      </c>
      <c r="P9340" s="12" t="str">
        <f>LEFT(Tabela2[[#This Row],[Código]],2)</f>
        <v>85</v>
      </c>
    </row>
    <row r="9341" spans="2:16" ht="15" customHeight="1" x14ac:dyDescent="0.25">
      <c r="B9341" s="36" t="str">
        <f>LOOKUP(Tabela2[[#This Row],[RESUMO]],Tabela3[Grupo],Tabela3[Meus produtos])</f>
        <v>Não</v>
      </c>
      <c r="C9341" s="30" t="s">
        <v>8905</v>
      </c>
      <c r="D9341" t="s">
        <v>21238</v>
      </c>
      <c r="E9341" t="s">
        <v>11853</v>
      </c>
      <c r="F9341" s="30" t="s">
        <v>19574</v>
      </c>
      <c r="G9341">
        <v>23.1</v>
      </c>
      <c r="H9341">
        <v>17.170000000000002</v>
      </c>
      <c r="I9341">
        <v>12</v>
      </c>
      <c r="J9341">
        <v>0</v>
      </c>
      <c r="K9341" s="13">
        <v>0.52270000000000005</v>
      </c>
      <c r="L9341" s="13">
        <v>0.17170000000000002</v>
      </c>
      <c r="M9341" s="13">
        <v>0.23100000000000001</v>
      </c>
      <c r="N9341" s="13">
        <v>0.12</v>
      </c>
      <c r="O9341" s="13">
        <v>0</v>
      </c>
      <c r="P9341" s="12" t="str">
        <f>LEFT(Tabela2[[#This Row],[Código]],2)</f>
        <v>85</v>
      </c>
    </row>
    <row r="9342" spans="2:16" ht="15" customHeight="1" x14ac:dyDescent="0.25">
      <c r="B9342" s="36" t="str">
        <f>LOOKUP(Tabela2[[#This Row],[RESUMO]],Tabela3[Grupo],Tabela3[Meus produtos])</f>
        <v>Não</v>
      </c>
      <c r="C9342" s="30" t="s">
        <v>8906</v>
      </c>
      <c r="D9342" t="s">
        <v>21238</v>
      </c>
      <c r="E9342" t="s">
        <v>11853</v>
      </c>
      <c r="F9342" s="30" t="s">
        <v>19575</v>
      </c>
      <c r="G9342">
        <v>23.52</v>
      </c>
      <c r="H9342">
        <v>17.170000000000002</v>
      </c>
      <c r="I9342">
        <v>18</v>
      </c>
      <c r="J9342">
        <v>0</v>
      </c>
      <c r="K9342" s="13">
        <v>0.58689999999999998</v>
      </c>
      <c r="L9342" s="13">
        <v>0.17170000000000002</v>
      </c>
      <c r="M9342" s="13">
        <v>0.23519999999999999</v>
      </c>
      <c r="N9342" s="13">
        <v>0.18</v>
      </c>
      <c r="O9342" s="13">
        <v>0</v>
      </c>
      <c r="P9342" s="12" t="str">
        <f>LEFT(Tabela2[[#This Row],[Código]],2)</f>
        <v>85</v>
      </c>
    </row>
    <row r="9343" spans="2:16" ht="15" customHeight="1" x14ac:dyDescent="0.25">
      <c r="B9343" s="36" t="str">
        <f>LOOKUP(Tabela2[[#This Row],[RESUMO]],Tabela3[Grupo],Tabela3[Meus produtos])</f>
        <v>Não</v>
      </c>
      <c r="C9343" s="30" t="s">
        <v>8907</v>
      </c>
      <c r="D9343" t="s">
        <v>21238</v>
      </c>
      <c r="E9343" t="s">
        <v>11853</v>
      </c>
      <c r="F9343" s="30" t="s">
        <v>19576</v>
      </c>
      <c r="G9343">
        <v>23.1</v>
      </c>
      <c r="H9343">
        <v>17.170000000000002</v>
      </c>
      <c r="I9343">
        <v>18</v>
      </c>
      <c r="J9343">
        <v>0</v>
      </c>
      <c r="K9343" s="13">
        <v>0.5827</v>
      </c>
      <c r="L9343" s="13">
        <v>0.17170000000000002</v>
      </c>
      <c r="M9343" s="13">
        <v>0.23100000000000001</v>
      </c>
      <c r="N9343" s="13">
        <v>0.18</v>
      </c>
      <c r="O9343" s="13">
        <v>0</v>
      </c>
      <c r="P9343" s="12" t="str">
        <f>LEFT(Tabela2[[#This Row],[Código]],2)</f>
        <v>85</v>
      </c>
    </row>
    <row r="9344" spans="2:16" ht="15" customHeight="1" x14ac:dyDescent="0.25">
      <c r="B9344" s="36" t="str">
        <f>LOOKUP(Tabela2[[#This Row],[RESUMO]],Tabela3[Grupo],Tabela3[Meus produtos])</f>
        <v>Não</v>
      </c>
      <c r="C9344" s="30" t="s">
        <v>8908</v>
      </c>
      <c r="D9344" t="s">
        <v>21238</v>
      </c>
      <c r="E9344" t="s">
        <v>11853</v>
      </c>
      <c r="F9344" s="30" t="s">
        <v>19577</v>
      </c>
      <c r="G9344">
        <v>34.49</v>
      </c>
      <c r="H9344">
        <v>17.239999999999998</v>
      </c>
      <c r="I9344">
        <v>18</v>
      </c>
      <c r="J9344">
        <v>0</v>
      </c>
      <c r="K9344" s="13">
        <v>0.69730000000000003</v>
      </c>
      <c r="L9344" s="13">
        <v>0.1724</v>
      </c>
      <c r="M9344" s="13">
        <v>0.34490000000000004</v>
      </c>
      <c r="N9344" s="13">
        <v>0.18</v>
      </c>
      <c r="O9344" s="13">
        <v>0</v>
      </c>
      <c r="P9344" s="12" t="str">
        <f>LEFT(Tabela2[[#This Row],[Código]],2)</f>
        <v>85</v>
      </c>
    </row>
    <row r="9345" spans="2:16" ht="15" customHeight="1" x14ac:dyDescent="0.25">
      <c r="B9345" s="36" t="str">
        <f>LOOKUP(Tabela2[[#This Row],[RESUMO]],Tabela3[Grupo],Tabela3[Meus produtos])</f>
        <v>Não</v>
      </c>
      <c r="C9345" s="30" t="s">
        <v>8909</v>
      </c>
      <c r="D9345" t="s">
        <v>21238</v>
      </c>
      <c r="E9345" t="s">
        <v>11853</v>
      </c>
      <c r="F9345" s="30" t="s">
        <v>19578</v>
      </c>
      <c r="G9345">
        <v>23.52</v>
      </c>
      <c r="H9345">
        <v>17.170000000000002</v>
      </c>
      <c r="I9345">
        <v>18</v>
      </c>
      <c r="J9345">
        <v>0</v>
      </c>
      <c r="K9345" s="13">
        <v>0.58689999999999998</v>
      </c>
      <c r="L9345" s="13">
        <v>0.17170000000000002</v>
      </c>
      <c r="M9345" s="13">
        <v>0.23519999999999999</v>
      </c>
      <c r="N9345" s="13">
        <v>0.18</v>
      </c>
      <c r="O9345" s="13">
        <v>0</v>
      </c>
      <c r="P9345" s="12" t="str">
        <f>LEFT(Tabela2[[#This Row],[Código]],2)</f>
        <v>85</v>
      </c>
    </row>
    <row r="9346" spans="2:16" ht="15" customHeight="1" x14ac:dyDescent="0.25">
      <c r="B9346" s="36" t="str">
        <f>LOOKUP(Tabela2[[#This Row],[RESUMO]],Tabela3[Grupo],Tabela3[Meus produtos])</f>
        <v>Não</v>
      </c>
      <c r="C9346" s="30" t="s">
        <v>8909</v>
      </c>
      <c r="D9346" t="s">
        <v>124</v>
      </c>
      <c r="E9346" t="s">
        <v>11853</v>
      </c>
      <c r="F9346" s="30" t="s">
        <v>21524</v>
      </c>
      <c r="G9346">
        <v>20.9</v>
      </c>
      <c r="H9346">
        <v>14.55</v>
      </c>
      <c r="I9346">
        <v>18</v>
      </c>
      <c r="J9346">
        <v>0</v>
      </c>
      <c r="K9346" s="13">
        <v>0.53449999999999998</v>
      </c>
      <c r="L9346" s="13">
        <v>0.14550000000000002</v>
      </c>
      <c r="M9346" s="13">
        <v>0.20899999999999999</v>
      </c>
      <c r="N9346" s="13">
        <v>0.18</v>
      </c>
      <c r="O9346" s="13">
        <v>0</v>
      </c>
      <c r="P9346" s="12" t="str">
        <f>LEFT(Tabela2[[#This Row],[Código]],2)</f>
        <v>85</v>
      </c>
    </row>
    <row r="9347" spans="2:16" ht="15" customHeight="1" x14ac:dyDescent="0.25">
      <c r="B9347" s="36" t="str">
        <f>LOOKUP(Tabela2[[#This Row],[RESUMO]],Tabela3[Grupo],Tabela3[Meus produtos])</f>
        <v>Não</v>
      </c>
      <c r="C9347" s="30" t="s">
        <v>8910</v>
      </c>
      <c r="D9347" t="s">
        <v>21238</v>
      </c>
      <c r="E9347" t="s">
        <v>11853</v>
      </c>
      <c r="F9347" s="30" t="s">
        <v>19579</v>
      </c>
      <c r="G9347">
        <v>23.52</v>
      </c>
      <c r="H9347">
        <v>17.170000000000002</v>
      </c>
      <c r="I9347">
        <v>18</v>
      </c>
      <c r="J9347">
        <v>0</v>
      </c>
      <c r="K9347" s="13">
        <v>0.58689999999999998</v>
      </c>
      <c r="L9347" s="13">
        <v>0.17170000000000002</v>
      </c>
      <c r="M9347" s="13">
        <v>0.23519999999999999</v>
      </c>
      <c r="N9347" s="13">
        <v>0.18</v>
      </c>
      <c r="O9347" s="13">
        <v>0</v>
      </c>
      <c r="P9347" s="12" t="str">
        <f>LEFT(Tabela2[[#This Row],[Código]],2)</f>
        <v>85</v>
      </c>
    </row>
    <row r="9348" spans="2:16" ht="15" customHeight="1" x14ac:dyDescent="0.25">
      <c r="B9348" s="36" t="str">
        <f>LOOKUP(Tabela2[[#This Row],[RESUMO]],Tabela3[Grupo],Tabela3[Meus produtos])</f>
        <v>Não</v>
      </c>
      <c r="C9348" s="30" t="s">
        <v>8911</v>
      </c>
      <c r="D9348" t="s">
        <v>21238</v>
      </c>
      <c r="E9348" t="s">
        <v>11853</v>
      </c>
      <c r="F9348" s="30" t="s">
        <v>19580</v>
      </c>
      <c r="G9348">
        <v>23.52</v>
      </c>
      <c r="H9348">
        <v>17.170000000000002</v>
      </c>
      <c r="I9348">
        <v>18</v>
      </c>
      <c r="J9348">
        <v>0</v>
      </c>
      <c r="K9348" s="13">
        <v>0.58689999999999998</v>
      </c>
      <c r="L9348" s="13">
        <v>0.17170000000000002</v>
      </c>
      <c r="M9348" s="13">
        <v>0.23519999999999999</v>
      </c>
      <c r="N9348" s="13">
        <v>0.18</v>
      </c>
      <c r="O9348" s="13">
        <v>0</v>
      </c>
      <c r="P9348" s="12" t="str">
        <f>LEFT(Tabela2[[#This Row],[Código]],2)</f>
        <v>85</v>
      </c>
    </row>
    <row r="9349" spans="2:16" ht="15" customHeight="1" x14ac:dyDescent="0.25">
      <c r="B9349" s="36" t="str">
        <f>LOOKUP(Tabela2[[#This Row],[RESUMO]],Tabela3[Grupo],Tabela3[Meus produtos])</f>
        <v>Não</v>
      </c>
      <c r="C9349" s="30" t="s">
        <v>8911</v>
      </c>
      <c r="D9349" t="s">
        <v>124</v>
      </c>
      <c r="E9349" t="s">
        <v>11853</v>
      </c>
      <c r="F9349" s="30" t="s">
        <v>21525</v>
      </c>
      <c r="G9349">
        <v>20.9</v>
      </c>
      <c r="H9349">
        <v>14.55</v>
      </c>
      <c r="I9349">
        <v>18</v>
      </c>
      <c r="J9349">
        <v>0</v>
      </c>
      <c r="K9349" s="13">
        <v>0.53449999999999998</v>
      </c>
      <c r="L9349" s="13">
        <v>0.14550000000000002</v>
      </c>
      <c r="M9349" s="13">
        <v>0.20899999999999999</v>
      </c>
      <c r="N9349" s="13">
        <v>0.18</v>
      </c>
      <c r="O9349" s="13">
        <v>0</v>
      </c>
      <c r="P9349" s="12" t="str">
        <f>LEFT(Tabela2[[#This Row],[Código]],2)</f>
        <v>85</v>
      </c>
    </row>
    <row r="9350" spans="2:16" ht="15" customHeight="1" x14ac:dyDescent="0.25">
      <c r="B9350" s="36" t="str">
        <f>LOOKUP(Tabela2[[#This Row],[RESUMO]],Tabela3[Grupo],Tabela3[Meus produtos])</f>
        <v>Não</v>
      </c>
      <c r="C9350" s="30" t="s">
        <v>8912</v>
      </c>
      <c r="D9350" t="s">
        <v>21238</v>
      </c>
      <c r="E9350" t="s">
        <v>11853</v>
      </c>
      <c r="F9350" s="30" t="s">
        <v>19581</v>
      </c>
      <c r="G9350">
        <v>23.52</v>
      </c>
      <c r="H9350">
        <v>17.170000000000002</v>
      </c>
      <c r="I9350">
        <v>18</v>
      </c>
      <c r="J9350">
        <v>0</v>
      </c>
      <c r="K9350" s="13">
        <v>0.58689999999999998</v>
      </c>
      <c r="L9350" s="13">
        <v>0.17170000000000002</v>
      </c>
      <c r="M9350" s="13">
        <v>0.23519999999999999</v>
      </c>
      <c r="N9350" s="13">
        <v>0.18</v>
      </c>
      <c r="O9350" s="13">
        <v>0</v>
      </c>
      <c r="P9350" s="12" t="str">
        <f>LEFT(Tabela2[[#This Row],[Código]],2)</f>
        <v>85</v>
      </c>
    </row>
    <row r="9351" spans="2:16" ht="15" customHeight="1" x14ac:dyDescent="0.25">
      <c r="B9351" s="36" t="str">
        <f>LOOKUP(Tabela2[[#This Row],[RESUMO]],Tabela3[Grupo],Tabela3[Meus produtos])</f>
        <v>Não</v>
      </c>
      <c r="C9351" s="30" t="s">
        <v>8913</v>
      </c>
      <c r="D9351" t="s">
        <v>21238</v>
      </c>
      <c r="E9351" t="s">
        <v>11853</v>
      </c>
      <c r="F9351" s="30" t="s">
        <v>19582</v>
      </c>
      <c r="G9351">
        <v>23.52</v>
      </c>
      <c r="H9351">
        <v>17.170000000000002</v>
      </c>
      <c r="I9351">
        <v>18</v>
      </c>
      <c r="J9351">
        <v>0</v>
      </c>
      <c r="K9351" s="13">
        <v>0.58689999999999998</v>
      </c>
      <c r="L9351" s="13">
        <v>0.17170000000000002</v>
      </c>
      <c r="M9351" s="13">
        <v>0.23519999999999999</v>
      </c>
      <c r="N9351" s="13">
        <v>0.18</v>
      </c>
      <c r="O9351" s="13">
        <v>0</v>
      </c>
      <c r="P9351" s="12" t="str">
        <f>LEFT(Tabela2[[#This Row],[Código]],2)</f>
        <v>85</v>
      </c>
    </row>
    <row r="9352" spans="2:16" ht="15" customHeight="1" x14ac:dyDescent="0.25">
      <c r="B9352" s="36" t="str">
        <f>LOOKUP(Tabela2[[#This Row],[RESUMO]],Tabela3[Grupo],Tabela3[Meus produtos])</f>
        <v>Não</v>
      </c>
      <c r="C9352" s="30" t="s">
        <v>8914</v>
      </c>
      <c r="D9352" t="s">
        <v>21238</v>
      </c>
      <c r="E9352" t="s">
        <v>11853</v>
      </c>
      <c r="F9352" s="30" t="s">
        <v>19583</v>
      </c>
      <c r="G9352">
        <v>23.52</v>
      </c>
      <c r="H9352">
        <v>17.170000000000002</v>
      </c>
      <c r="I9352">
        <v>18</v>
      </c>
      <c r="J9352">
        <v>0</v>
      </c>
      <c r="K9352" s="13">
        <v>0.58689999999999998</v>
      </c>
      <c r="L9352" s="13">
        <v>0.17170000000000002</v>
      </c>
      <c r="M9352" s="13">
        <v>0.23519999999999999</v>
      </c>
      <c r="N9352" s="13">
        <v>0.18</v>
      </c>
      <c r="O9352" s="13">
        <v>0</v>
      </c>
      <c r="P9352" s="12" t="str">
        <f>LEFT(Tabela2[[#This Row],[Código]],2)</f>
        <v>85</v>
      </c>
    </row>
    <row r="9353" spans="2:16" ht="15" customHeight="1" x14ac:dyDescent="0.25">
      <c r="B9353" s="36" t="str">
        <f>LOOKUP(Tabela2[[#This Row],[RESUMO]],Tabela3[Grupo],Tabela3[Meus produtos])</f>
        <v>Não</v>
      </c>
      <c r="C9353" s="30" t="s">
        <v>8915</v>
      </c>
      <c r="D9353" t="s">
        <v>21238</v>
      </c>
      <c r="E9353" t="s">
        <v>11853</v>
      </c>
      <c r="F9353" s="30" t="s">
        <v>19584</v>
      </c>
      <c r="G9353">
        <v>23.52</v>
      </c>
      <c r="H9353">
        <v>17.170000000000002</v>
      </c>
      <c r="I9353">
        <v>12</v>
      </c>
      <c r="J9353">
        <v>0</v>
      </c>
      <c r="K9353" s="13">
        <v>0.52690000000000003</v>
      </c>
      <c r="L9353" s="13">
        <v>0.17170000000000002</v>
      </c>
      <c r="M9353" s="13">
        <v>0.23519999999999999</v>
      </c>
      <c r="N9353" s="13">
        <v>0.12</v>
      </c>
      <c r="O9353" s="13">
        <v>0</v>
      </c>
      <c r="P9353" s="12" t="str">
        <f>LEFT(Tabela2[[#This Row],[Código]],2)</f>
        <v>85</v>
      </c>
    </row>
    <row r="9354" spans="2:16" ht="15" customHeight="1" x14ac:dyDescent="0.25">
      <c r="B9354" s="36" t="str">
        <f>LOOKUP(Tabela2[[#This Row],[RESUMO]],Tabela3[Grupo],Tabela3[Meus produtos])</f>
        <v>Não</v>
      </c>
      <c r="C9354" s="30" t="s">
        <v>8916</v>
      </c>
      <c r="D9354" t="s">
        <v>21238</v>
      </c>
      <c r="E9354" t="s">
        <v>11853</v>
      </c>
      <c r="F9354" s="30" t="s">
        <v>19585</v>
      </c>
      <c r="G9354">
        <v>23.52</v>
      </c>
      <c r="H9354">
        <v>17.170000000000002</v>
      </c>
      <c r="I9354">
        <v>18</v>
      </c>
      <c r="J9354">
        <v>0</v>
      </c>
      <c r="K9354" s="13">
        <v>0.58689999999999998</v>
      </c>
      <c r="L9354" s="13">
        <v>0.17170000000000002</v>
      </c>
      <c r="M9354" s="13">
        <v>0.23519999999999999</v>
      </c>
      <c r="N9354" s="13">
        <v>0.18</v>
      </c>
      <c r="O9354" s="13">
        <v>0</v>
      </c>
      <c r="P9354" s="12" t="str">
        <f>LEFT(Tabela2[[#This Row],[Código]],2)</f>
        <v>85</v>
      </c>
    </row>
    <row r="9355" spans="2:16" ht="15" customHeight="1" x14ac:dyDescent="0.25">
      <c r="B9355" s="36" t="str">
        <f>LOOKUP(Tabela2[[#This Row],[RESUMO]],Tabela3[Grupo],Tabela3[Meus produtos])</f>
        <v>Não</v>
      </c>
      <c r="C9355" s="30" t="s">
        <v>8917</v>
      </c>
      <c r="D9355" t="s">
        <v>21238</v>
      </c>
      <c r="E9355" t="s">
        <v>11853</v>
      </c>
      <c r="F9355" s="30" t="s">
        <v>19586</v>
      </c>
      <c r="G9355">
        <v>23.52</v>
      </c>
      <c r="H9355">
        <v>17.170000000000002</v>
      </c>
      <c r="I9355">
        <v>18</v>
      </c>
      <c r="J9355">
        <v>0</v>
      </c>
      <c r="K9355" s="13">
        <v>0.58689999999999998</v>
      </c>
      <c r="L9355" s="13">
        <v>0.17170000000000002</v>
      </c>
      <c r="M9355" s="13">
        <v>0.23519999999999999</v>
      </c>
      <c r="N9355" s="13">
        <v>0.18</v>
      </c>
      <c r="O9355" s="13">
        <v>0</v>
      </c>
      <c r="P9355" s="12" t="str">
        <f>LEFT(Tabela2[[#This Row],[Código]],2)</f>
        <v>85</v>
      </c>
    </row>
    <row r="9356" spans="2:16" ht="15" customHeight="1" x14ac:dyDescent="0.25">
      <c r="B9356" s="36" t="str">
        <f>LOOKUP(Tabela2[[#This Row],[RESUMO]],Tabela3[Grupo],Tabela3[Meus produtos])</f>
        <v>Não</v>
      </c>
      <c r="C9356" s="30" t="s">
        <v>8918</v>
      </c>
      <c r="D9356" t="s">
        <v>21238</v>
      </c>
      <c r="E9356" t="s">
        <v>11853</v>
      </c>
      <c r="F9356" s="30" t="s">
        <v>19587</v>
      </c>
      <c r="G9356">
        <v>23.1</v>
      </c>
      <c r="H9356">
        <v>17.170000000000002</v>
      </c>
      <c r="I9356">
        <v>18</v>
      </c>
      <c r="J9356">
        <v>0</v>
      </c>
      <c r="K9356" s="13">
        <v>0.5827</v>
      </c>
      <c r="L9356" s="13">
        <v>0.17170000000000002</v>
      </c>
      <c r="M9356" s="13">
        <v>0.23100000000000001</v>
      </c>
      <c r="N9356" s="13">
        <v>0.18</v>
      </c>
      <c r="O9356" s="13">
        <v>0</v>
      </c>
      <c r="P9356" s="12" t="str">
        <f>LEFT(Tabela2[[#This Row],[Código]],2)</f>
        <v>85</v>
      </c>
    </row>
    <row r="9357" spans="2:16" ht="15" customHeight="1" x14ac:dyDescent="0.25">
      <c r="B9357" s="36" t="str">
        <f>LOOKUP(Tabela2[[#This Row],[RESUMO]],Tabela3[Grupo],Tabela3[Meus produtos])</f>
        <v>Não</v>
      </c>
      <c r="C9357" s="30" t="s">
        <v>8919</v>
      </c>
      <c r="D9357" t="s">
        <v>21238</v>
      </c>
      <c r="E9357" t="s">
        <v>11853</v>
      </c>
      <c r="F9357" s="30" t="s">
        <v>19588</v>
      </c>
      <c r="G9357">
        <v>34.49</v>
      </c>
      <c r="H9357">
        <v>17.239999999999998</v>
      </c>
      <c r="I9357">
        <v>18</v>
      </c>
      <c r="J9357">
        <v>0</v>
      </c>
      <c r="K9357" s="13">
        <v>0.69730000000000003</v>
      </c>
      <c r="L9357" s="13">
        <v>0.1724</v>
      </c>
      <c r="M9357" s="13">
        <v>0.34490000000000004</v>
      </c>
      <c r="N9357" s="13">
        <v>0.18</v>
      </c>
      <c r="O9357" s="13">
        <v>0</v>
      </c>
      <c r="P9357" s="12" t="str">
        <f>LEFT(Tabela2[[#This Row],[Código]],2)</f>
        <v>85</v>
      </c>
    </row>
    <row r="9358" spans="2:16" ht="15" customHeight="1" x14ac:dyDescent="0.25">
      <c r="B9358" s="36" t="str">
        <f>LOOKUP(Tabela2[[#This Row],[RESUMO]],Tabela3[Grupo],Tabela3[Meus produtos])</f>
        <v>Não</v>
      </c>
      <c r="C9358" s="30" t="s">
        <v>8920</v>
      </c>
      <c r="D9358" t="s">
        <v>21238</v>
      </c>
      <c r="E9358" t="s">
        <v>11853</v>
      </c>
      <c r="F9358" s="30" t="s">
        <v>19589</v>
      </c>
      <c r="G9358">
        <v>34.49</v>
      </c>
      <c r="H9358">
        <v>17.239999999999998</v>
      </c>
      <c r="I9358">
        <v>18</v>
      </c>
      <c r="J9358">
        <v>0</v>
      </c>
      <c r="K9358" s="13">
        <v>0.69730000000000003</v>
      </c>
      <c r="L9358" s="13">
        <v>0.1724</v>
      </c>
      <c r="M9358" s="13">
        <v>0.34490000000000004</v>
      </c>
      <c r="N9358" s="13">
        <v>0.18</v>
      </c>
      <c r="O9358" s="13">
        <v>0</v>
      </c>
      <c r="P9358" s="12" t="str">
        <f>LEFT(Tabela2[[#This Row],[Código]],2)</f>
        <v>85</v>
      </c>
    </row>
    <row r="9359" spans="2:16" ht="15" customHeight="1" x14ac:dyDescent="0.25">
      <c r="B9359" s="36" t="str">
        <f>LOOKUP(Tabela2[[#This Row],[RESUMO]],Tabela3[Grupo],Tabela3[Meus produtos])</f>
        <v>Não</v>
      </c>
      <c r="C9359" s="30" t="s">
        <v>8921</v>
      </c>
      <c r="D9359" t="s">
        <v>21238</v>
      </c>
      <c r="E9359" t="s">
        <v>11853</v>
      </c>
      <c r="F9359" s="30" t="s">
        <v>19590</v>
      </c>
      <c r="G9359">
        <v>33.03</v>
      </c>
      <c r="H9359">
        <v>17.239999999999998</v>
      </c>
      <c r="I9359">
        <v>18</v>
      </c>
      <c r="J9359">
        <v>0</v>
      </c>
      <c r="K9359" s="13">
        <v>0.68270000000000008</v>
      </c>
      <c r="L9359" s="13">
        <v>0.1724</v>
      </c>
      <c r="M9359" s="13">
        <v>0.33030000000000004</v>
      </c>
      <c r="N9359" s="13">
        <v>0.18</v>
      </c>
      <c r="O9359" s="13">
        <v>0</v>
      </c>
      <c r="P9359" s="12" t="str">
        <f>LEFT(Tabela2[[#This Row],[Código]],2)</f>
        <v>85</v>
      </c>
    </row>
    <row r="9360" spans="2:16" ht="15" customHeight="1" x14ac:dyDescent="0.25">
      <c r="B9360" s="36" t="str">
        <f>LOOKUP(Tabela2[[#This Row],[RESUMO]],Tabela3[Grupo],Tabela3[Meus produtos])</f>
        <v>Não</v>
      </c>
      <c r="C9360" s="30" t="s">
        <v>8922</v>
      </c>
      <c r="D9360" t="s">
        <v>21238</v>
      </c>
      <c r="E9360" t="s">
        <v>11853</v>
      </c>
      <c r="F9360" s="30" t="s">
        <v>19591</v>
      </c>
      <c r="G9360">
        <v>18.48</v>
      </c>
      <c r="H9360">
        <v>4.2</v>
      </c>
      <c r="I9360">
        <v>8.8000000000000007</v>
      </c>
      <c r="J9360">
        <v>0</v>
      </c>
      <c r="K9360" s="13">
        <v>0.31480000000000002</v>
      </c>
      <c r="L9360" s="13">
        <v>4.2000000000000003E-2</v>
      </c>
      <c r="M9360" s="13">
        <v>0.18479999999999999</v>
      </c>
      <c r="N9360" s="13">
        <v>8.8000000000000009E-2</v>
      </c>
      <c r="O9360" s="13">
        <v>0</v>
      </c>
      <c r="P9360" s="12" t="str">
        <f>LEFT(Tabela2[[#This Row],[Código]],2)</f>
        <v>85</v>
      </c>
    </row>
    <row r="9361" spans="2:16" ht="15" customHeight="1" x14ac:dyDescent="0.25">
      <c r="B9361" s="36" t="str">
        <f>LOOKUP(Tabela2[[#This Row],[RESUMO]],Tabela3[Grupo],Tabela3[Meus produtos])</f>
        <v>Não</v>
      </c>
      <c r="C9361" s="30" t="s">
        <v>8923</v>
      </c>
      <c r="D9361" t="s">
        <v>21238</v>
      </c>
      <c r="E9361" t="s">
        <v>11853</v>
      </c>
      <c r="F9361" s="30" t="s">
        <v>19592</v>
      </c>
      <c r="G9361">
        <v>23.24</v>
      </c>
      <c r="H9361">
        <v>8.9600000000000009</v>
      </c>
      <c r="I9361">
        <v>18</v>
      </c>
      <c r="J9361">
        <v>0</v>
      </c>
      <c r="K9361" s="13">
        <v>0.502</v>
      </c>
      <c r="L9361" s="13">
        <v>8.9600000000000013E-2</v>
      </c>
      <c r="M9361" s="13">
        <v>0.2324</v>
      </c>
      <c r="N9361" s="13">
        <v>0.18</v>
      </c>
      <c r="O9361" s="13">
        <v>0</v>
      </c>
      <c r="P9361" s="12" t="str">
        <f>LEFT(Tabela2[[#This Row],[Código]],2)</f>
        <v>85</v>
      </c>
    </row>
    <row r="9362" spans="2:16" ht="15" customHeight="1" x14ac:dyDescent="0.25">
      <c r="B9362" s="36" t="str">
        <f>LOOKUP(Tabela2[[#This Row],[RESUMO]],Tabela3[Grupo],Tabela3[Meus produtos])</f>
        <v>Não</v>
      </c>
      <c r="C9362" s="30" t="s">
        <v>8924</v>
      </c>
      <c r="D9362" t="s">
        <v>21238</v>
      </c>
      <c r="E9362" t="s">
        <v>11853</v>
      </c>
      <c r="F9362" s="30" t="s">
        <v>19593</v>
      </c>
      <c r="G9362">
        <v>18.48</v>
      </c>
      <c r="H9362">
        <v>4.2</v>
      </c>
      <c r="I9362">
        <v>8.8000000000000007</v>
      </c>
      <c r="J9362">
        <v>0</v>
      </c>
      <c r="K9362" s="13">
        <v>0.31480000000000002</v>
      </c>
      <c r="L9362" s="13">
        <v>4.2000000000000003E-2</v>
      </c>
      <c r="M9362" s="13">
        <v>0.18479999999999999</v>
      </c>
      <c r="N9362" s="13">
        <v>8.8000000000000009E-2</v>
      </c>
      <c r="O9362" s="13">
        <v>0</v>
      </c>
      <c r="P9362" s="12" t="str">
        <f>LEFT(Tabela2[[#This Row],[Código]],2)</f>
        <v>85</v>
      </c>
    </row>
    <row r="9363" spans="2:16" ht="15" customHeight="1" x14ac:dyDescent="0.25">
      <c r="B9363" s="36" t="str">
        <f>LOOKUP(Tabela2[[#This Row],[RESUMO]],Tabela3[Grupo],Tabela3[Meus produtos])</f>
        <v>Não</v>
      </c>
      <c r="C9363" s="30" t="s">
        <v>8925</v>
      </c>
      <c r="D9363" t="s">
        <v>21238</v>
      </c>
      <c r="E9363" t="s">
        <v>11853</v>
      </c>
      <c r="F9363" s="30" t="s">
        <v>19594</v>
      </c>
      <c r="G9363">
        <v>23.24</v>
      </c>
      <c r="H9363">
        <v>8.9600000000000009</v>
      </c>
      <c r="I9363">
        <v>18</v>
      </c>
      <c r="J9363">
        <v>0</v>
      </c>
      <c r="K9363" s="13">
        <v>0.502</v>
      </c>
      <c r="L9363" s="13">
        <v>8.9600000000000013E-2</v>
      </c>
      <c r="M9363" s="13">
        <v>0.2324</v>
      </c>
      <c r="N9363" s="13">
        <v>0.18</v>
      </c>
      <c r="O9363" s="13">
        <v>0</v>
      </c>
      <c r="P9363" s="12" t="str">
        <f>LEFT(Tabela2[[#This Row],[Código]],2)</f>
        <v>85</v>
      </c>
    </row>
    <row r="9364" spans="2:16" ht="15" customHeight="1" x14ac:dyDescent="0.25">
      <c r="B9364" s="36" t="str">
        <f>LOOKUP(Tabela2[[#This Row],[RESUMO]],Tabela3[Grupo],Tabela3[Meus produtos])</f>
        <v>Não</v>
      </c>
      <c r="C9364" s="30" t="s">
        <v>8926</v>
      </c>
      <c r="D9364" t="s">
        <v>21238</v>
      </c>
      <c r="E9364" t="s">
        <v>11853</v>
      </c>
      <c r="F9364" s="30" t="s">
        <v>19595</v>
      </c>
      <c r="G9364">
        <v>23.24</v>
      </c>
      <c r="H9364">
        <v>8.9600000000000009</v>
      </c>
      <c r="I9364">
        <v>8.8000000000000007</v>
      </c>
      <c r="J9364">
        <v>0</v>
      </c>
      <c r="K9364" s="13">
        <v>0.41000000000000003</v>
      </c>
      <c r="L9364" s="13">
        <v>8.9600000000000013E-2</v>
      </c>
      <c r="M9364" s="13">
        <v>0.2324</v>
      </c>
      <c r="N9364" s="13">
        <v>8.8000000000000009E-2</v>
      </c>
      <c r="O9364" s="13">
        <v>0</v>
      </c>
      <c r="P9364" s="12" t="str">
        <f>LEFT(Tabela2[[#This Row],[Código]],2)</f>
        <v>85</v>
      </c>
    </row>
    <row r="9365" spans="2:16" ht="15" customHeight="1" x14ac:dyDescent="0.25">
      <c r="B9365" s="36" t="str">
        <f>LOOKUP(Tabela2[[#This Row],[RESUMO]],Tabela3[Grupo],Tabela3[Meus produtos])</f>
        <v>Não</v>
      </c>
      <c r="C9365" s="30" t="s">
        <v>8926</v>
      </c>
      <c r="D9365" t="s">
        <v>124</v>
      </c>
      <c r="E9365" t="s">
        <v>11853</v>
      </c>
      <c r="F9365" s="30" t="s">
        <v>21526</v>
      </c>
      <c r="G9365">
        <v>18.48</v>
      </c>
      <c r="H9365">
        <v>4.2</v>
      </c>
      <c r="I9365">
        <v>8.8000000000000007</v>
      </c>
      <c r="J9365">
        <v>0</v>
      </c>
      <c r="K9365" s="13">
        <v>0.31480000000000002</v>
      </c>
      <c r="L9365" s="13">
        <v>4.2000000000000003E-2</v>
      </c>
      <c r="M9365" s="13">
        <v>0.18479999999999999</v>
      </c>
      <c r="N9365" s="13">
        <v>8.8000000000000009E-2</v>
      </c>
      <c r="O9365" s="13">
        <v>0</v>
      </c>
      <c r="P9365" s="12" t="str">
        <f>LEFT(Tabela2[[#This Row],[Código]],2)</f>
        <v>85</v>
      </c>
    </row>
    <row r="9366" spans="2:16" ht="15" customHeight="1" x14ac:dyDescent="0.25">
      <c r="B9366" s="36" t="str">
        <f>LOOKUP(Tabela2[[#This Row],[RESUMO]],Tabela3[Grupo],Tabela3[Meus produtos])</f>
        <v>Não</v>
      </c>
      <c r="C9366" s="30" t="s">
        <v>8927</v>
      </c>
      <c r="D9366" t="s">
        <v>21238</v>
      </c>
      <c r="E9366" t="s">
        <v>11853</v>
      </c>
      <c r="F9366" s="30" t="s">
        <v>19596</v>
      </c>
      <c r="G9366">
        <v>18.48</v>
      </c>
      <c r="H9366">
        <v>4.2</v>
      </c>
      <c r="I9366">
        <v>8.8000000000000007</v>
      </c>
      <c r="J9366">
        <v>0</v>
      </c>
      <c r="K9366" s="13">
        <v>0.31480000000000002</v>
      </c>
      <c r="L9366" s="13">
        <v>4.2000000000000003E-2</v>
      </c>
      <c r="M9366" s="13">
        <v>0.18479999999999999</v>
      </c>
      <c r="N9366" s="13">
        <v>8.8000000000000009E-2</v>
      </c>
      <c r="O9366" s="13">
        <v>0</v>
      </c>
      <c r="P9366" s="12" t="str">
        <f>LEFT(Tabela2[[#This Row],[Código]],2)</f>
        <v>85</v>
      </c>
    </row>
    <row r="9367" spans="2:16" ht="15" customHeight="1" x14ac:dyDescent="0.25">
      <c r="B9367" s="36" t="str">
        <f>LOOKUP(Tabela2[[#This Row],[RESUMO]],Tabela3[Grupo],Tabela3[Meus produtos])</f>
        <v>Não</v>
      </c>
      <c r="C9367" s="30" t="s">
        <v>8928</v>
      </c>
      <c r="D9367" t="s">
        <v>21238</v>
      </c>
      <c r="E9367" t="s">
        <v>11853</v>
      </c>
      <c r="F9367" s="30" t="s">
        <v>19597</v>
      </c>
      <c r="G9367">
        <v>23.24</v>
      </c>
      <c r="H9367">
        <v>8.9600000000000009</v>
      </c>
      <c r="I9367">
        <v>18</v>
      </c>
      <c r="J9367">
        <v>0</v>
      </c>
      <c r="K9367" s="13">
        <v>0.502</v>
      </c>
      <c r="L9367" s="13">
        <v>8.9600000000000013E-2</v>
      </c>
      <c r="M9367" s="13">
        <v>0.2324</v>
      </c>
      <c r="N9367" s="13">
        <v>0.18</v>
      </c>
      <c r="O9367" s="13">
        <v>0</v>
      </c>
      <c r="P9367" s="12" t="str">
        <f>LEFT(Tabela2[[#This Row],[Código]],2)</f>
        <v>85</v>
      </c>
    </row>
    <row r="9368" spans="2:16" ht="15" customHeight="1" x14ac:dyDescent="0.25">
      <c r="B9368" s="36" t="str">
        <f>LOOKUP(Tabela2[[#This Row],[RESUMO]],Tabela3[Grupo],Tabela3[Meus produtos])</f>
        <v>Não</v>
      </c>
      <c r="C9368" s="30" t="s">
        <v>8929</v>
      </c>
      <c r="D9368" t="s">
        <v>21238</v>
      </c>
      <c r="E9368" t="s">
        <v>11853</v>
      </c>
      <c r="F9368" s="30" t="s">
        <v>19598</v>
      </c>
      <c r="G9368">
        <v>18.48</v>
      </c>
      <c r="H9368">
        <v>4.2</v>
      </c>
      <c r="I9368">
        <v>8.8000000000000007</v>
      </c>
      <c r="J9368">
        <v>0</v>
      </c>
      <c r="K9368" s="13">
        <v>0.31480000000000002</v>
      </c>
      <c r="L9368" s="13">
        <v>4.2000000000000003E-2</v>
      </c>
      <c r="M9368" s="13">
        <v>0.18479999999999999</v>
      </c>
      <c r="N9368" s="13">
        <v>8.8000000000000009E-2</v>
      </c>
      <c r="O9368" s="13">
        <v>0</v>
      </c>
      <c r="P9368" s="12" t="str">
        <f>LEFT(Tabela2[[#This Row],[Código]],2)</f>
        <v>85</v>
      </c>
    </row>
    <row r="9369" spans="2:16" ht="15" customHeight="1" x14ac:dyDescent="0.25">
      <c r="B9369" s="36" t="str">
        <f>LOOKUP(Tabela2[[#This Row],[RESUMO]],Tabela3[Grupo],Tabela3[Meus produtos])</f>
        <v>Não</v>
      </c>
      <c r="C9369" s="30" t="s">
        <v>8930</v>
      </c>
      <c r="D9369" t="s">
        <v>21238</v>
      </c>
      <c r="E9369" t="s">
        <v>11853</v>
      </c>
      <c r="F9369" s="30" t="s">
        <v>19599</v>
      </c>
      <c r="G9369">
        <v>23.24</v>
      </c>
      <c r="H9369">
        <v>8.9600000000000009</v>
      </c>
      <c r="I9369">
        <v>18</v>
      </c>
      <c r="J9369">
        <v>0</v>
      </c>
      <c r="K9369" s="13">
        <v>0.502</v>
      </c>
      <c r="L9369" s="13">
        <v>8.9600000000000013E-2</v>
      </c>
      <c r="M9369" s="13">
        <v>0.2324</v>
      </c>
      <c r="N9369" s="13">
        <v>0.18</v>
      </c>
      <c r="O9369" s="13">
        <v>0</v>
      </c>
      <c r="P9369" s="12" t="str">
        <f>LEFT(Tabela2[[#This Row],[Código]],2)</f>
        <v>85</v>
      </c>
    </row>
    <row r="9370" spans="2:16" ht="15" customHeight="1" x14ac:dyDescent="0.25">
      <c r="B9370" s="36" t="str">
        <f>LOOKUP(Tabela2[[#This Row],[RESUMO]],Tabela3[Grupo],Tabela3[Meus produtos])</f>
        <v>Não</v>
      </c>
      <c r="C9370" s="30" t="s">
        <v>8931</v>
      </c>
      <c r="D9370" t="s">
        <v>21238</v>
      </c>
      <c r="E9370" t="s">
        <v>11853</v>
      </c>
      <c r="F9370" s="30" t="s">
        <v>19600</v>
      </c>
      <c r="G9370">
        <v>18.48</v>
      </c>
      <c r="H9370">
        <v>4.2</v>
      </c>
      <c r="I9370">
        <v>8.8000000000000007</v>
      </c>
      <c r="J9370">
        <v>0</v>
      </c>
      <c r="K9370" s="13">
        <v>0.31480000000000002</v>
      </c>
      <c r="L9370" s="13">
        <v>4.2000000000000003E-2</v>
      </c>
      <c r="M9370" s="13">
        <v>0.18479999999999999</v>
      </c>
      <c r="N9370" s="13">
        <v>8.8000000000000009E-2</v>
      </c>
      <c r="O9370" s="13">
        <v>0</v>
      </c>
      <c r="P9370" s="12" t="str">
        <f>LEFT(Tabela2[[#This Row],[Código]],2)</f>
        <v>85</v>
      </c>
    </row>
    <row r="9371" spans="2:16" ht="15" customHeight="1" x14ac:dyDescent="0.25">
      <c r="B9371" s="36" t="str">
        <f>LOOKUP(Tabela2[[#This Row],[RESUMO]],Tabela3[Grupo],Tabela3[Meus produtos])</f>
        <v>Não</v>
      </c>
      <c r="C9371" s="30" t="s">
        <v>8932</v>
      </c>
      <c r="D9371" t="s">
        <v>21238</v>
      </c>
      <c r="E9371" t="s">
        <v>11853</v>
      </c>
      <c r="F9371" s="30" t="s">
        <v>19601</v>
      </c>
      <c r="G9371">
        <v>18.48</v>
      </c>
      <c r="H9371">
        <v>4.2</v>
      </c>
      <c r="I9371">
        <v>12</v>
      </c>
      <c r="J9371">
        <v>0</v>
      </c>
      <c r="K9371" s="13">
        <v>0.3468</v>
      </c>
      <c r="L9371" s="13">
        <v>4.2000000000000003E-2</v>
      </c>
      <c r="M9371" s="13">
        <v>0.18479999999999999</v>
      </c>
      <c r="N9371" s="13">
        <v>0.12</v>
      </c>
      <c r="O9371" s="13">
        <v>0</v>
      </c>
      <c r="P9371" s="12" t="str">
        <f>LEFT(Tabela2[[#This Row],[Código]],2)</f>
        <v>85</v>
      </c>
    </row>
    <row r="9372" spans="2:16" ht="15" customHeight="1" x14ac:dyDescent="0.25">
      <c r="B9372" s="36" t="str">
        <f>LOOKUP(Tabela2[[#This Row],[RESUMO]],Tabela3[Grupo],Tabela3[Meus produtos])</f>
        <v>Não</v>
      </c>
      <c r="C9372" s="30" t="s">
        <v>8933</v>
      </c>
      <c r="D9372" t="s">
        <v>21238</v>
      </c>
      <c r="E9372" t="s">
        <v>11853</v>
      </c>
      <c r="F9372" s="30" t="s">
        <v>19602</v>
      </c>
      <c r="G9372">
        <v>23.24</v>
      </c>
      <c r="H9372">
        <v>8.9600000000000009</v>
      </c>
      <c r="I9372">
        <v>8.8000000000000007</v>
      </c>
      <c r="J9372">
        <v>0</v>
      </c>
      <c r="K9372" s="13">
        <v>0.41000000000000003</v>
      </c>
      <c r="L9372" s="13">
        <v>8.9600000000000013E-2</v>
      </c>
      <c r="M9372" s="13">
        <v>0.2324</v>
      </c>
      <c r="N9372" s="13">
        <v>8.8000000000000009E-2</v>
      </c>
      <c r="O9372" s="13">
        <v>0</v>
      </c>
      <c r="P9372" s="12" t="str">
        <f>LEFT(Tabela2[[#This Row],[Código]],2)</f>
        <v>85</v>
      </c>
    </row>
    <row r="9373" spans="2:16" ht="15" customHeight="1" x14ac:dyDescent="0.25">
      <c r="B9373" s="36" t="str">
        <f>LOOKUP(Tabela2[[#This Row],[RESUMO]],Tabela3[Grupo],Tabela3[Meus produtos])</f>
        <v>Não</v>
      </c>
      <c r="C9373" s="30" t="s">
        <v>8934</v>
      </c>
      <c r="D9373" t="s">
        <v>21238</v>
      </c>
      <c r="E9373" t="s">
        <v>11853</v>
      </c>
      <c r="F9373" s="30" t="s">
        <v>19603</v>
      </c>
      <c r="G9373">
        <v>23.24</v>
      </c>
      <c r="H9373">
        <v>8.9600000000000009</v>
      </c>
      <c r="I9373">
        <v>12</v>
      </c>
      <c r="J9373">
        <v>0</v>
      </c>
      <c r="K9373" s="13">
        <v>0.442</v>
      </c>
      <c r="L9373" s="13">
        <v>8.9600000000000013E-2</v>
      </c>
      <c r="M9373" s="13">
        <v>0.2324</v>
      </c>
      <c r="N9373" s="13">
        <v>0.12</v>
      </c>
      <c r="O9373" s="13">
        <v>0</v>
      </c>
      <c r="P9373" s="12" t="str">
        <f>LEFT(Tabela2[[#This Row],[Código]],2)</f>
        <v>85</v>
      </c>
    </row>
    <row r="9374" spans="2:16" ht="15" customHeight="1" x14ac:dyDescent="0.25">
      <c r="B9374" s="36" t="str">
        <f>LOOKUP(Tabela2[[#This Row],[RESUMO]],Tabela3[Grupo],Tabela3[Meus produtos])</f>
        <v>Não</v>
      </c>
      <c r="C9374" s="30" t="s">
        <v>8935</v>
      </c>
      <c r="D9374" t="s">
        <v>21238</v>
      </c>
      <c r="E9374" t="s">
        <v>11853</v>
      </c>
      <c r="F9374" s="30" t="s">
        <v>19604</v>
      </c>
      <c r="G9374">
        <v>18.48</v>
      </c>
      <c r="H9374">
        <v>4.2</v>
      </c>
      <c r="I9374">
        <v>12</v>
      </c>
      <c r="J9374">
        <v>0</v>
      </c>
      <c r="K9374" s="13">
        <v>0.3468</v>
      </c>
      <c r="L9374" s="13">
        <v>4.2000000000000003E-2</v>
      </c>
      <c r="M9374" s="13">
        <v>0.18479999999999999</v>
      </c>
      <c r="N9374" s="13">
        <v>0.12</v>
      </c>
      <c r="O9374" s="13">
        <v>0</v>
      </c>
      <c r="P9374" s="12" t="str">
        <f>LEFT(Tabela2[[#This Row],[Código]],2)</f>
        <v>85</v>
      </c>
    </row>
    <row r="9375" spans="2:16" ht="15" customHeight="1" x14ac:dyDescent="0.25">
      <c r="B9375" s="36" t="str">
        <f>LOOKUP(Tabela2[[#This Row],[RESUMO]],Tabela3[Grupo],Tabela3[Meus produtos])</f>
        <v>Não</v>
      </c>
      <c r="C9375" s="30" t="s">
        <v>8936</v>
      </c>
      <c r="D9375" t="s">
        <v>21238</v>
      </c>
      <c r="E9375" t="s">
        <v>11853</v>
      </c>
      <c r="F9375" s="30" t="s">
        <v>19605</v>
      </c>
      <c r="G9375">
        <v>18.48</v>
      </c>
      <c r="H9375">
        <v>4.2</v>
      </c>
      <c r="I9375">
        <v>8.8000000000000007</v>
      </c>
      <c r="J9375">
        <v>0</v>
      </c>
      <c r="K9375" s="13">
        <v>0.31480000000000002</v>
      </c>
      <c r="L9375" s="13">
        <v>4.2000000000000003E-2</v>
      </c>
      <c r="M9375" s="13">
        <v>0.18479999999999999</v>
      </c>
      <c r="N9375" s="13">
        <v>8.8000000000000009E-2</v>
      </c>
      <c r="O9375" s="13">
        <v>0</v>
      </c>
      <c r="P9375" s="12" t="str">
        <f>LEFT(Tabela2[[#This Row],[Código]],2)</f>
        <v>85</v>
      </c>
    </row>
    <row r="9376" spans="2:16" ht="15" customHeight="1" x14ac:dyDescent="0.25">
      <c r="B9376" s="36" t="str">
        <f>LOOKUP(Tabela2[[#This Row],[RESUMO]],Tabela3[Grupo],Tabela3[Meus produtos])</f>
        <v>Não</v>
      </c>
      <c r="C9376" s="30" t="s">
        <v>8937</v>
      </c>
      <c r="D9376" t="s">
        <v>21238</v>
      </c>
      <c r="E9376" t="s">
        <v>11853</v>
      </c>
      <c r="F9376" s="30" t="s">
        <v>19606</v>
      </c>
      <c r="G9376">
        <v>18.48</v>
      </c>
      <c r="H9376">
        <v>4.2</v>
      </c>
      <c r="I9376">
        <v>18</v>
      </c>
      <c r="J9376">
        <v>0</v>
      </c>
      <c r="K9376" s="13">
        <v>0.40679999999999999</v>
      </c>
      <c r="L9376" s="13">
        <v>4.2000000000000003E-2</v>
      </c>
      <c r="M9376" s="13">
        <v>0.18479999999999999</v>
      </c>
      <c r="N9376" s="13">
        <v>0.18</v>
      </c>
      <c r="O9376" s="13">
        <v>0</v>
      </c>
      <c r="P9376" s="12" t="str">
        <f>LEFT(Tabela2[[#This Row],[Código]],2)</f>
        <v>85</v>
      </c>
    </row>
    <row r="9377" spans="2:16" ht="15" customHeight="1" x14ac:dyDescent="0.25">
      <c r="B9377" s="36" t="str">
        <f>LOOKUP(Tabela2[[#This Row],[RESUMO]],Tabela3[Grupo],Tabela3[Meus produtos])</f>
        <v>Não</v>
      </c>
      <c r="C9377" s="30" t="s">
        <v>8938</v>
      </c>
      <c r="D9377" t="s">
        <v>21238</v>
      </c>
      <c r="E9377" t="s">
        <v>11853</v>
      </c>
      <c r="F9377" s="30" t="s">
        <v>19607</v>
      </c>
      <c r="G9377">
        <v>6.2</v>
      </c>
      <c r="H9377">
        <v>4.2</v>
      </c>
      <c r="I9377">
        <v>8.8000000000000007</v>
      </c>
      <c r="J9377">
        <v>0</v>
      </c>
      <c r="K9377" s="13">
        <v>0.192</v>
      </c>
      <c r="L9377" s="13">
        <v>4.2000000000000003E-2</v>
      </c>
      <c r="M9377" s="13">
        <v>6.2E-2</v>
      </c>
      <c r="N9377" s="13">
        <v>8.8000000000000009E-2</v>
      </c>
      <c r="O9377" s="13">
        <v>0</v>
      </c>
      <c r="P9377" s="12" t="str">
        <f>LEFT(Tabela2[[#This Row],[Código]],2)</f>
        <v>85</v>
      </c>
    </row>
    <row r="9378" spans="2:16" ht="15" customHeight="1" x14ac:dyDescent="0.25">
      <c r="B9378" s="36" t="str">
        <f>LOOKUP(Tabela2[[#This Row],[RESUMO]],Tabela3[Grupo],Tabela3[Meus produtos])</f>
        <v>Não</v>
      </c>
      <c r="C9378" s="30" t="s">
        <v>8939</v>
      </c>
      <c r="D9378" t="s">
        <v>21238</v>
      </c>
      <c r="E9378" t="s">
        <v>11853</v>
      </c>
      <c r="F9378" s="30" t="s">
        <v>19608</v>
      </c>
      <c r="G9378">
        <v>18.48</v>
      </c>
      <c r="H9378">
        <v>4.2</v>
      </c>
      <c r="I9378">
        <v>8.8000000000000007</v>
      </c>
      <c r="J9378">
        <v>0</v>
      </c>
      <c r="K9378" s="13">
        <v>0.31480000000000002</v>
      </c>
      <c r="L9378" s="13">
        <v>4.2000000000000003E-2</v>
      </c>
      <c r="M9378" s="13">
        <v>0.18479999999999999</v>
      </c>
      <c r="N9378" s="13">
        <v>8.8000000000000009E-2</v>
      </c>
      <c r="O9378" s="13">
        <v>0</v>
      </c>
      <c r="P9378" s="12" t="str">
        <f>LEFT(Tabela2[[#This Row],[Código]],2)</f>
        <v>85</v>
      </c>
    </row>
    <row r="9379" spans="2:16" ht="15" customHeight="1" x14ac:dyDescent="0.25">
      <c r="B9379" s="36" t="str">
        <f>LOOKUP(Tabela2[[#This Row],[RESUMO]],Tabela3[Grupo],Tabela3[Meus produtos])</f>
        <v>Não</v>
      </c>
      <c r="C9379" s="30" t="s">
        <v>8940</v>
      </c>
      <c r="D9379" t="s">
        <v>21238</v>
      </c>
      <c r="E9379" t="s">
        <v>11853</v>
      </c>
      <c r="F9379" s="30" t="s">
        <v>19609</v>
      </c>
      <c r="G9379">
        <v>18.48</v>
      </c>
      <c r="H9379">
        <v>4.2</v>
      </c>
      <c r="I9379">
        <v>8.8000000000000007</v>
      </c>
      <c r="J9379">
        <v>0</v>
      </c>
      <c r="K9379" s="13">
        <v>0.31480000000000002</v>
      </c>
      <c r="L9379" s="13">
        <v>4.2000000000000003E-2</v>
      </c>
      <c r="M9379" s="13">
        <v>0.18479999999999999</v>
      </c>
      <c r="N9379" s="13">
        <v>8.8000000000000009E-2</v>
      </c>
      <c r="O9379" s="13">
        <v>0</v>
      </c>
      <c r="P9379" s="12" t="str">
        <f>LEFT(Tabela2[[#This Row],[Código]],2)</f>
        <v>85</v>
      </c>
    </row>
    <row r="9380" spans="2:16" ht="15" customHeight="1" x14ac:dyDescent="0.25">
      <c r="B9380" s="36" t="str">
        <f>LOOKUP(Tabela2[[#This Row],[RESUMO]],Tabela3[Grupo],Tabela3[Meus produtos])</f>
        <v>Não</v>
      </c>
      <c r="C9380" s="30" t="s">
        <v>8941</v>
      </c>
      <c r="D9380" t="s">
        <v>21238</v>
      </c>
      <c r="E9380" t="s">
        <v>11853</v>
      </c>
      <c r="F9380" s="30" t="s">
        <v>19610</v>
      </c>
      <c r="G9380">
        <v>6.2</v>
      </c>
      <c r="H9380">
        <v>4.2</v>
      </c>
      <c r="I9380">
        <v>8.8000000000000007</v>
      </c>
      <c r="J9380">
        <v>0</v>
      </c>
      <c r="K9380" s="13">
        <v>0.192</v>
      </c>
      <c r="L9380" s="13">
        <v>4.2000000000000003E-2</v>
      </c>
      <c r="M9380" s="13">
        <v>6.2E-2</v>
      </c>
      <c r="N9380" s="13">
        <v>8.8000000000000009E-2</v>
      </c>
      <c r="O9380" s="13">
        <v>0</v>
      </c>
      <c r="P9380" s="12" t="str">
        <f>LEFT(Tabela2[[#This Row],[Código]],2)</f>
        <v>85</v>
      </c>
    </row>
    <row r="9381" spans="2:16" ht="15" customHeight="1" x14ac:dyDescent="0.25">
      <c r="B9381" s="36" t="str">
        <f>LOOKUP(Tabela2[[#This Row],[RESUMO]],Tabela3[Grupo],Tabela3[Meus produtos])</f>
        <v>Não</v>
      </c>
      <c r="C9381" s="30" t="s">
        <v>8942</v>
      </c>
      <c r="D9381" t="s">
        <v>21238</v>
      </c>
      <c r="E9381" t="s">
        <v>11853</v>
      </c>
      <c r="F9381" s="30" t="s">
        <v>19611</v>
      </c>
      <c r="G9381">
        <v>18.48</v>
      </c>
      <c r="H9381">
        <v>4.2</v>
      </c>
      <c r="I9381">
        <v>8.8000000000000007</v>
      </c>
      <c r="J9381">
        <v>0</v>
      </c>
      <c r="K9381" s="13">
        <v>0.31480000000000002</v>
      </c>
      <c r="L9381" s="13">
        <v>4.2000000000000003E-2</v>
      </c>
      <c r="M9381" s="13">
        <v>0.18479999999999999</v>
      </c>
      <c r="N9381" s="13">
        <v>8.8000000000000009E-2</v>
      </c>
      <c r="O9381" s="13">
        <v>0</v>
      </c>
      <c r="P9381" s="12" t="str">
        <f>LEFT(Tabela2[[#This Row],[Código]],2)</f>
        <v>85</v>
      </c>
    </row>
    <row r="9382" spans="2:16" ht="15" customHeight="1" x14ac:dyDescent="0.25">
      <c r="B9382" s="36" t="str">
        <f>LOOKUP(Tabela2[[#This Row],[RESUMO]],Tabela3[Grupo],Tabela3[Meus produtos])</f>
        <v>Não</v>
      </c>
      <c r="C9382" s="30" t="s">
        <v>8943</v>
      </c>
      <c r="D9382" t="s">
        <v>21238</v>
      </c>
      <c r="E9382" t="s">
        <v>11853</v>
      </c>
      <c r="F9382" s="30" t="s">
        <v>19612</v>
      </c>
      <c r="G9382">
        <v>18.48</v>
      </c>
      <c r="H9382">
        <v>4.2</v>
      </c>
      <c r="I9382">
        <v>18</v>
      </c>
      <c r="J9382">
        <v>0</v>
      </c>
      <c r="K9382" s="13">
        <v>0.40679999999999999</v>
      </c>
      <c r="L9382" s="13">
        <v>4.2000000000000003E-2</v>
      </c>
      <c r="M9382" s="13">
        <v>0.18479999999999999</v>
      </c>
      <c r="N9382" s="13">
        <v>0.18</v>
      </c>
      <c r="O9382" s="13">
        <v>0</v>
      </c>
      <c r="P9382" s="12" t="str">
        <f>LEFT(Tabela2[[#This Row],[Código]],2)</f>
        <v>85</v>
      </c>
    </row>
    <row r="9383" spans="2:16" ht="15" customHeight="1" x14ac:dyDescent="0.25">
      <c r="B9383" s="36" t="str">
        <f>LOOKUP(Tabela2[[#This Row],[RESUMO]],Tabela3[Grupo],Tabela3[Meus produtos])</f>
        <v>Não</v>
      </c>
      <c r="C9383" s="30" t="s">
        <v>8944</v>
      </c>
      <c r="D9383" t="s">
        <v>21238</v>
      </c>
      <c r="E9383" t="s">
        <v>11853</v>
      </c>
      <c r="F9383" s="30" t="s">
        <v>19613</v>
      </c>
      <c r="G9383">
        <v>21.54</v>
      </c>
      <c r="H9383">
        <v>11.87</v>
      </c>
      <c r="I9383">
        <v>18</v>
      </c>
      <c r="J9383">
        <v>0</v>
      </c>
      <c r="K9383" s="13">
        <v>0.5141</v>
      </c>
      <c r="L9383" s="13">
        <v>0.11869999999999999</v>
      </c>
      <c r="M9383" s="13">
        <v>0.21539999999999998</v>
      </c>
      <c r="N9383" s="13">
        <v>0.18</v>
      </c>
      <c r="O9383" s="13">
        <v>0</v>
      </c>
      <c r="P9383" s="12" t="str">
        <f>LEFT(Tabela2[[#This Row],[Código]],2)</f>
        <v>85</v>
      </c>
    </row>
    <row r="9384" spans="2:16" ht="15" customHeight="1" x14ac:dyDescent="0.25">
      <c r="B9384" s="36" t="str">
        <f>LOOKUP(Tabela2[[#This Row],[RESUMO]],Tabela3[Grupo],Tabela3[Meus produtos])</f>
        <v>Não</v>
      </c>
      <c r="C9384" s="30" t="s">
        <v>8944</v>
      </c>
      <c r="D9384" t="s">
        <v>124</v>
      </c>
      <c r="E9384" t="s">
        <v>11853</v>
      </c>
      <c r="F9384" s="30" t="s">
        <v>21527</v>
      </c>
      <c r="G9384">
        <v>13.87</v>
      </c>
      <c r="H9384">
        <v>4.2</v>
      </c>
      <c r="I9384">
        <v>18</v>
      </c>
      <c r="J9384">
        <v>0</v>
      </c>
      <c r="K9384" s="13">
        <v>0.36070000000000002</v>
      </c>
      <c r="L9384" s="13">
        <v>4.2000000000000003E-2</v>
      </c>
      <c r="M9384" s="13">
        <v>0.13869999999999999</v>
      </c>
      <c r="N9384" s="13">
        <v>0.18</v>
      </c>
      <c r="O9384" s="13">
        <v>0</v>
      </c>
      <c r="P9384" s="12" t="str">
        <f>LEFT(Tabela2[[#This Row],[Código]],2)</f>
        <v>85</v>
      </c>
    </row>
    <row r="9385" spans="2:16" ht="15" customHeight="1" x14ac:dyDescent="0.25">
      <c r="B9385" s="36" t="str">
        <f>LOOKUP(Tabela2[[#This Row],[RESUMO]],Tabela3[Grupo],Tabela3[Meus produtos])</f>
        <v>Não</v>
      </c>
      <c r="C9385" s="30" t="s">
        <v>8945</v>
      </c>
      <c r="D9385" t="s">
        <v>21238</v>
      </c>
      <c r="E9385" t="s">
        <v>11853</v>
      </c>
      <c r="F9385" s="30" t="s">
        <v>19614</v>
      </c>
      <c r="G9385">
        <v>24.2</v>
      </c>
      <c r="H9385">
        <v>13.2</v>
      </c>
      <c r="I9385">
        <v>18</v>
      </c>
      <c r="J9385">
        <v>0</v>
      </c>
      <c r="K9385" s="13">
        <v>0.55400000000000005</v>
      </c>
      <c r="L9385" s="13">
        <v>0.13200000000000001</v>
      </c>
      <c r="M9385" s="13">
        <v>0.24199999999999999</v>
      </c>
      <c r="N9385" s="13">
        <v>0.18</v>
      </c>
      <c r="O9385" s="13">
        <v>0</v>
      </c>
      <c r="P9385" s="12" t="str">
        <f>LEFT(Tabela2[[#This Row],[Código]],2)</f>
        <v>85</v>
      </c>
    </row>
    <row r="9386" spans="2:16" ht="15" customHeight="1" x14ac:dyDescent="0.25">
      <c r="B9386" s="36" t="str">
        <f>LOOKUP(Tabela2[[#This Row],[RESUMO]],Tabela3[Grupo],Tabela3[Meus produtos])</f>
        <v>Não</v>
      </c>
      <c r="C9386" s="30" t="s">
        <v>8946</v>
      </c>
      <c r="D9386" t="s">
        <v>21238</v>
      </c>
      <c r="E9386" t="s">
        <v>11853</v>
      </c>
      <c r="F9386" s="30" t="s">
        <v>19615</v>
      </c>
      <c r="G9386">
        <v>24.2</v>
      </c>
      <c r="H9386">
        <v>13.2</v>
      </c>
      <c r="I9386">
        <v>18</v>
      </c>
      <c r="J9386">
        <v>0</v>
      </c>
      <c r="K9386" s="13">
        <v>0.55400000000000005</v>
      </c>
      <c r="L9386" s="13">
        <v>0.13200000000000001</v>
      </c>
      <c r="M9386" s="13">
        <v>0.24199999999999999</v>
      </c>
      <c r="N9386" s="13">
        <v>0.18</v>
      </c>
      <c r="O9386" s="13">
        <v>0</v>
      </c>
      <c r="P9386" s="12" t="str">
        <f>LEFT(Tabela2[[#This Row],[Código]],2)</f>
        <v>85</v>
      </c>
    </row>
    <row r="9387" spans="2:16" ht="15" customHeight="1" x14ac:dyDescent="0.25">
      <c r="B9387" s="36" t="str">
        <f>LOOKUP(Tabela2[[#This Row],[RESUMO]],Tabela3[Grupo],Tabela3[Meus produtos])</f>
        <v>Não</v>
      </c>
      <c r="C9387" s="30" t="s">
        <v>8947</v>
      </c>
      <c r="D9387" t="s">
        <v>21238</v>
      </c>
      <c r="E9387" t="s">
        <v>11853</v>
      </c>
      <c r="F9387" s="30" t="s">
        <v>19616</v>
      </c>
      <c r="G9387">
        <v>23.54</v>
      </c>
      <c r="H9387">
        <v>12.87</v>
      </c>
      <c r="I9387">
        <v>18</v>
      </c>
      <c r="J9387">
        <v>0</v>
      </c>
      <c r="K9387" s="13">
        <v>0.54410000000000003</v>
      </c>
      <c r="L9387" s="13">
        <v>0.12869999999999998</v>
      </c>
      <c r="M9387" s="13">
        <v>0.2354</v>
      </c>
      <c r="N9387" s="13">
        <v>0.18</v>
      </c>
      <c r="O9387" s="13">
        <v>0</v>
      </c>
      <c r="P9387" s="12" t="str">
        <f>LEFT(Tabela2[[#This Row],[Código]],2)</f>
        <v>85</v>
      </c>
    </row>
    <row r="9388" spans="2:16" ht="15" customHeight="1" x14ac:dyDescent="0.25">
      <c r="B9388" s="36" t="str">
        <f>LOOKUP(Tabela2[[#This Row],[RESUMO]],Tabela3[Grupo],Tabela3[Meus produtos])</f>
        <v>Não</v>
      </c>
      <c r="C9388" s="30" t="s">
        <v>8948</v>
      </c>
      <c r="D9388" t="s">
        <v>21238</v>
      </c>
      <c r="E9388" t="s">
        <v>11853</v>
      </c>
      <c r="F9388" s="30" t="s">
        <v>19617</v>
      </c>
      <c r="G9388">
        <v>14.54</v>
      </c>
      <c r="H9388">
        <v>8.3699999999999992</v>
      </c>
      <c r="I9388">
        <v>18</v>
      </c>
      <c r="J9388">
        <v>0</v>
      </c>
      <c r="K9388" s="13">
        <v>0.40910000000000002</v>
      </c>
      <c r="L9388" s="13">
        <v>8.3699999999999997E-2</v>
      </c>
      <c r="M9388" s="13">
        <v>0.1454</v>
      </c>
      <c r="N9388" s="13">
        <v>0.18</v>
      </c>
      <c r="O9388" s="13">
        <v>0</v>
      </c>
      <c r="P9388" s="12" t="str">
        <f>LEFT(Tabela2[[#This Row],[Código]],2)</f>
        <v>85</v>
      </c>
    </row>
    <row r="9389" spans="2:16" ht="15" customHeight="1" x14ac:dyDescent="0.25">
      <c r="B9389" s="36" t="str">
        <f>LOOKUP(Tabela2[[#This Row],[RESUMO]],Tabela3[Grupo],Tabela3[Meus produtos])</f>
        <v>Não</v>
      </c>
      <c r="C9389" s="30" t="s">
        <v>8949</v>
      </c>
      <c r="D9389" t="s">
        <v>21238</v>
      </c>
      <c r="E9389" t="s">
        <v>11853</v>
      </c>
      <c r="F9389" s="30" t="s">
        <v>19618</v>
      </c>
      <c r="G9389">
        <v>24.2</v>
      </c>
      <c r="H9389">
        <v>13.2</v>
      </c>
      <c r="I9389">
        <v>18</v>
      </c>
      <c r="J9389">
        <v>0</v>
      </c>
      <c r="K9389" s="13">
        <v>0.55400000000000005</v>
      </c>
      <c r="L9389" s="13">
        <v>0.13200000000000001</v>
      </c>
      <c r="M9389" s="13">
        <v>0.24199999999999999</v>
      </c>
      <c r="N9389" s="13">
        <v>0.18</v>
      </c>
      <c r="O9389" s="13">
        <v>0</v>
      </c>
      <c r="P9389" s="12" t="str">
        <f>LEFT(Tabela2[[#This Row],[Código]],2)</f>
        <v>85</v>
      </c>
    </row>
    <row r="9390" spans="2:16" ht="15" customHeight="1" x14ac:dyDescent="0.25">
      <c r="B9390" s="36" t="str">
        <f>LOOKUP(Tabela2[[#This Row],[RESUMO]],Tabela3[Grupo],Tabela3[Meus produtos])</f>
        <v>Não</v>
      </c>
      <c r="C9390" s="30" t="s">
        <v>8950</v>
      </c>
      <c r="D9390" t="s">
        <v>21238</v>
      </c>
      <c r="E9390" t="s">
        <v>11853</v>
      </c>
      <c r="F9390" s="30" t="s">
        <v>19619</v>
      </c>
      <c r="G9390">
        <v>20.11</v>
      </c>
      <c r="H9390">
        <v>9.11</v>
      </c>
      <c r="I9390">
        <v>18</v>
      </c>
      <c r="J9390">
        <v>0</v>
      </c>
      <c r="K9390" s="13">
        <v>0.47220000000000001</v>
      </c>
      <c r="L9390" s="13">
        <v>9.11E-2</v>
      </c>
      <c r="M9390" s="13">
        <v>0.2011</v>
      </c>
      <c r="N9390" s="13">
        <v>0.18</v>
      </c>
      <c r="O9390" s="13">
        <v>0</v>
      </c>
      <c r="P9390" s="12" t="str">
        <f>LEFT(Tabela2[[#This Row],[Código]],2)</f>
        <v>85</v>
      </c>
    </row>
    <row r="9391" spans="2:16" ht="15" customHeight="1" x14ac:dyDescent="0.25">
      <c r="B9391" s="36" t="str">
        <f>LOOKUP(Tabela2[[#This Row],[RESUMO]],Tabela3[Grupo],Tabela3[Meus produtos])</f>
        <v>Não</v>
      </c>
      <c r="C9391" s="30" t="s">
        <v>8951</v>
      </c>
      <c r="D9391" t="s">
        <v>21238</v>
      </c>
      <c r="E9391" t="s">
        <v>11853</v>
      </c>
      <c r="F9391" s="30" t="s">
        <v>19620</v>
      </c>
      <c r="G9391">
        <v>29.2</v>
      </c>
      <c r="H9391">
        <v>18.2</v>
      </c>
      <c r="I9391">
        <v>18</v>
      </c>
      <c r="J9391">
        <v>0</v>
      </c>
      <c r="K9391" s="13">
        <v>0.65399999999999991</v>
      </c>
      <c r="L9391" s="13">
        <v>0.182</v>
      </c>
      <c r="M9391" s="13">
        <v>0.29199999999999998</v>
      </c>
      <c r="N9391" s="13">
        <v>0.18</v>
      </c>
      <c r="O9391" s="13">
        <v>0</v>
      </c>
      <c r="P9391" s="12" t="str">
        <f>LEFT(Tabela2[[#This Row],[Código]],2)</f>
        <v>85</v>
      </c>
    </row>
    <row r="9392" spans="2:16" ht="15" customHeight="1" x14ac:dyDescent="0.25">
      <c r="B9392" s="36" t="str">
        <f>LOOKUP(Tabela2[[#This Row],[RESUMO]],Tabela3[Grupo],Tabela3[Meus produtos])</f>
        <v>Não</v>
      </c>
      <c r="C9392" s="30" t="s">
        <v>8952</v>
      </c>
      <c r="D9392" t="s">
        <v>21238</v>
      </c>
      <c r="E9392" t="s">
        <v>11853</v>
      </c>
      <c r="F9392" s="30" t="s">
        <v>19621</v>
      </c>
      <c r="G9392">
        <v>20.99</v>
      </c>
      <c r="H9392">
        <v>9.99</v>
      </c>
      <c r="I9392">
        <v>18</v>
      </c>
      <c r="J9392">
        <v>0</v>
      </c>
      <c r="K9392" s="13">
        <v>0.48979999999999996</v>
      </c>
      <c r="L9392" s="13">
        <v>9.9900000000000003E-2</v>
      </c>
      <c r="M9392" s="13">
        <v>0.20989999999999998</v>
      </c>
      <c r="N9392" s="13">
        <v>0.18</v>
      </c>
      <c r="O9392" s="13">
        <v>0</v>
      </c>
      <c r="P9392" s="12" t="str">
        <f>LEFT(Tabela2[[#This Row],[Código]],2)</f>
        <v>85</v>
      </c>
    </row>
    <row r="9393" spans="2:16" ht="15" customHeight="1" x14ac:dyDescent="0.25">
      <c r="B9393" s="36" t="str">
        <f>LOOKUP(Tabela2[[#This Row],[RESUMO]],Tabela3[Grupo],Tabela3[Meus produtos])</f>
        <v>Não</v>
      </c>
      <c r="C9393" s="30" t="s">
        <v>8952</v>
      </c>
      <c r="D9393" t="s">
        <v>124</v>
      </c>
      <c r="E9393" t="s">
        <v>11853</v>
      </c>
      <c r="F9393" s="30" t="s">
        <v>21468</v>
      </c>
      <c r="G9393">
        <v>17.77</v>
      </c>
      <c r="H9393">
        <v>6.77</v>
      </c>
      <c r="I9393">
        <v>18</v>
      </c>
      <c r="J9393">
        <v>0</v>
      </c>
      <c r="K9393" s="13">
        <v>0.4254</v>
      </c>
      <c r="L9393" s="13">
        <v>6.7699999999999996E-2</v>
      </c>
      <c r="M9393" s="13">
        <v>0.1777</v>
      </c>
      <c r="N9393" s="13">
        <v>0.18</v>
      </c>
      <c r="O9393" s="13">
        <v>0</v>
      </c>
      <c r="P9393" s="12" t="str">
        <f>LEFT(Tabela2[[#This Row],[Código]],2)</f>
        <v>85</v>
      </c>
    </row>
    <row r="9394" spans="2:16" ht="15" customHeight="1" x14ac:dyDescent="0.25">
      <c r="B9394" s="36" t="str">
        <f>LOOKUP(Tabela2[[#This Row],[RESUMO]],Tabela3[Grupo],Tabela3[Meus produtos])</f>
        <v>Não</v>
      </c>
      <c r="C9394" s="30" t="s">
        <v>8953</v>
      </c>
      <c r="D9394" t="s">
        <v>21238</v>
      </c>
      <c r="E9394" t="s">
        <v>11853</v>
      </c>
      <c r="F9394" s="30" t="s">
        <v>19622</v>
      </c>
      <c r="G9394">
        <v>20.99</v>
      </c>
      <c r="H9394">
        <v>9.99</v>
      </c>
      <c r="I9394">
        <v>18</v>
      </c>
      <c r="J9394">
        <v>0</v>
      </c>
      <c r="K9394" s="13">
        <v>0.48979999999999996</v>
      </c>
      <c r="L9394" s="13">
        <v>9.9900000000000003E-2</v>
      </c>
      <c r="M9394" s="13">
        <v>0.20989999999999998</v>
      </c>
      <c r="N9394" s="13">
        <v>0.18</v>
      </c>
      <c r="O9394" s="13">
        <v>0</v>
      </c>
      <c r="P9394" s="12" t="str">
        <f>LEFT(Tabela2[[#This Row],[Código]],2)</f>
        <v>85</v>
      </c>
    </row>
    <row r="9395" spans="2:16" ht="15" customHeight="1" x14ac:dyDescent="0.25">
      <c r="B9395" s="36" t="str">
        <f>LOOKUP(Tabela2[[#This Row],[RESUMO]],Tabela3[Grupo],Tabela3[Meus produtos])</f>
        <v>Não</v>
      </c>
      <c r="C9395" s="30" t="s">
        <v>8954</v>
      </c>
      <c r="D9395" t="s">
        <v>21238</v>
      </c>
      <c r="E9395" t="s">
        <v>11853</v>
      </c>
      <c r="F9395" s="30" t="s">
        <v>19623</v>
      </c>
      <c r="G9395">
        <v>20.99</v>
      </c>
      <c r="H9395">
        <v>9.99</v>
      </c>
      <c r="I9395">
        <v>18</v>
      </c>
      <c r="J9395">
        <v>0</v>
      </c>
      <c r="K9395" s="13">
        <v>0.48979999999999996</v>
      </c>
      <c r="L9395" s="13">
        <v>9.9900000000000003E-2</v>
      </c>
      <c r="M9395" s="13">
        <v>0.20989999999999998</v>
      </c>
      <c r="N9395" s="13">
        <v>0.18</v>
      </c>
      <c r="O9395" s="13">
        <v>0</v>
      </c>
      <c r="P9395" s="12" t="str">
        <f>LEFT(Tabela2[[#This Row],[Código]],2)</f>
        <v>85</v>
      </c>
    </row>
    <row r="9396" spans="2:16" ht="15" customHeight="1" x14ac:dyDescent="0.25">
      <c r="B9396" s="36" t="str">
        <f>LOOKUP(Tabela2[[#This Row],[RESUMO]],Tabela3[Grupo],Tabela3[Meus produtos])</f>
        <v>Não</v>
      </c>
      <c r="C9396" s="30" t="s">
        <v>8955</v>
      </c>
      <c r="D9396" t="s">
        <v>21238</v>
      </c>
      <c r="E9396" t="s">
        <v>11853</v>
      </c>
      <c r="F9396" s="30" t="s">
        <v>19624</v>
      </c>
      <c r="G9396">
        <v>20.99</v>
      </c>
      <c r="H9396">
        <v>9.99</v>
      </c>
      <c r="I9396">
        <v>18</v>
      </c>
      <c r="J9396">
        <v>0</v>
      </c>
      <c r="K9396" s="13">
        <v>0.48979999999999996</v>
      </c>
      <c r="L9396" s="13">
        <v>9.9900000000000003E-2</v>
      </c>
      <c r="M9396" s="13">
        <v>0.20989999999999998</v>
      </c>
      <c r="N9396" s="13">
        <v>0.18</v>
      </c>
      <c r="O9396" s="13">
        <v>0</v>
      </c>
      <c r="P9396" s="12" t="str">
        <f>LEFT(Tabela2[[#This Row],[Código]],2)</f>
        <v>85</v>
      </c>
    </row>
    <row r="9397" spans="2:16" ht="15" customHeight="1" x14ac:dyDescent="0.25">
      <c r="B9397" s="36" t="str">
        <f>LOOKUP(Tabela2[[#This Row],[RESUMO]],Tabela3[Grupo],Tabela3[Meus produtos])</f>
        <v>Não</v>
      </c>
      <c r="C9397" s="30" t="s">
        <v>8956</v>
      </c>
      <c r="D9397" t="s">
        <v>21238</v>
      </c>
      <c r="E9397" t="s">
        <v>11853</v>
      </c>
      <c r="F9397" s="30" t="s">
        <v>19625</v>
      </c>
      <c r="G9397">
        <v>20.99</v>
      </c>
      <c r="H9397">
        <v>9.99</v>
      </c>
      <c r="I9397">
        <v>18</v>
      </c>
      <c r="J9397">
        <v>0</v>
      </c>
      <c r="K9397" s="13">
        <v>0.48979999999999996</v>
      </c>
      <c r="L9397" s="13">
        <v>9.9900000000000003E-2</v>
      </c>
      <c r="M9397" s="13">
        <v>0.20989999999999998</v>
      </c>
      <c r="N9397" s="13">
        <v>0.18</v>
      </c>
      <c r="O9397" s="13">
        <v>0</v>
      </c>
      <c r="P9397" s="12" t="str">
        <f>LEFT(Tabela2[[#This Row],[Código]],2)</f>
        <v>85</v>
      </c>
    </row>
    <row r="9398" spans="2:16" ht="15" customHeight="1" x14ac:dyDescent="0.25">
      <c r="B9398" s="36" t="str">
        <f>LOOKUP(Tabela2[[#This Row],[RESUMO]],Tabela3[Grupo],Tabela3[Meus produtos])</f>
        <v>Não</v>
      </c>
      <c r="C9398" s="30" t="s">
        <v>8957</v>
      </c>
      <c r="D9398" t="s">
        <v>21238</v>
      </c>
      <c r="E9398" t="s">
        <v>11853</v>
      </c>
      <c r="F9398" s="30" t="s">
        <v>19626</v>
      </c>
      <c r="G9398">
        <v>22.24</v>
      </c>
      <c r="H9398">
        <v>11.24</v>
      </c>
      <c r="I9398">
        <v>25</v>
      </c>
      <c r="J9398">
        <v>0</v>
      </c>
      <c r="K9398" s="13">
        <v>0.58479999999999999</v>
      </c>
      <c r="L9398" s="13">
        <v>0.1124</v>
      </c>
      <c r="M9398" s="13">
        <v>0.22239999999999999</v>
      </c>
      <c r="N9398" s="13">
        <v>0.25</v>
      </c>
      <c r="O9398" s="13">
        <v>0</v>
      </c>
      <c r="P9398" s="12" t="str">
        <f>LEFT(Tabela2[[#This Row],[Código]],2)</f>
        <v>85</v>
      </c>
    </row>
    <row r="9399" spans="2:16" ht="15" customHeight="1" x14ac:dyDescent="0.25">
      <c r="B9399" s="36" t="str">
        <f>LOOKUP(Tabela2[[#This Row],[RESUMO]],Tabela3[Grupo],Tabela3[Meus produtos])</f>
        <v>Não</v>
      </c>
      <c r="C9399" s="30" t="s">
        <v>8958</v>
      </c>
      <c r="D9399" t="s">
        <v>21238</v>
      </c>
      <c r="E9399" t="s">
        <v>11853</v>
      </c>
      <c r="F9399" s="30" t="s">
        <v>19627</v>
      </c>
      <c r="G9399">
        <v>18.559999999999999</v>
      </c>
      <c r="H9399">
        <v>9.11</v>
      </c>
      <c r="I9399">
        <v>18</v>
      </c>
      <c r="J9399">
        <v>0</v>
      </c>
      <c r="K9399" s="13">
        <v>0.45669999999999999</v>
      </c>
      <c r="L9399" s="13">
        <v>9.11E-2</v>
      </c>
      <c r="M9399" s="13">
        <v>0.18559999999999999</v>
      </c>
      <c r="N9399" s="13">
        <v>0.18</v>
      </c>
      <c r="O9399" s="13">
        <v>0</v>
      </c>
      <c r="P9399" s="12" t="str">
        <f>LEFT(Tabela2[[#This Row],[Código]],2)</f>
        <v>85</v>
      </c>
    </row>
    <row r="9400" spans="2:16" ht="15" customHeight="1" x14ac:dyDescent="0.25">
      <c r="B9400" s="36" t="str">
        <f>LOOKUP(Tabela2[[#This Row],[RESUMO]],Tabela3[Grupo],Tabela3[Meus produtos])</f>
        <v>Não</v>
      </c>
      <c r="C9400" s="30" t="s">
        <v>8959</v>
      </c>
      <c r="D9400" t="s">
        <v>21238</v>
      </c>
      <c r="E9400" t="s">
        <v>11853</v>
      </c>
      <c r="F9400" s="30" t="s">
        <v>19628</v>
      </c>
      <c r="G9400">
        <v>18.559999999999999</v>
      </c>
      <c r="H9400">
        <v>9.11</v>
      </c>
      <c r="I9400">
        <v>18</v>
      </c>
      <c r="J9400">
        <v>0</v>
      </c>
      <c r="K9400" s="13">
        <v>0.45669999999999999</v>
      </c>
      <c r="L9400" s="13">
        <v>9.11E-2</v>
      </c>
      <c r="M9400" s="13">
        <v>0.18559999999999999</v>
      </c>
      <c r="N9400" s="13">
        <v>0.18</v>
      </c>
      <c r="O9400" s="13">
        <v>0</v>
      </c>
      <c r="P9400" s="12" t="str">
        <f>LEFT(Tabela2[[#This Row],[Código]],2)</f>
        <v>85</v>
      </c>
    </row>
    <row r="9401" spans="2:16" ht="15" customHeight="1" x14ac:dyDescent="0.25">
      <c r="B9401" s="36" t="str">
        <f>LOOKUP(Tabela2[[#This Row],[RESUMO]],Tabela3[Grupo],Tabela3[Meus produtos])</f>
        <v>Não</v>
      </c>
      <c r="C9401" s="30" t="s">
        <v>8960</v>
      </c>
      <c r="D9401" t="s">
        <v>21238</v>
      </c>
      <c r="E9401" t="s">
        <v>11853</v>
      </c>
      <c r="F9401" s="30" t="s">
        <v>19629</v>
      </c>
      <c r="G9401">
        <v>29.08</v>
      </c>
      <c r="H9401">
        <v>13.29</v>
      </c>
      <c r="I9401">
        <v>18</v>
      </c>
      <c r="J9401">
        <v>0</v>
      </c>
      <c r="K9401" s="13">
        <v>0.6036999999999999</v>
      </c>
      <c r="L9401" s="13">
        <v>0.13289999999999999</v>
      </c>
      <c r="M9401" s="13">
        <v>0.2908</v>
      </c>
      <c r="N9401" s="13">
        <v>0.18</v>
      </c>
      <c r="O9401" s="13">
        <v>0</v>
      </c>
      <c r="P9401" s="12" t="str">
        <f>LEFT(Tabela2[[#This Row],[Código]],2)</f>
        <v>85</v>
      </c>
    </row>
    <row r="9402" spans="2:16" ht="15" customHeight="1" x14ac:dyDescent="0.25">
      <c r="B9402" s="36" t="str">
        <f>LOOKUP(Tabela2[[#This Row],[RESUMO]],Tabela3[Grupo],Tabela3[Meus produtos])</f>
        <v>Não</v>
      </c>
      <c r="C9402" s="30" t="s">
        <v>8960</v>
      </c>
      <c r="D9402" t="s">
        <v>124</v>
      </c>
      <c r="E9402" t="s">
        <v>11853</v>
      </c>
      <c r="F9402" s="30" t="s">
        <v>21469</v>
      </c>
      <c r="G9402">
        <v>24.75</v>
      </c>
      <c r="H9402">
        <v>8.9600000000000009</v>
      </c>
      <c r="I9402">
        <v>18</v>
      </c>
      <c r="J9402">
        <v>0</v>
      </c>
      <c r="K9402" s="13">
        <v>0.5171</v>
      </c>
      <c r="L9402" s="13">
        <v>8.9600000000000013E-2</v>
      </c>
      <c r="M9402" s="13">
        <v>0.2475</v>
      </c>
      <c r="N9402" s="13">
        <v>0.18</v>
      </c>
      <c r="O9402" s="13">
        <v>0</v>
      </c>
      <c r="P9402" s="12" t="str">
        <f>LEFT(Tabela2[[#This Row],[Código]],2)</f>
        <v>85</v>
      </c>
    </row>
    <row r="9403" spans="2:16" ht="15" customHeight="1" x14ac:dyDescent="0.25">
      <c r="B9403" s="36" t="str">
        <f>LOOKUP(Tabela2[[#This Row],[RESUMO]],Tabela3[Grupo],Tabela3[Meus produtos])</f>
        <v>Não</v>
      </c>
      <c r="C9403" s="30" t="s">
        <v>8961</v>
      </c>
      <c r="D9403" t="s">
        <v>21238</v>
      </c>
      <c r="E9403" t="s">
        <v>11853</v>
      </c>
      <c r="F9403" s="30" t="s">
        <v>19630</v>
      </c>
      <c r="G9403">
        <v>14.44</v>
      </c>
      <c r="H9403">
        <v>7.11</v>
      </c>
      <c r="I9403">
        <v>12</v>
      </c>
      <c r="J9403">
        <v>0</v>
      </c>
      <c r="K9403" s="13">
        <v>0.33550000000000002</v>
      </c>
      <c r="L9403" s="13">
        <v>7.1099999999999997E-2</v>
      </c>
      <c r="M9403" s="13">
        <v>0.1444</v>
      </c>
      <c r="N9403" s="13">
        <v>0.12</v>
      </c>
      <c r="O9403" s="13">
        <v>0</v>
      </c>
      <c r="P9403" s="12" t="str">
        <f>LEFT(Tabela2[[#This Row],[Código]],2)</f>
        <v>85</v>
      </c>
    </row>
    <row r="9404" spans="2:16" ht="15" customHeight="1" x14ac:dyDescent="0.25">
      <c r="B9404" s="36" t="str">
        <f>LOOKUP(Tabela2[[#This Row],[RESUMO]],Tabela3[Grupo],Tabela3[Meus produtos])</f>
        <v>Não</v>
      </c>
      <c r="C9404" s="30" t="s">
        <v>8962</v>
      </c>
      <c r="D9404" t="s">
        <v>21238</v>
      </c>
      <c r="E9404" t="s">
        <v>11853</v>
      </c>
      <c r="F9404" s="30" t="s">
        <v>19631</v>
      </c>
      <c r="G9404">
        <v>13.8</v>
      </c>
      <c r="H9404">
        <v>8.3699999999999992</v>
      </c>
      <c r="I9404">
        <v>25</v>
      </c>
      <c r="J9404">
        <v>0</v>
      </c>
      <c r="K9404" s="13">
        <v>0.47170000000000001</v>
      </c>
      <c r="L9404" s="13">
        <v>8.3699999999999997E-2</v>
      </c>
      <c r="M9404" s="13">
        <v>0.13800000000000001</v>
      </c>
      <c r="N9404" s="13">
        <v>0.25</v>
      </c>
      <c r="O9404" s="13">
        <v>0</v>
      </c>
      <c r="P9404" s="12" t="str">
        <f>LEFT(Tabela2[[#This Row],[Código]],2)</f>
        <v>85</v>
      </c>
    </row>
    <row r="9405" spans="2:16" ht="15" customHeight="1" x14ac:dyDescent="0.25">
      <c r="B9405" s="36" t="str">
        <f>LOOKUP(Tabela2[[#This Row],[RESUMO]],Tabela3[Grupo],Tabela3[Meus produtos])</f>
        <v>Não</v>
      </c>
      <c r="C9405" s="30" t="s">
        <v>8963</v>
      </c>
      <c r="D9405" t="s">
        <v>21238</v>
      </c>
      <c r="E9405" t="s">
        <v>11853</v>
      </c>
      <c r="F9405" s="30" t="s">
        <v>19632</v>
      </c>
      <c r="G9405">
        <v>13.8</v>
      </c>
      <c r="H9405">
        <v>8.3699999999999992</v>
      </c>
      <c r="I9405">
        <v>12</v>
      </c>
      <c r="J9405">
        <v>0</v>
      </c>
      <c r="K9405" s="13">
        <v>0.3417</v>
      </c>
      <c r="L9405" s="13">
        <v>8.3699999999999997E-2</v>
      </c>
      <c r="M9405" s="13">
        <v>0.13800000000000001</v>
      </c>
      <c r="N9405" s="13">
        <v>0.12</v>
      </c>
      <c r="O9405" s="13">
        <v>0</v>
      </c>
      <c r="P9405" s="12" t="str">
        <f>LEFT(Tabela2[[#This Row],[Código]],2)</f>
        <v>85</v>
      </c>
    </row>
    <row r="9406" spans="2:16" ht="15" customHeight="1" x14ac:dyDescent="0.25">
      <c r="B9406" s="36" t="str">
        <f>LOOKUP(Tabela2[[#This Row],[RESUMO]],Tabela3[Grupo],Tabela3[Meus produtos])</f>
        <v>Não</v>
      </c>
      <c r="C9406" s="30" t="s">
        <v>8964</v>
      </c>
      <c r="D9406" t="s">
        <v>21238</v>
      </c>
      <c r="E9406" t="s">
        <v>11853</v>
      </c>
      <c r="F9406" s="30" t="s">
        <v>19633</v>
      </c>
      <c r="G9406">
        <v>12.98</v>
      </c>
      <c r="H9406">
        <v>7.92</v>
      </c>
      <c r="I9406">
        <v>12</v>
      </c>
      <c r="J9406">
        <v>0</v>
      </c>
      <c r="K9406" s="13">
        <v>0.32899999999999996</v>
      </c>
      <c r="L9406" s="13">
        <v>7.9199999999999993E-2</v>
      </c>
      <c r="M9406" s="13">
        <v>0.1298</v>
      </c>
      <c r="N9406" s="13">
        <v>0.12</v>
      </c>
      <c r="O9406" s="13">
        <v>0</v>
      </c>
      <c r="P9406" s="12" t="str">
        <f>LEFT(Tabela2[[#This Row],[Código]],2)</f>
        <v>85</v>
      </c>
    </row>
    <row r="9407" spans="2:16" ht="15" customHeight="1" x14ac:dyDescent="0.25">
      <c r="B9407" s="36" t="str">
        <f>LOOKUP(Tabela2[[#This Row],[RESUMO]],Tabela3[Grupo],Tabela3[Meus produtos])</f>
        <v>Não</v>
      </c>
      <c r="C9407" s="30" t="s">
        <v>8965</v>
      </c>
      <c r="D9407" t="s">
        <v>21238</v>
      </c>
      <c r="E9407" t="s">
        <v>11853</v>
      </c>
      <c r="F9407" s="30" t="s">
        <v>19634</v>
      </c>
      <c r="G9407">
        <v>13.8</v>
      </c>
      <c r="H9407">
        <v>8.3699999999999992</v>
      </c>
      <c r="I9407">
        <v>12</v>
      </c>
      <c r="J9407">
        <v>0</v>
      </c>
      <c r="K9407" s="13">
        <v>0.3417</v>
      </c>
      <c r="L9407" s="13">
        <v>8.3699999999999997E-2</v>
      </c>
      <c r="M9407" s="13">
        <v>0.13800000000000001</v>
      </c>
      <c r="N9407" s="13">
        <v>0.12</v>
      </c>
      <c r="O9407" s="13">
        <v>0</v>
      </c>
      <c r="P9407" s="12" t="str">
        <f>LEFT(Tabela2[[#This Row],[Código]],2)</f>
        <v>85</v>
      </c>
    </row>
    <row r="9408" spans="2:16" ht="15" customHeight="1" x14ac:dyDescent="0.25">
      <c r="B9408" s="36" t="str">
        <f>LOOKUP(Tabela2[[#This Row],[RESUMO]],Tabela3[Grupo],Tabela3[Meus produtos])</f>
        <v>Não</v>
      </c>
      <c r="C9408" s="30" t="s">
        <v>8966</v>
      </c>
      <c r="D9408" t="s">
        <v>21238</v>
      </c>
      <c r="E9408" t="s">
        <v>11853</v>
      </c>
      <c r="F9408" s="30" t="s">
        <v>19635</v>
      </c>
      <c r="G9408">
        <v>13.8</v>
      </c>
      <c r="H9408">
        <v>8.3699999999999992</v>
      </c>
      <c r="I9408">
        <v>12</v>
      </c>
      <c r="J9408">
        <v>0</v>
      </c>
      <c r="K9408" s="13">
        <v>0.3417</v>
      </c>
      <c r="L9408" s="13">
        <v>8.3699999999999997E-2</v>
      </c>
      <c r="M9408" s="13">
        <v>0.13800000000000001</v>
      </c>
      <c r="N9408" s="13">
        <v>0.12</v>
      </c>
      <c r="O9408" s="13">
        <v>0</v>
      </c>
      <c r="P9408" s="12" t="str">
        <f>LEFT(Tabela2[[#This Row],[Código]],2)</f>
        <v>85</v>
      </c>
    </row>
    <row r="9409" spans="2:16" ht="15" customHeight="1" x14ac:dyDescent="0.25">
      <c r="B9409" s="36" t="str">
        <f>LOOKUP(Tabela2[[#This Row],[RESUMO]],Tabela3[Grupo],Tabela3[Meus produtos])</f>
        <v>Não</v>
      </c>
      <c r="C9409" s="30" t="s">
        <v>8967</v>
      </c>
      <c r="D9409" t="s">
        <v>21238</v>
      </c>
      <c r="E9409" t="s">
        <v>11853</v>
      </c>
      <c r="F9409" s="30" t="s">
        <v>19636</v>
      </c>
      <c r="G9409">
        <v>10.37</v>
      </c>
      <c r="H9409">
        <v>8.3699999999999992</v>
      </c>
      <c r="I9409">
        <v>12</v>
      </c>
      <c r="J9409">
        <v>0</v>
      </c>
      <c r="K9409" s="13">
        <v>0.30740000000000001</v>
      </c>
      <c r="L9409" s="13">
        <v>8.3699999999999997E-2</v>
      </c>
      <c r="M9409" s="13">
        <v>0.10369999999999999</v>
      </c>
      <c r="N9409" s="13">
        <v>0.12</v>
      </c>
      <c r="O9409" s="13">
        <v>0</v>
      </c>
      <c r="P9409" s="12" t="str">
        <f>LEFT(Tabela2[[#This Row],[Código]],2)</f>
        <v>85</v>
      </c>
    </row>
    <row r="9410" spans="2:16" ht="15" customHeight="1" x14ac:dyDescent="0.25">
      <c r="B9410" s="36" t="str">
        <f>LOOKUP(Tabela2[[#This Row],[RESUMO]],Tabela3[Grupo],Tabela3[Meus produtos])</f>
        <v>Não</v>
      </c>
      <c r="C9410" s="30" t="s">
        <v>8968</v>
      </c>
      <c r="D9410" t="s">
        <v>21238</v>
      </c>
      <c r="E9410" t="s">
        <v>11853</v>
      </c>
      <c r="F9410" s="30" t="s">
        <v>19637</v>
      </c>
      <c r="G9410">
        <v>13.8</v>
      </c>
      <c r="H9410">
        <v>8.3699999999999992</v>
      </c>
      <c r="I9410">
        <v>12</v>
      </c>
      <c r="J9410">
        <v>0</v>
      </c>
      <c r="K9410" s="13">
        <v>0.3417</v>
      </c>
      <c r="L9410" s="13">
        <v>8.3699999999999997E-2</v>
      </c>
      <c r="M9410" s="13">
        <v>0.13800000000000001</v>
      </c>
      <c r="N9410" s="13">
        <v>0.12</v>
      </c>
      <c r="O9410" s="13">
        <v>0</v>
      </c>
      <c r="P9410" s="12" t="str">
        <f>LEFT(Tabela2[[#This Row],[Código]],2)</f>
        <v>85</v>
      </c>
    </row>
    <row r="9411" spans="2:16" ht="15" customHeight="1" x14ac:dyDescent="0.25">
      <c r="B9411" s="36" t="str">
        <f>LOOKUP(Tabela2[[#This Row],[RESUMO]],Tabela3[Grupo],Tabela3[Meus produtos])</f>
        <v>Não</v>
      </c>
      <c r="C9411" s="30" t="s">
        <v>8969</v>
      </c>
      <c r="D9411" t="s">
        <v>21238</v>
      </c>
      <c r="E9411" t="s">
        <v>11853</v>
      </c>
      <c r="F9411" s="30" t="s">
        <v>19638</v>
      </c>
      <c r="G9411">
        <v>13.8</v>
      </c>
      <c r="H9411">
        <v>8.3699999999999992</v>
      </c>
      <c r="I9411">
        <v>12</v>
      </c>
      <c r="J9411">
        <v>0</v>
      </c>
      <c r="K9411" s="13">
        <v>0.3417</v>
      </c>
      <c r="L9411" s="13">
        <v>8.3699999999999997E-2</v>
      </c>
      <c r="M9411" s="13">
        <v>0.13800000000000001</v>
      </c>
      <c r="N9411" s="13">
        <v>0.12</v>
      </c>
      <c r="O9411" s="13">
        <v>0</v>
      </c>
      <c r="P9411" s="12" t="str">
        <f>LEFT(Tabela2[[#This Row],[Código]],2)</f>
        <v>85</v>
      </c>
    </row>
    <row r="9412" spans="2:16" ht="15" customHeight="1" x14ac:dyDescent="0.25">
      <c r="B9412" s="36" t="str">
        <f>LOOKUP(Tabela2[[#This Row],[RESUMO]],Tabela3[Grupo],Tabela3[Meus produtos])</f>
        <v>Não</v>
      </c>
      <c r="C9412" s="30" t="s">
        <v>8970</v>
      </c>
      <c r="D9412" t="s">
        <v>21238</v>
      </c>
      <c r="E9412" t="s">
        <v>11853</v>
      </c>
      <c r="F9412" s="30" t="s">
        <v>19639</v>
      </c>
      <c r="G9412">
        <v>14.78</v>
      </c>
      <c r="H9412">
        <v>8.3699999999999992</v>
      </c>
      <c r="I9412">
        <v>12</v>
      </c>
      <c r="J9412">
        <v>0</v>
      </c>
      <c r="K9412" s="13">
        <v>0.35149999999999998</v>
      </c>
      <c r="L9412" s="13">
        <v>8.3699999999999997E-2</v>
      </c>
      <c r="M9412" s="13">
        <v>0.14779999999999999</v>
      </c>
      <c r="N9412" s="13">
        <v>0.12</v>
      </c>
      <c r="O9412" s="13">
        <v>0</v>
      </c>
      <c r="P9412" s="12" t="str">
        <f>LEFT(Tabela2[[#This Row],[Código]],2)</f>
        <v>85</v>
      </c>
    </row>
    <row r="9413" spans="2:16" ht="15" customHeight="1" x14ac:dyDescent="0.25">
      <c r="B9413" s="36" t="str">
        <f>LOOKUP(Tabela2[[#This Row],[RESUMO]],Tabela3[Grupo],Tabela3[Meus produtos])</f>
        <v>Não</v>
      </c>
      <c r="C9413" s="30" t="s">
        <v>8971</v>
      </c>
      <c r="D9413" t="s">
        <v>21238</v>
      </c>
      <c r="E9413" t="s">
        <v>11853</v>
      </c>
      <c r="F9413" s="30" t="s">
        <v>19640</v>
      </c>
      <c r="G9413">
        <v>10.37</v>
      </c>
      <c r="H9413">
        <v>8.3699999999999992</v>
      </c>
      <c r="I9413">
        <v>12</v>
      </c>
      <c r="J9413">
        <v>0</v>
      </c>
      <c r="K9413" s="13">
        <v>0.30740000000000001</v>
      </c>
      <c r="L9413" s="13">
        <v>8.3699999999999997E-2</v>
      </c>
      <c r="M9413" s="13">
        <v>0.10369999999999999</v>
      </c>
      <c r="N9413" s="13">
        <v>0.12</v>
      </c>
      <c r="O9413" s="13">
        <v>0</v>
      </c>
      <c r="P9413" s="12" t="str">
        <f>LEFT(Tabela2[[#This Row],[Código]],2)</f>
        <v>85</v>
      </c>
    </row>
    <row r="9414" spans="2:16" ht="15" customHeight="1" x14ac:dyDescent="0.25">
      <c r="B9414" s="36" t="str">
        <f>LOOKUP(Tabela2[[#This Row],[RESUMO]],Tabela3[Grupo],Tabela3[Meus produtos])</f>
        <v>Não</v>
      </c>
      <c r="C9414" s="30" t="s">
        <v>8972</v>
      </c>
      <c r="D9414" t="s">
        <v>21238</v>
      </c>
      <c r="E9414" t="s">
        <v>11853</v>
      </c>
      <c r="F9414" s="30" t="s">
        <v>19641</v>
      </c>
      <c r="G9414">
        <v>13.8</v>
      </c>
      <c r="H9414">
        <v>8.3699999999999992</v>
      </c>
      <c r="I9414">
        <v>12</v>
      </c>
      <c r="J9414">
        <v>0</v>
      </c>
      <c r="K9414" s="13">
        <v>0.3417</v>
      </c>
      <c r="L9414" s="13">
        <v>8.3699999999999997E-2</v>
      </c>
      <c r="M9414" s="13">
        <v>0.13800000000000001</v>
      </c>
      <c r="N9414" s="13">
        <v>0.12</v>
      </c>
      <c r="O9414" s="13">
        <v>0</v>
      </c>
      <c r="P9414" s="12" t="str">
        <f>LEFT(Tabela2[[#This Row],[Código]],2)</f>
        <v>85</v>
      </c>
    </row>
    <row r="9415" spans="2:16" ht="15" customHeight="1" x14ac:dyDescent="0.25">
      <c r="B9415" s="36" t="str">
        <f>LOOKUP(Tabela2[[#This Row],[RESUMO]],Tabela3[Grupo],Tabela3[Meus produtos])</f>
        <v>Não</v>
      </c>
      <c r="C9415" s="30" t="s">
        <v>8973</v>
      </c>
      <c r="D9415" t="s">
        <v>21238</v>
      </c>
      <c r="E9415" t="s">
        <v>11853</v>
      </c>
      <c r="F9415" s="30" t="s">
        <v>19642</v>
      </c>
      <c r="G9415">
        <v>13.8</v>
      </c>
      <c r="H9415">
        <v>8.3699999999999992</v>
      </c>
      <c r="I9415">
        <v>12</v>
      </c>
      <c r="J9415">
        <v>0</v>
      </c>
      <c r="K9415" s="13">
        <v>0.3417</v>
      </c>
      <c r="L9415" s="13">
        <v>8.3699999999999997E-2</v>
      </c>
      <c r="M9415" s="13">
        <v>0.13800000000000001</v>
      </c>
      <c r="N9415" s="13">
        <v>0.12</v>
      </c>
      <c r="O9415" s="13">
        <v>0</v>
      </c>
      <c r="P9415" s="12" t="str">
        <f>LEFT(Tabela2[[#This Row],[Código]],2)</f>
        <v>85</v>
      </c>
    </row>
    <row r="9416" spans="2:16" ht="15" customHeight="1" x14ac:dyDescent="0.25">
      <c r="B9416" s="36" t="str">
        <f>LOOKUP(Tabela2[[#This Row],[RESUMO]],Tabela3[Grupo],Tabela3[Meus produtos])</f>
        <v>Não</v>
      </c>
      <c r="C9416" s="30" t="s">
        <v>8974</v>
      </c>
      <c r="D9416" t="s">
        <v>21238</v>
      </c>
      <c r="E9416" t="s">
        <v>11853</v>
      </c>
      <c r="F9416" s="30" t="s">
        <v>19643</v>
      </c>
      <c r="G9416">
        <v>10.37</v>
      </c>
      <c r="H9416">
        <v>8.3699999999999992</v>
      </c>
      <c r="I9416">
        <v>12</v>
      </c>
      <c r="J9416">
        <v>0</v>
      </c>
      <c r="K9416" s="13">
        <v>0.30740000000000001</v>
      </c>
      <c r="L9416" s="13">
        <v>8.3699999999999997E-2</v>
      </c>
      <c r="M9416" s="13">
        <v>0.10369999999999999</v>
      </c>
      <c r="N9416" s="13">
        <v>0.12</v>
      </c>
      <c r="O9416" s="13">
        <v>0</v>
      </c>
      <c r="P9416" s="12" t="str">
        <f>LEFT(Tabela2[[#This Row],[Código]],2)</f>
        <v>85</v>
      </c>
    </row>
    <row r="9417" spans="2:16" ht="15" customHeight="1" x14ac:dyDescent="0.25">
      <c r="B9417" s="36" t="str">
        <f>LOOKUP(Tabela2[[#This Row],[RESUMO]],Tabela3[Grupo],Tabela3[Meus produtos])</f>
        <v>Não</v>
      </c>
      <c r="C9417" s="30" t="s">
        <v>8975</v>
      </c>
      <c r="D9417" t="s">
        <v>21238</v>
      </c>
      <c r="E9417" t="s">
        <v>11853</v>
      </c>
      <c r="F9417" s="30" t="s">
        <v>19644</v>
      </c>
      <c r="G9417">
        <v>14.78</v>
      </c>
      <c r="H9417">
        <v>8.3699999999999992</v>
      </c>
      <c r="I9417">
        <v>12</v>
      </c>
      <c r="J9417">
        <v>0</v>
      </c>
      <c r="K9417" s="13">
        <v>0.35149999999999998</v>
      </c>
      <c r="L9417" s="13">
        <v>8.3699999999999997E-2</v>
      </c>
      <c r="M9417" s="13">
        <v>0.14779999999999999</v>
      </c>
      <c r="N9417" s="13">
        <v>0.12</v>
      </c>
      <c r="O9417" s="13">
        <v>0</v>
      </c>
      <c r="P9417" s="12" t="str">
        <f>LEFT(Tabela2[[#This Row],[Código]],2)</f>
        <v>85</v>
      </c>
    </row>
    <row r="9418" spans="2:16" ht="15" customHeight="1" x14ac:dyDescent="0.25">
      <c r="B9418" s="36" t="str">
        <f>LOOKUP(Tabela2[[#This Row],[RESUMO]],Tabela3[Grupo],Tabela3[Meus produtos])</f>
        <v>Não</v>
      </c>
      <c r="C9418" s="30" t="s">
        <v>8976</v>
      </c>
      <c r="D9418" t="s">
        <v>21238</v>
      </c>
      <c r="E9418" t="s">
        <v>11853</v>
      </c>
      <c r="F9418" s="30" t="s">
        <v>19645</v>
      </c>
      <c r="G9418">
        <v>14.78</v>
      </c>
      <c r="H9418">
        <v>8.3699999999999992</v>
      </c>
      <c r="I9418">
        <v>12</v>
      </c>
      <c r="J9418">
        <v>0</v>
      </c>
      <c r="K9418" s="13">
        <v>0.35149999999999998</v>
      </c>
      <c r="L9418" s="13">
        <v>8.3699999999999997E-2</v>
      </c>
      <c r="M9418" s="13">
        <v>0.14779999999999999</v>
      </c>
      <c r="N9418" s="13">
        <v>0.12</v>
      </c>
      <c r="O9418" s="13">
        <v>0</v>
      </c>
      <c r="P9418" s="12" t="str">
        <f>LEFT(Tabela2[[#This Row],[Código]],2)</f>
        <v>85</v>
      </c>
    </row>
    <row r="9419" spans="2:16" ht="15" customHeight="1" x14ac:dyDescent="0.25">
      <c r="B9419" s="36" t="str">
        <f>LOOKUP(Tabela2[[#This Row],[RESUMO]],Tabela3[Grupo],Tabela3[Meus produtos])</f>
        <v>Não</v>
      </c>
      <c r="C9419" s="30" t="s">
        <v>8977</v>
      </c>
      <c r="D9419" t="s">
        <v>21238</v>
      </c>
      <c r="E9419" t="s">
        <v>11853</v>
      </c>
      <c r="F9419" s="30" t="s">
        <v>8978</v>
      </c>
      <c r="G9419">
        <v>14.44</v>
      </c>
      <c r="H9419">
        <v>7.11</v>
      </c>
      <c r="I9419">
        <v>12</v>
      </c>
      <c r="J9419">
        <v>0</v>
      </c>
      <c r="K9419" s="13">
        <v>0.33550000000000002</v>
      </c>
      <c r="L9419" s="13">
        <v>7.1099999999999997E-2</v>
      </c>
      <c r="M9419" s="13">
        <v>0.1444</v>
      </c>
      <c r="N9419" s="13">
        <v>0.12</v>
      </c>
      <c r="O9419" s="13">
        <v>0</v>
      </c>
      <c r="P9419" s="12" t="str">
        <f>LEFT(Tabela2[[#This Row],[Código]],2)</f>
        <v>85</v>
      </c>
    </row>
    <row r="9420" spans="2:16" ht="15" customHeight="1" x14ac:dyDescent="0.25">
      <c r="B9420" s="36" t="str">
        <f>LOOKUP(Tabela2[[#This Row],[RESUMO]],Tabela3[Grupo],Tabela3[Meus produtos])</f>
        <v>Não</v>
      </c>
      <c r="C9420" s="30" t="s">
        <v>8979</v>
      </c>
      <c r="D9420" t="s">
        <v>21238</v>
      </c>
      <c r="E9420" t="s">
        <v>11853</v>
      </c>
      <c r="F9420" s="30" t="s">
        <v>19646</v>
      </c>
      <c r="G9420">
        <v>14.3</v>
      </c>
      <c r="H9420">
        <v>8.3699999999999992</v>
      </c>
      <c r="I9420">
        <v>12</v>
      </c>
      <c r="J9420">
        <v>0</v>
      </c>
      <c r="K9420" s="13">
        <v>0.34670000000000001</v>
      </c>
      <c r="L9420" s="13">
        <v>8.3699999999999997E-2</v>
      </c>
      <c r="M9420" s="13">
        <v>0.14300000000000002</v>
      </c>
      <c r="N9420" s="13">
        <v>0.12</v>
      </c>
      <c r="O9420" s="13">
        <v>0</v>
      </c>
      <c r="P9420" s="12" t="str">
        <f>LEFT(Tabela2[[#This Row],[Código]],2)</f>
        <v>85</v>
      </c>
    </row>
    <row r="9421" spans="2:16" ht="15" customHeight="1" x14ac:dyDescent="0.25">
      <c r="B9421" s="36" t="str">
        <f>LOOKUP(Tabela2[[#This Row],[RESUMO]],Tabela3[Grupo],Tabela3[Meus produtos])</f>
        <v>Não</v>
      </c>
      <c r="C9421" s="30" t="s">
        <v>8980</v>
      </c>
      <c r="D9421" t="s">
        <v>21238</v>
      </c>
      <c r="E9421" t="s">
        <v>11853</v>
      </c>
      <c r="F9421" s="30" t="s">
        <v>19647</v>
      </c>
      <c r="G9421">
        <v>14.44</v>
      </c>
      <c r="H9421">
        <v>7.11</v>
      </c>
      <c r="I9421">
        <v>12</v>
      </c>
      <c r="J9421">
        <v>0</v>
      </c>
      <c r="K9421" s="13">
        <v>0.33550000000000002</v>
      </c>
      <c r="L9421" s="13">
        <v>7.1099999999999997E-2</v>
      </c>
      <c r="M9421" s="13">
        <v>0.1444</v>
      </c>
      <c r="N9421" s="13">
        <v>0.12</v>
      </c>
      <c r="O9421" s="13">
        <v>0</v>
      </c>
      <c r="P9421" s="12" t="str">
        <f>LEFT(Tabela2[[#This Row],[Código]],2)</f>
        <v>85</v>
      </c>
    </row>
    <row r="9422" spans="2:16" ht="15" customHeight="1" x14ac:dyDescent="0.25">
      <c r="B9422" s="36" t="str">
        <f>LOOKUP(Tabela2[[#This Row],[RESUMO]],Tabela3[Grupo],Tabela3[Meus produtos])</f>
        <v>Não</v>
      </c>
      <c r="C9422" s="30" t="s">
        <v>8981</v>
      </c>
      <c r="D9422" t="s">
        <v>21238</v>
      </c>
      <c r="E9422" t="s">
        <v>11853</v>
      </c>
      <c r="F9422" s="30" t="s">
        <v>19648</v>
      </c>
      <c r="G9422">
        <v>14.44</v>
      </c>
      <c r="H9422">
        <v>7.11</v>
      </c>
      <c r="I9422">
        <v>12</v>
      </c>
      <c r="J9422">
        <v>0</v>
      </c>
      <c r="K9422" s="13">
        <v>0.33550000000000002</v>
      </c>
      <c r="L9422" s="13">
        <v>7.1099999999999997E-2</v>
      </c>
      <c r="M9422" s="13">
        <v>0.1444</v>
      </c>
      <c r="N9422" s="13">
        <v>0.12</v>
      </c>
      <c r="O9422" s="13">
        <v>0</v>
      </c>
      <c r="P9422" s="12" t="str">
        <f>LEFT(Tabela2[[#This Row],[Código]],2)</f>
        <v>85</v>
      </c>
    </row>
    <row r="9423" spans="2:16" ht="15" customHeight="1" x14ac:dyDescent="0.25">
      <c r="B9423" s="36" t="str">
        <f>LOOKUP(Tabela2[[#This Row],[RESUMO]],Tabela3[Grupo],Tabela3[Meus produtos])</f>
        <v>Não</v>
      </c>
      <c r="C9423" s="30" t="s">
        <v>8982</v>
      </c>
      <c r="D9423" t="s">
        <v>21238</v>
      </c>
      <c r="E9423" t="s">
        <v>11853</v>
      </c>
      <c r="F9423" s="30" t="s">
        <v>19649</v>
      </c>
      <c r="G9423">
        <v>10.37</v>
      </c>
      <c r="H9423">
        <v>8.3699999999999992</v>
      </c>
      <c r="I9423">
        <v>12</v>
      </c>
      <c r="J9423">
        <v>0</v>
      </c>
      <c r="K9423" s="13">
        <v>0.30740000000000001</v>
      </c>
      <c r="L9423" s="13">
        <v>8.3699999999999997E-2</v>
      </c>
      <c r="M9423" s="13">
        <v>0.10369999999999999</v>
      </c>
      <c r="N9423" s="13">
        <v>0.12</v>
      </c>
      <c r="O9423" s="13">
        <v>0</v>
      </c>
      <c r="P9423" s="12" t="str">
        <f>LEFT(Tabela2[[#This Row],[Código]],2)</f>
        <v>85</v>
      </c>
    </row>
    <row r="9424" spans="2:16" ht="15" customHeight="1" x14ac:dyDescent="0.25">
      <c r="B9424" s="36" t="str">
        <f>LOOKUP(Tabela2[[#This Row],[RESUMO]],Tabela3[Grupo],Tabela3[Meus produtos])</f>
        <v>Não</v>
      </c>
      <c r="C9424" s="30" t="s">
        <v>8983</v>
      </c>
      <c r="D9424" t="s">
        <v>21238</v>
      </c>
      <c r="E9424" t="s">
        <v>11853</v>
      </c>
      <c r="F9424" s="30" t="s">
        <v>19650</v>
      </c>
      <c r="G9424">
        <v>14.78</v>
      </c>
      <c r="H9424">
        <v>8.3699999999999992</v>
      </c>
      <c r="I9424">
        <v>12</v>
      </c>
      <c r="J9424">
        <v>0</v>
      </c>
      <c r="K9424" s="13">
        <v>0.35149999999999998</v>
      </c>
      <c r="L9424" s="13">
        <v>8.3699999999999997E-2</v>
      </c>
      <c r="M9424" s="13">
        <v>0.14779999999999999</v>
      </c>
      <c r="N9424" s="13">
        <v>0.12</v>
      </c>
      <c r="O9424" s="13">
        <v>0</v>
      </c>
      <c r="P9424" s="12" t="str">
        <f>LEFT(Tabela2[[#This Row],[Código]],2)</f>
        <v>85</v>
      </c>
    </row>
    <row r="9425" spans="2:16" ht="15" customHeight="1" x14ac:dyDescent="0.25">
      <c r="B9425" s="36" t="str">
        <f>LOOKUP(Tabela2[[#This Row],[RESUMO]],Tabela3[Grupo],Tabela3[Meus produtos])</f>
        <v>Não</v>
      </c>
      <c r="C9425" s="30" t="s">
        <v>8984</v>
      </c>
      <c r="D9425" t="s">
        <v>21238</v>
      </c>
      <c r="E9425" t="s">
        <v>11853</v>
      </c>
      <c r="F9425" s="30" t="s">
        <v>19651</v>
      </c>
      <c r="G9425">
        <v>10.37</v>
      </c>
      <c r="H9425">
        <v>8.3699999999999992</v>
      </c>
      <c r="I9425">
        <v>12</v>
      </c>
      <c r="J9425">
        <v>0</v>
      </c>
      <c r="K9425" s="13">
        <v>0.30740000000000001</v>
      </c>
      <c r="L9425" s="13">
        <v>8.3699999999999997E-2</v>
      </c>
      <c r="M9425" s="13">
        <v>0.10369999999999999</v>
      </c>
      <c r="N9425" s="13">
        <v>0.12</v>
      </c>
      <c r="O9425" s="13">
        <v>0</v>
      </c>
      <c r="P9425" s="12" t="str">
        <f>LEFT(Tabela2[[#This Row],[Código]],2)</f>
        <v>85</v>
      </c>
    </row>
    <row r="9426" spans="2:16" ht="15" customHeight="1" x14ac:dyDescent="0.25">
      <c r="B9426" s="36" t="str">
        <f>LOOKUP(Tabela2[[#This Row],[RESUMO]],Tabela3[Grupo],Tabela3[Meus produtos])</f>
        <v>Não</v>
      </c>
      <c r="C9426" s="30" t="s">
        <v>8985</v>
      </c>
      <c r="D9426" t="s">
        <v>21238</v>
      </c>
      <c r="E9426" t="s">
        <v>11853</v>
      </c>
      <c r="F9426" s="30" t="s">
        <v>19652</v>
      </c>
      <c r="G9426">
        <v>13.8</v>
      </c>
      <c r="H9426">
        <v>8.3699999999999992</v>
      </c>
      <c r="I9426">
        <v>12</v>
      </c>
      <c r="J9426">
        <v>0</v>
      </c>
      <c r="K9426" s="13">
        <v>0.3417</v>
      </c>
      <c r="L9426" s="13">
        <v>8.3699999999999997E-2</v>
      </c>
      <c r="M9426" s="13">
        <v>0.13800000000000001</v>
      </c>
      <c r="N9426" s="13">
        <v>0.12</v>
      </c>
      <c r="O9426" s="13">
        <v>0</v>
      </c>
      <c r="P9426" s="12" t="str">
        <f>LEFT(Tabela2[[#This Row],[Código]],2)</f>
        <v>85</v>
      </c>
    </row>
    <row r="9427" spans="2:16" ht="15" customHeight="1" x14ac:dyDescent="0.25">
      <c r="B9427" s="36" t="str">
        <f>LOOKUP(Tabela2[[#This Row],[RESUMO]],Tabela3[Grupo],Tabela3[Meus produtos])</f>
        <v>Não</v>
      </c>
      <c r="C9427" s="30" t="s">
        <v>8986</v>
      </c>
      <c r="D9427" t="s">
        <v>21238</v>
      </c>
      <c r="E9427" t="s">
        <v>11853</v>
      </c>
      <c r="F9427" s="30" t="s">
        <v>19653</v>
      </c>
      <c r="G9427">
        <v>10.37</v>
      </c>
      <c r="H9427">
        <v>8.3699999999999992</v>
      </c>
      <c r="I9427">
        <v>12</v>
      </c>
      <c r="J9427">
        <v>0</v>
      </c>
      <c r="K9427" s="13">
        <v>0.30740000000000001</v>
      </c>
      <c r="L9427" s="13">
        <v>8.3699999999999997E-2</v>
      </c>
      <c r="M9427" s="13">
        <v>0.10369999999999999</v>
      </c>
      <c r="N9427" s="13">
        <v>0.12</v>
      </c>
      <c r="O9427" s="13">
        <v>0</v>
      </c>
      <c r="P9427" s="12" t="str">
        <f>LEFT(Tabela2[[#This Row],[Código]],2)</f>
        <v>85</v>
      </c>
    </row>
    <row r="9428" spans="2:16" ht="15" customHeight="1" x14ac:dyDescent="0.25">
      <c r="B9428" s="36" t="str">
        <f>LOOKUP(Tabela2[[#This Row],[RESUMO]],Tabela3[Grupo],Tabela3[Meus produtos])</f>
        <v>Não</v>
      </c>
      <c r="C9428" s="30" t="s">
        <v>8987</v>
      </c>
      <c r="D9428" t="s">
        <v>21238</v>
      </c>
      <c r="E9428" t="s">
        <v>11853</v>
      </c>
      <c r="F9428" s="30" t="s">
        <v>19654</v>
      </c>
      <c r="G9428">
        <v>10.37</v>
      </c>
      <c r="H9428">
        <v>8.3699999999999992</v>
      </c>
      <c r="I9428">
        <v>12</v>
      </c>
      <c r="J9428">
        <v>0</v>
      </c>
      <c r="K9428" s="13">
        <v>0.30740000000000001</v>
      </c>
      <c r="L9428" s="13">
        <v>8.3699999999999997E-2</v>
      </c>
      <c r="M9428" s="13">
        <v>0.10369999999999999</v>
      </c>
      <c r="N9428" s="13">
        <v>0.12</v>
      </c>
      <c r="O9428" s="13">
        <v>0</v>
      </c>
      <c r="P9428" s="12" t="str">
        <f>LEFT(Tabela2[[#This Row],[Código]],2)</f>
        <v>85</v>
      </c>
    </row>
    <row r="9429" spans="2:16" ht="15" customHeight="1" x14ac:dyDescent="0.25">
      <c r="B9429" s="36" t="str">
        <f>LOOKUP(Tabela2[[#This Row],[RESUMO]],Tabela3[Grupo],Tabela3[Meus produtos])</f>
        <v>Não</v>
      </c>
      <c r="C9429" s="30" t="s">
        <v>8988</v>
      </c>
      <c r="D9429" t="s">
        <v>21238</v>
      </c>
      <c r="E9429" t="s">
        <v>11853</v>
      </c>
      <c r="F9429" s="30" t="s">
        <v>19655</v>
      </c>
      <c r="G9429">
        <v>10.37</v>
      </c>
      <c r="H9429">
        <v>8.3699999999999992</v>
      </c>
      <c r="I9429">
        <v>12</v>
      </c>
      <c r="J9429">
        <v>0</v>
      </c>
      <c r="K9429" s="13">
        <v>0.30740000000000001</v>
      </c>
      <c r="L9429" s="13">
        <v>8.3699999999999997E-2</v>
      </c>
      <c r="M9429" s="13">
        <v>0.10369999999999999</v>
      </c>
      <c r="N9429" s="13">
        <v>0.12</v>
      </c>
      <c r="O9429" s="13">
        <v>0</v>
      </c>
      <c r="P9429" s="12" t="str">
        <f>LEFT(Tabela2[[#This Row],[Código]],2)</f>
        <v>85</v>
      </c>
    </row>
    <row r="9430" spans="2:16" ht="15" customHeight="1" x14ac:dyDescent="0.25">
      <c r="B9430" s="36" t="str">
        <f>LOOKUP(Tabela2[[#This Row],[RESUMO]],Tabela3[Grupo],Tabela3[Meus produtos])</f>
        <v>Não</v>
      </c>
      <c r="C9430" s="30" t="s">
        <v>8989</v>
      </c>
      <c r="D9430" t="s">
        <v>21238</v>
      </c>
      <c r="E9430" t="s">
        <v>11853</v>
      </c>
      <c r="F9430" s="30" t="s">
        <v>19656</v>
      </c>
      <c r="G9430">
        <v>14.78</v>
      </c>
      <c r="H9430">
        <v>8.3699999999999992</v>
      </c>
      <c r="I9430">
        <v>12</v>
      </c>
      <c r="J9430">
        <v>0</v>
      </c>
      <c r="K9430" s="13">
        <v>0.35149999999999998</v>
      </c>
      <c r="L9430" s="13">
        <v>8.3699999999999997E-2</v>
      </c>
      <c r="M9430" s="13">
        <v>0.14779999999999999</v>
      </c>
      <c r="N9430" s="13">
        <v>0.12</v>
      </c>
      <c r="O9430" s="13">
        <v>0</v>
      </c>
      <c r="P9430" s="12" t="str">
        <f>LEFT(Tabela2[[#This Row],[Código]],2)</f>
        <v>85</v>
      </c>
    </row>
    <row r="9431" spans="2:16" ht="15" customHeight="1" x14ac:dyDescent="0.25">
      <c r="B9431" s="36" t="str">
        <f>LOOKUP(Tabela2[[#This Row],[RESUMO]],Tabela3[Grupo],Tabela3[Meus produtos])</f>
        <v>Não</v>
      </c>
      <c r="C9431" s="30" t="s">
        <v>8990</v>
      </c>
      <c r="D9431" t="s">
        <v>21238</v>
      </c>
      <c r="E9431" t="s">
        <v>11853</v>
      </c>
      <c r="F9431" s="30" t="s">
        <v>19657</v>
      </c>
      <c r="G9431">
        <v>14.78</v>
      </c>
      <c r="H9431">
        <v>8.3699999999999992</v>
      </c>
      <c r="I9431">
        <v>12</v>
      </c>
      <c r="J9431">
        <v>0</v>
      </c>
      <c r="K9431" s="13">
        <v>0.35149999999999998</v>
      </c>
      <c r="L9431" s="13">
        <v>8.3699999999999997E-2</v>
      </c>
      <c r="M9431" s="13">
        <v>0.14779999999999999</v>
      </c>
      <c r="N9431" s="13">
        <v>0.12</v>
      </c>
      <c r="O9431" s="13">
        <v>0</v>
      </c>
      <c r="P9431" s="12" t="str">
        <f>LEFT(Tabela2[[#This Row],[Código]],2)</f>
        <v>85</v>
      </c>
    </row>
    <row r="9432" spans="2:16" ht="15" customHeight="1" x14ac:dyDescent="0.25">
      <c r="B9432" s="36" t="str">
        <f>LOOKUP(Tabela2[[#This Row],[RESUMO]],Tabela3[Grupo],Tabela3[Meus produtos])</f>
        <v>Não</v>
      </c>
      <c r="C9432" s="30" t="s">
        <v>8991</v>
      </c>
      <c r="D9432" t="s">
        <v>21238</v>
      </c>
      <c r="E9432" t="s">
        <v>11853</v>
      </c>
      <c r="F9432" s="30" t="s">
        <v>19658</v>
      </c>
      <c r="G9432">
        <v>13.8</v>
      </c>
      <c r="H9432">
        <v>8.3699999999999992</v>
      </c>
      <c r="I9432">
        <v>12</v>
      </c>
      <c r="J9432">
        <v>0</v>
      </c>
      <c r="K9432" s="13">
        <v>0.3417</v>
      </c>
      <c r="L9432" s="13">
        <v>8.3699999999999997E-2</v>
      </c>
      <c r="M9432" s="13">
        <v>0.13800000000000001</v>
      </c>
      <c r="N9432" s="13">
        <v>0.12</v>
      </c>
      <c r="O9432" s="13">
        <v>0</v>
      </c>
      <c r="P9432" s="12" t="str">
        <f>LEFT(Tabela2[[#This Row],[Código]],2)</f>
        <v>85</v>
      </c>
    </row>
    <row r="9433" spans="2:16" ht="15" customHeight="1" x14ac:dyDescent="0.25">
      <c r="B9433" s="36" t="str">
        <f>LOOKUP(Tabela2[[#This Row],[RESUMO]],Tabela3[Grupo],Tabela3[Meus produtos])</f>
        <v>Não</v>
      </c>
      <c r="C9433" s="30" t="s">
        <v>8992</v>
      </c>
      <c r="D9433" t="s">
        <v>21238</v>
      </c>
      <c r="E9433" t="s">
        <v>11853</v>
      </c>
      <c r="F9433" s="30" t="s">
        <v>19659</v>
      </c>
      <c r="G9433">
        <v>14.78</v>
      </c>
      <c r="H9433">
        <v>8.3699999999999992</v>
      </c>
      <c r="I9433">
        <v>12</v>
      </c>
      <c r="J9433">
        <v>0</v>
      </c>
      <c r="K9433" s="13">
        <v>0.35149999999999998</v>
      </c>
      <c r="L9433" s="13">
        <v>8.3699999999999997E-2</v>
      </c>
      <c r="M9433" s="13">
        <v>0.14779999999999999</v>
      </c>
      <c r="N9433" s="13">
        <v>0.12</v>
      </c>
      <c r="O9433" s="13">
        <v>0</v>
      </c>
      <c r="P9433" s="12" t="str">
        <f>LEFT(Tabela2[[#This Row],[Código]],2)</f>
        <v>85</v>
      </c>
    </row>
    <row r="9434" spans="2:16" ht="15" customHeight="1" x14ac:dyDescent="0.25">
      <c r="B9434" s="36" t="str">
        <f>LOOKUP(Tabela2[[#This Row],[RESUMO]],Tabela3[Grupo],Tabela3[Meus produtos])</f>
        <v>Não</v>
      </c>
      <c r="C9434" s="30" t="s">
        <v>8993</v>
      </c>
      <c r="D9434" t="s">
        <v>21238</v>
      </c>
      <c r="E9434" t="s">
        <v>11853</v>
      </c>
      <c r="F9434" s="30" t="s">
        <v>19660</v>
      </c>
      <c r="G9434">
        <v>29.95</v>
      </c>
      <c r="H9434">
        <v>17.239999999999998</v>
      </c>
      <c r="I9434">
        <v>12</v>
      </c>
      <c r="J9434">
        <v>0</v>
      </c>
      <c r="K9434" s="13">
        <v>0.59189999999999998</v>
      </c>
      <c r="L9434" s="13">
        <v>0.1724</v>
      </c>
      <c r="M9434" s="13">
        <v>0.29949999999999999</v>
      </c>
      <c r="N9434" s="13">
        <v>0.12</v>
      </c>
      <c r="O9434" s="13">
        <v>0</v>
      </c>
      <c r="P9434" s="12" t="str">
        <f>LEFT(Tabela2[[#This Row],[Código]],2)</f>
        <v>85</v>
      </c>
    </row>
    <row r="9435" spans="2:16" ht="15" customHeight="1" x14ac:dyDescent="0.25">
      <c r="B9435" s="36" t="str">
        <f>LOOKUP(Tabela2[[#This Row],[RESUMO]],Tabela3[Grupo],Tabela3[Meus produtos])</f>
        <v>Não</v>
      </c>
      <c r="C9435" s="30" t="s">
        <v>8994</v>
      </c>
      <c r="D9435" t="s">
        <v>21238</v>
      </c>
      <c r="E9435" t="s">
        <v>11853</v>
      </c>
      <c r="F9435" s="30" t="s">
        <v>19661</v>
      </c>
      <c r="G9435">
        <v>31.52</v>
      </c>
      <c r="H9435">
        <v>17.239999999999998</v>
      </c>
      <c r="I9435">
        <v>12</v>
      </c>
      <c r="J9435">
        <v>0</v>
      </c>
      <c r="K9435" s="13">
        <v>0.60759999999999992</v>
      </c>
      <c r="L9435" s="13">
        <v>0.1724</v>
      </c>
      <c r="M9435" s="13">
        <v>0.31519999999999998</v>
      </c>
      <c r="N9435" s="13">
        <v>0.12</v>
      </c>
      <c r="O9435" s="13">
        <v>0</v>
      </c>
      <c r="P9435" s="12" t="str">
        <f>LEFT(Tabela2[[#This Row],[Código]],2)</f>
        <v>85</v>
      </c>
    </row>
    <row r="9436" spans="2:16" ht="15" customHeight="1" x14ac:dyDescent="0.25">
      <c r="B9436" s="36" t="str">
        <f>LOOKUP(Tabela2[[#This Row],[RESUMO]],Tabela3[Grupo],Tabela3[Meus produtos])</f>
        <v>Não</v>
      </c>
      <c r="C9436" s="30" t="s">
        <v>8995</v>
      </c>
      <c r="D9436" t="s">
        <v>21238</v>
      </c>
      <c r="E9436" t="s">
        <v>11853</v>
      </c>
      <c r="F9436" s="30" t="s">
        <v>19662</v>
      </c>
      <c r="G9436">
        <v>31.52</v>
      </c>
      <c r="H9436">
        <v>17.239999999999998</v>
      </c>
      <c r="I9436">
        <v>12</v>
      </c>
      <c r="J9436">
        <v>0</v>
      </c>
      <c r="K9436" s="13">
        <v>0.60759999999999992</v>
      </c>
      <c r="L9436" s="13">
        <v>0.1724</v>
      </c>
      <c r="M9436" s="13">
        <v>0.31519999999999998</v>
      </c>
      <c r="N9436" s="13">
        <v>0.12</v>
      </c>
      <c r="O9436" s="13">
        <v>0</v>
      </c>
      <c r="P9436" s="12" t="str">
        <f>LEFT(Tabela2[[#This Row],[Código]],2)</f>
        <v>85</v>
      </c>
    </row>
    <row r="9437" spans="2:16" ht="15" customHeight="1" x14ac:dyDescent="0.25">
      <c r="B9437" s="36" t="str">
        <f>LOOKUP(Tabela2[[#This Row],[RESUMO]],Tabela3[Grupo],Tabela3[Meus produtos])</f>
        <v>Não</v>
      </c>
      <c r="C9437" s="30" t="s">
        <v>8995</v>
      </c>
      <c r="D9437" t="s">
        <v>124</v>
      </c>
      <c r="E9437" t="s">
        <v>11853</v>
      </c>
      <c r="F9437" s="30" t="s">
        <v>21528</v>
      </c>
      <c r="G9437">
        <v>18.48</v>
      </c>
      <c r="H9437">
        <v>4.2</v>
      </c>
      <c r="I9437">
        <v>12</v>
      </c>
      <c r="J9437">
        <v>0</v>
      </c>
      <c r="K9437" s="13">
        <v>0.3468</v>
      </c>
      <c r="L9437" s="13">
        <v>4.2000000000000003E-2</v>
      </c>
      <c r="M9437" s="13">
        <v>0.18479999999999999</v>
      </c>
      <c r="N9437" s="13">
        <v>0.12</v>
      </c>
      <c r="O9437" s="13">
        <v>0</v>
      </c>
      <c r="P9437" s="12" t="str">
        <f>LEFT(Tabela2[[#This Row],[Código]],2)</f>
        <v>85</v>
      </c>
    </row>
    <row r="9438" spans="2:16" ht="15" customHeight="1" x14ac:dyDescent="0.25">
      <c r="B9438" s="36" t="str">
        <f>LOOKUP(Tabela2[[#This Row],[RESUMO]],Tabela3[Grupo],Tabela3[Meus produtos])</f>
        <v>Não</v>
      </c>
      <c r="C9438" s="30" t="s">
        <v>8995</v>
      </c>
      <c r="D9438" t="s">
        <v>127</v>
      </c>
      <c r="E9438" t="s">
        <v>11853</v>
      </c>
      <c r="F9438" s="30" t="s">
        <v>21529</v>
      </c>
      <c r="G9438">
        <v>18.48</v>
      </c>
      <c r="H9438">
        <v>4.2</v>
      </c>
      <c r="I9438">
        <v>12</v>
      </c>
      <c r="J9438">
        <v>0</v>
      </c>
      <c r="K9438" s="13">
        <v>0.3468</v>
      </c>
      <c r="L9438" s="13">
        <v>4.2000000000000003E-2</v>
      </c>
      <c r="M9438" s="13">
        <v>0.18479999999999999</v>
      </c>
      <c r="N9438" s="13">
        <v>0.12</v>
      </c>
      <c r="O9438" s="13">
        <v>0</v>
      </c>
      <c r="P9438" s="12" t="str">
        <f>LEFT(Tabela2[[#This Row],[Código]],2)</f>
        <v>85</v>
      </c>
    </row>
    <row r="9439" spans="2:16" ht="15" customHeight="1" x14ac:dyDescent="0.25">
      <c r="B9439" s="36" t="str">
        <f>LOOKUP(Tabela2[[#This Row],[RESUMO]],Tabela3[Grupo],Tabela3[Meus produtos])</f>
        <v>Não</v>
      </c>
      <c r="C9439" s="30" t="s">
        <v>8996</v>
      </c>
      <c r="D9439" t="s">
        <v>21238</v>
      </c>
      <c r="E9439" t="s">
        <v>11853</v>
      </c>
      <c r="F9439" s="30" t="s">
        <v>19663</v>
      </c>
      <c r="G9439">
        <v>33.03</v>
      </c>
      <c r="H9439">
        <v>17.239999999999998</v>
      </c>
      <c r="I9439">
        <v>12</v>
      </c>
      <c r="J9439">
        <v>0</v>
      </c>
      <c r="K9439" s="13">
        <v>0.62270000000000003</v>
      </c>
      <c r="L9439" s="13">
        <v>0.1724</v>
      </c>
      <c r="M9439" s="13">
        <v>0.33030000000000004</v>
      </c>
      <c r="N9439" s="13">
        <v>0.12</v>
      </c>
      <c r="O9439" s="13">
        <v>0</v>
      </c>
      <c r="P9439" s="12" t="str">
        <f>LEFT(Tabela2[[#This Row],[Código]],2)</f>
        <v>85</v>
      </c>
    </row>
    <row r="9440" spans="2:16" ht="15" customHeight="1" x14ac:dyDescent="0.25">
      <c r="B9440" s="36" t="str">
        <f>LOOKUP(Tabela2[[#This Row],[RESUMO]],Tabela3[Grupo],Tabela3[Meus produtos])</f>
        <v>Não</v>
      </c>
      <c r="C9440" s="30" t="s">
        <v>8997</v>
      </c>
      <c r="D9440" t="s">
        <v>21238</v>
      </c>
      <c r="E9440" t="s">
        <v>11853</v>
      </c>
      <c r="F9440" s="30" t="s">
        <v>19664</v>
      </c>
      <c r="G9440">
        <v>33.03</v>
      </c>
      <c r="H9440">
        <v>17.239999999999998</v>
      </c>
      <c r="I9440">
        <v>12</v>
      </c>
      <c r="J9440">
        <v>0</v>
      </c>
      <c r="K9440" s="13">
        <v>0.62270000000000003</v>
      </c>
      <c r="L9440" s="13">
        <v>0.1724</v>
      </c>
      <c r="M9440" s="13">
        <v>0.33030000000000004</v>
      </c>
      <c r="N9440" s="13">
        <v>0.12</v>
      </c>
      <c r="O9440" s="13">
        <v>0</v>
      </c>
      <c r="P9440" s="12" t="str">
        <f>LEFT(Tabela2[[#This Row],[Código]],2)</f>
        <v>85</v>
      </c>
    </row>
    <row r="9441" spans="2:16" ht="15" customHeight="1" x14ac:dyDescent="0.25">
      <c r="B9441" s="36" t="str">
        <f>LOOKUP(Tabela2[[#This Row],[RESUMO]],Tabela3[Grupo],Tabela3[Meus produtos])</f>
        <v>Não</v>
      </c>
      <c r="C9441" s="30" t="s">
        <v>8998</v>
      </c>
      <c r="D9441" t="s">
        <v>21238</v>
      </c>
      <c r="E9441" t="s">
        <v>11853</v>
      </c>
      <c r="F9441" s="30" t="s">
        <v>19665</v>
      </c>
      <c r="G9441">
        <v>14.78</v>
      </c>
      <c r="H9441">
        <v>8.3699999999999992</v>
      </c>
      <c r="I9441">
        <v>12</v>
      </c>
      <c r="J9441">
        <v>0</v>
      </c>
      <c r="K9441" s="13">
        <v>0.35149999999999998</v>
      </c>
      <c r="L9441" s="13">
        <v>8.3699999999999997E-2</v>
      </c>
      <c r="M9441" s="13">
        <v>0.14779999999999999</v>
      </c>
      <c r="N9441" s="13">
        <v>0.12</v>
      </c>
      <c r="O9441" s="13">
        <v>0</v>
      </c>
      <c r="P9441" s="12" t="str">
        <f>LEFT(Tabela2[[#This Row],[Código]],2)</f>
        <v>85</v>
      </c>
    </row>
    <row r="9442" spans="2:16" ht="15" customHeight="1" x14ac:dyDescent="0.25">
      <c r="B9442" s="36" t="str">
        <f>LOOKUP(Tabela2[[#This Row],[RESUMO]],Tabela3[Grupo],Tabela3[Meus produtos])</f>
        <v>Não</v>
      </c>
      <c r="C9442" s="30" t="s">
        <v>8999</v>
      </c>
      <c r="D9442" t="s">
        <v>21238</v>
      </c>
      <c r="E9442" t="s">
        <v>11853</v>
      </c>
      <c r="F9442" s="30" t="s">
        <v>9000</v>
      </c>
      <c r="G9442">
        <v>12.1</v>
      </c>
      <c r="H9442">
        <v>7.07</v>
      </c>
      <c r="I9442">
        <v>12</v>
      </c>
      <c r="J9442">
        <v>0</v>
      </c>
      <c r="K9442" s="13">
        <v>0.31169999999999998</v>
      </c>
      <c r="L9442" s="13">
        <v>7.0699999999999999E-2</v>
      </c>
      <c r="M9442" s="13">
        <v>0.121</v>
      </c>
      <c r="N9442" s="13">
        <v>0.12</v>
      </c>
      <c r="O9442" s="13">
        <v>0</v>
      </c>
      <c r="P9442" s="12" t="str">
        <f>LEFT(Tabela2[[#This Row],[Código]],2)</f>
        <v>85</v>
      </c>
    </row>
    <row r="9443" spans="2:16" ht="15" customHeight="1" x14ac:dyDescent="0.25">
      <c r="B9443" s="36" t="str">
        <f>LOOKUP(Tabela2[[#This Row],[RESUMO]],Tabela3[Grupo],Tabela3[Meus produtos])</f>
        <v>Não</v>
      </c>
      <c r="C9443" s="30" t="s">
        <v>9001</v>
      </c>
      <c r="D9443" t="s">
        <v>21238</v>
      </c>
      <c r="E9443" t="s">
        <v>11853</v>
      </c>
      <c r="F9443" s="30" t="s">
        <v>9002</v>
      </c>
      <c r="G9443">
        <v>14.78</v>
      </c>
      <c r="H9443">
        <v>8.3699999999999992</v>
      </c>
      <c r="I9443">
        <v>12</v>
      </c>
      <c r="J9443">
        <v>0</v>
      </c>
      <c r="K9443" s="13">
        <v>0.35149999999999998</v>
      </c>
      <c r="L9443" s="13">
        <v>8.3699999999999997E-2</v>
      </c>
      <c r="M9443" s="13">
        <v>0.14779999999999999</v>
      </c>
      <c r="N9443" s="13">
        <v>0.12</v>
      </c>
      <c r="O9443" s="13">
        <v>0</v>
      </c>
      <c r="P9443" s="12" t="str">
        <f>LEFT(Tabela2[[#This Row],[Código]],2)</f>
        <v>85</v>
      </c>
    </row>
    <row r="9444" spans="2:16" ht="15" customHeight="1" x14ac:dyDescent="0.25">
      <c r="B9444" s="36" t="str">
        <f>LOOKUP(Tabela2[[#This Row],[RESUMO]],Tabela3[Grupo],Tabela3[Meus produtos])</f>
        <v>Não</v>
      </c>
      <c r="C9444" s="30" t="s">
        <v>9003</v>
      </c>
      <c r="D9444" t="s">
        <v>21238</v>
      </c>
      <c r="E9444" t="s">
        <v>11853</v>
      </c>
      <c r="F9444" s="30" t="s">
        <v>9004</v>
      </c>
      <c r="G9444">
        <v>14.78</v>
      </c>
      <c r="H9444">
        <v>8.3699999999999992</v>
      </c>
      <c r="I9444">
        <v>12</v>
      </c>
      <c r="J9444">
        <v>0</v>
      </c>
      <c r="K9444" s="13">
        <v>0.35149999999999998</v>
      </c>
      <c r="L9444" s="13">
        <v>8.3699999999999997E-2</v>
      </c>
      <c r="M9444" s="13">
        <v>0.14779999999999999</v>
      </c>
      <c r="N9444" s="13">
        <v>0.12</v>
      </c>
      <c r="O9444" s="13">
        <v>0</v>
      </c>
      <c r="P9444" s="12" t="str">
        <f>LEFT(Tabela2[[#This Row],[Código]],2)</f>
        <v>85</v>
      </c>
    </row>
    <row r="9445" spans="2:16" ht="15" customHeight="1" x14ac:dyDescent="0.25">
      <c r="B9445" s="36" t="str">
        <f>LOOKUP(Tabela2[[#This Row],[RESUMO]],Tabela3[Grupo],Tabela3[Meus produtos])</f>
        <v>Não</v>
      </c>
      <c r="C9445" s="30" t="s">
        <v>9005</v>
      </c>
      <c r="D9445" t="s">
        <v>21238</v>
      </c>
      <c r="E9445" t="s">
        <v>11853</v>
      </c>
      <c r="F9445" s="30" t="s">
        <v>19666</v>
      </c>
      <c r="G9445">
        <v>14.78</v>
      </c>
      <c r="H9445">
        <v>8.3699999999999992</v>
      </c>
      <c r="I9445">
        <v>12</v>
      </c>
      <c r="J9445">
        <v>0</v>
      </c>
      <c r="K9445" s="13">
        <v>0.35149999999999998</v>
      </c>
      <c r="L9445" s="13">
        <v>8.3699999999999997E-2</v>
      </c>
      <c r="M9445" s="13">
        <v>0.14779999999999999</v>
      </c>
      <c r="N9445" s="13">
        <v>0.12</v>
      </c>
      <c r="O9445" s="13">
        <v>0</v>
      </c>
      <c r="P9445" s="12" t="str">
        <f>LEFT(Tabela2[[#This Row],[Código]],2)</f>
        <v>85</v>
      </c>
    </row>
    <row r="9446" spans="2:16" ht="15" customHeight="1" x14ac:dyDescent="0.25">
      <c r="B9446" s="36" t="str">
        <f>LOOKUP(Tabela2[[#This Row],[RESUMO]],Tabela3[Grupo],Tabela3[Meus produtos])</f>
        <v>Não</v>
      </c>
      <c r="C9446" s="30" t="s">
        <v>9006</v>
      </c>
      <c r="D9446" t="s">
        <v>21238</v>
      </c>
      <c r="E9446" t="s">
        <v>11853</v>
      </c>
      <c r="F9446" s="30" t="s">
        <v>19667</v>
      </c>
      <c r="G9446">
        <v>13.8</v>
      </c>
      <c r="H9446">
        <v>8.3699999999999992</v>
      </c>
      <c r="I9446">
        <v>12</v>
      </c>
      <c r="J9446">
        <v>0</v>
      </c>
      <c r="K9446" s="13">
        <v>0.3417</v>
      </c>
      <c r="L9446" s="13">
        <v>8.3699999999999997E-2</v>
      </c>
      <c r="M9446" s="13">
        <v>0.13800000000000001</v>
      </c>
      <c r="N9446" s="13">
        <v>0.12</v>
      </c>
      <c r="O9446" s="13">
        <v>0</v>
      </c>
      <c r="P9446" s="12" t="str">
        <f>LEFT(Tabela2[[#This Row],[Código]],2)</f>
        <v>85</v>
      </c>
    </row>
    <row r="9447" spans="2:16" ht="15" customHeight="1" x14ac:dyDescent="0.25">
      <c r="B9447" s="36" t="str">
        <f>LOOKUP(Tabela2[[#This Row],[RESUMO]],Tabela3[Grupo],Tabela3[Meus produtos])</f>
        <v>Não</v>
      </c>
      <c r="C9447" s="30" t="s">
        <v>9007</v>
      </c>
      <c r="D9447" t="s">
        <v>21238</v>
      </c>
      <c r="E9447" t="s">
        <v>11853</v>
      </c>
      <c r="F9447" s="30" t="s">
        <v>9008</v>
      </c>
      <c r="G9447">
        <v>14.78</v>
      </c>
      <c r="H9447">
        <v>8.3699999999999992</v>
      </c>
      <c r="I9447">
        <v>12</v>
      </c>
      <c r="J9447">
        <v>0</v>
      </c>
      <c r="K9447" s="13">
        <v>0.35149999999999998</v>
      </c>
      <c r="L9447" s="13">
        <v>8.3699999999999997E-2</v>
      </c>
      <c r="M9447" s="13">
        <v>0.14779999999999999</v>
      </c>
      <c r="N9447" s="13">
        <v>0.12</v>
      </c>
      <c r="O9447" s="13">
        <v>0</v>
      </c>
      <c r="P9447" s="12" t="str">
        <f>LEFT(Tabela2[[#This Row],[Código]],2)</f>
        <v>85</v>
      </c>
    </row>
    <row r="9448" spans="2:16" ht="15" customHeight="1" x14ac:dyDescent="0.25">
      <c r="B9448" s="36" t="str">
        <f>LOOKUP(Tabela2[[#This Row],[RESUMO]],Tabela3[Grupo],Tabela3[Meus produtos])</f>
        <v>Não</v>
      </c>
      <c r="C9448" s="30" t="s">
        <v>9009</v>
      </c>
      <c r="D9448" t="s">
        <v>21238</v>
      </c>
      <c r="E9448" t="s">
        <v>11853</v>
      </c>
      <c r="F9448" s="30" t="s">
        <v>19668</v>
      </c>
      <c r="G9448">
        <v>10.37</v>
      </c>
      <c r="H9448">
        <v>8.3699999999999992</v>
      </c>
      <c r="I9448">
        <v>12</v>
      </c>
      <c r="J9448">
        <v>0</v>
      </c>
      <c r="K9448" s="13">
        <v>0.30740000000000001</v>
      </c>
      <c r="L9448" s="13">
        <v>8.3699999999999997E-2</v>
      </c>
      <c r="M9448" s="13">
        <v>0.10369999999999999</v>
      </c>
      <c r="N9448" s="13">
        <v>0.12</v>
      </c>
      <c r="O9448" s="13">
        <v>0</v>
      </c>
      <c r="P9448" s="12" t="str">
        <f>LEFT(Tabela2[[#This Row],[Código]],2)</f>
        <v>85</v>
      </c>
    </row>
    <row r="9449" spans="2:16" ht="15" customHeight="1" x14ac:dyDescent="0.25">
      <c r="B9449" s="36" t="str">
        <f>LOOKUP(Tabela2[[#This Row],[RESUMO]],Tabela3[Grupo],Tabela3[Meus produtos])</f>
        <v>Não</v>
      </c>
      <c r="C9449" s="30" t="s">
        <v>9010</v>
      </c>
      <c r="D9449" t="s">
        <v>21238</v>
      </c>
      <c r="E9449" t="s">
        <v>11853</v>
      </c>
      <c r="F9449" s="30" t="s">
        <v>19669</v>
      </c>
      <c r="G9449">
        <v>14.78</v>
      </c>
      <c r="H9449">
        <v>8.3699999999999992</v>
      </c>
      <c r="I9449">
        <v>12</v>
      </c>
      <c r="J9449">
        <v>0</v>
      </c>
      <c r="K9449" s="13">
        <v>0.35149999999999998</v>
      </c>
      <c r="L9449" s="13">
        <v>8.3699999999999997E-2</v>
      </c>
      <c r="M9449" s="13">
        <v>0.14779999999999999</v>
      </c>
      <c r="N9449" s="13">
        <v>0.12</v>
      </c>
      <c r="O9449" s="13">
        <v>0</v>
      </c>
      <c r="P9449" s="12" t="str">
        <f>LEFT(Tabela2[[#This Row],[Código]],2)</f>
        <v>85</v>
      </c>
    </row>
    <row r="9450" spans="2:16" ht="15" customHeight="1" x14ac:dyDescent="0.25">
      <c r="B9450" s="36" t="str">
        <f>LOOKUP(Tabela2[[#This Row],[RESUMO]],Tabela3[Grupo],Tabela3[Meus produtos])</f>
        <v>Não</v>
      </c>
      <c r="C9450" s="30" t="s">
        <v>9011</v>
      </c>
      <c r="D9450" t="s">
        <v>21238</v>
      </c>
      <c r="E9450" t="s">
        <v>11853</v>
      </c>
      <c r="F9450" s="30" t="s">
        <v>19670</v>
      </c>
      <c r="G9450">
        <v>14.78</v>
      </c>
      <c r="H9450">
        <v>8.3699999999999992</v>
      </c>
      <c r="I9450">
        <v>12</v>
      </c>
      <c r="J9450">
        <v>0</v>
      </c>
      <c r="K9450" s="13">
        <v>0.35149999999999998</v>
      </c>
      <c r="L9450" s="13">
        <v>8.3699999999999997E-2</v>
      </c>
      <c r="M9450" s="13">
        <v>0.14779999999999999</v>
      </c>
      <c r="N9450" s="13">
        <v>0.12</v>
      </c>
      <c r="O9450" s="13">
        <v>0</v>
      </c>
      <c r="P9450" s="12" t="str">
        <f>LEFT(Tabela2[[#This Row],[Código]],2)</f>
        <v>85</v>
      </c>
    </row>
    <row r="9451" spans="2:16" ht="15" customHeight="1" x14ac:dyDescent="0.25">
      <c r="B9451" s="36" t="str">
        <f>LOOKUP(Tabela2[[#This Row],[RESUMO]],Tabela3[Grupo],Tabela3[Meus produtos])</f>
        <v>Não</v>
      </c>
      <c r="C9451" s="30" t="s">
        <v>9012</v>
      </c>
      <c r="D9451" t="s">
        <v>21238</v>
      </c>
      <c r="E9451" t="s">
        <v>11853</v>
      </c>
      <c r="F9451" s="30" t="s">
        <v>19671</v>
      </c>
      <c r="G9451">
        <v>13.8</v>
      </c>
      <c r="H9451">
        <v>8.3699999999999992</v>
      </c>
      <c r="I9451">
        <v>12</v>
      </c>
      <c r="J9451">
        <v>0</v>
      </c>
      <c r="K9451" s="13">
        <v>0.3417</v>
      </c>
      <c r="L9451" s="13">
        <v>8.3699999999999997E-2</v>
      </c>
      <c r="M9451" s="13">
        <v>0.13800000000000001</v>
      </c>
      <c r="N9451" s="13">
        <v>0.12</v>
      </c>
      <c r="O9451" s="13">
        <v>0</v>
      </c>
      <c r="P9451" s="12" t="str">
        <f>LEFT(Tabela2[[#This Row],[Código]],2)</f>
        <v>85</v>
      </c>
    </row>
    <row r="9452" spans="2:16" ht="15" customHeight="1" x14ac:dyDescent="0.25">
      <c r="B9452" s="36" t="str">
        <f>LOOKUP(Tabela2[[#This Row],[RESUMO]],Tabela3[Grupo],Tabela3[Meus produtos])</f>
        <v>Não</v>
      </c>
      <c r="C9452" s="30" t="s">
        <v>9013</v>
      </c>
      <c r="D9452" t="s">
        <v>21238</v>
      </c>
      <c r="E9452" t="s">
        <v>11853</v>
      </c>
      <c r="F9452" s="30" t="s">
        <v>19672</v>
      </c>
      <c r="G9452">
        <v>13.8</v>
      </c>
      <c r="H9452">
        <v>8.3699999999999992</v>
      </c>
      <c r="I9452">
        <v>12</v>
      </c>
      <c r="J9452">
        <v>0</v>
      </c>
      <c r="K9452" s="13">
        <v>0.3417</v>
      </c>
      <c r="L9452" s="13">
        <v>8.3699999999999997E-2</v>
      </c>
      <c r="M9452" s="13">
        <v>0.13800000000000001</v>
      </c>
      <c r="N9452" s="13">
        <v>0.12</v>
      </c>
      <c r="O9452" s="13">
        <v>0</v>
      </c>
      <c r="P9452" s="12" t="str">
        <f>LEFT(Tabela2[[#This Row],[Código]],2)</f>
        <v>85</v>
      </c>
    </row>
    <row r="9453" spans="2:16" ht="15" customHeight="1" x14ac:dyDescent="0.25">
      <c r="B9453" s="36" t="str">
        <f>LOOKUP(Tabela2[[#This Row],[RESUMO]],Tabela3[Grupo],Tabela3[Meus produtos])</f>
        <v>Não</v>
      </c>
      <c r="C9453" s="30" t="s">
        <v>9014</v>
      </c>
      <c r="D9453" t="s">
        <v>21238</v>
      </c>
      <c r="E9453" t="s">
        <v>11853</v>
      </c>
      <c r="F9453" s="30" t="s">
        <v>19673</v>
      </c>
      <c r="G9453">
        <v>13.8</v>
      </c>
      <c r="H9453">
        <v>8.3699999999999992</v>
      </c>
      <c r="I9453">
        <v>12</v>
      </c>
      <c r="J9453">
        <v>0</v>
      </c>
      <c r="K9453" s="13">
        <v>0.3417</v>
      </c>
      <c r="L9453" s="13">
        <v>8.3699999999999997E-2</v>
      </c>
      <c r="M9453" s="13">
        <v>0.13800000000000001</v>
      </c>
      <c r="N9453" s="13">
        <v>0.12</v>
      </c>
      <c r="O9453" s="13">
        <v>0</v>
      </c>
      <c r="P9453" s="12" t="str">
        <f>LEFT(Tabela2[[#This Row],[Código]],2)</f>
        <v>85</v>
      </c>
    </row>
    <row r="9454" spans="2:16" ht="15" customHeight="1" x14ac:dyDescent="0.25">
      <c r="B9454" s="36" t="str">
        <f>LOOKUP(Tabela2[[#This Row],[RESUMO]],Tabela3[Grupo],Tabela3[Meus produtos])</f>
        <v>Não</v>
      </c>
      <c r="C9454" s="30" t="s">
        <v>9015</v>
      </c>
      <c r="D9454" t="s">
        <v>21238</v>
      </c>
      <c r="E9454" t="s">
        <v>11853</v>
      </c>
      <c r="F9454" s="30" t="s">
        <v>19674</v>
      </c>
      <c r="G9454">
        <v>13.8</v>
      </c>
      <c r="H9454">
        <v>8.3699999999999992</v>
      </c>
      <c r="I9454">
        <v>12</v>
      </c>
      <c r="J9454">
        <v>0</v>
      </c>
      <c r="K9454" s="13">
        <v>0.3417</v>
      </c>
      <c r="L9454" s="13">
        <v>8.3699999999999997E-2</v>
      </c>
      <c r="M9454" s="13">
        <v>0.13800000000000001</v>
      </c>
      <c r="N9454" s="13">
        <v>0.12</v>
      </c>
      <c r="O9454" s="13">
        <v>0</v>
      </c>
      <c r="P9454" s="12" t="str">
        <f>LEFT(Tabela2[[#This Row],[Código]],2)</f>
        <v>85</v>
      </c>
    </row>
    <row r="9455" spans="2:16" ht="15" customHeight="1" x14ac:dyDescent="0.25">
      <c r="B9455" s="36" t="str">
        <f>LOOKUP(Tabela2[[#This Row],[RESUMO]],Tabela3[Grupo],Tabela3[Meus produtos])</f>
        <v>Não</v>
      </c>
      <c r="C9455" s="30" t="s">
        <v>9016</v>
      </c>
      <c r="D9455" t="s">
        <v>21238</v>
      </c>
      <c r="E9455" t="s">
        <v>11853</v>
      </c>
      <c r="F9455" s="30" t="s">
        <v>19675</v>
      </c>
      <c r="G9455">
        <v>10.37</v>
      </c>
      <c r="H9455">
        <v>8.3699999999999992</v>
      </c>
      <c r="I9455">
        <v>12</v>
      </c>
      <c r="J9455">
        <v>0</v>
      </c>
      <c r="K9455" s="13">
        <v>0.30740000000000001</v>
      </c>
      <c r="L9455" s="13">
        <v>8.3699999999999997E-2</v>
      </c>
      <c r="M9455" s="13">
        <v>0.10369999999999999</v>
      </c>
      <c r="N9455" s="13">
        <v>0.12</v>
      </c>
      <c r="O9455" s="13">
        <v>0</v>
      </c>
      <c r="P9455" s="12" t="str">
        <f>LEFT(Tabela2[[#This Row],[Código]],2)</f>
        <v>85</v>
      </c>
    </row>
    <row r="9456" spans="2:16" ht="15" customHeight="1" x14ac:dyDescent="0.25">
      <c r="B9456" s="36" t="str">
        <f>LOOKUP(Tabela2[[#This Row],[RESUMO]],Tabela3[Grupo],Tabela3[Meus produtos])</f>
        <v>Não</v>
      </c>
      <c r="C9456" s="30" t="s">
        <v>9017</v>
      </c>
      <c r="D9456" t="s">
        <v>21238</v>
      </c>
      <c r="E9456" t="s">
        <v>11853</v>
      </c>
      <c r="F9456" s="30" t="s">
        <v>19676</v>
      </c>
      <c r="G9456">
        <v>13.8</v>
      </c>
      <c r="H9456">
        <v>8.3699999999999992</v>
      </c>
      <c r="I9456">
        <v>12</v>
      </c>
      <c r="J9456">
        <v>0</v>
      </c>
      <c r="K9456" s="13">
        <v>0.3417</v>
      </c>
      <c r="L9456" s="13">
        <v>8.3699999999999997E-2</v>
      </c>
      <c r="M9456" s="13">
        <v>0.13800000000000001</v>
      </c>
      <c r="N9456" s="13">
        <v>0.12</v>
      </c>
      <c r="O9456" s="13">
        <v>0</v>
      </c>
      <c r="P9456" s="12" t="str">
        <f>LEFT(Tabela2[[#This Row],[Código]],2)</f>
        <v>85</v>
      </c>
    </row>
    <row r="9457" spans="2:16" ht="15" customHeight="1" x14ac:dyDescent="0.25">
      <c r="B9457" s="36" t="str">
        <f>LOOKUP(Tabela2[[#This Row],[RESUMO]],Tabela3[Grupo],Tabela3[Meus produtos])</f>
        <v>Não</v>
      </c>
      <c r="C9457" s="30" t="s">
        <v>9018</v>
      </c>
      <c r="D9457" t="s">
        <v>21238</v>
      </c>
      <c r="E9457" t="s">
        <v>11853</v>
      </c>
      <c r="F9457" s="30" t="s">
        <v>19677</v>
      </c>
      <c r="G9457">
        <v>14.78</v>
      </c>
      <c r="H9457">
        <v>8.3699999999999992</v>
      </c>
      <c r="I9457">
        <v>12</v>
      </c>
      <c r="J9457">
        <v>0</v>
      </c>
      <c r="K9457" s="13">
        <v>0.35149999999999998</v>
      </c>
      <c r="L9457" s="13">
        <v>8.3699999999999997E-2</v>
      </c>
      <c r="M9457" s="13">
        <v>0.14779999999999999</v>
      </c>
      <c r="N9457" s="13">
        <v>0.12</v>
      </c>
      <c r="O9457" s="13">
        <v>0</v>
      </c>
      <c r="P9457" s="12" t="str">
        <f>LEFT(Tabela2[[#This Row],[Código]],2)</f>
        <v>85</v>
      </c>
    </row>
    <row r="9458" spans="2:16" ht="15" customHeight="1" x14ac:dyDescent="0.25">
      <c r="B9458" s="36" t="str">
        <f>LOOKUP(Tabela2[[#This Row],[RESUMO]],Tabela3[Grupo],Tabela3[Meus produtos])</f>
        <v>Não</v>
      </c>
      <c r="C9458" s="30" t="s">
        <v>9019</v>
      </c>
      <c r="D9458" t="s">
        <v>21238</v>
      </c>
      <c r="E9458" t="s">
        <v>11853</v>
      </c>
      <c r="F9458" s="30" t="s">
        <v>19678</v>
      </c>
      <c r="G9458">
        <v>16.77</v>
      </c>
      <c r="H9458">
        <v>8.3699999999999992</v>
      </c>
      <c r="I9458">
        <v>12</v>
      </c>
      <c r="J9458">
        <v>0</v>
      </c>
      <c r="K9458" s="13">
        <v>0.37139999999999995</v>
      </c>
      <c r="L9458" s="13">
        <v>8.3699999999999997E-2</v>
      </c>
      <c r="M9458" s="13">
        <v>0.16769999999999999</v>
      </c>
      <c r="N9458" s="13">
        <v>0.12</v>
      </c>
      <c r="O9458" s="13">
        <v>0</v>
      </c>
      <c r="P9458" s="12" t="str">
        <f>LEFT(Tabela2[[#This Row],[Código]],2)</f>
        <v>85</v>
      </c>
    </row>
    <row r="9459" spans="2:16" ht="15" customHeight="1" x14ac:dyDescent="0.25">
      <c r="B9459" s="36" t="str">
        <f>LOOKUP(Tabela2[[#This Row],[RESUMO]],Tabela3[Grupo],Tabela3[Meus produtos])</f>
        <v>Não</v>
      </c>
      <c r="C9459" s="30" t="s">
        <v>9020</v>
      </c>
      <c r="D9459" t="s">
        <v>21238</v>
      </c>
      <c r="E9459" t="s">
        <v>11853</v>
      </c>
      <c r="F9459" s="30" t="s">
        <v>19679</v>
      </c>
      <c r="G9459">
        <v>13.8</v>
      </c>
      <c r="H9459">
        <v>8.3699999999999992</v>
      </c>
      <c r="I9459">
        <v>12</v>
      </c>
      <c r="J9459">
        <v>0</v>
      </c>
      <c r="K9459" s="13">
        <v>0.3417</v>
      </c>
      <c r="L9459" s="13">
        <v>8.3699999999999997E-2</v>
      </c>
      <c r="M9459" s="13">
        <v>0.13800000000000001</v>
      </c>
      <c r="N9459" s="13">
        <v>0.12</v>
      </c>
      <c r="O9459" s="13">
        <v>0</v>
      </c>
      <c r="P9459" s="12" t="str">
        <f>LEFT(Tabela2[[#This Row],[Código]],2)</f>
        <v>85</v>
      </c>
    </row>
    <row r="9460" spans="2:16" ht="15" customHeight="1" x14ac:dyDescent="0.25">
      <c r="B9460" s="36" t="str">
        <f>LOOKUP(Tabela2[[#This Row],[RESUMO]],Tabela3[Grupo],Tabela3[Meus produtos])</f>
        <v>Não</v>
      </c>
      <c r="C9460" s="30" t="s">
        <v>9021</v>
      </c>
      <c r="D9460" t="s">
        <v>21238</v>
      </c>
      <c r="E9460" t="s">
        <v>11853</v>
      </c>
      <c r="F9460" s="30" t="s">
        <v>19680</v>
      </c>
      <c r="G9460">
        <v>6.44</v>
      </c>
      <c r="H9460">
        <v>4.33</v>
      </c>
      <c r="I9460">
        <v>12</v>
      </c>
      <c r="J9460">
        <v>0</v>
      </c>
      <c r="K9460" s="13">
        <v>0.22769999999999999</v>
      </c>
      <c r="L9460" s="13">
        <v>4.3299999999999998E-2</v>
      </c>
      <c r="M9460" s="13">
        <v>6.4399999999999999E-2</v>
      </c>
      <c r="N9460" s="13">
        <v>0.12</v>
      </c>
      <c r="O9460" s="13">
        <v>0</v>
      </c>
      <c r="P9460" s="12" t="str">
        <f>LEFT(Tabela2[[#This Row],[Código]],2)</f>
        <v>85</v>
      </c>
    </row>
    <row r="9461" spans="2:16" ht="15" customHeight="1" x14ac:dyDescent="0.25">
      <c r="B9461" s="36" t="str">
        <f>LOOKUP(Tabela2[[#This Row],[RESUMO]],Tabela3[Grupo],Tabela3[Meus produtos])</f>
        <v>Não</v>
      </c>
      <c r="C9461" s="30" t="s">
        <v>9022</v>
      </c>
      <c r="D9461" t="s">
        <v>21238</v>
      </c>
      <c r="E9461" t="s">
        <v>11853</v>
      </c>
      <c r="F9461" s="30" t="s">
        <v>19681</v>
      </c>
      <c r="G9461">
        <v>10.37</v>
      </c>
      <c r="H9461">
        <v>8.3699999999999992</v>
      </c>
      <c r="I9461">
        <v>12</v>
      </c>
      <c r="J9461">
        <v>0</v>
      </c>
      <c r="K9461" s="13">
        <v>0.30740000000000001</v>
      </c>
      <c r="L9461" s="13">
        <v>8.3699999999999997E-2</v>
      </c>
      <c r="M9461" s="13">
        <v>0.10369999999999999</v>
      </c>
      <c r="N9461" s="13">
        <v>0.12</v>
      </c>
      <c r="O9461" s="13">
        <v>0</v>
      </c>
      <c r="P9461" s="12" t="str">
        <f>LEFT(Tabela2[[#This Row],[Código]],2)</f>
        <v>85</v>
      </c>
    </row>
    <row r="9462" spans="2:16" ht="15" customHeight="1" x14ac:dyDescent="0.25">
      <c r="B9462" s="36" t="str">
        <f>LOOKUP(Tabela2[[#This Row],[RESUMO]],Tabela3[Grupo],Tabela3[Meus produtos])</f>
        <v>Não</v>
      </c>
      <c r="C9462" s="30" t="s">
        <v>9023</v>
      </c>
      <c r="D9462" t="s">
        <v>21238</v>
      </c>
      <c r="E9462" t="s">
        <v>11853</v>
      </c>
      <c r="F9462" s="30" t="s">
        <v>19682</v>
      </c>
      <c r="G9462">
        <v>14.78</v>
      </c>
      <c r="H9462">
        <v>8.3699999999999992</v>
      </c>
      <c r="I9462">
        <v>12</v>
      </c>
      <c r="J9462">
        <v>0</v>
      </c>
      <c r="K9462" s="13">
        <v>0.35149999999999998</v>
      </c>
      <c r="L9462" s="13">
        <v>8.3699999999999997E-2</v>
      </c>
      <c r="M9462" s="13">
        <v>0.14779999999999999</v>
      </c>
      <c r="N9462" s="13">
        <v>0.12</v>
      </c>
      <c r="O9462" s="13">
        <v>0</v>
      </c>
      <c r="P9462" s="12" t="str">
        <f>LEFT(Tabela2[[#This Row],[Código]],2)</f>
        <v>85</v>
      </c>
    </row>
    <row r="9463" spans="2:16" ht="15" customHeight="1" x14ac:dyDescent="0.25">
      <c r="B9463" s="36" t="str">
        <f>LOOKUP(Tabela2[[#This Row],[RESUMO]],Tabela3[Grupo],Tabela3[Meus produtos])</f>
        <v>Não</v>
      </c>
      <c r="C9463" s="30" t="s">
        <v>9024</v>
      </c>
      <c r="D9463" t="s">
        <v>21238</v>
      </c>
      <c r="E9463" t="s">
        <v>11853</v>
      </c>
      <c r="F9463" s="30" t="s">
        <v>19683</v>
      </c>
      <c r="G9463">
        <v>10.37</v>
      </c>
      <c r="H9463">
        <v>8.3699999999999992</v>
      </c>
      <c r="I9463">
        <v>12</v>
      </c>
      <c r="J9463">
        <v>0</v>
      </c>
      <c r="K9463" s="13">
        <v>0.30740000000000001</v>
      </c>
      <c r="L9463" s="13">
        <v>8.3699999999999997E-2</v>
      </c>
      <c r="M9463" s="13">
        <v>0.10369999999999999</v>
      </c>
      <c r="N9463" s="13">
        <v>0.12</v>
      </c>
      <c r="O9463" s="13">
        <v>0</v>
      </c>
      <c r="P9463" s="12" t="str">
        <f>LEFT(Tabela2[[#This Row],[Código]],2)</f>
        <v>85</v>
      </c>
    </row>
    <row r="9464" spans="2:16" ht="15" customHeight="1" x14ac:dyDescent="0.25">
      <c r="B9464" s="36" t="str">
        <f>LOOKUP(Tabela2[[#This Row],[RESUMO]],Tabela3[Grupo],Tabela3[Meus produtos])</f>
        <v>Não</v>
      </c>
      <c r="C9464" s="30" t="s">
        <v>9025</v>
      </c>
      <c r="D9464" t="s">
        <v>21238</v>
      </c>
      <c r="E9464" t="s">
        <v>11853</v>
      </c>
      <c r="F9464" s="30" t="s">
        <v>19684</v>
      </c>
      <c r="G9464">
        <v>14.78</v>
      </c>
      <c r="H9464">
        <v>8.3699999999999992</v>
      </c>
      <c r="I9464">
        <v>12</v>
      </c>
      <c r="J9464">
        <v>0</v>
      </c>
      <c r="K9464" s="13">
        <v>0.35149999999999998</v>
      </c>
      <c r="L9464" s="13">
        <v>8.3699999999999997E-2</v>
      </c>
      <c r="M9464" s="13">
        <v>0.14779999999999999</v>
      </c>
      <c r="N9464" s="13">
        <v>0.12</v>
      </c>
      <c r="O9464" s="13">
        <v>0</v>
      </c>
      <c r="P9464" s="12" t="str">
        <f>LEFT(Tabela2[[#This Row],[Código]],2)</f>
        <v>85</v>
      </c>
    </row>
    <row r="9465" spans="2:16" ht="15" customHeight="1" x14ac:dyDescent="0.25">
      <c r="B9465" s="36" t="str">
        <f>LOOKUP(Tabela2[[#This Row],[RESUMO]],Tabela3[Grupo],Tabela3[Meus produtos])</f>
        <v>Não</v>
      </c>
      <c r="C9465" s="30" t="s">
        <v>9026</v>
      </c>
      <c r="D9465" t="s">
        <v>21238</v>
      </c>
      <c r="E9465" t="s">
        <v>11853</v>
      </c>
      <c r="F9465" s="30" t="s">
        <v>19685</v>
      </c>
      <c r="G9465">
        <v>14.78</v>
      </c>
      <c r="H9465">
        <v>8.3699999999999992</v>
      </c>
      <c r="I9465">
        <v>12</v>
      </c>
      <c r="J9465">
        <v>0</v>
      </c>
      <c r="K9465" s="13">
        <v>0.35149999999999998</v>
      </c>
      <c r="L9465" s="13">
        <v>8.3699999999999997E-2</v>
      </c>
      <c r="M9465" s="13">
        <v>0.14779999999999999</v>
      </c>
      <c r="N9465" s="13">
        <v>0.12</v>
      </c>
      <c r="O9465" s="13">
        <v>0</v>
      </c>
      <c r="P9465" s="12" t="str">
        <f>LEFT(Tabela2[[#This Row],[Código]],2)</f>
        <v>85</v>
      </c>
    </row>
    <row r="9466" spans="2:16" ht="15" customHeight="1" x14ac:dyDescent="0.25">
      <c r="B9466" s="36" t="str">
        <f>LOOKUP(Tabela2[[#This Row],[RESUMO]],Tabela3[Grupo],Tabela3[Meus produtos])</f>
        <v>Não</v>
      </c>
      <c r="C9466" s="30" t="s">
        <v>9027</v>
      </c>
      <c r="D9466" t="s">
        <v>21238</v>
      </c>
      <c r="E9466" t="s">
        <v>11853</v>
      </c>
      <c r="F9466" s="30" t="s">
        <v>19686</v>
      </c>
      <c r="G9466">
        <v>14.78</v>
      </c>
      <c r="H9466">
        <v>8.3699999999999992</v>
      </c>
      <c r="I9466">
        <v>12</v>
      </c>
      <c r="J9466">
        <v>0</v>
      </c>
      <c r="K9466" s="13">
        <v>0.35149999999999998</v>
      </c>
      <c r="L9466" s="13">
        <v>8.3699999999999997E-2</v>
      </c>
      <c r="M9466" s="13">
        <v>0.14779999999999999</v>
      </c>
      <c r="N9466" s="13">
        <v>0.12</v>
      </c>
      <c r="O9466" s="13">
        <v>0</v>
      </c>
      <c r="P9466" s="12" t="str">
        <f>LEFT(Tabela2[[#This Row],[Código]],2)</f>
        <v>85</v>
      </c>
    </row>
    <row r="9467" spans="2:16" ht="15" customHeight="1" x14ac:dyDescent="0.25">
      <c r="B9467" s="36" t="str">
        <f>LOOKUP(Tabela2[[#This Row],[RESUMO]],Tabela3[Grupo],Tabela3[Meus produtos])</f>
        <v>Não</v>
      </c>
      <c r="C9467" s="30" t="s">
        <v>9028</v>
      </c>
      <c r="D9467" t="s">
        <v>21238</v>
      </c>
      <c r="E9467" t="s">
        <v>11853</v>
      </c>
      <c r="F9467" s="30" t="s">
        <v>19687</v>
      </c>
      <c r="G9467">
        <v>13.8</v>
      </c>
      <c r="H9467">
        <v>8.3699999999999992</v>
      </c>
      <c r="I9467">
        <v>12</v>
      </c>
      <c r="J9467">
        <v>0</v>
      </c>
      <c r="K9467" s="13">
        <v>0.3417</v>
      </c>
      <c r="L9467" s="13">
        <v>8.3699999999999997E-2</v>
      </c>
      <c r="M9467" s="13">
        <v>0.13800000000000001</v>
      </c>
      <c r="N9467" s="13">
        <v>0.12</v>
      </c>
      <c r="O9467" s="13">
        <v>0</v>
      </c>
      <c r="P9467" s="12" t="str">
        <f>LEFT(Tabela2[[#This Row],[Código]],2)</f>
        <v>85</v>
      </c>
    </row>
    <row r="9468" spans="2:16" ht="15" customHeight="1" x14ac:dyDescent="0.25">
      <c r="B9468" s="36" t="str">
        <f>LOOKUP(Tabela2[[#This Row],[RESUMO]],Tabela3[Grupo],Tabela3[Meus produtos])</f>
        <v>Não</v>
      </c>
      <c r="C9468" s="30" t="s">
        <v>9029</v>
      </c>
      <c r="D9468" t="s">
        <v>21238</v>
      </c>
      <c r="E9468" t="s">
        <v>11853</v>
      </c>
      <c r="F9468" s="30" t="s">
        <v>19688</v>
      </c>
      <c r="G9468">
        <v>13.8</v>
      </c>
      <c r="H9468">
        <v>8.3699999999999992</v>
      </c>
      <c r="I9468">
        <v>12</v>
      </c>
      <c r="J9468">
        <v>0</v>
      </c>
      <c r="K9468" s="13">
        <v>0.3417</v>
      </c>
      <c r="L9468" s="13">
        <v>8.3699999999999997E-2</v>
      </c>
      <c r="M9468" s="13">
        <v>0.13800000000000001</v>
      </c>
      <c r="N9468" s="13">
        <v>0.12</v>
      </c>
      <c r="O9468" s="13">
        <v>0</v>
      </c>
      <c r="P9468" s="12" t="str">
        <f>LEFT(Tabela2[[#This Row],[Código]],2)</f>
        <v>85</v>
      </c>
    </row>
    <row r="9469" spans="2:16" ht="15" customHeight="1" x14ac:dyDescent="0.25">
      <c r="B9469" s="36" t="str">
        <f>LOOKUP(Tabela2[[#This Row],[RESUMO]],Tabela3[Grupo],Tabela3[Meus produtos])</f>
        <v>Não</v>
      </c>
      <c r="C9469" s="30" t="s">
        <v>9030</v>
      </c>
      <c r="D9469" t="s">
        <v>21238</v>
      </c>
      <c r="E9469" t="s">
        <v>11853</v>
      </c>
      <c r="F9469" s="30" t="s">
        <v>19689</v>
      </c>
      <c r="G9469">
        <v>10.37</v>
      </c>
      <c r="H9469">
        <v>8.3699999999999992</v>
      </c>
      <c r="I9469">
        <v>12</v>
      </c>
      <c r="J9469">
        <v>0</v>
      </c>
      <c r="K9469" s="13">
        <v>0.30740000000000001</v>
      </c>
      <c r="L9469" s="13">
        <v>8.3699999999999997E-2</v>
      </c>
      <c r="M9469" s="13">
        <v>0.10369999999999999</v>
      </c>
      <c r="N9469" s="13">
        <v>0.12</v>
      </c>
      <c r="O9469" s="13">
        <v>0</v>
      </c>
      <c r="P9469" s="12" t="str">
        <f>LEFT(Tabela2[[#This Row],[Código]],2)</f>
        <v>85</v>
      </c>
    </row>
    <row r="9470" spans="2:16" ht="15" customHeight="1" x14ac:dyDescent="0.25">
      <c r="B9470" s="36" t="str">
        <f>LOOKUP(Tabela2[[#This Row],[RESUMO]],Tabela3[Grupo],Tabela3[Meus produtos])</f>
        <v>Não</v>
      </c>
      <c r="C9470" s="30" t="s">
        <v>9031</v>
      </c>
      <c r="D9470" t="s">
        <v>21238</v>
      </c>
      <c r="E9470" t="s">
        <v>11853</v>
      </c>
      <c r="F9470" s="30" t="s">
        <v>9032</v>
      </c>
      <c r="G9470">
        <v>13.8</v>
      </c>
      <c r="H9470">
        <v>8.3699999999999992</v>
      </c>
      <c r="I9470">
        <v>12</v>
      </c>
      <c r="J9470">
        <v>0</v>
      </c>
      <c r="K9470" s="13">
        <v>0.3417</v>
      </c>
      <c r="L9470" s="13">
        <v>8.3699999999999997E-2</v>
      </c>
      <c r="M9470" s="13">
        <v>0.13800000000000001</v>
      </c>
      <c r="N9470" s="13">
        <v>0.12</v>
      </c>
      <c r="O9470" s="13">
        <v>0</v>
      </c>
      <c r="P9470" s="12" t="str">
        <f>LEFT(Tabela2[[#This Row],[Código]],2)</f>
        <v>85</v>
      </c>
    </row>
    <row r="9471" spans="2:16" ht="15" customHeight="1" x14ac:dyDescent="0.25">
      <c r="B9471" s="36" t="str">
        <f>LOOKUP(Tabela2[[#This Row],[RESUMO]],Tabela3[Grupo],Tabela3[Meus produtos])</f>
        <v>Não</v>
      </c>
      <c r="C9471" s="30" t="s">
        <v>9033</v>
      </c>
      <c r="D9471" t="s">
        <v>21238</v>
      </c>
      <c r="E9471" t="s">
        <v>11853</v>
      </c>
      <c r="F9471" s="30" t="s">
        <v>19690</v>
      </c>
      <c r="G9471">
        <v>14.78</v>
      </c>
      <c r="H9471">
        <v>8.3699999999999992</v>
      </c>
      <c r="I9471">
        <v>12</v>
      </c>
      <c r="J9471">
        <v>0</v>
      </c>
      <c r="K9471" s="13">
        <v>0.35149999999999998</v>
      </c>
      <c r="L9471" s="13">
        <v>8.3699999999999997E-2</v>
      </c>
      <c r="M9471" s="13">
        <v>0.14779999999999999</v>
      </c>
      <c r="N9471" s="13">
        <v>0.12</v>
      </c>
      <c r="O9471" s="13">
        <v>0</v>
      </c>
      <c r="P9471" s="12" t="str">
        <f>LEFT(Tabela2[[#This Row],[Código]],2)</f>
        <v>85</v>
      </c>
    </row>
    <row r="9472" spans="2:16" ht="15" customHeight="1" x14ac:dyDescent="0.25">
      <c r="B9472" s="36" t="str">
        <f>LOOKUP(Tabela2[[#This Row],[RESUMO]],Tabela3[Grupo],Tabela3[Meus produtos])</f>
        <v>Não</v>
      </c>
      <c r="C9472" s="30" t="s">
        <v>9034</v>
      </c>
      <c r="D9472" t="s">
        <v>21238</v>
      </c>
      <c r="E9472" t="s">
        <v>11853</v>
      </c>
      <c r="F9472" s="30" t="s">
        <v>9035</v>
      </c>
      <c r="G9472">
        <v>13.8</v>
      </c>
      <c r="H9472">
        <v>8.3699999999999992</v>
      </c>
      <c r="I9472">
        <v>12</v>
      </c>
      <c r="J9472">
        <v>0</v>
      </c>
      <c r="K9472" s="13">
        <v>0.3417</v>
      </c>
      <c r="L9472" s="13">
        <v>8.3699999999999997E-2</v>
      </c>
      <c r="M9472" s="13">
        <v>0.13800000000000001</v>
      </c>
      <c r="N9472" s="13">
        <v>0.12</v>
      </c>
      <c r="O9472" s="13">
        <v>0</v>
      </c>
      <c r="P9472" s="12" t="str">
        <f>LEFT(Tabela2[[#This Row],[Código]],2)</f>
        <v>85</v>
      </c>
    </row>
    <row r="9473" spans="2:16" ht="15" customHeight="1" x14ac:dyDescent="0.25">
      <c r="B9473" s="36" t="str">
        <f>LOOKUP(Tabela2[[#This Row],[RESUMO]],Tabela3[Grupo],Tabela3[Meus produtos])</f>
        <v>Não</v>
      </c>
      <c r="C9473" s="30" t="s">
        <v>9036</v>
      </c>
      <c r="D9473" t="s">
        <v>21238</v>
      </c>
      <c r="E9473" t="s">
        <v>11853</v>
      </c>
      <c r="F9473" s="30" t="s">
        <v>19691</v>
      </c>
      <c r="G9473">
        <v>13.8</v>
      </c>
      <c r="H9473">
        <v>8.3699999999999992</v>
      </c>
      <c r="I9473">
        <v>12</v>
      </c>
      <c r="J9473">
        <v>0</v>
      </c>
      <c r="K9473" s="13">
        <v>0.3417</v>
      </c>
      <c r="L9473" s="13">
        <v>8.3699999999999997E-2</v>
      </c>
      <c r="M9473" s="13">
        <v>0.13800000000000001</v>
      </c>
      <c r="N9473" s="13">
        <v>0.12</v>
      </c>
      <c r="O9473" s="13">
        <v>0</v>
      </c>
      <c r="P9473" s="12" t="str">
        <f>LEFT(Tabela2[[#This Row],[Código]],2)</f>
        <v>85</v>
      </c>
    </row>
    <row r="9474" spans="2:16" ht="15" customHeight="1" x14ac:dyDescent="0.25">
      <c r="B9474" s="36" t="str">
        <f>LOOKUP(Tabela2[[#This Row],[RESUMO]],Tabela3[Grupo],Tabela3[Meus produtos])</f>
        <v>Não</v>
      </c>
      <c r="C9474" s="30" t="s">
        <v>9037</v>
      </c>
      <c r="D9474" t="s">
        <v>21238</v>
      </c>
      <c r="E9474" t="s">
        <v>11853</v>
      </c>
      <c r="F9474" s="30" t="s">
        <v>19692</v>
      </c>
      <c r="G9474">
        <v>16.86</v>
      </c>
      <c r="H9474">
        <v>9.5299999999999994</v>
      </c>
      <c r="I9474">
        <v>12</v>
      </c>
      <c r="J9474">
        <v>0</v>
      </c>
      <c r="K9474" s="13">
        <v>0.38390000000000002</v>
      </c>
      <c r="L9474" s="13">
        <v>9.5299999999999996E-2</v>
      </c>
      <c r="M9474" s="13">
        <v>0.1686</v>
      </c>
      <c r="N9474" s="13">
        <v>0.12</v>
      </c>
      <c r="O9474" s="13">
        <v>0</v>
      </c>
      <c r="P9474" s="12" t="str">
        <f>LEFT(Tabela2[[#This Row],[Código]],2)</f>
        <v>85</v>
      </c>
    </row>
    <row r="9475" spans="2:16" ht="15" customHeight="1" x14ac:dyDescent="0.25">
      <c r="B9475" s="36" t="str">
        <f>LOOKUP(Tabela2[[#This Row],[RESUMO]],Tabela3[Grupo],Tabela3[Meus produtos])</f>
        <v>Não</v>
      </c>
      <c r="C9475" s="30" t="s">
        <v>9038</v>
      </c>
      <c r="D9475" t="s">
        <v>21238</v>
      </c>
      <c r="E9475" t="s">
        <v>11853</v>
      </c>
      <c r="F9475" s="30" t="s">
        <v>19693</v>
      </c>
      <c r="G9475">
        <v>14.3</v>
      </c>
      <c r="H9475">
        <v>8.3699999999999992</v>
      </c>
      <c r="I9475">
        <v>12</v>
      </c>
      <c r="J9475">
        <v>0</v>
      </c>
      <c r="K9475" s="13">
        <v>0.34670000000000001</v>
      </c>
      <c r="L9475" s="13">
        <v>8.3699999999999997E-2</v>
      </c>
      <c r="M9475" s="13">
        <v>0.14300000000000002</v>
      </c>
      <c r="N9475" s="13">
        <v>0.12</v>
      </c>
      <c r="O9475" s="13">
        <v>0</v>
      </c>
      <c r="P9475" s="12" t="str">
        <f>LEFT(Tabela2[[#This Row],[Código]],2)</f>
        <v>85</v>
      </c>
    </row>
    <row r="9476" spans="2:16" ht="15" customHeight="1" x14ac:dyDescent="0.25">
      <c r="B9476" s="36" t="str">
        <f>LOOKUP(Tabela2[[#This Row],[RESUMO]],Tabela3[Grupo],Tabela3[Meus produtos])</f>
        <v>Não</v>
      </c>
      <c r="C9476" s="30" t="s">
        <v>9039</v>
      </c>
      <c r="D9476" t="s">
        <v>21238</v>
      </c>
      <c r="E9476" t="s">
        <v>11853</v>
      </c>
      <c r="F9476" s="30" t="s">
        <v>19694</v>
      </c>
      <c r="G9476">
        <v>13.8</v>
      </c>
      <c r="H9476">
        <v>8.3699999999999992</v>
      </c>
      <c r="I9476">
        <v>12</v>
      </c>
      <c r="J9476">
        <v>0</v>
      </c>
      <c r="K9476" s="13">
        <v>0.3417</v>
      </c>
      <c r="L9476" s="13">
        <v>8.3699999999999997E-2</v>
      </c>
      <c r="M9476" s="13">
        <v>0.13800000000000001</v>
      </c>
      <c r="N9476" s="13">
        <v>0.12</v>
      </c>
      <c r="O9476" s="13">
        <v>0</v>
      </c>
      <c r="P9476" s="12" t="str">
        <f>LEFT(Tabela2[[#This Row],[Código]],2)</f>
        <v>85</v>
      </c>
    </row>
    <row r="9477" spans="2:16" ht="15" customHeight="1" x14ac:dyDescent="0.25">
      <c r="B9477" s="36" t="str">
        <f>LOOKUP(Tabela2[[#This Row],[RESUMO]],Tabela3[Grupo],Tabela3[Meus produtos])</f>
        <v>Não</v>
      </c>
      <c r="C9477" s="30" t="s">
        <v>9040</v>
      </c>
      <c r="D9477" t="s">
        <v>21238</v>
      </c>
      <c r="E9477" t="s">
        <v>11853</v>
      </c>
      <c r="F9477" s="30" t="s">
        <v>19695</v>
      </c>
      <c r="G9477">
        <v>10.96</v>
      </c>
      <c r="H9477">
        <v>8.9600000000000009</v>
      </c>
      <c r="I9477">
        <v>12</v>
      </c>
      <c r="J9477">
        <v>0</v>
      </c>
      <c r="K9477" s="13">
        <v>0.31920000000000004</v>
      </c>
      <c r="L9477" s="13">
        <v>8.9600000000000013E-2</v>
      </c>
      <c r="M9477" s="13">
        <v>0.1096</v>
      </c>
      <c r="N9477" s="13">
        <v>0.12</v>
      </c>
      <c r="O9477" s="13">
        <v>0</v>
      </c>
      <c r="P9477" s="12" t="str">
        <f>LEFT(Tabela2[[#This Row],[Código]],2)</f>
        <v>85</v>
      </c>
    </row>
    <row r="9478" spans="2:16" ht="15" customHeight="1" x14ac:dyDescent="0.25">
      <c r="B9478" s="36" t="str">
        <f>LOOKUP(Tabela2[[#This Row],[RESUMO]],Tabela3[Grupo],Tabela3[Meus produtos])</f>
        <v>Não</v>
      </c>
      <c r="C9478" s="30" t="s">
        <v>9041</v>
      </c>
      <c r="D9478" t="s">
        <v>21238</v>
      </c>
      <c r="E9478" t="s">
        <v>11853</v>
      </c>
      <c r="F9478" s="30" t="s">
        <v>19696</v>
      </c>
      <c r="G9478">
        <v>13.52</v>
      </c>
      <c r="H9478">
        <v>7.11</v>
      </c>
      <c r="I9478">
        <v>12</v>
      </c>
      <c r="J9478">
        <v>0</v>
      </c>
      <c r="K9478" s="13">
        <v>0.32629999999999998</v>
      </c>
      <c r="L9478" s="13">
        <v>7.1099999999999997E-2</v>
      </c>
      <c r="M9478" s="13">
        <v>0.13519999999999999</v>
      </c>
      <c r="N9478" s="13">
        <v>0.12</v>
      </c>
      <c r="O9478" s="13">
        <v>0</v>
      </c>
      <c r="P9478" s="12" t="str">
        <f>LEFT(Tabela2[[#This Row],[Código]],2)</f>
        <v>85</v>
      </c>
    </row>
    <row r="9479" spans="2:16" ht="15" customHeight="1" x14ac:dyDescent="0.25">
      <c r="B9479" s="36" t="str">
        <f>LOOKUP(Tabela2[[#This Row],[RESUMO]],Tabela3[Grupo],Tabela3[Meus produtos])</f>
        <v>Não</v>
      </c>
      <c r="C9479" s="30" t="s">
        <v>9042</v>
      </c>
      <c r="D9479" t="s">
        <v>21238</v>
      </c>
      <c r="E9479" t="s">
        <v>11853</v>
      </c>
      <c r="F9479" s="30" t="s">
        <v>19697</v>
      </c>
      <c r="G9479">
        <v>11.48</v>
      </c>
      <c r="H9479">
        <v>7.11</v>
      </c>
      <c r="I9479">
        <v>12</v>
      </c>
      <c r="J9479">
        <v>0</v>
      </c>
      <c r="K9479" s="13">
        <v>0.30590000000000001</v>
      </c>
      <c r="L9479" s="13">
        <v>7.1099999999999997E-2</v>
      </c>
      <c r="M9479" s="13">
        <v>0.1148</v>
      </c>
      <c r="N9479" s="13">
        <v>0.12</v>
      </c>
      <c r="O9479" s="13">
        <v>0</v>
      </c>
      <c r="P9479" s="12" t="str">
        <f>LEFT(Tabela2[[#This Row],[Código]],2)</f>
        <v>85</v>
      </c>
    </row>
    <row r="9480" spans="2:16" ht="15" customHeight="1" x14ac:dyDescent="0.25">
      <c r="B9480" s="36" t="str">
        <f>LOOKUP(Tabela2[[#This Row],[RESUMO]],Tabela3[Grupo],Tabela3[Meus produtos])</f>
        <v>Não</v>
      </c>
      <c r="C9480" s="30" t="s">
        <v>9043</v>
      </c>
      <c r="D9480" t="s">
        <v>21238</v>
      </c>
      <c r="E9480" t="s">
        <v>11853</v>
      </c>
      <c r="F9480" s="30" t="s">
        <v>19698</v>
      </c>
      <c r="G9480">
        <v>9.11</v>
      </c>
      <c r="H9480">
        <v>7.11</v>
      </c>
      <c r="I9480">
        <v>12</v>
      </c>
      <c r="J9480">
        <v>0</v>
      </c>
      <c r="K9480" s="13">
        <v>0.28220000000000001</v>
      </c>
      <c r="L9480" s="13">
        <v>7.1099999999999997E-2</v>
      </c>
      <c r="M9480" s="13">
        <v>9.11E-2</v>
      </c>
      <c r="N9480" s="13">
        <v>0.12</v>
      </c>
      <c r="O9480" s="13">
        <v>0</v>
      </c>
      <c r="P9480" s="12" t="str">
        <f>LEFT(Tabela2[[#This Row],[Código]],2)</f>
        <v>85</v>
      </c>
    </row>
    <row r="9481" spans="2:16" ht="15" customHeight="1" x14ac:dyDescent="0.25">
      <c r="B9481" s="36" t="str">
        <f>LOOKUP(Tabela2[[#This Row],[RESUMO]],Tabela3[Grupo],Tabela3[Meus produtos])</f>
        <v>Não</v>
      </c>
      <c r="C9481" s="30" t="s">
        <v>9044</v>
      </c>
      <c r="D9481" t="s">
        <v>21238</v>
      </c>
      <c r="E9481" t="s">
        <v>11853</v>
      </c>
      <c r="F9481" s="30" t="s">
        <v>19699</v>
      </c>
      <c r="G9481">
        <v>11.48</v>
      </c>
      <c r="H9481">
        <v>7.11</v>
      </c>
      <c r="I9481">
        <v>12</v>
      </c>
      <c r="J9481">
        <v>0</v>
      </c>
      <c r="K9481" s="13">
        <v>0.30590000000000001</v>
      </c>
      <c r="L9481" s="13">
        <v>7.1099999999999997E-2</v>
      </c>
      <c r="M9481" s="13">
        <v>0.1148</v>
      </c>
      <c r="N9481" s="13">
        <v>0.12</v>
      </c>
      <c r="O9481" s="13">
        <v>0</v>
      </c>
      <c r="P9481" s="12" t="str">
        <f>LEFT(Tabela2[[#This Row],[Código]],2)</f>
        <v>85</v>
      </c>
    </row>
    <row r="9482" spans="2:16" ht="15" customHeight="1" x14ac:dyDescent="0.25">
      <c r="B9482" s="36" t="str">
        <f>LOOKUP(Tabela2[[#This Row],[RESUMO]],Tabela3[Grupo],Tabela3[Meus produtos])</f>
        <v>Não</v>
      </c>
      <c r="C9482" s="30" t="s">
        <v>9045</v>
      </c>
      <c r="D9482" t="s">
        <v>21238</v>
      </c>
      <c r="E9482" t="s">
        <v>11853</v>
      </c>
      <c r="F9482" s="30" t="s">
        <v>19700</v>
      </c>
      <c r="G9482">
        <v>8.25</v>
      </c>
      <c r="H9482">
        <v>6.25</v>
      </c>
      <c r="I9482">
        <v>18</v>
      </c>
      <c r="J9482">
        <v>0</v>
      </c>
      <c r="K9482" s="13">
        <v>0.32500000000000001</v>
      </c>
      <c r="L9482" s="13">
        <v>6.25E-2</v>
      </c>
      <c r="M9482" s="13">
        <v>8.2500000000000004E-2</v>
      </c>
      <c r="N9482" s="13">
        <v>0.18</v>
      </c>
      <c r="O9482" s="13">
        <v>0</v>
      </c>
      <c r="P9482" s="12" t="str">
        <f>LEFT(Tabela2[[#This Row],[Código]],2)</f>
        <v>85</v>
      </c>
    </row>
    <row r="9483" spans="2:16" ht="15" customHeight="1" x14ac:dyDescent="0.25">
      <c r="B9483" s="36" t="str">
        <f>LOOKUP(Tabela2[[#This Row],[RESUMO]],Tabela3[Grupo],Tabela3[Meus produtos])</f>
        <v>Não</v>
      </c>
      <c r="C9483" s="30" t="s">
        <v>9046</v>
      </c>
      <c r="D9483" t="s">
        <v>21238</v>
      </c>
      <c r="E9483" t="s">
        <v>11853</v>
      </c>
      <c r="F9483" s="30" t="s">
        <v>19701</v>
      </c>
      <c r="G9483">
        <v>18.98</v>
      </c>
      <c r="H9483">
        <v>9.81</v>
      </c>
      <c r="I9483">
        <v>18</v>
      </c>
      <c r="J9483">
        <v>0</v>
      </c>
      <c r="K9483" s="13">
        <v>0.46789999999999998</v>
      </c>
      <c r="L9483" s="13">
        <v>9.8100000000000007E-2</v>
      </c>
      <c r="M9483" s="13">
        <v>0.1898</v>
      </c>
      <c r="N9483" s="13">
        <v>0.18</v>
      </c>
      <c r="O9483" s="13">
        <v>0</v>
      </c>
      <c r="P9483" s="12" t="str">
        <f>LEFT(Tabela2[[#This Row],[Código]],2)</f>
        <v>85</v>
      </c>
    </row>
    <row r="9484" spans="2:16" ht="15" customHeight="1" x14ac:dyDescent="0.25">
      <c r="B9484" s="36" t="str">
        <f>LOOKUP(Tabela2[[#This Row],[RESUMO]],Tabela3[Grupo],Tabela3[Meus produtos])</f>
        <v>Não</v>
      </c>
      <c r="C9484" s="30" t="s">
        <v>9047</v>
      </c>
      <c r="D9484" t="s">
        <v>21238</v>
      </c>
      <c r="E9484" t="s">
        <v>11853</v>
      </c>
      <c r="F9484" s="30" t="s">
        <v>19702</v>
      </c>
      <c r="G9484">
        <v>18.98</v>
      </c>
      <c r="H9484">
        <v>9.81</v>
      </c>
      <c r="I9484">
        <v>18</v>
      </c>
      <c r="J9484">
        <v>0</v>
      </c>
      <c r="K9484" s="13">
        <v>0.46789999999999998</v>
      </c>
      <c r="L9484" s="13">
        <v>9.8100000000000007E-2</v>
      </c>
      <c r="M9484" s="13">
        <v>0.1898</v>
      </c>
      <c r="N9484" s="13">
        <v>0.18</v>
      </c>
      <c r="O9484" s="13">
        <v>0</v>
      </c>
      <c r="P9484" s="12" t="str">
        <f>LEFT(Tabela2[[#This Row],[Código]],2)</f>
        <v>85</v>
      </c>
    </row>
    <row r="9485" spans="2:16" ht="15" customHeight="1" x14ac:dyDescent="0.25">
      <c r="B9485" s="36" t="str">
        <f>LOOKUP(Tabela2[[#This Row],[RESUMO]],Tabela3[Grupo],Tabela3[Meus produtos])</f>
        <v>Não</v>
      </c>
      <c r="C9485" s="30" t="s">
        <v>9048</v>
      </c>
      <c r="D9485" t="s">
        <v>21238</v>
      </c>
      <c r="E9485" t="s">
        <v>11853</v>
      </c>
      <c r="F9485" s="30" t="s">
        <v>19703</v>
      </c>
      <c r="G9485">
        <v>18.98</v>
      </c>
      <c r="H9485">
        <v>9.81</v>
      </c>
      <c r="I9485">
        <v>18</v>
      </c>
      <c r="J9485">
        <v>0</v>
      </c>
      <c r="K9485" s="13">
        <v>0.46789999999999998</v>
      </c>
      <c r="L9485" s="13">
        <v>9.8100000000000007E-2</v>
      </c>
      <c r="M9485" s="13">
        <v>0.1898</v>
      </c>
      <c r="N9485" s="13">
        <v>0.18</v>
      </c>
      <c r="O9485" s="13">
        <v>0</v>
      </c>
      <c r="P9485" s="12" t="str">
        <f>LEFT(Tabela2[[#This Row],[Código]],2)</f>
        <v>85</v>
      </c>
    </row>
    <row r="9486" spans="2:16" ht="15" customHeight="1" x14ac:dyDescent="0.25">
      <c r="B9486" s="36" t="str">
        <f>LOOKUP(Tabela2[[#This Row],[RESUMO]],Tabela3[Grupo],Tabela3[Meus produtos])</f>
        <v>Não</v>
      </c>
      <c r="C9486" s="30" t="s">
        <v>9049</v>
      </c>
      <c r="D9486" t="s">
        <v>21238</v>
      </c>
      <c r="E9486" t="s">
        <v>11853</v>
      </c>
      <c r="F9486" s="30" t="s">
        <v>19704</v>
      </c>
      <c r="G9486">
        <v>8.25</v>
      </c>
      <c r="H9486">
        <v>6.25</v>
      </c>
      <c r="I9486">
        <v>18</v>
      </c>
      <c r="J9486">
        <v>0</v>
      </c>
      <c r="K9486" s="13">
        <v>0.32500000000000001</v>
      </c>
      <c r="L9486" s="13">
        <v>6.25E-2</v>
      </c>
      <c r="M9486" s="13">
        <v>8.2500000000000004E-2</v>
      </c>
      <c r="N9486" s="13">
        <v>0.18</v>
      </c>
      <c r="O9486" s="13">
        <v>0</v>
      </c>
      <c r="P9486" s="12" t="str">
        <f>LEFT(Tabela2[[#This Row],[Código]],2)</f>
        <v>85</v>
      </c>
    </row>
    <row r="9487" spans="2:16" ht="15" customHeight="1" x14ac:dyDescent="0.25">
      <c r="B9487" s="36" t="str">
        <f>LOOKUP(Tabela2[[#This Row],[RESUMO]],Tabela3[Grupo],Tabela3[Meus produtos])</f>
        <v>Não</v>
      </c>
      <c r="C9487" s="30" t="s">
        <v>9050</v>
      </c>
      <c r="D9487" t="s">
        <v>21238</v>
      </c>
      <c r="E9487" t="s">
        <v>11853</v>
      </c>
      <c r="F9487" s="30" t="s">
        <v>19705</v>
      </c>
      <c r="G9487">
        <v>18.98</v>
      </c>
      <c r="H9487">
        <v>9.81</v>
      </c>
      <c r="I9487">
        <v>18</v>
      </c>
      <c r="J9487">
        <v>0</v>
      </c>
      <c r="K9487" s="13">
        <v>0.46789999999999998</v>
      </c>
      <c r="L9487" s="13">
        <v>9.8100000000000007E-2</v>
      </c>
      <c r="M9487" s="13">
        <v>0.1898</v>
      </c>
      <c r="N9487" s="13">
        <v>0.18</v>
      </c>
      <c r="O9487" s="13">
        <v>0</v>
      </c>
      <c r="P9487" s="12" t="str">
        <f>LEFT(Tabela2[[#This Row],[Código]],2)</f>
        <v>85</v>
      </c>
    </row>
    <row r="9488" spans="2:16" ht="15" customHeight="1" x14ac:dyDescent="0.25">
      <c r="B9488" s="36" t="str">
        <f>LOOKUP(Tabela2[[#This Row],[RESUMO]],Tabela3[Grupo],Tabela3[Meus produtos])</f>
        <v>Não</v>
      </c>
      <c r="C9488" s="30" t="s">
        <v>9051</v>
      </c>
      <c r="D9488" t="s">
        <v>21238</v>
      </c>
      <c r="E9488" t="s">
        <v>11853</v>
      </c>
      <c r="F9488" s="30" t="s">
        <v>19706</v>
      </c>
      <c r="G9488">
        <v>18.98</v>
      </c>
      <c r="H9488">
        <v>9.81</v>
      </c>
      <c r="I9488">
        <v>18</v>
      </c>
      <c r="J9488">
        <v>0</v>
      </c>
      <c r="K9488" s="13">
        <v>0.46789999999999998</v>
      </c>
      <c r="L9488" s="13">
        <v>9.8100000000000007E-2</v>
      </c>
      <c r="M9488" s="13">
        <v>0.1898</v>
      </c>
      <c r="N9488" s="13">
        <v>0.18</v>
      </c>
      <c r="O9488" s="13">
        <v>0</v>
      </c>
      <c r="P9488" s="12" t="str">
        <f>LEFT(Tabela2[[#This Row],[Código]],2)</f>
        <v>85</v>
      </c>
    </row>
    <row r="9489" spans="2:16" ht="15" customHeight="1" x14ac:dyDescent="0.25">
      <c r="B9489" s="36" t="str">
        <f>LOOKUP(Tabela2[[#This Row],[RESUMO]],Tabela3[Grupo],Tabela3[Meus produtos])</f>
        <v>Não</v>
      </c>
      <c r="C9489" s="30" t="s">
        <v>9052</v>
      </c>
      <c r="D9489" t="s">
        <v>21238</v>
      </c>
      <c r="E9489" t="s">
        <v>11853</v>
      </c>
      <c r="F9489" s="30" t="s">
        <v>19707</v>
      </c>
      <c r="G9489">
        <v>18.98</v>
      </c>
      <c r="H9489">
        <v>9.81</v>
      </c>
      <c r="I9489">
        <v>18</v>
      </c>
      <c r="J9489">
        <v>0</v>
      </c>
      <c r="K9489" s="13">
        <v>0.46789999999999998</v>
      </c>
      <c r="L9489" s="13">
        <v>9.8100000000000007E-2</v>
      </c>
      <c r="M9489" s="13">
        <v>0.1898</v>
      </c>
      <c r="N9489" s="13">
        <v>0.18</v>
      </c>
      <c r="O9489" s="13">
        <v>0</v>
      </c>
      <c r="P9489" s="12" t="str">
        <f>LEFT(Tabela2[[#This Row],[Código]],2)</f>
        <v>85</v>
      </c>
    </row>
    <row r="9490" spans="2:16" ht="15" customHeight="1" x14ac:dyDescent="0.25">
      <c r="B9490" s="36" t="str">
        <f>LOOKUP(Tabela2[[#This Row],[RESUMO]],Tabela3[Grupo],Tabela3[Meus produtos])</f>
        <v>Não</v>
      </c>
      <c r="C9490" s="30" t="s">
        <v>9053</v>
      </c>
      <c r="D9490" t="s">
        <v>21238</v>
      </c>
      <c r="E9490" t="s">
        <v>11853</v>
      </c>
      <c r="F9490" s="30" t="s">
        <v>19708</v>
      </c>
      <c r="G9490">
        <v>35.909999999999997</v>
      </c>
      <c r="H9490">
        <v>17.239999999999998</v>
      </c>
      <c r="I9490">
        <v>18</v>
      </c>
      <c r="J9490">
        <v>0</v>
      </c>
      <c r="K9490" s="13">
        <v>0.71150000000000002</v>
      </c>
      <c r="L9490" s="13">
        <v>0.1724</v>
      </c>
      <c r="M9490" s="13">
        <v>0.35909999999999997</v>
      </c>
      <c r="N9490" s="13">
        <v>0.18</v>
      </c>
      <c r="O9490" s="13">
        <v>0</v>
      </c>
      <c r="P9490" s="12" t="str">
        <f>LEFT(Tabela2[[#This Row],[Código]],2)</f>
        <v>85</v>
      </c>
    </row>
    <row r="9491" spans="2:16" ht="15" customHeight="1" x14ac:dyDescent="0.25">
      <c r="B9491" s="36" t="str">
        <f>LOOKUP(Tabela2[[#This Row],[RESUMO]],Tabela3[Grupo],Tabela3[Meus produtos])</f>
        <v>Não</v>
      </c>
      <c r="C9491" s="30" t="s">
        <v>9054</v>
      </c>
      <c r="D9491" t="s">
        <v>21238</v>
      </c>
      <c r="E9491" t="s">
        <v>11853</v>
      </c>
      <c r="F9491" s="30" t="s">
        <v>19709</v>
      </c>
      <c r="G9491">
        <v>17.739999999999998</v>
      </c>
      <c r="H9491">
        <v>9.81</v>
      </c>
      <c r="I9491">
        <v>18</v>
      </c>
      <c r="J9491">
        <v>0</v>
      </c>
      <c r="K9491" s="13">
        <v>0.45549999999999996</v>
      </c>
      <c r="L9491" s="13">
        <v>9.8100000000000007E-2</v>
      </c>
      <c r="M9491" s="13">
        <v>0.17739999999999997</v>
      </c>
      <c r="N9491" s="13">
        <v>0.18</v>
      </c>
      <c r="O9491" s="13">
        <v>0</v>
      </c>
      <c r="P9491" s="12" t="str">
        <f>LEFT(Tabela2[[#This Row],[Código]],2)</f>
        <v>85</v>
      </c>
    </row>
    <row r="9492" spans="2:16" ht="15" customHeight="1" x14ac:dyDescent="0.25">
      <c r="B9492" s="36" t="str">
        <f>LOOKUP(Tabela2[[#This Row],[RESUMO]],Tabela3[Grupo],Tabela3[Meus produtos])</f>
        <v>Não</v>
      </c>
      <c r="C9492" s="30" t="s">
        <v>9055</v>
      </c>
      <c r="D9492" t="s">
        <v>21238</v>
      </c>
      <c r="E9492" t="s">
        <v>11853</v>
      </c>
      <c r="F9492" s="30" t="s">
        <v>19710</v>
      </c>
      <c r="G9492">
        <v>17.739999999999998</v>
      </c>
      <c r="H9492">
        <v>9.81</v>
      </c>
      <c r="I9492">
        <v>18</v>
      </c>
      <c r="J9492">
        <v>0</v>
      </c>
      <c r="K9492" s="13">
        <v>0.45549999999999996</v>
      </c>
      <c r="L9492" s="13">
        <v>9.8100000000000007E-2</v>
      </c>
      <c r="M9492" s="13">
        <v>0.17739999999999997</v>
      </c>
      <c r="N9492" s="13">
        <v>0.18</v>
      </c>
      <c r="O9492" s="13">
        <v>0</v>
      </c>
      <c r="P9492" s="12" t="str">
        <f>LEFT(Tabela2[[#This Row],[Código]],2)</f>
        <v>85</v>
      </c>
    </row>
    <row r="9493" spans="2:16" ht="15" customHeight="1" x14ac:dyDescent="0.25">
      <c r="B9493" s="36" t="str">
        <f>LOOKUP(Tabela2[[#This Row],[RESUMO]],Tabela3[Grupo],Tabela3[Meus produtos])</f>
        <v>Não</v>
      </c>
      <c r="C9493" s="30" t="s">
        <v>9056</v>
      </c>
      <c r="D9493" t="s">
        <v>21238</v>
      </c>
      <c r="E9493" t="s">
        <v>11853</v>
      </c>
      <c r="F9493" s="30" t="s">
        <v>19711</v>
      </c>
      <c r="G9493">
        <v>26.73</v>
      </c>
      <c r="H9493">
        <v>15.4</v>
      </c>
      <c r="I9493">
        <v>18</v>
      </c>
      <c r="J9493">
        <v>0</v>
      </c>
      <c r="K9493" s="13">
        <v>0.60129999999999995</v>
      </c>
      <c r="L9493" s="13">
        <v>0.154</v>
      </c>
      <c r="M9493" s="13">
        <v>0.26729999999999998</v>
      </c>
      <c r="N9493" s="13">
        <v>0.18</v>
      </c>
      <c r="O9493" s="13">
        <v>0</v>
      </c>
      <c r="P9493" s="12" t="str">
        <f>LEFT(Tabela2[[#This Row],[Código]],2)</f>
        <v>85</v>
      </c>
    </row>
    <row r="9494" spans="2:16" ht="15" customHeight="1" x14ac:dyDescent="0.25">
      <c r="B9494" s="36" t="str">
        <f>LOOKUP(Tabela2[[#This Row],[RESUMO]],Tabela3[Grupo],Tabela3[Meus produtos])</f>
        <v>Não</v>
      </c>
      <c r="C9494" s="30" t="s">
        <v>9057</v>
      </c>
      <c r="D9494" t="s">
        <v>21238</v>
      </c>
      <c r="E9494" t="s">
        <v>11853</v>
      </c>
      <c r="F9494" s="30" t="s">
        <v>19712</v>
      </c>
      <c r="G9494">
        <v>28.45</v>
      </c>
      <c r="H9494">
        <v>17.12</v>
      </c>
      <c r="I9494">
        <v>18</v>
      </c>
      <c r="J9494">
        <v>0</v>
      </c>
      <c r="K9494" s="13">
        <v>0.63569999999999993</v>
      </c>
      <c r="L9494" s="13">
        <v>0.17120000000000002</v>
      </c>
      <c r="M9494" s="13">
        <v>0.28449999999999998</v>
      </c>
      <c r="N9494" s="13">
        <v>0.18</v>
      </c>
      <c r="O9494" s="13">
        <v>0</v>
      </c>
      <c r="P9494" s="12" t="str">
        <f>LEFT(Tabela2[[#This Row],[Código]],2)</f>
        <v>85</v>
      </c>
    </row>
    <row r="9495" spans="2:16" ht="15" customHeight="1" x14ac:dyDescent="0.25">
      <c r="B9495" s="36" t="str">
        <f>LOOKUP(Tabela2[[#This Row],[RESUMO]],Tabela3[Grupo],Tabela3[Meus produtos])</f>
        <v>Não</v>
      </c>
      <c r="C9495" s="30" t="s">
        <v>9058</v>
      </c>
      <c r="D9495" t="s">
        <v>21238</v>
      </c>
      <c r="E9495" t="s">
        <v>11853</v>
      </c>
      <c r="F9495" s="30" t="s">
        <v>19713</v>
      </c>
      <c r="G9495">
        <v>26.73</v>
      </c>
      <c r="H9495">
        <v>15.4</v>
      </c>
      <c r="I9495">
        <v>18</v>
      </c>
      <c r="J9495">
        <v>0</v>
      </c>
      <c r="K9495" s="13">
        <v>0.60129999999999995</v>
      </c>
      <c r="L9495" s="13">
        <v>0.154</v>
      </c>
      <c r="M9495" s="13">
        <v>0.26729999999999998</v>
      </c>
      <c r="N9495" s="13">
        <v>0.18</v>
      </c>
      <c r="O9495" s="13">
        <v>0</v>
      </c>
      <c r="P9495" s="12" t="str">
        <f>LEFT(Tabela2[[#This Row],[Código]],2)</f>
        <v>85</v>
      </c>
    </row>
    <row r="9496" spans="2:16" ht="15" customHeight="1" x14ac:dyDescent="0.25">
      <c r="B9496" s="36" t="str">
        <f>LOOKUP(Tabela2[[#This Row],[RESUMO]],Tabela3[Grupo],Tabela3[Meus produtos])</f>
        <v>Não</v>
      </c>
      <c r="C9496" s="30" t="s">
        <v>9059</v>
      </c>
      <c r="D9496" t="s">
        <v>21238</v>
      </c>
      <c r="E9496" t="s">
        <v>11853</v>
      </c>
      <c r="F9496" s="30" t="s">
        <v>19714</v>
      </c>
      <c r="G9496">
        <v>17.53</v>
      </c>
      <c r="H9496">
        <v>10.78</v>
      </c>
      <c r="I9496">
        <v>18</v>
      </c>
      <c r="J9496">
        <v>0</v>
      </c>
      <c r="K9496" s="13">
        <v>0.46310000000000001</v>
      </c>
      <c r="L9496" s="13">
        <v>0.10779999999999999</v>
      </c>
      <c r="M9496" s="13">
        <v>0.17530000000000001</v>
      </c>
      <c r="N9496" s="13">
        <v>0.18</v>
      </c>
      <c r="O9496" s="13">
        <v>0</v>
      </c>
      <c r="P9496" s="12" t="str">
        <f>LEFT(Tabela2[[#This Row],[Código]],2)</f>
        <v>85</v>
      </c>
    </row>
    <row r="9497" spans="2:16" ht="15" customHeight="1" x14ac:dyDescent="0.25">
      <c r="B9497" s="36" t="str">
        <f>LOOKUP(Tabela2[[#This Row],[RESUMO]],Tabela3[Grupo],Tabela3[Meus produtos])</f>
        <v>Não</v>
      </c>
      <c r="C9497" s="30" t="s">
        <v>9060</v>
      </c>
      <c r="D9497" t="s">
        <v>21238</v>
      </c>
      <c r="E9497" t="s">
        <v>11853</v>
      </c>
      <c r="F9497" s="30" t="s">
        <v>9061</v>
      </c>
      <c r="G9497">
        <v>11.9</v>
      </c>
      <c r="H9497">
        <v>9.9</v>
      </c>
      <c r="I9497">
        <v>18</v>
      </c>
      <c r="J9497">
        <v>0</v>
      </c>
      <c r="K9497" s="13">
        <v>0.39800000000000002</v>
      </c>
      <c r="L9497" s="13">
        <v>9.9000000000000005E-2</v>
      </c>
      <c r="M9497" s="13">
        <v>0.11900000000000001</v>
      </c>
      <c r="N9497" s="13">
        <v>0.18</v>
      </c>
      <c r="O9497" s="13">
        <v>0</v>
      </c>
      <c r="P9497" s="12" t="str">
        <f>LEFT(Tabela2[[#This Row],[Código]],2)</f>
        <v>85</v>
      </c>
    </row>
    <row r="9498" spans="2:16" ht="15" customHeight="1" x14ac:dyDescent="0.25">
      <c r="B9498" s="36" t="str">
        <f>LOOKUP(Tabela2[[#This Row],[RESUMO]],Tabela3[Grupo],Tabela3[Meus produtos])</f>
        <v>Não</v>
      </c>
      <c r="C9498" s="30" t="s">
        <v>9062</v>
      </c>
      <c r="D9498" t="s">
        <v>21238</v>
      </c>
      <c r="E9498" t="s">
        <v>11853</v>
      </c>
      <c r="F9498" s="30" t="s">
        <v>19715</v>
      </c>
      <c r="G9498">
        <v>16.649999999999999</v>
      </c>
      <c r="H9498">
        <v>9.9</v>
      </c>
      <c r="I9498">
        <v>18</v>
      </c>
      <c r="J9498">
        <v>0</v>
      </c>
      <c r="K9498" s="13">
        <v>0.44549999999999995</v>
      </c>
      <c r="L9498" s="13">
        <v>9.9000000000000005E-2</v>
      </c>
      <c r="M9498" s="13">
        <v>0.16649999999999998</v>
      </c>
      <c r="N9498" s="13">
        <v>0.18</v>
      </c>
      <c r="O9498" s="13">
        <v>0</v>
      </c>
      <c r="P9498" s="12" t="str">
        <f>LEFT(Tabela2[[#This Row],[Código]],2)</f>
        <v>85</v>
      </c>
    </row>
    <row r="9499" spans="2:16" ht="15" customHeight="1" x14ac:dyDescent="0.25">
      <c r="B9499" s="36" t="str">
        <f>LOOKUP(Tabela2[[#This Row],[RESUMO]],Tabela3[Grupo],Tabela3[Meus produtos])</f>
        <v>Não</v>
      </c>
      <c r="C9499" s="30" t="s">
        <v>9062</v>
      </c>
      <c r="D9499" t="s">
        <v>124</v>
      </c>
      <c r="E9499" t="s">
        <v>11853</v>
      </c>
      <c r="F9499" s="30" t="s">
        <v>21530</v>
      </c>
      <c r="G9499">
        <v>10.95</v>
      </c>
      <c r="H9499">
        <v>4.2</v>
      </c>
      <c r="I9499">
        <v>18</v>
      </c>
      <c r="J9499">
        <v>0</v>
      </c>
      <c r="K9499" s="13">
        <v>0.33150000000000002</v>
      </c>
      <c r="L9499" s="13">
        <v>4.2000000000000003E-2</v>
      </c>
      <c r="M9499" s="13">
        <v>0.10949999999999999</v>
      </c>
      <c r="N9499" s="13">
        <v>0.18</v>
      </c>
      <c r="O9499" s="13">
        <v>0</v>
      </c>
      <c r="P9499" s="12" t="str">
        <f>LEFT(Tabela2[[#This Row],[Código]],2)</f>
        <v>85</v>
      </c>
    </row>
    <row r="9500" spans="2:16" ht="15" customHeight="1" x14ac:dyDescent="0.25">
      <c r="B9500" s="36" t="str">
        <f>LOOKUP(Tabela2[[#This Row],[RESUMO]],Tabela3[Grupo],Tabela3[Meus produtos])</f>
        <v>Não</v>
      </c>
      <c r="C9500" s="30" t="s">
        <v>9062</v>
      </c>
      <c r="D9500" t="s">
        <v>127</v>
      </c>
      <c r="E9500" t="s">
        <v>11853</v>
      </c>
      <c r="F9500" s="30" t="s">
        <v>21531</v>
      </c>
      <c r="G9500">
        <v>17.53</v>
      </c>
      <c r="H9500">
        <v>10.78</v>
      </c>
      <c r="I9500">
        <v>18</v>
      </c>
      <c r="J9500">
        <v>0</v>
      </c>
      <c r="K9500" s="13">
        <v>0.46310000000000001</v>
      </c>
      <c r="L9500" s="13">
        <v>0.10779999999999999</v>
      </c>
      <c r="M9500" s="13">
        <v>0.17530000000000001</v>
      </c>
      <c r="N9500" s="13">
        <v>0.18</v>
      </c>
      <c r="O9500" s="13">
        <v>0</v>
      </c>
      <c r="P9500" s="12" t="str">
        <f>LEFT(Tabela2[[#This Row],[Código]],2)</f>
        <v>85</v>
      </c>
    </row>
    <row r="9501" spans="2:16" ht="15" customHeight="1" x14ac:dyDescent="0.25">
      <c r="B9501" s="36" t="str">
        <f>LOOKUP(Tabela2[[#This Row],[RESUMO]],Tabela3[Grupo],Tabela3[Meus produtos])</f>
        <v>Não</v>
      </c>
      <c r="C9501" s="30" t="s">
        <v>9062</v>
      </c>
      <c r="D9501" t="s">
        <v>1057</v>
      </c>
      <c r="E9501" t="s">
        <v>11853</v>
      </c>
      <c r="F9501" s="30" t="s">
        <v>21532</v>
      </c>
      <c r="G9501">
        <v>17.53</v>
      </c>
      <c r="H9501">
        <v>10.78</v>
      </c>
      <c r="I9501">
        <v>18</v>
      </c>
      <c r="J9501">
        <v>0</v>
      </c>
      <c r="K9501" s="13">
        <v>0.46310000000000001</v>
      </c>
      <c r="L9501" s="13">
        <v>0.10779999999999999</v>
      </c>
      <c r="M9501" s="13">
        <v>0.17530000000000001</v>
      </c>
      <c r="N9501" s="13">
        <v>0.18</v>
      </c>
      <c r="O9501" s="13">
        <v>0</v>
      </c>
      <c r="P9501" s="12" t="str">
        <f>LEFT(Tabela2[[#This Row],[Código]],2)</f>
        <v>85</v>
      </c>
    </row>
    <row r="9502" spans="2:16" ht="15" customHeight="1" x14ac:dyDescent="0.25">
      <c r="B9502" s="36" t="str">
        <f>LOOKUP(Tabela2[[#This Row],[RESUMO]],Tabela3[Grupo],Tabela3[Meus produtos])</f>
        <v>Não</v>
      </c>
      <c r="C9502" s="30" t="s">
        <v>9063</v>
      </c>
      <c r="D9502" t="s">
        <v>21238</v>
      </c>
      <c r="E9502" t="s">
        <v>11853</v>
      </c>
      <c r="F9502" s="30" t="s">
        <v>19715</v>
      </c>
      <c r="G9502">
        <v>26.73</v>
      </c>
      <c r="H9502">
        <v>15.4</v>
      </c>
      <c r="I9502">
        <v>18</v>
      </c>
      <c r="J9502">
        <v>0</v>
      </c>
      <c r="K9502" s="13">
        <v>0.60129999999999995</v>
      </c>
      <c r="L9502" s="13">
        <v>0.154</v>
      </c>
      <c r="M9502" s="13">
        <v>0.26729999999999998</v>
      </c>
      <c r="N9502" s="13">
        <v>0.18</v>
      </c>
      <c r="O9502" s="13">
        <v>0</v>
      </c>
      <c r="P9502" s="12" t="str">
        <f>LEFT(Tabela2[[#This Row],[Código]],2)</f>
        <v>85</v>
      </c>
    </row>
    <row r="9503" spans="2:16" ht="15" customHeight="1" x14ac:dyDescent="0.25">
      <c r="B9503" s="36" t="str">
        <f>LOOKUP(Tabela2[[#This Row],[RESUMO]],Tabela3[Grupo],Tabela3[Meus produtos])</f>
        <v>Não</v>
      </c>
      <c r="C9503" s="30" t="s">
        <v>9063</v>
      </c>
      <c r="D9503" t="s">
        <v>124</v>
      </c>
      <c r="E9503" t="s">
        <v>11853</v>
      </c>
      <c r="F9503" s="30" t="s">
        <v>21533</v>
      </c>
      <c r="G9503">
        <v>24.07</v>
      </c>
      <c r="H9503">
        <v>12.74</v>
      </c>
      <c r="I9503">
        <v>18</v>
      </c>
      <c r="J9503">
        <v>0</v>
      </c>
      <c r="K9503" s="13">
        <v>0.54810000000000003</v>
      </c>
      <c r="L9503" s="13">
        <v>0.12740000000000001</v>
      </c>
      <c r="M9503" s="13">
        <v>0.2407</v>
      </c>
      <c r="N9503" s="13">
        <v>0.18</v>
      </c>
      <c r="O9503" s="13">
        <v>0</v>
      </c>
      <c r="P9503" s="12" t="str">
        <f>LEFT(Tabela2[[#This Row],[Código]],2)</f>
        <v>85</v>
      </c>
    </row>
    <row r="9504" spans="2:16" ht="15" customHeight="1" x14ac:dyDescent="0.25">
      <c r="B9504" s="36" t="str">
        <f>LOOKUP(Tabela2[[#This Row],[RESUMO]],Tabela3[Grupo],Tabela3[Meus produtos])</f>
        <v>Não</v>
      </c>
      <c r="C9504" s="30" t="s">
        <v>9064</v>
      </c>
      <c r="D9504" t="s">
        <v>21238</v>
      </c>
      <c r="E9504" t="s">
        <v>11853</v>
      </c>
      <c r="F9504" s="30" t="s">
        <v>19716</v>
      </c>
      <c r="G9504">
        <v>26.2</v>
      </c>
      <c r="H9504">
        <v>24.2</v>
      </c>
      <c r="I9504">
        <v>18</v>
      </c>
      <c r="J9504">
        <v>0</v>
      </c>
      <c r="K9504" s="13">
        <v>0.68399999999999994</v>
      </c>
      <c r="L9504" s="13">
        <v>0.24199999999999999</v>
      </c>
      <c r="M9504" s="13">
        <v>0.26200000000000001</v>
      </c>
      <c r="N9504" s="13">
        <v>0.18</v>
      </c>
      <c r="O9504" s="13">
        <v>0</v>
      </c>
      <c r="P9504" s="12" t="str">
        <f>LEFT(Tabela2[[#This Row],[Código]],2)</f>
        <v>85</v>
      </c>
    </row>
    <row r="9505" spans="2:16" ht="15" customHeight="1" x14ac:dyDescent="0.25">
      <c r="B9505" s="36" t="str">
        <f>LOOKUP(Tabela2[[#This Row],[RESUMO]],Tabela3[Grupo],Tabela3[Meus produtos])</f>
        <v>Não</v>
      </c>
      <c r="C9505" s="30" t="s">
        <v>9065</v>
      </c>
      <c r="D9505" t="s">
        <v>21238</v>
      </c>
      <c r="E9505" t="s">
        <v>11853</v>
      </c>
      <c r="F9505" s="30" t="s">
        <v>19717</v>
      </c>
      <c r="G9505">
        <v>42.87</v>
      </c>
      <c r="H9505">
        <v>24.2</v>
      </c>
      <c r="I9505">
        <v>18</v>
      </c>
      <c r="J9505">
        <v>0</v>
      </c>
      <c r="K9505" s="13">
        <v>0.85070000000000001</v>
      </c>
      <c r="L9505" s="13">
        <v>0.24199999999999999</v>
      </c>
      <c r="M9505" s="13">
        <v>0.42869999999999997</v>
      </c>
      <c r="N9505" s="13">
        <v>0.18</v>
      </c>
      <c r="O9505" s="13">
        <v>0</v>
      </c>
      <c r="P9505" s="12" t="str">
        <f>LEFT(Tabela2[[#This Row],[Código]],2)</f>
        <v>85</v>
      </c>
    </row>
    <row r="9506" spans="2:16" ht="15" customHeight="1" x14ac:dyDescent="0.25">
      <c r="B9506" s="36" t="str">
        <f>LOOKUP(Tabela2[[#This Row],[RESUMO]],Tabela3[Grupo],Tabela3[Meus produtos])</f>
        <v>Não</v>
      </c>
      <c r="C9506" s="30" t="s">
        <v>9066</v>
      </c>
      <c r="D9506" t="s">
        <v>21238</v>
      </c>
      <c r="E9506" t="s">
        <v>11853</v>
      </c>
      <c r="F9506" s="30" t="s">
        <v>19718</v>
      </c>
      <c r="G9506">
        <v>42.87</v>
      </c>
      <c r="H9506">
        <v>24.2</v>
      </c>
      <c r="I9506">
        <v>18</v>
      </c>
      <c r="J9506">
        <v>0</v>
      </c>
      <c r="K9506" s="13">
        <v>0.85070000000000001</v>
      </c>
      <c r="L9506" s="13">
        <v>0.24199999999999999</v>
      </c>
      <c r="M9506" s="13">
        <v>0.42869999999999997</v>
      </c>
      <c r="N9506" s="13">
        <v>0.18</v>
      </c>
      <c r="O9506" s="13">
        <v>0</v>
      </c>
      <c r="P9506" s="12" t="str">
        <f>LEFT(Tabela2[[#This Row],[Código]],2)</f>
        <v>85</v>
      </c>
    </row>
    <row r="9507" spans="2:16" ht="15" customHeight="1" x14ac:dyDescent="0.25">
      <c r="B9507" s="36" t="str">
        <f>LOOKUP(Tabela2[[#This Row],[RESUMO]],Tabela3[Grupo],Tabela3[Meus produtos])</f>
        <v>Não</v>
      </c>
      <c r="C9507" s="30" t="s">
        <v>9067</v>
      </c>
      <c r="D9507" t="s">
        <v>21238</v>
      </c>
      <c r="E9507" t="s">
        <v>11853</v>
      </c>
      <c r="F9507" s="30" t="s">
        <v>19719</v>
      </c>
      <c r="G9507">
        <v>26.2</v>
      </c>
      <c r="H9507">
        <v>24.2</v>
      </c>
      <c r="I9507">
        <v>18</v>
      </c>
      <c r="J9507">
        <v>0</v>
      </c>
      <c r="K9507" s="13">
        <v>0.68399999999999994</v>
      </c>
      <c r="L9507" s="13">
        <v>0.24199999999999999</v>
      </c>
      <c r="M9507" s="13">
        <v>0.26200000000000001</v>
      </c>
      <c r="N9507" s="13">
        <v>0.18</v>
      </c>
      <c r="O9507" s="13">
        <v>0</v>
      </c>
      <c r="P9507" s="12" t="str">
        <f>LEFT(Tabela2[[#This Row],[Código]],2)</f>
        <v>85</v>
      </c>
    </row>
    <row r="9508" spans="2:16" ht="15" customHeight="1" x14ac:dyDescent="0.25">
      <c r="B9508" s="36" t="str">
        <f>LOOKUP(Tabela2[[#This Row],[RESUMO]],Tabela3[Grupo],Tabela3[Meus produtos])</f>
        <v>Não</v>
      </c>
      <c r="C9508" s="30" t="s">
        <v>9068</v>
      </c>
      <c r="D9508" t="s">
        <v>21238</v>
      </c>
      <c r="E9508" t="s">
        <v>11853</v>
      </c>
      <c r="F9508" s="30" t="s">
        <v>9069</v>
      </c>
      <c r="G9508">
        <v>10.96</v>
      </c>
      <c r="H9508">
        <v>8.9600000000000009</v>
      </c>
      <c r="I9508">
        <v>18</v>
      </c>
      <c r="J9508">
        <v>0</v>
      </c>
      <c r="K9508" s="13">
        <v>0.37919999999999998</v>
      </c>
      <c r="L9508" s="13">
        <v>8.9600000000000013E-2</v>
      </c>
      <c r="M9508" s="13">
        <v>0.1096</v>
      </c>
      <c r="N9508" s="13">
        <v>0.18</v>
      </c>
      <c r="O9508" s="13">
        <v>0</v>
      </c>
      <c r="P9508" s="12" t="str">
        <f>LEFT(Tabela2[[#This Row],[Código]],2)</f>
        <v>85</v>
      </c>
    </row>
    <row r="9509" spans="2:16" ht="15" customHeight="1" x14ac:dyDescent="0.25">
      <c r="B9509" s="36" t="str">
        <f>LOOKUP(Tabela2[[#This Row],[RESUMO]],Tabela3[Grupo],Tabela3[Meus produtos])</f>
        <v>Não</v>
      </c>
      <c r="C9509" s="30" t="s">
        <v>9070</v>
      </c>
      <c r="D9509" t="s">
        <v>21238</v>
      </c>
      <c r="E9509" t="s">
        <v>11853</v>
      </c>
      <c r="F9509" s="30" t="s">
        <v>19720</v>
      </c>
      <c r="G9509">
        <v>24.03</v>
      </c>
      <c r="H9509">
        <v>12.03</v>
      </c>
      <c r="I9509">
        <v>18</v>
      </c>
      <c r="J9509">
        <v>0</v>
      </c>
      <c r="K9509" s="13">
        <v>0.54059999999999997</v>
      </c>
      <c r="L9509" s="13">
        <v>0.12029999999999999</v>
      </c>
      <c r="M9509" s="13">
        <v>0.24030000000000001</v>
      </c>
      <c r="N9509" s="13">
        <v>0.18</v>
      </c>
      <c r="O9509" s="13">
        <v>0</v>
      </c>
      <c r="P9509" s="12" t="str">
        <f>LEFT(Tabela2[[#This Row],[Código]],2)</f>
        <v>85</v>
      </c>
    </row>
    <row r="9510" spans="2:16" ht="15" customHeight="1" x14ac:dyDescent="0.25">
      <c r="B9510" s="36" t="str">
        <f>LOOKUP(Tabela2[[#This Row],[RESUMO]],Tabela3[Grupo],Tabela3[Meus produtos])</f>
        <v>Não</v>
      </c>
      <c r="C9510" s="30" t="s">
        <v>9070</v>
      </c>
      <c r="D9510" t="s">
        <v>124</v>
      </c>
      <c r="E9510" t="s">
        <v>11853</v>
      </c>
      <c r="F9510" s="30" t="s">
        <v>21534</v>
      </c>
      <c r="G9510">
        <v>16.2</v>
      </c>
      <c r="H9510">
        <v>4.2</v>
      </c>
      <c r="I9510">
        <v>18</v>
      </c>
      <c r="J9510">
        <v>0</v>
      </c>
      <c r="K9510" s="13">
        <v>0.38400000000000001</v>
      </c>
      <c r="L9510" s="13">
        <v>4.2000000000000003E-2</v>
      </c>
      <c r="M9510" s="13">
        <v>0.16200000000000001</v>
      </c>
      <c r="N9510" s="13">
        <v>0.18</v>
      </c>
      <c r="O9510" s="13">
        <v>0</v>
      </c>
      <c r="P9510" s="12" t="str">
        <f>LEFT(Tabela2[[#This Row],[Código]],2)</f>
        <v>85</v>
      </c>
    </row>
    <row r="9511" spans="2:16" ht="15" customHeight="1" x14ac:dyDescent="0.25">
      <c r="B9511" s="36" t="str">
        <f>LOOKUP(Tabela2[[#This Row],[RESUMO]],Tabela3[Grupo],Tabela3[Meus produtos])</f>
        <v>Não</v>
      </c>
      <c r="C9511" s="30" t="s">
        <v>9070</v>
      </c>
      <c r="D9511" t="s">
        <v>127</v>
      </c>
      <c r="E9511" t="s">
        <v>11853</v>
      </c>
      <c r="F9511" s="30" t="s">
        <v>21535</v>
      </c>
      <c r="G9511">
        <v>28.2</v>
      </c>
      <c r="H9511">
        <v>16.2</v>
      </c>
      <c r="I9511">
        <v>18</v>
      </c>
      <c r="J9511">
        <v>0</v>
      </c>
      <c r="K9511" s="13">
        <v>0.62399999999999989</v>
      </c>
      <c r="L9511" s="13">
        <v>0.16200000000000001</v>
      </c>
      <c r="M9511" s="13">
        <v>0.28199999999999997</v>
      </c>
      <c r="N9511" s="13">
        <v>0.18</v>
      </c>
      <c r="O9511" s="13">
        <v>0</v>
      </c>
      <c r="P9511" s="12" t="str">
        <f>LEFT(Tabela2[[#This Row],[Código]],2)</f>
        <v>85</v>
      </c>
    </row>
    <row r="9512" spans="2:16" ht="15" customHeight="1" x14ac:dyDescent="0.25">
      <c r="B9512" s="36" t="str">
        <f>LOOKUP(Tabela2[[#This Row],[RESUMO]],Tabela3[Grupo],Tabela3[Meus produtos])</f>
        <v>Não</v>
      </c>
      <c r="C9512" s="30" t="s">
        <v>9071</v>
      </c>
      <c r="D9512" t="s">
        <v>21238</v>
      </c>
      <c r="E9512" t="s">
        <v>11853</v>
      </c>
      <c r="F9512" s="30" t="s">
        <v>19721</v>
      </c>
      <c r="G9512">
        <v>25.94</v>
      </c>
      <c r="H9512">
        <v>15.4</v>
      </c>
      <c r="I9512">
        <v>18</v>
      </c>
      <c r="J9512">
        <v>0</v>
      </c>
      <c r="K9512" s="13">
        <v>0.59339999999999993</v>
      </c>
      <c r="L9512" s="13">
        <v>0.154</v>
      </c>
      <c r="M9512" s="13">
        <v>0.25940000000000002</v>
      </c>
      <c r="N9512" s="13">
        <v>0.18</v>
      </c>
      <c r="O9512" s="13">
        <v>0</v>
      </c>
      <c r="P9512" s="12" t="str">
        <f>LEFT(Tabela2[[#This Row],[Código]],2)</f>
        <v>85</v>
      </c>
    </row>
    <row r="9513" spans="2:16" ht="15" customHeight="1" x14ac:dyDescent="0.25">
      <c r="B9513" s="36" t="str">
        <f>LOOKUP(Tabela2[[#This Row],[RESUMO]],Tabela3[Grupo],Tabela3[Meus produtos])</f>
        <v>Não</v>
      </c>
      <c r="C9513" s="30" t="s">
        <v>9072</v>
      </c>
      <c r="D9513" t="s">
        <v>21238</v>
      </c>
      <c r="E9513" t="s">
        <v>11853</v>
      </c>
      <c r="F9513" s="30" t="s">
        <v>19722</v>
      </c>
      <c r="G9513">
        <v>25.12</v>
      </c>
      <c r="H9513">
        <v>15.4</v>
      </c>
      <c r="I9513">
        <v>18</v>
      </c>
      <c r="J9513">
        <v>0</v>
      </c>
      <c r="K9513" s="13">
        <v>0.58519999999999994</v>
      </c>
      <c r="L9513" s="13">
        <v>0.154</v>
      </c>
      <c r="M9513" s="13">
        <v>0.25120000000000003</v>
      </c>
      <c r="N9513" s="13">
        <v>0.18</v>
      </c>
      <c r="O9513" s="13">
        <v>0</v>
      </c>
      <c r="P9513" s="12" t="str">
        <f>LEFT(Tabela2[[#This Row],[Código]],2)</f>
        <v>85</v>
      </c>
    </row>
    <row r="9514" spans="2:16" ht="15" customHeight="1" x14ac:dyDescent="0.25">
      <c r="B9514" s="36" t="str">
        <f>LOOKUP(Tabela2[[#This Row],[RESUMO]],Tabela3[Grupo],Tabela3[Meus produtos])</f>
        <v>Não</v>
      </c>
      <c r="C9514" s="30" t="s">
        <v>9073</v>
      </c>
      <c r="D9514" t="s">
        <v>21238</v>
      </c>
      <c r="E9514" t="s">
        <v>11853</v>
      </c>
      <c r="F9514" s="30" t="s">
        <v>19723</v>
      </c>
      <c r="G9514">
        <v>25.12</v>
      </c>
      <c r="H9514">
        <v>15.4</v>
      </c>
      <c r="I9514">
        <v>18</v>
      </c>
      <c r="J9514">
        <v>0</v>
      </c>
      <c r="K9514" s="13">
        <v>0.58519999999999994</v>
      </c>
      <c r="L9514" s="13">
        <v>0.154</v>
      </c>
      <c r="M9514" s="13">
        <v>0.25120000000000003</v>
      </c>
      <c r="N9514" s="13">
        <v>0.18</v>
      </c>
      <c r="O9514" s="13">
        <v>0</v>
      </c>
      <c r="P9514" s="12" t="str">
        <f>LEFT(Tabela2[[#This Row],[Código]],2)</f>
        <v>85</v>
      </c>
    </row>
    <row r="9515" spans="2:16" ht="15" customHeight="1" x14ac:dyDescent="0.25">
      <c r="B9515" s="36" t="str">
        <f>LOOKUP(Tabela2[[#This Row],[RESUMO]],Tabela3[Grupo],Tabela3[Meus produtos])</f>
        <v>Não</v>
      </c>
      <c r="C9515" s="30" t="s">
        <v>9074</v>
      </c>
      <c r="D9515" t="s">
        <v>21238</v>
      </c>
      <c r="E9515" t="s">
        <v>11853</v>
      </c>
      <c r="F9515" s="30" t="s">
        <v>19724</v>
      </c>
      <c r="G9515">
        <v>25.12</v>
      </c>
      <c r="H9515">
        <v>15.4</v>
      </c>
      <c r="I9515">
        <v>18</v>
      </c>
      <c r="J9515">
        <v>0</v>
      </c>
      <c r="K9515" s="13">
        <v>0.58519999999999994</v>
      </c>
      <c r="L9515" s="13">
        <v>0.154</v>
      </c>
      <c r="M9515" s="13">
        <v>0.25120000000000003</v>
      </c>
      <c r="N9515" s="13">
        <v>0.18</v>
      </c>
      <c r="O9515" s="13">
        <v>0</v>
      </c>
      <c r="P9515" s="12" t="str">
        <f>LEFT(Tabela2[[#This Row],[Código]],2)</f>
        <v>85</v>
      </c>
    </row>
    <row r="9516" spans="2:16" ht="15" customHeight="1" x14ac:dyDescent="0.25">
      <c r="B9516" s="36" t="str">
        <f>LOOKUP(Tabela2[[#This Row],[RESUMO]],Tabela3[Grupo],Tabela3[Meus produtos])</f>
        <v>Não</v>
      </c>
      <c r="C9516" s="30" t="s">
        <v>9075</v>
      </c>
      <c r="D9516" t="s">
        <v>21238</v>
      </c>
      <c r="E9516" t="s">
        <v>11853</v>
      </c>
      <c r="F9516" s="30" t="s">
        <v>19725</v>
      </c>
      <c r="G9516">
        <v>25.12</v>
      </c>
      <c r="H9516">
        <v>15.4</v>
      </c>
      <c r="I9516">
        <v>18</v>
      </c>
      <c r="J9516">
        <v>0</v>
      </c>
      <c r="K9516" s="13">
        <v>0.58519999999999994</v>
      </c>
      <c r="L9516" s="13">
        <v>0.154</v>
      </c>
      <c r="M9516" s="13">
        <v>0.25120000000000003</v>
      </c>
      <c r="N9516" s="13">
        <v>0.18</v>
      </c>
      <c r="O9516" s="13">
        <v>0</v>
      </c>
      <c r="P9516" s="12" t="str">
        <f>LEFT(Tabela2[[#This Row],[Código]],2)</f>
        <v>85</v>
      </c>
    </row>
    <row r="9517" spans="2:16" ht="15" customHeight="1" x14ac:dyDescent="0.25">
      <c r="B9517" s="36" t="str">
        <f>LOOKUP(Tabela2[[#This Row],[RESUMO]],Tabela3[Grupo],Tabela3[Meus produtos])</f>
        <v>Não</v>
      </c>
      <c r="C9517" s="30" t="s">
        <v>9076</v>
      </c>
      <c r="D9517" t="s">
        <v>21238</v>
      </c>
      <c r="E9517" t="s">
        <v>11853</v>
      </c>
      <c r="F9517" s="30" t="s">
        <v>19726</v>
      </c>
      <c r="G9517">
        <v>25.12</v>
      </c>
      <c r="H9517">
        <v>15.4</v>
      </c>
      <c r="I9517">
        <v>18</v>
      </c>
      <c r="J9517">
        <v>0</v>
      </c>
      <c r="K9517" s="13">
        <v>0.58519999999999994</v>
      </c>
      <c r="L9517" s="13">
        <v>0.154</v>
      </c>
      <c r="M9517" s="13">
        <v>0.25120000000000003</v>
      </c>
      <c r="N9517" s="13">
        <v>0.18</v>
      </c>
      <c r="O9517" s="13">
        <v>0</v>
      </c>
      <c r="P9517" s="12" t="str">
        <f>LEFT(Tabela2[[#This Row],[Código]],2)</f>
        <v>85</v>
      </c>
    </row>
    <row r="9518" spans="2:16" ht="15" customHeight="1" x14ac:dyDescent="0.25">
      <c r="B9518" s="36" t="str">
        <f>LOOKUP(Tabela2[[#This Row],[RESUMO]],Tabela3[Grupo],Tabela3[Meus produtos])</f>
        <v>Não</v>
      </c>
      <c r="C9518" s="30" t="s">
        <v>9077</v>
      </c>
      <c r="D9518" t="s">
        <v>21238</v>
      </c>
      <c r="E9518" t="s">
        <v>11853</v>
      </c>
      <c r="F9518" s="30" t="s">
        <v>19727</v>
      </c>
      <c r="G9518">
        <v>25.12</v>
      </c>
      <c r="H9518">
        <v>15.4</v>
      </c>
      <c r="I9518">
        <v>18</v>
      </c>
      <c r="J9518">
        <v>0</v>
      </c>
      <c r="K9518" s="13">
        <v>0.58519999999999994</v>
      </c>
      <c r="L9518" s="13">
        <v>0.154</v>
      </c>
      <c r="M9518" s="13">
        <v>0.25120000000000003</v>
      </c>
      <c r="N9518" s="13">
        <v>0.18</v>
      </c>
      <c r="O9518" s="13">
        <v>0</v>
      </c>
      <c r="P9518" s="12" t="str">
        <f>LEFT(Tabela2[[#This Row],[Código]],2)</f>
        <v>85</v>
      </c>
    </row>
    <row r="9519" spans="2:16" ht="15" customHeight="1" x14ac:dyDescent="0.25">
      <c r="B9519" s="36" t="str">
        <f>LOOKUP(Tabela2[[#This Row],[RESUMO]],Tabela3[Grupo],Tabela3[Meus produtos])</f>
        <v>Não</v>
      </c>
      <c r="C9519" s="30" t="s">
        <v>9078</v>
      </c>
      <c r="D9519" t="s">
        <v>21238</v>
      </c>
      <c r="E9519" t="s">
        <v>11853</v>
      </c>
      <c r="F9519" s="30" t="s">
        <v>19728</v>
      </c>
      <c r="G9519">
        <v>33.03</v>
      </c>
      <c r="H9519">
        <v>17.239999999999998</v>
      </c>
      <c r="I9519">
        <v>5</v>
      </c>
      <c r="J9519">
        <v>0</v>
      </c>
      <c r="K9519" s="13">
        <v>0.55270000000000008</v>
      </c>
      <c r="L9519" s="13">
        <v>0.1724</v>
      </c>
      <c r="M9519" s="13">
        <v>0.33030000000000004</v>
      </c>
      <c r="N9519" s="13">
        <v>0.05</v>
      </c>
      <c r="O9519" s="13">
        <v>0</v>
      </c>
      <c r="P9519" s="12" t="str">
        <f>LEFT(Tabela2[[#This Row],[Código]],2)</f>
        <v>85</v>
      </c>
    </row>
    <row r="9520" spans="2:16" ht="15" customHeight="1" x14ac:dyDescent="0.25">
      <c r="B9520" s="36" t="str">
        <f>LOOKUP(Tabela2[[#This Row],[RESUMO]],Tabela3[Grupo],Tabela3[Meus produtos])</f>
        <v>Não</v>
      </c>
      <c r="C9520" s="30" t="s">
        <v>9079</v>
      </c>
      <c r="D9520" t="s">
        <v>21238</v>
      </c>
      <c r="E9520" t="s">
        <v>11853</v>
      </c>
      <c r="F9520" s="30" t="s">
        <v>19729</v>
      </c>
      <c r="G9520">
        <v>33.03</v>
      </c>
      <c r="H9520">
        <v>17.239999999999998</v>
      </c>
      <c r="I9520">
        <v>5</v>
      </c>
      <c r="J9520">
        <v>0</v>
      </c>
      <c r="K9520" s="13">
        <v>0.55270000000000008</v>
      </c>
      <c r="L9520" s="13">
        <v>0.1724</v>
      </c>
      <c r="M9520" s="13">
        <v>0.33030000000000004</v>
      </c>
      <c r="N9520" s="13">
        <v>0.05</v>
      </c>
      <c r="O9520" s="13">
        <v>0</v>
      </c>
      <c r="P9520" s="12" t="str">
        <f>LEFT(Tabela2[[#This Row],[Código]],2)</f>
        <v>85</v>
      </c>
    </row>
    <row r="9521" spans="2:16" ht="15" customHeight="1" x14ac:dyDescent="0.25">
      <c r="B9521" s="36" t="str">
        <f>LOOKUP(Tabela2[[#This Row],[RESUMO]],Tabela3[Grupo],Tabela3[Meus produtos])</f>
        <v>Não</v>
      </c>
      <c r="C9521" s="30" t="s">
        <v>9080</v>
      </c>
      <c r="D9521" t="s">
        <v>21238</v>
      </c>
      <c r="E9521" t="s">
        <v>11853</v>
      </c>
      <c r="F9521" s="30" t="s">
        <v>19730</v>
      </c>
      <c r="G9521">
        <v>10.96</v>
      </c>
      <c r="H9521">
        <v>8.9600000000000009</v>
      </c>
      <c r="I9521">
        <v>5</v>
      </c>
      <c r="J9521">
        <v>0</v>
      </c>
      <c r="K9521" s="13">
        <v>0.24920000000000003</v>
      </c>
      <c r="L9521" s="13">
        <v>8.9600000000000013E-2</v>
      </c>
      <c r="M9521" s="13">
        <v>0.1096</v>
      </c>
      <c r="N9521" s="13">
        <v>0.05</v>
      </c>
      <c r="O9521" s="13">
        <v>0</v>
      </c>
      <c r="P9521" s="12" t="str">
        <f>LEFT(Tabela2[[#This Row],[Código]],2)</f>
        <v>85</v>
      </c>
    </row>
    <row r="9522" spans="2:16" ht="15" customHeight="1" x14ac:dyDescent="0.25">
      <c r="B9522" s="36" t="str">
        <f>LOOKUP(Tabela2[[#This Row],[RESUMO]],Tabela3[Grupo],Tabela3[Meus produtos])</f>
        <v>Não</v>
      </c>
      <c r="C9522" s="30" t="s">
        <v>9081</v>
      </c>
      <c r="D9522" t="s">
        <v>21238</v>
      </c>
      <c r="E9522" t="s">
        <v>11853</v>
      </c>
      <c r="F9522" s="30" t="s">
        <v>19731</v>
      </c>
      <c r="G9522">
        <v>33.03</v>
      </c>
      <c r="H9522">
        <v>17.239999999999998</v>
      </c>
      <c r="I9522">
        <v>5</v>
      </c>
      <c r="J9522">
        <v>0</v>
      </c>
      <c r="K9522" s="13">
        <v>0.55270000000000008</v>
      </c>
      <c r="L9522" s="13">
        <v>0.1724</v>
      </c>
      <c r="M9522" s="13">
        <v>0.33030000000000004</v>
      </c>
      <c r="N9522" s="13">
        <v>0.05</v>
      </c>
      <c r="O9522" s="13">
        <v>0</v>
      </c>
      <c r="P9522" s="12" t="str">
        <f>LEFT(Tabela2[[#This Row],[Código]],2)</f>
        <v>85</v>
      </c>
    </row>
    <row r="9523" spans="2:16" ht="15" customHeight="1" x14ac:dyDescent="0.25">
      <c r="B9523" s="36" t="str">
        <f>LOOKUP(Tabela2[[#This Row],[RESUMO]],Tabela3[Grupo],Tabela3[Meus produtos])</f>
        <v>Não</v>
      </c>
      <c r="C9523" s="30" t="s">
        <v>9082</v>
      </c>
      <c r="D9523" t="s">
        <v>21238</v>
      </c>
      <c r="E9523" t="s">
        <v>11853</v>
      </c>
      <c r="F9523" s="30" t="s">
        <v>19732</v>
      </c>
      <c r="G9523">
        <v>39.99</v>
      </c>
      <c r="H9523">
        <v>24.2</v>
      </c>
      <c r="I9523">
        <v>5</v>
      </c>
      <c r="J9523">
        <v>0</v>
      </c>
      <c r="K9523" s="13">
        <v>0.69190000000000007</v>
      </c>
      <c r="L9523" s="13">
        <v>0.24199999999999999</v>
      </c>
      <c r="M9523" s="13">
        <v>0.39990000000000003</v>
      </c>
      <c r="N9523" s="13">
        <v>0.05</v>
      </c>
      <c r="O9523" s="13">
        <v>0</v>
      </c>
      <c r="P9523" s="12" t="str">
        <f>LEFT(Tabela2[[#This Row],[Código]],2)</f>
        <v>85</v>
      </c>
    </row>
    <row r="9524" spans="2:16" ht="15" customHeight="1" x14ac:dyDescent="0.25">
      <c r="B9524" s="36" t="str">
        <f>LOOKUP(Tabela2[[#This Row],[RESUMO]],Tabela3[Grupo],Tabela3[Meus produtos])</f>
        <v>Não</v>
      </c>
      <c r="C9524" s="30" t="s">
        <v>9083</v>
      </c>
      <c r="D9524" t="s">
        <v>21238</v>
      </c>
      <c r="E9524" t="s">
        <v>11853</v>
      </c>
      <c r="F9524" s="30" t="s">
        <v>19733</v>
      </c>
      <c r="G9524">
        <v>39.99</v>
      </c>
      <c r="H9524">
        <v>24.2</v>
      </c>
      <c r="I9524">
        <v>5</v>
      </c>
      <c r="J9524">
        <v>0</v>
      </c>
      <c r="K9524" s="13">
        <v>0.69190000000000007</v>
      </c>
      <c r="L9524" s="13">
        <v>0.24199999999999999</v>
      </c>
      <c r="M9524" s="13">
        <v>0.39990000000000003</v>
      </c>
      <c r="N9524" s="13">
        <v>0.05</v>
      </c>
      <c r="O9524" s="13">
        <v>0</v>
      </c>
      <c r="P9524" s="12" t="str">
        <f>LEFT(Tabela2[[#This Row],[Código]],2)</f>
        <v>85</v>
      </c>
    </row>
    <row r="9525" spans="2:16" ht="15" customHeight="1" x14ac:dyDescent="0.25">
      <c r="B9525" s="36" t="str">
        <f>LOOKUP(Tabela2[[#This Row],[RESUMO]],Tabela3[Grupo],Tabela3[Meus produtos])</f>
        <v>Não</v>
      </c>
      <c r="C9525" s="30" t="s">
        <v>9084</v>
      </c>
      <c r="D9525" t="s">
        <v>21238</v>
      </c>
      <c r="E9525" t="s">
        <v>11853</v>
      </c>
      <c r="F9525" s="30" t="s">
        <v>19734</v>
      </c>
      <c r="G9525">
        <v>39.99</v>
      </c>
      <c r="H9525">
        <v>24.2</v>
      </c>
      <c r="I9525">
        <v>5</v>
      </c>
      <c r="J9525">
        <v>0</v>
      </c>
      <c r="K9525" s="13">
        <v>0.69190000000000007</v>
      </c>
      <c r="L9525" s="13">
        <v>0.24199999999999999</v>
      </c>
      <c r="M9525" s="13">
        <v>0.39990000000000003</v>
      </c>
      <c r="N9525" s="13">
        <v>0.05</v>
      </c>
      <c r="O9525" s="13">
        <v>0</v>
      </c>
      <c r="P9525" s="12" t="str">
        <f>LEFT(Tabela2[[#This Row],[Código]],2)</f>
        <v>85</v>
      </c>
    </row>
    <row r="9526" spans="2:16" ht="15" customHeight="1" x14ac:dyDescent="0.25">
      <c r="B9526" s="36" t="str">
        <f>LOOKUP(Tabela2[[#This Row],[RESUMO]],Tabela3[Grupo],Tabela3[Meus produtos])</f>
        <v>Não</v>
      </c>
      <c r="C9526" s="30" t="s">
        <v>9085</v>
      </c>
      <c r="D9526" t="s">
        <v>21238</v>
      </c>
      <c r="E9526" t="s">
        <v>11853</v>
      </c>
      <c r="F9526" s="30" t="s">
        <v>19735</v>
      </c>
      <c r="G9526">
        <v>39.99</v>
      </c>
      <c r="H9526">
        <v>24.2</v>
      </c>
      <c r="I9526">
        <v>5</v>
      </c>
      <c r="J9526">
        <v>0</v>
      </c>
      <c r="K9526" s="13">
        <v>0.69190000000000007</v>
      </c>
      <c r="L9526" s="13">
        <v>0.24199999999999999</v>
      </c>
      <c r="M9526" s="13">
        <v>0.39990000000000003</v>
      </c>
      <c r="N9526" s="13">
        <v>0.05</v>
      </c>
      <c r="O9526" s="13">
        <v>0</v>
      </c>
      <c r="P9526" s="12" t="str">
        <f>LEFT(Tabela2[[#This Row],[Código]],2)</f>
        <v>85</v>
      </c>
    </row>
    <row r="9527" spans="2:16" ht="15" customHeight="1" x14ac:dyDescent="0.25">
      <c r="B9527" s="36" t="str">
        <f>LOOKUP(Tabela2[[#This Row],[RESUMO]],Tabela3[Grupo],Tabela3[Meus produtos])</f>
        <v>Não</v>
      </c>
      <c r="C9527" s="30" t="s">
        <v>9086</v>
      </c>
      <c r="D9527" t="s">
        <v>21238</v>
      </c>
      <c r="E9527" t="s">
        <v>11853</v>
      </c>
      <c r="F9527" s="30" t="s">
        <v>19736</v>
      </c>
      <c r="G9527">
        <v>39.99</v>
      </c>
      <c r="H9527">
        <v>24.2</v>
      </c>
      <c r="I9527">
        <v>5</v>
      </c>
      <c r="J9527">
        <v>0</v>
      </c>
      <c r="K9527" s="13">
        <v>0.69190000000000007</v>
      </c>
      <c r="L9527" s="13">
        <v>0.24199999999999999</v>
      </c>
      <c r="M9527" s="13">
        <v>0.39990000000000003</v>
      </c>
      <c r="N9527" s="13">
        <v>0.05</v>
      </c>
      <c r="O9527" s="13">
        <v>0</v>
      </c>
      <c r="P9527" s="12" t="str">
        <f>LEFT(Tabela2[[#This Row],[Código]],2)</f>
        <v>85</v>
      </c>
    </row>
    <row r="9528" spans="2:16" ht="15" customHeight="1" x14ac:dyDescent="0.25">
      <c r="B9528" s="36" t="str">
        <f>LOOKUP(Tabela2[[#This Row],[RESUMO]],Tabela3[Grupo],Tabela3[Meus produtos])</f>
        <v>Não</v>
      </c>
      <c r="C9528" s="30" t="s">
        <v>9087</v>
      </c>
      <c r="D9528" t="s">
        <v>21238</v>
      </c>
      <c r="E9528" t="s">
        <v>11853</v>
      </c>
      <c r="F9528" s="30" t="s">
        <v>19737</v>
      </c>
      <c r="G9528">
        <v>33.03</v>
      </c>
      <c r="H9528">
        <v>17.239999999999998</v>
      </c>
      <c r="I9528">
        <v>5</v>
      </c>
      <c r="J9528">
        <v>0</v>
      </c>
      <c r="K9528" s="13">
        <v>0.55270000000000008</v>
      </c>
      <c r="L9528" s="13">
        <v>0.1724</v>
      </c>
      <c r="M9528" s="13">
        <v>0.33030000000000004</v>
      </c>
      <c r="N9528" s="13">
        <v>0.05</v>
      </c>
      <c r="O9528" s="13">
        <v>0</v>
      </c>
      <c r="P9528" s="12" t="str">
        <f>LEFT(Tabela2[[#This Row],[Código]],2)</f>
        <v>85</v>
      </c>
    </row>
    <row r="9529" spans="2:16" ht="15" customHeight="1" x14ac:dyDescent="0.25">
      <c r="B9529" s="36" t="str">
        <f>LOOKUP(Tabela2[[#This Row],[RESUMO]],Tabela3[Grupo],Tabela3[Meus produtos])</f>
        <v>Não</v>
      </c>
      <c r="C9529" s="30" t="s">
        <v>9088</v>
      </c>
      <c r="D9529" t="s">
        <v>21238</v>
      </c>
      <c r="E9529" t="s">
        <v>11853</v>
      </c>
      <c r="F9529" s="30" t="s">
        <v>19738</v>
      </c>
      <c r="G9529">
        <v>33.03</v>
      </c>
      <c r="H9529">
        <v>17.239999999999998</v>
      </c>
      <c r="I9529">
        <v>5</v>
      </c>
      <c r="J9529">
        <v>0</v>
      </c>
      <c r="K9529" s="13">
        <v>0.55270000000000008</v>
      </c>
      <c r="L9529" s="13">
        <v>0.1724</v>
      </c>
      <c r="M9529" s="13">
        <v>0.33030000000000004</v>
      </c>
      <c r="N9529" s="13">
        <v>0.05</v>
      </c>
      <c r="O9529" s="13">
        <v>0</v>
      </c>
      <c r="P9529" s="12" t="str">
        <f>LEFT(Tabela2[[#This Row],[Código]],2)</f>
        <v>85</v>
      </c>
    </row>
    <row r="9530" spans="2:16" ht="15" customHeight="1" x14ac:dyDescent="0.25">
      <c r="B9530" s="36" t="str">
        <f>LOOKUP(Tabela2[[#This Row],[RESUMO]],Tabela3[Grupo],Tabela3[Meus produtos])</f>
        <v>Não</v>
      </c>
      <c r="C9530" s="30" t="s">
        <v>9088</v>
      </c>
      <c r="D9530" t="s">
        <v>124</v>
      </c>
      <c r="E9530" t="s">
        <v>11853</v>
      </c>
      <c r="F9530" s="30" t="s">
        <v>21536</v>
      </c>
      <c r="G9530">
        <v>19.989999999999998</v>
      </c>
      <c r="H9530">
        <v>4.2</v>
      </c>
      <c r="I9530">
        <v>5</v>
      </c>
      <c r="J9530">
        <v>0</v>
      </c>
      <c r="K9530" s="13">
        <v>0.29189999999999999</v>
      </c>
      <c r="L9530" s="13">
        <v>4.2000000000000003E-2</v>
      </c>
      <c r="M9530" s="13">
        <v>0.19989999999999999</v>
      </c>
      <c r="N9530" s="13">
        <v>0.05</v>
      </c>
      <c r="O9530" s="13">
        <v>0</v>
      </c>
      <c r="P9530" s="12" t="str">
        <f>LEFT(Tabela2[[#This Row],[Código]],2)</f>
        <v>85</v>
      </c>
    </row>
    <row r="9531" spans="2:16" ht="15" customHeight="1" x14ac:dyDescent="0.25">
      <c r="B9531" s="36" t="str">
        <f>LOOKUP(Tabela2[[#This Row],[RESUMO]],Tabela3[Grupo],Tabela3[Meus produtos])</f>
        <v>Não</v>
      </c>
      <c r="C9531" s="30" t="s">
        <v>9088</v>
      </c>
      <c r="D9531" t="s">
        <v>127</v>
      </c>
      <c r="E9531" t="s">
        <v>11853</v>
      </c>
      <c r="F9531" s="30" t="s">
        <v>21537</v>
      </c>
      <c r="G9531">
        <v>24.75</v>
      </c>
      <c r="H9531">
        <v>8.9600000000000009</v>
      </c>
      <c r="I9531">
        <v>5</v>
      </c>
      <c r="J9531">
        <v>0</v>
      </c>
      <c r="K9531" s="13">
        <v>0.3871</v>
      </c>
      <c r="L9531" s="13">
        <v>8.9600000000000013E-2</v>
      </c>
      <c r="M9531" s="13">
        <v>0.2475</v>
      </c>
      <c r="N9531" s="13">
        <v>0.05</v>
      </c>
      <c r="O9531" s="13">
        <v>0</v>
      </c>
      <c r="P9531" s="12" t="str">
        <f>LEFT(Tabela2[[#This Row],[Código]],2)</f>
        <v>85</v>
      </c>
    </row>
    <row r="9532" spans="2:16" ht="15" customHeight="1" x14ac:dyDescent="0.25">
      <c r="B9532" s="36" t="str">
        <f>LOOKUP(Tabela2[[#This Row],[RESUMO]],Tabela3[Grupo],Tabela3[Meus produtos])</f>
        <v>Não</v>
      </c>
      <c r="C9532" s="30" t="s">
        <v>9089</v>
      </c>
      <c r="D9532" t="s">
        <v>21238</v>
      </c>
      <c r="E9532" t="s">
        <v>11853</v>
      </c>
      <c r="F9532" s="30" t="s">
        <v>19739</v>
      </c>
      <c r="G9532">
        <v>33.03</v>
      </c>
      <c r="H9532">
        <v>17.239999999999998</v>
      </c>
      <c r="I9532">
        <v>5</v>
      </c>
      <c r="J9532">
        <v>0</v>
      </c>
      <c r="K9532" s="13">
        <v>0.55270000000000008</v>
      </c>
      <c r="L9532" s="13">
        <v>0.1724</v>
      </c>
      <c r="M9532" s="13">
        <v>0.33030000000000004</v>
      </c>
      <c r="N9532" s="13">
        <v>0.05</v>
      </c>
      <c r="O9532" s="13">
        <v>0</v>
      </c>
      <c r="P9532" s="12" t="str">
        <f>LEFT(Tabela2[[#This Row],[Código]],2)</f>
        <v>85</v>
      </c>
    </row>
    <row r="9533" spans="2:16" ht="15" customHeight="1" x14ac:dyDescent="0.25">
      <c r="B9533" s="36" t="str">
        <f>LOOKUP(Tabela2[[#This Row],[RESUMO]],Tabela3[Grupo],Tabela3[Meus produtos])</f>
        <v>Não</v>
      </c>
      <c r="C9533" s="30" t="s">
        <v>9089</v>
      </c>
      <c r="D9533" t="s">
        <v>124</v>
      </c>
      <c r="E9533" t="s">
        <v>11853</v>
      </c>
      <c r="F9533" s="30" t="s">
        <v>21538</v>
      </c>
      <c r="G9533">
        <v>19.989999999999998</v>
      </c>
      <c r="H9533">
        <v>4.2</v>
      </c>
      <c r="I9533">
        <v>5</v>
      </c>
      <c r="J9533">
        <v>0</v>
      </c>
      <c r="K9533" s="13">
        <v>0.29189999999999999</v>
      </c>
      <c r="L9533" s="13">
        <v>4.2000000000000003E-2</v>
      </c>
      <c r="M9533" s="13">
        <v>0.19989999999999999</v>
      </c>
      <c r="N9533" s="13">
        <v>0.05</v>
      </c>
      <c r="O9533" s="13">
        <v>0</v>
      </c>
      <c r="P9533" s="12" t="str">
        <f>LEFT(Tabela2[[#This Row],[Código]],2)</f>
        <v>85</v>
      </c>
    </row>
    <row r="9534" spans="2:16" ht="15" customHeight="1" x14ac:dyDescent="0.25">
      <c r="B9534" s="36" t="str">
        <f>LOOKUP(Tabela2[[#This Row],[RESUMO]],Tabela3[Grupo],Tabela3[Meus produtos])</f>
        <v>Não</v>
      </c>
      <c r="C9534" s="30" t="s">
        <v>9089</v>
      </c>
      <c r="D9534" t="s">
        <v>127</v>
      </c>
      <c r="E9534" t="s">
        <v>11853</v>
      </c>
      <c r="F9534" s="30" t="s">
        <v>21539</v>
      </c>
      <c r="G9534">
        <v>24.75</v>
      </c>
      <c r="H9534">
        <v>8.9600000000000009</v>
      </c>
      <c r="I9534">
        <v>5</v>
      </c>
      <c r="J9534">
        <v>0</v>
      </c>
      <c r="K9534" s="13">
        <v>0.3871</v>
      </c>
      <c r="L9534" s="13">
        <v>8.9600000000000013E-2</v>
      </c>
      <c r="M9534" s="13">
        <v>0.2475</v>
      </c>
      <c r="N9534" s="13">
        <v>0.05</v>
      </c>
      <c r="O9534" s="13">
        <v>0</v>
      </c>
      <c r="P9534" s="12" t="str">
        <f>LEFT(Tabela2[[#This Row],[Código]],2)</f>
        <v>85</v>
      </c>
    </row>
    <row r="9535" spans="2:16" ht="15" customHeight="1" x14ac:dyDescent="0.25">
      <c r="B9535" s="36" t="str">
        <f>LOOKUP(Tabela2[[#This Row],[RESUMO]],Tabela3[Grupo],Tabela3[Meus produtos])</f>
        <v>Não</v>
      </c>
      <c r="C9535" s="30" t="s">
        <v>9090</v>
      </c>
      <c r="D9535" t="s">
        <v>21238</v>
      </c>
      <c r="E9535" t="s">
        <v>11853</v>
      </c>
      <c r="F9535" s="30" t="s">
        <v>19740</v>
      </c>
      <c r="G9535">
        <v>33.03</v>
      </c>
      <c r="H9535">
        <v>17.239999999999998</v>
      </c>
      <c r="I9535">
        <v>5</v>
      </c>
      <c r="J9535">
        <v>0</v>
      </c>
      <c r="K9535" s="13">
        <v>0.55270000000000008</v>
      </c>
      <c r="L9535" s="13">
        <v>0.1724</v>
      </c>
      <c r="M9535" s="13">
        <v>0.33030000000000004</v>
      </c>
      <c r="N9535" s="13">
        <v>0.05</v>
      </c>
      <c r="O9535" s="13">
        <v>0</v>
      </c>
      <c r="P9535" s="12" t="str">
        <f>LEFT(Tabela2[[#This Row],[Código]],2)</f>
        <v>85</v>
      </c>
    </row>
    <row r="9536" spans="2:16" ht="15" customHeight="1" x14ac:dyDescent="0.25">
      <c r="B9536" s="36" t="str">
        <f>LOOKUP(Tabela2[[#This Row],[RESUMO]],Tabela3[Grupo],Tabela3[Meus produtos])</f>
        <v>Não</v>
      </c>
      <c r="C9536" s="30" t="s">
        <v>9090</v>
      </c>
      <c r="D9536" t="s">
        <v>124</v>
      </c>
      <c r="E9536" t="s">
        <v>11853</v>
      </c>
      <c r="F9536" s="30" t="s">
        <v>21540</v>
      </c>
      <c r="G9536">
        <v>19.989999999999998</v>
      </c>
      <c r="H9536">
        <v>4.2</v>
      </c>
      <c r="I9536">
        <v>5</v>
      </c>
      <c r="J9536">
        <v>0</v>
      </c>
      <c r="K9536" s="13">
        <v>0.29189999999999999</v>
      </c>
      <c r="L9536" s="13">
        <v>4.2000000000000003E-2</v>
      </c>
      <c r="M9536" s="13">
        <v>0.19989999999999999</v>
      </c>
      <c r="N9536" s="13">
        <v>0.05</v>
      </c>
      <c r="O9536" s="13">
        <v>0</v>
      </c>
      <c r="P9536" s="12" t="str">
        <f>LEFT(Tabela2[[#This Row],[Código]],2)</f>
        <v>85</v>
      </c>
    </row>
    <row r="9537" spans="2:16" ht="15" customHeight="1" x14ac:dyDescent="0.25">
      <c r="B9537" s="36" t="str">
        <f>LOOKUP(Tabela2[[#This Row],[RESUMO]],Tabela3[Grupo],Tabela3[Meus produtos])</f>
        <v>Não</v>
      </c>
      <c r="C9537" s="30" t="s">
        <v>9090</v>
      </c>
      <c r="D9537" t="s">
        <v>127</v>
      </c>
      <c r="E9537" t="s">
        <v>11853</v>
      </c>
      <c r="F9537" s="30" t="s">
        <v>21538</v>
      </c>
      <c r="G9537">
        <v>19.989999999999998</v>
      </c>
      <c r="H9537">
        <v>4.2</v>
      </c>
      <c r="I9537">
        <v>5</v>
      </c>
      <c r="J9537">
        <v>0</v>
      </c>
      <c r="K9537" s="13">
        <v>0.29189999999999999</v>
      </c>
      <c r="L9537" s="13">
        <v>4.2000000000000003E-2</v>
      </c>
      <c r="M9537" s="13">
        <v>0.19989999999999999</v>
      </c>
      <c r="N9537" s="13">
        <v>0.05</v>
      </c>
      <c r="O9537" s="13">
        <v>0</v>
      </c>
      <c r="P9537" s="12" t="str">
        <f>LEFT(Tabela2[[#This Row],[Código]],2)</f>
        <v>85</v>
      </c>
    </row>
    <row r="9538" spans="2:16" ht="15" customHeight="1" x14ac:dyDescent="0.25">
      <c r="B9538" s="36" t="str">
        <f>LOOKUP(Tabela2[[#This Row],[RESUMO]],Tabela3[Grupo],Tabela3[Meus produtos])</f>
        <v>Não</v>
      </c>
      <c r="C9538" s="30" t="s">
        <v>9090</v>
      </c>
      <c r="D9538" t="s">
        <v>1057</v>
      </c>
      <c r="E9538" t="s">
        <v>11853</v>
      </c>
      <c r="F9538" s="30" t="s">
        <v>21541</v>
      </c>
      <c r="G9538">
        <v>24.75</v>
      </c>
      <c r="H9538">
        <v>8.9600000000000009</v>
      </c>
      <c r="I9538">
        <v>5</v>
      </c>
      <c r="J9538">
        <v>0</v>
      </c>
      <c r="K9538" s="13">
        <v>0.3871</v>
      </c>
      <c r="L9538" s="13">
        <v>8.9600000000000013E-2</v>
      </c>
      <c r="M9538" s="13">
        <v>0.2475</v>
      </c>
      <c r="N9538" s="13">
        <v>0.05</v>
      </c>
      <c r="O9538" s="13">
        <v>0</v>
      </c>
      <c r="P9538" s="12" t="str">
        <f>LEFT(Tabela2[[#This Row],[Código]],2)</f>
        <v>85</v>
      </c>
    </row>
    <row r="9539" spans="2:16" ht="15" customHeight="1" x14ac:dyDescent="0.25">
      <c r="B9539" s="36" t="str">
        <f>LOOKUP(Tabela2[[#This Row],[RESUMO]],Tabela3[Grupo],Tabela3[Meus produtos])</f>
        <v>Não</v>
      </c>
      <c r="C9539" s="30" t="s">
        <v>9091</v>
      </c>
      <c r="D9539" t="s">
        <v>21238</v>
      </c>
      <c r="E9539" t="s">
        <v>11853</v>
      </c>
      <c r="F9539" s="30" t="s">
        <v>19741</v>
      </c>
      <c r="G9539">
        <v>33.03</v>
      </c>
      <c r="H9539">
        <v>17.239999999999998</v>
      </c>
      <c r="I9539">
        <v>5</v>
      </c>
      <c r="J9539">
        <v>0</v>
      </c>
      <c r="K9539" s="13">
        <v>0.55270000000000008</v>
      </c>
      <c r="L9539" s="13">
        <v>0.1724</v>
      </c>
      <c r="M9539" s="13">
        <v>0.33030000000000004</v>
      </c>
      <c r="N9539" s="13">
        <v>0.05</v>
      </c>
      <c r="O9539" s="13">
        <v>0</v>
      </c>
      <c r="P9539" s="12" t="str">
        <f>LEFT(Tabela2[[#This Row],[Código]],2)</f>
        <v>85</v>
      </c>
    </row>
    <row r="9540" spans="2:16" ht="15" customHeight="1" x14ac:dyDescent="0.25">
      <c r="B9540" s="36" t="str">
        <f>LOOKUP(Tabela2[[#This Row],[RESUMO]],Tabela3[Grupo],Tabela3[Meus produtos])</f>
        <v>Não</v>
      </c>
      <c r="C9540" s="30" t="s">
        <v>9092</v>
      </c>
      <c r="D9540" t="s">
        <v>21238</v>
      </c>
      <c r="E9540" t="s">
        <v>11853</v>
      </c>
      <c r="F9540" s="30" t="s">
        <v>19742</v>
      </c>
      <c r="G9540">
        <v>33.03</v>
      </c>
      <c r="H9540">
        <v>17.239999999999998</v>
      </c>
      <c r="I9540">
        <v>5</v>
      </c>
      <c r="J9540">
        <v>0</v>
      </c>
      <c r="K9540" s="13">
        <v>0.55270000000000008</v>
      </c>
      <c r="L9540" s="13">
        <v>0.1724</v>
      </c>
      <c r="M9540" s="13">
        <v>0.33030000000000004</v>
      </c>
      <c r="N9540" s="13">
        <v>0.05</v>
      </c>
      <c r="O9540" s="13">
        <v>0</v>
      </c>
      <c r="P9540" s="12" t="str">
        <f>LEFT(Tabela2[[#This Row],[Código]],2)</f>
        <v>85</v>
      </c>
    </row>
    <row r="9541" spans="2:16" ht="15" customHeight="1" x14ac:dyDescent="0.25">
      <c r="B9541" s="36" t="str">
        <f>LOOKUP(Tabela2[[#This Row],[RESUMO]],Tabela3[Grupo],Tabela3[Meus produtos])</f>
        <v>Não</v>
      </c>
      <c r="C9541" s="30" t="s">
        <v>9093</v>
      </c>
      <c r="D9541" t="s">
        <v>21238</v>
      </c>
      <c r="E9541" t="s">
        <v>11853</v>
      </c>
      <c r="F9541" s="30" t="s">
        <v>19741</v>
      </c>
      <c r="G9541">
        <v>33.03</v>
      </c>
      <c r="H9541">
        <v>17.239999999999998</v>
      </c>
      <c r="I9541">
        <v>5</v>
      </c>
      <c r="J9541">
        <v>0</v>
      </c>
      <c r="K9541" s="13">
        <v>0.55270000000000008</v>
      </c>
      <c r="L9541" s="13">
        <v>0.1724</v>
      </c>
      <c r="M9541" s="13">
        <v>0.33030000000000004</v>
      </c>
      <c r="N9541" s="13">
        <v>0.05</v>
      </c>
      <c r="O9541" s="13">
        <v>0</v>
      </c>
      <c r="P9541" s="12" t="str">
        <f>LEFT(Tabela2[[#This Row],[Código]],2)</f>
        <v>85</v>
      </c>
    </row>
    <row r="9542" spans="2:16" ht="15" customHeight="1" x14ac:dyDescent="0.25">
      <c r="B9542" s="36" t="str">
        <f>LOOKUP(Tabela2[[#This Row],[RESUMO]],Tabela3[Grupo],Tabela3[Meus produtos])</f>
        <v>Não</v>
      </c>
      <c r="C9542" s="30" t="s">
        <v>9094</v>
      </c>
      <c r="D9542" t="s">
        <v>21238</v>
      </c>
      <c r="E9542" t="s">
        <v>11853</v>
      </c>
      <c r="F9542" s="30" t="s">
        <v>19743</v>
      </c>
      <c r="G9542">
        <v>33.03</v>
      </c>
      <c r="H9542">
        <v>17.239999999999998</v>
      </c>
      <c r="I9542">
        <v>5</v>
      </c>
      <c r="J9542">
        <v>0</v>
      </c>
      <c r="K9542" s="13">
        <v>0.55270000000000008</v>
      </c>
      <c r="L9542" s="13">
        <v>0.1724</v>
      </c>
      <c r="M9542" s="13">
        <v>0.33030000000000004</v>
      </c>
      <c r="N9542" s="13">
        <v>0.05</v>
      </c>
      <c r="O9542" s="13">
        <v>0</v>
      </c>
      <c r="P9542" s="12" t="str">
        <f>LEFT(Tabela2[[#This Row],[Código]],2)</f>
        <v>85</v>
      </c>
    </row>
    <row r="9543" spans="2:16" ht="15" customHeight="1" x14ac:dyDescent="0.25">
      <c r="B9543" s="36" t="str">
        <f>LOOKUP(Tabela2[[#This Row],[RESUMO]],Tabela3[Grupo],Tabela3[Meus produtos])</f>
        <v>Não</v>
      </c>
      <c r="C9543" s="30" t="s">
        <v>9095</v>
      </c>
      <c r="D9543" t="s">
        <v>21238</v>
      </c>
      <c r="E9543" t="s">
        <v>11853</v>
      </c>
      <c r="F9543" s="30" t="s">
        <v>19744</v>
      </c>
      <c r="G9543">
        <v>33.03</v>
      </c>
      <c r="H9543">
        <v>17.239999999999998</v>
      </c>
      <c r="I9543">
        <v>5</v>
      </c>
      <c r="J9543">
        <v>0</v>
      </c>
      <c r="K9543" s="13">
        <v>0.55270000000000008</v>
      </c>
      <c r="L9543" s="13">
        <v>0.1724</v>
      </c>
      <c r="M9543" s="13">
        <v>0.33030000000000004</v>
      </c>
      <c r="N9543" s="13">
        <v>0.05</v>
      </c>
      <c r="O9543" s="13">
        <v>0</v>
      </c>
      <c r="P9543" s="12" t="str">
        <f>LEFT(Tabela2[[#This Row],[Código]],2)</f>
        <v>85</v>
      </c>
    </row>
    <row r="9544" spans="2:16" ht="15" customHeight="1" x14ac:dyDescent="0.25">
      <c r="B9544" s="36" t="str">
        <f>LOOKUP(Tabela2[[#This Row],[RESUMO]],Tabela3[Grupo],Tabela3[Meus produtos])</f>
        <v>Não</v>
      </c>
      <c r="C9544" s="30" t="s">
        <v>9096</v>
      </c>
      <c r="D9544" t="s">
        <v>21238</v>
      </c>
      <c r="E9544" t="s">
        <v>11853</v>
      </c>
      <c r="F9544" s="30" t="s">
        <v>19745</v>
      </c>
      <c r="G9544">
        <v>33.03</v>
      </c>
      <c r="H9544">
        <v>17.239999999999998</v>
      </c>
      <c r="I9544">
        <v>5</v>
      </c>
      <c r="J9544">
        <v>0</v>
      </c>
      <c r="K9544" s="13">
        <v>0.55270000000000008</v>
      </c>
      <c r="L9544" s="13">
        <v>0.1724</v>
      </c>
      <c r="M9544" s="13">
        <v>0.33030000000000004</v>
      </c>
      <c r="N9544" s="13">
        <v>0.05</v>
      </c>
      <c r="O9544" s="13">
        <v>0</v>
      </c>
      <c r="P9544" s="12" t="str">
        <f>LEFT(Tabela2[[#This Row],[Código]],2)</f>
        <v>85</v>
      </c>
    </row>
    <row r="9545" spans="2:16" ht="15" customHeight="1" x14ac:dyDescent="0.25">
      <c r="B9545" s="36" t="str">
        <f>LOOKUP(Tabela2[[#This Row],[RESUMO]],Tabela3[Grupo],Tabela3[Meus produtos])</f>
        <v>Não</v>
      </c>
      <c r="C9545" s="30" t="s">
        <v>9097</v>
      </c>
      <c r="D9545" t="s">
        <v>21238</v>
      </c>
      <c r="E9545" t="s">
        <v>11853</v>
      </c>
      <c r="F9545" s="30" t="s">
        <v>19746</v>
      </c>
      <c r="G9545">
        <v>22.84</v>
      </c>
      <c r="H9545">
        <v>12.29</v>
      </c>
      <c r="I9545">
        <v>12</v>
      </c>
      <c r="J9545">
        <v>0</v>
      </c>
      <c r="K9545" s="13">
        <v>0.4713</v>
      </c>
      <c r="L9545" s="13">
        <v>0.1229</v>
      </c>
      <c r="M9545" s="13">
        <v>0.22839999999999999</v>
      </c>
      <c r="N9545" s="13">
        <v>0.12</v>
      </c>
      <c r="O9545" s="13">
        <v>0</v>
      </c>
      <c r="P9545" s="12" t="str">
        <f>LEFT(Tabela2[[#This Row],[Código]],2)</f>
        <v>85</v>
      </c>
    </row>
    <row r="9546" spans="2:16" ht="15" customHeight="1" x14ac:dyDescent="0.25">
      <c r="B9546" s="36" t="str">
        <f>LOOKUP(Tabela2[[#This Row],[RESUMO]],Tabela3[Grupo],Tabela3[Meus produtos])</f>
        <v>Não</v>
      </c>
      <c r="C9546" s="30" t="s">
        <v>9097</v>
      </c>
      <c r="D9546" t="s">
        <v>124</v>
      </c>
      <c r="E9546" t="s">
        <v>11853</v>
      </c>
      <c r="F9546" s="30" t="s">
        <v>21542</v>
      </c>
      <c r="G9546">
        <v>20.39</v>
      </c>
      <c r="H9546">
        <v>9.84</v>
      </c>
      <c r="I9546">
        <v>12</v>
      </c>
      <c r="J9546">
        <v>0</v>
      </c>
      <c r="K9546" s="13">
        <v>0.42230000000000001</v>
      </c>
      <c r="L9546" s="13">
        <v>9.8400000000000001E-2</v>
      </c>
      <c r="M9546" s="13">
        <v>0.2039</v>
      </c>
      <c r="N9546" s="13">
        <v>0.12</v>
      </c>
      <c r="O9546" s="13">
        <v>0</v>
      </c>
      <c r="P9546" s="12" t="str">
        <f>LEFT(Tabela2[[#This Row],[Código]],2)</f>
        <v>85</v>
      </c>
    </row>
    <row r="9547" spans="2:16" ht="15" customHeight="1" x14ac:dyDescent="0.25">
      <c r="B9547" s="36" t="str">
        <f>LOOKUP(Tabela2[[#This Row],[RESUMO]],Tabela3[Grupo],Tabela3[Meus produtos])</f>
        <v>Não</v>
      </c>
      <c r="C9547" s="30" t="s">
        <v>9097</v>
      </c>
      <c r="D9547" t="s">
        <v>127</v>
      </c>
      <c r="E9547" t="s">
        <v>11853</v>
      </c>
      <c r="F9547" s="30" t="s">
        <v>21543</v>
      </c>
      <c r="G9547">
        <v>15.97</v>
      </c>
      <c r="H9547">
        <v>5.42</v>
      </c>
      <c r="I9547">
        <v>12</v>
      </c>
      <c r="J9547">
        <v>0</v>
      </c>
      <c r="K9547" s="13">
        <v>0.33389999999999997</v>
      </c>
      <c r="L9547" s="13">
        <v>5.4199999999999998E-2</v>
      </c>
      <c r="M9547" s="13">
        <v>0.15970000000000001</v>
      </c>
      <c r="N9547" s="13">
        <v>0.12</v>
      </c>
      <c r="O9547" s="13">
        <v>0</v>
      </c>
      <c r="P9547" s="12" t="str">
        <f>LEFT(Tabela2[[#This Row],[Código]],2)</f>
        <v>85</v>
      </c>
    </row>
    <row r="9548" spans="2:16" ht="15" customHeight="1" x14ac:dyDescent="0.25">
      <c r="B9548" s="36" t="str">
        <f>LOOKUP(Tabela2[[#This Row],[RESUMO]],Tabela3[Grupo],Tabela3[Meus produtos])</f>
        <v>Não</v>
      </c>
      <c r="C9548" s="30" t="s">
        <v>9098</v>
      </c>
      <c r="D9548" t="s">
        <v>21238</v>
      </c>
      <c r="E9548" t="s">
        <v>11853</v>
      </c>
      <c r="F9548" s="30" t="s">
        <v>19747</v>
      </c>
      <c r="G9548">
        <v>33.03</v>
      </c>
      <c r="H9548">
        <v>17.239999999999998</v>
      </c>
      <c r="I9548">
        <v>12</v>
      </c>
      <c r="J9548">
        <v>0</v>
      </c>
      <c r="K9548" s="13">
        <v>0.62270000000000003</v>
      </c>
      <c r="L9548" s="13">
        <v>0.1724</v>
      </c>
      <c r="M9548" s="13">
        <v>0.33030000000000004</v>
      </c>
      <c r="N9548" s="13">
        <v>0.12</v>
      </c>
      <c r="O9548" s="13">
        <v>0</v>
      </c>
      <c r="P9548" s="12" t="str">
        <f>LEFT(Tabela2[[#This Row],[Código]],2)</f>
        <v>85</v>
      </c>
    </row>
    <row r="9549" spans="2:16" ht="15" customHeight="1" x14ac:dyDescent="0.25">
      <c r="B9549" s="36" t="str">
        <f>LOOKUP(Tabela2[[#This Row],[RESUMO]],Tabela3[Grupo],Tabela3[Meus produtos])</f>
        <v>Não</v>
      </c>
      <c r="C9549" s="30" t="s">
        <v>9099</v>
      </c>
      <c r="D9549" t="s">
        <v>21238</v>
      </c>
      <c r="E9549" t="s">
        <v>11853</v>
      </c>
      <c r="F9549" s="30" t="s">
        <v>19748</v>
      </c>
      <c r="G9549">
        <v>8.5</v>
      </c>
      <c r="H9549">
        <v>5.25</v>
      </c>
      <c r="I9549">
        <v>12</v>
      </c>
      <c r="J9549">
        <v>0</v>
      </c>
      <c r="K9549" s="13">
        <v>0.25750000000000001</v>
      </c>
      <c r="L9549" s="13">
        <v>5.2499999999999998E-2</v>
      </c>
      <c r="M9549" s="13">
        <v>8.5000000000000006E-2</v>
      </c>
      <c r="N9549" s="13">
        <v>0.12</v>
      </c>
      <c r="O9549" s="13">
        <v>0</v>
      </c>
      <c r="P9549" s="12" t="str">
        <f>LEFT(Tabela2[[#This Row],[Código]],2)</f>
        <v>85</v>
      </c>
    </row>
    <row r="9550" spans="2:16" ht="15" customHeight="1" x14ac:dyDescent="0.25">
      <c r="B9550" s="36" t="str">
        <f>LOOKUP(Tabela2[[#This Row],[RESUMO]],Tabela3[Grupo],Tabela3[Meus produtos])</f>
        <v>Não</v>
      </c>
      <c r="C9550" s="30" t="s">
        <v>9100</v>
      </c>
      <c r="D9550" t="s">
        <v>21238</v>
      </c>
      <c r="E9550" t="s">
        <v>11853</v>
      </c>
      <c r="F9550" s="30" t="s">
        <v>19749</v>
      </c>
      <c r="G9550">
        <v>26</v>
      </c>
      <c r="H9550">
        <v>13.29</v>
      </c>
      <c r="I9550">
        <v>12</v>
      </c>
      <c r="J9550">
        <v>0</v>
      </c>
      <c r="K9550" s="13">
        <v>0.51290000000000002</v>
      </c>
      <c r="L9550" s="13">
        <v>0.13289999999999999</v>
      </c>
      <c r="M9550" s="13">
        <v>0.26</v>
      </c>
      <c r="N9550" s="13">
        <v>0.12</v>
      </c>
      <c r="O9550" s="13">
        <v>0</v>
      </c>
      <c r="P9550" s="12" t="str">
        <f>LEFT(Tabela2[[#This Row],[Código]],2)</f>
        <v>85</v>
      </c>
    </row>
    <row r="9551" spans="2:16" ht="15" customHeight="1" x14ac:dyDescent="0.25">
      <c r="B9551" s="36" t="str">
        <f>LOOKUP(Tabela2[[#This Row],[RESUMO]],Tabela3[Grupo],Tabela3[Meus produtos])</f>
        <v>Não</v>
      </c>
      <c r="C9551" s="30" t="s">
        <v>9101</v>
      </c>
      <c r="D9551" t="s">
        <v>21238</v>
      </c>
      <c r="E9551" t="s">
        <v>11853</v>
      </c>
      <c r="F9551" s="30" t="s">
        <v>19750</v>
      </c>
      <c r="G9551">
        <v>33.03</v>
      </c>
      <c r="H9551">
        <v>17.239999999999998</v>
      </c>
      <c r="I9551">
        <v>12</v>
      </c>
      <c r="J9551">
        <v>0</v>
      </c>
      <c r="K9551" s="13">
        <v>0.62270000000000003</v>
      </c>
      <c r="L9551" s="13">
        <v>0.1724</v>
      </c>
      <c r="M9551" s="13">
        <v>0.33030000000000004</v>
      </c>
      <c r="N9551" s="13">
        <v>0.12</v>
      </c>
      <c r="O9551" s="13">
        <v>0</v>
      </c>
      <c r="P9551" s="12" t="str">
        <f>LEFT(Tabela2[[#This Row],[Código]],2)</f>
        <v>85</v>
      </c>
    </row>
    <row r="9552" spans="2:16" ht="15" customHeight="1" x14ac:dyDescent="0.25">
      <c r="B9552" s="36" t="str">
        <f>LOOKUP(Tabela2[[#This Row],[RESUMO]],Tabela3[Grupo],Tabela3[Meus produtos])</f>
        <v>Não</v>
      </c>
      <c r="C9552" s="30" t="s">
        <v>9102</v>
      </c>
      <c r="D9552" t="s">
        <v>21238</v>
      </c>
      <c r="E9552" t="s">
        <v>11853</v>
      </c>
      <c r="F9552" s="30" t="s">
        <v>19751</v>
      </c>
      <c r="G9552">
        <v>33.03</v>
      </c>
      <c r="H9552">
        <v>17.239999999999998</v>
      </c>
      <c r="I9552">
        <v>5</v>
      </c>
      <c r="J9552">
        <v>0</v>
      </c>
      <c r="K9552" s="13">
        <v>0.55270000000000008</v>
      </c>
      <c r="L9552" s="13">
        <v>0.1724</v>
      </c>
      <c r="M9552" s="13">
        <v>0.33030000000000004</v>
      </c>
      <c r="N9552" s="13">
        <v>0.05</v>
      </c>
      <c r="O9552" s="13">
        <v>0</v>
      </c>
      <c r="P9552" s="12" t="str">
        <f>LEFT(Tabela2[[#This Row],[Código]],2)</f>
        <v>85</v>
      </c>
    </row>
    <row r="9553" spans="2:16" ht="15" customHeight="1" x14ac:dyDescent="0.25">
      <c r="B9553" s="36" t="str">
        <f>LOOKUP(Tabela2[[#This Row],[RESUMO]],Tabela3[Grupo],Tabela3[Meus produtos])</f>
        <v>Não</v>
      </c>
      <c r="C9553" s="30" t="s">
        <v>9103</v>
      </c>
      <c r="D9553" t="s">
        <v>21238</v>
      </c>
      <c r="E9553" t="s">
        <v>11853</v>
      </c>
      <c r="F9553" s="30" t="s">
        <v>19752</v>
      </c>
      <c r="G9553">
        <v>9.92</v>
      </c>
      <c r="H9553">
        <v>7.92</v>
      </c>
      <c r="I9553">
        <v>12</v>
      </c>
      <c r="J9553">
        <v>0</v>
      </c>
      <c r="K9553" s="13">
        <v>0.2984</v>
      </c>
      <c r="L9553" s="13">
        <v>7.9199999999999993E-2</v>
      </c>
      <c r="M9553" s="13">
        <v>9.9199999999999997E-2</v>
      </c>
      <c r="N9553" s="13">
        <v>0.12</v>
      </c>
      <c r="O9553" s="13">
        <v>0</v>
      </c>
      <c r="P9553" s="12" t="str">
        <f>LEFT(Tabela2[[#This Row],[Código]],2)</f>
        <v>85</v>
      </c>
    </row>
    <row r="9554" spans="2:16" ht="15" customHeight="1" x14ac:dyDescent="0.25">
      <c r="B9554" s="36" t="str">
        <f>LOOKUP(Tabela2[[#This Row],[RESUMO]],Tabela3[Grupo],Tabela3[Meus produtos])</f>
        <v>Não</v>
      </c>
      <c r="C9554" s="30" t="s">
        <v>9104</v>
      </c>
      <c r="D9554" t="s">
        <v>21238</v>
      </c>
      <c r="E9554" t="s">
        <v>11853</v>
      </c>
      <c r="F9554" s="30" t="s">
        <v>19753</v>
      </c>
      <c r="G9554">
        <v>9.92</v>
      </c>
      <c r="H9554">
        <v>7.92</v>
      </c>
      <c r="I9554">
        <v>12</v>
      </c>
      <c r="J9554">
        <v>0</v>
      </c>
      <c r="K9554" s="13">
        <v>0.2984</v>
      </c>
      <c r="L9554" s="13">
        <v>7.9199999999999993E-2</v>
      </c>
      <c r="M9554" s="13">
        <v>9.9199999999999997E-2</v>
      </c>
      <c r="N9554" s="13">
        <v>0.12</v>
      </c>
      <c r="O9554" s="13">
        <v>0</v>
      </c>
      <c r="P9554" s="12" t="str">
        <f>LEFT(Tabela2[[#This Row],[Código]],2)</f>
        <v>85</v>
      </c>
    </row>
    <row r="9555" spans="2:16" ht="15" customHeight="1" x14ac:dyDescent="0.25">
      <c r="B9555" s="36" t="str">
        <f>LOOKUP(Tabela2[[#This Row],[RESUMO]],Tabela3[Grupo],Tabela3[Meus produtos])</f>
        <v>Não</v>
      </c>
      <c r="C9555" s="30" t="s">
        <v>9105</v>
      </c>
      <c r="D9555" t="s">
        <v>21238</v>
      </c>
      <c r="E9555" t="s">
        <v>11853</v>
      </c>
      <c r="F9555" s="30" t="s">
        <v>19754</v>
      </c>
      <c r="G9555">
        <v>12.98</v>
      </c>
      <c r="H9555">
        <v>7.92</v>
      </c>
      <c r="I9555">
        <v>12</v>
      </c>
      <c r="J9555">
        <v>0</v>
      </c>
      <c r="K9555" s="13">
        <v>0.32899999999999996</v>
      </c>
      <c r="L9555" s="13">
        <v>7.9199999999999993E-2</v>
      </c>
      <c r="M9555" s="13">
        <v>0.1298</v>
      </c>
      <c r="N9555" s="13">
        <v>0.12</v>
      </c>
      <c r="O9555" s="13">
        <v>0</v>
      </c>
      <c r="P9555" s="12" t="str">
        <f>LEFT(Tabela2[[#This Row],[Código]],2)</f>
        <v>85</v>
      </c>
    </row>
    <row r="9556" spans="2:16" ht="15" customHeight="1" x14ac:dyDescent="0.25">
      <c r="B9556" s="36" t="str">
        <f>LOOKUP(Tabela2[[#This Row],[RESUMO]],Tabela3[Grupo],Tabela3[Meus produtos])</f>
        <v>Não</v>
      </c>
      <c r="C9556" s="30" t="s">
        <v>9106</v>
      </c>
      <c r="D9556" t="s">
        <v>21238</v>
      </c>
      <c r="E9556" t="s">
        <v>11853</v>
      </c>
      <c r="F9556" s="30" t="s">
        <v>19755</v>
      </c>
      <c r="G9556">
        <v>29.95</v>
      </c>
      <c r="H9556">
        <v>17.239999999999998</v>
      </c>
      <c r="I9556">
        <v>12</v>
      </c>
      <c r="J9556">
        <v>0</v>
      </c>
      <c r="K9556" s="13">
        <v>0.59189999999999998</v>
      </c>
      <c r="L9556" s="13">
        <v>0.1724</v>
      </c>
      <c r="M9556" s="13">
        <v>0.29949999999999999</v>
      </c>
      <c r="N9556" s="13">
        <v>0.12</v>
      </c>
      <c r="O9556" s="13">
        <v>0</v>
      </c>
      <c r="P9556" s="12" t="str">
        <f>LEFT(Tabela2[[#This Row],[Código]],2)</f>
        <v>85</v>
      </c>
    </row>
    <row r="9557" spans="2:16" ht="15" customHeight="1" x14ac:dyDescent="0.25">
      <c r="B9557" s="36" t="str">
        <f>LOOKUP(Tabela2[[#This Row],[RESUMO]],Tabela3[Grupo],Tabela3[Meus produtos])</f>
        <v>Não</v>
      </c>
      <c r="C9557" s="30" t="s">
        <v>9107</v>
      </c>
      <c r="D9557" t="s">
        <v>21238</v>
      </c>
      <c r="E9557" t="s">
        <v>11853</v>
      </c>
      <c r="F9557" s="30" t="s">
        <v>19756</v>
      </c>
      <c r="G9557">
        <v>19.239999999999998</v>
      </c>
      <c r="H9557">
        <v>17.239999999999998</v>
      </c>
      <c r="I9557">
        <v>12</v>
      </c>
      <c r="J9557">
        <v>0</v>
      </c>
      <c r="K9557" s="13">
        <v>0.48480000000000001</v>
      </c>
      <c r="L9557" s="13">
        <v>0.1724</v>
      </c>
      <c r="M9557" s="13">
        <v>0.19239999999999999</v>
      </c>
      <c r="N9557" s="13">
        <v>0.12</v>
      </c>
      <c r="O9557" s="13">
        <v>0</v>
      </c>
      <c r="P9557" s="12" t="str">
        <f>LEFT(Tabela2[[#This Row],[Código]],2)</f>
        <v>85</v>
      </c>
    </row>
    <row r="9558" spans="2:16" ht="15" customHeight="1" x14ac:dyDescent="0.25">
      <c r="B9558" s="36" t="str">
        <f>LOOKUP(Tabela2[[#This Row],[RESUMO]],Tabela3[Grupo],Tabela3[Meus produtos])</f>
        <v>Não</v>
      </c>
      <c r="C9558" s="30" t="s">
        <v>9108</v>
      </c>
      <c r="D9558" t="s">
        <v>21238</v>
      </c>
      <c r="E9558" t="s">
        <v>11853</v>
      </c>
      <c r="F9558" s="30" t="s">
        <v>19757</v>
      </c>
      <c r="G9558">
        <v>29.95</v>
      </c>
      <c r="H9558">
        <v>17.239999999999998</v>
      </c>
      <c r="I9558">
        <v>12</v>
      </c>
      <c r="J9558">
        <v>0</v>
      </c>
      <c r="K9558" s="13">
        <v>0.59189999999999998</v>
      </c>
      <c r="L9558" s="13">
        <v>0.1724</v>
      </c>
      <c r="M9558" s="13">
        <v>0.29949999999999999</v>
      </c>
      <c r="N9558" s="13">
        <v>0.12</v>
      </c>
      <c r="O9558" s="13">
        <v>0</v>
      </c>
      <c r="P9558" s="12" t="str">
        <f>LEFT(Tabela2[[#This Row],[Código]],2)</f>
        <v>85</v>
      </c>
    </row>
    <row r="9559" spans="2:16" ht="15" customHeight="1" x14ac:dyDescent="0.25">
      <c r="B9559" s="36" t="str">
        <f>LOOKUP(Tabela2[[#This Row],[RESUMO]],Tabela3[Grupo],Tabela3[Meus produtos])</f>
        <v>Não</v>
      </c>
      <c r="C9559" s="30" t="s">
        <v>9109</v>
      </c>
      <c r="D9559" t="s">
        <v>21238</v>
      </c>
      <c r="E9559" t="s">
        <v>11853</v>
      </c>
      <c r="F9559" s="30" t="s">
        <v>19758</v>
      </c>
      <c r="G9559">
        <v>29.95</v>
      </c>
      <c r="H9559">
        <v>17.239999999999998</v>
      </c>
      <c r="I9559">
        <v>12</v>
      </c>
      <c r="J9559">
        <v>0</v>
      </c>
      <c r="K9559" s="13">
        <v>0.59189999999999998</v>
      </c>
      <c r="L9559" s="13">
        <v>0.1724</v>
      </c>
      <c r="M9559" s="13">
        <v>0.29949999999999999</v>
      </c>
      <c r="N9559" s="13">
        <v>0.12</v>
      </c>
      <c r="O9559" s="13">
        <v>0</v>
      </c>
      <c r="P9559" s="12" t="str">
        <f>LEFT(Tabela2[[#This Row],[Código]],2)</f>
        <v>85</v>
      </c>
    </row>
    <row r="9560" spans="2:16" ht="15" customHeight="1" x14ac:dyDescent="0.25">
      <c r="B9560" s="36" t="str">
        <f>LOOKUP(Tabela2[[#This Row],[RESUMO]],Tabela3[Grupo],Tabela3[Meus produtos])</f>
        <v>Não</v>
      </c>
      <c r="C9560" s="30" t="s">
        <v>9110</v>
      </c>
      <c r="D9560" t="s">
        <v>21238</v>
      </c>
      <c r="E9560" t="s">
        <v>11853</v>
      </c>
      <c r="F9560" s="30" t="s">
        <v>19759</v>
      </c>
      <c r="G9560">
        <v>29.95</v>
      </c>
      <c r="H9560">
        <v>17.239999999999998</v>
      </c>
      <c r="I9560">
        <v>12</v>
      </c>
      <c r="J9560">
        <v>0</v>
      </c>
      <c r="K9560" s="13">
        <v>0.59189999999999998</v>
      </c>
      <c r="L9560" s="13">
        <v>0.1724</v>
      </c>
      <c r="M9560" s="13">
        <v>0.29949999999999999</v>
      </c>
      <c r="N9560" s="13">
        <v>0.12</v>
      </c>
      <c r="O9560" s="13">
        <v>0</v>
      </c>
      <c r="P9560" s="12" t="str">
        <f>LEFT(Tabela2[[#This Row],[Código]],2)</f>
        <v>85</v>
      </c>
    </row>
    <row r="9561" spans="2:16" ht="15" customHeight="1" x14ac:dyDescent="0.25">
      <c r="B9561" s="36" t="str">
        <f>LOOKUP(Tabela2[[#This Row],[RESUMO]],Tabela3[Grupo],Tabela3[Meus produtos])</f>
        <v>Não</v>
      </c>
      <c r="C9561" s="30" t="s">
        <v>9110</v>
      </c>
      <c r="D9561" t="s">
        <v>124</v>
      </c>
      <c r="E9561" t="s">
        <v>11853</v>
      </c>
      <c r="F9561" s="30" t="s">
        <v>21544</v>
      </c>
      <c r="G9561">
        <v>16.91</v>
      </c>
      <c r="H9561">
        <v>4.2</v>
      </c>
      <c r="I9561">
        <v>12</v>
      </c>
      <c r="J9561">
        <v>0</v>
      </c>
      <c r="K9561" s="13">
        <v>0.33110000000000001</v>
      </c>
      <c r="L9561" s="13">
        <v>4.2000000000000003E-2</v>
      </c>
      <c r="M9561" s="13">
        <v>0.1691</v>
      </c>
      <c r="N9561" s="13">
        <v>0.12</v>
      </c>
      <c r="O9561" s="13">
        <v>0</v>
      </c>
      <c r="P9561" s="12" t="str">
        <f>LEFT(Tabela2[[#This Row],[Código]],2)</f>
        <v>85</v>
      </c>
    </row>
    <row r="9562" spans="2:16" ht="15" customHeight="1" x14ac:dyDescent="0.25">
      <c r="B9562" s="36" t="str">
        <f>LOOKUP(Tabela2[[#This Row],[RESUMO]],Tabela3[Grupo],Tabela3[Meus produtos])</f>
        <v>Não</v>
      </c>
      <c r="C9562" s="30" t="s">
        <v>9110</v>
      </c>
      <c r="D9562" t="s">
        <v>127</v>
      </c>
      <c r="E9562" t="s">
        <v>11853</v>
      </c>
      <c r="F9562" s="30" t="s">
        <v>21545</v>
      </c>
      <c r="G9562">
        <v>16.91</v>
      </c>
      <c r="H9562">
        <v>4.2</v>
      </c>
      <c r="I9562">
        <v>12</v>
      </c>
      <c r="J9562">
        <v>0</v>
      </c>
      <c r="K9562" s="13">
        <v>0.33110000000000001</v>
      </c>
      <c r="L9562" s="13">
        <v>4.2000000000000003E-2</v>
      </c>
      <c r="M9562" s="13">
        <v>0.1691</v>
      </c>
      <c r="N9562" s="13">
        <v>0.12</v>
      </c>
      <c r="O9562" s="13">
        <v>0</v>
      </c>
      <c r="P9562" s="12" t="str">
        <f>LEFT(Tabela2[[#This Row],[Código]],2)</f>
        <v>85</v>
      </c>
    </row>
    <row r="9563" spans="2:16" ht="15" customHeight="1" x14ac:dyDescent="0.25">
      <c r="B9563" s="36" t="str">
        <f>LOOKUP(Tabela2[[#This Row],[RESUMO]],Tabela3[Grupo],Tabela3[Meus produtos])</f>
        <v>Não</v>
      </c>
      <c r="C9563" s="30" t="s">
        <v>9111</v>
      </c>
      <c r="D9563" t="s">
        <v>21238</v>
      </c>
      <c r="E9563" t="s">
        <v>11853</v>
      </c>
      <c r="F9563" s="30" t="s">
        <v>19760</v>
      </c>
      <c r="G9563">
        <v>12.98</v>
      </c>
      <c r="H9563">
        <v>7.92</v>
      </c>
      <c r="I9563">
        <v>12</v>
      </c>
      <c r="J9563">
        <v>0</v>
      </c>
      <c r="K9563" s="13">
        <v>0.32899999999999996</v>
      </c>
      <c r="L9563" s="13">
        <v>7.9199999999999993E-2</v>
      </c>
      <c r="M9563" s="13">
        <v>0.1298</v>
      </c>
      <c r="N9563" s="13">
        <v>0.12</v>
      </c>
      <c r="O9563" s="13">
        <v>0</v>
      </c>
      <c r="P9563" s="12" t="str">
        <f>LEFT(Tabela2[[#This Row],[Código]],2)</f>
        <v>85</v>
      </c>
    </row>
    <row r="9564" spans="2:16" ht="15" customHeight="1" x14ac:dyDescent="0.25">
      <c r="B9564" s="36" t="str">
        <f>LOOKUP(Tabela2[[#This Row],[RESUMO]],Tabela3[Grupo],Tabela3[Meus produtos])</f>
        <v>Não</v>
      </c>
      <c r="C9564" s="30" t="s">
        <v>9111</v>
      </c>
      <c r="D9564" t="s">
        <v>124</v>
      </c>
      <c r="E9564" t="s">
        <v>11853</v>
      </c>
      <c r="F9564" s="30" t="s">
        <v>21546</v>
      </c>
      <c r="G9564">
        <v>9.26</v>
      </c>
      <c r="H9564">
        <v>4.2</v>
      </c>
      <c r="I9564">
        <v>12</v>
      </c>
      <c r="J9564">
        <v>0</v>
      </c>
      <c r="K9564" s="13">
        <v>0.25459999999999999</v>
      </c>
      <c r="L9564" s="13">
        <v>4.2000000000000003E-2</v>
      </c>
      <c r="M9564" s="13">
        <v>9.2600000000000002E-2</v>
      </c>
      <c r="N9564" s="13">
        <v>0.12</v>
      </c>
      <c r="O9564" s="13">
        <v>0</v>
      </c>
      <c r="P9564" s="12" t="str">
        <f>LEFT(Tabela2[[#This Row],[Código]],2)</f>
        <v>85</v>
      </c>
    </row>
    <row r="9565" spans="2:16" ht="15" customHeight="1" x14ac:dyDescent="0.25">
      <c r="B9565" s="36" t="str">
        <f>LOOKUP(Tabela2[[#This Row],[RESUMO]],Tabela3[Grupo],Tabela3[Meus produtos])</f>
        <v>Não</v>
      </c>
      <c r="C9565" s="30" t="s">
        <v>9112</v>
      </c>
      <c r="D9565" t="s">
        <v>21238</v>
      </c>
      <c r="E9565" t="s">
        <v>11853</v>
      </c>
      <c r="F9565" s="30" t="s">
        <v>19761</v>
      </c>
      <c r="G9565">
        <v>19.239999999999998</v>
      </c>
      <c r="H9565">
        <v>17.239999999999998</v>
      </c>
      <c r="I9565">
        <v>12</v>
      </c>
      <c r="J9565">
        <v>0</v>
      </c>
      <c r="K9565" s="13">
        <v>0.48480000000000001</v>
      </c>
      <c r="L9565" s="13">
        <v>0.1724</v>
      </c>
      <c r="M9565" s="13">
        <v>0.19239999999999999</v>
      </c>
      <c r="N9565" s="13">
        <v>0.12</v>
      </c>
      <c r="O9565" s="13">
        <v>0</v>
      </c>
      <c r="P9565" s="12" t="str">
        <f>LEFT(Tabela2[[#This Row],[Código]],2)</f>
        <v>85</v>
      </c>
    </row>
    <row r="9566" spans="2:16" ht="15" customHeight="1" x14ac:dyDescent="0.25">
      <c r="B9566" s="36" t="str">
        <f>LOOKUP(Tabela2[[#This Row],[RESUMO]],Tabela3[Grupo],Tabela3[Meus produtos])</f>
        <v>Não</v>
      </c>
      <c r="C9566" s="30" t="s">
        <v>9112</v>
      </c>
      <c r="D9566" t="s">
        <v>124</v>
      </c>
      <c r="E9566" t="s">
        <v>11853</v>
      </c>
      <c r="F9566" s="30" t="s">
        <v>21547</v>
      </c>
      <c r="G9566">
        <v>6.2</v>
      </c>
      <c r="H9566">
        <v>4.2</v>
      </c>
      <c r="I9566">
        <v>12</v>
      </c>
      <c r="J9566">
        <v>0</v>
      </c>
      <c r="K9566" s="13">
        <v>0.224</v>
      </c>
      <c r="L9566" s="13">
        <v>4.2000000000000003E-2</v>
      </c>
      <c r="M9566" s="13">
        <v>6.2E-2</v>
      </c>
      <c r="N9566" s="13">
        <v>0.12</v>
      </c>
      <c r="O9566" s="13">
        <v>0</v>
      </c>
      <c r="P9566" s="12" t="str">
        <f>LEFT(Tabela2[[#This Row],[Código]],2)</f>
        <v>85</v>
      </c>
    </row>
    <row r="9567" spans="2:16" ht="15" customHeight="1" x14ac:dyDescent="0.25">
      <c r="B9567" s="36" t="str">
        <f>LOOKUP(Tabela2[[#This Row],[RESUMO]],Tabela3[Grupo],Tabela3[Meus produtos])</f>
        <v>Não</v>
      </c>
      <c r="C9567" s="30" t="s">
        <v>9113</v>
      </c>
      <c r="D9567" t="s">
        <v>21238</v>
      </c>
      <c r="E9567" t="s">
        <v>11853</v>
      </c>
      <c r="F9567" s="30" t="s">
        <v>19762</v>
      </c>
      <c r="G9567">
        <v>29.95</v>
      </c>
      <c r="H9567">
        <v>17.239999999999998</v>
      </c>
      <c r="I9567">
        <v>12</v>
      </c>
      <c r="J9567">
        <v>0</v>
      </c>
      <c r="K9567" s="13">
        <v>0.59189999999999998</v>
      </c>
      <c r="L9567" s="13">
        <v>0.1724</v>
      </c>
      <c r="M9567" s="13">
        <v>0.29949999999999999</v>
      </c>
      <c r="N9567" s="13">
        <v>0.12</v>
      </c>
      <c r="O9567" s="13">
        <v>0</v>
      </c>
      <c r="P9567" s="12" t="str">
        <f>LEFT(Tabela2[[#This Row],[Código]],2)</f>
        <v>85</v>
      </c>
    </row>
    <row r="9568" spans="2:16" ht="15" customHeight="1" x14ac:dyDescent="0.25">
      <c r="B9568" s="36" t="str">
        <f>LOOKUP(Tabela2[[#This Row],[RESUMO]],Tabela3[Grupo],Tabela3[Meus produtos])</f>
        <v>Não</v>
      </c>
      <c r="C9568" s="30" t="s">
        <v>9113</v>
      </c>
      <c r="D9568" t="s">
        <v>124</v>
      </c>
      <c r="E9568" t="s">
        <v>11853</v>
      </c>
      <c r="F9568" s="30" t="s">
        <v>21548</v>
      </c>
      <c r="G9568">
        <v>16.91</v>
      </c>
      <c r="H9568">
        <v>4.2</v>
      </c>
      <c r="I9568">
        <v>12</v>
      </c>
      <c r="J9568">
        <v>0</v>
      </c>
      <c r="K9568" s="13">
        <v>0.33110000000000001</v>
      </c>
      <c r="L9568" s="13">
        <v>4.2000000000000003E-2</v>
      </c>
      <c r="M9568" s="13">
        <v>0.1691</v>
      </c>
      <c r="N9568" s="13">
        <v>0.12</v>
      </c>
      <c r="O9568" s="13">
        <v>0</v>
      </c>
      <c r="P9568" s="12" t="str">
        <f>LEFT(Tabela2[[#This Row],[Código]],2)</f>
        <v>85</v>
      </c>
    </row>
    <row r="9569" spans="2:16" ht="15" customHeight="1" x14ac:dyDescent="0.25">
      <c r="B9569" s="36" t="str">
        <f>LOOKUP(Tabela2[[#This Row],[RESUMO]],Tabela3[Grupo],Tabela3[Meus produtos])</f>
        <v>Não</v>
      </c>
      <c r="C9569" s="30" t="s">
        <v>9114</v>
      </c>
      <c r="D9569" t="s">
        <v>21238</v>
      </c>
      <c r="E9569" t="s">
        <v>11853</v>
      </c>
      <c r="F9569" s="30" t="s">
        <v>19763</v>
      </c>
      <c r="G9569">
        <v>22.87</v>
      </c>
      <c r="H9569">
        <v>20.87</v>
      </c>
      <c r="I9569">
        <v>18</v>
      </c>
      <c r="J9569">
        <v>0</v>
      </c>
      <c r="K9569" s="13">
        <v>0.61739999999999995</v>
      </c>
      <c r="L9569" s="13">
        <v>0.2087</v>
      </c>
      <c r="M9569" s="13">
        <v>0.22870000000000001</v>
      </c>
      <c r="N9569" s="13">
        <v>0.18</v>
      </c>
      <c r="O9569" s="13">
        <v>0</v>
      </c>
      <c r="P9569" s="12" t="str">
        <f>LEFT(Tabela2[[#This Row],[Código]],2)</f>
        <v>85</v>
      </c>
    </row>
    <row r="9570" spans="2:16" ht="15" customHeight="1" x14ac:dyDescent="0.25">
      <c r="B9570" s="36" t="str">
        <f>LOOKUP(Tabela2[[#This Row],[RESUMO]],Tabela3[Grupo],Tabela3[Meus produtos])</f>
        <v>Não</v>
      </c>
      <c r="C9570" s="30" t="s">
        <v>9115</v>
      </c>
      <c r="D9570" t="s">
        <v>21238</v>
      </c>
      <c r="E9570" t="s">
        <v>11853</v>
      </c>
      <c r="F9570" s="30" t="s">
        <v>19764</v>
      </c>
      <c r="G9570">
        <v>22.87</v>
      </c>
      <c r="H9570">
        <v>20.87</v>
      </c>
      <c r="I9570">
        <v>18</v>
      </c>
      <c r="J9570">
        <v>0</v>
      </c>
      <c r="K9570" s="13">
        <v>0.61739999999999995</v>
      </c>
      <c r="L9570" s="13">
        <v>0.2087</v>
      </c>
      <c r="M9570" s="13">
        <v>0.22870000000000001</v>
      </c>
      <c r="N9570" s="13">
        <v>0.18</v>
      </c>
      <c r="O9570" s="13">
        <v>0</v>
      </c>
      <c r="P9570" s="12" t="str">
        <f>LEFT(Tabela2[[#This Row],[Código]],2)</f>
        <v>85</v>
      </c>
    </row>
    <row r="9571" spans="2:16" ht="15" customHeight="1" x14ac:dyDescent="0.25">
      <c r="B9571" s="36" t="str">
        <f>LOOKUP(Tabela2[[#This Row],[RESUMO]],Tabela3[Grupo],Tabela3[Meus produtos])</f>
        <v>Não</v>
      </c>
      <c r="C9571" s="30" t="s">
        <v>9116</v>
      </c>
      <c r="D9571" t="s">
        <v>21238</v>
      </c>
      <c r="E9571" t="s">
        <v>11853</v>
      </c>
      <c r="F9571" s="30" t="s">
        <v>19765</v>
      </c>
      <c r="G9571">
        <v>22.87</v>
      </c>
      <c r="H9571">
        <v>20.87</v>
      </c>
      <c r="I9571">
        <v>18</v>
      </c>
      <c r="J9571">
        <v>0</v>
      </c>
      <c r="K9571" s="13">
        <v>0.61739999999999995</v>
      </c>
      <c r="L9571" s="13">
        <v>0.2087</v>
      </c>
      <c r="M9571" s="13">
        <v>0.22870000000000001</v>
      </c>
      <c r="N9571" s="13">
        <v>0.18</v>
      </c>
      <c r="O9571" s="13">
        <v>0</v>
      </c>
      <c r="P9571" s="12" t="str">
        <f>LEFT(Tabela2[[#This Row],[Código]],2)</f>
        <v>85</v>
      </c>
    </row>
    <row r="9572" spans="2:16" ht="15" customHeight="1" x14ac:dyDescent="0.25">
      <c r="B9572" s="36" t="str">
        <f>LOOKUP(Tabela2[[#This Row],[RESUMO]],Tabela3[Grupo],Tabela3[Meus produtos])</f>
        <v>Não</v>
      </c>
      <c r="C9572" s="30" t="s">
        <v>9117</v>
      </c>
      <c r="D9572" t="s">
        <v>21238</v>
      </c>
      <c r="E9572" t="s">
        <v>11853</v>
      </c>
      <c r="F9572" s="30" t="s">
        <v>19766</v>
      </c>
      <c r="G9572">
        <v>20.54</v>
      </c>
      <c r="H9572">
        <v>11.37</v>
      </c>
      <c r="I9572">
        <v>18</v>
      </c>
      <c r="J9572">
        <v>0</v>
      </c>
      <c r="K9572" s="13">
        <v>0.49909999999999999</v>
      </c>
      <c r="L9572" s="13">
        <v>0.1137</v>
      </c>
      <c r="M9572" s="13">
        <v>0.2054</v>
      </c>
      <c r="N9572" s="13">
        <v>0.18</v>
      </c>
      <c r="O9572" s="13">
        <v>0</v>
      </c>
      <c r="P9572" s="12" t="str">
        <f>LEFT(Tabela2[[#This Row],[Código]],2)</f>
        <v>85</v>
      </c>
    </row>
    <row r="9573" spans="2:16" ht="15" customHeight="1" x14ac:dyDescent="0.25">
      <c r="B9573" s="36" t="str">
        <f>LOOKUP(Tabela2[[#This Row],[RESUMO]],Tabela3[Grupo],Tabela3[Meus produtos])</f>
        <v>Não</v>
      </c>
      <c r="C9573" s="30" t="s">
        <v>9117</v>
      </c>
      <c r="D9573" t="s">
        <v>124</v>
      </c>
      <c r="E9573" t="s">
        <v>11853</v>
      </c>
      <c r="F9573" s="30" t="s">
        <v>21549</v>
      </c>
      <c r="G9573">
        <v>13.37</v>
      </c>
      <c r="H9573">
        <v>4.2</v>
      </c>
      <c r="I9573">
        <v>18</v>
      </c>
      <c r="J9573">
        <v>0</v>
      </c>
      <c r="K9573" s="13">
        <v>0.35570000000000002</v>
      </c>
      <c r="L9573" s="13">
        <v>4.2000000000000003E-2</v>
      </c>
      <c r="M9573" s="13">
        <v>0.13369999999999999</v>
      </c>
      <c r="N9573" s="13">
        <v>0.18</v>
      </c>
      <c r="O9573" s="13">
        <v>0</v>
      </c>
      <c r="P9573" s="12" t="str">
        <f>LEFT(Tabela2[[#This Row],[Código]],2)</f>
        <v>85</v>
      </c>
    </row>
    <row r="9574" spans="2:16" ht="15" customHeight="1" x14ac:dyDescent="0.25">
      <c r="B9574" s="36" t="str">
        <f>LOOKUP(Tabela2[[#This Row],[RESUMO]],Tabela3[Grupo],Tabela3[Meus produtos])</f>
        <v>Não</v>
      </c>
      <c r="C9574" s="30" t="s">
        <v>9118</v>
      </c>
      <c r="D9574" t="s">
        <v>21238</v>
      </c>
      <c r="E9574" t="s">
        <v>11853</v>
      </c>
      <c r="F9574" s="30" t="s">
        <v>19767</v>
      </c>
      <c r="G9574">
        <v>12.87</v>
      </c>
      <c r="H9574">
        <v>10.87</v>
      </c>
      <c r="I9574">
        <v>18</v>
      </c>
      <c r="J9574">
        <v>0</v>
      </c>
      <c r="K9574" s="13">
        <v>0.41739999999999999</v>
      </c>
      <c r="L9574" s="13">
        <v>0.10869999999999999</v>
      </c>
      <c r="M9574" s="13">
        <v>0.12869999999999998</v>
      </c>
      <c r="N9574" s="13">
        <v>0.18</v>
      </c>
      <c r="O9574" s="13">
        <v>0</v>
      </c>
      <c r="P9574" s="12" t="str">
        <f>LEFT(Tabela2[[#This Row],[Código]],2)</f>
        <v>85</v>
      </c>
    </row>
    <row r="9575" spans="2:16" ht="15" customHeight="1" x14ac:dyDescent="0.25">
      <c r="B9575" s="36" t="str">
        <f>LOOKUP(Tabela2[[#This Row],[RESUMO]],Tabela3[Grupo],Tabela3[Meus produtos])</f>
        <v>Não</v>
      </c>
      <c r="C9575" s="30" t="s">
        <v>9119</v>
      </c>
      <c r="D9575" t="s">
        <v>21238</v>
      </c>
      <c r="E9575" t="s">
        <v>11853</v>
      </c>
      <c r="F9575" s="30" t="s">
        <v>19768</v>
      </c>
      <c r="G9575">
        <v>12.87</v>
      </c>
      <c r="H9575">
        <v>10.87</v>
      </c>
      <c r="I9575">
        <v>18</v>
      </c>
      <c r="J9575">
        <v>0</v>
      </c>
      <c r="K9575" s="13">
        <v>0.41739999999999999</v>
      </c>
      <c r="L9575" s="13">
        <v>0.10869999999999999</v>
      </c>
      <c r="M9575" s="13">
        <v>0.12869999999999998</v>
      </c>
      <c r="N9575" s="13">
        <v>0.18</v>
      </c>
      <c r="O9575" s="13">
        <v>0</v>
      </c>
      <c r="P9575" s="12" t="str">
        <f>LEFT(Tabela2[[#This Row],[Código]],2)</f>
        <v>85</v>
      </c>
    </row>
    <row r="9576" spans="2:16" ht="15" customHeight="1" x14ac:dyDescent="0.25">
      <c r="B9576" s="36" t="str">
        <f>LOOKUP(Tabela2[[#This Row],[RESUMO]],Tabela3[Grupo],Tabela3[Meus produtos])</f>
        <v>Não</v>
      </c>
      <c r="C9576" s="30" t="s">
        <v>9120</v>
      </c>
      <c r="D9576" t="s">
        <v>21238</v>
      </c>
      <c r="E9576" t="s">
        <v>11853</v>
      </c>
      <c r="F9576" s="30" t="s">
        <v>19769</v>
      </c>
      <c r="G9576">
        <v>19.54</v>
      </c>
      <c r="H9576">
        <v>10.87</v>
      </c>
      <c r="I9576">
        <v>18</v>
      </c>
      <c r="J9576">
        <v>0</v>
      </c>
      <c r="K9576" s="13">
        <v>0.48409999999999997</v>
      </c>
      <c r="L9576" s="13">
        <v>0.10869999999999999</v>
      </c>
      <c r="M9576" s="13">
        <v>0.19539999999999999</v>
      </c>
      <c r="N9576" s="13">
        <v>0.18</v>
      </c>
      <c r="O9576" s="13">
        <v>0</v>
      </c>
      <c r="P9576" s="12" t="str">
        <f>LEFT(Tabela2[[#This Row],[Código]],2)</f>
        <v>85</v>
      </c>
    </row>
    <row r="9577" spans="2:16" ht="15" customHeight="1" x14ac:dyDescent="0.25">
      <c r="B9577" s="36" t="str">
        <f>LOOKUP(Tabela2[[#This Row],[RESUMO]],Tabela3[Grupo],Tabela3[Meus produtos])</f>
        <v>Não</v>
      </c>
      <c r="C9577" s="30" t="s">
        <v>9121</v>
      </c>
      <c r="D9577" t="s">
        <v>21238</v>
      </c>
      <c r="E9577" t="s">
        <v>11853</v>
      </c>
      <c r="F9577" s="30" t="s">
        <v>19770</v>
      </c>
      <c r="G9577">
        <v>22.87</v>
      </c>
      <c r="H9577">
        <v>20.87</v>
      </c>
      <c r="I9577">
        <v>12</v>
      </c>
      <c r="J9577">
        <v>0</v>
      </c>
      <c r="K9577" s="13">
        <v>0.55740000000000001</v>
      </c>
      <c r="L9577" s="13">
        <v>0.2087</v>
      </c>
      <c r="M9577" s="13">
        <v>0.22870000000000001</v>
      </c>
      <c r="N9577" s="13">
        <v>0.12</v>
      </c>
      <c r="O9577" s="13">
        <v>0</v>
      </c>
      <c r="P9577" s="12" t="str">
        <f>LEFT(Tabela2[[#This Row],[Código]],2)</f>
        <v>85</v>
      </c>
    </row>
    <row r="9578" spans="2:16" ht="15" customHeight="1" x14ac:dyDescent="0.25">
      <c r="B9578" s="36" t="str">
        <f>LOOKUP(Tabela2[[#This Row],[RESUMO]],Tabela3[Grupo],Tabela3[Meus produtos])</f>
        <v>Não</v>
      </c>
      <c r="C9578" s="30" t="s">
        <v>9122</v>
      </c>
      <c r="D9578" t="s">
        <v>21238</v>
      </c>
      <c r="E9578" t="s">
        <v>11853</v>
      </c>
      <c r="F9578" s="30" t="s">
        <v>19771</v>
      </c>
      <c r="G9578">
        <v>22.87</v>
      </c>
      <c r="H9578">
        <v>20.87</v>
      </c>
      <c r="I9578">
        <v>12</v>
      </c>
      <c r="J9578">
        <v>0</v>
      </c>
      <c r="K9578" s="13">
        <v>0.55740000000000001</v>
      </c>
      <c r="L9578" s="13">
        <v>0.2087</v>
      </c>
      <c r="M9578" s="13">
        <v>0.22870000000000001</v>
      </c>
      <c r="N9578" s="13">
        <v>0.12</v>
      </c>
      <c r="O9578" s="13">
        <v>0</v>
      </c>
      <c r="P9578" s="12" t="str">
        <f>LEFT(Tabela2[[#This Row],[Código]],2)</f>
        <v>85</v>
      </c>
    </row>
    <row r="9579" spans="2:16" ht="15" customHeight="1" x14ac:dyDescent="0.25">
      <c r="B9579" s="36" t="str">
        <f>LOOKUP(Tabela2[[#This Row],[RESUMO]],Tabela3[Grupo],Tabela3[Meus produtos])</f>
        <v>Não</v>
      </c>
      <c r="C9579" s="30" t="s">
        <v>9123</v>
      </c>
      <c r="D9579" t="s">
        <v>21238</v>
      </c>
      <c r="E9579" t="s">
        <v>11853</v>
      </c>
      <c r="F9579" s="30" t="s">
        <v>19772</v>
      </c>
      <c r="G9579">
        <v>38.119999999999997</v>
      </c>
      <c r="H9579">
        <v>20.87</v>
      </c>
      <c r="I9579">
        <v>12</v>
      </c>
      <c r="J9579">
        <v>0</v>
      </c>
      <c r="K9579" s="13">
        <v>0.70989999999999998</v>
      </c>
      <c r="L9579" s="13">
        <v>0.2087</v>
      </c>
      <c r="M9579" s="13">
        <v>0.38119999999999998</v>
      </c>
      <c r="N9579" s="13">
        <v>0.12</v>
      </c>
      <c r="O9579" s="13">
        <v>0</v>
      </c>
      <c r="P9579" s="12" t="str">
        <f>LEFT(Tabela2[[#This Row],[Código]],2)</f>
        <v>85</v>
      </c>
    </row>
    <row r="9580" spans="2:16" ht="15" customHeight="1" x14ac:dyDescent="0.25">
      <c r="B9580" s="36" t="str">
        <f>LOOKUP(Tabela2[[#This Row],[RESUMO]],Tabela3[Grupo],Tabela3[Meus produtos])</f>
        <v>Não</v>
      </c>
      <c r="C9580" s="30" t="s">
        <v>9124</v>
      </c>
      <c r="D9580" t="s">
        <v>21238</v>
      </c>
      <c r="E9580" t="s">
        <v>11853</v>
      </c>
      <c r="F9580" s="30" t="s">
        <v>19773</v>
      </c>
      <c r="G9580">
        <v>39.54</v>
      </c>
      <c r="H9580">
        <v>20.87</v>
      </c>
      <c r="I9580">
        <v>18</v>
      </c>
      <c r="J9580">
        <v>0</v>
      </c>
      <c r="K9580" s="13">
        <v>0.78410000000000002</v>
      </c>
      <c r="L9580" s="13">
        <v>0.2087</v>
      </c>
      <c r="M9580" s="13">
        <v>0.39539999999999997</v>
      </c>
      <c r="N9580" s="13">
        <v>0.18</v>
      </c>
      <c r="O9580" s="13">
        <v>0</v>
      </c>
      <c r="P9580" s="12" t="str">
        <f>LEFT(Tabela2[[#This Row],[Código]],2)</f>
        <v>85</v>
      </c>
    </row>
    <row r="9581" spans="2:16" ht="15" customHeight="1" x14ac:dyDescent="0.25">
      <c r="B9581" s="36" t="str">
        <f>LOOKUP(Tabela2[[#This Row],[RESUMO]],Tabela3[Grupo],Tabela3[Meus produtos])</f>
        <v>Não</v>
      </c>
      <c r="C9581" s="30" t="s">
        <v>11810</v>
      </c>
      <c r="D9581" t="s">
        <v>21238</v>
      </c>
      <c r="E9581" t="s">
        <v>11853</v>
      </c>
      <c r="F9581" s="30" t="s">
        <v>19774</v>
      </c>
      <c r="G9581">
        <v>39.54</v>
      </c>
      <c r="H9581">
        <v>20.87</v>
      </c>
      <c r="I9581">
        <v>18</v>
      </c>
      <c r="J9581">
        <v>0</v>
      </c>
      <c r="K9581" s="13">
        <v>0.78410000000000002</v>
      </c>
      <c r="L9581" s="13">
        <v>0.2087</v>
      </c>
      <c r="M9581" s="13">
        <v>0.39539999999999997</v>
      </c>
      <c r="N9581" s="13">
        <v>0.18</v>
      </c>
      <c r="O9581" s="13">
        <v>0</v>
      </c>
      <c r="P9581" s="12" t="str">
        <f>LEFT(Tabela2[[#This Row],[Código]],2)</f>
        <v>85</v>
      </c>
    </row>
    <row r="9582" spans="2:16" ht="15" customHeight="1" x14ac:dyDescent="0.25">
      <c r="B9582" s="36" t="str">
        <f>LOOKUP(Tabela2[[#This Row],[RESUMO]],Tabela3[Grupo],Tabela3[Meus produtos])</f>
        <v>Não</v>
      </c>
      <c r="C9582" s="30" t="s">
        <v>9125</v>
      </c>
      <c r="D9582" t="s">
        <v>21238</v>
      </c>
      <c r="E9582" t="s">
        <v>11853</v>
      </c>
      <c r="F9582" s="30" t="s">
        <v>19775</v>
      </c>
      <c r="G9582">
        <v>39.54</v>
      </c>
      <c r="H9582">
        <v>20.87</v>
      </c>
      <c r="I9582">
        <v>18</v>
      </c>
      <c r="J9582">
        <v>0</v>
      </c>
      <c r="K9582" s="13">
        <v>0.78410000000000002</v>
      </c>
      <c r="L9582" s="13">
        <v>0.2087</v>
      </c>
      <c r="M9582" s="13">
        <v>0.39539999999999997</v>
      </c>
      <c r="N9582" s="13">
        <v>0.18</v>
      </c>
      <c r="O9582" s="13">
        <v>0</v>
      </c>
      <c r="P9582" s="12" t="str">
        <f>LEFT(Tabela2[[#This Row],[Código]],2)</f>
        <v>85</v>
      </c>
    </row>
    <row r="9583" spans="2:16" ht="15" customHeight="1" x14ac:dyDescent="0.25">
      <c r="B9583" s="36" t="str">
        <f>LOOKUP(Tabela2[[#This Row],[RESUMO]],Tabela3[Grupo],Tabela3[Meus produtos])</f>
        <v>Não</v>
      </c>
      <c r="C9583" s="30" t="s">
        <v>9126</v>
      </c>
      <c r="D9583" t="s">
        <v>21238</v>
      </c>
      <c r="E9583" t="s">
        <v>11853</v>
      </c>
      <c r="F9583" s="30" t="s">
        <v>19776</v>
      </c>
      <c r="G9583">
        <v>39.54</v>
      </c>
      <c r="H9583">
        <v>20.87</v>
      </c>
      <c r="I9583">
        <v>18</v>
      </c>
      <c r="J9583">
        <v>0</v>
      </c>
      <c r="K9583" s="13">
        <v>0.78410000000000002</v>
      </c>
      <c r="L9583" s="13">
        <v>0.2087</v>
      </c>
      <c r="M9583" s="13">
        <v>0.39539999999999997</v>
      </c>
      <c r="N9583" s="13">
        <v>0.18</v>
      </c>
      <c r="O9583" s="13">
        <v>0</v>
      </c>
      <c r="P9583" s="12" t="str">
        <f>LEFT(Tabela2[[#This Row],[Código]],2)</f>
        <v>85</v>
      </c>
    </row>
    <row r="9584" spans="2:16" ht="15" customHeight="1" x14ac:dyDescent="0.25">
      <c r="B9584" s="36" t="str">
        <f>LOOKUP(Tabela2[[#This Row],[RESUMO]],Tabela3[Grupo],Tabela3[Meus produtos])</f>
        <v>Não</v>
      </c>
      <c r="C9584" s="30" t="s">
        <v>11811</v>
      </c>
      <c r="D9584" t="s">
        <v>21238</v>
      </c>
      <c r="E9584" t="s">
        <v>11853</v>
      </c>
      <c r="F9584" s="30" t="s">
        <v>19777</v>
      </c>
      <c r="G9584">
        <v>41.21</v>
      </c>
      <c r="H9584">
        <v>22.54</v>
      </c>
      <c r="I9584">
        <v>18</v>
      </c>
      <c r="J9584">
        <v>0</v>
      </c>
      <c r="K9584" s="13">
        <v>0.81749999999999989</v>
      </c>
      <c r="L9584" s="13">
        <v>0.22539999999999999</v>
      </c>
      <c r="M9584" s="13">
        <v>0.41210000000000002</v>
      </c>
      <c r="N9584" s="13">
        <v>0.18</v>
      </c>
      <c r="O9584" s="13">
        <v>0</v>
      </c>
      <c r="P9584" s="12" t="str">
        <f>LEFT(Tabela2[[#This Row],[Código]],2)</f>
        <v>85</v>
      </c>
    </row>
    <row r="9585" spans="2:16" ht="15" customHeight="1" x14ac:dyDescent="0.25">
      <c r="B9585" s="36" t="str">
        <f>LOOKUP(Tabela2[[#This Row],[RESUMO]],Tabela3[Grupo],Tabela3[Meus produtos])</f>
        <v>Não</v>
      </c>
      <c r="C9585" s="30" t="s">
        <v>9127</v>
      </c>
      <c r="D9585" t="s">
        <v>21238</v>
      </c>
      <c r="E9585" t="s">
        <v>11853</v>
      </c>
      <c r="F9585" s="30" t="s">
        <v>19778</v>
      </c>
      <c r="G9585">
        <v>41.21</v>
      </c>
      <c r="H9585">
        <v>22.54</v>
      </c>
      <c r="I9585">
        <v>18</v>
      </c>
      <c r="J9585">
        <v>0</v>
      </c>
      <c r="K9585" s="13">
        <v>0.81749999999999989</v>
      </c>
      <c r="L9585" s="13">
        <v>0.22539999999999999</v>
      </c>
      <c r="M9585" s="13">
        <v>0.41210000000000002</v>
      </c>
      <c r="N9585" s="13">
        <v>0.18</v>
      </c>
      <c r="O9585" s="13">
        <v>0</v>
      </c>
      <c r="P9585" s="12" t="str">
        <f>LEFT(Tabela2[[#This Row],[Código]],2)</f>
        <v>85</v>
      </c>
    </row>
    <row r="9586" spans="2:16" ht="15" customHeight="1" x14ac:dyDescent="0.25">
      <c r="B9586" s="36" t="str">
        <f>LOOKUP(Tabela2[[#This Row],[RESUMO]],Tabela3[Grupo],Tabela3[Meus produtos])</f>
        <v>Não</v>
      </c>
      <c r="C9586" s="30" t="s">
        <v>11812</v>
      </c>
      <c r="D9586" t="s">
        <v>21238</v>
      </c>
      <c r="E9586" t="s">
        <v>11853</v>
      </c>
      <c r="F9586" s="30" t="s">
        <v>19779</v>
      </c>
      <c r="G9586">
        <v>39.54</v>
      </c>
      <c r="H9586">
        <v>20.87</v>
      </c>
      <c r="I9586">
        <v>18</v>
      </c>
      <c r="J9586">
        <v>0</v>
      </c>
      <c r="K9586" s="13">
        <v>0.78410000000000002</v>
      </c>
      <c r="L9586" s="13">
        <v>0.2087</v>
      </c>
      <c r="M9586" s="13">
        <v>0.39539999999999997</v>
      </c>
      <c r="N9586" s="13">
        <v>0.18</v>
      </c>
      <c r="O9586" s="13">
        <v>0</v>
      </c>
      <c r="P9586" s="12" t="str">
        <f>LEFT(Tabela2[[#This Row],[Código]],2)</f>
        <v>85</v>
      </c>
    </row>
    <row r="9587" spans="2:16" ht="15" customHeight="1" x14ac:dyDescent="0.25">
      <c r="B9587" s="36" t="str">
        <f>LOOKUP(Tabela2[[#This Row],[RESUMO]],Tabela3[Grupo],Tabela3[Meus produtos])</f>
        <v>Não</v>
      </c>
      <c r="C9587" s="30" t="s">
        <v>9128</v>
      </c>
      <c r="D9587" t="s">
        <v>21238</v>
      </c>
      <c r="E9587" t="s">
        <v>11853</v>
      </c>
      <c r="F9587" s="30" t="s">
        <v>19780</v>
      </c>
      <c r="G9587">
        <v>39.54</v>
      </c>
      <c r="H9587">
        <v>20.87</v>
      </c>
      <c r="I9587">
        <v>18</v>
      </c>
      <c r="J9587">
        <v>0</v>
      </c>
      <c r="K9587" s="13">
        <v>0.78410000000000002</v>
      </c>
      <c r="L9587" s="13">
        <v>0.2087</v>
      </c>
      <c r="M9587" s="13">
        <v>0.39539999999999997</v>
      </c>
      <c r="N9587" s="13">
        <v>0.18</v>
      </c>
      <c r="O9587" s="13">
        <v>0</v>
      </c>
      <c r="P9587" s="12" t="str">
        <f>LEFT(Tabela2[[#This Row],[Código]],2)</f>
        <v>85</v>
      </c>
    </row>
    <row r="9588" spans="2:16" ht="15" customHeight="1" x14ac:dyDescent="0.25">
      <c r="B9588" s="36" t="str">
        <f>LOOKUP(Tabela2[[#This Row],[RESUMO]],Tabela3[Grupo],Tabela3[Meus produtos])</f>
        <v>Não</v>
      </c>
      <c r="C9588" s="30" t="s">
        <v>9129</v>
      </c>
      <c r="D9588" t="s">
        <v>21238</v>
      </c>
      <c r="E9588" t="s">
        <v>11853</v>
      </c>
      <c r="F9588" s="30" t="s">
        <v>19781</v>
      </c>
      <c r="G9588">
        <v>39.54</v>
      </c>
      <c r="H9588">
        <v>20.87</v>
      </c>
      <c r="I9588">
        <v>18</v>
      </c>
      <c r="J9588">
        <v>0</v>
      </c>
      <c r="K9588" s="13">
        <v>0.78410000000000002</v>
      </c>
      <c r="L9588" s="13">
        <v>0.2087</v>
      </c>
      <c r="M9588" s="13">
        <v>0.39539999999999997</v>
      </c>
      <c r="N9588" s="13">
        <v>0.18</v>
      </c>
      <c r="O9588" s="13">
        <v>0</v>
      </c>
      <c r="P9588" s="12" t="str">
        <f>LEFT(Tabela2[[#This Row],[Código]],2)</f>
        <v>85</v>
      </c>
    </row>
    <row r="9589" spans="2:16" ht="15" customHeight="1" x14ac:dyDescent="0.25">
      <c r="B9589" s="36" t="str">
        <f>LOOKUP(Tabela2[[#This Row],[RESUMO]],Tabela3[Grupo],Tabela3[Meus produtos])</f>
        <v>Não</v>
      </c>
      <c r="C9589" s="30" t="s">
        <v>9130</v>
      </c>
      <c r="D9589" t="s">
        <v>21238</v>
      </c>
      <c r="E9589" t="s">
        <v>11853</v>
      </c>
      <c r="F9589" s="30" t="s">
        <v>19782</v>
      </c>
      <c r="G9589">
        <v>39.54</v>
      </c>
      <c r="H9589">
        <v>20.87</v>
      </c>
      <c r="I9589">
        <v>18</v>
      </c>
      <c r="J9589">
        <v>0</v>
      </c>
      <c r="K9589" s="13">
        <v>0.78410000000000002</v>
      </c>
      <c r="L9589" s="13">
        <v>0.2087</v>
      </c>
      <c r="M9589" s="13">
        <v>0.39539999999999997</v>
      </c>
      <c r="N9589" s="13">
        <v>0.18</v>
      </c>
      <c r="O9589" s="13">
        <v>0</v>
      </c>
      <c r="P9589" s="12" t="str">
        <f>LEFT(Tabela2[[#This Row],[Código]],2)</f>
        <v>85</v>
      </c>
    </row>
    <row r="9590" spans="2:16" ht="15" customHeight="1" x14ac:dyDescent="0.25">
      <c r="B9590" s="36" t="str">
        <f>LOOKUP(Tabela2[[#This Row],[RESUMO]],Tabela3[Grupo],Tabela3[Meus produtos])</f>
        <v>Não</v>
      </c>
      <c r="C9590" s="30" t="s">
        <v>22441</v>
      </c>
      <c r="D9590" t="s">
        <v>21238</v>
      </c>
      <c r="E9590" t="s">
        <v>11853</v>
      </c>
      <c r="F9590" s="30" t="s">
        <v>22442</v>
      </c>
      <c r="G9590">
        <v>33.03</v>
      </c>
      <c r="H9590">
        <v>17.239999999999998</v>
      </c>
      <c r="I9590">
        <v>12</v>
      </c>
      <c r="J9590">
        <v>0</v>
      </c>
      <c r="K9590" s="13">
        <v>0.62270000000000003</v>
      </c>
      <c r="L9590" s="13">
        <v>0.1724</v>
      </c>
      <c r="M9590" s="13">
        <v>0.33030000000000004</v>
      </c>
      <c r="N9590" s="13">
        <v>0.12</v>
      </c>
      <c r="O9590" s="13">
        <v>0</v>
      </c>
      <c r="P9590" s="12" t="str">
        <f>LEFT(Tabela2[[#This Row],[Código]],2)</f>
        <v>85</v>
      </c>
    </row>
    <row r="9591" spans="2:16" ht="15" customHeight="1" x14ac:dyDescent="0.25">
      <c r="B9591" s="36" t="str">
        <f>LOOKUP(Tabela2[[#This Row],[RESUMO]],Tabela3[Grupo],Tabela3[Meus produtos])</f>
        <v>Não</v>
      </c>
      <c r="C9591" s="30" t="s">
        <v>22443</v>
      </c>
      <c r="D9591" t="s">
        <v>21238</v>
      </c>
      <c r="E9591" t="s">
        <v>11853</v>
      </c>
      <c r="F9591" s="30" t="s">
        <v>22444</v>
      </c>
      <c r="G9591">
        <v>33.03</v>
      </c>
      <c r="H9591">
        <v>17.239999999999998</v>
      </c>
      <c r="I9591">
        <v>12</v>
      </c>
      <c r="J9591">
        <v>0</v>
      </c>
      <c r="K9591" s="13">
        <v>0.62270000000000003</v>
      </c>
      <c r="L9591" s="13">
        <v>0.1724</v>
      </c>
      <c r="M9591" s="13">
        <v>0.33030000000000004</v>
      </c>
      <c r="N9591" s="13">
        <v>0.12</v>
      </c>
      <c r="O9591" s="13">
        <v>0</v>
      </c>
      <c r="P9591" s="12" t="str">
        <f>LEFT(Tabela2[[#This Row],[Código]],2)</f>
        <v>85</v>
      </c>
    </row>
    <row r="9592" spans="2:16" ht="15" customHeight="1" x14ac:dyDescent="0.25">
      <c r="B9592" s="36" t="str">
        <f>LOOKUP(Tabela2[[#This Row],[RESUMO]],Tabela3[Grupo],Tabela3[Meus produtos])</f>
        <v>Não</v>
      </c>
      <c r="C9592" s="30" t="s">
        <v>9131</v>
      </c>
      <c r="D9592" t="s">
        <v>21238</v>
      </c>
      <c r="E9592" t="s">
        <v>11853</v>
      </c>
      <c r="F9592" s="30" t="s">
        <v>19783</v>
      </c>
      <c r="G9592">
        <v>29.2</v>
      </c>
      <c r="H9592">
        <v>15.7</v>
      </c>
      <c r="I9592">
        <v>18</v>
      </c>
      <c r="J9592">
        <v>0</v>
      </c>
      <c r="K9592" s="13">
        <v>0.629</v>
      </c>
      <c r="L9592" s="13">
        <v>0.157</v>
      </c>
      <c r="M9592" s="13">
        <v>0.29199999999999998</v>
      </c>
      <c r="N9592" s="13">
        <v>0.18</v>
      </c>
      <c r="O9592" s="13">
        <v>0</v>
      </c>
      <c r="P9592" s="12" t="str">
        <f>LEFT(Tabela2[[#This Row],[Código]],2)</f>
        <v>85</v>
      </c>
    </row>
    <row r="9593" spans="2:16" ht="15" customHeight="1" x14ac:dyDescent="0.25">
      <c r="B9593" s="36" t="str">
        <f>LOOKUP(Tabela2[[#This Row],[RESUMO]],Tabela3[Grupo],Tabela3[Meus produtos])</f>
        <v>Não</v>
      </c>
      <c r="C9593" s="30" t="s">
        <v>9132</v>
      </c>
      <c r="D9593" t="s">
        <v>21238</v>
      </c>
      <c r="E9593" t="s">
        <v>11853</v>
      </c>
      <c r="F9593" s="30" t="s">
        <v>19784</v>
      </c>
      <c r="G9593">
        <v>27.22</v>
      </c>
      <c r="H9593">
        <v>15.7</v>
      </c>
      <c r="I9593">
        <v>18</v>
      </c>
      <c r="J9593">
        <v>0</v>
      </c>
      <c r="K9593" s="13">
        <v>0.60919999999999996</v>
      </c>
      <c r="L9593" s="13">
        <v>0.157</v>
      </c>
      <c r="M9593" s="13">
        <v>0.2722</v>
      </c>
      <c r="N9593" s="13">
        <v>0.18</v>
      </c>
      <c r="O9593" s="13">
        <v>0</v>
      </c>
      <c r="P9593" s="12" t="str">
        <f>LEFT(Tabela2[[#This Row],[Código]],2)</f>
        <v>85</v>
      </c>
    </row>
    <row r="9594" spans="2:16" ht="15" customHeight="1" x14ac:dyDescent="0.25">
      <c r="B9594" s="36" t="str">
        <f>LOOKUP(Tabela2[[#This Row],[RESUMO]],Tabela3[Grupo],Tabela3[Meus produtos])</f>
        <v>Não</v>
      </c>
      <c r="C9594" s="30" t="s">
        <v>9133</v>
      </c>
      <c r="D9594" t="s">
        <v>21238</v>
      </c>
      <c r="E9594" t="s">
        <v>11853</v>
      </c>
      <c r="F9594" s="30" t="s">
        <v>19785</v>
      </c>
      <c r="G9594">
        <v>29.2</v>
      </c>
      <c r="H9594">
        <v>15.7</v>
      </c>
      <c r="I9594">
        <v>18</v>
      </c>
      <c r="J9594">
        <v>0</v>
      </c>
      <c r="K9594" s="13">
        <v>0.629</v>
      </c>
      <c r="L9594" s="13">
        <v>0.157</v>
      </c>
      <c r="M9594" s="13">
        <v>0.29199999999999998</v>
      </c>
      <c r="N9594" s="13">
        <v>0.18</v>
      </c>
      <c r="O9594" s="13">
        <v>0</v>
      </c>
      <c r="P9594" s="12" t="str">
        <f>LEFT(Tabela2[[#This Row],[Código]],2)</f>
        <v>85</v>
      </c>
    </row>
    <row r="9595" spans="2:16" ht="15" customHeight="1" x14ac:dyDescent="0.25">
      <c r="B9595" s="36" t="str">
        <f>LOOKUP(Tabela2[[#This Row],[RESUMO]],Tabela3[Grupo],Tabela3[Meus produtos])</f>
        <v>Não</v>
      </c>
      <c r="C9595" s="30" t="s">
        <v>22445</v>
      </c>
      <c r="D9595" t="s">
        <v>21238</v>
      </c>
      <c r="E9595" t="s">
        <v>11853</v>
      </c>
      <c r="F9595" s="30" t="s">
        <v>22442</v>
      </c>
      <c r="G9595">
        <v>29.95</v>
      </c>
      <c r="H9595">
        <v>17.239999999999998</v>
      </c>
      <c r="I9595">
        <v>12</v>
      </c>
      <c r="J9595">
        <v>0</v>
      </c>
      <c r="K9595" s="13">
        <v>0.59189999999999998</v>
      </c>
      <c r="L9595" s="13">
        <v>0.1724</v>
      </c>
      <c r="M9595" s="13">
        <v>0.29949999999999999</v>
      </c>
      <c r="N9595" s="13">
        <v>0.12</v>
      </c>
      <c r="O9595" s="13">
        <v>0</v>
      </c>
      <c r="P9595" s="12" t="str">
        <f>LEFT(Tabela2[[#This Row],[Código]],2)</f>
        <v>85</v>
      </c>
    </row>
    <row r="9596" spans="2:16" ht="15" customHeight="1" x14ac:dyDescent="0.25">
      <c r="B9596" s="36" t="str">
        <f>LOOKUP(Tabela2[[#This Row],[RESUMO]],Tabela3[Grupo],Tabela3[Meus produtos])</f>
        <v>Não</v>
      </c>
      <c r="C9596" s="30" t="s">
        <v>22446</v>
      </c>
      <c r="D9596" t="s">
        <v>21238</v>
      </c>
      <c r="E9596" t="s">
        <v>11853</v>
      </c>
      <c r="F9596" s="30" t="s">
        <v>22444</v>
      </c>
      <c r="G9596">
        <v>24.49</v>
      </c>
      <c r="H9596">
        <v>14.24</v>
      </c>
      <c r="I9596">
        <v>12</v>
      </c>
      <c r="J9596">
        <v>0</v>
      </c>
      <c r="K9596" s="13">
        <v>0.50729999999999997</v>
      </c>
      <c r="L9596" s="13">
        <v>0.1424</v>
      </c>
      <c r="M9596" s="13">
        <v>0.24489999999999998</v>
      </c>
      <c r="N9596" s="13">
        <v>0.12</v>
      </c>
      <c r="O9596" s="13">
        <v>0</v>
      </c>
      <c r="P9596" s="12" t="str">
        <f>LEFT(Tabela2[[#This Row],[Código]],2)</f>
        <v>85</v>
      </c>
    </row>
    <row r="9597" spans="2:16" ht="15" customHeight="1" x14ac:dyDescent="0.25">
      <c r="B9597" s="36" t="str">
        <f>LOOKUP(Tabela2[[#This Row],[RESUMO]],Tabela3[Grupo],Tabela3[Meus produtos])</f>
        <v>Não</v>
      </c>
      <c r="C9597" s="30" t="s">
        <v>9134</v>
      </c>
      <c r="D9597" t="s">
        <v>21238</v>
      </c>
      <c r="E9597" t="s">
        <v>11853</v>
      </c>
      <c r="F9597" s="30" t="s">
        <v>19783</v>
      </c>
      <c r="G9597">
        <v>29.2</v>
      </c>
      <c r="H9597">
        <v>15.7</v>
      </c>
      <c r="I9597">
        <v>18</v>
      </c>
      <c r="J9597">
        <v>0</v>
      </c>
      <c r="K9597" s="13">
        <v>0.629</v>
      </c>
      <c r="L9597" s="13">
        <v>0.157</v>
      </c>
      <c r="M9597" s="13">
        <v>0.29199999999999998</v>
      </c>
      <c r="N9597" s="13">
        <v>0.18</v>
      </c>
      <c r="O9597" s="13">
        <v>0</v>
      </c>
      <c r="P9597" s="12" t="str">
        <f>LEFT(Tabela2[[#This Row],[Código]],2)</f>
        <v>85</v>
      </c>
    </row>
    <row r="9598" spans="2:16" ht="15" customHeight="1" x14ac:dyDescent="0.25">
      <c r="B9598" s="36" t="str">
        <f>LOOKUP(Tabela2[[#This Row],[RESUMO]],Tabela3[Grupo],Tabela3[Meus produtos])</f>
        <v>Não</v>
      </c>
      <c r="C9598" s="30" t="s">
        <v>9135</v>
      </c>
      <c r="D9598" t="s">
        <v>21238</v>
      </c>
      <c r="E9598" t="s">
        <v>11853</v>
      </c>
      <c r="F9598" s="30" t="s">
        <v>19785</v>
      </c>
      <c r="G9598">
        <v>29.2</v>
      </c>
      <c r="H9598">
        <v>15.7</v>
      </c>
      <c r="I9598">
        <v>18</v>
      </c>
      <c r="J9598">
        <v>0</v>
      </c>
      <c r="K9598" s="13">
        <v>0.629</v>
      </c>
      <c r="L9598" s="13">
        <v>0.157</v>
      </c>
      <c r="M9598" s="13">
        <v>0.29199999999999998</v>
      </c>
      <c r="N9598" s="13">
        <v>0.18</v>
      </c>
      <c r="O9598" s="13">
        <v>0</v>
      </c>
      <c r="P9598" s="12" t="str">
        <f>LEFT(Tabela2[[#This Row],[Código]],2)</f>
        <v>85</v>
      </c>
    </row>
    <row r="9599" spans="2:16" ht="15" customHeight="1" x14ac:dyDescent="0.25">
      <c r="B9599" s="36" t="str">
        <f>LOOKUP(Tabela2[[#This Row],[RESUMO]],Tabela3[Grupo],Tabela3[Meus produtos])</f>
        <v>Não</v>
      </c>
      <c r="C9599" s="30" t="s">
        <v>22447</v>
      </c>
      <c r="D9599" t="s">
        <v>21238</v>
      </c>
      <c r="E9599" t="s">
        <v>11853</v>
      </c>
      <c r="F9599" s="30" t="s">
        <v>22448</v>
      </c>
      <c r="G9599">
        <v>24.72</v>
      </c>
      <c r="H9599">
        <v>13.2</v>
      </c>
      <c r="I9599">
        <v>18</v>
      </c>
      <c r="J9599">
        <v>0</v>
      </c>
      <c r="K9599" s="13">
        <v>0.55919999999999992</v>
      </c>
      <c r="L9599" s="13">
        <v>0.13200000000000001</v>
      </c>
      <c r="M9599" s="13">
        <v>0.24719999999999998</v>
      </c>
      <c r="N9599" s="13">
        <v>0.18</v>
      </c>
      <c r="O9599" s="13">
        <v>0</v>
      </c>
      <c r="P9599" s="12" t="str">
        <f>LEFT(Tabela2[[#This Row],[Código]],2)</f>
        <v>85</v>
      </c>
    </row>
    <row r="9600" spans="2:16" ht="15" customHeight="1" x14ac:dyDescent="0.25">
      <c r="B9600" s="36" t="str">
        <f>LOOKUP(Tabela2[[#This Row],[RESUMO]],Tabela3[Grupo],Tabela3[Meus produtos])</f>
        <v>Não</v>
      </c>
      <c r="C9600" s="30" t="s">
        <v>9136</v>
      </c>
      <c r="D9600" t="s">
        <v>21238</v>
      </c>
      <c r="E9600" t="s">
        <v>11853</v>
      </c>
      <c r="F9600" s="30" t="s">
        <v>19786</v>
      </c>
      <c r="G9600">
        <v>17.7</v>
      </c>
      <c r="H9600">
        <v>15.7</v>
      </c>
      <c r="I9600">
        <v>18</v>
      </c>
      <c r="J9600">
        <v>0</v>
      </c>
      <c r="K9600" s="13">
        <v>0.51400000000000001</v>
      </c>
      <c r="L9600" s="13">
        <v>0.157</v>
      </c>
      <c r="M9600" s="13">
        <v>0.17699999999999999</v>
      </c>
      <c r="N9600" s="13">
        <v>0.18</v>
      </c>
      <c r="O9600" s="13">
        <v>0</v>
      </c>
      <c r="P9600" s="12" t="str">
        <f>LEFT(Tabela2[[#This Row],[Código]],2)</f>
        <v>85</v>
      </c>
    </row>
    <row r="9601" spans="2:16" ht="15" customHeight="1" x14ac:dyDescent="0.25">
      <c r="B9601" s="36" t="str">
        <f>LOOKUP(Tabela2[[#This Row],[RESUMO]],Tabela3[Grupo],Tabela3[Meus produtos])</f>
        <v>Não</v>
      </c>
      <c r="C9601" s="30" t="s">
        <v>9137</v>
      </c>
      <c r="D9601" t="s">
        <v>21238</v>
      </c>
      <c r="E9601" t="s">
        <v>11853</v>
      </c>
      <c r="F9601" s="30" t="s">
        <v>19787</v>
      </c>
      <c r="G9601">
        <v>29.2</v>
      </c>
      <c r="H9601">
        <v>15.7</v>
      </c>
      <c r="I9601">
        <v>18</v>
      </c>
      <c r="J9601">
        <v>0</v>
      </c>
      <c r="K9601" s="13">
        <v>0.629</v>
      </c>
      <c r="L9601" s="13">
        <v>0.157</v>
      </c>
      <c r="M9601" s="13">
        <v>0.29199999999999998</v>
      </c>
      <c r="N9601" s="13">
        <v>0.18</v>
      </c>
      <c r="O9601" s="13">
        <v>0</v>
      </c>
      <c r="P9601" s="12" t="str">
        <f>LEFT(Tabela2[[#This Row],[Código]],2)</f>
        <v>85</v>
      </c>
    </row>
    <row r="9602" spans="2:16" ht="15" customHeight="1" x14ac:dyDescent="0.25">
      <c r="B9602" s="36" t="str">
        <f>LOOKUP(Tabela2[[#This Row],[RESUMO]],Tabela3[Grupo],Tabela3[Meus produtos])</f>
        <v>Não</v>
      </c>
      <c r="C9602" s="30" t="s">
        <v>9138</v>
      </c>
      <c r="D9602" t="s">
        <v>21238</v>
      </c>
      <c r="E9602" t="s">
        <v>11853</v>
      </c>
      <c r="F9602" s="30" t="s">
        <v>19788</v>
      </c>
      <c r="G9602">
        <v>9.3000000000000007</v>
      </c>
      <c r="H9602">
        <v>7.3</v>
      </c>
      <c r="I9602">
        <v>12</v>
      </c>
      <c r="J9602">
        <v>0</v>
      </c>
      <c r="K9602" s="13">
        <v>0.28600000000000003</v>
      </c>
      <c r="L9602" s="13">
        <v>7.2999999999999995E-2</v>
      </c>
      <c r="M9602" s="13">
        <v>9.3000000000000013E-2</v>
      </c>
      <c r="N9602" s="13">
        <v>0.12</v>
      </c>
      <c r="O9602" s="13">
        <v>0</v>
      </c>
      <c r="P9602" s="12" t="str">
        <f>LEFT(Tabela2[[#This Row],[Código]],2)</f>
        <v>85</v>
      </c>
    </row>
    <row r="9603" spans="2:16" ht="15" customHeight="1" x14ac:dyDescent="0.25">
      <c r="B9603" s="36" t="str">
        <f>LOOKUP(Tabela2[[#This Row],[RESUMO]],Tabela3[Grupo],Tabela3[Meus produtos])</f>
        <v>Não</v>
      </c>
      <c r="C9603" s="30" t="s">
        <v>9139</v>
      </c>
      <c r="D9603" t="s">
        <v>21238</v>
      </c>
      <c r="E9603" t="s">
        <v>11853</v>
      </c>
      <c r="F9603" s="30" t="s">
        <v>19789</v>
      </c>
      <c r="G9603">
        <v>20.13</v>
      </c>
      <c r="H9603">
        <v>7.3</v>
      </c>
      <c r="I9603">
        <v>12</v>
      </c>
      <c r="J9603">
        <v>0</v>
      </c>
      <c r="K9603" s="13">
        <v>0.39429999999999998</v>
      </c>
      <c r="L9603" s="13">
        <v>7.2999999999999995E-2</v>
      </c>
      <c r="M9603" s="13">
        <v>0.20129999999999998</v>
      </c>
      <c r="N9603" s="13">
        <v>0.12</v>
      </c>
      <c r="O9603" s="13">
        <v>0</v>
      </c>
      <c r="P9603" s="12" t="str">
        <f>LEFT(Tabela2[[#This Row],[Código]],2)</f>
        <v>85</v>
      </c>
    </row>
    <row r="9604" spans="2:16" ht="15" customHeight="1" x14ac:dyDescent="0.25">
      <c r="B9604" s="36" t="str">
        <f>LOOKUP(Tabela2[[#This Row],[RESUMO]],Tabela3[Grupo],Tabela3[Meus produtos])</f>
        <v>Não</v>
      </c>
      <c r="C9604" s="30" t="s">
        <v>9140</v>
      </c>
      <c r="D9604" t="s">
        <v>21238</v>
      </c>
      <c r="E9604" t="s">
        <v>11853</v>
      </c>
      <c r="F9604" s="30" t="s">
        <v>19790</v>
      </c>
      <c r="G9604">
        <v>27.86</v>
      </c>
      <c r="H9604">
        <v>15.03</v>
      </c>
      <c r="I9604">
        <v>12</v>
      </c>
      <c r="J9604">
        <v>0</v>
      </c>
      <c r="K9604" s="13">
        <v>0.54889999999999994</v>
      </c>
      <c r="L9604" s="13">
        <v>0.15029999999999999</v>
      </c>
      <c r="M9604" s="13">
        <v>0.27860000000000001</v>
      </c>
      <c r="N9604" s="13">
        <v>0.12</v>
      </c>
      <c r="O9604" s="13">
        <v>0</v>
      </c>
      <c r="P9604" s="12" t="str">
        <f>LEFT(Tabela2[[#This Row],[Código]],2)</f>
        <v>85</v>
      </c>
    </row>
    <row r="9605" spans="2:16" ht="15" customHeight="1" x14ac:dyDescent="0.25">
      <c r="B9605" s="36" t="str">
        <f>LOOKUP(Tabela2[[#This Row],[RESUMO]],Tabela3[Grupo],Tabela3[Meus produtos])</f>
        <v>Não</v>
      </c>
      <c r="C9605" s="30" t="s">
        <v>9141</v>
      </c>
      <c r="D9605" t="s">
        <v>21238</v>
      </c>
      <c r="E9605" t="s">
        <v>11853</v>
      </c>
      <c r="F9605" s="30" t="s">
        <v>19790</v>
      </c>
      <c r="G9605">
        <v>27.86</v>
      </c>
      <c r="H9605">
        <v>15.03</v>
      </c>
      <c r="I9605">
        <v>18</v>
      </c>
      <c r="J9605">
        <v>0</v>
      </c>
      <c r="K9605" s="13">
        <v>0.6089</v>
      </c>
      <c r="L9605" s="13">
        <v>0.15029999999999999</v>
      </c>
      <c r="M9605" s="13">
        <v>0.27860000000000001</v>
      </c>
      <c r="N9605" s="13">
        <v>0.18</v>
      </c>
      <c r="O9605" s="13">
        <v>0</v>
      </c>
      <c r="P9605" s="12" t="str">
        <f>LEFT(Tabela2[[#This Row],[Código]],2)</f>
        <v>85</v>
      </c>
    </row>
    <row r="9606" spans="2:16" ht="15" customHeight="1" x14ac:dyDescent="0.25">
      <c r="B9606" s="36" t="str">
        <f>LOOKUP(Tabela2[[#This Row],[RESUMO]],Tabela3[Grupo],Tabela3[Meus produtos])</f>
        <v>Não</v>
      </c>
      <c r="C9606" s="30" t="s">
        <v>9142</v>
      </c>
      <c r="D9606" t="s">
        <v>21238</v>
      </c>
      <c r="E9606" t="s">
        <v>11853</v>
      </c>
      <c r="F9606" s="30" t="s">
        <v>19791</v>
      </c>
      <c r="G9606">
        <v>27.86</v>
      </c>
      <c r="H9606">
        <v>15.03</v>
      </c>
      <c r="I9606">
        <v>18</v>
      </c>
      <c r="J9606">
        <v>0</v>
      </c>
      <c r="K9606" s="13">
        <v>0.6089</v>
      </c>
      <c r="L9606" s="13">
        <v>0.15029999999999999</v>
      </c>
      <c r="M9606" s="13">
        <v>0.27860000000000001</v>
      </c>
      <c r="N9606" s="13">
        <v>0.18</v>
      </c>
      <c r="O9606" s="13">
        <v>0</v>
      </c>
      <c r="P9606" s="12" t="str">
        <f>LEFT(Tabela2[[#This Row],[Código]],2)</f>
        <v>85</v>
      </c>
    </row>
    <row r="9607" spans="2:16" ht="15" customHeight="1" x14ac:dyDescent="0.25">
      <c r="B9607" s="36" t="str">
        <f>LOOKUP(Tabela2[[#This Row],[RESUMO]],Tabela3[Grupo],Tabela3[Meus produtos])</f>
        <v>Não</v>
      </c>
      <c r="C9607" s="30" t="s">
        <v>9143</v>
      </c>
      <c r="D9607" t="s">
        <v>21238</v>
      </c>
      <c r="E9607" t="s">
        <v>11853</v>
      </c>
      <c r="F9607" s="30" t="s">
        <v>19792</v>
      </c>
      <c r="G9607">
        <v>6.88</v>
      </c>
      <c r="H9607">
        <v>4.47</v>
      </c>
      <c r="I9607">
        <v>12</v>
      </c>
      <c r="J9607">
        <v>0</v>
      </c>
      <c r="K9607" s="13">
        <v>0.23349999999999999</v>
      </c>
      <c r="L9607" s="13">
        <v>4.4699999999999997E-2</v>
      </c>
      <c r="M9607" s="13">
        <v>6.88E-2</v>
      </c>
      <c r="N9607" s="13">
        <v>0.12</v>
      </c>
      <c r="O9607" s="13">
        <v>0</v>
      </c>
      <c r="P9607" s="12" t="str">
        <f>LEFT(Tabela2[[#This Row],[Código]],2)</f>
        <v>85</v>
      </c>
    </row>
    <row r="9608" spans="2:16" ht="15" customHeight="1" x14ac:dyDescent="0.25">
      <c r="B9608" s="36" t="str">
        <f>LOOKUP(Tabela2[[#This Row],[RESUMO]],Tabela3[Grupo],Tabela3[Meus produtos])</f>
        <v>Não</v>
      </c>
      <c r="C9608" s="30" t="s">
        <v>9144</v>
      </c>
      <c r="D9608" t="s">
        <v>21238</v>
      </c>
      <c r="E9608" t="s">
        <v>11853</v>
      </c>
      <c r="F9608" s="30" t="s">
        <v>19793</v>
      </c>
      <c r="G9608">
        <v>6.88</v>
      </c>
      <c r="H9608">
        <v>4.47</v>
      </c>
      <c r="I9608">
        <v>12</v>
      </c>
      <c r="J9608">
        <v>0</v>
      </c>
      <c r="K9608" s="13">
        <v>0.23349999999999999</v>
      </c>
      <c r="L9608" s="13">
        <v>4.4699999999999997E-2</v>
      </c>
      <c r="M9608" s="13">
        <v>6.88E-2</v>
      </c>
      <c r="N9608" s="13">
        <v>0.12</v>
      </c>
      <c r="O9608" s="13">
        <v>0</v>
      </c>
      <c r="P9608" s="12" t="str">
        <f>LEFT(Tabela2[[#This Row],[Código]],2)</f>
        <v>85</v>
      </c>
    </row>
    <row r="9609" spans="2:16" ht="15" customHeight="1" x14ac:dyDescent="0.25">
      <c r="B9609" s="36" t="str">
        <f>LOOKUP(Tabela2[[#This Row],[RESUMO]],Tabela3[Grupo],Tabela3[Meus produtos])</f>
        <v>Não</v>
      </c>
      <c r="C9609" s="30" t="s">
        <v>9145</v>
      </c>
      <c r="D9609" t="s">
        <v>21238</v>
      </c>
      <c r="E9609" t="s">
        <v>11853</v>
      </c>
      <c r="F9609" s="30" t="s">
        <v>19696</v>
      </c>
      <c r="G9609">
        <v>6.88</v>
      </c>
      <c r="H9609">
        <v>4.47</v>
      </c>
      <c r="I9609">
        <v>18</v>
      </c>
      <c r="J9609">
        <v>0</v>
      </c>
      <c r="K9609" s="13">
        <v>0.29349999999999998</v>
      </c>
      <c r="L9609" s="13">
        <v>4.4699999999999997E-2</v>
      </c>
      <c r="M9609" s="13">
        <v>6.88E-2</v>
      </c>
      <c r="N9609" s="13">
        <v>0.18</v>
      </c>
      <c r="O9609" s="13">
        <v>0</v>
      </c>
      <c r="P9609" s="12" t="str">
        <f>LEFT(Tabela2[[#This Row],[Código]],2)</f>
        <v>85</v>
      </c>
    </row>
    <row r="9610" spans="2:16" ht="15" customHeight="1" x14ac:dyDescent="0.25">
      <c r="B9610" s="36" t="str">
        <f>LOOKUP(Tabela2[[#This Row],[RESUMO]],Tabela3[Grupo],Tabela3[Meus produtos])</f>
        <v>Não</v>
      </c>
      <c r="C9610" s="30" t="s">
        <v>9146</v>
      </c>
      <c r="D9610" t="s">
        <v>21238</v>
      </c>
      <c r="E9610" t="s">
        <v>11853</v>
      </c>
      <c r="F9610" s="30" t="s">
        <v>19794</v>
      </c>
      <c r="G9610">
        <v>6.69</v>
      </c>
      <c r="H9610">
        <v>4.47</v>
      </c>
      <c r="I9610">
        <v>12</v>
      </c>
      <c r="J9610">
        <v>0</v>
      </c>
      <c r="K9610" s="13">
        <v>0.2316</v>
      </c>
      <c r="L9610" s="13">
        <v>4.4699999999999997E-2</v>
      </c>
      <c r="M9610" s="13">
        <v>6.6900000000000001E-2</v>
      </c>
      <c r="N9610" s="13">
        <v>0.12</v>
      </c>
      <c r="O9610" s="13">
        <v>0</v>
      </c>
      <c r="P9610" s="12" t="str">
        <f>LEFT(Tabela2[[#This Row],[Código]],2)</f>
        <v>85</v>
      </c>
    </row>
    <row r="9611" spans="2:16" ht="15" customHeight="1" x14ac:dyDescent="0.25">
      <c r="B9611" s="36" t="str">
        <f>LOOKUP(Tabela2[[#This Row],[RESUMO]],Tabela3[Grupo],Tabela3[Meus produtos])</f>
        <v>Não</v>
      </c>
      <c r="C9611" s="30" t="s">
        <v>9147</v>
      </c>
      <c r="D9611" t="s">
        <v>21238</v>
      </c>
      <c r="E9611" t="s">
        <v>11853</v>
      </c>
      <c r="F9611" s="30" t="s">
        <v>19694</v>
      </c>
      <c r="G9611">
        <v>6.91</v>
      </c>
      <c r="H9611">
        <v>4.59</v>
      </c>
      <c r="I9611">
        <v>12</v>
      </c>
      <c r="J9611">
        <v>0</v>
      </c>
      <c r="K9611" s="13">
        <v>0.23499999999999999</v>
      </c>
      <c r="L9611" s="13">
        <v>4.5899999999999996E-2</v>
      </c>
      <c r="M9611" s="13">
        <v>6.9099999999999995E-2</v>
      </c>
      <c r="N9611" s="13">
        <v>0.12</v>
      </c>
      <c r="O9611" s="13">
        <v>0</v>
      </c>
      <c r="P9611" s="12" t="str">
        <f>LEFT(Tabela2[[#This Row],[Código]],2)</f>
        <v>85</v>
      </c>
    </row>
    <row r="9612" spans="2:16" ht="15" customHeight="1" x14ac:dyDescent="0.25">
      <c r="B9612" s="36" t="str">
        <f>LOOKUP(Tabela2[[#This Row],[RESUMO]],Tabela3[Grupo],Tabela3[Meus produtos])</f>
        <v>Não</v>
      </c>
      <c r="C9612" s="30" t="s">
        <v>9148</v>
      </c>
      <c r="D9612" t="s">
        <v>21238</v>
      </c>
      <c r="E9612" t="s">
        <v>11853</v>
      </c>
      <c r="F9612" s="30" t="s">
        <v>19699</v>
      </c>
      <c r="G9612">
        <v>6.69</v>
      </c>
      <c r="H9612">
        <v>4.47</v>
      </c>
      <c r="I9612">
        <v>12</v>
      </c>
      <c r="J9612">
        <v>0</v>
      </c>
      <c r="K9612" s="13">
        <v>0.2316</v>
      </c>
      <c r="L9612" s="13">
        <v>4.4699999999999997E-2</v>
      </c>
      <c r="M9612" s="13">
        <v>6.6900000000000001E-2</v>
      </c>
      <c r="N9612" s="13">
        <v>0.12</v>
      </c>
      <c r="O9612" s="13">
        <v>0</v>
      </c>
      <c r="P9612" s="12" t="str">
        <f>LEFT(Tabela2[[#This Row],[Código]],2)</f>
        <v>85</v>
      </c>
    </row>
    <row r="9613" spans="2:16" ht="15" customHeight="1" x14ac:dyDescent="0.25">
      <c r="B9613" s="36" t="str">
        <f>LOOKUP(Tabela2[[#This Row],[RESUMO]],Tabela3[Grupo],Tabela3[Meus produtos])</f>
        <v>Não</v>
      </c>
      <c r="C9613" s="30" t="s">
        <v>9148</v>
      </c>
      <c r="D9613" t="s">
        <v>124</v>
      </c>
      <c r="E9613" t="s">
        <v>11853</v>
      </c>
      <c r="F9613" s="30" t="s">
        <v>21550</v>
      </c>
      <c r="G9613">
        <v>6.42</v>
      </c>
      <c r="H9613">
        <v>4.2</v>
      </c>
      <c r="I9613">
        <v>12</v>
      </c>
      <c r="J9613">
        <v>0</v>
      </c>
      <c r="K9613" s="13">
        <v>0.22619999999999998</v>
      </c>
      <c r="L9613" s="13">
        <v>4.2000000000000003E-2</v>
      </c>
      <c r="M9613" s="13">
        <v>6.4199999999999993E-2</v>
      </c>
      <c r="N9613" s="13">
        <v>0.12</v>
      </c>
      <c r="O9613" s="13">
        <v>0</v>
      </c>
      <c r="P9613" s="12" t="str">
        <f>LEFT(Tabela2[[#This Row],[Código]],2)</f>
        <v>85</v>
      </c>
    </row>
    <row r="9614" spans="2:16" ht="15" customHeight="1" x14ac:dyDescent="0.25">
      <c r="B9614" s="36" t="str">
        <f>LOOKUP(Tabela2[[#This Row],[RESUMO]],Tabela3[Grupo],Tabela3[Meus produtos])</f>
        <v>Não</v>
      </c>
      <c r="C9614" s="30" t="s">
        <v>9149</v>
      </c>
      <c r="D9614" t="s">
        <v>21238</v>
      </c>
      <c r="E9614" t="s">
        <v>11853</v>
      </c>
      <c r="F9614" s="30" t="s">
        <v>19795</v>
      </c>
      <c r="G9614">
        <v>6.79</v>
      </c>
      <c r="H9614">
        <v>4.47</v>
      </c>
      <c r="I9614">
        <v>12</v>
      </c>
      <c r="J9614">
        <v>0</v>
      </c>
      <c r="K9614" s="13">
        <v>0.2326</v>
      </c>
      <c r="L9614" s="13">
        <v>4.4699999999999997E-2</v>
      </c>
      <c r="M9614" s="13">
        <v>6.7900000000000002E-2</v>
      </c>
      <c r="N9614" s="13">
        <v>0.12</v>
      </c>
      <c r="O9614" s="13">
        <v>0</v>
      </c>
      <c r="P9614" s="12" t="str">
        <f>LEFT(Tabela2[[#This Row],[Código]],2)</f>
        <v>85</v>
      </c>
    </row>
    <row r="9615" spans="2:16" ht="15" customHeight="1" x14ac:dyDescent="0.25">
      <c r="B9615" s="36" t="str">
        <f>LOOKUP(Tabela2[[#This Row],[RESUMO]],Tabela3[Grupo],Tabela3[Meus produtos])</f>
        <v>Não</v>
      </c>
      <c r="C9615" s="30" t="s">
        <v>9150</v>
      </c>
      <c r="D9615" t="s">
        <v>21238</v>
      </c>
      <c r="E9615" t="s">
        <v>11853</v>
      </c>
      <c r="F9615" s="30" t="s">
        <v>19796</v>
      </c>
      <c r="G9615">
        <v>6.47</v>
      </c>
      <c r="H9615">
        <v>4.47</v>
      </c>
      <c r="I9615">
        <v>12</v>
      </c>
      <c r="J9615">
        <v>0</v>
      </c>
      <c r="K9615" s="13">
        <v>0.22939999999999999</v>
      </c>
      <c r="L9615" s="13">
        <v>4.4699999999999997E-2</v>
      </c>
      <c r="M9615" s="13">
        <v>6.4699999999999994E-2</v>
      </c>
      <c r="N9615" s="13">
        <v>0.12</v>
      </c>
      <c r="O9615" s="13">
        <v>0</v>
      </c>
      <c r="P9615" s="12" t="str">
        <f>LEFT(Tabela2[[#This Row],[Código]],2)</f>
        <v>85</v>
      </c>
    </row>
    <row r="9616" spans="2:16" ht="15" customHeight="1" x14ac:dyDescent="0.25">
      <c r="B9616" s="36" t="str">
        <f>LOOKUP(Tabela2[[#This Row],[RESUMO]],Tabela3[Grupo],Tabela3[Meus produtos])</f>
        <v>Não</v>
      </c>
      <c r="C9616" s="30" t="s">
        <v>9151</v>
      </c>
      <c r="D9616" t="s">
        <v>21238</v>
      </c>
      <c r="E9616" t="s">
        <v>11853</v>
      </c>
      <c r="F9616" s="30" t="s">
        <v>19797</v>
      </c>
      <c r="G9616">
        <v>6.47</v>
      </c>
      <c r="H9616">
        <v>4.47</v>
      </c>
      <c r="I9616">
        <v>12</v>
      </c>
      <c r="J9616">
        <v>0</v>
      </c>
      <c r="K9616" s="13">
        <v>0.22939999999999999</v>
      </c>
      <c r="L9616" s="13">
        <v>4.4699999999999997E-2</v>
      </c>
      <c r="M9616" s="13">
        <v>6.4699999999999994E-2</v>
      </c>
      <c r="N9616" s="13">
        <v>0.12</v>
      </c>
      <c r="O9616" s="13">
        <v>0</v>
      </c>
      <c r="P9616" s="12" t="str">
        <f>LEFT(Tabela2[[#This Row],[Código]],2)</f>
        <v>85</v>
      </c>
    </row>
    <row r="9617" spans="2:16" ht="15" customHeight="1" x14ac:dyDescent="0.25">
      <c r="B9617" s="36" t="str">
        <f>LOOKUP(Tabela2[[#This Row],[RESUMO]],Tabela3[Grupo],Tabela3[Meus produtos])</f>
        <v>Não</v>
      </c>
      <c r="C9617" s="30" t="s">
        <v>9152</v>
      </c>
      <c r="D9617" t="s">
        <v>21238</v>
      </c>
      <c r="E9617" t="s">
        <v>11853</v>
      </c>
      <c r="F9617" s="30" t="s">
        <v>19798</v>
      </c>
      <c r="G9617">
        <v>6.88</v>
      </c>
      <c r="H9617">
        <v>4.47</v>
      </c>
      <c r="I9617">
        <v>12</v>
      </c>
      <c r="J9617">
        <v>0</v>
      </c>
      <c r="K9617" s="13">
        <v>0.23349999999999999</v>
      </c>
      <c r="L9617" s="13">
        <v>4.4699999999999997E-2</v>
      </c>
      <c r="M9617" s="13">
        <v>6.88E-2</v>
      </c>
      <c r="N9617" s="13">
        <v>0.12</v>
      </c>
      <c r="O9617" s="13">
        <v>0</v>
      </c>
      <c r="P9617" s="12" t="str">
        <f>LEFT(Tabela2[[#This Row],[Código]],2)</f>
        <v>85</v>
      </c>
    </row>
    <row r="9618" spans="2:16" ht="15" customHeight="1" x14ac:dyDescent="0.25">
      <c r="B9618" s="36" t="str">
        <f>LOOKUP(Tabela2[[#This Row],[RESUMO]],Tabela3[Grupo],Tabela3[Meus produtos])</f>
        <v>Não</v>
      </c>
      <c r="C9618" s="30" t="s">
        <v>9153</v>
      </c>
      <c r="D9618" t="s">
        <v>21238</v>
      </c>
      <c r="E9618" t="s">
        <v>11853</v>
      </c>
      <c r="F9618" s="30" t="s">
        <v>19799</v>
      </c>
      <c r="G9618">
        <v>31.52</v>
      </c>
      <c r="H9618">
        <v>17.239999999999998</v>
      </c>
      <c r="I9618">
        <v>12</v>
      </c>
      <c r="J9618">
        <v>0</v>
      </c>
      <c r="K9618" s="13">
        <v>0.60759999999999992</v>
      </c>
      <c r="L9618" s="13">
        <v>0.1724</v>
      </c>
      <c r="M9618" s="13">
        <v>0.31519999999999998</v>
      </c>
      <c r="N9618" s="13">
        <v>0.12</v>
      </c>
      <c r="O9618" s="13">
        <v>0</v>
      </c>
      <c r="P9618" s="12" t="str">
        <f>LEFT(Tabela2[[#This Row],[Código]],2)</f>
        <v>85</v>
      </c>
    </row>
    <row r="9619" spans="2:16" ht="15" customHeight="1" x14ac:dyDescent="0.25">
      <c r="B9619" s="36" t="str">
        <f>LOOKUP(Tabela2[[#This Row],[RESUMO]],Tabela3[Grupo],Tabela3[Meus produtos])</f>
        <v>Não</v>
      </c>
      <c r="C9619" s="30" t="s">
        <v>9154</v>
      </c>
      <c r="D9619" t="s">
        <v>21238</v>
      </c>
      <c r="E9619" t="s">
        <v>11853</v>
      </c>
      <c r="F9619" s="30" t="s">
        <v>19800</v>
      </c>
      <c r="G9619">
        <v>23.24</v>
      </c>
      <c r="H9619">
        <v>8.9600000000000009</v>
      </c>
      <c r="I9619">
        <v>12</v>
      </c>
      <c r="J9619">
        <v>0</v>
      </c>
      <c r="K9619" s="13">
        <v>0.442</v>
      </c>
      <c r="L9619" s="13">
        <v>8.9600000000000013E-2</v>
      </c>
      <c r="M9619" s="13">
        <v>0.2324</v>
      </c>
      <c r="N9619" s="13">
        <v>0.12</v>
      </c>
      <c r="O9619" s="13">
        <v>0</v>
      </c>
      <c r="P9619" s="12" t="str">
        <f>LEFT(Tabela2[[#This Row],[Código]],2)</f>
        <v>85</v>
      </c>
    </row>
    <row r="9620" spans="2:16" ht="15" customHeight="1" x14ac:dyDescent="0.25">
      <c r="B9620" s="36" t="str">
        <f>LOOKUP(Tabela2[[#This Row],[RESUMO]],Tabela3[Grupo],Tabela3[Meus produtos])</f>
        <v>Não</v>
      </c>
      <c r="C9620" s="30" t="s">
        <v>9155</v>
      </c>
      <c r="D9620" t="s">
        <v>21238</v>
      </c>
      <c r="E9620" t="s">
        <v>11853</v>
      </c>
      <c r="F9620" s="30" t="s">
        <v>19801</v>
      </c>
      <c r="G9620">
        <v>31.52</v>
      </c>
      <c r="H9620">
        <v>17.239999999999998</v>
      </c>
      <c r="I9620">
        <v>12</v>
      </c>
      <c r="J9620">
        <v>0</v>
      </c>
      <c r="K9620" s="13">
        <v>0.60759999999999992</v>
      </c>
      <c r="L9620" s="13">
        <v>0.1724</v>
      </c>
      <c r="M9620" s="13">
        <v>0.31519999999999998</v>
      </c>
      <c r="N9620" s="13">
        <v>0.12</v>
      </c>
      <c r="O9620" s="13">
        <v>0</v>
      </c>
      <c r="P9620" s="12" t="str">
        <f>LEFT(Tabela2[[#This Row],[Código]],2)</f>
        <v>85</v>
      </c>
    </row>
    <row r="9621" spans="2:16" ht="15" customHeight="1" x14ac:dyDescent="0.25">
      <c r="B9621" s="36" t="str">
        <f>LOOKUP(Tabela2[[#This Row],[RESUMO]],Tabela3[Grupo],Tabela3[Meus produtos])</f>
        <v>Não</v>
      </c>
      <c r="C9621" s="30" t="s">
        <v>9156</v>
      </c>
      <c r="D9621" t="s">
        <v>21238</v>
      </c>
      <c r="E9621" t="s">
        <v>11853</v>
      </c>
      <c r="F9621" s="30" t="s">
        <v>19802</v>
      </c>
      <c r="G9621">
        <v>27.57</v>
      </c>
      <c r="H9621">
        <v>13.29</v>
      </c>
      <c r="I9621">
        <v>12</v>
      </c>
      <c r="J9621">
        <v>0</v>
      </c>
      <c r="K9621" s="13">
        <v>0.52859999999999996</v>
      </c>
      <c r="L9621" s="13">
        <v>0.13289999999999999</v>
      </c>
      <c r="M9621" s="13">
        <v>0.2757</v>
      </c>
      <c r="N9621" s="13">
        <v>0.12</v>
      </c>
      <c r="O9621" s="13">
        <v>0</v>
      </c>
      <c r="P9621" s="12" t="str">
        <f>LEFT(Tabela2[[#This Row],[Código]],2)</f>
        <v>85</v>
      </c>
    </row>
    <row r="9622" spans="2:16" ht="15" customHeight="1" x14ac:dyDescent="0.25">
      <c r="B9622" s="36" t="str">
        <f>LOOKUP(Tabela2[[#This Row],[RESUMO]],Tabela3[Grupo],Tabela3[Meus produtos])</f>
        <v>Não</v>
      </c>
      <c r="C9622" s="30" t="s">
        <v>9157</v>
      </c>
      <c r="D9622" t="s">
        <v>21238</v>
      </c>
      <c r="E9622" t="s">
        <v>11853</v>
      </c>
      <c r="F9622" s="30" t="s">
        <v>19803</v>
      </c>
      <c r="G9622">
        <v>27.57</v>
      </c>
      <c r="H9622">
        <v>13.29</v>
      </c>
      <c r="I9622">
        <v>18</v>
      </c>
      <c r="J9622">
        <v>0</v>
      </c>
      <c r="K9622" s="13">
        <v>0.58860000000000001</v>
      </c>
      <c r="L9622" s="13">
        <v>0.13289999999999999</v>
      </c>
      <c r="M9622" s="13">
        <v>0.2757</v>
      </c>
      <c r="N9622" s="13">
        <v>0.18</v>
      </c>
      <c r="O9622" s="13">
        <v>0</v>
      </c>
      <c r="P9622" s="12" t="str">
        <f>LEFT(Tabela2[[#This Row],[Código]],2)</f>
        <v>85</v>
      </c>
    </row>
    <row r="9623" spans="2:16" ht="15" customHeight="1" x14ac:dyDescent="0.25">
      <c r="B9623" s="36" t="str">
        <f>LOOKUP(Tabela2[[#This Row],[RESUMO]],Tabela3[Grupo],Tabela3[Meus produtos])</f>
        <v>Não</v>
      </c>
      <c r="C9623" s="30" t="s">
        <v>9158</v>
      </c>
      <c r="D9623" t="s">
        <v>21238</v>
      </c>
      <c r="E9623" t="s">
        <v>11853</v>
      </c>
      <c r="F9623" s="30" t="s">
        <v>19804</v>
      </c>
      <c r="G9623">
        <v>9.6</v>
      </c>
      <c r="H9623">
        <v>5.77</v>
      </c>
      <c r="I9623">
        <v>12</v>
      </c>
      <c r="J9623">
        <v>0</v>
      </c>
      <c r="K9623" s="13">
        <v>0.2737</v>
      </c>
      <c r="L9623" s="13">
        <v>5.7699999999999994E-2</v>
      </c>
      <c r="M9623" s="13">
        <v>9.6000000000000002E-2</v>
      </c>
      <c r="N9623" s="13">
        <v>0.12</v>
      </c>
      <c r="O9623" s="13">
        <v>0</v>
      </c>
      <c r="P9623" s="12" t="str">
        <f>LEFT(Tabela2[[#This Row],[Código]],2)</f>
        <v>85</v>
      </c>
    </row>
    <row r="9624" spans="2:16" ht="15" customHeight="1" x14ac:dyDescent="0.25">
      <c r="B9624" s="36" t="str">
        <f>LOOKUP(Tabela2[[#This Row],[RESUMO]],Tabela3[Grupo],Tabela3[Meus produtos])</f>
        <v>Não</v>
      </c>
      <c r="C9624" s="30" t="s">
        <v>9159</v>
      </c>
      <c r="D9624" t="s">
        <v>21238</v>
      </c>
      <c r="E9624" t="s">
        <v>11853</v>
      </c>
      <c r="F9624" s="30" t="s">
        <v>19805</v>
      </c>
      <c r="G9624">
        <v>9.6</v>
      </c>
      <c r="H9624">
        <v>5.77</v>
      </c>
      <c r="I9624">
        <v>12</v>
      </c>
      <c r="J9624">
        <v>0</v>
      </c>
      <c r="K9624" s="13">
        <v>0.2737</v>
      </c>
      <c r="L9624" s="13">
        <v>5.7699999999999994E-2</v>
      </c>
      <c r="M9624" s="13">
        <v>9.6000000000000002E-2</v>
      </c>
      <c r="N9624" s="13">
        <v>0.12</v>
      </c>
      <c r="O9624" s="13">
        <v>0</v>
      </c>
      <c r="P9624" s="12" t="str">
        <f>LEFT(Tabela2[[#This Row],[Código]],2)</f>
        <v>85</v>
      </c>
    </row>
    <row r="9625" spans="2:16" ht="15" customHeight="1" x14ac:dyDescent="0.25">
      <c r="B9625" s="36" t="str">
        <f>LOOKUP(Tabela2[[#This Row],[RESUMO]],Tabela3[Grupo],Tabela3[Meus produtos])</f>
        <v>Não</v>
      </c>
      <c r="C9625" s="30" t="s">
        <v>9160</v>
      </c>
      <c r="D9625" t="s">
        <v>21238</v>
      </c>
      <c r="E9625" t="s">
        <v>11853</v>
      </c>
      <c r="F9625" s="30" t="s">
        <v>19806</v>
      </c>
      <c r="G9625">
        <v>9.06</v>
      </c>
      <c r="H9625">
        <v>5.77</v>
      </c>
      <c r="I9625">
        <v>12</v>
      </c>
      <c r="J9625">
        <v>0</v>
      </c>
      <c r="K9625" s="13">
        <v>0.26829999999999998</v>
      </c>
      <c r="L9625" s="13">
        <v>5.7699999999999994E-2</v>
      </c>
      <c r="M9625" s="13">
        <v>9.06E-2</v>
      </c>
      <c r="N9625" s="13">
        <v>0.12</v>
      </c>
      <c r="O9625" s="13">
        <v>0</v>
      </c>
      <c r="P9625" s="12" t="str">
        <f>LEFT(Tabela2[[#This Row],[Código]],2)</f>
        <v>85</v>
      </c>
    </row>
    <row r="9626" spans="2:16" ht="15" customHeight="1" x14ac:dyDescent="0.25">
      <c r="B9626" s="36" t="str">
        <f>LOOKUP(Tabela2[[#This Row],[RESUMO]],Tabela3[Grupo],Tabela3[Meus produtos])</f>
        <v>Não</v>
      </c>
      <c r="C9626" s="30" t="s">
        <v>9160</v>
      </c>
      <c r="D9626" t="s">
        <v>124</v>
      </c>
      <c r="E9626" t="s">
        <v>11853</v>
      </c>
      <c r="F9626" s="30" t="s">
        <v>21551</v>
      </c>
      <c r="G9626">
        <v>7.49</v>
      </c>
      <c r="H9626">
        <v>4.2</v>
      </c>
      <c r="I9626">
        <v>12</v>
      </c>
      <c r="J9626">
        <v>0</v>
      </c>
      <c r="K9626" s="13">
        <v>0.2369</v>
      </c>
      <c r="L9626" s="13">
        <v>4.2000000000000003E-2</v>
      </c>
      <c r="M9626" s="13">
        <v>7.4900000000000008E-2</v>
      </c>
      <c r="N9626" s="13">
        <v>0.12</v>
      </c>
      <c r="O9626" s="13">
        <v>0</v>
      </c>
      <c r="P9626" s="12" t="str">
        <f>LEFT(Tabela2[[#This Row],[Código]],2)</f>
        <v>85</v>
      </c>
    </row>
    <row r="9627" spans="2:16" ht="15" customHeight="1" x14ac:dyDescent="0.25">
      <c r="B9627" s="36" t="str">
        <f>LOOKUP(Tabela2[[#This Row],[RESUMO]],Tabela3[Grupo],Tabela3[Meus produtos])</f>
        <v>Não</v>
      </c>
      <c r="C9627" s="30" t="s">
        <v>9161</v>
      </c>
      <c r="D9627" t="s">
        <v>21238</v>
      </c>
      <c r="E9627" t="s">
        <v>11853</v>
      </c>
      <c r="F9627" s="30" t="s">
        <v>19807</v>
      </c>
      <c r="G9627">
        <v>9.6</v>
      </c>
      <c r="H9627">
        <v>5.77</v>
      </c>
      <c r="I9627">
        <v>12</v>
      </c>
      <c r="J9627">
        <v>0</v>
      </c>
      <c r="K9627" s="13">
        <v>0.2737</v>
      </c>
      <c r="L9627" s="13">
        <v>5.7699999999999994E-2</v>
      </c>
      <c r="M9627" s="13">
        <v>9.6000000000000002E-2</v>
      </c>
      <c r="N9627" s="13">
        <v>0.12</v>
      </c>
      <c r="O9627" s="13">
        <v>0</v>
      </c>
      <c r="P9627" s="12" t="str">
        <f>LEFT(Tabela2[[#This Row],[Código]],2)</f>
        <v>85</v>
      </c>
    </row>
    <row r="9628" spans="2:16" ht="15" customHeight="1" x14ac:dyDescent="0.25">
      <c r="B9628" s="36" t="str">
        <f>LOOKUP(Tabela2[[#This Row],[RESUMO]],Tabela3[Grupo],Tabela3[Meus produtos])</f>
        <v>Não</v>
      </c>
      <c r="C9628" s="30" t="s">
        <v>9162</v>
      </c>
      <c r="D9628" t="s">
        <v>21238</v>
      </c>
      <c r="E9628" t="s">
        <v>11853</v>
      </c>
      <c r="F9628" s="30" t="s">
        <v>19808</v>
      </c>
      <c r="G9628">
        <v>9.43</v>
      </c>
      <c r="H9628">
        <v>5.77</v>
      </c>
      <c r="I9628">
        <v>12</v>
      </c>
      <c r="J9628">
        <v>0</v>
      </c>
      <c r="K9628" s="13">
        <v>0.27200000000000002</v>
      </c>
      <c r="L9628" s="13">
        <v>5.7699999999999994E-2</v>
      </c>
      <c r="M9628" s="13">
        <v>9.4299999999999995E-2</v>
      </c>
      <c r="N9628" s="13">
        <v>0.12</v>
      </c>
      <c r="O9628" s="13">
        <v>0</v>
      </c>
      <c r="P9628" s="12" t="str">
        <f>LEFT(Tabela2[[#This Row],[Código]],2)</f>
        <v>85</v>
      </c>
    </row>
    <row r="9629" spans="2:16" ht="15" customHeight="1" x14ac:dyDescent="0.25">
      <c r="B9629" s="36" t="str">
        <f>LOOKUP(Tabela2[[#This Row],[RESUMO]],Tabela3[Grupo],Tabela3[Meus produtos])</f>
        <v>Não</v>
      </c>
      <c r="C9629" s="30" t="s">
        <v>9163</v>
      </c>
      <c r="D9629" t="s">
        <v>21238</v>
      </c>
      <c r="E9629" t="s">
        <v>11853</v>
      </c>
      <c r="F9629" s="30" t="s">
        <v>19809</v>
      </c>
      <c r="G9629">
        <v>19.989999999999998</v>
      </c>
      <c r="H9629">
        <v>4.2</v>
      </c>
      <c r="I9629">
        <v>18</v>
      </c>
      <c r="J9629">
        <v>0</v>
      </c>
      <c r="K9629" s="13">
        <v>0.4219</v>
      </c>
      <c r="L9629" s="13">
        <v>4.2000000000000003E-2</v>
      </c>
      <c r="M9629" s="13">
        <v>0.19989999999999999</v>
      </c>
      <c r="N9629" s="13">
        <v>0.18</v>
      </c>
      <c r="O9629" s="13">
        <v>0</v>
      </c>
      <c r="P9629" s="12" t="str">
        <f>LEFT(Tabela2[[#This Row],[Código]],2)</f>
        <v>85</v>
      </c>
    </row>
    <row r="9630" spans="2:16" ht="15" customHeight="1" x14ac:dyDescent="0.25">
      <c r="B9630" s="36" t="str">
        <f>LOOKUP(Tabela2[[#This Row],[RESUMO]],Tabela3[Grupo],Tabela3[Meus produtos])</f>
        <v>Não</v>
      </c>
      <c r="C9630" s="30" t="s">
        <v>9164</v>
      </c>
      <c r="D9630" t="s">
        <v>21238</v>
      </c>
      <c r="E9630" t="s">
        <v>11853</v>
      </c>
      <c r="F9630" s="30" t="s">
        <v>19810</v>
      </c>
      <c r="G9630">
        <v>8.16</v>
      </c>
      <c r="H9630">
        <v>6.16</v>
      </c>
      <c r="I9630">
        <v>12</v>
      </c>
      <c r="J9630">
        <v>0</v>
      </c>
      <c r="K9630" s="13">
        <v>0.26319999999999999</v>
      </c>
      <c r="L9630" s="13">
        <v>6.1600000000000002E-2</v>
      </c>
      <c r="M9630" s="13">
        <v>8.1600000000000006E-2</v>
      </c>
      <c r="N9630" s="13">
        <v>0.12</v>
      </c>
      <c r="O9630" s="13">
        <v>0</v>
      </c>
      <c r="P9630" s="12" t="str">
        <f>LEFT(Tabela2[[#This Row],[Código]],2)</f>
        <v>85</v>
      </c>
    </row>
    <row r="9631" spans="2:16" ht="15" customHeight="1" x14ac:dyDescent="0.25">
      <c r="B9631" s="36" t="str">
        <f>LOOKUP(Tabela2[[#This Row],[RESUMO]],Tabela3[Grupo],Tabela3[Meus produtos])</f>
        <v>Não</v>
      </c>
      <c r="C9631" s="30" t="s">
        <v>9165</v>
      </c>
      <c r="D9631" t="s">
        <v>21238</v>
      </c>
      <c r="E9631" t="s">
        <v>11853</v>
      </c>
      <c r="F9631" s="30" t="s">
        <v>19811</v>
      </c>
      <c r="G9631">
        <v>21.95</v>
      </c>
      <c r="H9631">
        <v>6.16</v>
      </c>
      <c r="I9631">
        <v>12</v>
      </c>
      <c r="J9631">
        <v>0</v>
      </c>
      <c r="K9631" s="13">
        <v>0.40110000000000001</v>
      </c>
      <c r="L9631" s="13">
        <v>6.1600000000000002E-2</v>
      </c>
      <c r="M9631" s="13">
        <v>0.2195</v>
      </c>
      <c r="N9631" s="13">
        <v>0.12</v>
      </c>
      <c r="O9631" s="13">
        <v>0</v>
      </c>
      <c r="P9631" s="12" t="str">
        <f>LEFT(Tabela2[[#This Row],[Código]],2)</f>
        <v>85</v>
      </c>
    </row>
    <row r="9632" spans="2:16" ht="15" customHeight="1" x14ac:dyDescent="0.25">
      <c r="B9632" s="36" t="str">
        <f>LOOKUP(Tabela2[[#This Row],[RESUMO]],Tabela3[Grupo],Tabela3[Meus produtos])</f>
        <v>Não</v>
      </c>
      <c r="C9632" s="30" t="s">
        <v>22634</v>
      </c>
      <c r="D9632" t="s">
        <v>21238</v>
      </c>
      <c r="E9632" t="s">
        <v>11853</v>
      </c>
      <c r="F9632" s="30" t="s">
        <v>22635</v>
      </c>
      <c r="G9632">
        <v>15.29</v>
      </c>
      <c r="H9632">
        <v>13.29</v>
      </c>
      <c r="I9632">
        <v>18</v>
      </c>
      <c r="J9632">
        <v>0</v>
      </c>
      <c r="K9632" s="13">
        <v>0.46579999999999994</v>
      </c>
      <c r="L9632" s="13">
        <v>0.13289999999999999</v>
      </c>
      <c r="M9632" s="13">
        <v>0.15289999999999998</v>
      </c>
      <c r="N9632" s="13">
        <v>0.18</v>
      </c>
      <c r="O9632" s="13">
        <v>0</v>
      </c>
      <c r="P9632" s="12" t="str">
        <f>LEFT(Tabela2[[#This Row],[Código]],2)</f>
        <v>85</v>
      </c>
    </row>
    <row r="9633" spans="2:16" ht="15" customHeight="1" x14ac:dyDescent="0.25">
      <c r="B9633" s="36" t="str">
        <f>LOOKUP(Tabela2[[#This Row],[RESUMO]],Tabela3[Grupo],Tabela3[Meus produtos])</f>
        <v>Não</v>
      </c>
      <c r="C9633" s="30" t="s">
        <v>9166</v>
      </c>
      <c r="D9633" t="s">
        <v>21238</v>
      </c>
      <c r="E9633" t="s">
        <v>11853</v>
      </c>
      <c r="F9633" s="30" t="s">
        <v>19812</v>
      </c>
      <c r="G9633">
        <v>29.08</v>
      </c>
      <c r="H9633">
        <v>13.29</v>
      </c>
      <c r="I9633">
        <v>12</v>
      </c>
      <c r="J9633">
        <v>0</v>
      </c>
      <c r="K9633" s="13">
        <v>0.54369999999999996</v>
      </c>
      <c r="L9633" s="13">
        <v>0.13289999999999999</v>
      </c>
      <c r="M9633" s="13">
        <v>0.2908</v>
      </c>
      <c r="N9633" s="13">
        <v>0.12</v>
      </c>
      <c r="O9633" s="13">
        <v>0</v>
      </c>
      <c r="P9633" s="12" t="str">
        <f>LEFT(Tabela2[[#This Row],[Código]],2)</f>
        <v>85</v>
      </c>
    </row>
    <row r="9634" spans="2:16" ht="15" customHeight="1" x14ac:dyDescent="0.25">
      <c r="B9634" s="36" t="str">
        <f>LOOKUP(Tabela2[[#This Row],[RESUMO]],Tabela3[Grupo],Tabela3[Meus produtos])</f>
        <v>Não</v>
      </c>
      <c r="C9634" s="30" t="s">
        <v>9167</v>
      </c>
      <c r="D9634" t="s">
        <v>21238</v>
      </c>
      <c r="E9634" t="s">
        <v>11853</v>
      </c>
      <c r="F9634" s="30" t="s">
        <v>19813</v>
      </c>
      <c r="G9634">
        <v>29.08</v>
      </c>
      <c r="H9634">
        <v>13.29</v>
      </c>
      <c r="I9634">
        <v>12</v>
      </c>
      <c r="J9634">
        <v>0</v>
      </c>
      <c r="K9634" s="13">
        <v>0.54369999999999996</v>
      </c>
      <c r="L9634" s="13">
        <v>0.13289999999999999</v>
      </c>
      <c r="M9634" s="13">
        <v>0.2908</v>
      </c>
      <c r="N9634" s="13">
        <v>0.12</v>
      </c>
      <c r="O9634" s="13">
        <v>0</v>
      </c>
      <c r="P9634" s="12" t="str">
        <f>LEFT(Tabela2[[#This Row],[Código]],2)</f>
        <v>85</v>
      </c>
    </row>
    <row r="9635" spans="2:16" ht="15" customHeight="1" x14ac:dyDescent="0.25">
      <c r="B9635" s="36" t="str">
        <f>LOOKUP(Tabela2[[#This Row],[RESUMO]],Tabela3[Grupo],Tabela3[Meus produtos])</f>
        <v>Não</v>
      </c>
      <c r="C9635" s="30" t="s">
        <v>9168</v>
      </c>
      <c r="D9635" t="s">
        <v>21238</v>
      </c>
      <c r="E9635" t="s">
        <v>11853</v>
      </c>
      <c r="F9635" s="30" t="s">
        <v>19814</v>
      </c>
      <c r="G9635">
        <v>24.75</v>
      </c>
      <c r="H9635">
        <v>8.9600000000000009</v>
      </c>
      <c r="I9635">
        <v>12</v>
      </c>
      <c r="J9635">
        <v>0</v>
      </c>
      <c r="K9635" s="13">
        <v>0.45710000000000001</v>
      </c>
      <c r="L9635" s="13">
        <v>8.9600000000000013E-2</v>
      </c>
      <c r="M9635" s="13">
        <v>0.2475</v>
      </c>
      <c r="N9635" s="13">
        <v>0.12</v>
      </c>
      <c r="O9635" s="13">
        <v>0</v>
      </c>
      <c r="P9635" s="12" t="str">
        <f>LEFT(Tabela2[[#This Row],[Código]],2)</f>
        <v>85</v>
      </c>
    </row>
    <row r="9636" spans="2:16" ht="15" customHeight="1" x14ac:dyDescent="0.25">
      <c r="B9636" s="36" t="str">
        <f>LOOKUP(Tabela2[[#This Row],[RESUMO]],Tabela3[Grupo],Tabela3[Meus produtos])</f>
        <v>Não</v>
      </c>
      <c r="C9636" s="30" t="s">
        <v>9169</v>
      </c>
      <c r="D9636" t="s">
        <v>21238</v>
      </c>
      <c r="E9636" t="s">
        <v>11853</v>
      </c>
      <c r="F9636" s="30" t="s">
        <v>19815</v>
      </c>
      <c r="G9636">
        <v>29.08</v>
      </c>
      <c r="H9636">
        <v>13.29</v>
      </c>
      <c r="I9636">
        <v>12</v>
      </c>
      <c r="J9636">
        <v>0</v>
      </c>
      <c r="K9636" s="13">
        <v>0.54369999999999996</v>
      </c>
      <c r="L9636" s="13">
        <v>0.13289999999999999</v>
      </c>
      <c r="M9636" s="13">
        <v>0.2908</v>
      </c>
      <c r="N9636" s="13">
        <v>0.12</v>
      </c>
      <c r="O9636" s="13">
        <v>0</v>
      </c>
      <c r="P9636" s="12" t="str">
        <f>LEFT(Tabela2[[#This Row],[Código]],2)</f>
        <v>85</v>
      </c>
    </row>
    <row r="9637" spans="2:16" ht="15" customHeight="1" x14ac:dyDescent="0.25">
      <c r="B9637" s="36" t="str">
        <f>LOOKUP(Tabela2[[#This Row],[RESUMO]],Tabela3[Grupo],Tabela3[Meus produtos])</f>
        <v>Não</v>
      </c>
      <c r="C9637" s="30" t="s">
        <v>9170</v>
      </c>
      <c r="D9637" t="s">
        <v>21238</v>
      </c>
      <c r="E9637" t="s">
        <v>11853</v>
      </c>
      <c r="F9637" s="30" t="s">
        <v>19816</v>
      </c>
      <c r="G9637">
        <v>21.95</v>
      </c>
      <c r="H9637">
        <v>6.16</v>
      </c>
      <c r="I9637">
        <v>12</v>
      </c>
      <c r="J9637">
        <v>0</v>
      </c>
      <c r="K9637" s="13">
        <v>0.40110000000000001</v>
      </c>
      <c r="L9637" s="13">
        <v>6.1600000000000002E-2</v>
      </c>
      <c r="M9637" s="13">
        <v>0.2195</v>
      </c>
      <c r="N9637" s="13">
        <v>0.12</v>
      </c>
      <c r="O9637" s="13">
        <v>0</v>
      </c>
      <c r="P9637" s="12" t="str">
        <f>LEFT(Tabela2[[#This Row],[Código]],2)</f>
        <v>85</v>
      </c>
    </row>
    <row r="9638" spans="2:16" ht="15" customHeight="1" x14ac:dyDescent="0.25">
      <c r="B9638" s="36" t="str">
        <f>LOOKUP(Tabela2[[#This Row],[RESUMO]],Tabela3[Grupo],Tabela3[Meus produtos])</f>
        <v>Não</v>
      </c>
      <c r="C9638" s="30" t="s">
        <v>22636</v>
      </c>
      <c r="D9638" t="s">
        <v>21238</v>
      </c>
      <c r="E9638" t="s">
        <v>11853</v>
      </c>
      <c r="F9638" s="30" t="s">
        <v>22635</v>
      </c>
      <c r="G9638">
        <v>15.29</v>
      </c>
      <c r="H9638">
        <v>13.29</v>
      </c>
      <c r="I9638">
        <v>12</v>
      </c>
      <c r="J9638">
        <v>0</v>
      </c>
      <c r="K9638" s="13">
        <v>0.40579999999999994</v>
      </c>
      <c r="L9638" s="13">
        <v>0.13289999999999999</v>
      </c>
      <c r="M9638" s="13">
        <v>0.15289999999999998</v>
      </c>
      <c r="N9638" s="13">
        <v>0.12</v>
      </c>
      <c r="O9638" s="13">
        <v>0</v>
      </c>
      <c r="P9638" s="12" t="str">
        <f>LEFT(Tabela2[[#This Row],[Código]],2)</f>
        <v>85</v>
      </c>
    </row>
    <row r="9639" spans="2:16" ht="15" customHeight="1" x14ac:dyDescent="0.25">
      <c r="B9639" s="36" t="str">
        <f>LOOKUP(Tabela2[[#This Row],[RESUMO]],Tabela3[Grupo],Tabela3[Meus produtos])</f>
        <v>Não</v>
      </c>
      <c r="C9639" s="30" t="s">
        <v>9171</v>
      </c>
      <c r="D9639" t="s">
        <v>21238</v>
      </c>
      <c r="E9639" t="s">
        <v>11853</v>
      </c>
      <c r="F9639" s="30" t="s">
        <v>19817</v>
      </c>
      <c r="G9639">
        <v>29.08</v>
      </c>
      <c r="H9639">
        <v>13.29</v>
      </c>
      <c r="I9639">
        <v>12</v>
      </c>
      <c r="J9639">
        <v>0</v>
      </c>
      <c r="K9639" s="13">
        <v>0.54369999999999996</v>
      </c>
      <c r="L9639" s="13">
        <v>0.13289999999999999</v>
      </c>
      <c r="M9639" s="13">
        <v>0.2908</v>
      </c>
      <c r="N9639" s="13">
        <v>0.12</v>
      </c>
      <c r="O9639" s="13">
        <v>0</v>
      </c>
      <c r="P9639" s="12" t="str">
        <f>LEFT(Tabela2[[#This Row],[Código]],2)</f>
        <v>85</v>
      </c>
    </row>
    <row r="9640" spans="2:16" ht="15" customHeight="1" x14ac:dyDescent="0.25">
      <c r="B9640" s="36" t="str">
        <f>LOOKUP(Tabela2[[#This Row],[RESUMO]],Tabela3[Grupo],Tabela3[Meus produtos])</f>
        <v>Não</v>
      </c>
      <c r="C9640" s="30" t="s">
        <v>9172</v>
      </c>
      <c r="D9640" t="s">
        <v>21238</v>
      </c>
      <c r="E9640" t="s">
        <v>11853</v>
      </c>
      <c r="F9640" s="30" t="s">
        <v>19818</v>
      </c>
      <c r="G9640">
        <v>21.95</v>
      </c>
      <c r="H9640">
        <v>6.16</v>
      </c>
      <c r="I9640">
        <v>12</v>
      </c>
      <c r="J9640">
        <v>0</v>
      </c>
      <c r="K9640" s="13">
        <v>0.40110000000000001</v>
      </c>
      <c r="L9640" s="13">
        <v>6.1600000000000002E-2</v>
      </c>
      <c r="M9640" s="13">
        <v>0.2195</v>
      </c>
      <c r="N9640" s="13">
        <v>0.12</v>
      </c>
      <c r="O9640" s="13">
        <v>0</v>
      </c>
      <c r="P9640" s="12" t="str">
        <f>LEFT(Tabela2[[#This Row],[Código]],2)</f>
        <v>85</v>
      </c>
    </row>
    <row r="9641" spans="2:16" ht="15" customHeight="1" x14ac:dyDescent="0.25">
      <c r="B9641" s="36" t="str">
        <f>LOOKUP(Tabela2[[#This Row],[RESUMO]],Tabela3[Grupo],Tabela3[Meus produtos])</f>
        <v>Não</v>
      </c>
      <c r="C9641" s="30" t="s">
        <v>9173</v>
      </c>
      <c r="D9641" t="s">
        <v>21238</v>
      </c>
      <c r="E9641" t="s">
        <v>11853</v>
      </c>
      <c r="F9641" s="30" t="s">
        <v>19819</v>
      </c>
      <c r="G9641">
        <v>29.08</v>
      </c>
      <c r="H9641">
        <v>13.29</v>
      </c>
      <c r="I9641">
        <v>12</v>
      </c>
      <c r="J9641">
        <v>0</v>
      </c>
      <c r="K9641" s="13">
        <v>0.54369999999999996</v>
      </c>
      <c r="L9641" s="13">
        <v>0.13289999999999999</v>
      </c>
      <c r="M9641" s="13">
        <v>0.2908</v>
      </c>
      <c r="N9641" s="13">
        <v>0.12</v>
      </c>
      <c r="O9641" s="13">
        <v>0</v>
      </c>
      <c r="P9641" s="12" t="str">
        <f>LEFT(Tabela2[[#This Row],[Código]],2)</f>
        <v>85</v>
      </c>
    </row>
    <row r="9642" spans="2:16" ht="15" customHeight="1" x14ac:dyDescent="0.25">
      <c r="B9642" s="36" t="str">
        <f>LOOKUP(Tabela2[[#This Row],[RESUMO]],Tabela3[Grupo],Tabela3[Meus produtos])</f>
        <v>Não</v>
      </c>
      <c r="C9642" s="30" t="s">
        <v>9174</v>
      </c>
      <c r="D9642" t="s">
        <v>21238</v>
      </c>
      <c r="E9642" t="s">
        <v>11853</v>
      </c>
      <c r="F9642" s="30" t="s">
        <v>19820</v>
      </c>
      <c r="G9642">
        <v>21.95</v>
      </c>
      <c r="H9642">
        <v>6.16</v>
      </c>
      <c r="I9642">
        <v>12</v>
      </c>
      <c r="J9642">
        <v>0</v>
      </c>
      <c r="K9642" s="13">
        <v>0.40110000000000001</v>
      </c>
      <c r="L9642" s="13">
        <v>6.1600000000000002E-2</v>
      </c>
      <c r="M9642" s="13">
        <v>0.2195</v>
      </c>
      <c r="N9642" s="13">
        <v>0.12</v>
      </c>
      <c r="O9642" s="13">
        <v>0</v>
      </c>
      <c r="P9642" s="12" t="str">
        <f>LEFT(Tabela2[[#This Row],[Código]],2)</f>
        <v>85</v>
      </c>
    </row>
    <row r="9643" spans="2:16" ht="15" customHeight="1" x14ac:dyDescent="0.25">
      <c r="B9643" s="36" t="str">
        <f>LOOKUP(Tabela2[[#This Row],[RESUMO]],Tabela3[Grupo],Tabela3[Meus produtos])</f>
        <v>Não</v>
      </c>
      <c r="C9643" s="30" t="s">
        <v>9175</v>
      </c>
      <c r="D9643" t="s">
        <v>21238</v>
      </c>
      <c r="E9643" t="s">
        <v>11853</v>
      </c>
      <c r="F9643" s="30" t="s">
        <v>19821</v>
      </c>
      <c r="G9643">
        <v>29.08</v>
      </c>
      <c r="H9643">
        <v>13.29</v>
      </c>
      <c r="I9643">
        <v>12</v>
      </c>
      <c r="J9643">
        <v>0</v>
      </c>
      <c r="K9643" s="13">
        <v>0.54369999999999996</v>
      </c>
      <c r="L9643" s="13">
        <v>0.13289999999999999</v>
      </c>
      <c r="M9643" s="13">
        <v>0.2908</v>
      </c>
      <c r="N9643" s="13">
        <v>0.12</v>
      </c>
      <c r="O9643" s="13">
        <v>0</v>
      </c>
      <c r="P9643" s="12" t="str">
        <f>LEFT(Tabela2[[#This Row],[Código]],2)</f>
        <v>85</v>
      </c>
    </row>
    <row r="9644" spans="2:16" ht="15" customHeight="1" x14ac:dyDescent="0.25">
      <c r="B9644" s="36" t="str">
        <f>LOOKUP(Tabela2[[#This Row],[RESUMO]],Tabela3[Grupo],Tabela3[Meus produtos])</f>
        <v>Não</v>
      </c>
      <c r="C9644" s="30" t="s">
        <v>9176</v>
      </c>
      <c r="D9644" t="s">
        <v>21238</v>
      </c>
      <c r="E9644" t="s">
        <v>11853</v>
      </c>
      <c r="F9644" s="30" t="s">
        <v>19822</v>
      </c>
      <c r="G9644">
        <v>8.16</v>
      </c>
      <c r="H9644">
        <v>6.16</v>
      </c>
      <c r="I9644">
        <v>12</v>
      </c>
      <c r="J9644">
        <v>0</v>
      </c>
      <c r="K9644" s="13">
        <v>0.26319999999999999</v>
      </c>
      <c r="L9644" s="13">
        <v>6.1600000000000002E-2</v>
      </c>
      <c r="M9644" s="13">
        <v>8.1600000000000006E-2</v>
      </c>
      <c r="N9644" s="13">
        <v>0.12</v>
      </c>
      <c r="O9644" s="13">
        <v>0</v>
      </c>
      <c r="P9644" s="12" t="str">
        <f>LEFT(Tabela2[[#This Row],[Código]],2)</f>
        <v>85</v>
      </c>
    </row>
    <row r="9645" spans="2:16" ht="15" customHeight="1" x14ac:dyDescent="0.25">
      <c r="B9645" s="36" t="str">
        <f>LOOKUP(Tabela2[[#This Row],[RESUMO]],Tabela3[Grupo],Tabela3[Meus produtos])</f>
        <v>Não</v>
      </c>
      <c r="C9645" s="30" t="s">
        <v>9177</v>
      </c>
      <c r="D9645" t="s">
        <v>21238</v>
      </c>
      <c r="E9645" t="s">
        <v>11853</v>
      </c>
      <c r="F9645" s="30" t="s">
        <v>19823</v>
      </c>
      <c r="G9645">
        <v>29.08</v>
      </c>
      <c r="H9645">
        <v>13.29</v>
      </c>
      <c r="I9645">
        <v>12</v>
      </c>
      <c r="J9645">
        <v>0</v>
      </c>
      <c r="K9645" s="13">
        <v>0.54369999999999996</v>
      </c>
      <c r="L9645" s="13">
        <v>0.13289999999999999</v>
      </c>
      <c r="M9645" s="13">
        <v>0.2908</v>
      </c>
      <c r="N9645" s="13">
        <v>0.12</v>
      </c>
      <c r="O9645" s="13">
        <v>0</v>
      </c>
      <c r="P9645" s="12" t="str">
        <f>LEFT(Tabela2[[#This Row],[Código]],2)</f>
        <v>85</v>
      </c>
    </row>
    <row r="9646" spans="2:16" ht="15" customHeight="1" x14ac:dyDescent="0.25">
      <c r="B9646" s="36" t="str">
        <f>LOOKUP(Tabela2[[#This Row],[RESUMO]],Tabela3[Grupo],Tabela3[Meus produtos])</f>
        <v>Não</v>
      </c>
      <c r="C9646" s="30" t="s">
        <v>9178</v>
      </c>
      <c r="D9646" t="s">
        <v>21238</v>
      </c>
      <c r="E9646" t="s">
        <v>11853</v>
      </c>
      <c r="F9646" s="30" t="s">
        <v>19824</v>
      </c>
      <c r="G9646">
        <v>27.57</v>
      </c>
      <c r="H9646">
        <v>13.29</v>
      </c>
      <c r="I9646">
        <v>18</v>
      </c>
      <c r="J9646">
        <v>0</v>
      </c>
      <c r="K9646" s="13">
        <v>0.58860000000000001</v>
      </c>
      <c r="L9646" s="13">
        <v>0.13289999999999999</v>
      </c>
      <c r="M9646" s="13">
        <v>0.2757</v>
      </c>
      <c r="N9646" s="13">
        <v>0.18</v>
      </c>
      <c r="O9646" s="13">
        <v>0</v>
      </c>
      <c r="P9646" s="12" t="str">
        <f>LEFT(Tabela2[[#This Row],[Código]],2)</f>
        <v>85</v>
      </c>
    </row>
    <row r="9647" spans="2:16" ht="15" customHeight="1" x14ac:dyDescent="0.25">
      <c r="B9647" s="36" t="str">
        <f>LOOKUP(Tabela2[[#This Row],[RESUMO]],Tabela3[Grupo],Tabela3[Meus produtos])</f>
        <v>Não</v>
      </c>
      <c r="C9647" s="30" t="s">
        <v>9179</v>
      </c>
      <c r="D9647" t="s">
        <v>21238</v>
      </c>
      <c r="E9647" t="s">
        <v>11853</v>
      </c>
      <c r="F9647" s="30" t="s">
        <v>19825</v>
      </c>
      <c r="G9647">
        <v>29.08</v>
      </c>
      <c r="H9647">
        <v>13.29</v>
      </c>
      <c r="I9647">
        <v>18</v>
      </c>
      <c r="J9647">
        <v>0</v>
      </c>
      <c r="K9647" s="13">
        <v>0.6036999999999999</v>
      </c>
      <c r="L9647" s="13">
        <v>0.13289999999999999</v>
      </c>
      <c r="M9647" s="13">
        <v>0.2908</v>
      </c>
      <c r="N9647" s="13">
        <v>0.18</v>
      </c>
      <c r="O9647" s="13">
        <v>0</v>
      </c>
      <c r="P9647" s="12" t="str">
        <f>LEFT(Tabela2[[#This Row],[Código]],2)</f>
        <v>85</v>
      </c>
    </row>
    <row r="9648" spans="2:16" ht="15" customHeight="1" x14ac:dyDescent="0.25">
      <c r="B9648" s="36" t="str">
        <f>LOOKUP(Tabela2[[#This Row],[RESUMO]],Tabela3[Grupo],Tabela3[Meus produtos])</f>
        <v>Não</v>
      </c>
      <c r="C9648" s="30" t="s">
        <v>9180</v>
      </c>
      <c r="D9648" t="s">
        <v>21238</v>
      </c>
      <c r="E9648" t="s">
        <v>11853</v>
      </c>
      <c r="F9648" s="30" t="s">
        <v>19826</v>
      </c>
      <c r="G9648">
        <v>29.08</v>
      </c>
      <c r="H9648">
        <v>13.29</v>
      </c>
      <c r="I9648">
        <v>18</v>
      </c>
      <c r="J9648">
        <v>0</v>
      </c>
      <c r="K9648" s="13">
        <v>0.6036999999999999</v>
      </c>
      <c r="L9648" s="13">
        <v>0.13289999999999999</v>
      </c>
      <c r="M9648" s="13">
        <v>0.2908</v>
      </c>
      <c r="N9648" s="13">
        <v>0.18</v>
      </c>
      <c r="O9648" s="13">
        <v>0</v>
      </c>
      <c r="P9648" s="12" t="str">
        <f>LEFT(Tabela2[[#This Row],[Código]],2)</f>
        <v>85</v>
      </c>
    </row>
    <row r="9649" spans="2:16" ht="15" customHeight="1" x14ac:dyDescent="0.25">
      <c r="B9649" s="36" t="str">
        <f>LOOKUP(Tabela2[[#This Row],[RESUMO]],Tabela3[Grupo],Tabela3[Meus produtos])</f>
        <v>Não</v>
      </c>
      <c r="C9649" s="30" t="s">
        <v>9181</v>
      </c>
      <c r="D9649" t="s">
        <v>21238</v>
      </c>
      <c r="E9649" t="s">
        <v>11853</v>
      </c>
      <c r="F9649" s="30" t="s">
        <v>19827</v>
      </c>
      <c r="G9649">
        <v>8.16</v>
      </c>
      <c r="H9649">
        <v>6.16</v>
      </c>
      <c r="I9649">
        <v>12</v>
      </c>
      <c r="J9649">
        <v>0</v>
      </c>
      <c r="K9649" s="13">
        <v>0.26319999999999999</v>
      </c>
      <c r="L9649" s="13">
        <v>6.1600000000000002E-2</v>
      </c>
      <c r="M9649" s="13">
        <v>8.1600000000000006E-2</v>
      </c>
      <c r="N9649" s="13">
        <v>0.12</v>
      </c>
      <c r="O9649" s="13">
        <v>0</v>
      </c>
      <c r="P9649" s="12" t="str">
        <f>LEFT(Tabela2[[#This Row],[Código]],2)</f>
        <v>85</v>
      </c>
    </row>
    <row r="9650" spans="2:16" ht="15" customHeight="1" x14ac:dyDescent="0.25">
      <c r="B9650" s="36" t="str">
        <f>LOOKUP(Tabela2[[#This Row],[RESUMO]],Tabela3[Grupo],Tabela3[Meus produtos])</f>
        <v>Não</v>
      </c>
      <c r="C9650" s="30" t="s">
        <v>9182</v>
      </c>
      <c r="D9650" t="s">
        <v>21238</v>
      </c>
      <c r="E9650" t="s">
        <v>11853</v>
      </c>
      <c r="F9650" s="30" t="s">
        <v>19828</v>
      </c>
      <c r="G9650">
        <v>29.08</v>
      </c>
      <c r="H9650">
        <v>13.29</v>
      </c>
      <c r="I9650">
        <v>18</v>
      </c>
      <c r="J9650">
        <v>0</v>
      </c>
      <c r="K9650" s="13">
        <v>0.6036999999999999</v>
      </c>
      <c r="L9650" s="13">
        <v>0.13289999999999999</v>
      </c>
      <c r="M9650" s="13">
        <v>0.2908</v>
      </c>
      <c r="N9650" s="13">
        <v>0.18</v>
      </c>
      <c r="O9650" s="13">
        <v>0</v>
      </c>
      <c r="P9650" s="12" t="str">
        <f>LEFT(Tabela2[[#This Row],[Código]],2)</f>
        <v>85</v>
      </c>
    </row>
    <row r="9651" spans="2:16" ht="15" customHeight="1" x14ac:dyDescent="0.25">
      <c r="B9651" s="36" t="str">
        <f>LOOKUP(Tabela2[[#This Row],[RESUMO]],Tabela3[Grupo],Tabela3[Meus produtos])</f>
        <v>Não</v>
      </c>
      <c r="C9651" s="30" t="s">
        <v>9183</v>
      </c>
      <c r="D9651" t="s">
        <v>21238</v>
      </c>
      <c r="E9651" t="s">
        <v>11853</v>
      </c>
      <c r="F9651" s="30" t="s">
        <v>19829</v>
      </c>
      <c r="G9651">
        <v>29.08</v>
      </c>
      <c r="H9651">
        <v>13.29</v>
      </c>
      <c r="I9651">
        <v>18</v>
      </c>
      <c r="J9651">
        <v>0</v>
      </c>
      <c r="K9651" s="13">
        <v>0.6036999999999999</v>
      </c>
      <c r="L9651" s="13">
        <v>0.13289999999999999</v>
      </c>
      <c r="M9651" s="13">
        <v>0.2908</v>
      </c>
      <c r="N9651" s="13">
        <v>0.18</v>
      </c>
      <c r="O9651" s="13">
        <v>0</v>
      </c>
      <c r="P9651" s="12" t="str">
        <f>LEFT(Tabela2[[#This Row],[Código]],2)</f>
        <v>85</v>
      </c>
    </row>
    <row r="9652" spans="2:16" ht="15" customHeight="1" x14ac:dyDescent="0.25">
      <c r="B9652" s="36" t="str">
        <f>LOOKUP(Tabela2[[#This Row],[RESUMO]],Tabela3[Grupo],Tabela3[Meus produtos])</f>
        <v>Não</v>
      </c>
      <c r="C9652" s="30" t="s">
        <v>9184</v>
      </c>
      <c r="D9652" t="s">
        <v>21238</v>
      </c>
      <c r="E9652" t="s">
        <v>11853</v>
      </c>
      <c r="F9652" s="30" t="s">
        <v>19830</v>
      </c>
      <c r="G9652">
        <v>29.08</v>
      </c>
      <c r="H9652">
        <v>13.29</v>
      </c>
      <c r="I9652">
        <v>18</v>
      </c>
      <c r="J9652">
        <v>0</v>
      </c>
      <c r="K9652" s="13">
        <v>0.6036999999999999</v>
      </c>
      <c r="L9652" s="13">
        <v>0.13289999999999999</v>
      </c>
      <c r="M9652" s="13">
        <v>0.2908</v>
      </c>
      <c r="N9652" s="13">
        <v>0.18</v>
      </c>
      <c r="O9652" s="13">
        <v>0</v>
      </c>
      <c r="P9652" s="12" t="str">
        <f>LEFT(Tabela2[[#This Row],[Código]],2)</f>
        <v>85</v>
      </c>
    </row>
    <row r="9653" spans="2:16" ht="15" customHeight="1" x14ac:dyDescent="0.25">
      <c r="B9653" s="36" t="str">
        <f>LOOKUP(Tabela2[[#This Row],[RESUMO]],Tabela3[Grupo],Tabela3[Meus produtos])</f>
        <v>Não</v>
      </c>
      <c r="C9653" s="30" t="s">
        <v>9185</v>
      </c>
      <c r="D9653" t="s">
        <v>21238</v>
      </c>
      <c r="E9653" t="s">
        <v>11853</v>
      </c>
      <c r="F9653" s="30" t="s">
        <v>19831</v>
      </c>
      <c r="G9653">
        <v>29.08</v>
      </c>
      <c r="H9653">
        <v>13.29</v>
      </c>
      <c r="I9653">
        <v>18</v>
      </c>
      <c r="J9653">
        <v>0</v>
      </c>
      <c r="K9653" s="13">
        <v>0.6036999999999999</v>
      </c>
      <c r="L9653" s="13">
        <v>0.13289999999999999</v>
      </c>
      <c r="M9653" s="13">
        <v>0.2908</v>
      </c>
      <c r="N9653" s="13">
        <v>0.18</v>
      </c>
      <c r="O9653" s="13">
        <v>0</v>
      </c>
      <c r="P9653" s="12" t="str">
        <f>LEFT(Tabela2[[#This Row],[Código]],2)</f>
        <v>85</v>
      </c>
    </row>
    <row r="9654" spans="2:16" ht="15" customHeight="1" x14ac:dyDescent="0.25">
      <c r="B9654" s="36" t="str">
        <f>LOOKUP(Tabela2[[#This Row],[RESUMO]],Tabela3[Grupo],Tabela3[Meus produtos])</f>
        <v>Não</v>
      </c>
      <c r="C9654" s="30" t="s">
        <v>9186</v>
      </c>
      <c r="D9654" t="s">
        <v>21238</v>
      </c>
      <c r="E9654" t="s">
        <v>11853</v>
      </c>
      <c r="F9654" s="30" t="s">
        <v>19832</v>
      </c>
      <c r="G9654">
        <v>29.08</v>
      </c>
      <c r="H9654">
        <v>13.29</v>
      </c>
      <c r="I9654">
        <v>18</v>
      </c>
      <c r="J9654">
        <v>0</v>
      </c>
      <c r="K9654" s="13">
        <v>0.6036999999999999</v>
      </c>
      <c r="L9654" s="13">
        <v>0.13289999999999999</v>
      </c>
      <c r="M9654" s="13">
        <v>0.2908</v>
      </c>
      <c r="N9654" s="13">
        <v>0.18</v>
      </c>
      <c r="O9654" s="13">
        <v>0</v>
      </c>
      <c r="P9654" s="12" t="str">
        <f>LEFT(Tabela2[[#This Row],[Código]],2)</f>
        <v>85</v>
      </c>
    </row>
    <row r="9655" spans="2:16" ht="15" customHeight="1" x14ac:dyDescent="0.25">
      <c r="B9655" s="36" t="str">
        <f>LOOKUP(Tabela2[[#This Row],[RESUMO]],Tabela3[Grupo],Tabela3[Meus produtos])</f>
        <v>Não</v>
      </c>
      <c r="C9655" s="30" t="s">
        <v>9187</v>
      </c>
      <c r="D9655" t="s">
        <v>21238</v>
      </c>
      <c r="E9655" t="s">
        <v>11853</v>
      </c>
      <c r="F9655" s="30" t="s">
        <v>19833</v>
      </c>
      <c r="G9655">
        <v>29.08</v>
      </c>
      <c r="H9655">
        <v>13.29</v>
      </c>
      <c r="I9655">
        <v>18</v>
      </c>
      <c r="J9655">
        <v>0</v>
      </c>
      <c r="K9655" s="13">
        <v>0.6036999999999999</v>
      </c>
      <c r="L9655" s="13">
        <v>0.13289999999999999</v>
      </c>
      <c r="M9655" s="13">
        <v>0.2908</v>
      </c>
      <c r="N9655" s="13">
        <v>0.18</v>
      </c>
      <c r="O9655" s="13">
        <v>0</v>
      </c>
      <c r="P9655" s="12" t="str">
        <f>LEFT(Tabela2[[#This Row],[Código]],2)</f>
        <v>85</v>
      </c>
    </row>
    <row r="9656" spans="2:16" ht="15" customHeight="1" x14ac:dyDescent="0.25">
      <c r="B9656" s="36" t="str">
        <f>LOOKUP(Tabela2[[#This Row],[RESUMO]],Tabela3[Grupo],Tabela3[Meus produtos])</f>
        <v>Não</v>
      </c>
      <c r="C9656" s="30" t="s">
        <v>9188</v>
      </c>
      <c r="D9656" t="s">
        <v>21238</v>
      </c>
      <c r="E9656" t="s">
        <v>11853</v>
      </c>
      <c r="F9656" s="30" t="s">
        <v>9189</v>
      </c>
      <c r="G9656">
        <v>17.25</v>
      </c>
      <c r="H9656">
        <v>13.29</v>
      </c>
      <c r="I9656">
        <v>18</v>
      </c>
      <c r="J9656">
        <v>0</v>
      </c>
      <c r="K9656" s="13">
        <v>0.4854</v>
      </c>
      <c r="L9656" s="13">
        <v>0.13289999999999999</v>
      </c>
      <c r="M9656" s="13">
        <v>0.17249999999999999</v>
      </c>
      <c r="N9656" s="13">
        <v>0.18</v>
      </c>
      <c r="O9656" s="13">
        <v>0</v>
      </c>
      <c r="P9656" s="12" t="str">
        <f>LEFT(Tabela2[[#This Row],[Código]],2)</f>
        <v>85</v>
      </c>
    </row>
    <row r="9657" spans="2:16" ht="15" customHeight="1" x14ac:dyDescent="0.25">
      <c r="B9657" s="36" t="str">
        <f>LOOKUP(Tabela2[[#This Row],[RESUMO]],Tabela3[Grupo],Tabela3[Meus produtos])</f>
        <v>Não</v>
      </c>
      <c r="C9657" s="30" t="s">
        <v>9190</v>
      </c>
      <c r="D9657" t="s">
        <v>21238</v>
      </c>
      <c r="E9657" t="s">
        <v>11853</v>
      </c>
      <c r="F9657" s="30" t="s">
        <v>9191</v>
      </c>
      <c r="G9657">
        <v>29.08</v>
      </c>
      <c r="H9657">
        <v>13.29</v>
      </c>
      <c r="I9657">
        <v>18</v>
      </c>
      <c r="J9657">
        <v>0</v>
      </c>
      <c r="K9657" s="13">
        <v>0.6036999999999999</v>
      </c>
      <c r="L9657" s="13">
        <v>0.13289999999999999</v>
      </c>
      <c r="M9657" s="13">
        <v>0.2908</v>
      </c>
      <c r="N9657" s="13">
        <v>0.18</v>
      </c>
      <c r="O9657" s="13">
        <v>0</v>
      </c>
      <c r="P9657" s="12" t="str">
        <f>LEFT(Tabela2[[#This Row],[Código]],2)</f>
        <v>85</v>
      </c>
    </row>
    <row r="9658" spans="2:16" ht="15" customHeight="1" x14ac:dyDescent="0.25">
      <c r="B9658" s="36" t="str">
        <f>LOOKUP(Tabela2[[#This Row],[RESUMO]],Tabela3[Grupo],Tabela3[Meus produtos])</f>
        <v>Não</v>
      </c>
      <c r="C9658" s="30" t="s">
        <v>22637</v>
      </c>
      <c r="D9658" t="s">
        <v>21238</v>
      </c>
      <c r="E9658" t="s">
        <v>11853</v>
      </c>
      <c r="F9658" s="30" t="s">
        <v>22638</v>
      </c>
      <c r="G9658">
        <v>15.29</v>
      </c>
      <c r="H9658">
        <v>13.29</v>
      </c>
      <c r="I9658">
        <v>18</v>
      </c>
      <c r="J9658">
        <v>0</v>
      </c>
      <c r="K9658" s="13">
        <v>0.46579999999999994</v>
      </c>
      <c r="L9658" s="13">
        <v>0.13289999999999999</v>
      </c>
      <c r="M9658" s="13">
        <v>0.15289999999999998</v>
      </c>
      <c r="N9658" s="13">
        <v>0.18</v>
      </c>
      <c r="O9658" s="13">
        <v>0</v>
      </c>
      <c r="P9658" s="12" t="str">
        <f>LEFT(Tabela2[[#This Row],[Código]],2)</f>
        <v>85</v>
      </c>
    </row>
    <row r="9659" spans="2:16" ht="15" customHeight="1" x14ac:dyDescent="0.25">
      <c r="B9659" s="36" t="str">
        <f>LOOKUP(Tabela2[[#This Row],[RESUMO]],Tabela3[Grupo],Tabela3[Meus produtos])</f>
        <v>Não</v>
      </c>
      <c r="C9659" s="30" t="s">
        <v>9192</v>
      </c>
      <c r="D9659" t="s">
        <v>21238</v>
      </c>
      <c r="E9659" t="s">
        <v>11853</v>
      </c>
      <c r="F9659" s="30" t="s">
        <v>19834</v>
      </c>
      <c r="G9659">
        <v>29.08</v>
      </c>
      <c r="H9659">
        <v>13.29</v>
      </c>
      <c r="I9659">
        <v>18</v>
      </c>
      <c r="J9659">
        <v>0</v>
      </c>
      <c r="K9659" s="13">
        <v>0.6036999999999999</v>
      </c>
      <c r="L9659" s="13">
        <v>0.13289999999999999</v>
      </c>
      <c r="M9659" s="13">
        <v>0.2908</v>
      </c>
      <c r="N9659" s="13">
        <v>0.18</v>
      </c>
      <c r="O9659" s="13">
        <v>0</v>
      </c>
      <c r="P9659" s="12" t="str">
        <f>LEFT(Tabela2[[#This Row],[Código]],2)</f>
        <v>85</v>
      </c>
    </row>
    <row r="9660" spans="2:16" ht="15" customHeight="1" x14ac:dyDescent="0.25">
      <c r="B9660" s="36" t="str">
        <f>LOOKUP(Tabela2[[#This Row],[RESUMO]],Tabela3[Grupo],Tabela3[Meus produtos])</f>
        <v>Não</v>
      </c>
      <c r="C9660" s="30" t="s">
        <v>9193</v>
      </c>
      <c r="D9660" t="s">
        <v>21238</v>
      </c>
      <c r="E9660" t="s">
        <v>11853</v>
      </c>
      <c r="F9660" s="30" t="s">
        <v>9194</v>
      </c>
      <c r="G9660">
        <v>17.25</v>
      </c>
      <c r="H9660">
        <v>13.29</v>
      </c>
      <c r="I9660">
        <v>12</v>
      </c>
      <c r="J9660">
        <v>0</v>
      </c>
      <c r="K9660" s="13">
        <v>0.4254</v>
      </c>
      <c r="L9660" s="13">
        <v>0.13289999999999999</v>
      </c>
      <c r="M9660" s="13">
        <v>0.17249999999999999</v>
      </c>
      <c r="N9660" s="13">
        <v>0.12</v>
      </c>
      <c r="O9660" s="13">
        <v>0</v>
      </c>
      <c r="P9660" s="12" t="str">
        <f>LEFT(Tabela2[[#This Row],[Código]],2)</f>
        <v>85</v>
      </c>
    </row>
    <row r="9661" spans="2:16" ht="15" customHeight="1" x14ac:dyDescent="0.25">
      <c r="B9661" s="36" t="str">
        <f>LOOKUP(Tabela2[[#This Row],[RESUMO]],Tabela3[Grupo],Tabela3[Meus produtos])</f>
        <v>Não</v>
      </c>
      <c r="C9661" s="30" t="s">
        <v>9195</v>
      </c>
      <c r="D9661" t="s">
        <v>21238</v>
      </c>
      <c r="E9661" t="s">
        <v>11853</v>
      </c>
      <c r="F9661" s="30" t="s">
        <v>9196</v>
      </c>
      <c r="G9661">
        <v>29.08</v>
      </c>
      <c r="H9661">
        <v>13.29</v>
      </c>
      <c r="I9661">
        <v>18</v>
      </c>
      <c r="J9661">
        <v>0</v>
      </c>
      <c r="K9661" s="13">
        <v>0.6036999999999999</v>
      </c>
      <c r="L9661" s="13">
        <v>0.13289999999999999</v>
      </c>
      <c r="M9661" s="13">
        <v>0.2908</v>
      </c>
      <c r="N9661" s="13">
        <v>0.18</v>
      </c>
      <c r="O9661" s="13">
        <v>0</v>
      </c>
      <c r="P9661" s="12" t="str">
        <f>LEFT(Tabela2[[#This Row],[Código]],2)</f>
        <v>85</v>
      </c>
    </row>
    <row r="9662" spans="2:16" ht="15" customHeight="1" x14ac:dyDescent="0.25">
      <c r="B9662" s="36" t="str">
        <f>LOOKUP(Tabela2[[#This Row],[RESUMO]],Tabela3[Grupo],Tabela3[Meus produtos])</f>
        <v>Não</v>
      </c>
      <c r="C9662" s="30" t="s">
        <v>9197</v>
      </c>
      <c r="D9662" t="s">
        <v>21238</v>
      </c>
      <c r="E9662" t="s">
        <v>11853</v>
      </c>
      <c r="F9662" s="30" t="s">
        <v>19835</v>
      </c>
      <c r="G9662">
        <v>29.08</v>
      </c>
      <c r="H9662">
        <v>13.29</v>
      </c>
      <c r="I9662">
        <v>18</v>
      </c>
      <c r="J9662">
        <v>0</v>
      </c>
      <c r="K9662" s="13">
        <v>0.6036999999999999</v>
      </c>
      <c r="L9662" s="13">
        <v>0.13289999999999999</v>
      </c>
      <c r="M9662" s="13">
        <v>0.2908</v>
      </c>
      <c r="N9662" s="13">
        <v>0.18</v>
      </c>
      <c r="O9662" s="13">
        <v>0</v>
      </c>
      <c r="P9662" s="12" t="str">
        <f>LEFT(Tabela2[[#This Row],[Código]],2)</f>
        <v>85</v>
      </c>
    </row>
    <row r="9663" spans="2:16" ht="15" customHeight="1" x14ac:dyDescent="0.25">
      <c r="B9663" s="36" t="str">
        <f>LOOKUP(Tabela2[[#This Row],[RESUMO]],Tabela3[Grupo],Tabela3[Meus produtos])</f>
        <v>Não</v>
      </c>
      <c r="C9663" s="30" t="s">
        <v>9198</v>
      </c>
      <c r="D9663" t="s">
        <v>21238</v>
      </c>
      <c r="E9663" t="s">
        <v>11853</v>
      </c>
      <c r="F9663" s="30" t="s">
        <v>19836</v>
      </c>
      <c r="G9663">
        <v>27.57</v>
      </c>
      <c r="H9663">
        <v>13.29</v>
      </c>
      <c r="I9663">
        <v>18</v>
      </c>
      <c r="J9663">
        <v>0</v>
      </c>
      <c r="K9663" s="13">
        <v>0.58860000000000001</v>
      </c>
      <c r="L9663" s="13">
        <v>0.13289999999999999</v>
      </c>
      <c r="M9663" s="13">
        <v>0.2757</v>
      </c>
      <c r="N9663" s="13">
        <v>0.18</v>
      </c>
      <c r="O9663" s="13">
        <v>0</v>
      </c>
      <c r="P9663" s="12" t="str">
        <f>LEFT(Tabela2[[#This Row],[Código]],2)</f>
        <v>85</v>
      </c>
    </row>
    <row r="9664" spans="2:16" ht="15" customHeight="1" x14ac:dyDescent="0.25">
      <c r="B9664" s="36" t="str">
        <f>LOOKUP(Tabela2[[#This Row],[RESUMO]],Tabela3[Grupo],Tabela3[Meus produtos])</f>
        <v>Não</v>
      </c>
      <c r="C9664" s="30" t="s">
        <v>9199</v>
      </c>
      <c r="D9664" t="s">
        <v>21238</v>
      </c>
      <c r="E9664" t="s">
        <v>11853</v>
      </c>
      <c r="F9664" s="30" t="s">
        <v>19837</v>
      </c>
      <c r="G9664">
        <v>6.79</v>
      </c>
      <c r="H9664">
        <v>4.47</v>
      </c>
      <c r="I9664">
        <v>12</v>
      </c>
      <c r="J9664">
        <v>0</v>
      </c>
      <c r="K9664" s="13">
        <v>0.2326</v>
      </c>
      <c r="L9664" s="13">
        <v>4.4699999999999997E-2</v>
      </c>
      <c r="M9664" s="13">
        <v>6.7900000000000002E-2</v>
      </c>
      <c r="N9664" s="13">
        <v>0.12</v>
      </c>
      <c r="O9664" s="13">
        <v>0</v>
      </c>
      <c r="P9664" s="12" t="str">
        <f>LEFT(Tabela2[[#This Row],[Código]],2)</f>
        <v>85</v>
      </c>
    </row>
    <row r="9665" spans="2:16" ht="15" customHeight="1" x14ac:dyDescent="0.25">
      <c r="B9665" s="36" t="str">
        <f>LOOKUP(Tabela2[[#This Row],[RESUMO]],Tabela3[Grupo],Tabela3[Meus produtos])</f>
        <v>Não</v>
      </c>
      <c r="C9665" s="30" t="s">
        <v>9200</v>
      </c>
      <c r="D9665" t="s">
        <v>21238</v>
      </c>
      <c r="E9665" t="s">
        <v>11853</v>
      </c>
      <c r="F9665" s="30" t="s">
        <v>19838</v>
      </c>
      <c r="G9665">
        <v>6.79</v>
      </c>
      <c r="H9665">
        <v>4.47</v>
      </c>
      <c r="I9665">
        <v>12</v>
      </c>
      <c r="J9665">
        <v>0</v>
      </c>
      <c r="K9665" s="13">
        <v>0.2326</v>
      </c>
      <c r="L9665" s="13">
        <v>4.4699999999999997E-2</v>
      </c>
      <c r="M9665" s="13">
        <v>6.7900000000000002E-2</v>
      </c>
      <c r="N9665" s="13">
        <v>0.12</v>
      </c>
      <c r="O9665" s="13">
        <v>0</v>
      </c>
      <c r="P9665" s="12" t="str">
        <f>LEFT(Tabela2[[#This Row],[Código]],2)</f>
        <v>85</v>
      </c>
    </row>
    <row r="9666" spans="2:16" ht="15" customHeight="1" x14ac:dyDescent="0.25">
      <c r="B9666" s="36" t="str">
        <f>LOOKUP(Tabela2[[#This Row],[RESUMO]],Tabela3[Grupo],Tabela3[Meus produtos])</f>
        <v>Não</v>
      </c>
      <c r="C9666" s="30" t="s">
        <v>9201</v>
      </c>
      <c r="D9666" t="s">
        <v>21238</v>
      </c>
      <c r="E9666" t="s">
        <v>11853</v>
      </c>
      <c r="F9666" s="30" t="s">
        <v>19839</v>
      </c>
      <c r="G9666">
        <v>6.79</v>
      </c>
      <c r="H9666">
        <v>4.47</v>
      </c>
      <c r="I9666">
        <v>12</v>
      </c>
      <c r="J9666">
        <v>0</v>
      </c>
      <c r="K9666" s="13">
        <v>0.2326</v>
      </c>
      <c r="L9666" s="13">
        <v>4.4699999999999997E-2</v>
      </c>
      <c r="M9666" s="13">
        <v>6.7900000000000002E-2</v>
      </c>
      <c r="N9666" s="13">
        <v>0.12</v>
      </c>
      <c r="O9666" s="13">
        <v>0</v>
      </c>
      <c r="P9666" s="12" t="str">
        <f>LEFT(Tabela2[[#This Row],[Código]],2)</f>
        <v>85</v>
      </c>
    </row>
    <row r="9667" spans="2:16" ht="15" customHeight="1" x14ac:dyDescent="0.25">
      <c r="B9667" s="36" t="str">
        <f>LOOKUP(Tabela2[[#This Row],[RESUMO]],Tabela3[Grupo],Tabela3[Meus produtos])</f>
        <v>Não</v>
      </c>
      <c r="C9667" s="30" t="s">
        <v>9202</v>
      </c>
      <c r="D9667" t="s">
        <v>21238</v>
      </c>
      <c r="E9667" t="s">
        <v>11853</v>
      </c>
      <c r="F9667" s="30" t="s">
        <v>19840</v>
      </c>
      <c r="G9667">
        <v>6.79</v>
      </c>
      <c r="H9667">
        <v>4.47</v>
      </c>
      <c r="I9667">
        <v>12</v>
      </c>
      <c r="J9667">
        <v>0</v>
      </c>
      <c r="K9667" s="13">
        <v>0.2326</v>
      </c>
      <c r="L9667" s="13">
        <v>4.4699999999999997E-2</v>
      </c>
      <c r="M9667" s="13">
        <v>6.7900000000000002E-2</v>
      </c>
      <c r="N9667" s="13">
        <v>0.12</v>
      </c>
      <c r="O9667" s="13">
        <v>0</v>
      </c>
      <c r="P9667" s="12" t="str">
        <f>LEFT(Tabela2[[#This Row],[Código]],2)</f>
        <v>85</v>
      </c>
    </row>
    <row r="9668" spans="2:16" ht="15" customHeight="1" x14ac:dyDescent="0.25">
      <c r="B9668" s="36" t="str">
        <f>LOOKUP(Tabela2[[#This Row],[RESUMO]],Tabela3[Grupo],Tabela3[Meus produtos])</f>
        <v>Não</v>
      </c>
      <c r="C9668" s="30" t="s">
        <v>9203</v>
      </c>
      <c r="D9668" t="s">
        <v>21238</v>
      </c>
      <c r="E9668" t="s">
        <v>11853</v>
      </c>
      <c r="F9668" s="30" t="s">
        <v>19841</v>
      </c>
      <c r="G9668">
        <v>6.74</v>
      </c>
      <c r="H9668">
        <v>4.47</v>
      </c>
      <c r="I9668">
        <v>12</v>
      </c>
      <c r="J9668">
        <v>0</v>
      </c>
      <c r="K9668" s="13">
        <v>0.2321</v>
      </c>
      <c r="L9668" s="13">
        <v>4.4699999999999997E-2</v>
      </c>
      <c r="M9668" s="13">
        <v>6.7400000000000002E-2</v>
      </c>
      <c r="N9668" s="13">
        <v>0.12</v>
      </c>
      <c r="O9668" s="13">
        <v>0</v>
      </c>
      <c r="P9668" s="12" t="str">
        <f>LEFT(Tabela2[[#This Row],[Código]],2)</f>
        <v>85</v>
      </c>
    </row>
    <row r="9669" spans="2:16" ht="15" customHeight="1" x14ac:dyDescent="0.25">
      <c r="B9669" s="36" t="str">
        <f>LOOKUP(Tabela2[[#This Row],[RESUMO]],Tabela3[Grupo],Tabela3[Meus produtos])</f>
        <v>Não</v>
      </c>
      <c r="C9669" s="30" t="s">
        <v>9204</v>
      </c>
      <c r="D9669" t="s">
        <v>21238</v>
      </c>
      <c r="E9669" t="s">
        <v>11853</v>
      </c>
      <c r="F9669" s="30" t="s">
        <v>19842</v>
      </c>
      <c r="G9669">
        <v>6.79</v>
      </c>
      <c r="H9669">
        <v>4.47</v>
      </c>
      <c r="I9669">
        <v>12</v>
      </c>
      <c r="J9669">
        <v>0</v>
      </c>
      <c r="K9669" s="13">
        <v>0.2326</v>
      </c>
      <c r="L9669" s="13">
        <v>4.4699999999999997E-2</v>
      </c>
      <c r="M9669" s="13">
        <v>6.7900000000000002E-2</v>
      </c>
      <c r="N9669" s="13">
        <v>0.12</v>
      </c>
      <c r="O9669" s="13">
        <v>0</v>
      </c>
      <c r="P9669" s="12" t="str">
        <f>LEFT(Tabela2[[#This Row],[Código]],2)</f>
        <v>85</v>
      </c>
    </row>
    <row r="9670" spans="2:16" ht="15" customHeight="1" x14ac:dyDescent="0.25">
      <c r="B9670" s="36" t="str">
        <f>LOOKUP(Tabela2[[#This Row],[RESUMO]],Tabela3[Grupo],Tabela3[Meus produtos])</f>
        <v>Não</v>
      </c>
      <c r="C9670" s="30" t="s">
        <v>9205</v>
      </c>
      <c r="D9670" t="s">
        <v>21238</v>
      </c>
      <c r="E9670" t="s">
        <v>11853</v>
      </c>
      <c r="F9670" s="30" t="s">
        <v>19843</v>
      </c>
      <c r="G9670">
        <v>6.79</v>
      </c>
      <c r="H9670">
        <v>4.47</v>
      </c>
      <c r="I9670">
        <v>12</v>
      </c>
      <c r="J9670">
        <v>0</v>
      </c>
      <c r="K9670" s="13">
        <v>0.2326</v>
      </c>
      <c r="L9670" s="13">
        <v>4.4699999999999997E-2</v>
      </c>
      <c r="M9670" s="13">
        <v>6.7900000000000002E-2</v>
      </c>
      <c r="N9670" s="13">
        <v>0.12</v>
      </c>
      <c r="O9670" s="13">
        <v>0</v>
      </c>
      <c r="P9670" s="12" t="str">
        <f>LEFT(Tabela2[[#This Row],[Código]],2)</f>
        <v>85</v>
      </c>
    </row>
    <row r="9671" spans="2:16" ht="15" customHeight="1" x14ac:dyDescent="0.25">
      <c r="B9671" s="36" t="str">
        <f>LOOKUP(Tabela2[[#This Row],[RESUMO]],Tabela3[Grupo],Tabela3[Meus produtos])</f>
        <v>Não</v>
      </c>
      <c r="C9671" s="30" t="s">
        <v>9206</v>
      </c>
      <c r="D9671" t="s">
        <v>21238</v>
      </c>
      <c r="E9671" t="s">
        <v>11853</v>
      </c>
      <c r="F9671" s="30" t="s">
        <v>19844</v>
      </c>
      <c r="G9671">
        <v>6.79</v>
      </c>
      <c r="H9671">
        <v>4.47</v>
      </c>
      <c r="I9671">
        <v>12</v>
      </c>
      <c r="J9671">
        <v>0</v>
      </c>
      <c r="K9671" s="13">
        <v>0.2326</v>
      </c>
      <c r="L9671" s="13">
        <v>4.4699999999999997E-2</v>
      </c>
      <c r="M9671" s="13">
        <v>6.7900000000000002E-2</v>
      </c>
      <c r="N9671" s="13">
        <v>0.12</v>
      </c>
      <c r="O9671" s="13">
        <v>0</v>
      </c>
      <c r="P9671" s="12" t="str">
        <f>LEFT(Tabela2[[#This Row],[Código]],2)</f>
        <v>85</v>
      </c>
    </row>
    <row r="9672" spans="2:16" ht="15" customHeight="1" x14ac:dyDescent="0.25">
      <c r="B9672" s="36" t="str">
        <f>LOOKUP(Tabela2[[#This Row],[RESUMO]],Tabela3[Grupo],Tabela3[Meus produtos])</f>
        <v>Não</v>
      </c>
      <c r="C9672" s="30" t="s">
        <v>9207</v>
      </c>
      <c r="D9672" t="s">
        <v>21238</v>
      </c>
      <c r="E9672" t="s">
        <v>11853</v>
      </c>
      <c r="F9672" s="30" t="s">
        <v>19845</v>
      </c>
      <c r="G9672">
        <v>6.79</v>
      </c>
      <c r="H9672">
        <v>4.47</v>
      </c>
      <c r="I9672">
        <v>12</v>
      </c>
      <c r="J9672">
        <v>0</v>
      </c>
      <c r="K9672" s="13">
        <v>0.2326</v>
      </c>
      <c r="L9672" s="13">
        <v>4.4699999999999997E-2</v>
      </c>
      <c r="M9672" s="13">
        <v>6.7900000000000002E-2</v>
      </c>
      <c r="N9672" s="13">
        <v>0.12</v>
      </c>
      <c r="O9672" s="13">
        <v>0</v>
      </c>
      <c r="P9672" s="12" t="str">
        <f>LEFT(Tabela2[[#This Row],[Código]],2)</f>
        <v>85</v>
      </c>
    </row>
    <row r="9673" spans="2:16" ht="15" customHeight="1" x14ac:dyDescent="0.25">
      <c r="B9673" s="36" t="str">
        <f>LOOKUP(Tabela2[[#This Row],[RESUMO]],Tabela3[Grupo],Tabela3[Meus produtos])</f>
        <v>Não</v>
      </c>
      <c r="C9673" s="30" t="s">
        <v>9208</v>
      </c>
      <c r="D9673" t="s">
        <v>21238</v>
      </c>
      <c r="E9673" t="s">
        <v>11853</v>
      </c>
      <c r="F9673" s="30" t="s">
        <v>19846</v>
      </c>
      <c r="G9673">
        <v>6.74</v>
      </c>
      <c r="H9673">
        <v>4.47</v>
      </c>
      <c r="I9673">
        <v>12</v>
      </c>
      <c r="J9673">
        <v>0</v>
      </c>
      <c r="K9673" s="13">
        <v>0.2321</v>
      </c>
      <c r="L9673" s="13">
        <v>4.4699999999999997E-2</v>
      </c>
      <c r="M9673" s="13">
        <v>6.7400000000000002E-2</v>
      </c>
      <c r="N9673" s="13">
        <v>0.12</v>
      </c>
      <c r="O9673" s="13">
        <v>0</v>
      </c>
      <c r="P9673" s="12" t="str">
        <f>LEFT(Tabela2[[#This Row],[Código]],2)</f>
        <v>85</v>
      </c>
    </row>
    <row r="9674" spans="2:16" ht="15" customHeight="1" x14ac:dyDescent="0.25">
      <c r="B9674" s="36" t="str">
        <f>LOOKUP(Tabela2[[#This Row],[RESUMO]],Tabela3[Grupo],Tabela3[Meus produtos])</f>
        <v>Não</v>
      </c>
      <c r="C9674" s="30" t="s">
        <v>9209</v>
      </c>
      <c r="D9674" t="s">
        <v>21238</v>
      </c>
      <c r="E9674" t="s">
        <v>11853</v>
      </c>
      <c r="F9674" s="30" t="s">
        <v>19847</v>
      </c>
      <c r="G9674">
        <v>6.79</v>
      </c>
      <c r="H9674">
        <v>4.47</v>
      </c>
      <c r="I9674">
        <v>12</v>
      </c>
      <c r="J9674">
        <v>0</v>
      </c>
      <c r="K9674" s="13">
        <v>0.2326</v>
      </c>
      <c r="L9674" s="13">
        <v>4.4699999999999997E-2</v>
      </c>
      <c r="M9674" s="13">
        <v>6.7900000000000002E-2</v>
      </c>
      <c r="N9674" s="13">
        <v>0.12</v>
      </c>
      <c r="O9674" s="13">
        <v>0</v>
      </c>
      <c r="P9674" s="12" t="str">
        <f>LEFT(Tabela2[[#This Row],[Código]],2)</f>
        <v>85</v>
      </c>
    </row>
    <row r="9675" spans="2:16" ht="15" customHeight="1" x14ac:dyDescent="0.25">
      <c r="B9675" s="36" t="str">
        <f>LOOKUP(Tabela2[[#This Row],[RESUMO]],Tabela3[Grupo],Tabela3[Meus produtos])</f>
        <v>Não</v>
      </c>
      <c r="C9675" s="30" t="s">
        <v>9210</v>
      </c>
      <c r="D9675" t="s">
        <v>21238</v>
      </c>
      <c r="E9675" t="s">
        <v>11853</v>
      </c>
      <c r="F9675" s="30" t="s">
        <v>19848</v>
      </c>
      <c r="G9675">
        <v>6.79</v>
      </c>
      <c r="H9675">
        <v>4.47</v>
      </c>
      <c r="I9675">
        <v>12</v>
      </c>
      <c r="J9675">
        <v>0</v>
      </c>
      <c r="K9675" s="13">
        <v>0.2326</v>
      </c>
      <c r="L9675" s="13">
        <v>4.4699999999999997E-2</v>
      </c>
      <c r="M9675" s="13">
        <v>6.7900000000000002E-2</v>
      </c>
      <c r="N9675" s="13">
        <v>0.12</v>
      </c>
      <c r="O9675" s="13">
        <v>0</v>
      </c>
      <c r="P9675" s="12" t="str">
        <f>LEFT(Tabela2[[#This Row],[Código]],2)</f>
        <v>85</v>
      </c>
    </row>
    <row r="9676" spans="2:16" ht="15" customHeight="1" x14ac:dyDescent="0.25">
      <c r="B9676" s="36" t="str">
        <f>LOOKUP(Tabela2[[#This Row],[RESUMO]],Tabela3[Grupo],Tabela3[Meus produtos])</f>
        <v>Não</v>
      </c>
      <c r="C9676" s="30" t="s">
        <v>9211</v>
      </c>
      <c r="D9676" t="s">
        <v>21238</v>
      </c>
      <c r="E9676" t="s">
        <v>11853</v>
      </c>
      <c r="F9676" s="30" t="s">
        <v>19849</v>
      </c>
      <c r="G9676">
        <v>13.65</v>
      </c>
      <c r="H9676">
        <v>4.2</v>
      </c>
      <c r="I9676">
        <v>18</v>
      </c>
      <c r="J9676">
        <v>0</v>
      </c>
      <c r="K9676" s="13">
        <v>0.35850000000000004</v>
      </c>
      <c r="L9676" s="13">
        <v>4.2000000000000003E-2</v>
      </c>
      <c r="M9676" s="13">
        <v>0.13650000000000001</v>
      </c>
      <c r="N9676" s="13">
        <v>0.18</v>
      </c>
      <c r="O9676" s="13">
        <v>0</v>
      </c>
      <c r="P9676" s="12" t="str">
        <f>LEFT(Tabela2[[#This Row],[Código]],2)</f>
        <v>85</v>
      </c>
    </row>
    <row r="9677" spans="2:16" ht="15" customHeight="1" x14ac:dyDescent="0.25">
      <c r="B9677" s="36" t="str">
        <f>LOOKUP(Tabela2[[#This Row],[RESUMO]],Tabela3[Grupo],Tabela3[Meus produtos])</f>
        <v>Não</v>
      </c>
      <c r="C9677" s="30" t="s">
        <v>9212</v>
      </c>
      <c r="D9677" t="s">
        <v>21238</v>
      </c>
      <c r="E9677" t="s">
        <v>11853</v>
      </c>
      <c r="F9677" s="30" t="s">
        <v>19850</v>
      </c>
      <c r="G9677">
        <v>16.22</v>
      </c>
      <c r="H9677">
        <v>6.77</v>
      </c>
      <c r="I9677">
        <v>18</v>
      </c>
      <c r="J9677">
        <v>0</v>
      </c>
      <c r="K9677" s="13">
        <v>0.40989999999999999</v>
      </c>
      <c r="L9677" s="13">
        <v>6.7699999999999996E-2</v>
      </c>
      <c r="M9677" s="13">
        <v>0.16219999999999998</v>
      </c>
      <c r="N9677" s="13">
        <v>0.18</v>
      </c>
      <c r="O9677" s="13">
        <v>0</v>
      </c>
      <c r="P9677" s="12" t="str">
        <f>LEFT(Tabela2[[#This Row],[Código]],2)</f>
        <v>85</v>
      </c>
    </row>
    <row r="9678" spans="2:16" ht="15" customHeight="1" x14ac:dyDescent="0.25">
      <c r="B9678" s="36" t="str">
        <f>LOOKUP(Tabela2[[#This Row],[RESUMO]],Tabela3[Grupo],Tabela3[Meus produtos])</f>
        <v>Não</v>
      </c>
      <c r="C9678" s="30" t="s">
        <v>9213</v>
      </c>
      <c r="D9678" t="s">
        <v>21238</v>
      </c>
      <c r="E9678" t="s">
        <v>11853</v>
      </c>
      <c r="F9678" s="30" t="s">
        <v>19851</v>
      </c>
      <c r="G9678">
        <v>13.65</v>
      </c>
      <c r="H9678">
        <v>4.2</v>
      </c>
      <c r="I9678">
        <v>18</v>
      </c>
      <c r="J9678">
        <v>0</v>
      </c>
      <c r="K9678" s="13">
        <v>0.35850000000000004</v>
      </c>
      <c r="L9678" s="13">
        <v>4.2000000000000003E-2</v>
      </c>
      <c r="M9678" s="13">
        <v>0.13650000000000001</v>
      </c>
      <c r="N9678" s="13">
        <v>0.18</v>
      </c>
      <c r="O9678" s="13">
        <v>0</v>
      </c>
      <c r="P9678" s="12" t="str">
        <f>LEFT(Tabela2[[#This Row],[Código]],2)</f>
        <v>85</v>
      </c>
    </row>
    <row r="9679" spans="2:16" ht="15" customHeight="1" x14ac:dyDescent="0.25">
      <c r="B9679" s="36" t="str">
        <f>LOOKUP(Tabela2[[#This Row],[RESUMO]],Tabela3[Grupo],Tabela3[Meus produtos])</f>
        <v>Não</v>
      </c>
      <c r="C9679" s="30" t="s">
        <v>9214</v>
      </c>
      <c r="D9679" t="s">
        <v>21238</v>
      </c>
      <c r="E9679" t="s">
        <v>11853</v>
      </c>
      <c r="F9679" s="30" t="s">
        <v>19852</v>
      </c>
      <c r="G9679">
        <v>8.1199999999999992</v>
      </c>
      <c r="H9679">
        <v>5.56</v>
      </c>
      <c r="I9679">
        <v>18</v>
      </c>
      <c r="J9679">
        <v>0</v>
      </c>
      <c r="K9679" s="13">
        <v>0.31679999999999997</v>
      </c>
      <c r="L9679" s="13">
        <v>5.5599999999999997E-2</v>
      </c>
      <c r="M9679" s="13">
        <v>8.1199999999999994E-2</v>
      </c>
      <c r="N9679" s="13">
        <v>0.18</v>
      </c>
      <c r="O9679" s="13">
        <v>0</v>
      </c>
      <c r="P9679" s="12" t="str">
        <f>LEFT(Tabela2[[#This Row],[Código]],2)</f>
        <v>85</v>
      </c>
    </row>
    <row r="9680" spans="2:16" ht="15" customHeight="1" x14ac:dyDescent="0.25">
      <c r="B9680" s="36" t="str">
        <f>LOOKUP(Tabela2[[#This Row],[RESUMO]],Tabela3[Grupo],Tabela3[Meus produtos])</f>
        <v>Não</v>
      </c>
      <c r="C9680" s="30" t="s">
        <v>9215</v>
      </c>
      <c r="D9680" t="s">
        <v>21238</v>
      </c>
      <c r="E9680" t="s">
        <v>11853</v>
      </c>
      <c r="F9680" s="30" t="s">
        <v>19853</v>
      </c>
      <c r="G9680">
        <v>11.49</v>
      </c>
      <c r="H9680">
        <v>5.56</v>
      </c>
      <c r="I9680">
        <v>18</v>
      </c>
      <c r="J9680">
        <v>0</v>
      </c>
      <c r="K9680" s="13">
        <v>0.35049999999999998</v>
      </c>
      <c r="L9680" s="13">
        <v>5.5599999999999997E-2</v>
      </c>
      <c r="M9680" s="13">
        <v>0.1149</v>
      </c>
      <c r="N9680" s="13">
        <v>0.18</v>
      </c>
      <c r="O9680" s="13">
        <v>0</v>
      </c>
      <c r="P9680" s="12" t="str">
        <f>LEFT(Tabela2[[#This Row],[Código]],2)</f>
        <v>85</v>
      </c>
    </row>
    <row r="9681" spans="2:16" ht="15" customHeight="1" x14ac:dyDescent="0.25">
      <c r="B9681" s="36" t="str">
        <f>LOOKUP(Tabela2[[#This Row],[RESUMO]],Tabela3[Grupo],Tabela3[Meus produtos])</f>
        <v>Não</v>
      </c>
      <c r="C9681" s="30" t="s">
        <v>9216</v>
      </c>
      <c r="D9681" t="s">
        <v>21238</v>
      </c>
      <c r="E9681" t="s">
        <v>11853</v>
      </c>
      <c r="F9681" s="30" t="s">
        <v>19854</v>
      </c>
      <c r="G9681">
        <v>11.49</v>
      </c>
      <c r="H9681">
        <v>5.56</v>
      </c>
      <c r="I9681">
        <v>18</v>
      </c>
      <c r="J9681">
        <v>0</v>
      </c>
      <c r="K9681" s="13">
        <v>0.35049999999999998</v>
      </c>
      <c r="L9681" s="13">
        <v>5.5599999999999997E-2</v>
      </c>
      <c r="M9681" s="13">
        <v>0.1149</v>
      </c>
      <c r="N9681" s="13">
        <v>0.18</v>
      </c>
      <c r="O9681" s="13">
        <v>0</v>
      </c>
      <c r="P9681" s="12" t="str">
        <f>LEFT(Tabela2[[#This Row],[Código]],2)</f>
        <v>85</v>
      </c>
    </row>
    <row r="9682" spans="2:16" ht="15" customHeight="1" x14ac:dyDescent="0.25">
      <c r="B9682" s="36" t="str">
        <f>LOOKUP(Tabela2[[#This Row],[RESUMO]],Tabela3[Grupo],Tabela3[Meus produtos])</f>
        <v>Não</v>
      </c>
      <c r="C9682" s="30" t="s">
        <v>9217</v>
      </c>
      <c r="D9682" t="s">
        <v>21238</v>
      </c>
      <c r="E9682" t="s">
        <v>11853</v>
      </c>
      <c r="F9682" s="30" t="s">
        <v>19855</v>
      </c>
      <c r="G9682">
        <v>11.49</v>
      </c>
      <c r="H9682">
        <v>5.56</v>
      </c>
      <c r="I9682">
        <v>18</v>
      </c>
      <c r="J9682">
        <v>0</v>
      </c>
      <c r="K9682" s="13">
        <v>0.35049999999999998</v>
      </c>
      <c r="L9682" s="13">
        <v>5.5599999999999997E-2</v>
      </c>
      <c r="M9682" s="13">
        <v>0.1149</v>
      </c>
      <c r="N9682" s="13">
        <v>0.18</v>
      </c>
      <c r="O9682" s="13">
        <v>0</v>
      </c>
      <c r="P9682" s="12" t="str">
        <f>LEFT(Tabela2[[#This Row],[Código]],2)</f>
        <v>85</v>
      </c>
    </row>
    <row r="9683" spans="2:16" ht="15" customHeight="1" x14ac:dyDescent="0.25">
      <c r="B9683" s="36" t="str">
        <f>LOOKUP(Tabela2[[#This Row],[RESUMO]],Tabela3[Grupo],Tabela3[Meus produtos])</f>
        <v>Não</v>
      </c>
      <c r="C9683" s="30" t="s">
        <v>9218</v>
      </c>
      <c r="D9683" t="s">
        <v>21238</v>
      </c>
      <c r="E9683" t="s">
        <v>11853</v>
      </c>
      <c r="F9683" s="30" t="s">
        <v>19856</v>
      </c>
      <c r="G9683">
        <v>6.76</v>
      </c>
      <c r="H9683">
        <v>4.2</v>
      </c>
      <c r="I9683">
        <v>18</v>
      </c>
      <c r="J9683">
        <v>0</v>
      </c>
      <c r="K9683" s="13">
        <v>0.28959999999999997</v>
      </c>
      <c r="L9683" s="13">
        <v>4.2000000000000003E-2</v>
      </c>
      <c r="M9683" s="13">
        <v>6.7599999999999993E-2</v>
      </c>
      <c r="N9683" s="13">
        <v>0.18</v>
      </c>
      <c r="O9683" s="13">
        <v>0</v>
      </c>
      <c r="P9683" s="12" t="str">
        <f>LEFT(Tabela2[[#This Row],[Código]],2)</f>
        <v>85</v>
      </c>
    </row>
    <row r="9684" spans="2:16" ht="15" customHeight="1" x14ac:dyDescent="0.25">
      <c r="B9684" s="36" t="str">
        <f>LOOKUP(Tabela2[[#This Row],[RESUMO]],Tabela3[Grupo],Tabela3[Meus produtos])</f>
        <v>Não</v>
      </c>
      <c r="C9684" s="30" t="s">
        <v>9219</v>
      </c>
      <c r="D9684" t="s">
        <v>21238</v>
      </c>
      <c r="E9684" t="s">
        <v>11853</v>
      </c>
      <c r="F9684" s="30" t="s">
        <v>19857</v>
      </c>
      <c r="G9684">
        <v>10.130000000000001</v>
      </c>
      <c r="H9684">
        <v>4.2</v>
      </c>
      <c r="I9684">
        <v>18</v>
      </c>
      <c r="J9684">
        <v>0</v>
      </c>
      <c r="K9684" s="13">
        <v>0.32330000000000003</v>
      </c>
      <c r="L9684" s="13">
        <v>4.2000000000000003E-2</v>
      </c>
      <c r="M9684" s="13">
        <v>0.1013</v>
      </c>
      <c r="N9684" s="13">
        <v>0.18</v>
      </c>
      <c r="O9684" s="13">
        <v>0</v>
      </c>
      <c r="P9684" s="12" t="str">
        <f>LEFT(Tabela2[[#This Row],[Código]],2)</f>
        <v>85</v>
      </c>
    </row>
    <row r="9685" spans="2:16" ht="15" customHeight="1" x14ac:dyDescent="0.25">
      <c r="B9685" s="36" t="str">
        <f>LOOKUP(Tabela2[[#This Row],[RESUMO]],Tabela3[Grupo],Tabela3[Meus produtos])</f>
        <v>Não</v>
      </c>
      <c r="C9685" s="30" t="s">
        <v>9220</v>
      </c>
      <c r="D9685" t="s">
        <v>21238</v>
      </c>
      <c r="E9685" t="s">
        <v>11853</v>
      </c>
      <c r="F9685" s="30" t="s">
        <v>19858</v>
      </c>
      <c r="G9685">
        <v>10.130000000000001</v>
      </c>
      <c r="H9685">
        <v>4.2</v>
      </c>
      <c r="I9685">
        <v>18</v>
      </c>
      <c r="J9685">
        <v>0</v>
      </c>
      <c r="K9685" s="13">
        <v>0.32330000000000003</v>
      </c>
      <c r="L9685" s="13">
        <v>4.2000000000000003E-2</v>
      </c>
      <c r="M9685" s="13">
        <v>0.1013</v>
      </c>
      <c r="N9685" s="13">
        <v>0.18</v>
      </c>
      <c r="O9685" s="13">
        <v>0</v>
      </c>
      <c r="P9685" s="12" t="str">
        <f>LEFT(Tabela2[[#This Row],[Código]],2)</f>
        <v>85</v>
      </c>
    </row>
    <row r="9686" spans="2:16" ht="15" customHeight="1" x14ac:dyDescent="0.25">
      <c r="B9686" s="36" t="str">
        <f>LOOKUP(Tabela2[[#This Row],[RESUMO]],Tabela3[Grupo],Tabela3[Meus produtos])</f>
        <v>Não</v>
      </c>
      <c r="C9686" s="30" t="s">
        <v>9221</v>
      </c>
      <c r="D9686" t="s">
        <v>21238</v>
      </c>
      <c r="E9686" t="s">
        <v>11853</v>
      </c>
      <c r="F9686" s="30" t="s">
        <v>19859</v>
      </c>
      <c r="G9686">
        <v>10.130000000000001</v>
      </c>
      <c r="H9686">
        <v>4.2</v>
      </c>
      <c r="I9686">
        <v>18</v>
      </c>
      <c r="J9686">
        <v>0</v>
      </c>
      <c r="K9686" s="13">
        <v>0.32330000000000003</v>
      </c>
      <c r="L9686" s="13">
        <v>4.2000000000000003E-2</v>
      </c>
      <c r="M9686" s="13">
        <v>0.1013</v>
      </c>
      <c r="N9686" s="13">
        <v>0.18</v>
      </c>
      <c r="O9686" s="13">
        <v>0</v>
      </c>
      <c r="P9686" s="12" t="str">
        <f>LEFT(Tabela2[[#This Row],[Código]],2)</f>
        <v>85</v>
      </c>
    </row>
    <row r="9687" spans="2:16" ht="15" customHeight="1" x14ac:dyDescent="0.25">
      <c r="B9687" s="36" t="str">
        <f>LOOKUP(Tabela2[[#This Row],[RESUMO]],Tabela3[Grupo],Tabela3[Meus produtos])</f>
        <v>Não</v>
      </c>
      <c r="C9687" s="30" t="s">
        <v>9222</v>
      </c>
      <c r="D9687" t="s">
        <v>21238</v>
      </c>
      <c r="E9687" t="s">
        <v>11853</v>
      </c>
      <c r="F9687" s="30" t="s">
        <v>19860</v>
      </c>
      <c r="G9687">
        <v>13.65</v>
      </c>
      <c r="H9687">
        <v>4.2</v>
      </c>
      <c r="I9687">
        <v>18</v>
      </c>
      <c r="J9687">
        <v>0</v>
      </c>
      <c r="K9687" s="13">
        <v>0.35850000000000004</v>
      </c>
      <c r="L9687" s="13">
        <v>4.2000000000000003E-2</v>
      </c>
      <c r="M9687" s="13">
        <v>0.13650000000000001</v>
      </c>
      <c r="N9687" s="13">
        <v>0.18</v>
      </c>
      <c r="O9687" s="13">
        <v>0</v>
      </c>
      <c r="P9687" s="12" t="str">
        <f>LEFT(Tabela2[[#This Row],[Código]],2)</f>
        <v>85</v>
      </c>
    </row>
    <row r="9688" spans="2:16" ht="15" customHeight="1" x14ac:dyDescent="0.25">
      <c r="B9688" s="36" t="str">
        <f>LOOKUP(Tabela2[[#This Row],[RESUMO]],Tabela3[Grupo],Tabela3[Meus produtos])</f>
        <v>Não</v>
      </c>
      <c r="C9688" s="30" t="s">
        <v>9223</v>
      </c>
      <c r="D9688" t="s">
        <v>21238</v>
      </c>
      <c r="E9688" t="s">
        <v>11853</v>
      </c>
      <c r="F9688" s="30" t="s">
        <v>19861</v>
      </c>
      <c r="G9688">
        <v>13.65</v>
      </c>
      <c r="H9688">
        <v>4.2</v>
      </c>
      <c r="I9688">
        <v>18</v>
      </c>
      <c r="J9688">
        <v>0</v>
      </c>
      <c r="K9688" s="13">
        <v>0.35850000000000004</v>
      </c>
      <c r="L9688" s="13">
        <v>4.2000000000000003E-2</v>
      </c>
      <c r="M9688" s="13">
        <v>0.13650000000000001</v>
      </c>
      <c r="N9688" s="13">
        <v>0.18</v>
      </c>
      <c r="O9688" s="13">
        <v>0</v>
      </c>
      <c r="P9688" s="12" t="str">
        <f>LEFT(Tabela2[[#This Row],[Código]],2)</f>
        <v>85</v>
      </c>
    </row>
    <row r="9689" spans="2:16" ht="15" customHeight="1" x14ac:dyDescent="0.25">
      <c r="B9689" s="36" t="str">
        <f>LOOKUP(Tabela2[[#This Row],[RESUMO]],Tabela3[Grupo],Tabela3[Meus produtos])</f>
        <v>Não</v>
      </c>
      <c r="C9689" s="30" t="s">
        <v>9224</v>
      </c>
      <c r="D9689" t="s">
        <v>21238</v>
      </c>
      <c r="E9689" t="s">
        <v>11853</v>
      </c>
      <c r="F9689" s="30" t="s">
        <v>19862</v>
      </c>
      <c r="G9689">
        <v>16.22</v>
      </c>
      <c r="H9689">
        <v>6.77</v>
      </c>
      <c r="I9689">
        <v>18</v>
      </c>
      <c r="J9689">
        <v>0</v>
      </c>
      <c r="K9689" s="13">
        <v>0.40989999999999999</v>
      </c>
      <c r="L9689" s="13">
        <v>6.7699999999999996E-2</v>
      </c>
      <c r="M9689" s="13">
        <v>0.16219999999999998</v>
      </c>
      <c r="N9689" s="13">
        <v>0.18</v>
      </c>
      <c r="O9689" s="13">
        <v>0</v>
      </c>
      <c r="P9689" s="12" t="str">
        <f>LEFT(Tabela2[[#This Row],[Código]],2)</f>
        <v>85</v>
      </c>
    </row>
    <row r="9690" spans="2:16" ht="15" customHeight="1" x14ac:dyDescent="0.25">
      <c r="B9690" s="36" t="str">
        <f>LOOKUP(Tabela2[[#This Row],[RESUMO]],Tabela3[Grupo],Tabela3[Meus produtos])</f>
        <v>Não</v>
      </c>
      <c r="C9690" s="30" t="s">
        <v>9225</v>
      </c>
      <c r="D9690" t="s">
        <v>21238</v>
      </c>
      <c r="E9690" t="s">
        <v>11853</v>
      </c>
      <c r="F9690" s="30" t="s">
        <v>19863</v>
      </c>
      <c r="G9690">
        <v>13.85</v>
      </c>
      <c r="H9690">
        <v>7.92</v>
      </c>
      <c r="I9690">
        <v>18</v>
      </c>
      <c r="J9690">
        <v>0</v>
      </c>
      <c r="K9690" s="13">
        <v>0.39769999999999994</v>
      </c>
      <c r="L9690" s="13">
        <v>7.9199999999999993E-2</v>
      </c>
      <c r="M9690" s="13">
        <v>0.13849999999999998</v>
      </c>
      <c r="N9690" s="13">
        <v>0.18</v>
      </c>
      <c r="O9690" s="13">
        <v>0</v>
      </c>
      <c r="P9690" s="12" t="str">
        <f>LEFT(Tabela2[[#This Row],[Código]],2)</f>
        <v>85</v>
      </c>
    </row>
    <row r="9691" spans="2:16" ht="15" customHeight="1" x14ac:dyDescent="0.25">
      <c r="B9691" s="36" t="str">
        <f>LOOKUP(Tabela2[[#This Row],[RESUMO]],Tabela3[Grupo],Tabela3[Meus produtos])</f>
        <v>Não</v>
      </c>
      <c r="C9691" s="30" t="s">
        <v>9226</v>
      </c>
      <c r="D9691" t="s">
        <v>21238</v>
      </c>
      <c r="E9691" t="s">
        <v>11853</v>
      </c>
      <c r="F9691" s="30" t="s">
        <v>19864</v>
      </c>
      <c r="G9691">
        <v>13.14</v>
      </c>
      <c r="H9691">
        <v>6.79</v>
      </c>
      <c r="I9691">
        <v>18</v>
      </c>
      <c r="J9691">
        <v>0</v>
      </c>
      <c r="K9691" s="13">
        <v>0.37930000000000003</v>
      </c>
      <c r="L9691" s="13">
        <v>6.7900000000000002E-2</v>
      </c>
      <c r="M9691" s="13">
        <v>0.13140000000000002</v>
      </c>
      <c r="N9691" s="13">
        <v>0.18</v>
      </c>
      <c r="O9691" s="13">
        <v>0</v>
      </c>
      <c r="P9691" s="12" t="str">
        <f>LEFT(Tabela2[[#This Row],[Código]],2)</f>
        <v>85</v>
      </c>
    </row>
    <row r="9692" spans="2:16" ht="15" customHeight="1" x14ac:dyDescent="0.25">
      <c r="B9692" s="36" t="str">
        <f>LOOKUP(Tabela2[[#This Row],[RESUMO]],Tabela3[Grupo],Tabela3[Meus produtos])</f>
        <v>Não</v>
      </c>
      <c r="C9692" s="30" t="s">
        <v>22564</v>
      </c>
      <c r="D9692" t="s">
        <v>21238</v>
      </c>
      <c r="E9692" t="s">
        <v>11853</v>
      </c>
      <c r="F9692" s="30" t="s">
        <v>22565</v>
      </c>
      <c r="G9692">
        <v>13.5</v>
      </c>
      <c r="H9692">
        <v>11.5</v>
      </c>
      <c r="I9692">
        <v>12</v>
      </c>
      <c r="J9692">
        <v>0</v>
      </c>
      <c r="K9692" s="13">
        <v>0.37</v>
      </c>
      <c r="L9692" s="13">
        <v>0.115</v>
      </c>
      <c r="M9692" s="13">
        <v>0.13500000000000001</v>
      </c>
      <c r="N9692" s="13">
        <v>0.12</v>
      </c>
      <c r="O9692" s="13">
        <v>0</v>
      </c>
      <c r="P9692" s="12" t="str">
        <f>LEFT(Tabela2[[#This Row],[Código]],2)</f>
        <v>85</v>
      </c>
    </row>
    <row r="9693" spans="2:16" ht="15" customHeight="1" x14ac:dyDescent="0.25">
      <c r="B9693" s="36" t="str">
        <f>LOOKUP(Tabela2[[#This Row],[RESUMO]],Tabela3[Grupo],Tabela3[Meus produtos])</f>
        <v>Não</v>
      </c>
      <c r="C9693" s="30" t="s">
        <v>22566</v>
      </c>
      <c r="D9693" t="s">
        <v>21238</v>
      </c>
      <c r="E9693" t="s">
        <v>11853</v>
      </c>
      <c r="F9693" s="30" t="s">
        <v>12</v>
      </c>
      <c r="G9693">
        <v>13.5</v>
      </c>
      <c r="H9693">
        <v>11.5</v>
      </c>
      <c r="I9693">
        <v>12</v>
      </c>
      <c r="J9693">
        <v>0</v>
      </c>
      <c r="K9693" s="13">
        <v>0.37</v>
      </c>
      <c r="L9693" s="13">
        <v>0.115</v>
      </c>
      <c r="M9693" s="13">
        <v>0.13500000000000001</v>
      </c>
      <c r="N9693" s="13">
        <v>0.12</v>
      </c>
      <c r="O9693" s="13">
        <v>0</v>
      </c>
      <c r="P9693" s="12" t="str">
        <f>LEFT(Tabela2[[#This Row],[Código]],2)</f>
        <v>85</v>
      </c>
    </row>
    <row r="9694" spans="2:16" ht="15" customHeight="1" x14ac:dyDescent="0.25">
      <c r="B9694" s="36" t="str">
        <f>LOOKUP(Tabela2[[#This Row],[RESUMO]],Tabela3[Grupo],Tabela3[Meus produtos])</f>
        <v>Não</v>
      </c>
      <c r="C9694" s="30" t="s">
        <v>22566</v>
      </c>
      <c r="D9694" t="s">
        <v>124</v>
      </c>
      <c r="E9694" t="s">
        <v>11853</v>
      </c>
      <c r="F9694" s="30" t="s">
        <v>22567</v>
      </c>
      <c r="G9694">
        <v>8.8699999999999992</v>
      </c>
      <c r="H9694">
        <v>6.87</v>
      </c>
      <c r="I9694">
        <v>12</v>
      </c>
      <c r="J9694">
        <v>0</v>
      </c>
      <c r="K9694" s="13">
        <v>0.27739999999999998</v>
      </c>
      <c r="L9694" s="13">
        <v>6.8699999999999997E-2</v>
      </c>
      <c r="M9694" s="13">
        <v>8.8699999999999987E-2</v>
      </c>
      <c r="N9694" s="13">
        <v>0.12</v>
      </c>
      <c r="O9694" s="13">
        <v>0</v>
      </c>
      <c r="P9694" s="12" t="str">
        <f>LEFT(Tabela2[[#This Row],[Código]],2)</f>
        <v>85</v>
      </c>
    </row>
    <row r="9695" spans="2:16" ht="15" customHeight="1" x14ac:dyDescent="0.25">
      <c r="B9695" s="36" t="str">
        <f>LOOKUP(Tabela2[[#This Row],[RESUMO]],Tabela3[Grupo],Tabela3[Meus produtos])</f>
        <v>Não</v>
      </c>
      <c r="C9695" s="30" t="s">
        <v>9227</v>
      </c>
      <c r="D9695" t="s">
        <v>21238</v>
      </c>
      <c r="E9695" t="s">
        <v>11853</v>
      </c>
      <c r="F9695" s="30" t="s">
        <v>19865</v>
      </c>
      <c r="G9695">
        <v>11.49</v>
      </c>
      <c r="H9695">
        <v>5.56</v>
      </c>
      <c r="I9695">
        <v>12</v>
      </c>
      <c r="J9695">
        <v>0</v>
      </c>
      <c r="K9695" s="13">
        <v>0.29049999999999998</v>
      </c>
      <c r="L9695" s="13">
        <v>5.5599999999999997E-2</v>
      </c>
      <c r="M9695" s="13">
        <v>0.1149</v>
      </c>
      <c r="N9695" s="13">
        <v>0.12</v>
      </c>
      <c r="O9695" s="13">
        <v>0</v>
      </c>
      <c r="P9695" s="12" t="str">
        <f>LEFT(Tabela2[[#This Row],[Código]],2)</f>
        <v>85</v>
      </c>
    </row>
    <row r="9696" spans="2:16" ht="15" customHeight="1" x14ac:dyDescent="0.25">
      <c r="B9696" s="36" t="str">
        <f>LOOKUP(Tabela2[[#This Row],[RESUMO]],Tabela3[Grupo],Tabela3[Meus produtos])</f>
        <v>Não</v>
      </c>
      <c r="C9696" s="30" t="s">
        <v>9228</v>
      </c>
      <c r="D9696" t="s">
        <v>21238</v>
      </c>
      <c r="E9696" t="s">
        <v>11853</v>
      </c>
      <c r="F9696" s="30" t="s">
        <v>19866</v>
      </c>
      <c r="G9696">
        <v>11.49</v>
      </c>
      <c r="H9696">
        <v>5.56</v>
      </c>
      <c r="I9696">
        <v>12</v>
      </c>
      <c r="J9696">
        <v>0</v>
      </c>
      <c r="K9696" s="13">
        <v>0.29049999999999998</v>
      </c>
      <c r="L9696" s="13">
        <v>5.5599999999999997E-2</v>
      </c>
      <c r="M9696" s="13">
        <v>0.1149</v>
      </c>
      <c r="N9696" s="13">
        <v>0.12</v>
      </c>
      <c r="O9696" s="13">
        <v>0</v>
      </c>
      <c r="P9696" s="12" t="str">
        <f>LEFT(Tabela2[[#This Row],[Código]],2)</f>
        <v>85</v>
      </c>
    </row>
    <row r="9697" spans="2:16" ht="15" customHeight="1" x14ac:dyDescent="0.25">
      <c r="B9697" s="36" t="str">
        <f>LOOKUP(Tabela2[[#This Row],[RESUMO]],Tabela3[Grupo],Tabela3[Meus produtos])</f>
        <v>Não</v>
      </c>
      <c r="C9697" s="30" t="s">
        <v>9229</v>
      </c>
      <c r="D9697" t="s">
        <v>21238</v>
      </c>
      <c r="E9697" t="s">
        <v>11853</v>
      </c>
      <c r="F9697" s="30" t="s">
        <v>19867</v>
      </c>
      <c r="G9697">
        <v>15.29</v>
      </c>
      <c r="H9697">
        <v>13.29</v>
      </c>
      <c r="I9697">
        <v>12</v>
      </c>
      <c r="J9697">
        <v>0</v>
      </c>
      <c r="K9697" s="13">
        <v>0.40579999999999994</v>
      </c>
      <c r="L9697" s="13">
        <v>0.13289999999999999</v>
      </c>
      <c r="M9697" s="13">
        <v>0.15289999999999998</v>
      </c>
      <c r="N9697" s="13">
        <v>0.12</v>
      </c>
      <c r="O9697" s="13">
        <v>0</v>
      </c>
      <c r="P9697" s="12" t="str">
        <f>LEFT(Tabela2[[#This Row],[Código]],2)</f>
        <v>85</v>
      </c>
    </row>
    <row r="9698" spans="2:16" ht="15" customHeight="1" x14ac:dyDescent="0.25">
      <c r="B9698" s="36" t="str">
        <f>LOOKUP(Tabela2[[#This Row],[RESUMO]],Tabela3[Grupo],Tabela3[Meus produtos])</f>
        <v>Não</v>
      </c>
      <c r="C9698" s="30" t="s">
        <v>9230</v>
      </c>
      <c r="D9698" t="s">
        <v>21238</v>
      </c>
      <c r="E9698" t="s">
        <v>11853</v>
      </c>
      <c r="F9698" s="30" t="s">
        <v>19868</v>
      </c>
      <c r="G9698">
        <v>15.29</v>
      </c>
      <c r="H9698">
        <v>13.29</v>
      </c>
      <c r="I9698">
        <v>12</v>
      </c>
      <c r="J9698">
        <v>0</v>
      </c>
      <c r="K9698" s="13">
        <v>0.40579999999999994</v>
      </c>
      <c r="L9698" s="13">
        <v>0.13289999999999999</v>
      </c>
      <c r="M9698" s="13">
        <v>0.15289999999999998</v>
      </c>
      <c r="N9698" s="13">
        <v>0.12</v>
      </c>
      <c r="O9698" s="13">
        <v>0</v>
      </c>
      <c r="P9698" s="12" t="str">
        <f>LEFT(Tabela2[[#This Row],[Código]],2)</f>
        <v>85</v>
      </c>
    </row>
    <row r="9699" spans="2:16" ht="15" customHeight="1" x14ac:dyDescent="0.25">
      <c r="B9699" s="36" t="str">
        <f>LOOKUP(Tabela2[[#This Row],[RESUMO]],Tabela3[Grupo],Tabela3[Meus produtos])</f>
        <v>Não</v>
      </c>
      <c r="C9699" s="30" t="s">
        <v>9231</v>
      </c>
      <c r="D9699" t="s">
        <v>21238</v>
      </c>
      <c r="E9699" t="s">
        <v>11853</v>
      </c>
      <c r="F9699" s="30" t="s">
        <v>19869</v>
      </c>
      <c r="G9699">
        <v>8.16</v>
      </c>
      <c r="H9699">
        <v>6.16</v>
      </c>
      <c r="I9699">
        <v>12</v>
      </c>
      <c r="J9699">
        <v>0</v>
      </c>
      <c r="K9699" s="13">
        <v>0.26319999999999999</v>
      </c>
      <c r="L9699" s="13">
        <v>6.1600000000000002E-2</v>
      </c>
      <c r="M9699" s="13">
        <v>8.1600000000000006E-2</v>
      </c>
      <c r="N9699" s="13">
        <v>0.12</v>
      </c>
      <c r="O9699" s="13">
        <v>0</v>
      </c>
      <c r="P9699" s="12" t="str">
        <f>LEFT(Tabela2[[#This Row],[Código]],2)</f>
        <v>85</v>
      </c>
    </row>
    <row r="9700" spans="2:16" ht="15" customHeight="1" x14ac:dyDescent="0.25">
      <c r="B9700" s="36" t="str">
        <f>LOOKUP(Tabela2[[#This Row],[RESUMO]],Tabela3[Grupo],Tabela3[Meus produtos])</f>
        <v>Não</v>
      </c>
      <c r="C9700" s="30" t="s">
        <v>9232</v>
      </c>
      <c r="D9700" t="s">
        <v>21238</v>
      </c>
      <c r="E9700" t="s">
        <v>11853</v>
      </c>
      <c r="F9700" s="30" t="s">
        <v>19870</v>
      </c>
      <c r="G9700">
        <v>33.03</v>
      </c>
      <c r="H9700">
        <v>17.239999999999998</v>
      </c>
      <c r="I9700">
        <v>12</v>
      </c>
      <c r="J9700">
        <v>0</v>
      </c>
      <c r="K9700" s="13">
        <v>0.62270000000000003</v>
      </c>
      <c r="L9700" s="13">
        <v>0.1724</v>
      </c>
      <c r="M9700" s="13">
        <v>0.33030000000000004</v>
      </c>
      <c r="N9700" s="13">
        <v>0.12</v>
      </c>
      <c r="O9700" s="13">
        <v>0</v>
      </c>
      <c r="P9700" s="12" t="str">
        <f>LEFT(Tabela2[[#This Row],[Código]],2)</f>
        <v>85</v>
      </c>
    </row>
    <row r="9701" spans="2:16" ht="15" customHeight="1" x14ac:dyDescent="0.25">
      <c r="B9701" s="36" t="str">
        <f>LOOKUP(Tabela2[[#This Row],[RESUMO]],Tabela3[Grupo],Tabela3[Meus produtos])</f>
        <v>Não</v>
      </c>
      <c r="C9701" s="30" t="s">
        <v>9232</v>
      </c>
      <c r="D9701" t="s">
        <v>124</v>
      </c>
      <c r="E9701" t="s">
        <v>11853</v>
      </c>
      <c r="F9701" s="30" t="s">
        <v>21552</v>
      </c>
      <c r="G9701">
        <v>33.090000000000003</v>
      </c>
      <c r="H9701">
        <v>17.3</v>
      </c>
      <c r="I9701">
        <v>12</v>
      </c>
      <c r="J9701">
        <v>0</v>
      </c>
      <c r="K9701" s="13">
        <v>0.62390000000000001</v>
      </c>
      <c r="L9701" s="13">
        <v>0.17300000000000001</v>
      </c>
      <c r="M9701" s="13">
        <v>0.33090000000000003</v>
      </c>
      <c r="N9701" s="13">
        <v>0.12</v>
      </c>
      <c r="O9701" s="13">
        <v>0</v>
      </c>
      <c r="P9701" s="12" t="str">
        <f>LEFT(Tabela2[[#This Row],[Código]],2)</f>
        <v>85</v>
      </c>
    </row>
    <row r="9702" spans="2:16" ht="15" customHeight="1" x14ac:dyDescent="0.25">
      <c r="B9702" s="36" t="str">
        <f>LOOKUP(Tabela2[[#This Row],[RESUMO]],Tabela3[Grupo],Tabela3[Meus produtos])</f>
        <v>Não</v>
      </c>
      <c r="C9702" s="30" t="s">
        <v>9232</v>
      </c>
      <c r="D9702" t="s">
        <v>127</v>
      </c>
      <c r="E9702" t="s">
        <v>11853</v>
      </c>
      <c r="F9702" s="30" t="s">
        <v>21553</v>
      </c>
      <c r="G9702">
        <v>24.75</v>
      </c>
      <c r="H9702">
        <v>8.9600000000000009</v>
      </c>
      <c r="I9702">
        <v>12</v>
      </c>
      <c r="J9702">
        <v>0</v>
      </c>
      <c r="K9702" s="13">
        <v>0.45710000000000001</v>
      </c>
      <c r="L9702" s="13">
        <v>8.9600000000000013E-2</v>
      </c>
      <c r="M9702" s="13">
        <v>0.2475</v>
      </c>
      <c r="N9702" s="13">
        <v>0.12</v>
      </c>
      <c r="O9702" s="13">
        <v>0</v>
      </c>
      <c r="P9702" s="12" t="str">
        <f>LEFT(Tabela2[[#This Row],[Código]],2)</f>
        <v>85</v>
      </c>
    </row>
    <row r="9703" spans="2:16" ht="15" customHeight="1" x14ac:dyDescent="0.25">
      <c r="B9703" s="36" t="str">
        <f>LOOKUP(Tabela2[[#This Row],[RESUMO]],Tabela3[Grupo],Tabela3[Meus produtos])</f>
        <v>Não</v>
      </c>
      <c r="C9703" s="30" t="s">
        <v>9232</v>
      </c>
      <c r="D9703" t="s">
        <v>1057</v>
      </c>
      <c r="E9703" t="s">
        <v>11853</v>
      </c>
      <c r="F9703" s="30" t="s">
        <v>21554</v>
      </c>
      <c r="G9703">
        <v>24.75</v>
      </c>
      <c r="H9703">
        <v>8.9600000000000009</v>
      </c>
      <c r="I9703">
        <v>12</v>
      </c>
      <c r="J9703">
        <v>0</v>
      </c>
      <c r="K9703" s="13">
        <v>0.45710000000000001</v>
      </c>
      <c r="L9703" s="13">
        <v>8.9600000000000013E-2</v>
      </c>
      <c r="M9703" s="13">
        <v>0.2475</v>
      </c>
      <c r="N9703" s="13">
        <v>0.12</v>
      </c>
      <c r="O9703" s="13">
        <v>0</v>
      </c>
      <c r="P9703" s="12" t="str">
        <f>LEFT(Tabela2[[#This Row],[Código]],2)</f>
        <v>85</v>
      </c>
    </row>
    <row r="9704" spans="2:16" ht="15" customHeight="1" x14ac:dyDescent="0.25">
      <c r="B9704" s="36" t="str">
        <f>LOOKUP(Tabela2[[#This Row],[RESUMO]],Tabela3[Grupo],Tabela3[Meus produtos])</f>
        <v>Não</v>
      </c>
      <c r="C9704" s="30" t="s">
        <v>9233</v>
      </c>
      <c r="D9704" t="s">
        <v>21238</v>
      </c>
      <c r="E9704" t="s">
        <v>11853</v>
      </c>
      <c r="F9704" s="30" t="s">
        <v>19871</v>
      </c>
      <c r="G9704">
        <v>21.22</v>
      </c>
      <c r="H9704">
        <v>11.5</v>
      </c>
      <c r="I9704">
        <v>18</v>
      </c>
      <c r="J9704">
        <v>0</v>
      </c>
      <c r="K9704" s="13">
        <v>0.50719999999999998</v>
      </c>
      <c r="L9704" s="13">
        <v>0.115</v>
      </c>
      <c r="M9704" s="13">
        <v>0.2122</v>
      </c>
      <c r="N9704" s="13">
        <v>0.18</v>
      </c>
      <c r="O9704" s="13">
        <v>0</v>
      </c>
      <c r="P9704" s="12" t="str">
        <f>LEFT(Tabela2[[#This Row],[Código]],2)</f>
        <v>85</v>
      </c>
    </row>
    <row r="9705" spans="2:16" ht="15" customHeight="1" x14ac:dyDescent="0.25">
      <c r="B9705" s="36" t="str">
        <f>LOOKUP(Tabela2[[#This Row],[RESUMO]],Tabela3[Grupo],Tabela3[Meus produtos])</f>
        <v>Não</v>
      </c>
      <c r="C9705" s="30" t="s">
        <v>9234</v>
      </c>
      <c r="D9705" t="s">
        <v>21238</v>
      </c>
      <c r="E9705" t="s">
        <v>11853</v>
      </c>
      <c r="F9705" s="30" t="s">
        <v>19872</v>
      </c>
      <c r="G9705">
        <v>21.22</v>
      </c>
      <c r="H9705">
        <v>11.5</v>
      </c>
      <c r="I9705">
        <v>18</v>
      </c>
      <c r="J9705">
        <v>0</v>
      </c>
      <c r="K9705" s="13">
        <v>0.50719999999999998</v>
      </c>
      <c r="L9705" s="13">
        <v>0.115</v>
      </c>
      <c r="M9705" s="13">
        <v>0.2122</v>
      </c>
      <c r="N9705" s="13">
        <v>0.18</v>
      </c>
      <c r="O9705" s="13">
        <v>0</v>
      </c>
      <c r="P9705" s="12" t="str">
        <f>LEFT(Tabela2[[#This Row],[Código]],2)</f>
        <v>85</v>
      </c>
    </row>
    <row r="9706" spans="2:16" ht="15" customHeight="1" x14ac:dyDescent="0.25">
      <c r="B9706" s="36" t="str">
        <f>LOOKUP(Tabela2[[#This Row],[RESUMO]],Tabela3[Grupo],Tabela3[Meus produtos])</f>
        <v>Não</v>
      </c>
      <c r="C9706" s="30" t="s">
        <v>9235</v>
      </c>
      <c r="D9706" t="s">
        <v>21238</v>
      </c>
      <c r="E9706" t="s">
        <v>11853</v>
      </c>
      <c r="F9706" s="30" t="s">
        <v>19873</v>
      </c>
      <c r="G9706">
        <v>21.22</v>
      </c>
      <c r="H9706">
        <v>11.5</v>
      </c>
      <c r="I9706">
        <v>18</v>
      </c>
      <c r="J9706">
        <v>0</v>
      </c>
      <c r="K9706" s="13">
        <v>0.50719999999999998</v>
      </c>
      <c r="L9706" s="13">
        <v>0.115</v>
      </c>
      <c r="M9706" s="13">
        <v>0.2122</v>
      </c>
      <c r="N9706" s="13">
        <v>0.18</v>
      </c>
      <c r="O9706" s="13">
        <v>0</v>
      </c>
      <c r="P9706" s="12" t="str">
        <f>LEFT(Tabela2[[#This Row],[Código]],2)</f>
        <v>85</v>
      </c>
    </row>
    <row r="9707" spans="2:16" ht="15" customHeight="1" x14ac:dyDescent="0.25">
      <c r="B9707" s="36" t="str">
        <f>LOOKUP(Tabela2[[#This Row],[RESUMO]],Tabela3[Grupo],Tabela3[Meus produtos])</f>
        <v>Não</v>
      </c>
      <c r="C9707" s="30" t="s">
        <v>9236</v>
      </c>
      <c r="D9707" t="s">
        <v>21238</v>
      </c>
      <c r="E9707" t="s">
        <v>11853</v>
      </c>
      <c r="F9707" s="30" t="s">
        <v>19874</v>
      </c>
      <c r="G9707">
        <v>21.22</v>
      </c>
      <c r="H9707">
        <v>11.5</v>
      </c>
      <c r="I9707">
        <v>18</v>
      </c>
      <c r="J9707">
        <v>0</v>
      </c>
      <c r="K9707" s="13">
        <v>0.50719999999999998</v>
      </c>
      <c r="L9707" s="13">
        <v>0.115</v>
      </c>
      <c r="M9707" s="13">
        <v>0.2122</v>
      </c>
      <c r="N9707" s="13">
        <v>0.18</v>
      </c>
      <c r="O9707" s="13">
        <v>0</v>
      </c>
      <c r="P9707" s="12" t="str">
        <f>LEFT(Tabela2[[#This Row],[Código]],2)</f>
        <v>85</v>
      </c>
    </row>
    <row r="9708" spans="2:16" ht="15" customHeight="1" x14ac:dyDescent="0.25">
      <c r="B9708" s="36" t="str">
        <f>LOOKUP(Tabela2[[#This Row],[RESUMO]],Tabela3[Grupo],Tabela3[Meus produtos])</f>
        <v>Não</v>
      </c>
      <c r="C9708" s="30" t="s">
        <v>9237</v>
      </c>
      <c r="D9708" t="s">
        <v>21238</v>
      </c>
      <c r="E9708" t="s">
        <v>11853</v>
      </c>
      <c r="F9708" s="30" t="s">
        <v>19875</v>
      </c>
      <c r="G9708">
        <v>21.22</v>
      </c>
      <c r="H9708">
        <v>11.5</v>
      </c>
      <c r="I9708">
        <v>18</v>
      </c>
      <c r="J9708">
        <v>0</v>
      </c>
      <c r="K9708" s="13">
        <v>0.50719999999999998</v>
      </c>
      <c r="L9708" s="13">
        <v>0.115</v>
      </c>
      <c r="M9708" s="13">
        <v>0.2122</v>
      </c>
      <c r="N9708" s="13">
        <v>0.18</v>
      </c>
      <c r="O9708" s="13">
        <v>0</v>
      </c>
      <c r="P9708" s="12" t="str">
        <f>LEFT(Tabela2[[#This Row],[Código]],2)</f>
        <v>85</v>
      </c>
    </row>
    <row r="9709" spans="2:16" ht="15" customHeight="1" x14ac:dyDescent="0.25">
      <c r="B9709" s="36" t="str">
        <f>LOOKUP(Tabela2[[#This Row],[RESUMO]],Tabela3[Grupo],Tabela3[Meus produtos])</f>
        <v>Não</v>
      </c>
      <c r="C9709" s="30" t="s">
        <v>9238</v>
      </c>
      <c r="D9709" t="s">
        <v>21238</v>
      </c>
      <c r="E9709" t="s">
        <v>11853</v>
      </c>
      <c r="F9709" s="30" t="s">
        <v>19876</v>
      </c>
      <c r="G9709">
        <v>21.22</v>
      </c>
      <c r="H9709">
        <v>11.5</v>
      </c>
      <c r="I9709">
        <v>18</v>
      </c>
      <c r="J9709">
        <v>0</v>
      </c>
      <c r="K9709" s="13">
        <v>0.50719999999999998</v>
      </c>
      <c r="L9709" s="13">
        <v>0.115</v>
      </c>
      <c r="M9709" s="13">
        <v>0.2122</v>
      </c>
      <c r="N9709" s="13">
        <v>0.18</v>
      </c>
      <c r="O9709" s="13">
        <v>0</v>
      </c>
      <c r="P9709" s="12" t="str">
        <f>LEFT(Tabela2[[#This Row],[Código]],2)</f>
        <v>85</v>
      </c>
    </row>
    <row r="9710" spans="2:16" ht="15" customHeight="1" x14ac:dyDescent="0.25">
      <c r="B9710" s="36" t="str">
        <f>LOOKUP(Tabela2[[#This Row],[RESUMO]],Tabela3[Grupo],Tabela3[Meus produtos])</f>
        <v>Não</v>
      </c>
      <c r="C9710" s="30" t="s">
        <v>9239</v>
      </c>
      <c r="D9710" t="s">
        <v>21238</v>
      </c>
      <c r="E9710" t="s">
        <v>11853</v>
      </c>
      <c r="F9710" s="30" t="s">
        <v>19877</v>
      </c>
      <c r="G9710">
        <v>19.010000000000002</v>
      </c>
      <c r="H9710">
        <v>9.2899999999999991</v>
      </c>
      <c r="I9710">
        <v>12</v>
      </c>
      <c r="J9710">
        <v>0</v>
      </c>
      <c r="K9710" s="13">
        <v>0.40300000000000002</v>
      </c>
      <c r="L9710" s="13">
        <v>9.2899999999999996E-2</v>
      </c>
      <c r="M9710" s="13">
        <v>0.19010000000000002</v>
      </c>
      <c r="N9710" s="13">
        <v>0.12</v>
      </c>
      <c r="O9710" s="13">
        <v>0</v>
      </c>
      <c r="P9710" s="12" t="str">
        <f>LEFT(Tabela2[[#This Row],[Código]],2)</f>
        <v>85</v>
      </c>
    </row>
    <row r="9711" spans="2:16" ht="15" customHeight="1" x14ac:dyDescent="0.25">
      <c r="B9711" s="36" t="str">
        <f>LOOKUP(Tabela2[[#This Row],[RESUMO]],Tabela3[Grupo],Tabela3[Meus produtos])</f>
        <v>Não</v>
      </c>
      <c r="C9711" s="30" t="s">
        <v>9240</v>
      </c>
      <c r="D9711" t="s">
        <v>21238</v>
      </c>
      <c r="E9711" t="s">
        <v>11853</v>
      </c>
      <c r="F9711" s="30" t="s">
        <v>19878</v>
      </c>
      <c r="G9711">
        <v>16.38</v>
      </c>
      <c r="H9711">
        <v>9.2899999999999991</v>
      </c>
      <c r="I9711">
        <v>12</v>
      </c>
      <c r="J9711">
        <v>0</v>
      </c>
      <c r="K9711" s="13">
        <v>0.37669999999999998</v>
      </c>
      <c r="L9711" s="13">
        <v>9.2899999999999996E-2</v>
      </c>
      <c r="M9711" s="13">
        <v>0.1638</v>
      </c>
      <c r="N9711" s="13">
        <v>0.12</v>
      </c>
      <c r="O9711" s="13">
        <v>0</v>
      </c>
      <c r="P9711" s="12" t="str">
        <f>LEFT(Tabela2[[#This Row],[Código]],2)</f>
        <v>85</v>
      </c>
    </row>
    <row r="9712" spans="2:16" ht="15" customHeight="1" x14ac:dyDescent="0.25">
      <c r="B9712" s="36" t="str">
        <f>LOOKUP(Tabela2[[#This Row],[RESUMO]],Tabela3[Grupo],Tabela3[Meus produtos])</f>
        <v>Não</v>
      </c>
      <c r="C9712" s="30" t="s">
        <v>9241</v>
      </c>
      <c r="D9712" t="s">
        <v>21238</v>
      </c>
      <c r="E9712" t="s">
        <v>11853</v>
      </c>
      <c r="F9712" s="30" t="s">
        <v>19879</v>
      </c>
      <c r="G9712">
        <v>14.6</v>
      </c>
      <c r="H9712">
        <v>11.5</v>
      </c>
      <c r="I9712">
        <v>18</v>
      </c>
      <c r="J9712">
        <v>0</v>
      </c>
      <c r="K9712" s="13">
        <v>0.441</v>
      </c>
      <c r="L9712" s="13">
        <v>0.115</v>
      </c>
      <c r="M9712" s="13">
        <v>0.14599999999999999</v>
      </c>
      <c r="N9712" s="13">
        <v>0.18</v>
      </c>
      <c r="O9712" s="13">
        <v>0</v>
      </c>
      <c r="P9712" s="12" t="str">
        <f>LEFT(Tabela2[[#This Row],[Código]],2)</f>
        <v>85</v>
      </c>
    </row>
    <row r="9713" spans="2:16" ht="15" customHeight="1" x14ac:dyDescent="0.25">
      <c r="B9713" s="36" t="str">
        <f>LOOKUP(Tabela2[[#This Row],[RESUMO]],Tabela3[Grupo],Tabela3[Meus produtos])</f>
        <v>Não</v>
      </c>
      <c r="C9713" s="30" t="s">
        <v>22639</v>
      </c>
      <c r="D9713" t="s">
        <v>21238</v>
      </c>
      <c r="E9713" t="s">
        <v>11853</v>
      </c>
      <c r="F9713" s="30" t="s">
        <v>22640</v>
      </c>
      <c r="G9713">
        <v>13.5</v>
      </c>
      <c r="H9713">
        <v>11.5</v>
      </c>
      <c r="I9713">
        <v>18</v>
      </c>
      <c r="J9713">
        <v>0</v>
      </c>
      <c r="K9713" s="13">
        <v>0.43</v>
      </c>
      <c r="L9713" s="13">
        <v>0.115</v>
      </c>
      <c r="M9713" s="13">
        <v>0.13500000000000001</v>
      </c>
      <c r="N9713" s="13">
        <v>0.18</v>
      </c>
      <c r="O9713" s="13">
        <v>0</v>
      </c>
      <c r="P9713" s="12" t="str">
        <f>LEFT(Tabela2[[#This Row],[Código]],2)</f>
        <v>85</v>
      </c>
    </row>
    <row r="9714" spans="2:16" ht="15" customHeight="1" x14ac:dyDescent="0.25">
      <c r="B9714" s="36" t="str">
        <f>LOOKUP(Tabela2[[#This Row],[RESUMO]],Tabela3[Grupo],Tabela3[Meus produtos])</f>
        <v>Não</v>
      </c>
      <c r="C9714" s="30" t="s">
        <v>9242</v>
      </c>
      <c r="D9714" t="s">
        <v>21238</v>
      </c>
      <c r="E9714" t="s">
        <v>11853</v>
      </c>
      <c r="F9714" s="30" t="s">
        <v>19880</v>
      </c>
      <c r="G9714">
        <v>21.22</v>
      </c>
      <c r="H9714">
        <v>11.5</v>
      </c>
      <c r="I9714">
        <v>18</v>
      </c>
      <c r="J9714">
        <v>0</v>
      </c>
      <c r="K9714" s="13">
        <v>0.50719999999999998</v>
      </c>
      <c r="L9714" s="13">
        <v>0.115</v>
      </c>
      <c r="M9714" s="13">
        <v>0.2122</v>
      </c>
      <c r="N9714" s="13">
        <v>0.18</v>
      </c>
      <c r="O9714" s="13">
        <v>0</v>
      </c>
      <c r="P9714" s="12" t="str">
        <f>LEFT(Tabela2[[#This Row],[Código]],2)</f>
        <v>85</v>
      </c>
    </row>
    <row r="9715" spans="2:16" ht="15" customHeight="1" x14ac:dyDescent="0.25">
      <c r="B9715" s="36" t="str">
        <f>LOOKUP(Tabela2[[#This Row],[RESUMO]],Tabela3[Grupo],Tabela3[Meus produtos])</f>
        <v>Não</v>
      </c>
      <c r="C9715" s="30" t="s">
        <v>9243</v>
      </c>
      <c r="D9715" t="s">
        <v>21238</v>
      </c>
      <c r="E9715" t="s">
        <v>11853</v>
      </c>
      <c r="F9715" s="30" t="s">
        <v>19881</v>
      </c>
      <c r="G9715">
        <v>19.239999999999998</v>
      </c>
      <c r="H9715">
        <v>17.239999999999998</v>
      </c>
      <c r="I9715">
        <v>12</v>
      </c>
      <c r="J9715">
        <v>0</v>
      </c>
      <c r="K9715" s="13">
        <v>0.48480000000000001</v>
      </c>
      <c r="L9715" s="13">
        <v>0.1724</v>
      </c>
      <c r="M9715" s="13">
        <v>0.19239999999999999</v>
      </c>
      <c r="N9715" s="13">
        <v>0.12</v>
      </c>
      <c r="O9715" s="13">
        <v>0</v>
      </c>
      <c r="P9715" s="12" t="str">
        <f>LEFT(Tabela2[[#This Row],[Código]],2)</f>
        <v>85</v>
      </c>
    </row>
    <row r="9716" spans="2:16" ht="15" customHeight="1" x14ac:dyDescent="0.25">
      <c r="B9716" s="36" t="str">
        <f>LOOKUP(Tabela2[[#This Row],[RESUMO]],Tabela3[Grupo],Tabela3[Meus produtos])</f>
        <v>Não</v>
      </c>
      <c r="C9716" s="30" t="s">
        <v>9244</v>
      </c>
      <c r="D9716" t="s">
        <v>21238</v>
      </c>
      <c r="E9716" t="s">
        <v>11853</v>
      </c>
      <c r="F9716" s="30" t="s">
        <v>19882</v>
      </c>
      <c r="G9716">
        <v>31.52</v>
      </c>
      <c r="H9716">
        <v>17.239999999999998</v>
      </c>
      <c r="I9716">
        <v>12</v>
      </c>
      <c r="J9716">
        <v>0</v>
      </c>
      <c r="K9716" s="13">
        <v>0.60759999999999992</v>
      </c>
      <c r="L9716" s="13">
        <v>0.1724</v>
      </c>
      <c r="M9716" s="13">
        <v>0.31519999999999998</v>
      </c>
      <c r="N9716" s="13">
        <v>0.12</v>
      </c>
      <c r="O9716" s="13">
        <v>0</v>
      </c>
      <c r="P9716" s="12" t="str">
        <f>LEFT(Tabela2[[#This Row],[Código]],2)</f>
        <v>85</v>
      </c>
    </row>
    <row r="9717" spans="2:16" ht="15" customHeight="1" x14ac:dyDescent="0.25">
      <c r="B9717" s="36" t="str">
        <f>LOOKUP(Tabela2[[#This Row],[RESUMO]],Tabela3[Grupo],Tabela3[Meus produtos])</f>
        <v>Não</v>
      </c>
      <c r="C9717" s="30" t="s">
        <v>9245</v>
      </c>
      <c r="D9717" t="s">
        <v>21238</v>
      </c>
      <c r="E9717" t="s">
        <v>11853</v>
      </c>
      <c r="F9717" s="30" t="s">
        <v>19883</v>
      </c>
      <c r="G9717">
        <v>31.52</v>
      </c>
      <c r="H9717">
        <v>17.239999999999998</v>
      </c>
      <c r="I9717">
        <v>12</v>
      </c>
      <c r="J9717">
        <v>0</v>
      </c>
      <c r="K9717" s="13">
        <v>0.60759999999999992</v>
      </c>
      <c r="L9717" s="13">
        <v>0.1724</v>
      </c>
      <c r="M9717" s="13">
        <v>0.31519999999999998</v>
      </c>
      <c r="N9717" s="13">
        <v>0.12</v>
      </c>
      <c r="O9717" s="13">
        <v>0</v>
      </c>
      <c r="P9717" s="12" t="str">
        <f>LEFT(Tabela2[[#This Row],[Código]],2)</f>
        <v>85</v>
      </c>
    </row>
    <row r="9718" spans="2:16" ht="15" customHeight="1" x14ac:dyDescent="0.25">
      <c r="B9718" s="36" t="str">
        <f>LOOKUP(Tabela2[[#This Row],[RESUMO]],Tabela3[Grupo],Tabela3[Meus produtos])</f>
        <v>Não</v>
      </c>
      <c r="C9718" s="30" t="s">
        <v>9246</v>
      </c>
      <c r="D9718" t="s">
        <v>21238</v>
      </c>
      <c r="E9718" t="s">
        <v>11853</v>
      </c>
      <c r="F9718" s="30" t="s">
        <v>19884</v>
      </c>
      <c r="G9718">
        <v>31.52</v>
      </c>
      <c r="H9718">
        <v>17.239999999999998</v>
      </c>
      <c r="I9718">
        <v>12</v>
      </c>
      <c r="J9718">
        <v>0</v>
      </c>
      <c r="K9718" s="13">
        <v>0.60759999999999992</v>
      </c>
      <c r="L9718" s="13">
        <v>0.1724</v>
      </c>
      <c r="M9718" s="13">
        <v>0.31519999999999998</v>
      </c>
      <c r="N9718" s="13">
        <v>0.12</v>
      </c>
      <c r="O9718" s="13">
        <v>0</v>
      </c>
      <c r="P9718" s="12" t="str">
        <f>LEFT(Tabela2[[#This Row],[Código]],2)</f>
        <v>85</v>
      </c>
    </row>
    <row r="9719" spans="2:16" ht="15" customHeight="1" x14ac:dyDescent="0.25">
      <c r="B9719" s="36" t="str">
        <f>LOOKUP(Tabela2[[#This Row],[RESUMO]],Tabela3[Grupo],Tabela3[Meus produtos])</f>
        <v>Não</v>
      </c>
      <c r="C9719" s="30" t="s">
        <v>9247</v>
      </c>
      <c r="D9719" t="s">
        <v>21238</v>
      </c>
      <c r="E9719" t="s">
        <v>11853</v>
      </c>
      <c r="F9719" s="30" t="s">
        <v>19885</v>
      </c>
      <c r="G9719">
        <v>14.27</v>
      </c>
      <c r="H9719">
        <v>7.92</v>
      </c>
      <c r="I9719">
        <v>12</v>
      </c>
      <c r="J9719">
        <v>0</v>
      </c>
      <c r="K9719" s="13">
        <v>0.34189999999999998</v>
      </c>
      <c r="L9719" s="13">
        <v>7.9199999999999993E-2</v>
      </c>
      <c r="M9719" s="13">
        <v>0.14269999999999999</v>
      </c>
      <c r="N9719" s="13">
        <v>0.12</v>
      </c>
      <c r="O9719" s="13">
        <v>0</v>
      </c>
      <c r="P9719" s="12" t="str">
        <f>LEFT(Tabela2[[#This Row],[Código]],2)</f>
        <v>85</v>
      </c>
    </row>
    <row r="9720" spans="2:16" ht="15" customHeight="1" x14ac:dyDescent="0.25">
      <c r="B9720" s="36" t="str">
        <f>LOOKUP(Tabela2[[#This Row],[RESUMO]],Tabela3[Grupo],Tabela3[Meus produtos])</f>
        <v>Não</v>
      </c>
      <c r="C9720" s="30" t="s">
        <v>9248</v>
      </c>
      <c r="D9720" t="s">
        <v>21238</v>
      </c>
      <c r="E9720" t="s">
        <v>11853</v>
      </c>
      <c r="F9720" s="30" t="s">
        <v>19886</v>
      </c>
      <c r="G9720">
        <v>6.2</v>
      </c>
      <c r="H9720">
        <v>4.2</v>
      </c>
      <c r="I9720">
        <v>12</v>
      </c>
      <c r="J9720">
        <v>0</v>
      </c>
      <c r="K9720" s="13">
        <v>0.224</v>
      </c>
      <c r="L9720" s="13">
        <v>4.2000000000000003E-2</v>
      </c>
      <c r="M9720" s="13">
        <v>6.2E-2</v>
      </c>
      <c r="N9720" s="13">
        <v>0.12</v>
      </c>
      <c r="O9720" s="13">
        <v>0</v>
      </c>
      <c r="P9720" s="12" t="str">
        <f>LEFT(Tabela2[[#This Row],[Código]],2)</f>
        <v>85</v>
      </c>
    </row>
    <row r="9721" spans="2:16" ht="15" customHeight="1" x14ac:dyDescent="0.25">
      <c r="B9721" s="36" t="str">
        <f>LOOKUP(Tabela2[[#This Row],[RESUMO]],Tabela3[Grupo],Tabela3[Meus produtos])</f>
        <v>Não</v>
      </c>
      <c r="C9721" s="30" t="s">
        <v>9249</v>
      </c>
      <c r="D9721" t="s">
        <v>21238</v>
      </c>
      <c r="E9721" t="s">
        <v>11853</v>
      </c>
      <c r="F9721" s="30" t="s">
        <v>19887</v>
      </c>
      <c r="G9721">
        <v>21.45</v>
      </c>
      <c r="H9721">
        <v>4.2</v>
      </c>
      <c r="I9721">
        <v>12</v>
      </c>
      <c r="J9721">
        <v>0</v>
      </c>
      <c r="K9721" s="13">
        <v>0.3765</v>
      </c>
      <c r="L9721" s="13">
        <v>4.2000000000000003E-2</v>
      </c>
      <c r="M9721" s="13">
        <v>0.2145</v>
      </c>
      <c r="N9721" s="13">
        <v>0.12</v>
      </c>
      <c r="O9721" s="13">
        <v>0</v>
      </c>
      <c r="P9721" s="12" t="str">
        <f>LEFT(Tabela2[[#This Row],[Código]],2)</f>
        <v>85</v>
      </c>
    </row>
    <row r="9722" spans="2:16" ht="15" customHeight="1" x14ac:dyDescent="0.25">
      <c r="B9722" s="36" t="str">
        <f>LOOKUP(Tabela2[[#This Row],[RESUMO]],Tabela3[Grupo],Tabela3[Meus produtos])</f>
        <v>Não</v>
      </c>
      <c r="C9722" s="30" t="s">
        <v>9250</v>
      </c>
      <c r="D9722" t="s">
        <v>21238</v>
      </c>
      <c r="E9722" t="s">
        <v>11853</v>
      </c>
      <c r="F9722" s="30" t="s">
        <v>19888</v>
      </c>
      <c r="G9722">
        <v>13.85</v>
      </c>
      <c r="H9722">
        <v>7.92</v>
      </c>
      <c r="I9722">
        <v>18</v>
      </c>
      <c r="J9722">
        <v>0</v>
      </c>
      <c r="K9722" s="13">
        <v>0.39769999999999994</v>
      </c>
      <c r="L9722" s="13">
        <v>7.9199999999999993E-2</v>
      </c>
      <c r="M9722" s="13">
        <v>0.13849999999999998</v>
      </c>
      <c r="N9722" s="13">
        <v>0.18</v>
      </c>
      <c r="O9722" s="13">
        <v>0</v>
      </c>
      <c r="P9722" s="12" t="str">
        <f>LEFT(Tabela2[[#This Row],[Código]],2)</f>
        <v>85</v>
      </c>
    </row>
    <row r="9723" spans="2:16" ht="15" customHeight="1" x14ac:dyDescent="0.25">
      <c r="B9723" s="36" t="str">
        <f>LOOKUP(Tabela2[[#This Row],[RESUMO]],Tabela3[Grupo],Tabela3[Meus produtos])</f>
        <v>Não</v>
      </c>
      <c r="C9723" s="30" t="s">
        <v>9251</v>
      </c>
      <c r="D9723" t="s">
        <v>21238</v>
      </c>
      <c r="E9723" t="s">
        <v>11853</v>
      </c>
      <c r="F9723" s="30" t="s">
        <v>19889</v>
      </c>
      <c r="G9723">
        <v>12.98</v>
      </c>
      <c r="H9723">
        <v>7.92</v>
      </c>
      <c r="I9723">
        <v>12</v>
      </c>
      <c r="J9723">
        <v>0</v>
      </c>
      <c r="K9723" s="13">
        <v>0.32899999999999996</v>
      </c>
      <c r="L9723" s="13">
        <v>7.9199999999999993E-2</v>
      </c>
      <c r="M9723" s="13">
        <v>0.1298</v>
      </c>
      <c r="N9723" s="13">
        <v>0.12</v>
      </c>
      <c r="O9723" s="13">
        <v>0</v>
      </c>
      <c r="P9723" s="12" t="str">
        <f>LEFT(Tabela2[[#This Row],[Código]],2)</f>
        <v>85</v>
      </c>
    </row>
    <row r="9724" spans="2:16" ht="15" customHeight="1" x14ac:dyDescent="0.25">
      <c r="B9724" s="36" t="str">
        <f>LOOKUP(Tabela2[[#This Row],[RESUMO]],Tabela3[Grupo],Tabela3[Meus produtos])</f>
        <v>Não</v>
      </c>
      <c r="C9724" s="30" t="s">
        <v>9252</v>
      </c>
      <c r="D9724" t="s">
        <v>21238</v>
      </c>
      <c r="E9724" t="s">
        <v>11853</v>
      </c>
      <c r="F9724" s="30" t="s">
        <v>19890</v>
      </c>
      <c r="G9724">
        <v>10.48</v>
      </c>
      <c r="H9724">
        <v>7.92</v>
      </c>
      <c r="I9724">
        <v>18</v>
      </c>
      <c r="J9724">
        <v>0</v>
      </c>
      <c r="K9724" s="13">
        <v>0.36399999999999999</v>
      </c>
      <c r="L9724" s="13">
        <v>7.9199999999999993E-2</v>
      </c>
      <c r="M9724" s="13">
        <v>0.1048</v>
      </c>
      <c r="N9724" s="13">
        <v>0.18</v>
      </c>
      <c r="O9724" s="13">
        <v>0</v>
      </c>
      <c r="P9724" s="12" t="str">
        <f>LEFT(Tabela2[[#This Row],[Código]],2)</f>
        <v>85</v>
      </c>
    </row>
    <row r="9725" spans="2:16" ht="15" customHeight="1" x14ac:dyDescent="0.25">
      <c r="B9725" s="36" t="str">
        <f>LOOKUP(Tabela2[[#This Row],[RESUMO]],Tabela3[Grupo],Tabela3[Meus produtos])</f>
        <v>Não</v>
      </c>
      <c r="C9725" s="30" t="s">
        <v>9253</v>
      </c>
      <c r="D9725" t="s">
        <v>21238</v>
      </c>
      <c r="E9725" t="s">
        <v>11853</v>
      </c>
      <c r="F9725" s="30" t="s">
        <v>19891</v>
      </c>
      <c r="G9725">
        <v>13.85</v>
      </c>
      <c r="H9725">
        <v>7.92</v>
      </c>
      <c r="I9725">
        <v>18</v>
      </c>
      <c r="J9725">
        <v>0</v>
      </c>
      <c r="K9725" s="13">
        <v>0.39769999999999994</v>
      </c>
      <c r="L9725" s="13">
        <v>7.9199999999999993E-2</v>
      </c>
      <c r="M9725" s="13">
        <v>0.13849999999999998</v>
      </c>
      <c r="N9725" s="13">
        <v>0.18</v>
      </c>
      <c r="O9725" s="13">
        <v>0</v>
      </c>
      <c r="P9725" s="12" t="str">
        <f>LEFT(Tabela2[[#This Row],[Código]],2)</f>
        <v>85</v>
      </c>
    </row>
    <row r="9726" spans="2:16" ht="15" customHeight="1" x14ac:dyDescent="0.25">
      <c r="B9726" s="36" t="str">
        <f>LOOKUP(Tabela2[[#This Row],[RESUMO]],Tabela3[Grupo],Tabela3[Meus produtos])</f>
        <v>Não</v>
      </c>
      <c r="C9726" s="30" t="s">
        <v>9254</v>
      </c>
      <c r="D9726" t="s">
        <v>21238</v>
      </c>
      <c r="E9726" t="s">
        <v>11853</v>
      </c>
      <c r="F9726" s="30" t="s">
        <v>19892</v>
      </c>
      <c r="G9726">
        <v>43.74</v>
      </c>
      <c r="H9726">
        <v>26.49</v>
      </c>
      <c r="I9726">
        <v>18</v>
      </c>
      <c r="J9726">
        <v>0</v>
      </c>
      <c r="K9726" s="13">
        <v>0.88229999999999986</v>
      </c>
      <c r="L9726" s="13">
        <v>0.26489999999999997</v>
      </c>
      <c r="M9726" s="13">
        <v>0.43740000000000001</v>
      </c>
      <c r="N9726" s="13">
        <v>0.18</v>
      </c>
      <c r="O9726" s="13">
        <v>0</v>
      </c>
      <c r="P9726" s="12" t="str">
        <f>LEFT(Tabela2[[#This Row],[Código]],2)</f>
        <v>85</v>
      </c>
    </row>
    <row r="9727" spans="2:16" ht="15" customHeight="1" x14ac:dyDescent="0.25">
      <c r="B9727" s="36" t="str">
        <f>LOOKUP(Tabela2[[#This Row],[RESUMO]],Tabela3[Grupo],Tabela3[Meus produtos])</f>
        <v>Não</v>
      </c>
      <c r="C9727" s="30" t="s">
        <v>9255</v>
      </c>
      <c r="D9727" t="s">
        <v>21238</v>
      </c>
      <c r="E9727" t="s">
        <v>11853</v>
      </c>
      <c r="F9727" s="30" t="s">
        <v>19893</v>
      </c>
      <c r="G9727">
        <v>43.74</v>
      </c>
      <c r="H9727">
        <v>26.49</v>
      </c>
      <c r="I9727">
        <v>18</v>
      </c>
      <c r="J9727">
        <v>0</v>
      </c>
      <c r="K9727" s="13">
        <v>0.88229999999999986</v>
      </c>
      <c r="L9727" s="13">
        <v>0.26489999999999997</v>
      </c>
      <c r="M9727" s="13">
        <v>0.43740000000000001</v>
      </c>
      <c r="N9727" s="13">
        <v>0.18</v>
      </c>
      <c r="O9727" s="13">
        <v>0</v>
      </c>
      <c r="P9727" s="12" t="str">
        <f>LEFT(Tabela2[[#This Row],[Código]],2)</f>
        <v>85</v>
      </c>
    </row>
    <row r="9728" spans="2:16" ht="15" customHeight="1" x14ac:dyDescent="0.25">
      <c r="B9728" s="36" t="str">
        <f>LOOKUP(Tabela2[[#This Row],[RESUMO]],Tabela3[Grupo],Tabela3[Meus produtos])</f>
        <v>Não</v>
      </c>
      <c r="C9728" s="30" t="s">
        <v>9256</v>
      </c>
      <c r="D9728" t="s">
        <v>21238</v>
      </c>
      <c r="E9728" t="s">
        <v>11853</v>
      </c>
      <c r="F9728" s="30" t="s">
        <v>19894</v>
      </c>
      <c r="G9728">
        <v>34.49</v>
      </c>
      <c r="H9728">
        <v>17.239999999999998</v>
      </c>
      <c r="I9728">
        <v>18</v>
      </c>
      <c r="J9728">
        <v>0</v>
      </c>
      <c r="K9728" s="13">
        <v>0.69730000000000003</v>
      </c>
      <c r="L9728" s="13">
        <v>0.1724</v>
      </c>
      <c r="M9728" s="13">
        <v>0.34490000000000004</v>
      </c>
      <c r="N9728" s="13">
        <v>0.18</v>
      </c>
      <c r="O9728" s="13">
        <v>0</v>
      </c>
      <c r="P9728" s="12" t="str">
        <f>LEFT(Tabela2[[#This Row],[Código]],2)</f>
        <v>85</v>
      </c>
    </row>
    <row r="9729" spans="2:16" ht="15" customHeight="1" x14ac:dyDescent="0.25">
      <c r="B9729" s="36" t="str">
        <f>LOOKUP(Tabela2[[#This Row],[RESUMO]],Tabela3[Grupo],Tabela3[Meus produtos])</f>
        <v>Não</v>
      </c>
      <c r="C9729" s="30" t="s">
        <v>9256</v>
      </c>
      <c r="D9729" t="s">
        <v>124</v>
      </c>
      <c r="E9729" t="s">
        <v>11853</v>
      </c>
      <c r="F9729" s="30" t="s">
        <v>21555</v>
      </c>
      <c r="G9729">
        <v>38.119999999999997</v>
      </c>
      <c r="H9729">
        <v>20.87</v>
      </c>
      <c r="I9729">
        <v>18</v>
      </c>
      <c r="J9729">
        <v>0</v>
      </c>
      <c r="K9729" s="13">
        <v>0.76990000000000003</v>
      </c>
      <c r="L9729" s="13">
        <v>0.2087</v>
      </c>
      <c r="M9729" s="13">
        <v>0.38119999999999998</v>
      </c>
      <c r="N9729" s="13">
        <v>0.18</v>
      </c>
      <c r="O9729" s="13">
        <v>0</v>
      </c>
      <c r="P9729" s="12" t="str">
        <f>LEFT(Tabela2[[#This Row],[Código]],2)</f>
        <v>85</v>
      </c>
    </row>
    <row r="9730" spans="2:16" ht="15" customHeight="1" x14ac:dyDescent="0.25">
      <c r="B9730" s="36" t="str">
        <f>LOOKUP(Tabela2[[#This Row],[RESUMO]],Tabela3[Grupo],Tabela3[Meus produtos])</f>
        <v>Não</v>
      </c>
      <c r="C9730" s="30" t="s">
        <v>9257</v>
      </c>
      <c r="D9730" t="s">
        <v>21238</v>
      </c>
      <c r="E9730" t="s">
        <v>11853</v>
      </c>
      <c r="F9730" s="30" t="s">
        <v>19895</v>
      </c>
      <c r="G9730">
        <v>34.49</v>
      </c>
      <c r="H9730">
        <v>17.239999999999998</v>
      </c>
      <c r="I9730">
        <v>18</v>
      </c>
      <c r="J9730">
        <v>0</v>
      </c>
      <c r="K9730" s="13">
        <v>0.69730000000000003</v>
      </c>
      <c r="L9730" s="13">
        <v>0.1724</v>
      </c>
      <c r="M9730" s="13">
        <v>0.34490000000000004</v>
      </c>
      <c r="N9730" s="13">
        <v>0.18</v>
      </c>
      <c r="O9730" s="13">
        <v>0</v>
      </c>
      <c r="P9730" s="12" t="str">
        <f>LEFT(Tabela2[[#This Row],[Código]],2)</f>
        <v>85</v>
      </c>
    </row>
    <row r="9731" spans="2:16" ht="15" customHeight="1" x14ac:dyDescent="0.25">
      <c r="B9731" s="36" t="str">
        <f>LOOKUP(Tabela2[[#This Row],[RESUMO]],Tabela3[Grupo],Tabela3[Meus produtos])</f>
        <v>Não</v>
      </c>
      <c r="C9731" s="30" t="s">
        <v>9257</v>
      </c>
      <c r="D9731" t="s">
        <v>124</v>
      </c>
      <c r="E9731" t="s">
        <v>11853</v>
      </c>
      <c r="F9731" s="30" t="s">
        <v>21555</v>
      </c>
      <c r="G9731">
        <v>38.119999999999997</v>
      </c>
      <c r="H9731">
        <v>20.87</v>
      </c>
      <c r="I9731">
        <v>18</v>
      </c>
      <c r="J9731">
        <v>0</v>
      </c>
      <c r="K9731" s="13">
        <v>0.76990000000000003</v>
      </c>
      <c r="L9731" s="13">
        <v>0.2087</v>
      </c>
      <c r="M9731" s="13">
        <v>0.38119999999999998</v>
      </c>
      <c r="N9731" s="13">
        <v>0.18</v>
      </c>
      <c r="O9731" s="13">
        <v>0</v>
      </c>
      <c r="P9731" s="12" t="str">
        <f>LEFT(Tabela2[[#This Row],[Código]],2)</f>
        <v>85</v>
      </c>
    </row>
    <row r="9732" spans="2:16" ht="15" customHeight="1" x14ac:dyDescent="0.25">
      <c r="B9732" s="36" t="str">
        <f>LOOKUP(Tabela2[[#This Row],[RESUMO]],Tabela3[Grupo],Tabela3[Meus produtos])</f>
        <v>Não</v>
      </c>
      <c r="C9732" s="30" t="s">
        <v>9258</v>
      </c>
      <c r="D9732" t="s">
        <v>21238</v>
      </c>
      <c r="E9732" t="s">
        <v>11853</v>
      </c>
      <c r="F9732" s="30" t="s">
        <v>19896</v>
      </c>
      <c r="G9732">
        <v>34.49</v>
      </c>
      <c r="H9732">
        <v>17.239999999999998</v>
      </c>
      <c r="I9732">
        <v>18</v>
      </c>
      <c r="J9732">
        <v>0</v>
      </c>
      <c r="K9732" s="13">
        <v>0.69730000000000003</v>
      </c>
      <c r="L9732" s="13">
        <v>0.1724</v>
      </c>
      <c r="M9732" s="13">
        <v>0.34490000000000004</v>
      </c>
      <c r="N9732" s="13">
        <v>0.18</v>
      </c>
      <c r="O9732" s="13">
        <v>0</v>
      </c>
      <c r="P9732" s="12" t="str">
        <f>LEFT(Tabela2[[#This Row],[Código]],2)</f>
        <v>85</v>
      </c>
    </row>
    <row r="9733" spans="2:16" ht="15" customHeight="1" x14ac:dyDescent="0.25">
      <c r="B9733" s="36" t="str">
        <f>LOOKUP(Tabela2[[#This Row],[RESUMO]],Tabela3[Grupo],Tabela3[Meus produtos])</f>
        <v>Não</v>
      </c>
      <c r="C9733" s="30" t="s">
        <v>9258</v>
      </c>
      <c r="D9733" t="s">
        <v>124</v>
      </c>
      <c r="E9733" t="s">
        <v>11853</v>
      </c>
      <c r="F9733" s="30" t="s">
        <v>21556</v>
      </c>
      <c r="G9733">
        <v>38.119999999999997</v>
      </c>
      <c r="H9733">
        <v>20.87</v>
      </c>
      <c r="I9733">
        <v>18</v>
      </c>
      <c r="J9733">
        <v>0</v>
      </c>
      <c r="K9733" s="13">
        <v>0.76990000000000003</v>
      </c>
      <c r="L9733" s="13">
        <v>0.2087</v>
      </c>
      <c r="M9733" s="13">
        <v>0.38119999999999998</v>
      </c>
      <c r="N9733" s="13">
        <v>0.18</v>
      </c>
      <c r="O9733" s="13">
        <v>0</v>
      </c>
      <c r="P9733" s="12" t="str">
        <f>LEFT(Tabela2[[#This Row],[Código]],2)</f>
        <v>85</v>
      </c>
    </row>
    <row r="9734" spans="2:16" ht="15" customHeight="1" x14ac:dyDescent="0.25">
      <c r="B9734" s="36" t="str">
        <f>LOOKUP(Tabela2[[#This Row],[RESUMO]],Tabela3[Grupo],Tabela3[Meus produtos])</f>
        <v>Não</v>
      </c>
      <c r="C9734" s="30" t="s">
        <v>9259</v>
      </c>
      <c r="D9734" t="s">
        <v>21238</v>
      </c>
      <c r="E9734" t="s">
        <v>11853</v>
      </c>
      <c r="F9734" s="30" t="s">
        <v>19897</v>
      </c>
      <c r="G9734">
        <v>34.49</v>
      </c>
      <c r="H9734">
        <v>17.239999999999998</v>
      </c>
      <c r="I9734">
        <v>18</v>
      </c>
      <c r="J9734">
        <v>0</v>
      </c>
      <c r="K9734" s="13">
        <v>0.69730000000000003</v>
      </c>
      <c r="L9734" s="13">
        <v>0.1724</v>
      </c>
      <c r="M9734" s="13">
        <v>0.34490000000000004</v>
      </c>
      <c r="N9734" s="13">
        <v>0.18</v>
      </c>
      <c r="O9734" s="13">
        <v>0</v>
      </c>
      <c r="P9734" s="12" t="str">
        <f>LEFT(Tabela2[[#This Row],[Código]],2)</f>
        <v>85</v>
      </c>
    </row>
    <row r="9735" spans="2:16" ht="15" customHeight="1" x14ac:dyDescent="0.25">
      <c r="B9735" s="36" t="str">
        <f>LOOKUP(Tabela2[[#This Row],[RESUMO]],Tabela3[Grupo],Tabela3[Meus produtos])</f>
        <v>Não</v>
      </c>
      <c r="C9735" s="30" t="s">
        <v>9259</v>
      </c>
      <c r="D9735" t="s">
        <v>124</v>
      </c>
      <c r="E9735" t="s">
        <v>11853</v>
      </c>
      <c r="F9735" s="30" t="s">
        <v>21557</v>
      </c>
      <c r="G9735">
        <v>21.45</v>
      </c>
      <c r="H9735">
        <v>4.2</v>
      </c>
      <c r="I9735">
        <v>18</v>
      </c>
      <c r="J9735">
        <v>0</v>
      </c>
      <c r="K9735" s="13">
        <v>0.4365</v>
      </c>
      <c r="L9735" s="13">
        <v>4.2000000000000003E-2</v>
      </c>
      <c r="M9735" s="13">
        <v>0.2145</v>
      </c>
      <c r="N9735" s="13">
        <v>0.18</v>
      </c>
      <c r="O9735" s="13">
        <v>0</v>
      </c>
      <c r="P9735" s="12" t="str">
        <f>LEFT(Tabela2[[#This Row],[Código]],2)</f>
        <v>85</v>
      </c>
    </row>
    <row r="9736" spans="2:16" ht="15" customHeight="1" x14ac:dyDescent="0.25">
      <c r="B9736" s="36" t="str">
        <f>LOOKUP(Tabela2[[#This Row],[RESUMO]],Tabela3[Grupo],Tabela3[Meus produtos])</f>
        <v>Não</v>
      </c>
      <c r="C9736" s="30" t="s">
        <v>9260</v>
      </c>
      <c r="D9736" t="s">
        <v>21238</v>
      </c>
      <c r="E9736" t="s">
        <v>11853</v>
      </c>
      <c r="F9736" s="30" t="s">
        <v>19898</v>
      </c>
      <c r="G9736">
        <v>34.49</v>
      </c>
      <c r="H9736">
        <v>17.239999999999998</v>
      </c>
      <c r="I9736">
        <v>18</v>
      </c>
      <c r="J9736">
        <v>0</v>
      </c>
      <c r="K9736" s="13">
        <v>0.69730000000000003</v>
      </c>
      <c r="L9736" s="13">
        <v>0.1724</v>
      </c>
      <c r="M9736" s="13">
        <v>0.34490000000000004</v>
      </c>
      <c r="N9736" s="13">
        <v>0.18</v>
      </c>
      <c r="O9736" s="13">
        <v>0</v>
      </c>
      <c r="P9736" s="12" t="str">
        <f>LEFT(Tabela2[[#This Row],[Código]],2)</f>
        <v>85</v>
      </c>
    </row>
    <row r="9737" spans="2:16" ht="15" customHeight="1" x14ac:dyDescent="0.25">
      <c r="B9737" s="36" t="str">
        <f>LOOKUP(Tabela2[[#This Row],[RESUMO]],Tabela3[Grupo],Tabela3[Meus produtos])</f>
        <v>Não</v>
      </c>
      <c r="C9737" s="30" t="s">
        <v>9260</v>
      </c>
      <c r="D9737" t="s">
        <v>124</v>
      </c>
      <c r="E9737" t="s">
        <v>11853</v>
      </c>
      <c r="F9737" s="30" t="s">
        <v>21557</v>
      </c>
      <c r="G9737">
        <v>21.45</v>
      </c>
      <c r="H9737">
        <v>4.2</v>
      </c>
      <c r="I9737">
        <v>18</v>
      </c>
      <c r="J9737">
        <v>0</v>
      </c>
      <c r="K9737" s="13">
        <v>0.4365</v>
      </c>
      <c r="L9737" s="13">
        <v>4.2000000000000003E-2</v>
      </c>
      <c r="M9737" s="13">
        <v>0.2145</v>
      </c>
      <c r="N9737" s="13">
        <v>0.18</v>
      </c>
      <c r="O9737" s="13">
        <v>0</v>
      </c>
      <c r="P9737" s="12" t="str">
        <f>LEFT(Tabela2[[#This Row],[Código]],2)</f>
        <v>85</v>
      </c>
    </row>
    <row r="9738" spans="2:16" ht="15" customHeight="1" x14ac:dyDescent="0.25">
      <c r="B9738" s="36" t="str">
        <f>LOOKUP(Tabela2[[#This Row],[RESUMO]],Tabela3[Grupo],Tabela3[Meus produtos])</f>
        <v>Não</v>
      </c>
      <c r="C9738" s="30" t="s">
        <v>9260</v>
      </c>
      <c r="D9738" t="s">
        <v>127</v>
      </c>
      <c r="E9738" t="s">
        <v>11853</v>
      </c>
      <c r="F9738" s="30" t="s">
        <v>21556</v>
      </c>
      <c r="G9738">
        <v>38.119999999999997</v>
      </c>
      <c r="H9738">
        <v>20.87</v>
      </c>
      <c r="I9738">
        <v>18</v>
      </c>
      <c r="J9738">
        <v>0</v>
      </c>
      <c r="K9738" s="13">
        <v>0.76990000000000003</v>
      </c>
      <c r="L9738" s="13">
        <v>0.2087</v>
      </c>
      <c r="M9738" s="13">
        <v>0.38119999999999998</v>
      </c>
      <c r="N9738" s="13">
        <v>0.18</v>
      </c>
      <c r="O9738" s="13">
        <v>0</v>
      </c>
      <c r="P9738" s="12" t="str">
        <f>LEFT(Tabela2[[#This Row],[Código]],2)</f>
        <v>85</v>
      </c>
    </row>
    <row r="9739" spans="2:16" ht="15" customHeight="1" x14ac:dyDescent="0.25">
      <c r="B9739" s="36" t="str">
        <f>LOOKUP(Tabela2[[#This Row],[RESUMO]],Tabela3[Grupo],Tabela3[Meus produtos])</f>
        <v>Não</v>
      </c>
      <c r="C9739" s="30" t="s">
        <v>9261</v>
      </c>
      <c r="D9739" t="s">
        <v>21238</v>
      </c>
      <c r="E9739" t="s">
        <v>11853</v>
      </c>
      <c r="F9739" s="30" t="s">
        <v>19899</v>
      </c>
      <c r="G9739">
        <v>34.49</v>
      </c>
      <c r="H9739">
        <v>17.239999999999998</v>
      </c>
      <c r="I9739">
        <v>18</v>
      </c>
      <c r="J9739">
        <v>0</v>
      </c>
      <c r="K9739" s="13">
        <v>0.69730000000000003</v>
      </c>
      <c r="L9739" s="13">
        <v>0.1724</v>
      </c>
      <c r="M9739" s="13">
        <v>0.34490000000000004</v>
      </c>
      <c r="N9739" s="13">
        <v>0.18</v>
      </c>
      <c r="O9739" s="13">
        <v>0</v>
      </c>
      <c r="P9739" s="12" t="str">
        <f>LEFT(Tabela2[[#This Row],[Código]],2)</f>
        <v>85</v>
      </c>
    </row>
    <row r="9740" spans="2:16" ht="15" customHeight="1" x14ac:dyDescent="0.25">
      <c r="B9740" s="36" t="str">
        <f>LOOKUP(Tabela2[[#This Row],[RESUMO]],Tabela3[Grupo],Tabela3[Meus produtos])</f>
        <v>Não</v>
      </c>
      <c r="C9740" s="30" t="s">
        <v>9261</v>
      </c>
      <c r="D9740" t="s">
        <v>124</v>
      </c>
      <c r="E9740" t="s">
        <v>11853</v>
      </c>
      <c r="F9740" s="30" t="s">
        <v>21558</v>
      </c>
      <c r="G9740">
        <v>21.45</v>
      </c>
      <c r="H9740">
        <v>4.2</v>
      </c>
      <c r="I9740">
        <v>18</v>
      </c>
      <c r="J9740">
        <v>0</v>
      </c>
      <c r="K9740" s="13">
        <v>0.4365</v>
      </c>
      <c r="L9740" s="13">
        <v>4.2000000000000003E-2</v>
      </c>
      <c r="M9740" s="13">
        <v>0.2145</v>
      </c>
      <c r="N9740" s="13">
        <v>0.18</v>
      </c>
      <c r="O9740" s="13">
        <v>0</v>
      </c>
      <c r="P9740" s="12" t="str">
        <f>LEFT(Tabela2[[#This Row],[Código]],2)</f>
        <v>85</v>
      </c>
    </row>
    <row r="9741" spans="2:16" ht="15" customHeight="1" x14ac:dyDescent="0.25">
      <c r="B9741" s="36" t="str">
        <f>LOOKUP(Tabela2[[#This Row],[RESUMO]],Tabela3[Grupo],Tabela3[Meus produtos])</f>
        <v>Não</v>
      </c>
      <c r="C9741" s="30" t="s">
        <v>9262</v>
      </c>
      <c r="D9741" t="s">
        <v>21238</v>
      </c>
      <c r="E9741" t="s">
        <v>11853</v>
      </c>
      <c r="F9741" s="30" t="s">
        <v>19900</v>
      </c>
      <c r="G9741">
        <v>34.49</v>
      </c>
      <c r="H9741">
        <v>17.239999999999998</v>
      </c>
      <c r="I9741">
        <v>18</v>
      </c>
      <c r="J9741">
        <v>0</v>
      </c>
      <c r="K9741" s="13">
        <v>0.69730000000000003</v>
      </c>
      <c r="L9741" s="13">
        <v>0.1724</v>
      </c>
      <c r="M9741" s="13">
        <v>0.34490000000000004</v>
      </c>
      <c r="N9741" s="13">
        <v>0.18</v>
      </c>
      <c r="O9741" s="13">
        <v>0</v>
      </c>
      <c r="P9741" s="12" t="str">
        <f>LEFT(Tabela2[[#This Row],[Código]],2)</f>
        <v>85</v>
      </c>
    </row>
    <row r="9742" spans="2:16" ht="15" customHeight="1" x14ac:dyDescent="0.25">
      <c r="B9742" s="36" t="str">
        <f>LOOKUP(Tabela2[[#This Row],[RESUMO]],Tabela3[Grupo],Tabela3[Meus produtos])</f>
        <v>Não</v>
      </c>
      <c r="C9742" s="30" t="s">
        <v>9262</v>
      </c>
      <c r="D9742" t="s">
        <v>124</v>
      </c>
      <c r="E9742" t="s">
        <v>11853</v>
      </c>
      <c r="F9742" s="30" t="s">
        <v>21559</v>
      </c>
      <c r="G9742">
        <v>21.45</v>
      </c>
      <c r="H9742">
        <v>4.2</v>
      </c>
      <c r="I9742">
        <v>18</v>
      </c>
      <c r="J9742">
        <v>0</v>
      </c>
      <c r="K9742" s="13">
        <v>0.4365</v>
      </c>
      <c r="L9742" s="13">
        <v>4.2000000000000003E-2</v>
      </c>
      <c r="M9742" s="13">
        <v>0.2145</v>
      </c>
      <c r="N9742" s="13">
        <v>0.18</v>
      </c>
      <c r="O9742" s="13">
        <v>0</v>
      </c>
      <c r="P9742" s="12" t="str">
        <f>LEFT(Tabela2[[#This Row],[Código]],2)</f>
        <v>85</v>
      </c>
    </row>
    <row r="9743" spans="2:16" ht="15" customHeight="1" x14ac:dyDescent="0.25">
      <c r="B9743" s="36" t="str">
        <f>LOOKUP(Tabela2[[#This Row],[RESUMO]],Tabela3[Grupo],Tabela3[Meus produtos])</f>
        <v>Não</v>
      </c>
      <c r="C9743" s="30" t="s">
        <v>9263</v>
      </c>
      <c r="D9743" t="s">
        <v>21238</v>
      </c>
      <c r="E9743" t="s">
        <v>11853</v>
      </c>
      <c r="F9743" s="30" t="s">
        <v>19901</v>
      </c>
      <c r="G9743">
        <v>34.49</v>
      </c>
      <c r="H9743">
        <v>17.239999999999998</v>
      </c>
      <c r="I9743">
        <v>18</v>
      </c>
      <c r="J9743">
        <v>0</v>
      </c>
      <c r="K9743" s="13">
        <v>0.69730000000000003</v>
      </c>
      <c r="L9743" s="13">
        <v>0.1724</v>
      </c>
      <c r="M9743" s="13">
        <v>0.34490000000000004</v>
      </c>
      <c r="N9743" s="13">
        <v>0.18</v>
      </c>
      <c r="O9743" s="13">
        <v>0</v>
      </c>
      <c r="P9743" s="12" t="str">
        <f>LEFT(Tabela2[[#This Row],[Código]],2)</f>
        <v>85</v>
      </c>
    </row>
    <row r="9744" spans="2:16" ht="15" customHeight="1" x14ac:dyDescent="0.25">
      <c r="B9744" s="36" t="str">
        <f>LOOKUP(Tabela2[[#This Row],[RESUMO]],Tabela3[Grupo],Tabela3[Meus produtos])</f>
        <v>Não</v>
      </c>
      <c r="C9744" s="30" t="s">
        <v>9263</v>
      </c>
      <c r="D9744" t="s">
        <v>124</v>
      </c>
      <c r="E9744" t="s">
        <v>11853</v>
      </c>
      <c r="F9744" s="30" t="s">
        <v>21560</v>
      </c>
      <c r="G9744">
        <v>52.48</v>
      </c>
      <c r="H9744">
        <v>35.229999999999997</v>
      </c>
      <c r="I9744">
        <v>18</v>
      </c>
      <c r="J9744">
        <v>0</v>
      </c>
      <c r="K9744" s="13">
        <v>1.0570999999999999</v>
      </c>
      <c r="L9744" s="13">
        <v>0.35229999999999995</v>
      </c>
      <c r="M9744" s="13">
        <v>0.52479999999999993</v>
      </c>
      <c r="N9744" s="13">
        <v>0.18</v>
      </c>
      <c r="O9744" s="13">
        <v>0</v>
      </c>
      <c r="P9744" s="12" t="str">
        <f>LEFT(Tabela2[[#This Row],[Código]],2)</f>
        <v>85</v>
      </c>
    </row>
    <row r="9745" spans="2:16" ht="15" customHeight="1" x14ac:dyDescent="0.25">
      <c r="B9745" s="36" t="str">
        <f>LOOKUP(Tabela2[[#This Row],[RESUMO]],Tabela3[Grupo],Tabela3[Meus produtos])</f>
        <v>Não</v>
      </c>
      <c r="C9745" s="30" t="s">
        <v>9264</v>
      </c>
      <c r="D9745" t="s">
        <v>21238</v>
      </c>
      <c r="E9745" t="s">
        <v>11853</v>
      </c>
      <c r="F9745" s="30" t="s">
        <v>19902</v>
      </c>
      <c r="G9745">
        <v>21.2</v>
      </c>
      <c r="H9745">
        <v>17.239999999999998</v>
      </c>
      <c r="I9745">
        <v>18</v>
      </c>
      <c r="J9745">
        <v>0</v>
      </c>
      <c r="K9745" s="13">
        <v>0.56440000000000001</v>
      </c>
      <c r="L9745" s="13">
        <v>0.1724</v>
      </c>
      <c r="M9745" s="13">
        <v>0.21199999999999999</v>
      </c>
      <c r="N9745" s="13">
        <v>0.18</v>
      </c>
      <c r="O9745" s="13">
        <v>0</v>
      </c>
      <c r="P9745" s="12" t="str">
        <f>LEFT(Tabela2[[#This Row],[Código]],2)</f>
        <v>85</v>
      </c>
    </row>
    <row r="9746" spans="2:16" ht="15" customHeight="1" x14ac:dyDescent="0.25">
      <c r="B9746" s="36" t="str">
        <f>LOOKUP(Tabela2[[#This Row],[RESUMO]],Tabela3[Grupo],Tabela3[Meus produtos])</f>
        <v>Não</v>
      </c>
      <c r="C9746" s="30" t="s">
        <v>9265</v>
      </c>
      <c r="D9746" t="s">
        <v>21238</v>
      </c>
      <c r="E9746" t="s">
        <v>11853</v>
      </c>
      <c r="F9746" s="30" t="s">
        <v>19903</v>
      </c>
      <c r="G9746">
        <v>34.49</v>
      </c>
      <c r="H9746">
        <v>17.239999999999998</v>
      </c>
      <c r="I9746">
        <v>18</v>
      </c>
      <c r="J9746">
        <v>0</v>
      </c>
      <c r="K9746" s="13">
        <v>0.69730000000000003</v>
      </c>
      <c r="L9746" s="13">
        <v>0.1724</v>
      </c>
      <c r="M9746" s="13">
        <v>0.34490000000000004</v>
      </c>
      <c r="N9746" s="13">
        <v>0.18</v>
      </c>
      <c r="O9746" s="13">
        <v>0</v>
      </c>
      <c r="P9746" s="12" t="str">
        <f>LEFT(Tabela2[[#This Row],[Código]],2)</f>
        <v>85</v>
      </c>
    </row>
    <row r="9747" spans="2:16" ht="15" customHeight="1" x14ac:dyDescent="0.25">
      <c r="B9747" s="36" t="str">
        <f>LOOKUP(Tabela2[[#This Row],[RESUMO]],Tabela3[Grupo],Tabela3[Meus produtos])</f>
        <v>Não</v>
      </c>
      <c r="C9747" s="30" t="s">
        <v>9266</v>
      </c>
      <c r="D9747" t="s">
        <v>21238</v>
      </c>
      <c r="E9747" t="s">
        <v>11853</v>
      </c>
      <c r="F9747" s="30" t="s">
        <v>19904</v>
      </c>
      <c r="G9747">
        <v>34.49</v>
      </c>
      <c r="H9747">
        <v>17.239999999999998</v>
      </c>
      <c r="I9747">
        <v>18</v>
      </c>
      <c r="J9747">
        <v>0</v>
      </c>
      <c r="K9747" s="13">
        <v>0.69730000000000003</v>
      </c>
      <c r="L9747" s="13">
        <v>0.1724</v>
      </c>
      <c r="M9747" s="13">
        <v>0.34490000000000004</v>
      </c>
      <c r="N9747" s="13">
        <v>0.18</v>
      </c>
      <c r="O9747" s="13">
        <v>0</v>
      </c>
      <c r="P9747" s="12" t="str">
        <f>LEFT(Tabela2[[#This Row],[Código]],2)</f>
        <v>85</v>
      </c>
    </row>
    <row r="9748" spans="2:16" ht="15" customHeight="1" x14ac:dyDescent="0.25">
      <c r="B9748" s="36" t="str">
        <f>LOOKUP(Tabela2[[#This Row],[RESUMO]],Tabela3[Grupo],Tabela3[Meus produtos])</f>
        <v>Não</v>
      </c>
      <c r="C9748" s="30" t="s">
        <v>22449</v>
      </c>
      <c r="D9748" t="s">
        <v>21238</v>
      </c>
      <c r="E9748" t="s">
        <v>11853</v>
      </c>
      <c r="F9748" s="30" t="s">
        <v>22450</v>
      </c>
      <c r="G9748">
        <v>30.54</v>
      </c>
      <c r="H9748">
        <v>13.29</v>
      </c>
      <c r="I9748">
        <v>18</v>
      </c>
      <c r="J9748">
        <v>0</v>
      </c>
      <c r="K9748" s="13">
        <v>0.61830000000000007</v>
      </c>
      <c r="L9748" s="13">
        <v>0.13289999999999999</v>
      </c>
      <c r="M9748" s="13">
        <v>0.3054</v>
      </c>
      <c r="N9748" s="13">
        <v>0.18</v>
      </c>
      <c r="O9748" s="13">
        <v>0</v>
      </c>
      <c r="P9748" s="12" t="str">
        <f>LEFT(Tabela2[[#This Row],[Código]],2)</f>
        <v>85</v>
      </c>
    </row>
    <row r="9749" spans="2:16" ht="15" customHeight="1" x14ac:dyDescent="0.25">
      <c r="B9749" s="36" t="str">
        <f>LOOKUP(Tabela2[[#This Row],[RESUMO]],Tabela3[Grupo],Tabela3[Meus produtos])</f>
        <v>Não</v>
      </c>
      <c r="C9749" s="30" t="s">
        <v>9267</v>
      </c>
      <c r="D9749" t="s">
        <v>21238</v>
      </c>
      <c r="E9749" t="s">
        <v>11853</v>
      </c>
      <c r="F9749" s="30" t="s">
        <v>19905</v>
      </c>
      <c r="G9749">
        <v>31.52</v>
      </c>
      <c r="H9749">
        <v>17.239999999999998</v>
      </c>
      <c r="I9749">
        <v>18</v>
      </c>
      <c r="J9749">
        <v>0</v>
      </c>
      <c r="K9749" s="13">
        <v>0.66759999999999997</v>
      </c>
      <c r="L9749" s="13">
        <v>0.1724</v>
      </c>
      <c r="M9749" s="13">
        <v>0.31519999999999998</v>
      </c>
      <c r="N9749" s="13">
        <v>0.18</v>
      </c>
      <c r="O9749" s="13">
        <v>0</v>
      </c>
      <c r="P9749" s="12" t="str">
        <f>LEFT(Tabela2[[#This Row],[Código]],2)</f>
        <v>85</v>
      </c>
    </row>
    <row r="9750" spans="2:16" ht="15" customHeight="1" x14ac:dyDescent="0.25">
      <c r="B9750" s="36" t="str">
        <f>LOOKUP(Tabela2[[#This Row],[RESUMO]],Tabela3[Grupo],Tabela3[Meus produtos])</f>
        <v>Não</v>
      </c>
      <c r="C9750" s="30" t="s">
        <v>9268</v>
      </c>
      <c r="D9750" t="s">
        <v>21238</v>
      </c>
      <c r="E9750" t="s">
        <v>11853</v>
      </c>
      <c r="F9750" s="30" t="s">
        <v>19906</v>
      </c>
      <c r="G9750">
        <v>31.52</v>
      </c>
      <c r="H9750">
        <v>17.239999999999998</v>
      </c>
      <c r="I9750">
        <v>18</v>
      </c>
      <c r="J9750">
        <v>0</v>
      </c>
      <c r="K9750" s="13">
        <v>0.66759999999999997</v>
      </c>
      <c r="L9750" s="13">
        <v>0.1724</v>
      </c>
      <c r="M9750" s="13">
        <v>0.31519999999999998</v>
      </c>
      <c r="N9750" s="13">
        <v>0.18</v>
      </c>
      <c r="O9750" s="13">
        <v>0</v>
      </c>
      <c r="P9750" s="12" t="str">
        <f>LEFT(Tabela2[[#This Row],[Código]],2)</f>
        <v>85</v>
      </c>
    </row>
    <row r="9751" spans="2:16" ht="15" customHeight="1" x14ac:dyDescent="0.25">
      <c r="B9751" s="36" t="str">
        <f>LOOKUP(Tabela2[[#This Row],[RESUMO]],Tabela3[Grupo],Tabela3[Meus produtos])</f>
        <v>Não</v>
      </c>
      <c r="C9751" s="30" t="s">
        <v>9269</v>
      </c>
      <c r="D9751" t="s">
        <v>21238</v>
      </c>
      <c r="E9751" t="s">
        <v>11853</v>
      </c>
      <c r="F9751" s="30" t="s">
        <v>19907</v>
      </c>
      <c r="G9751">
        <v>31.52</v>
      </c>
      <c r="H9751">
        <v>17.239999999999998</v>
      </c>
      <c r="I9751">
        <v>18</v>
      </c>
      <c r="J9751">
        <v>0</v>
      </c>
      <c r="K9751" s="13">
        <v>0.66759999999999997</v>
      </c>
      <c r="L9751" s="13">
        <v>0.1724</v>
      </c>
      <c r="M9751" s="13">
        <v>0.31519999999999998</v>
      </c>
      <c r="N9751" s="13">
        <v>0.18</v>
      </c>
      <c r="O9751" s="13">
        <v>0</v>
      </c>
      <c r="P9751" s="12" t="str">
        <f>LEFT(Tabela2[[#This Row],[Código]],2)</f>
        <v>85</v>
      </c>
    </row>
    <row r="9752" spans="2:16" ht="15" customHeight="1" x14ac:dyDescent="0.25">
      <c r="B9752" s="36" t="str">
        <f>LOOKUP(Tabela2[[#This Row],[RESUMO]],Tabela3[Grupo],Tabela3[Meus produtos])</f>
        <v>Não</v>
      </c>
      <c r="C9752" s="30" t="s">
        <v>9270</v>
      </c>
      <c r="D9752" t="s">
        <v>21238</v>
      </c>
      <c r="E9752" t="s">
        <v>11853</v>
      </c>
      <c r="F9752" s="30" t="s">
        <v>19908</v>
      </c>
      <c r="G9752">
        <v>30.54</v>
      </c>
      <c r="H9752">
        <v>13.29</v>
      </c>
      <c r="I9752">
        <v>18</v>
      </c>
      <c r="J9752">
        <v>0</v>
      </c>
      <c r="K9752" s="13">
        <v>0.61830000000000007</v>
      </c>
      <c r="L9752" s="13">
        <v>0.13289999999999999</v>
      </c>
      <c r="M9752" s="13">
        <v>0.3054</v>
      </c>
      <c r="N9752" s="13">
        <v>0.18</v>
      </c>
      <c r="O9752" s="13">
        <v>0</v>
      </c>
      <c r="P9752" s="12" t="str">
        <f>LEFT(Tabela2[[#This Row],[Código]],2)</f>
        <v>85</v>
      </c>
    </row>
    <row r="9753" spans="2:16" ht="15" customHeight="1" x14ac:dyDescent="0.25">
      <c r="B9753" s="36" t="str">
        <f>LOOKUP(Tabela2[[#This Row],[RESUMO]],Tabela3[Grupo],Tabela3[Meus produtos])</f>
        <v>Não</v>
      </c>
      <c r="C9753" s="30" t="s">
        <v>9271</v>
      </c>
      <c r="D9753" t="s">
        <v>21238</v>
      </c>
      <c r="E9753" t="s">
        <v>11853</v>
      </c>
      <c r="F9753" s="30" t="s">
        <v>19909</v>
      </c>
      <c r="G9753">
        <v>30.54</v>
      </c>
      <c r="H9753">
        <v>13.29</v>
      </c>
      <c r="I9753">
        <v>18</v>
      </c>
      <c r="J9753">
        <v>0</v>
      </c>
      <c r="K9753" s="13">
        <v>0.61830000000000007</v>
      </c>
      <c r="L9753" s="13">
        <v>0.13289999999999999</v>
      </c>
      <c r="M9753" s="13">
        <v>0.3054</v>
      </c>
      <c r="N9753" s="13">
        <v>0.18</v>
      </c>
      <c r="O9753" s="13">
        <v>0</v>
      </c>
      <c r="P9753" s="12" t="str">
        <f>LEFT(Tabela2[[#This Row],[Código]],2)</f>
        <v>85</v>
      </c>
    </row>
    <row r="9754" spans="2:16" ht="15" customHeight="1" x14ac:dyDescent="0.25">
      <c r="B9754" s="36" t="str">
        <f>LOOKUP(Tabela2[[#This Row],[RESUMO]],Tabela3[Grupo],Tabela3[Meus produtos])</f>
        <v>Não</v>
      </c>
      <c r="C9754" s="30" t="s">
        <v>9272</v>
      </c>
      <c r="D9754" t="s">
        <v>21238</v>
      </c>
      <c r="E9754" t="s">
        <v>11853</v>
      </c>
      <c r="F9754" s="30" t="s">
        <v>19910</v>
      </c>
      <c r="G9754">
        <v>30.54</v>
      </c>
      <c r="H9754">
        <v>13.29</v>
      </c>
      <c r="I9754">
        <v>18</v>
      </c>
      <c r="J9754">
        <v>0</v>
      </c>
      <c r="K9754" s="13">
        <v>0.61830000000000007</v>
      </c>
      <c r="L9754" s="13">
        <v>0.13289999999999999</v>
      </c>
      <c r="M9754" s="13">
        <v>0.3054</v>
      </c>
      <c r="N9754" s="13">
        <v>0.18</v>
      </c>
      <c r="O9754" s="13">
        <v>0</v>
      </c>
      <c r="P9754" s="12" t="str">
        <f>LEFT(Tabela2[[#This Row],[Código]],2)</f>
        <v>85</v>
      </c>
    </row>
    <row r="9755" spans="2:16" ht="15" customHeight="1" x14ac:dyDescent="0.25">
      <c r="B9755" s="36" t="str">
        <f>LOOKUP(Tabela2[[#This Row],[RESUMO]],Tabela3[Grupo],Tabela3[Meus produtos])</f>
        <v>Não</v>
      </c>
      <c r="C9755" s="30" t="s">
        <v>9273</v>
      </c>
      <c r="D9755" t="s">
        <v>21238</v>
      </c>
      <c r="E9755" t="s">
        <v>11853</v>
      </c>
      <c r="F9755" s="30" t="s">
        <v>19911</v>
      </c>
      <c r="G9755">
        <v>15.29</v>
      </c>
      <c r="H9755">
        <v>13.29</v>
      </c>
      <c r="I9755">
        <v>18</v>
      </c>
      <c r="J9755">
        <v>0</v>
      </c>
      <c r="K9755" s="13">
        <v>0.46579999999999994</v>
      </c>
      <c r="L9755" s="13">
        <v>0.13289999999999999</v>
      </c>
      <c r="M9755" s="13">
        <v>0.15289999999999998</v>
      </c>
      <c r="N9755" s="13">
        <v>0.18</v>
      </c>
      <c r="O9755" s="13">
        <v>0</v>
      </c>
      <c r="P9755" s="12" t="str">
        <f>LEFT(Tabela2[[#This Row],[Código]],2)</f>
        <v>85</v>
      </c>
    </row>
    <row r="9756" spans="2:16" ht="15" customHeight="1" x14ac:dyDescent="0.25">
      <c r="B9756" s="36" t="str">
        <f>LOOKUP(Tabela2[[#This Row],[RESUMO]],Tabela3[Grupo],Tabela3[Meus produtos])</f>
        <v>Não</v>
      </c>
      <c r="C9756" s="30" t="s">
        <v>9274</v>
      </c>
      <c r="D9756" t="s">
        <v>21238</v>
      </c>
      <c r="E9756" t="s">
        <v>11853</v>
      </c>
      <c r="F9756" s="30" t="s">
        <v>19912</v>
      </c>
      <c r="G9756">
        <v>15.29</v>
      </c>
      <c r="H9756">
        <v>13.29</v>
      </c>
      <c r="I9756">
        <v>18</v>
      </c>
      <c r="J9756">
        <v>0</v>
      </c>
      <c r="K9756" s="13">
        <v>0.46579999999999994</v>
      </c>
      <c r="L9756" s="13">
        <v>0.13289999999999999</v>
      </c>
      <c r="M9756" s="13">
        <v>0.15289999999999998</v>
      </c>
      <c r="N9756" s="13">
        <v>0.18</v>
      </c>
      <c r="O9756" s="13">
        <v>0</v>
      </c>
      <c r="P9756" s="12" t="str">
        <f>LEFT(Tabela2[[#This Row],[Código]],2)</f>
        <v>85</v>
      </c>
    </row>
    <row r="9757" spans="2:16" ht="15" customHeight="1" x14ac:dyDescent="0.25">
      <c r="B9757" s="36" t="str">
        <f>LOOKUP(Tabela2[[#This Row],[RESUMO]],Tabela3[Grupo],Tabela3[Meus produtos])</f>
        <v>Não</v>
      </c>
      <c r="C9757" s="30" t="s">
        <v>9275</v>
      </c>
      <c r="D9757" t="s">
        <v>21238</v>
      </c>
      <c r="E9757" t="s">
        <v>11853</v>
      </c>
      <c r="F9757" s="30" t="s">
        <v>19913</v>
      </c>
      <c r="G9757">
        <v>15.29</v>
      </c>
      <c r="H9757">
        <v>13.29</v>
      </c>
      <c r="I9757">
        <v>18</v>
      </c>
      <c r="J9757">
        <v>0</v>
      </c>
      <c r="K9757" s="13">
        <v>0.46579999999999994</v>
      </c>
      <c r="L9757" s="13">
        <v>0.13289999999999999</v>
      </c>
      <c r="M9757" s="13">
        <v>0.15289999999999998</v>
      </c>
      <c r="N9757" s="13">
        <v>0.18</v>
      </c>
      <c r="O9757" s="13">
        <v>0</v>
      </c>
      <c r="P9757" s="12" t="str">
        <f>LEFT(Tabela2[[#This Row],[Código]],2)</f>
        <v>85</v>
      </c>
    </row>
    <row r="9758" spans="2:16" ht="15" customHeight="1" x14ac:dyDescent="0.25">
      <c r="B9758" s="36" t="str">
        <f>LOOKUP(Tabela2[[#This Row],[RESUMO]],Tabela3[Grupo],Tabela3[Meus produtos])</f>
        <v>Não</v>
      </c>
      <c r="C9758" s="30" t="s">
        <v>9276</v>
      </c>
      <c r="D9758" t="s">
        <v>21238</v>
      </c>
      <c r="E9758" t="s">
        <v>11853</v>
      </c>
      <c r="F9758" s="30" t="s">
        <v>19914</v>
      </c>
      <c r="G9758">
        <v>15.29</v>
      </c>
      <c r="H9758">
        <v>13.29</v>
      </c>
      <c r="I9758">
        <v>12</v>
      </c>
      <c r="J9758">
        <v>0</v>
      </c>
      <c r="K9758" s="13">
        <v>0.40579999999999994</v>
      </c>
      <c r="L9758" s="13">
        <v>0.13289999999999999</v>
      </c>
      <c r="M9758" s="13">
        <v>0.15289999999999998</v>
      </c>
      <c r="N9758" s="13">
        <v>0.12</v>
      </c>
      <c r="O9758" s="13">
        <v>0</v>
      </c>
      <c r="P9758" s="12" t="str">
        <f>LEFT(Tabela2[[#This Row],[Código]],2)</f>
        <v>85</v>
      </c>
    </row>
    <row r="9759" spans="2:16" ht="15" customHeight="1" x14ac:dyDescent="0.25">
      <c r="B9759" s="36" t="str">
        <f>LOOKUP(Tabela2[[#This Row],[RESUMO]],Tabela3[Grupo],Tabela3[Meus produtos])</f>
        <v>Não</v>
      </c>
      <c r="C9759" s="30" t="s">
        <v>9277</v>
      </c>
      <c r="D9759" t="s">
        <v>21238</v>
      </c>
      <c r="E9759" t="s">
        <v>11853</v>
      </c>
      <c r="F9759" s="30" t="s">
        <v>19915</v>
      </c>
      <c r="G9759">
        <v>22.7</v>
      </c>
      <c r="H9759">
        <v>13.29</v>
      </c>
      <c r="I9759">
        <v>12</v>
      </c>
      <c r="J9759">
        <v>0</v>
      </c>
      <c r="K9759" s="13">
        <v>0.47989999999999999</v>
      </c>
      <c r="L9759" s="13">
        <v>0.13289999999999999</v>
      </c>
      <c r="M9759" s="13">
        <v>0.22699999999999998</v>
      </c>
      <c r="N9759" s="13">
        <v>0.12</v>
      </c>
      <c r="O9759" s="13">
        <v>0</v>
      </c>
      <c r="P9759" s="12" t="str">
        <f>LEFT(Tabela2[[#This Row],[Código]],2)</f>
        <v>85</v>
      </c>
    </row>
    <row r="9760" spans="2:16" ht="15" customHeight="1" x14ac:dyDescent="0.25">
      <c r="B9760" s="36" t="str">
        <f>LOOKUP(Tabela2[[#This Row],[RESUMO]],Tabela3[Grupo],Tabela3[Meus produtos])</f>
        <v>Não</v>
      </c>
      <c r="C9760" s="30" t="s">
        <v>9278</v>
      </c>
      <c r="D9760" t="s">
        <v>21238</v>
      </c>
      <c r="E9760" t="s">
        <v>11853</v>
      </c>
      <c r="F9760" s="30" t="s">
        <v>19916</v>
      </c>
      <c r="G9760">
        <v>30.54</v>
      </c>
      <c r="H9760">
        <v>13.29</v>
      </c>
      <c r="I9760">
        <v>12</v>
      </c>
      <c r="J9760">
        <v>0</v>
      </c>
      <c r="K9760" s="13">
        <v>0.55830000000000002</v>
      </c>
      <c r="L9760" s="13">
        <v>0.13289999999999999</v>
      </c>
      <c r="M9760" s="13">
        <v>0.3054</v>
      </c>
      <c r="N9760" s="13">
        <v>0.12</v>
      </c>
      <c r="O9760" s="13">
        <v>0</v>
      </c>
      <c r="P9760" s="12" t="str">
        <f>LEFT(Tabela2[[#This Row],[Código]],2)</f>
        <v>85</v>
      </c>
    </row>
    <row r="9761" spans="2:16" ht="15" customHeight="1" x14ac:dyDescent="0.25">
      <c r="B9761" s="36" t="str">
        <f>LOOKUP(Tabela2[[#This Row],[RESUMO]],Tabela3[Grupo],Tabela3[Meus produtos])</f>
        <v>Não</v>
      </c>
      <c r="C9761" s="30" t="s">
        <v>9279</v>
      </c>
      <c r="D9761" t="s">
        <v>21238</v>
      </c>
      <c r="E9761" t="s">
        <v>11853</v>
      </c>
      <c r="F9761" s="30" t="s">
        <v>19917</v>
      </c>
      <c r="G9761">
        <v>30.54</v>
      </c>
      <c r="H9761">
        <v>13.29</v>
      </c>
      <c r="I9761">
        <v>18</v>
      </c>
      <c r="J9761">
        <v>0</v>
      </c>
      <c r="K9761" s="13">
        <v>0.61830000000000007</v>
      </c>
      <c r="L9761" s="13">
        <v>0.13289999999999999</v>
      </c>
      <c r="M9761" s="13">
        <v>0.3054</v>
      </c>
      <c r="N9761" s="13">
        <v>0.18</v>
      </c>
      <c r="O9761" s="13">
        <v>0</v>
      </c>
      <c r="P9761" s="12" t="str">
        <f>LEFT(Tabela2[[#This Row],[Código]],2)</f>
        <v>85</v>
      </c>
    </row>
    <row r="9762" spans="2:16" ht="15" customHeight="1" x14ac:dyDescent="0.25">
      <c r="B9762" s="36" t="str">
        <f>LOOKUP(Tabela2[[#This Row],[RESUMO]],Tabela3[Grupo],Tabela3[Meus produtos])</f>
        <v>Não</v>
      </c>
      <c r="C9762" s="30" t="s">
        <v>9280</v>
      </c>
      <c r="D9762" t="s">
        <v>21238</v>
      </c>
      <c r="E9762" t="s">
        <v>11853</v>
      </c>
      <c r="F9762" s="30" t="s">
        <v>19918</v>
      </c>
      <c r="G9762">
        <v>30.54</v>
      </c>
      <c r="H9762">
        <v>13.29</v>
      </c>
      <c r="I9762">
        <v>18</v>
      </c>
      <c r="J9762">
        <v>0</v>
      </c>
      <c r="K9762" s="13">
        <v>0.61830000000000007</v>
      </c>
      <c r="L9762" s="13">
        <v>0.13289999999999999</v>
      </c>
      <c r="M9762" s="13">
        <v>0.3054</v>
      </c>
      <c r="N9762" s="13">
        <v>0.18</v>
      </c>
      <c r="O9762" s="13">
        <v>0</v>
      </c>
      <c r="P9762" s="12" t="str">
        <f>LEFT(Tabela2[[#This Row],[Código]],2)</f>
        <v>85</v>
      </c>
    </row>
    <row r="9763" spans="2:16" ht="15" customHeight="1" x14ac:dyDescent="0.25">
      <c r="B9763" s="36" t="str">
        <f>LOOKUP(Tabela2[[#This Row],[RESUMO]],Tabela3[Grupo],Tabela3[Meus produtos])</f>
        <v>Não</v>
      </c>
      <c r="C9763" s="30" t="s">
        <v>9281</v>
      </c>
      <c r="D9763" t="s">
        <v>21238</v>
      </c>
      <c r="E9763" t="s">
        <v>11853</v>
      </c>
      <c r="F9763" s="30" t="s">
        <v>19919</v>
      </c>
      <c r="G9763">
        <v>30.54</v>
      </c>
      <c r="H9763">
        <v>13.29</v>
      </c>
      <c r="I9763">
        <v>18</v>
      </c>
      <c r="J9763">
        <v>0</v>
      </c>
      <c r="K9763" s="13">
        <v>0.61830000000000007</v>
      </c>
      <c r="L9763" s="13">
        <v>0.13289999999999999</v>
      </c>
      <c r="M9763" s="13">
        <v>0.3054</v>
      </c>
      <c r="N9763" s="13">
        <v>0.18</v>
      </c>
      <c r="O9763" s="13">
        <v>0</v>
      </c>
      <c r="P9763" s="12" t="str">
        <f>LEFT(Tabela2[[#This Row],[Código]],2)</f>
        <v>85</v>
      </c>
    </row>
    <row r="9764" spans="2:16" ht="15" customHeight="1" x14ac:dyDescent="0.25">
      <c r="B9764" s="36" t="str">
        <f>LOOKUP(Tabela2[[#This Row],[RESUMO]],Tabela3[Grupo],Tabela3[Meus produtos])</f>
        <v>Não</v>
      </c>
      <c r="C9764" s="30" t="s">
        <v>9282</v>
      </c>
      <c r="D9764" t="s">
        <v>21238</v>
      </c>
      <c r="E9764" t="s">
        <v>11853</v>
      </c>
      <c r="F9764" s="30" t="s">
        <v>19920</v>
      </c>
      <c r="G9764">
        <v>15.29</v>
      </c>
      <c r="H9764">
        <v>13.29</v>
      </c>
      <c r="I9764">
        <v>18</v>
      </c>
      <c r="J9764">
        <v>0</v>
      </c>
      <c r="K9764" s="13">
        <v>0.46579999999999994</v>
      </c>
      <c r="L9764" s="13">
        <v>0.13289999999999999</v>
      </c>
      <c r="M9764" s="13">
        <v>0.15289999999999998</v>
      </c>
      <c r="N9764" s="13">
        <v>0.18</v>
      </c>
      <c r="O9764" s="13">
        <v>0</v>
      </c>
      <c r="P9764" s="12" t="str">
        <f>LEFT(Tabela2[[#This Row],[Código]],2)</f>
        <v>85</v>
      </c>
    </row>
    <row r="9765" spans="2:16" ht="15" customHeight="1" x14ac:dyDescent="0.25">
      <c r="B9765" s="36" t="str">
        <f>LOOKUP(Tabela2[[#This Row],[RESUMO]],Tabela3[Grupo],Tabela3[Meus produtos])</f>
        <v>Não</v>
      </c>
      <c r="C9765" s="30" t="s">
        <v>9283</v>
      </c>
      <c r="D9765" t="s">
        <v>21238</v>
      </c>
      <c r="E9765" t="s">
        <v>11853</v>
      </c>
      <c r="F9765" s="30" t="s">
        <v>19921</v>
      </c>
      <c r="G9765">
        <v>30.54</v>
      </c>
      <c r="H9765">
        <v>13.29</v>
      </c>
      <c r="I9765">
        <v>18</v>
      </c>
      <c r="J9765">
        <v>0</v>
      </c>
      <c r="K9765" s="13">
        <v>0.61830000000000007</v>
      </c>
      <c r="L9765" s="13">
        <v>0.13289999999999999</v>
      </c>
      <c r="M9765" s="13">
        <v>0.3054</v>
      </c>
      <c r="N9765" s="13">
        <v>0.18</v>
      </c>
      <c r="O9765" s="13">
        <v>0</v>
      </c>
      <c r="P9765" s="12" t="str">
        <f>LEFT(Tabela2[[#This Row],[Código]],2)</f>
        <v>85</v>
      </c>
    </row>
    <row r="9766" spans="2:16" ht="15" customHeight="1" x14ac:dyDescent="0.25">
      <c r="B9766" s="36" t="str">
        <f>LOOKUP(Tabela2[[#This Row],[RESUMO]],Tabela3[Grupo],Tabela3[Meus produtos])</f>
        <v>Não</v>
      </c>
      <c r="C9766" s="30" t="s">
        <v>9284</v>
      </c>
      <c r="D9766" t="s">
        <v>21238</v>
      </c>
      <c r="E9766" t="s">
        <v>11853</v>
      </c>
      <c r="F9766" s="30" t="s">
        <v>19922</v>
      </c>
      <c r="G9766">
        <v>29.08</v>
      </c>
      <c r="H9766">
        <v>13.29</v>
      </c>
      <c r="I9766">
        <v>18</v>
      </c>
      <c r="J9766">
        <v>0</v>
      </c>
      <c r="K9766" s="13">
        <v>0.6036999999999999</v>
      </c>
      <c r="L9766" s="13">
        <v>0.13289999999999999</v>
      </c>
      <c r="M9766" s="13">
        <v>0.2908</v>
      </c>
      <c r="N9766" s="13">
        <v>0.18</v>
      </c>
      <c r="O9766" s="13">
        <v>0</v>
      </c>
      <c r="P9766" s="12" t="str">
        <f>LEFT(Tabela2[[#This Row],[Código]],2)</f>
        <v>85</v>
      </c>
    </row>
    <row r="9767" spans="2:16" ht="15" customHeight="1" x14ac:dyDescent="0.25">
      <c r="B9767" s="36" t="str">
        <f>LOOKUP(Tabela2[[#This Row],[RESUMO]],Tabela3[Grupo],Tabela3[Meus produtos])</f>
        <v>Não</v>
      </c>
      <c r="C9767" s="30" t="s">
        <v>9285</v>
      </c>
      <c r="D9767" t="s">
        <v>21238</v>
      </c>
      <c r="E9767" t="s">
        <v>11853</v>
      </c>
      <c r="F9767" s="30" t="s">
        <v>19923</v>
      </c>
      <c r="G9767">
        <v>17.25</v>
      </c>
      <c r="H9767">
        <v>13.29</v>
      </c>
      <c r="I9767">
        <v>18</v>
      </c>
      <c r="J9767">
        <v>0</v>
      </c>
      <c r="K9767" s="13">
        <v>0.4854</v>
      </c>
      <c r="L9767" s="13">
        <v>0.13289999999999999</v>
      </c>
      <c r="M9767" s="13">
        <v>0.17249999999999999</v>
      </c>
      <c r="N9767" s="13">
        <v>0.18</v>
      </c>
      <c r="O9767" s="13">
        <v>0</v>
      </c>
      <c r="P9767" s="12" t="str">
        <f>LEFT(Tabela2[[#This Row],[Código]],2)</f>
        <v>85</v>
      </c>
    </row>
    <row r="9768" spans="2:16" ht="15" customHeight="1" x14ac:dyDescent="0.25">
      <c r="B9768" s="36" t="str">
        <f>LOOKUP(Tabela2[[#This Row],[RESUMO]],Tabela3[Grupo],Tabela3[Meus produtos])</f>
        <v>Não</v>
      </c>
      <c r="C9768" s="30" t="s">
        <v>9286</v>
      </c>
      <c r="D9768" t="s">
        <v>21238</v>
      </c>
      <c r="E9768" t="s">
        <v>11853</v>
      </c>
      <c r="F9768" s="30" t="s">
        <v>19924</v>
      </c>
      <c r="G9768">
        <v>29.08</v>
      </c>
      <c r="H9768">
        <v>13.29</v>
      </c>
      <c r="I9768">
        <v>18</v>
      </c>
      <c r="J9768">
        <v>0</v>
      </c>
      <c r="K9768" s="13">
        <v>0.6036999999999999</v>
      </c>
      <c r="L9768" s="13">
        <v>0.13289999999999999</v>
      </c>
      <c r="M9768" s="13">
        <v>0.2908</v>
      </c>
      <c r="N9768" s="13">
        <v>0.18</v>
      </c>
      <c r="O9768" s="13">
        <v>0</v>
      </c>
      <c r="P9768" s="12" t="str">
        <f>LEFT(Tabela2[[#This Row],[Código]],2)</f>
        <v>85</v>
      </c>
    </row>
    <row r="9769" spans="2:16" ht="15" customHeight="1" x14ac:dyDescent="0.25">
      <c r="B9769" s="36" t="str">
        <f>LOOKUP(Tabela2[[#This Row],[RESUMO]],Tabela3[Grupo],Tabela3[Meus produtos])</f>
        <v>Não</v>
      </c>
      <c r="C9769" s="30" t="s">
        <v>9287</v>
      </c>
      <c r="D9769" t="s">
        <v>21238</v>
      </c>
      <c r="E9769" t="s">
        <v>11853</v>
      </c>
      <c r="F9769" s="30" t="s">
        <v>19925</v>
      </c>
      <c r="G9769">
        <v>29.08</v>
      </c>
      <c r="H9769">
        <v>13.29</v>
      </c>
      <c r="I9769">
        <v>18</v>
      </c>
      <c r="J9769">
        <v>0</v>
      </c>
      <c r="K9769" s="13">
        <v>0.6036999999999999</v>
      </c>
      <c r="L9769" s="13">
        <v>0.13289999999999999</v>
      </c>
      <c r="M9769" s="13">
        <v>0.2908</v>
      </c>
      <c r="N9769" s="13">
        <v>0.18</v>
      </c>
      <c r="O9769" s="13">
        <v>0</v>
      </c>
      <c r="P9769" s="12" t="str">
        <f>LEFT(Tabela2[[#This Row],[Código]],2)</f>
        <v>85</v>
      </c>
    </row>
    <row r="9770" spans="2:16" ht="15" customHeight="1" x14ac:dyDescent="0.25">
      <c r="B9770" s="36" t="str">
        <f>LOOKUP(Tabela2[[#This Row],[RESUMO]],Tabela3[Grupo],Tabela3[Meus produtos])</f>
        <v>Não</v>
      </c>
      <c r="C9770" s="30" t="s">
        <v>9288</v>
      </c>
      <c r="D9770" t="s">
        <v>21238</v>
      </c>
      <c r="E9770" t="s">
        <v>11853</v>
      </c>
      <c r="F9770" s="30" t="s">
        <v>19926</v>
      </c>
      <c r="G9770">
        <v>17.25</v>
      </c>
      <c r="H9770">
        <v>13.29</v>
      </c>
      <c r="I9770">
        <v>18</v>
      </c>
      <c r="J9770">
        <v>0</v>
      </c>
      <c r="K9770" s="13">
        <v>0.4854</v>
      </c>
      <c r="L9770" s="13">
        <v>0.13289999999999999</v>
      </c>
      <c r="M9770" s="13">
        <v>0.17249999999999999</v>
      </c>
      <c r="N9770" s="13">
        <v>0.18</v>
      </c>
      <c r="O9770" s="13">
        <v>0</v>
      </c>
      <c r="P9770" s="12" t="str">
        <f>LEFT(Tabela2[[#This Row],[Código]],2)</f>
        <v>85</v>
      </c>
    </row>
    <row r="9771" spans="2:16" ht="15" customHeight="1" x14ac:dyDescent="0.25">
      <c r="B9771" s="36" t="str">
        <f>LOOKUP(Tabela2[[#This Row],[RESUMO]],Tabela3[Grupo],Tabela3[Meus produtos])</f>
        <v>Não</v>
      </c>
      <c r="C9771" s="30" t="s">
        <v>9289</v>
      </c>
      <c r="D9771" t="s">
        <v>21238</v>
      </c>
      <c r="E9771" t="s">
        <v>11853</v>
      </c>
      <c r="F9771" s="30" t="s">
        <v>19927</v>
      </c>
      <c r="G9771">
        <v>29.08</v>
      </c>
      <c r="H9771">
        <v>13.29</v>
      </c>
      <c r="I9771">
        <v>18</v>
      </c>
      <c r="J9771">
        <v>0</v>
      </c>
      <c r="K9771" s="13">
        <v>0.6036999999999999</v>
      </c>
      <c r="L9771" s="13">
        <v>0.13289999999999999</v>
      </c>
      <c r="M9771" s="13">
        <v>0.2908</v>
      </c>
      <c r="N9771" s="13">
        <v>0.18</v>
      </c>
      <c r="O9771" s="13">
        <v>0</v>
      </c>
      <c r="P9771" s="12" t="str">
        <f>LEFT(Tabela2[[#This Row],[Código]],2)</f>
        <v>85</v>
      </c>
    </row>
    <row r="9772" spans="2:16" ht="15" customHeight="1" x14ac:dyDescent="0.25">
      <c r="B9772" s="36" t="str">
        <f>LOOKUP(Tabela2[[#This Row],[RESUMO]],Tabela3[Grupo],Tabela3[Meus produtos])</f>
        <v>Não</v>
      </c>
      <c r="C9772" s="30" t="s">
        <v>9290</v>
      </c>
      <c r="D9772" t="s">
        <v>21238</v>
      </c>
      <c r="E9772" t="s">
        <v>11853</v>
      </c>
      <c r="F9772" s="30" t="s">
        <v>19928</v>
      </c>
      <c r="G9772">
        <v>8.16</v>
      </c>
      <c r="H9772">
        <v>6.16</v>
      </c>
      <c r="I9772">
        <v>12</v>
      </c>
      <c r="J9772">
        <v>0</v>
      </c>
      <c r="K9772" s="13">
        <v>0.26319999999999999</v>
      </c>
      <c r="L9772" s="13">
        <v>6.1600000000000002E-2</v>
      </c>
      <c r="M9772" s="13">
        <v>8.1600000000000006E-2</v>
      </c>
      <c r="N9772" s="13">
        <v>0.12</v>
      </c>
      <c r="O9772" s="13">
        <v>0</v>
      </c>
      <c r="P9772" s="12" t="str">
        <f>LEFT(Tabela2[[#This Row],[Código]],2)</f>
        <v>85</v>
      </c>
    </row>
    <row r="9773" spans="2:16" ht="15" customHeight="1" x14ac:dyDescent="0.25">
      <c r="B9773" s="36" t="str">
        <f>LOOKUP(Tabela2[[#This Row],[RESUMO]],Tabela3[Grupo],Tabela3[Meus produtos])</f>
        <v>Não</v>
      </c>
      <c r="C9773" s="30" t="s">
        <v>9291</v>
      </c>
      <c r="D9773" t="s">
        <v>21238</v>
      </c>
      <c r="E9773" t="s">
        <v>11853</v>
      </c>
      <c r="F9773" s="30" t="s">
        <v>19929</v>
      </c>
      <c r="G9773">
        <v>10.96</v>
      </c>
      <c r="H9773">
        <v>8.9600000000000009</v>
      </c>
      <c r="I9773">
        <v>12</v>
      </c>
      <c r="J9773">
        <v>0</v>
      </c>
      <c r="K9773" s="13">
        <v>0.31920000000000004</v>
      </c>
      <c r="L9773" s="13">
        <v>8.9600000000000013E-2</v>
      </c>
      <c r="M9773" s="13">
        <v>0.1096</v>
      </c>
      <c r="N9773" s="13">
        <v>0.12</v>
      </c>
      <c r="O9773" s="13">
        <v>0</v>
      </c>
      <c r="P9773" s="12" t="str">
        <f>LEFT(Tabela2[[#This Row],[Código]],2)</f>
        <v>85</v>
      </c>
    </row>
    <row r="9774" spans="2:16" ht="15" customHeight="1" x14ac:dyDescent="0.25">
      <c r="B9774" s="36" t="str">
        <f>LOOKUP(Tabela2[[#This Row],[RESUMO]],Tabela3[Grupo],Tabela3[Meus produtos])</f>
        <v>Não</v>
      </c>
      <c r="C9774" s="30" t="s">
        <v>9292</v>
      </c>
      <c r="D9774" t="s">
        <v>21238</v>
      </c>
      <c r="E9774" t="s">
        <v>11853</v>
      </c>
      <c r="F9774" s="30" t="s">
        <v>19930</v>
      </c>
      <c r="G9774">
        <v>16.62</v>
      </c>
      <c r="H9774">
        <v>8.9600000000000009</v>
      </c>
      <c r="I9774">
        <v>12</v>
      </c>
      <c r="J9774">
        <v>0</v>
      </c>
      <c r="K9774" s="13">
        <v>0.37580000000000002</v>
      </c>
      <c r="L9774" s="13">
        <v>8.9600000000000013E-2</v>
      </c>
      <c r="M9774" s="13">
        <v>0.16620000000000001</v>
      </c>
      <c r="N9774" s="13">
        <v>0.12</v>
      </c>
      <c r="O9774" s="13">
        <v>0</v>
      </c>
      <c r="P9774" s="12" t="str">
        <f>LEFT(Tabela2[[#This Row],[Código]],2)</f>
        <v>85</v>
      </c>
    </row>
    <row r="9775" spans="2:16" ht="15" customHeight="1" x14ac:dyDescent="0.25">
      <c r="B9775" s="36" t="str">
        <f>LOOKUP(Tabela2[[#This Row],[RESUMO]],Tabela3[Grupo],Tabela3[Meus produtos])</f>
        <v>Não</v>
      </c>
      <c r="C9775" s="30" t="s">
        <v>9293</v>
      </c>
      <c r="D9775" t="s">
        <v>21238</v>
      </c>
      <c r="E9775" t="s">
        <v>11853</v>
      </c>
      <c r="F9775" s="30" t="s">
        <v>19931</v>
      </c>
      <c r="G9775">
        <v>8.16</v>
      </c>
      <c r="H9775">
        <v>6.16</v>
      </c>
      <c r="I9775">
        <v>12</v>
      </c>
      <c r="J9775">
        <v>0</v>
      </c>
      <c r="K9775" s="13">
        <v>0.26319999999999999</v>
      </c>
      <c r="L9775" s="13">
        <v>6.1600000000000002E-2</v>
      </c>
      <c r="M9775" s="13">
        <v>8.1600000000000006E-2</v>
      </c>
      <c r="N9775" s="13">
        <v>0.12</v>
      </c>
      <c r="O9775" s="13">
        <v>0</v>
      </c>
      <c r="P9775" s="12" t="str">
        <f>LEFT(Tabela2[[#This Row],[Código]],2)</f>
        <v>85</v>
      </c>
    </row>
    <row r="9776" spans="2:16" ht="15" customHeight="1" x14ac:dyDescent="0.25">
      <c r="B9776" s="36" t="str">
        <f>LOOKUP(Tabela2[[#This Row],[RESUMO]],Tabela3[Grupo],Tabela3[Meus produtos])</f>
        <v>Não</v>
      </c>
      <c r="C9776" s="30" t="s">
        <v>9294</v>
      </c>
      <c r="D9776" t="s">
        <v>21238</v>
      </c>
      <c r="E9776" t="s">
        <v>11853</v>
      </c>
      <c r="F9776" s="30" t="s">
        <v>19932</v>
      </c>
      <c r="G9776">
        <v>8.16</v>
      </c>
      <c r="H9776">
        <v>6.16</v>
      </c>
      <c r="I9776">
        <v>12</v>
      </c>
      <c r="J9776">
        <v>0</v>
      </c>
      <c r="K9776" s="13">
        <v>0.26319999999999999</v>
      </c>
      <c r="L9776" s="13">
        <v>6.1600000000000002E-2</v>
      </c>
      <c r="M9776" s="13">
        <v>8.1600000000000006E-2</v>
      </c>
      <c r="N9776" s="13">
        <v>0.12</v>
      </c>
      <c r="O9776" s="13">
        <v>0</v>
      </c>
      <c r="P9776" s="12" t="str">
        <f>LEFT(Tabela2[[#This Row],[Código]],2)</f>
        <v>85</v>
      </c>
    </row>
    <row r="9777" spans="2:16" ht="15" customHeight="1" x14ac:dyDescent="0.25">
      <c r="B9777" s="36" t="str">
        <f>LOOKUP(Tabela2[[#This Row],[RESUMO]],Tabela3[Grupo],Tabela3[Meus produtos])</f>
        <v>Não</v>
      </c>
      <c r="C9777" s="30" t="s">
        <v>9295</v>
      </c>
      <c r="D9777" t="s">
        <v>21238</v>
      </c>
      <c r="E9777" t="s">
        <v>11853</v>
      </c>
      <c r="F9777" s="30" t="s">
        <v>19933</v>
      </c>
      <c r="G9777">
        <v>8.16</v>
      </c>
      <c r="H9777">
        <v>6.16</v>
      </c>
      <c r="I9777">
        <v>12</v>
      </c>
      <c r="J9777">
        <v>0</v>
      </c>
      <c r="K9777" s="13">
        <v>0.26319999999999999</v>
      </c>
      <c r="L9777" s="13">
        <v>6.1600000000000002E-2</v>
      </c>
      <c r="M9777" s="13">
        <v>8.1600000000000006E-2</v>
      </c>
      <c r="N9777" s="13">
        <v>0.12</v>
      </c>
      <c r="O9777" s="13">
        <v>0</v>
      </c>
      <c r="P9777" s="12" t="str">
        <f>LEFT(Tabela2[[#This Row],[Código]],2)</f>
        <v>85</v>
      </c>
    </row>
    <row r="9778" spans="2:16" ht="15" customHeight="1" x14ac:dyDescent="0.25">
      <c r="B9778" s="36" t="str">
        <f>LOOKUP(Tabela2[[#This Row],[RESUMO]],Tabela3[Grupo],Tabela3[Meus produtos])</f>
        <v>Não</v>
      </c>
      <c r="C9778" s="30" t="s">
        <v>9296</v>
      </c>
      <c r="D9778" t="s">
        <v>21238</v>
      </c>
      <c r="E9778" t="s">
        <v>11853</v>
      </c>
      <c r="F9778" s="30" t="s">
        <v>19934</v>
      </c>
      <c r="G9778">
        <v>8.16</v>
      </c>
      <c r="H9778">
        <v>6.16</v>
      </c>
      <c r="I9778">
        <v>12</v>
      </c>
      <c r="J9778">
        <v>0</v>
      </c>
      <c r="K9778" s="13">
        <v>0.26319999999999999</v>
      </c>
      <c r="L9778" s="13">
        <v>6.1600000000000002E-2</v>
      </c>
      <c r="M9778" s="13">
        <v>8.1600000000000006E-2</v>
      </c>
      <c r="N9778" s="13">
        <v>0.12</v>
      </c>
      <c r="O9778" s="13">
        <v>0</v>
      </c>
      <c r="P9778" s="12" t="str">
        <f>LEFT(Tabela2[[#This Row],[Código]],2)</f>
        <v>85</v>
      </c>
    </row>
    <row r="9779" spans="2:16" ht="15" customHeight="1" x14ac:dyDescent="0.25">
      <c r="B9779" s="36" t="str">
        <f>LOOKUP(Tabela2[[#This Row],[RESUMO]],Tabela3[Grupo],Tabela3[Meus produtos])</f>
        <v>Não</v>
      </c>
      <c r="C9779" s="30" t="s">
        <v>9297</v>
      </c>
      <c r="D9779" t="s">
        <v>21238</v>
      </c>
      <c r="E9779" t="s">
        <v>11853</v>
      </c>
      <c r="F9779" s="30" t="s">
        <v>19935</v>
      </c>
      <c r="G9779">
        <v>8.16</v>
      </c>
      <c r="H9779">
        <v>6.16</v>
      </c>
      <c r="I9779">
        <v>12</v>
      </c>
      <c r="J9779">
        <v>0</v>
      </c>
      <c r="K9779" s="13">
        <v>0.26319999999999999</v>
      </c>
      <c r="L9779" s="13">
        <v>6.1600000000000002E-2</v>
      </c>
      <c r="M9779" s="13">
        <v>8.1600000000000006E-2</v>
      </c>
      <c r="N9779" s="13">
        <v>0.12</v>
      </c>
      <c r="O9779" s="13">
        <v>0</v>
      </c>
      <c r="P9779" s="12" t="str">
        <f>LEFT(Tabela2[[#This Row],[Código]],2)</f>
        <v>85</v>
      </c>
    </row>
    <row r="9780" spans="2:16" ht="15" customHeight="1" x14ac:dyDescent="0.25">
      <c r="B9780" s="36" t="str">
        <f>LOOKUP(Tabela2[[#This Row],[RESUMO]],Tabela3[Grupo],Tabela3[Meus produtos])</f>
        <v>Não</v>
      </c>
      <c r="C9780" s="30" t="s">
        <v>9298</v>
      </c>
      <c r="D9780" t="s">
        <v>21238</v>
      </c>
      <c r="E9780" t="s">
        <v>11853</v>
      </c>
      <c r="F9780" s="30" t="s">
        <v>19936</v>
      </c>
      <c r="G9780">
        <v>16.62</v>
      </c>
      <c r="H9780">
        <v>8.9600000000000009</v>
      </c>
      <c r="I9780">
        <v>12</v>
      </c>
      <c r="J9780">
        <v>0</v>
      </c>
      <c r="K9780" s="13">
        <v>0.37580000000000002</v>
      </c>
      <c r="L9780" s="13">
        <v>8.9600000000000013E-2</v>
      </c>
      <c r="M9780" s="13">
        <v>0.16620000000000001</v>
      </c>
      <c r="N9780" s="13">
        <v>0.12</v>
      </c>
      <c r="O9780" s="13">
        <v>0</v>
      </c>
      <c r="P9780" s="12" t="str">
        <f>LEFT(Tabela2[[#This Row],[Código]],2)</f>
        <v>85</v>
      </c>
    </row>
    <row r="9781" spans="2:16" ht="15" customHeight="1" x14ac:dyDescent="0.25">
      <c r="B9781" s="36" t="str">
        <f>LOOKUP(Tabela2[[#This Row],[RESUMO]],Tabela3[Grupo],Tabela3[Meus produtos])</f>
        <v>Não</v>
      </c>
      <c r="C9781" s="30" t="s">
        <v>9299</v>
      </c>
      <c r="D9781" t="s">
        <v>21238</v>
      </c>
      <c r="E9781" t="s">
        <v>11853</v>
      </c>
      <c r="F9781" s="30" t="s">
        <v>19937</v>
      </c>
      <c r="G9781">
        <v>8.16</v>
      </c>
      <c r="H9781">
        <v>6.16</v>
      </c>
      <c r="I9781">
        <v>12</v>
      </c>
      <c r="J9781">
        <v>0</v>
      </c>
      <c r="K9781" s="13">
        <v>0.26319999999999999</v>
      </c>
      <c r="L9781" s="13">
        <v>6.1600000000000002E-2</v>
      </c>
      <c r="M9781" s="13">
        <v>8.1600000000000006E-2</v>
      </c>
      <c r="N9781" s="13">
        <v>0.12</v>
      </c>
      <c r="O9781" s="13">
        <v>0</v>
      </c>
      <c r="P9781" s="12" t="str">
        <f>LEFT(Tabela2[[#This Row],[Código]],2)</f>
        <v>85</v>
      </c>
    </row>
    <row r="9782" spans="2:16" ht="15" customHeight="1" x14ac:dyDescent="0.25">
      <c r="B9782" s="36" t="str">
        <f>LOOKUP(Tabela2[[#This Row],[RESUMO]],Tabela3[Grupo],Tabela3[Meus produtos])</f>
        <v>Não</v>
      </c>
      <c r="C9782" s="30" t="s">
        <v>9300</v>
      </c>
      <c r="D9782" t="s">
        <v>21238</v>
      </c>
      <c r="E9782" t="s">
        <v>11853</v>
      </c>
      <c r="F9782" s="30" t="s">
        <v>19938</v>
      </c>
      <c r="G9782">
        <v>8.16</v>
      </c>
      <c r="H9782">
        <v>6.16</v>
      </c>
      <c r="I9782">
        <v>12</v>
      </c>
      <c r="J9782">
        <v>0</v>
      </c>
      <c r="K9782" s="13">
        <v>0.26319999999999999</v>
      </c>
      <c r="L9782" s="13">
        <v>6.1600000000000002E-2</v>
      </c>
      <c r="M9782" s="13">
        <v>8.1600000000000006E-2</v>
      </c>
      <c r="N9782" s="13">
        <v>0.12</v>
      </c>
      <c r="O9782" s="13">
        <v>0</v>
      </c>
      <c r="P9782" s="12" t="str">
        <f>LEFT(Tabela2[[#This Row],[Código]],2)</f>
        <v>85</v>
      </c>
    </row>
    <row r="9783" spans="2:16" ht="15" customHeight="1" x14ac:dyDescent="0.25">
      <c r="B9783" s="36" t="str">
        <f>LOOKUP(Tabela2[[#This Row],[RESUMO]],Tabela3[Grupo],Tabela3[Meus produtos])</f>
        <v>Não</v>
      </c>
      <c r="C9783" s="30" t="s">
        <v>9301</v>
      </c>
      <c r="D9783" t="s">
        <v>21238</v>
      </c>
      <c r="E9783" t="s">
        <v>11853</v>
      </c>
      <c r="F9783" s="30" t="s">
        <v>19939</v>
      </c>
      <c r="G9783">
        <v>8.16</v>
      </c>
      <c r="H9783">
        <v>6.16</v>
      </c>
      <c r="I9783">
        <v>12</v>
      </c>
      <c r="J9783">
        <v>0</v>
      </c>
      <c r="K9783" s="13">
        <v>0.26319999999999999</v>
      </c>
      <c r="L9783" s="13">
        <v>6.1600000000000002E-2</v>
      </c>
      <c r="M9783" s="13">
        <v>8.1600000000000006E-2</v>
      </c>
      <c r="N9783" s="13">
        <v>0.12</v>
      </c>
      <c r="O9783" s="13">
        <v>0</v>
      </c>
      <c r="P9783" s="12" t="str">
        <f>LEFT(Tabela2[[#This Row],[Código]],2)</f>
        <v>85</v>
      </c>
    </row>
    <row r="9784" spans="2:16" ht="15" customHeight="1" x14ac:dyDescent="0.25">
      <c r="B9784" s="36" t="str">
        <f>LOOKUP(Tabela2[[#This Row],[RESUMO]],Tabela3[Grupo],Tabela3[Meus produtos])</f>
        <v>Não</v>
      </c>
      <c r="C9784" s="30" t="s">
        <v>9302</v>
      </c>
      <c r="D9784" t="s">
        <v>21238</v>
      </c>
      <c r="E9784" t="s">
        <v>11853</v>
      </c>
      <c r="F9784" s="30" t="s">
        <v>19940</v>
      </c>
      <c r="G9784">
        <v>8.16</v>
      </c>
      <c r="H9784">
        <v>6.16</v>
      </c>
      <c r="I9784">
        <v>12</v>
      </c>
      <c r="J9784">
        <v>0</v>
      </c>
      <c r="K9784" s="13">
        <v>0.26319999999999999</v>
      </c>
      <c r="L9784" s="13">
        <v>6.1600000000000002E-2</v>
      </c>
      <c r="M9784" s="13">
        <v>8.1600000000000006E-2</v>
      </c>
      <c r="N9784" s="13">
        <v>0.12</v>
      </c>
      <c r="O9784" s="13">
        <v>0</v>
      </c>
      <c r="P9784" s="12" t="str">
        <f>LEFT(Tabela2[[#This Row],[Código]],2)</f>
        <v>85</v>
      </c>
    </row>
    <row r="9785" spans="2:16" ht="15" customHeight="1" x14ac:dyDescent="0.25">
      <c r="B9785" s="36" t="str">
        <f>LOOKUP(Tabela2[[#This Row],[RESUMO]],Tabela3[Grupo],Tabela3[Meus produtos])</f>
        <v>Não</v>
      </c>
      <c r="C9785" s="30" t="s">
        <v>9303</v>
      </c>
      <c r="D9785" t="s">
        <v>21238</v>
      </c>
      <c r="E9785" t="s">
        <v>11853</v>
      </c>
      <c r="F9785" s="30" t="s">
        <v>19941</v>
      </c>
      <c r="G9785">
        <v>8.16</v>
      </c>
      <c r="H9785">
        <v>6.16</v>
      </c>
      <c r="I9785">
        <v>12</v>
      </c>
      <c r="J9785">
        <v>0</v>
      </c>
      <c r="K9785" s="13">
        <v>0.26319999999999999</v>
      </c>
      <c r="L9785" s="13">
        <v>6.1600000000000002E-2</v>
      </c>
      <c r="M9785" s="13">
        <v>8.1600000000000006E-2</v>
      </c>
      <c r="N9785" s="13">
        <v>0.12</v>
      </c>
      <c r="O9785" s="13">
        <v>0</v>
      </c>
      <c r="P9785" s="12" t="str">
        <f>LEFT(Tabela2[[#This Row],[Código]],2)</f>
        <v>85</v>
      </c>
    </row>
    <row r="9786" spans="2:16" ht="15" customHeight="1" x14ac:dyDescent="0.25">
      <c r="B9786" s="36" t="str">
        <f>LOOKUP(Tabela2[[#This Row],[RESUMO]],Tabela3[Grupo],Tabela3[Meus produtos])</f>
        <v>Não</v>
      </c>
      <c r="C9786" s="30" t="s">
        <v>9304</v>
      </c>
      <c r="D9786" t="s">
        <v>21238</v>
      </c>
      <c r="E9786" t="s">
        <v>11853</v>
      </c>
      <c r="F9786" s="30" t="s">
        <v>19942</v>
      </c>
      <c r="G9786">
        <v>8.16</v>
      </c>
      <c r="H9786">
        <v>6.16</v>
      </c>
      <c r="I9786">
        <v>12</v>
      </c>
      <c r="J9786">
        <v>0</v>
      </c>
      <c r="K9786" s="13">
        <v>0.26319999999999999</v>
      </c>
      <c r="L9786" s="13">
        <v>6.1600000000000002E-2</v>
      </c>
      <c r="M9786" s="13">
        <v>8.1600000000000006E-2</v>
      </c>
      <c r="N9786" s="13">
        <v>0.12</v>
      </c>
      <c r="O9786" s="13">
        <v>0</v>
      </c>
      <c r="P9786" s="12" t="str">
        <f>LEFT(Tabela2[[#This Row],[Código]],2)</f>
        <v>85</v>
      </c>
    </row>
    <row r="9787" spans="2:16" ht="15" customHeight="1" x14ac:dyDescent="0.25">
      <c r="B9787" s="36" t="str">
        <f>LOOKUP(Tabela2[[#This Row],[RESUMO]],Tabela3[Grupo],Tabela3[Meus produtos])</f>
        <v>Não</v>
      </c>
      <c r="C9787" s="30" t="s">
        <v>9305</v>
      </c>
      <c r="D9787" t="s">
        <v>21238</v>
      </c>
      <c r="E9787" t="s">
        <v>11853</v>
      </c>
      <c r="F9787" s="30" t="s">
        <v>19943</v>
      </c>
      <c r="G9787">
        <v>8.16</v>
      </c>
      <c r="H9787">
        <v>6.16</v>
      </c>
      <c r="I9787">
        <v>12</v>
      </c>
      <c r="J9787">
        <v>0</v>
      </c>
      <c r="K9787" s="13">
        <v>0.26319999999999999</v>
      </c>
      <c r="L9787" s="13">
        <v>6.1600000000000002E-2</v>
      </c>
      <c r="M9787" s="13">
        <v>8.1600000000000006E-2</v>
      </c>
      <c r="N9787" s="13">
        <v>0.12</v>
      </c>
      <c r="O9787" s="13">
        <v>0</v>
      </c>
      <c r="P9787" s="12" t="str">
        <f>LEFT(Tabela2[[#This Row],[Código]],2)</f>
        <v>85</v>
      </c>
    </row>
    <row r="9788" spans="2:16" ht="15" customHeight="1" x14ac:dyDescent="0.25">
      <c r="B9788" s="36" t="str">
        <f>LOOKUP(Tabela2[[#This Row],[RESUMO]],Tabela3[Grupo],Tabela3[Meus produtos])</f>
        <v>Não</v>
      </c>
      <c r="C9788" s="30" t="s">
        <v>9306</v>
      </c>
      <c r="D9788" t="s">
        <v>21238</v>
      </c>
      <c r="E9788" t="s">
        <v>11853</v>
      </c>
      <c r="F9788" s="30" t="s">
        <v>19944</v>
      </c>
      <c r="G9788">
        <v>16.62</v>
      </c>
      <c r="H9788">
        <v>8.9600000000000009</v>
      </c>
      <c r="I9788">
        <v>12</v>
      </c>
      <c r="J9788">
        <v>0</v>
      </c>
      <c r="K9788" s="13">
        <v>0.37580000000000002</v>
      </c>
      <c r="L9788" s="13">
        <v>8.9600000000000013E-2</v>
      </c>
      <c r="M9788" s="13">
        <v>0.16620000000000001</v>
      </c>
      <c r="N9788" s="13">
        <v>0.12</v>
      </c>
      <c r="O9788" s="13">
        <v>0</v>
      </c>
      <c r="P9788" s="12" t="str">
        <f>LEFT(Tabela2[[#This Row],[Código]],2)</f>
        <v>85</v>
      </c>
    </row>
    <row r="9789" spans="2:16" ht="15" customHeight="1" x14ac:dyDescent="0.25">
      <c r="B9789" s="36" t="str">
        <f>LOOKUP(Tabela2[[#This Row],[RESUMO]],Tabela3[Grupo],Tabela3[Meus produtos])</f>
        <v>Não</v>
      </c>
      <c r="C9789" s="30" t="s">
        <v>9307</v>
      </c>
      <c r="D9789" t="s">
        <v>21238</v>
      </c>
      <c r="E9789" t="s">
        <v>11853</v>
      </c>
      <c r="F9789" s="30" t="s">
        <v>19945</v>
      </c>
      <c r="G9789">
        <v>16.62</v>
      </c>
      <c r="H9789">
        <v>8.9600000000000009</v>
      </c>
      <c r="I9789">
        <v>12</v>
      </c>
      <c r="J9789">
        <v>0</v>
      </c>
      <c r="K9789" s="13">
        <v>0.37580000000000002</v>
      </c>
      <c r="L9789" s="13">
        <v>8.9600000000000013E-2</v>
      </c>
      <c r="M9789" s="13">
        <v>0.16620000000000001</v>
      </c>
      <c r="N9789" s="13">
        <v>0.12</v>
      </c>
      <c r="O9789" s="13">
        <v>0</v>
      </c>
      <c r="P9789" s="12" t="str">
        <f>LEFT(Tabela2[[#This Row],[Código]],2)</f>
        <v>85</v>
      </c>
    </row>
    <row r="9790" spans="2:16" ht="15" customHeight="1" x14ac:dyDescent="0.25">
      <c r="B9790" s="36" t="str">
        <f>LOOKUP(Tabela2[[#This Row],[RESUMO]],Tabela3[Grupo],Tabela3[Meus produtos])</f>
        <v>Não</v>
      </c>
      <c r="C9790" s="30" t="s">
        <v>9308</v>
      </c>
      <c r="D9790" t="s">
        <v>21238</v>
      </c>
      <c r="E9790" t="s">
        <v>11853</v>
      </c>
      <c r="F9790" s="30" t="s">
        <v>19946</v>
      </c>
      <c r="G9790">
        <v>16.62</v>
      </c>
      <c r="H9790">
        <v>8.9600000000000009</v>
      </c>
      <c r="I9790">
        <v>12</v>
      </c>
      <c r="J9790">
        <v>0</v>
      </c>
      <c r="K9790" s="13">
        <v>0.37580000000000002</v>
      </c>
      <c r="L9790" s="13">
        <v>8.9600000000000013E-2</v>
      </c>
      <c r="M9790" s="13">
        <v>0.16620000000000001</v>
      </c>
      <c r="N9790" s="13">
        <v>0.12</v>
      </c>
      <c r="O9790" s="13">
        <v>0</v>
      </c>
      <c r="P9790" s="12" t="str">
        <f>LEFT(Tabela2[[#This Row],[Código]],2)</f>
        <v>85</v>
      </c>
    </row>
    <row r="9791" spans="2:16" ht="15" customHeight="1" x14ac:dyDescent="0.25">
      <c r="B9791" s="36" t="str">
        <f>LOOKUP(Tabela2[[#This Row],[RESUMO]],Tabela3[Grupo],Tabela3[Meus produtos])</f>
        <v>Não</v>
      </c>
      <c r="C9791" s="30" t="s">
        <v>9309</v>
      </c>
      <c r="D9791" t="s">
        <v>21238</v>
      </c>
      <c r="E9791" t="s">
        <v>11853</v>
      </c>
      <c r="F9791" s="30" t="s">
        <v>19947</v>
      </c>
      <c r="G9791">
        <v>7.01</v>
      </c>
      <c r="H9791">
        <v>5.01</v>
      </c>
      <c r="I9791">
        <v>12</v>
      </c>
      <c r="J9791">
        <v>0</v>
      </c>
      <c r="K9791" s="13">
        <v>0.2402</v>
      </c>
      <c r="L9791" s="13">
        <v>5.0099999999999999E-2</v>
      </c>
      <c r="M9791" s="13">
        <v>7.0099999999999996E-2</v>
      </c>
      <c r="N9791" s="13">
        <v>0.12</v>
      </c>
      <c r="O9791" s="13">
        <v>0</v>
      </c>
      <c r="P9791" s="12" t="str">
        <f>LEFT(Tabela2[[#This Row],[Código]],2)</f>
        <v>85</v>
      </c>
    </row>
    <row r="9792" spans="2:16" ht="15" customHeight="1" x14ac:dyDescent="0.25">
      <c r="B9792" s="36" t="str">
        <f>LOOKUP(Tabela2[[#This Row],[RESUMO]],Tabela3[Grupo],Tabela3[Meus produtos])</f>
        <v>Não</v>
      </c>
      <c r="C9792" s="30" t="s">
        <v>9310</v>
      </c>
      <c r="D9792" t="s">
        <v>21238</v>
      </c>
      <c r="E9792" t="s">
        <v>11853</v>
      </c>
      <c r="F9792" s="30" t="s">
        <v>19948</v>
      </c>
      <c r="G9792">
        <v>8.16</v>
      </c>
      <c r="H9792">
        <v>6.16</v>
      </c>
      <c r="I9792">
        <v>12</v>
      </c>
      <c r="J9792">
        <v>0</v>
      </c>
      <c r="K9792" s="13">
        <v>0.26319999999999999</v>
      </c>
      <c r="L9792" s="13">
        <v>6.1600000000000002E-2</v>
      </c>
      <c r="M9792" s="13">
        <v>8.1600000000000006E-2</v>
      </c>
      <c r="N9792" s="13">
        <v>0.12</v>
      </c>
      <c r="O9792" s="13">
        <v>0</v>
      </c>
      <c r="P9792" s="12" t="str">
        <f>LEFT(Tabela2[[#This Row],[Código]],2)</f>
        <v>85</v>
      </c>
    </row>
    <row r="9793" spans="2:16" ht="15" customHeight="1" x14ac:dyDescent="0.25">
      <c r="B9793" s="36" t="str">
        <f>LOOKUP(Tabela2[[#This Row],[RESUMO]],Tabela3[Grupo],Tabela3[Meus produtos])</f>
        <v>Não</v>
      </c>
      <c r="C9793" s="30" t="s">
        <v>9311</v>
      </c>
      <c r="D9793" t="s">
        <v>21238</v>
      </c>
      <c r="E9793" t="s">
        <v>11853</v>
      </c>
      <c r="F9793" s="30" t="s">
        <v>19949</v>
      </c>
      <c r="G9793">
        <v>8.16</v>
      </c>
      <c r="H9793">
        <v>6.16</v>
      </c>
      <c r="I9793">
        <v>12</v>
      </c>
      <c r="J9793">
        <v>0</v>
      </c>
      <c r="K9793" s="13">
        <v>0.26319999999999999</v>
      </c>
      <c r="L9793" s="13">
        <v>6.1600000000000002E-2</v>
      </c>
      <c r="M9793" s="13">
        <v>8.1600000000000006E-2</v>
      </c>
      <c r="N9793" s="13">
        <v>0.12</v>
      </c>
      <c r="O9793" s="13">
        <v>0</v>
      </c>
      <c r="P9793" s="12" t="str">
        <f>LEFT(Tabela2[[#This Row],[Código]],2)</f>
        <v>85</v>
      </c>
    </row>
    <row r="9794" spans="2:16" ht="15" customHeight="1" x14ac:dyDescent="0.25">
      <c r="B9794" s="36" t="str">
        <f>LOOKUP(Tabela2[[#This Row],[RESUMO]],Tabela3[Grupo],Tabela3[Meus produtos])</f>
        <v>Não</v>
      </c>
      <c r="C9794" s="30" t="s">
        <v>9312</v>
      </c>
      <c r="D9794" t="s">
        <v>21238</v>
      </c>
      <c r="E9794" t="s">
        <v>11853</v>
      </c>
      <c r="F9794" s="30" t="s">
        <v>19950</v>
      </c>
      <c r="G9794">
        <v>8.16</v>
      </c>
      <c r="H9794">
        <v>6.16</v>
      </c>
      <c r="I9794">
        <v>12</v>
      </c>
      <c r="J9794">
        <v>0</v>
      </c>
      <c r="K9794" s="13">
        <v>0.26319999999999999</v>
      </c>
      <c r="L9794" s="13">
        <v>6.1600000000000002E-2</v>
      </c>
      <c r="M9794" s="13">
        <v>8.1600000000000006E-2</v>
      </c>
      <c r="N9794" s="13">
        <v>0.12</v>
      </c>
      <c r="O9794" s="13">
        <v>0</v>
      </c>
      <c r="P9794" s="12" t="str">
        <f>LEFT(Tabela2[[#This Row],[Código]],2)</f>
        <v>85</v>
      </c>
    </row>
    <row r="9795" spans="2:16" ht="15" customHeight="1" x14ac:dyDescent="0.25">
      <c r="B9795" s="36" t="str">
        <f>LOOKUP(Tabela2[[#This Row],[RESUMO]],Tabela3[Grupo],Tabela3[Meus produtos])</f>
        <v>Não</v>
      </c>
      <c r="C9795" s="30" t="s">
        <v>9313</v>
      </c>
      <c r="D9795" t="s">
        <v>21238</v>
      </c>
      <c r="E9795" t="s">
        <v>11853</v>
      </c>
      <c r="F9795" s="30" t="s">
        <v>19951</v>
      </c>
      <c r="G9795">
        <v>8.16</v>
      </c>
      <c r="H9795">
        <v>6.16</v>
      </c>
      <c r="I9795">
        <v>12</v>
      </c>
      <c r="J9795">
        <v>0</v>
      </c>
      <c r="K9795" s="13">
        <v>0.26319999999999999</v>
      </c>
      <c r="L9795" s="13">
        <v>6.1600000000000002E-2</v>
      </c>
      <c r="M9795" s="13">
        <v>8.1600000000000006E-2</v>
      </c>
      <c r="N9795" s="13">
        <v>0.12</v>
      </c>
      <c r="O9795" s="13">
        <v>0</v>
      </c>
      <c r="P9795" s="12" t="str">
        <f>LEFT(Tabela2[[#This Row],[Código]],2)</f>
        <v>85</v>
      </c>
    </row>
    <row r="9796" spans="2:16" ht="15" customHeight="1" x14ac:dyDescent="0.25">
      <c r="B9796" s="36" t="str">
        <f>LOOKUP(Tabela2[[#This Row],[RESUMO]],Tabela3[Grupo],Tabela3[Meus produtos])</f>
        <v>Não</v>
      </c>
      <c r="C9796" s="30" t="s">
        <v>9314</v>
      </c>
      <c r="D9796" t="s">
        <v>21238</v>
      </c>
      <c r="E9796" t="s">
        <v>11853</v>
      </c>
      <c r="F9796" s="30" t="s">
        <v>19952</v>
      </c>
      <c r="G9796">
        <v>15.29</v>
      </c>
      <c r="H9796">
        <v>4.2</v>
      </c>
      <c r="I9796">
        <v>12</v>
      </c>
      <c r="J9796">
        <v>0</v>
      </c>
      <c r="K9796" s="13">
        <v>0.31489999999999996</v>
      </c>
      <c r="L9796" s="13">
        <v>4.2000000000000003E-2</v>
      </c>
      <c r="M9796" s="13">
        <v>0.15289999999999998</v>
      </c>
      <c r="N9796" s="13">
        <v>0.12</v>
      </c>
      <c r="O9796" s="13">
        <v>0</v>
      </c>
      <c r="P9796" s="12" t="str">
        <f>LEFT(Tabela2[[#This Row],[Código]],2)</f>
        <v>85</v>
      </c>
    </row>
    <row r="9797" spans="2:16" ht="15" customHeight="1" x14ac:dyDescent="0.25">
      <c r="B9797" s="36" t="str">
        <f>LOOKUP(Tabela2[[#This Row],[RESUMO]],Tabela3[Grupo],Tabela3[Meus produtos])</f>
        <v>Não</v>
      </c>
      <c r="C9797" s="30" t="s">
        <v>9315</v>
      </c>
      <c r="D9797" t="s">
        <v>21238</v>
      </c>
      <c r="E9797" t="s">
        <v>11853</v>
      </c>
      <c r="F9797" s="30" t="s">
        <v>19953</v>
      </c>
      <c r="G9797">
        <v>8.16</v>
      </c>
      <c r="H9797">
        <v>6.16</v>
      </c>
      <c r="I9797">
        <v>12</v>
      </c>
      <c r="J9797">
        <v>0</v>
      </c>
      <c r="K9797" s="13">
        <v>0.26319999999999999</v>
      </c>
      <c r="L9797" s="13">
        <v>6.1600000000000002E-2</v>
      </c>
      <c r="M9797" s="13">
        <v>8.1600000000000006E-2</v>
      </c>
      <c r="N9797" s="13">
        <v>0.12</v>
      </c>
      <c r="O9797" s="13">
        <v>0</v>
      </c>
      <c r="P9797" s="12" t="str">
        <f>LEFT(Tabela2[[#This Row],[Código]],2)</f>
        <v>85</v>
      </c>
    </row>
    <row r="9798" spans="2:16" ht="15" customHeight="1" x14ac:dyDescent="0.25">
      <c r="B9798" s="36" t="str">
        <f>LOOKUP(Tabela2[[#This Row],[RESUMO]],Tabela3[Grupo],Tabela3[Meus produtos])</f>
        <v>Não</v>
      </c>
      <c r="C9798" s="30" t="s">
        <v>9316</v>
      </c>
      <c r="D9798" t="s">
        <v>21238</v>
      </c>
      <c r="E9798" t="s">
        <v>11853</v>
      </c>
      <c r="F9798" s="30" t="s">
        <v>19954</v>
      </c>
      <c r="G9798">
        <v>6.53</v>
      </c>
      <c r="H9798">
        <v>4.53</v>
      </c>
      <c r="I9798">
        <v>12</v>
      </c>
      <c r="J9798">
        <v>0</v>
      </c>
      <c r="K9798" s="13">
        <v>0.2306</v>
      </c>
      <c r="L9798" s="13">
        <v>4.53E-2</v>
      </c>
      <c r="M9798" s="13">
        <v>6.5299999999999997E-2</v>
      </c>
      <c r="N9798" s="13">
        <v>0.12</v>
      </c>
      <c r="O9798" s="13">
        <v>0</v>
      </c>
      <c r="P9798" s="12" t="str">
        <f>LEFT(Tabela2[[#This Row],[Código]],2)</f>
        <v>85</v>
      </c>
    </row>
    <row r="9799" spans="2:16" ht="15" customHeight="1" x14ac:dyDescent="0.25">
      <c r="B9799" s="36" t="str">
        <f>LOOKUP(Tabela2[[#This Row],[RESUMO]],Tabela3[Grupo],Tabela3[Meus produtos])</f>
        <v>Não</v>
      </c>
      <c r="C9799" s="30" t="s">
        <v>9317</v>
      </c>
      <c r="D9799" t="s">
        <v>21238</v>
      </c>
      <c r="E9799" t="s">
        <v>11853</v>
      </c>
      <c r="F9799" s="30" t="s">
        <v>19955</v>
      </c>
      <c r="G9799">
        <v>6.53</v>
      </c>
      <c r="H9799">
        <v>4.53</v>
      </c>
      <c r="I9799">
        <v>12</v>
      </c>
      <c r="J9799">
        <v>0</v>
      </c>
      <c r="K9799" s="13">
        <v>0.2306</v>
      </c>
      <c r="L9799" s="13">
        <v>4.53E-2</v>
      </c>
      <c r="M9799" s="13">
        <v>6.5299999999999997E-2</v>
      </c>
      <c r="N9799" s="13">
        <v>0.12</v>
      </c>
      <c r="O9799" s="13">
        <v>0</v>
      </c>
      <c r="P9799" s="12" t="str">
        <f>LEFT(Tabela2[[#This Row],[Código]],2)</f>
        <v>85</v>
      </c>
    </row>
    <row r="9800" spans="2:16" ht="15" customHeight="1" x14ac:dyDescent="0.25">
      <c r="B9800" s="36" t="str">
        <f>LOOKUP(Tabela2[[#This Row],[RESUMO]],Tabela3[Grupo],Tabela3[Meus produtos])</f>
        <v>Não</v>
      </c>
      <c r="C9800" s="30" t="s">
        <v>9318</v>
      </c>
      <c r="D9800" t="s">
        <v>21238</v>
      </c>
      <c r="E9800" t="s">
        <v>11853</v>
      </c>
      <c r="F9800" s="30" t="s">
        <v>19956</v>
      </c>
      <c r="G9800">
        <v>10.96</v>
      </c>
      <c r="H9800">
        <v>8.9600000000000009</v>
      </c>
      <c r="I9800">
        <v>12</v>
      </c>
      <c r="J9800">
        <v>0</v>
      </c>
      <c r="K9800" s="13">
        <v>0.31920000000000004</v>
      </c>
      <c r="L9800" s="13">
        <v>8.9600000000000013E-2</v>
      </c>
      <c r="M9800" s="13">
        <v>0.1096</v>
      </c>
      <c r="N9800" s="13">
        <v>0.12</v>
      </c>
      <c r="O9800" s="13">
        <v>0</v>
      </c>
      <c r="P9800" s="12" t="str">
        <f>LEFT(Tabela2[[#This Row],[Código]],2)</f>
        <v>85</v>
      </c>
    </row>
    <row r="9801" spans="2:16" ht="15" customHeight="1" x14ac:dyDescent="0.25">
      <c r="B9801" s="36" t="str">
        <f>LOOKUP(Tabela2[[#This Row],[RESUMO]],Tabela3[Grupo],Tabela3[Meus produtos])</f>
        <v>Não</v>
      </c>
      <c r="C9801" s="30" t="s">
        <v>9319</v>
      </c>
      <c r="D9801" t="s">
        <v>21238</v>
      </c>
      <c r="E9801" t="s">
        <v>11853</v>
      </c>
      <c r="F9801" s="30" t="s">
        <v>9320</v>
      </c>
      <c r="G9801">
        <v>8.16</v>
      </c>
      <c r="H9801">
        <v>6.16</v>
      </c>
      <c r="I9801">
        <v>12</v>
      </c>
      <c r="J9801">
        <v>0</v>
      </c>
      <c r="K9801" s="13">
        <v>0.26319999999999999</v>
      </c>
      <c r="L9801" s="13">
        <v>6.1600000000000002E-2</v>
      </c>
      <c r="M9801" s="13">
        <v>8.1600000000000006E-2</v>
      </c>
      <c r="N9801" s="13">
        <v>0.12</v>
      </c>
      <c r="O9801" s="13">
        <v>0</v>
      </c>
      <c r="P9801" s="12" t="str">
        <f>LEFT(Tabela2[[#This Row],[Código]],2)</f>
        <v>85</v>
      </c>
    </row>
    <row r="9802" spans="2:16" ht="15" customHeight="1" x14ac:dyDescent="0.25">
      <c r="B9802" s="36" t="str">
        <f>LOOKUP(Tabela2[[#This Row],[RESUMO]],Tabela3[Grupo],Tabela3[Meus produtos])</f>
        <v>Não</v>
      </c>
      <c r="C9802" s="30" t="s">
        <v>9321</v>
      </c>
      <c r="D9802" t="s">
        <v>21238</v>
      </c>
      <c r="E9802" t="s">
        <v>11853</v>
      </c>
      <c r="F9802" s="30" t="s">
        <v>19957</v>
      </c>
      <c r="G9802">
        <v>8.16</v>
      </c>
      <c r="H9802">
        <v>6.16</v>
      </c>
      <c r="I9802">
        <v>12</v>
      </c>
      <c r="J9802">
        <v>0</v>
      </c>
      <c r="K9802" s="13">
        <v>0.26319999999999999</v>
      </c>
      <c r="L9802" s="13">
        <v>6.1600000000000002E-2</v>
      </c>
      <c r="M9802" s="13">
        <v>8.1600000000000006E-2</v>
      </c>
      <c r="N9802" s="13">
        <v>0.12</v>
      </c>
      <c r="O9802" s="13">
        <v>0</v>
      </c>
      <c r="P9802" s="12" t="str">
        <f>LEFT(Tabela2[[#This Row],[Código]],2)</f>
        <v>85</v>
      </c>
    </row>
    <row r="9803" spans="2:16" ht="15" customHeight="1" x14ac:dyDescent="0.25">
      <c r="B9803" s="36" t="str">
        <f>LOOKUP(Tabela2[[#This Row],[RESUMO]],Tabela3[Grupo],Tabela3[Meus produtos])</f>
        <v>Não</v>
      </c>
      <c r="C9803" s="30" t="s">
        <v>9322</v>
      </c>
      <c r="D9803" t="s">
        <v>21238</v>
      </c>
      <c r="E9803" t="s">
        <v>11853</v>
      </c>
      <c r="F9803" s="30" t="s">
        <v>19958</v>
      </c>
      <c r="G9803">
        <v>8.16</v>
      </c>
      <c r="H9803">
        <v>6.16</v>
      </c>
      <c r="I9803">
        <v>12</v>
      </c>
      <c r="J9803">
        <v>0</v>
      </c>
      <c r="K9803" s="13">
        <v>0.26319999999999999</v>
      </c>
      <c r="L9803" s="13">
        <v>6.1600000000000002E-2</v>
      </c>
      <c r="M9803" s="13">
        <v>8.1600000000000006E-2</v>
      </c>
      <c r="N9803" s="13">
        <v>0.12</v>
      </c>
      <c r="O9803" s="13">
        <v>0</v>
      </c>
      <c r="P9803" s="12" t="str">
        <f>LEFT(Tabela2[[#This Row],[Código]],2)</f>
        <v>85</v>
      </c>
    </row>
    <row r="9804" spans="2:16" ht="15" customHeight="1" x14ac:dyDescent="0.25">
      <c r="B9804" s="36" t="str">
        <f>LOOKUP(Tabela2[[#This Row],[RESUMO]],Tabela3[Grupo],Tabela3[Meus produtos])</f>
        <v>Não</v>
      </c>
      <c r="C9804" s="30" t="s">
        <v>9323</v>
      </c>
      <c r="D9804" t="s">
        <v>21238</v>
      </c>
      <c r="E9804" t="s">
        <v>11853</v>
      </c>
      <c r="F9804" s="30" t="s">
        <v>19959</v>
      </c>
      <c r="G9804">
        <v>8.16</v>
      </c>
      <c r="H9804">
        <v>6.16</v>
      </c>
      <c r="I9804">
        <v>12</v>
      </c>
      <c r="J9804">
        <v>0</v>
      </c>
      <c r="K9804" s="13">
        <v>0.26319999999999999</v>
      </c>
      <c r="L9804" s="13">
        <v>6.1600000000000002E-2</v>
      </c>
      <c r="M9804" s="13">
        <v>8.1600000000000006E-2</v>
      </c>
      <c r="N9804" s="13">
        <v>0.12</v>
      </c>
      <c r="O9804" s="13">
        <v>0</v>
      </c>
      <c r="P9804" s="12" t="str">
        <f>LEFT(Tabela2[[#This Row],[Código]],2)</f>
        <v>85</v>
      </c>
    </row>
    <row r="9805" spans="2:16" ht="15" customHeight="1" x14ac:dyDescent="0.25">
      <c r="B9805" s="36" t="str">
        <f>LOOKUP(Tabela2[[#This Row],[RESUMO]],Tabela3[Grupo],Tabela3[Meus produtos])</f>
        <v>Não</v>
      </c>
      <c r="C9805" s="30" t="s">
        <v>9324</v>
      </c>
      <c r="D9805" t="s">
        <v>21238</v>
      </c>
      <c r="E9805" t="s">
        <v>11853</v>
      </c>
      <c r="F9805" s="30" t="s">
        <v>19960</v>
      </c>
      <c r="G9805">
        <v>8.16</v>
      </c>
      <c r="H9805">
        <v>6.16</v>
      </c>
      <c r="I9805">
        <v>12</v>
      </c>
      <c r="J9805">
        <v>0</v>
      </c>
      <c r="K9805" s="13">
        <v>0.26319999999999999</v>
      </c>
      <c r="L9805" s="13">
        <v>6.1600000000000002E-2</v>
      </c>
      <c r="M9805" s="13">
        <v>8.1600000000000006E-2</v>
      </c>
      <c r="N9805" s="13">
        <v>0.12</v>
      </c>
      <c r="O9805" s="13">
        <v>0</v>
      </c>
      <c r="P9805" s="12" t="str">
        <f>LEFT(Tabela2[[#This Row],[Código]],2)</f>
        <v>85</v>
      </c>
    </row>
    <row r="9806" spans="2:16" ht="15" customHeight="1" x14ac:dyDescent="0.25">
      <c r="B9806" s="36" t="str">
        <f>LOOKUP(Tabela2[[#This Row],[RESUMO]],Tabela3[Grupo],Tabela3[Meus produtos])</f>
        <v>Não</v>
      </c>
      <c r="C9806" s="30" t="s">
        <v>9325</v>
      </c>
      <c r="D9806" t="s">
        <v>21238</v>
      </c>
      <c r="E9806" t="s">
        <v>11853</v>
      </c>
      <c r="F9806" s="30" t="s">
        <v>19961</v>
      </c>
      <c r="G9806">
        <v>15.29</v>
      </c>
      <c r="H9806">
        <v>13.29</v>
      </c>
      <c r="I9806">
        <v>12</v>
      </c>
      <c r="J9806">
        <v>0</v>
      </c>
      <c r="K9806" s="13">
        <v>0.40579999999999994</v>
      </c>
      <c r="L9806" s="13">
        <v>0.13289999999999999</v>
      </c>
      <c r="M9806" s="13">
        <v>0.15289999999999998</v>
      </c>
      <c r="N9806" s="13">
        <v>0.12</v>
      </c>
      <c r="O9806" s="13">
        <v>0</v>
      </c>
      <c r="P9806" s="12" t="str">
        <f>LEFT(Tabela2[[#This Row],[Código]],2)</f>
        <v>85</v>
      </c>
    </row>
    <row r="9807" spans="2:16" ht="15" customHeight="1" x14ac:dyDescent="0.25">
      <c r="B9807" s="36" t="str">
        <f>LOOKUP(Tabela2[[#This Row],[RESUMO]],Tabela3[Grupo],Tabela3[Meus produtos])</f>
        <v>Não</v>
      </c>
      <c r="C9807" s="30" t="s">
        <v>9326</v>
      </c>
      <c r="D9807" t="s">
        <v>21238</v>
      </c>
      <c r="E9807" t="s">
        <v>11853</v>
      </c>
      <c r="F9807" s="30" t="s">
        <v>19962</v>
      </c>
      <c r="G9807">
        <v>16.91</v>
      </c>
      <c r="H9807">
        <v>4.2</v>
      </c>
      <c r="I9807">
        <v>12</v>
      </c>
      <c r="J9807">
        <v>0</v>
      </c>
      <c r="K9807" s="13">
        <v>0.33110000000000001</v>
      </c>
      <c r="L9807" s="13">
        <v>4.2000000000000003E-2</v>
      </c>
      <c r="M9807" s="13">
        <v>0.1691</v>
      </c>
      <c r="N9807" s="13">
        <v>0.12</v>
      </c>
      <c r="O9807" s="13">
        <v>0</v>
      </c>
      <c r="P9807" s="12" t="str">
        <f>LEFT(Tabela2[[#This Row],[Código]],2)</f>
        <v>85</v>
      </c>
    </row>
    <row r="9808" spans="2:16" ht="15" customHeight="1" x14ac:dyDescent="0.25">
      <c r="B9808" s="36" t="str">
        <f>LOOKUP(Tabela2[[#This Row],[RESUMO]],Tabela3[Grupo],Tabela3[Meus produtos])</f>
        <v>Não</v>
      </c>
      <c r="C9808" s="30" t="s">
        <v>9327</v>
      </c>
      <c r="D9808" t="s">
        <v>21238</v>
      </c>
      <c r="E9808" t="s">
        <v>11853</v>
      </c>
      <c r="F9808" s="30" t="s">
        <v>19963</v>
      </c>
      <c r="G9808">
        <v>26</v>
      </c>
      <c r="H9808">
        <v>13.29</v>
      </c>
      <c r="I9808">
        <v>12</v>
      </c>
      <c r="J9808">
        <v>0</v>
      </c>
      <c r="K9808" s="13">
        <v>0.51290000000000002</v>
      </c>
      <c r="L9808" s="13">
        <v>0.13289999999999999</v>
      </c>
      <c r="M9808" s="13">
        <v>0.26</v>
      </c>
      <c r="N9808" s="13">
        <v>0.12</v>
      </c>
      <c r="O9808" s="13">
        <v>0</v>
      </c>
      <c r="P9808" s="12" t="str">
        <f>LEFT(Tabela2[[#This Row],[Código]],2)</f>
        <v>85</v>
      </c>
    </row>
    <row r="9809" spans="2:16" ht="15" customHeight="1" x14ac:dyDescent="0.25">
      <c r="B9809" s="36" t="str">
        <f>LOOKUP(Tabela2[[#This Row],[RESUMO]],Tabela3[Grupo],Tabela3[Meus produtos])</f>
        <v>Não</v>
      </c>
      <c r="C9809" s="30" t="s">
        <v>9328</v>
      </c>
      <c r="D9809" t="s">
        <v>21238</v>
      </c>
      <c r="E9809" t="s">
        <v>11853</v>
      </c>
      <c r="F9809" s="30" t="s">
        <v>19964</v>
      </c>
      <c r="G9809">
        <v>10.96</v>
      </c>
      <c r="H9809">
        <v>8.9600000000000009</v>
      </c>
      <c r="I9809">
        <v>12</v>
      </c>
      <c r="J9809">
        <v>0</v>
      </c>
      <c r="K9809" s="13">
        <v>0.31920000000000004</v>
      </c>
      <c r="L9809" s="13">
        <v>8.9600000000000013E-2</v>
      </c>
      <c r="M9809" s="13">
        <v>0.1096</v>
      </c>
      <c r="N9809" s="13">
        <v>0.12</v>
      </c>
      <c r="O9809" s="13">
        <v>0</v>
      </c>
      <c r="P9809" s="12" t="str">
        <f>LEFT(Tabela2[[#This Row],[Código]],2)</f>
        <v>85</v>
      </c>
    </row>
    <row r="9810" spans="2:16" ht="15" customHeight="1" x14ac:dyDescent="0.25">
      <c r="B9810" s="36" t="str">
        <f>LOOKUP(Tabela2[[#This Row],[RESUMO]],Tabela3[Grupo],Tabela3[Meus produtos])</f>
        <v>Não</v>
      </c>
      <c r="C9810" s="30" t="s">
        <v>9329</v>
      </c>
      <c r="D9810" t="s">
        <v>21238</v>
      </c>
      <c r="E9810" t="s">
        <v>11853</v>
      </c>
      <c r="F9810" s="30" t="s">
        <v>19965</v>
      </c>
      <c r="G9810">
        <v>10.96</v>
      </c>
      <c r="H9810">
        <v>8.9600000000000009</v>
      </c>
      <c r="I9810">
        <v>12</v>
      </c>
      <c r="J9810">
        <v>0</v>
      </c>
      <c r="K9810" s="13">
        <v>0.31920000000000004</v>
      </c>
      <c r="L9810" s="13">
        <v>8.9600000000000013E-2</v>
      </c>
      <c r="M9810" s="13">
        <v>0.1096</v>
      </c>
      <c r="N9810" s="13">
        <v>0.12</v>
      </c>
      <c r="O9810" s="13">
        <v>0</v>
      </c>
      <c r="P9810" s="12" t="str">
        <f>LEFT(Tabela2[[#This Row],[Código]],2)</f>
        <v>85</v>
      </c>
    </row>
    <row r="9811" spans="2:16" ht="15" customHeight="1" x14ac:dyDescent="0.25">
      <c r="B9811" s="36" t="str">
        <f>LOOKUP(Tabela2[[#This Row],[RESUMO]],Tabela3[Grupo],Tabela3[Meus produtos])</f>
        <v>Não</v>
      </c>
      <c r="C9811" s="30" t="s">
        <v>9330</v>
      </c>
      <c r="D9811" t="s">
        <v>21238</v>
      </c>
      <c r="E9811" t="s">
        <v>11853</v>
      </c>
      <c r="F9811" s="30" t="s">
        <v>19966</v>
      </c>
      <c r="G9811">
        <v>16.62</v>
      </c>
      <c r="H9811">
        <v>8.9600000000000009</v>
      </c>
      <c r="I9811">
        <v>12</v>
      </c>
      <c r="J9811">
        <v>0</v>
      </c>
      <c r="K9811" s="13">
        <v>0.37580000000000002</v>
      </c>
      <c r="L9811" s="13">
        <v>8.9600000000000013E-2</v>
      </c>
      <c r="M9811" s="13">
        <v>0.16620000000000001</v>
      </c>
      <c r="N9811" s="13">
        <v>0.12</v>
      </c>
      <c r="O9811" s="13">
        <v>0</v>
      </c>
      <c r="P9811" s="12" t="str">
        <f>LEFT(Tabela2[[#This Row],[Código]],2)</f>
        <v>85</v>
      </c>
    </row>
    <row r="9812" spans="2:16" ht="15" customHeight="1" x14ac:dyDescent="0.25">
      <c r="B9812" s="36" t="str">
        <f>LOOKUP(Tabela2[[#This Row],[RESUMO]],Tabela3[Grupo],Tabela3[Meus produtos])</f>
        <v>Não</v>
      </c>
      <c r="C9812" s="30" t="s">
        <v>9331</v>
      </c>
      <c r="D9812" t="s">
        <v>21238</v>
      </c>
      <c r="E9812" t="s">
        <v>11853</v>
      </c>
      <c r="F9812" s="30" t="s">
        <v>19967</v>
      </c>
      <c r="G9812">
        <v>16.62</v>
      </c>
      <c r="H9812">
        <v>8.9600000000000009</v>
      </c>
      <c r="I9812">
        <v>12</v>
      </c>
      <c r="J9812">
        <v>0</v>
      </c>
      <c r="K9812" s="13">
        <v>0.37580000000000002</v>
      </c>
      <c r="L9812" s="13">
        <v>8.9600000000000013E-2</v>
      </c>
      <c r="M9812" s="13">
        <v>0.16620000000000001</v>
      </c>
      <c r="N9812" s="13">
        <v>0.12</v>
      </c>
      <c r="O9812" s="13">
        <v>0</v>
      </c>
      <c r="P9812" s="12" t="str">
        <f>LEFT(Tabela2[[#This Row],[Código]],2)</f>
        <v>85</v>
      </c>
    </row>
    <row r="9813" spans="2:16" ht="15" customHeight="1" x14ac:dyDescent="0.25">
      <c r="B9813" s="36" t="str">
        <f>LOOKUP(Tabela2[[#This Row],[RESUMO]],Tabela3[Grupo],Tabela3[Meus produtos])</f>
        <v>Não</v>
      </c>
      <c r="C9813" s="30" t="s">
        <v>9332</v>
      </c>
      <c r="D9813" t="s">
        <v>21238</v>
      </c>
      <c r="E9813" t="s">
        <v>11853</v>
      </c>
      <c r="F9813" s="30" t="s">
        <v>19968</v>
      </c>
      <c r="G9813">
        <v>8.16</v>
      </c>
      <c r="H9813">
        <v>6.16</v>
      </c>
      <c r="I9813">
        <v>12</v>
      </c>
      <c r="J9813">
        <v>0</v>
      </c>
      <c r="K9813" s="13">
        <v>0.26319999999999999</v>
      </c>
      <c r="L9813" s="13">
        <v>6.1600000000000002E-2</v>
      </c>
      <c r="M9813" s="13">
        <v>8.1600000000000006E-2</v>
      </c>
      <c r="N9813" s="13">
        <v>0.12</v>
      </c>
      <c r="O9813" s="13">
        <v>0</v>
      </c>
      <c r="P9813" s="12" t="str">
        <f>LEFT(Tabela2[[#This Row],[Código]],2)</f>
        <v>85</v>
      </c>
    </row>
    <row r="9814" spans="2:16" ht="15" customHeight="1" x14ac:dyDescent="0.25">
      <c r="B9814" s="36" t="str">
        <f>LOOKUP(Tabela2[[#This Row],[RESUMO]],Tabela3[Grupo],Tabela3[Meus produtos])</f>
        <v>Não</v>
      </c>
      <c r="C9814" s="30" t="s">
        <v>9333</v>
      </c>
      <c r="D9814" t="s">
        <v>21238</v>
      </c>
      <c r="E9814" t="s">
        <v>11853</v>
      </c>
      <c r="F9814" s="30" t="s">
        <v>19969</v>
      </c>
      <c r="G9814">
        <v>8.16</v>
      </c>
      <c r="H9814">
        <v>6.16</v>
      </c>
      <c r="I9814">
        <v>12</v>
      </c>
      <c r="J9814">
        <v>0</v>
      </c>
      <c r="K9814" s="13">
        <v>0.26319999999999999</v>
      </c>
      <c r="L9814" s="13">
        <v>6.1600000000000002E-2</v>
      </c>
      <c r="M9814" s="13">
        <v>8.1600000000000006E-2</v>
      </c>
      <c r="N9814" s="13">
        <v>0.12</v>
      </c>
      <c r="O9814" s="13">
        <v>0</v>
      </c>
      <c r="P9814" s="12" t="str">
        <f>LEFT(Tabela2[[#This Row],[Código]],2)</f>
        <v>85</v>
      </c>
    </row>
    <row r="9815" spans="2:16" ht="15" customHeight="1" x14ac:dyDescent="0.25">
      <c r="B9815" s="36" t="str">
        <f>LOOKUP(Tabela2[[#This Row],[RESUMO]],Tabela3[Grupo],Tabela3[Meus produtos])</f>
        <v>Não</v>
      </c>
      <c r="C9815" s="30" t="s">
        <v>9334</v>
      </c>
      <c r="D9815" t="s">
        <v>21238</v>
      </c>
      <c r="E9815" t="s">
        <v>11853</v>
      </c>
      <c r="F9815" s="30" t="s">
        <v>19970</v>
      </c>
      <c r="G9815">
        <v>8.16</v>
      </c>
      <c r="H9815">
        <v>6.16</v>
      </c>
      <c r="I9815">
        <v>12</v>
      </c>
      <c r="J9815">
        <v>0</v>
      </c>
      <c r="K9815" s="13">
        <v>0.26319999999999999</v>
      </c>
      <c r="L9815" s="13">
        <v>6.1600000000000002E-2</v>
      </c>
      <c r="M9815" s="13">
        <v>8.1600000000000006E-2</v>
      </c>
      <c r="N9815" s="13">
        <v>0.12</v>
      </c>
      <c r="O9815" s="13">
        <v>0</v>
      </c>
      <c r="P9815" s="12" t="str">
        <f>LEFT(Tabela2[[#This Row],[Código]],2)</f>
        <v>85</v>
      </c>
    </row>
    <row r="9816" spans="2:16" ht="15" customHeight="1" x14ac:dyDescent="0.25">
      <c r="B9816" s="36" t="str">
        <f>LOOKUP(Tabela2[[#This Row],[RESUMO]],Tabela3[Grupo],Tabela3[Meus produtos])</f>
        <v>Não</v>
      </c>
      <c r="C9816" s="30" t="s">
        <v>9335</v>
      </c>
      <c r="D9816" t="s">
        <v>21238</v>
      </c>
      <c r="E9816" t="s">
        <v>11853</v>
      </c>
      <c r="F9816" s="30" t="s">
        <v>19971</v>
      </c>
      <c r="G9816">
        <v>8.16</v>
      </c>
      <c r="H9816">
        <v>6.16</v>
      </c>
      <c r="I9816">
        <v>12</v>
      </c>
      <c r="J9816">
        <v>0</v>
      </c>
      <c r="K9816" s="13">
        <v>0.26319999999999999</v>
      </c>
      <c r="L9816" s="13">
        <v>6.1600000000000002E-2</v>
      </c>
      <c r="M9816" s="13">
        <v>8.1600000000000006E-2</v>
      </c>
      <c r="N9816" s="13">
        <v>0.12</v>
      </c>
      <c r="O9816" s="13">
        <v>0</v>
      </c>
      <c r="P9816" s="12" t="str">
        <f>LEFT(Tabela2[[#This Row],[Código]],2)</f>
        <v>85</v>
      </c>
    </row>
    <row r="9817" spans="2:16" ht="15" customHeight="1" x14ac:dyDescent="0.25">
      <c r="B9817" s="36" t="str">
        <f>LOOKUP(Tabela2[[#This Row],[RESUMO]],Tabela3[Grupo],Tabela3[Meus produtos])</f>
        <v>Não</v>
      </c>
      <c r="C9817" s="30" t="s">
        <v>9335</v>
      </c>
      <c r="D9817" t="s">
        <v>124</v>
      </c>
      <c r="E9817" t="s">
        <v>11853</v>
      </c>
      <c r="F9817" s="30" t="s">
        <v>21561</v>
      </c>
      <c r="G9817">
        <v>10.96</v>
      </c>
      <c r="H9817">
        <v>8.9600000000000009</v>
      </c>
      <c r="I9817">
        <v>12</v>
      </c>
      <c r="J9817">
        <v>0</v>
      </c>
      <c r="K9817" s="13">
        <v>0.31920000000000004</v>
      </c>
      <c r="L9817" s="13">
        <v>8.9600000000000013E-2</v>
      </c>
      <c r="M9817" s="13">
        <v>0.1096</v>
      </c>
      <c r="N9817" s="13">
        <v>0.12</v>
      </c>
      <c r="O9817" s="13">
        <v>0</v>
      </c>
      <c r="P9817" s="12" t="str">
        <f>LEFT(Tabela2[[#This Row],[Código]],2)</f>
        <v>85</v>
      </c>
    </row>
    <row r="9818" spans="2:16" ht="15" customHeight="1" x14ac:dyDescent="0.25">
      <c r="B9818" s="36" t="str">
        <f>LOOKUP(Tabela2[[#This Row],[RESUMO]],Tabela3[Grupo],Tabela3[Meus produtos])</f>
        <v>Não</v>
      </c>
      <c r="C9818" s="30" t="s">
        <v>9336</v>
      </c>
      <c r="D9818" t="s">
        <v>21238</v>
      </c>
      <c r="E9818" t="s">
        <v>11853</v>
      </c>
      <c r="F9818" s="30" t="s">
        <v>19972</v>
      </c>
      <c r="G9818">
        <v>8.16</v>
      </c>
      <c r="H9818">
        <v>6.16</v>
      </c>
      <c r="I9818">
        <v>12</v>
      </c>
      <c r="J9818">
        <v>0</v>
      </c>
      <c r="K9818" s="13">
        <v>0.26319999999999999</v>
      </c>
      <c r="L9818" s="13">
        <v>6.1600000000000002E-2</v>
      </c>
      <c r="M9818" s="13">
        <v>8.1600000000000006E-2</v>
      </c>
      <c r="N9818" s="13">
        <v>0.12</v>
      </c>
      <c r="O9818" s="13">
        <v>0</v>
      </c>
      <c r="P9818" s="12" t="str">
        <f>LEFT(Tabela2[[#This Row],[Código]],2)</f>
        <v>85</v>
      </c>
    </row>
    <row r="9819" spans="2:16" ht="15" customHeight="1" x14ac:dyDescent="0.25">
      <c r="B9819" s="36" t="str">
        <f>LOOKUP(Tabela2[[#This Row],[RESUMO]],Tabela3[Grupo],Tabela3[Meus produtos])</f>
        <v>Não</v>
      </c>
      <c r="C9819" s="30" t="s">
        <v>9337</v>
      </c>
      <c r="D9819" t="s">
        <v>21238</v>
      </c>
      <c r="E9819" t="s">
        <v>11853</v>
      </c>
      <c r="F9819" s="30" t="s">
        <v>19973</v>
      </c>
      <c r="G9819">
        <v>8.16</v>
      </c>
      <c r="H9819">
        <v>6.16</v>
      </c>
      <c r="I9819">
        <v>12</v>
      </c>
      <c r="J9819">
        <v>0</v>
      </c>
      <c r="K9819" s="13">
        <v>0.26319999999999999</v>
      </c>
      <c r="L9819" s="13">
        <v>6.1600000000000002E-2</v>
      </c>
      <c r="M9819" s="13">
        <v>8.1600000000000006E-2</v>
      </c>
      <c r="N9819" s="13">
        <v>0.12</v>
      </c>
      <c r="O9819" s="13">
        <v>0</v>
      </c>
      <c r="P9819" s="12" t="str">
        <f>LEFT(Tabela2[[#This Row],[Código]],2)</f>
        <v>85</v>
      </c>
    </row>
    <row r="9820" spans="2:16" ht="15" customHeight="1" x14ac:dyDescent="0.25">
      <c r="B9820" s="36" t="str">
        <f>LOOKUP(Tabela2[[#This Row],[RESUMO]],Tabela3[Grupo],Tabela3[Meus produtos])</f>
        <v>Não</v>
      </c>
      <c r="C9820" s="30" t="s">
        <v>9338</v>
      </c>
      <c r="D9820" t="s">
        <v>21238</v>
      </c>
      <c r="E9820" t="s">
        <v>11853</v>
      </c>
      <c r="F9820" s="30" t="s">
        <v>19974</v>
      </c>
      <c r="G9820">
        <v>8.16</v>
      </c>
      <c r="H9820">
        <v>6.16</v>
      </c>
      <c r="I9820">
        <v>12</v>
      </c>
      <c r="J9820">
        <v>0</v>
      </c>
      <c r="K9820" s="13">
        <v>0.26319999999999999</v>
      </c>
      <c r="L9820" s="13">
        <v>6.1600000000000002E-2</v>
      </c>
      <c r="M9820" s="13">
        <v>8.1600000000000006E-2</v>
      </c>
      <c r="N9820" s="13">
        <v>0.12</v>
      </c>
      <c r="O9820" s="13">
        <v>0</v>
      </c>
      <c r="P9820" s="12" t="str">
        <f>LEFT(Tabela2[[#This Row],[Código]],2)</f>
        <v>85</v>
      </c>
    </row>
    <row r="9821" spans="2:16" ht="15" customHeight="1" x14ac:dyDescent="0.25">
      <c r="B9821" s="36" t="str">
        <f>LOOKUP(Tabela2[[#This Row],[RESUMO]],Tabela3[Grupo],Tabela3[Meus produtos])</f>
        <v>Não</v>
      </c>
      <c r="C9821" s="30" t="s">
        <v>9338</v>
      </c>
      <c r="D9821" t="s">
        <v>124</v>
      </c>
      <c r="E9821" t="s">
        <v>11853</v>
      </c>
      <c r="F9821" s="30" t="s">
        <v>21561</v>
      </c>
      <c r="G9821">
        <v>10.96</v>
      </c>
      <c r="H9821">
        <v>8.9600000000000009</v>
      </c>
      <c r="I9821">
        <v>12</v>
      </c>
      <c r="J9821">
        <v>0</v>
      </c>
      <c r="K9821" s="13">
        <v>0.31920000000000004</v>
      </c>
      <c r="L9821" s="13">
        <v>8.9600000000000013E-2</v>
      </c>
      <c r="M9821" s="13">
        <v>0.1096</v>
      </c>
      <c r="N9821" s="13">
        <v>0.12</v>
      </c>
      <c r="O9821" s="13">
        <v>0</v>
      </c>
      <c r="P9821" s="12" t="str">
        <f>LEFT(Tabela2[[#This Row],[Código]],2)</f>
        <v>85</v>
      </c>
    </row>
    <row r="9822" spans="2:16" ht="15" customHeight="1" x14ac:dyDescent="0.25">
      <c r="B9822" s="36" t="str">
        <f>LOOKUP(Tabela2[[#This Row],[RESUMO]],Tabela3[Grupo],Tabela3[Meus produtos])</f>
        <v>Não</v>
      </c>
      <c r="C9822" s="30" t="s">
        <v>9339</v>
      </c>
      <c r="D9822" t="s">
        <v>21238</v>
      </c>
      <c r="E9822" t="s">
        <v>11853</v>
      </c>
      <c r="F9822" s="30" t="s">
        <v>19975</v>
      </c>
      <c r="G9822">
        <v>10.96</v>
      </c>
      <c r="H9822">
        <v>8.9600000000000009</v>
      </c>
      <c r="I9822">
        <v>12</v>
      </c>
      <c r="J9822">
        <v>0</v>
      </c>
      <c r="K9822" s="13">
        <v>0.31920000000000004</v>
      </c>
      <c r="L9822" s="13">
        <v>8.9600000000000013E-2</v>
      </c>
      <c r="M9822" s="13">
        <v>0.1096</v>
      </c>
      <c r="N9822" s="13">
        <v>0.12</v>
      </c>
      <c r="O9822" s="13">
        <v>0</v>
      </c>
      <c r="P9822" s="12" t="str">
        <f>LEFT(Tabela2[[#This Row],[Código]],2)</f>
        <v>85</v>
      </c>
    </row>
    <row r="9823" spans="2:16" ht="15" customHeight="1" x14ac:dyDescent="0.25">
      <c r="B9823" s="36" t="str">
        <f>LOOKUP(Tabela2[[#This Row],[RESUMO]],Tabela3[Grupo],Tabela3[Meus produtos])</f>
        <v>Não</v>
      </c>
      <c r="C9823" s="30" t="s">
        <v>9340</v>
      </c>
      <c r="D9823" t="s">
        <v>21238</v>
      </c>
      <c r="E9823" t="s">
        <v>11853</v>
      </c>
      <c r="F9823" s="30" t="s">
        <v>19976</v>
      </c>
      <c r="G9823">
        <v>18.37</v>
      </c>
      <c r="H9823">
        <v>8.9600000000000009</v>
      </c>
      <c r="I9823">
        <v>12</v>
      </c>
      <c r="J9823">
        <v>0</v>
      </c>
      <c r="K9823" s="13">
        <v>0.39329999999999998</v>
      </c>
      <c r="L9823" s="13">
        <v>8.9600000000000013E-2</v>
      </c>
      <c r="M9823" s="13">
        <v>0.1837</v>
      </c>
      <c r="N9823" s="13">
        <v>0.12</v>
      </c>
      <c r="O9823" s="13">
        <v>0</v>
      </c>
      <c r="P9823" s="12" t="str">
        <f>LEFT(Tabela2[[#This Row],[Código]],2)</f>
        <v>85</v>
      </c>
    </row>
    <row r="9824" spans="2:16" ht="15" customHeight="1" x14ac:dyDescent="0.25">
      <c r="B9824" s="36" t="str">
        <f>LOOKUP(Tabela2[[#This Row],[RESUMO]],Tabela3[Grupo],Tabela3[Meus produtos])</f>
        <v>Não</v>
      </c>
      <c r="C9824" s="30" t="s">
        <v>9341</v>
      </c>
      <c r="D9824" t="s">
        <v>21238</v>
      </c>
      <c r="E9824" t="s">
        <v>11853</v>
      </c>
      <c r="F9824" s="30" t="s">
        <v>19977</v>
      </c>
      <c r="G9824">
        <v>10.96</v>
      </c>
      <c r="H9824">
        <v>8.9600000000000009</v>
      </c>
      <c r="I9824">
        <v>12</v>
      </c>
      <c r="J9824">
        <v>0</v>
      </c>
      <c r="K9824" s="13">
        <v>0.31920000000000004</v>
      </c>
      <c r="L9824" s="13">
        <v>8.9600000000000013E-2</v>
      </c>
      <c r="M9824" s="13">
        <v>0.1096</v>
      </c>
      <c r="N9824" s="13">
        <v>0.12</v>
      </c>
      <c r="O9824" s="13">
        <v>0</v>
      </c>
      <c r="P9824" s="12" t="str">
        <f>LEFT(Tabela2[[#This Row],[Código]],2)</f>
        <v>85</v>
      </c>
    </row>
    <row r="9825" spans="2:16" ht="15" customHeight="1" x14ac:dyDescent="0.25">
      <c r="B9825" s="36" t="str">
        <f>LOOKUP(Tabela2[[#This Row],[RESUMO]],Tabela3[Grupo],Tabela3[Meus produtos])</f>
        <v>Não</v>
      </c>
      <c r="C9825" s="30" t="s">
        <v>9342</v>
      </c>
      <c r="D9825" t="s">
        <v>21238</v>
      </c>
      <c r="E9825" t="s">
        <v>11853</v>
      </c>
      <c r="F9825" s="30" t="s">
        <v>19976</v>
      </c>
      <c r="G9825">
        <v>18.37</v>
      </c>
      <c r="H9825">
        <v>8.9600000000000009</v>
      </c>
      <c r="I9825">
        <v>12</v>
      </c>
      <c r="J9825">
        <v>0</v>
      </c>
      <c r="K9825" s="13">
        <v>0.39329999999999998</v>
      </c>
      <c r="L9825" s="13">
        <v>8.9600000000000013E-2</v>
      </c>
      <c r="M9825" s="13">
        <v>0.1837</v>
      </c>
      <c r="N9825" s="13">
        <v>0.12</v>
      </c>
      <c r="O9825" s="13">
        <v>0</v>
      </c>
      <c r="P9825" s="12" t="str">
        <f>LEFT(Tabela2[[#This Row],[Código]],2)</f>
        <v>85</v>
      </c>
    </row>
    <row r="9826" spans="2:16" ht="15" customHeight="1" x14ac:dyDescent="0.25">
      <c r="B9826" s="36" t="str">
        <f>LOOKUP(Tabela2[[#This Row],[RESUMO]],Tabela3[Grupo],Tabela3[Meus produtos])</f>
        <v>Não</v>
      </c>
      <c r="C9826" s="30" t="s">
        <v>9342</v>
      </c>
      <c r="D9826" t="s">
        <v>124</v>
      </c>
      <c r="E9826" t="s">
        <v>11853</v>
      </c>
      <c r="F9826" s="30" t="s">
        <v>21562</v>
      </c>
      <c r="G9826">
        <v>15.57</v>
      </c>
      <c r="H9826">
        <v>6.16</v>
      </c>
      <c r="I9826">
        <v>12</v>
      </c>
      <c r="J9826">
        <v>0</v>
      </c>
      <c r="K9826" s="13">
        <v>0.33729999999999999</v>
      </c>
      <c r="L9826" s="13">
        <v>6.1600000000000002E-2</v>
      </c>
      <c r="M9826" s="13">
        <v>0.15570000000000001</v>
      </c>
      <c r="N9826" s="13">
        <v>0.12</v>
      </c>
      <c r="O9826" s="13">
        <v>0</v>
      </c>
      <c r="P9826" s="12" t="str">
        <f>LEFT(Tabela2[[#This Row],[Código]],2)</f>
        <v>85</v>
      </c>
    </row>
    <row r="9827" spans="2:16" ht="15" customHeight="1" x14ac:dyDescent="0.25">
      <c r="B9827" s="36" t="str">
        <f>LOOKUP(Tabela2[[#This Row],[RESUMO]],Tabela3[Grupo],Tabela3[Meus produtos])</f>
        <v>Não</v>
      </c>
      <c r="C9827" s="30" t="s">
        <v>9343</v>
      </c>
      <c r="D9827" t="s">
        <v>21238</v>
      </c>
      <c r="E9827" t="s">
        <v>11853</v>
      </c>
      <c r="F9827" s="30" t="s">
        <v>19978</v>
      </c>
      <c r="G9827">
        <v>15.29</v>
      </c>
      <c r="H9827">
        <v>13.29</v>
      </c>
      <c r="I9827">
        <v>12</v>
      </c>
      <c r="J9827">
        <v>0</v>
      </c>
      <c r="K9827" s="13">
        <v>0.40579999999999994</v>
      </c>
      <c r="L9827" s="13">
        <v>0.13289999999999999</v>
      </c>
      <c r="M9827" s="13">
        <v>0.15289999999999998</v>
      </c>
      <c r="N9827" s="13">
        <v>0.12</v>
      </c>
      <c r="O9827" s="13">
        <v>0</v>
      </c>
      <c r="P9827" s="12" t="str">
        <f>LEFT(Tabela2[[#This Row],[Código]],2)</f>
        <v>85</v>
      </c>
    </row>
    <row r="9828" spans="2:16" ht="15" customHeight="1" x14ac:dyDescent="0.25">
      <c r="B9828" s="36" t="str">
        <f>LOOKUP(Tabela2[[#This Row],[RESUMO]],Tabela3[Grupo],Tabela3[Meus produtos])</f>
        <v>Não</v>
      </c>
      <c r="C9828" s="30" t="s">
        <v>9344</v>
      </c>
      <c r="D9828" t="s">
        <v>21238</v>
      </c>
      <c r="E9828" t="s">
        <v>11853</v>
      </c>
      <c r="F9828" s="30" t="s">
        <v>19979</v>
      </c>
      <c r="G9828">
        <v>26</v>
      </c>
      <c r="H9828">
        <v>13.29</v>
      </c>
      <c r="I9828">
        <v>12</v>
      </c>
      <c r="J9828">
        <v>0</v>
      </c>
      <c r="K9828" s="13">
        <v>0.51290000000000002</v>
      </c>
      <c r="L9828" s="13">
        <v>0.13289999999999999</v>
      </c>
      <c r="M9828" s="13">
        <v>0.26</v>
      </c>
      <c r="N9828" s="13">
        <v>0.12</v>
      </c>
      <c r="O9828" s="13">
        <v>0</v>
      </c>
      <c r="P9828" s="12" t="str">
        <f>LEFT(Tabela2[[#This Row],[Código]],2)</f>
        <v>85</v>
      </c>
    </row>
    <row r="9829" spans="2:16" ht="15" customHeight="1" x14ac:dyDescent="0.25">
      <c r="B9829" s="36" t="str">
        <f>LOOKUP(Tabela2[[#This Row],[RESUMO]],Tabela3[Grupo],Tabela3[Meus produtos])</f>
        <v>Não</v>
      </c>
      <c r="C9829" s="30" t="s">
        <v>9345</v>
      </c>
      <c r="D9829" t="s">
        <v>21238</v>
      </c>
      <c r="E9829" t="s">
        <v>11853</v>
      </c>
      <c r="F9829" s="30" t="s">
        <v>19980</v>
      </c>
      <c r="G9829">
        <v>8.16</v>
      </c>
      <c r="H9829">
        <v>6.16</v>
      </c>
      <c r="I9829">
        <v>12</v>
      </c>
      <c r="J9829">
        <v>0</v>
      </c>
      <c r="K9829" s="13">
        <v>0.26319999999999999</v>
      </c>
      <c r="L9829" s="13">
        <v>6.1600000000000002E-2</v>
      </c>
      <c r="M9829" s="13">
        <v>8.1600000000000006E-2</v>
      </c>
      <c r="N9829" s="13">
        <v>0.12</v>
      </c>
      <c r="O9829" s="13">
        <v>0</v>
      </c>
      <c r="P9829" s="12" t="str">
        <f>LEFT(Tabela2[[#This Row],[Código]],2)</f>
        <v>85</v>
      </c>
    </row>
    <row r="9830" spans="2:16" ht="15" customHeight="1" x14ac:dyDescent="0.25">
      <c r="B9830" s="36" t="str">
        <f>LOOKUP(Tabela2[[#This Row],[RESUMO]],Tabela3[Grupo],Tabela3[Meus produtos])</f>
        <v>Não</v>
      </c>
      <c r="C9830" s="30" t="s">
        <v>9346</v>
      </c>
      <c r="D9830" t="s">
        <v>21238</v>
      </c>
      <c r="E9830" t="s">
        <v>11853</v>
      </c>
      <c r="F9830" s="30" t="s">
        <v>19981</v>
      </c>
      <c r="G9830">
        <v>10.96</v>
      </c>
      <c r="H9830">
        <v>8.9600000000000009</v>
      </c>
      <c r="I9830">
        <v>12</v>
      </c>
      <c r="J9830">
        <v>0</v>
      </c>
      <c r="K9830" s="13">
        <v>0.31920000000000004</v>
      </c>
      <c r="L9830" s="13">
        <v>8.9600000000000013E-2</v>
      </c>
      <c r="M9830" s="13">
        <v>0.1096</v>
      </c>
      <c r="N9830" s="13">
        <v>0.12</v>
      </c>
      <c r="O9830" s="13">
        <v>0</v>
      </c>
      <c r="P9830" s="12" t="str">
        <f>LEFT(Tabela2[[#This Row],[Código]],2)</f>
        <v>85</v>
      </c>
    </row>
    <row r="9831" spans="2:16" ht="15" customHeight="1" x14ac:dyDescent="0.25">
      <c r="B9831" s="36" t="str">
        <f>LOOKUP(Tabela2[[#This Row],[RESUMO]],Tabela3[Grupo],Tabela3[Meus produtos])</f>
        <v>Não</v>
      </c>
      <c r="C9831" s="30" t="s">
        <v>9347</v>
      </c>
      <c r="D9831" t="s">
        <v>21238</v>
      </c>
      <c r="E9831" t="s">
        <v>11853</v>
      </c>
      <c r="F9831" s="30" t="s">
        <v>19982</v>
      </c>
      <c r="G9831">
        <v>15.29</v>
      </c>
      <c r="H9831">
        <v>13.29</v>
      </c>
      <c r="I9831">
        <v>12</v>
      </c>
      <c r="J9831">
        <v>0</v>
      </c>
      <c r="K9831" s="13">
        <v>0.40579999999999994</v>
      </c>
      <c r="L9831" s="13">
        <v>0.13289999999999999</v>
      </c>
      <c r="M9831" s="13">
        <v>0.15289999999999998</v>
      </c>
      <c r="N9831" s="13">
        <v>0.12</v>
      </c>
      <c r="O9831" s="13">
        <v>0</v>
      </c>
      <c r="P9831" s="12" t="str">
        <f>LEFT(Tabela2[[#This Row],[Código]],2)</f>
        <v>85</v>
      </c>
    </row>
    <row r="9832" spans="2:16" ht="15" customHeight="1" x14ac:dyDescent="0.25">
      <c r="B9832" s="36" t="str">
        <f>LOOKUP(Tabela2[[#This Row],[RESUMO]],Tabela3[Grupo],Tabela3[Meus produtos])</f>
        <v>Não</v>
      </c>
      <c r="C9832" s="30" t="s">
        <v>9348</v>
      </c>
      <c r="D9832" t="s">
        <v>21238</v>
      </c>
      <c r="E9832" t="s">
        <v>11853</v>
      </c>
      <c r="F9832" s="30" t="s">
        <v>19983</v>
      </c>
      <c r="G9832">
        <v>26</v>
      </c>
      <c r="H9832">
        <v>13.29</v>
      </c>
      <c r="I9832">
        <v>12</v>
      </c>
      <c r="J9832">
        <v>0</v>
      </c>
      <c r="K9832" s="13">
        <v>0.51290000000000002</v>
      </c>
      <c r="L9832" s="13">
        <v>0.13289999999999999</v>
      </c>
      <c r="M9832" s="13">
        <v>0.26</v>
      </c>
      <c r="N9832" s="13">
        <v>0.12</v>
      </c>
      <c r="O9832" s="13">
        <v>0</v>
      </c>
      <c r="P9832" s="12" t="str">
        <f>LEFT(Tabela2[[#This Row],[Código]],2)</f>
        <v>85</v>
      </c>
    </row>
    <row r="9833" spans="2:16" ht="15" customHeight="1" x14ac:dyDescent="0.25">
      <c r="B9833" s="36" t="str">
        <f>LOOKUP(Tabela2[[#This Row],[RESUMO]],Tabela3[Grupo],Tabela3[Meus produtos])</f>
        <v>Não</v>
      </c>
      <c r="C9833" s="30" t="s">
        <v>9349</v>
      </c>
      <c r="D9833" t="s">
        <v>21238</v>
      </c>
      <c r="E9833" t="s">
        <v>11853</v>
      </c>
      <c r="F9833" s="30" t="s">
        <v>19984</v>
      </c>
      <c r="G9833">
        <v>8.16</v>
      </c>
      <c r="H9833">
        <v>6.16</v>
      </c>
      <c r="I9833">
        <v>12</v>
      </c>
      <c r="J9833">
        <v>0</v>
      </c>
      <c r="K9833" s="13">
        <v>0.26319999999999999</v>
      </c>
      <c r="L9833" s="13">
        <v>6.1600000000000002E-2</v>
      </c>
      <c r="M9833" s="13">
        <v>8.1600000000000006E-2</v>
      </c>
      <c r="N9833" s="13">
        <v>0.12</v>
      </c>
      <c r="O9833" s="13">
        <v>0</v>
      </c>
      <c r="P9833" s="12" t="str">
        <f>LEFT(Tabela2[[#This Row],[Código]],2)</f>
        <v>85</v>
      </c>
    </row>
    <row r="9834" spans="2:16" ht="15" customHeight="1" x14ac:dyDescent="0.25">
      <c r="B9834" s="36" t="str">
        <f>LOOKUP(Tabela2[[#This Row],[RESUMO]],Tabela3[Grupo],Tabela3[Meus produtos])</f>
        <v>Não</v>
      </c>
      <c r="C9834" s="30" t="s">
        <v>9349</v>
      </c>
      <c r="D9834" t="s">
        <v>124</v>
      </c>
      <c r="E9834" t="s">
        <v>11853</v>
      </c>
      <c r="F9834" s="30" t="s">
        <v>21561</v>
      </c>
      <c r="G9834">
        <v>10.96</v>
      </c>
      <c r="H9834">
        <v>8.9600000000000009</v>
      </c>
      <c r="I9834">
        <v>12</v>
      </c>
      <c r="J9834">
        <v>0</v>
      </c>
      <c r="K9834" s="13">
        <v>0.31920000000000004</v>
      </c>
      <c r="L9834" s="13">
        <v>8.9600000000000013E-2</v>
      </c>
      <c r="M9834" s="13">
        <v>0.1096</v>
      </c>
      <c r="N9834" s="13">
        <v>0.12</v>
      </c>
      <c r="O9834" s="13">
        <v>0</v>
      </c>
      <c r="P9834" s="12" t="str">
        <f>LEFT(Tabela2[[#This Row],[Código]],2)</f>
        <v>85</v>
      </c>
    </row>
    <row r="9835" spans="2:16" ht="15" customHeight="1" x14ac:dyDescent="0.25">
      <c r="B9835" s="36" t="str">
        <f>LOOKUP(Tabela2[[#This Row],[RESUMO]],Tabela3[Grupo],Tabela3[Meus produtos])</f>
        <v>Não</v>
      </c>
      <c r="C9835" s="30" t="s">
        <v>9350</v>
      </c>
      <c r="D9835" t="s">
        <v>21238</v>
      </c>
      <c r="E9835" t="s">
        <v>11853</v>
      </c>
      <c r="F9835" s="30" t="s">
        <v>19985</v>
      </c>
      <c r="G9835">
        <v>8.16</v>
      </c>
      <c r="H9835">
        <v>6.16</v>
      </c>
      <c r="I9835">
        <v>12</v>
      </c>
      <c r="J9835">
        <v>0</v>
      </c>
      <c r="K9835" s="13">
        <v>0.26319999999999999</v>
      </c>
      <c r="L9835" s="13">
        <v>6.1600000000000002E-2</v>
      </c>
      <c r="M9835" s="13">
        <v>8.1600000000000006E-2</v>
      </c>
      <c r="N9835" s="13">
        <v>0.12</v>
      </c>
      <c r="O9835" s="13">
        <v>0</v>
      </c>
      <c r="P9835" s="12" t="str">
        <f>LEFT(Tabela2[[#This Row],[Código]],2)</f>
        <v>85</v>
      </c>
    </row>
    <row r="9836" spans="2:16" ht="15" customHeight="1" x14ac:dyDescent="0.25">
      <c r="B9836" s="36" t="str">
        <f>LOOKUP(Tabela2[[#This Row],[RESUMO]],Tabela3[Grupo],Tabela3[Meus produtos])</f>
        <v>Não</v>
      </c>
      <c r="C9836" s="30" t="s">
        <v>9351</v>
      </c>
      <c r="D9836" t="s">
        <v>21238</v>
      </c>
      <c r="E9836" t="s">
        <v>11853</v>
      </c>
      <c r="F9836" s="30" t="s">
        <v>19986</v>
      </c>
      <c r="G9836">
        <v>10.96</v>
      </c>
      <c r="H9836">
        <v>8.9600000000000009</v>
      </c>
      <c r="I9836">
        <v>12</v>
      </c>
      <c r="J9836">
        <v>0</v>
      </c>
      <c r="K9836" s="13">
        <v>0.31920000000000004</v>
      </c>
      <c r="L9836" s="13">
        <v>8.9600000000000013E-2</v>
      </c>
      <c r="M9836" s="13">
        <v>0.1096</v>
      </c>
      <c r="N9836" s="13">
        <v>0.12</v>
      </c>
      <c r="O9836" s="13">
        <v>0</v>
      </c>
      <c r="P9836" s="12" t="str">
        <f>LEFT(Tabela2[[#This Row],[Código]],2)</f>
        <v>85</v>
      </c>
    </row>
    <row r="9837" spans="2:16" ht="15" customHeight="1" x14ac:dyDescent="0.25">
      <c r="B9837" s="36" t="str">
        <f>LOOKUP(Tabela2[[#This Row],[RESUMO]],Tabela3[Grupo],Tabela3[Meus produtos])</f>
        <v>Não</v>
      </c>
      <c r="C9837" s="30" t="s">
        <v>9352</v>
      </c>
      <c r="D9837" t="s">
        <v>21238</v>
      </c>
      <c r="E9837" t="s">
        <v>11853</v>
      </c>
      <c r="F9837" s="30" t="s">
        <v>19987</v>
      </c>
      <c r="G9837">
        <v>8.16</v>
      </c>
      <c r="H9837">
        <v>6.16</v>
      </c>
      <c r="I9837">
        <v>12</v>
      </c>
      <c r="J9837">
        <v>0</v>
      </c>
      <c r="K9837" s="13">
        <v>0.26319999999999999</v>
      </c>
      <c r="L9837" s="13">
        <v>6.1600000000000002E-2</v>
      </c>
      <c r="M9837" s="13">
        <v>8.1600000000000006E-2</v>
      </c>
      <c r="N9837" s="13">
        <v>0.12</v>
      </c>
      <c r="O9837" s="13">
        <v>0</v>
      </c>
      <c r="P9837" s="12" t="str">
        <f>LEFT(Tabela2[[#This Row],[Código]],2)</f>
        <v>85</v>
      </c>
    </row>
    <row r="9838" spans="2:16" ht="15" customHeight="1" x14ac:dyDescent="0.25">
      <c r="B9838" s="36" t="str">
        <f>LOOKUP(Tabela2[[#This Row],[RESUMO]],Tabela3[Grupo],Tabela3[Meus produtos])</f>
        <v>Não</v>
      </c>
      <c r="C9838" s="30" t="s">
        <v>9353</v>
      </c>
      <c r="D9838" t="s">
        <v>21238</v>
      </c>
      <c r="E9838" t="s">
        <v>11853</v>
      </c>
      <c r="F9838" s="30" t="s">
        <v>19988</v>
      </c>
      <c r="G9838">
        <v>10.96</v>
      </c>
      <c r="H9838">
        <v>8.9600000000000009</v>
      </c>
      <c r="I9838">
        <v>12</v>
      </c>
      <c r="J9838">
        <v>0</v>
      </c>
      <c r="K9838" s="13">
        <v>0.31920000000000004</v>
      </c>
      <c r="L9838" s="13">
        <v>8.9600000000000013E-2</v>
      </c>
      <c r="M9838" s="13">
        <v>0.1096</v>
      </c>
      <c r="N9838" s="13">
        <v>0.12</v>
      </c>
      <c r="O9838" s="13">
        <v>0</v>
      </c>
      <c r="P9838" s="12" t="str">
        <f>LEFT(Tabela2[[#This Row],[Código]],2)</f>
        <v>85</v>
      </c>
    </row>
    <row r="9839" spans="2:16" ht="15" customHeight="1" x14ac:dyDescent="0.25">
      <c r="B9839" s="36" t="str">
        <f>LOOKUP(Tabela2[[#This Row],[RESUMO]],Tabela3[Grupo],Tabela3[Meus produtos])</f>
        <v>Não</v>
      </c>
      <c r="C9839" s="30" t="s">
        <v>9354</v>
      </c>
      <c r="D9839" t="s">
        <v>21238</v>
      </c>
      <c r="E9839" t="s">
        <v>11853</v>
      </c>
      <c r="F9839" s="30" t="s">
        <v>19989</v>
      </c>
      <c r="G9839">
        <v>8.16</v>
      </c>
      <c r="H9839">
        <v>6.16</v>
      </c>
      <c r="I9839">
        <v>12</v>
      </c>
      <c r="J9839">
        <v>0</v>
      </c>
      <c r="K9839" s="13">
        <v>0.26319999999999999</v>
      </c>
      <c r="L9839" s="13">
        <v>6.1600000000000002E-2</v>
      </c>
      <c r="M9839" s="13">
        <v>8.1600000000000006E-2</v>
      </c>
      <c r="N9839" s="13">
        <v>0.12</v>
      </c>
      <c r="O9839" s="13">
        <v>0</v>
      </c>
      <c r="P9839" s="12" t="str">
        <f>LEFT(Tabela2[[#This Row],[Código]],2)</f>
        <v>85</v>
      </c>
    </row>
    <row r="9840" spans="2:16" ht="15" customHeight="1" x14ac:dyDescent="0.25">
      <c r="B9840" s="36" t="str">
        <f>LOOKUP(Tabela2[[#This Row],[RESUMO]],Tabela3[Grupo],Tabela3[Meus produtos])</f>
        <v>Não</v>
      </c>
      <c r="C9840" s="30" t="s">
        <v>9355</v>
      </c>
      <c r="D9840" t="s">
        <v>21238</v>
      </c>
      <c r="E9840" t="s">
        <v>11853</v>
      </c>
      <c r="F9840" s="30" t="s">
        <v>19990</v>
      </c>
      <c r="G9840">
        <v>8.16</v>
      </c>
      <c r="H9840">
        <v>6.16</v>
      </c>
      <c r="I9840">
        <v>12</v>
      </c>
      <c r="J9840">
        <v>0</v>
      </c>
      <c r="K9840" s="13">
        <v>0.26319999999999999</v>
      </c>
      <c r="L9840" s="13">
        <v>6.1600000000000002E-2</v>
      </c>
      <c r="M9840" s="13">
        <v>8.1600000000000006E-2</v>
      </c>
      <c r="N9840" s="13">
        <v>0.12</v>
      </c>
      <c r="O9840" s="13">
        <v>0</v>
      </c>
      <c r="P9840" s="12" t="str">
        <f>LEFT(Tabela2[[#This Row],[Código]],2)</f>
        <v>85</v>
      </c>
    </row>
    <row r="9841" spans="2:16" ht="15" customHeight="1" x14ac:dyDescent="0.25">
      <c r="B9841" s="36" t="str">
        <f>LOOKUP(Tabela2[[#This Row],[RESUMO]],Tabela3[Grupo],Tabela3[Meus produtos])</f>
        <v>Não</v>
      </c>
      <c r="C9841" s="30" t="s">
        <v>9356</v>
      </c>
      <c r="D9841" t="s">
        <v>21238</v>
      </c>
      <c r="E9841" t="s">
        <v>11853</v>
      </c>
      <c r="F9841" s="30" t="s">
        <v>19991</v>
      </c>
      <c r="G9841">
        <v>8.16</v>
      </c>
      <c r="H9841">
        <v>6.16</v>
      </c>
      <c r="I9841">
        <v>12</v>
      </c>
      <c r="J9841">
        <v>0</v>
      </c>
      <c r="K9841" s="13">
        <v>0.26319999999999999</v>
      </c>
      <c r="L9841" s="13">
        <v>6.1600000000000002E-2</v>
      </c>
      <c r="M9841" s="13">
        <v>8.1600000000000006E-2</v>
      </c>
      <c r="N9841" s="13">
        <v>0.12</v>
      </c>
      <c r="O9841" s="13">
        <v>0</v>
      </c>
      <c r="P9841" s="12" t="str">
        <f>LEFT(Tabela2[[#This Row],[Código]],2)</f>
        <v>85</v>
      </c>
    </row>
    <row r="9842" spans="2:16" ht="15" customHeight="1" x14ac:dyDescent="0.25">
      <c r="B9842" s="36" t="str">
        <f>LOOKUP(Tabela2[[#This Row],[RESUMO]],Tabela3[Grupo],Tabela3[Meus produtos])</f>
        <v>Não</v>
      </c>
      <c r="C9842" s="30" t="s">
        <v>9357</v>
      </c>
      <c r="D9842" t="s">
        <v>21238</v>
      </c>
      <c r="E9842" t="s">
        <v>11853</v>
      </c>
      <c r="F9842" s="30" t="s">
        <v>19992</v>
      </c>
      <c r="G9842">
        <v>15.29</v>
      </c>
      <c r="H9842">
        <v>13.29</v>
      </c>
      <c r="I9842">
        <v>12</v>
      </c>
      <c r="J9842">
        <v>0</v>
      </c>
      <c r="K9842" s="13">
        <v>0.40579999999999994</v>
      </c>
      <c r="L9842" s="13">
        <v>0.13289999999999999</v>
      </c>
      <c r="M9842" s="13">
        <v>0.15289999999999998</v>
      </c>
      <c r="N9842" s="13">
        <v>0.12</v>
      </c>
      <c r="O9842" s="13">
        <v>0</v>
      </c>
      <c r="P9842" s="12" t="str">
        <f>LEFT(Tabela2[[#This Row],[Código]],2)</f>
        <v>85</v>
      </c>
    </row>
    <row r="9843" spans="2:16" ht="15" customHeight="1" x14ac:dyDescent="0.25">
      <c r="B9843" s="36" t="str">
        <f>LOOKUP(Tabela2[[#This Row],[RESUMO]],Tabela3[Grupo],Tabela3[Meus produtos])</f>
        <v>Não</v>
      </c>
      <c r="C9843" s="30" t="s">
        <v>9358</v>
      </c>
      <c r="D9843" t="s">
        <v>21238</v>
      </c>
      <c r="E9843" t="s">
        <v>11853</v>
      </c>
      <c r="F9843" s="30" t="s">
        <v>19993</v>
      </c>
      <c r="G9843">
        <v>23.24</v>
      </c>
      <c r="H9843">
        <v>8.9600000000000009</v>
      </c>
      <c r="I9843">
        <v>12</v>
      </c>
      <c r="J9843">
        <v>0</v>
      </c>
      <c r="K9843" s="13">
        <v>0.442</v>
      </c>
      <c r="L9843" s="13">
        <v>8.9600000000000013E-2</v>
      </c>
      <c r="M9843" s="13">
        <v>0.2324</v>
      </c>
      <c r="N9843" s="13">
        <v>0.12</v>
      </c>
      <c r="O9843" s="13">
        <v>0</v>
      </c>
      <c r="P9843" s="12" t="str">
        <f>LEFT(Tabela2[[#This Row],[Código]],2)</f>
        <v>85</v>
      </c>
    </row>
    <row r="9844" spans="2:16" ht="15" customHeight="1" x14ac:dyDescent="0.25">
      <c r="B9844" s="36" t="str">
        <f>LOOKUP(Tabela2[[#This Row],[RESUMO]],Tabela3[Grupo],Tabela3[Meus produtos])</f>
        <v>Não</v>
      </c>
      <c r="C9844" s="30" t="s">
        <v>9358</v>
      </c>
      <c r="D9844" t="s">
        <v>124</v>
      </c>
      <c r="E9844" t="s">
        <v>11853</v>
      </c>
      <c r="F9844" s="30" t="s">
        <v>21563</v>
      </c>
      <c r="G9844">
        <v>18.48</v>
      </c>
      <c r="H9844">
        <v>4.2</v>
      </c>
      <c r="I9844">
        <v>12</v>
      </c>
      <c r="J9844">
        <v>0</v>
      </c>
      <c r="K9844" s="13">
        <v>0.3468</v>
      </c>
      <c r="L9844" s="13">
        <v>4.2000000000000003E-2</v>
      </c>
      <c r="M9844" s="13">
        <v>0.18479999999999999</v>
      </c>
      <c r="N9844" s="13">
        <v>0.12</v>
      </c>
      <c r="O9844" s="13">
        <v>0</v>
      </c>
      <c r="P9844" s="12" t="str">
        <f>LEFT(Tabela2[[#This Row],[Código]],2)</f>
        <v>85</v>
      </c>
    </row>
    <row r="9845" spans="2:16" ht="15" customHeight="1" x14ac:dyDescent="0.25">
      <c r="B9845" s="36" t="str">
        <f>LOOKUP(Tabela2[[#This Row],[RESUMO]],Tabela3[Grupo],Tabela3[Meus produtos])</f>
        <v>Não</v>
      </c>
      <c r="C9845" s="30" t="s">
        <v>9359</v>
      </c>
      <c r="D9845" t="s">
        <v>21238</v>
      </c>
      <c r="E9845" t="s">
        <v>11853</v>
      </c>
      <c r="F9845" s="30" t="s">
        <v>19994</v>
      </c>
      <c r="G9845">
        <v>18.48</v>
      </c>
      <c r="H9845">
        <v>4.2</v>
      </c>
      <c r="I9845">
        <v>12</v>
      </c>
      <c r="J9845">
        <v>0</v>
      </c>
      <c r="K9845" s="13">
        <v>0.3468</v>
      </c>
      <c r="L9845" s="13">
        <v>4.2000000000000003E-2</v>
      </c>
      <c r="M9845" s="13">
        <v>0.18479999999999999</v>
      </c>
      <c r="N9845" s="13">
        <v>0.12</v>
      </c>
      <c r="O9845" s="13">
        <v>0</v>
      </c>
      <c r="P9845" s="12" t="str">
        <f>LEFT(Tabela2[[#This Row],[Código]],2)</f>
        <v>85</v>
      </c>
    </row>
    <row r="9846" spans="2:16" ht="15" customHeight="1" x14ac:dyDescent="0.25">
      <c r="B9846" s="36" t="str">
        <f>LOOKUP(Tabela2[[#This Row],[RESUMO]],Tabela3[Grupo],Tabela3[Meus produtos])</f>
        <v>Não</v>
      </c>
      <c r="C9846" s="30" t="s">
        <v>9360</v>
      </c>
      <c r="D9846" t="s">
        <v>21238</v>
      </c>
      <c r="E9846" t="s">
        <v>11853</v>
      </c>
      <c r="F9846" s="30" t="s">
        <v>19995</v>
      </c>
      <c r="G9846">
        <v>15.29</v>
      </c>
      <c r="H9846">
        <v>13.29</v>
      </c>
      <c r="I9846">
        <v>12</v>
      </c>
      <c r="J9846">
        <v>0</v>
      </c>
      <c r="K9846" s="13">
        <v>0.40579999999999994</v>
      </c>
      <c r="L9846" s="13">
        <v>0.13289999999999999</v>
      </c>
      <c r="M9846" s="13">
        <v>0.15289999999999998</v>
      </c>
      <c r="N9846" s="13">
        <v>0.12</v>
      </c>
      <c r="O9846" s="13">
        <v>0</v>
      </c>
      <c r="P9846" s="12" t="str">
        <f>LEFT(Tabela2[[#This Row],[Código]],2)</f>
        <v>85</v>
      </c>
    </row>
    <row r="9847" spans="2:16" ht="15" customHeight="1" x14ac:dyDescent="0.25">
      <c r="B9847" s="36" t="str">
        <f>LOOKUP(Tabela2[[#This Row],[RESUMO]],Tabela3[Grupo],Tabela3[Meus produtos])</f>
        <v>Não</v>
      </c>
      <c r="C9847" s="30" t="s">
        <v>9360</v>
      </c>
      <c r="D9847" t="s">
        <v>124</v>
      </c>
      <c r="E9847" t="s">
        <v>11853</v>
      </c>
      <c r="F9847" s="30" t="s">
        <v>21564</v>
      </c>
      <c r="G9847">
        <v>22.87</v>
      </c>
      <c r="H9847">
        <v>20.87</v>
      </c>
      <c r="I9847">
        <v>12</v>
      </c>
      <c r="J9847">
        <v>0</v>
      </c>
      <c r="K9847" s="13">
        <v>0.55740000000000001</v>
      </c>
      <c r="L9847" s="13">
        <v>0.2087</v>
      </c>
      <c r="M9847" s="13">
        <v>0.22870000000000001</v>
      </c>
      <c r="N9847" s="13">
        <v>0.12</v>
      </c>
      <c r="O9847" s="13">
        <v>0</v>
      </c>
      <c r="P9847" s="12" t="str">
        <f>LEFT(Tabela2[[#This Row],[Código]],2)</f>
        <v>85</v>
      </c>
    </row>
    <row r="9848" spans="2:16" ht="15" customHeight="1" x14ac:dyDescent="0.25">
      <c r="B9848" s="36" t="str">
        <f>LOOKUP(Tabela2[[#This Row],[RESUMO]],Tabela3[Grupo],Tabela3[Meus produtos])</f>
        <v>Não</v>
      </c>
      <c r="C9848" s="30" t="s">
        <v>9361</v>
      </c>
      <c r="D9848" t="s">
        <v>21238</v>
      </c>
      <c r="E9848" t="s">
        <v>11853</v>
      </c>
      <c r="F9848" s="30" t="s">
        <v>19996</v>
      </c>
      <c r="G9848">
        <v>15.29</v>
      </c>
      <c r="H9848">
        <v>13.29</v>
      </c>
      <c r="I9848">
        <v>12</v>
      </c>
      <c r="J9848">
        <v>0</v>
      </c>
      <c r="K9848" s="13">
        <v>0.40579999999999994</v>
      </c>
      <c r="L9848" s="13">
        <v>0.13289999999999999</v>
      </c>
      <c r="M9848" s="13">
        <v>0.15289999999999998</v>
      </c>
      <c r="N9848" s="13">
        <v>0.12</v>
      </c>
      <c r="O9848" s="13">
        <v>0</v>
      </c>
      <c r="P9848" s="12" t="str">
        <f>LEFT(Tabela2[[#This Row],[Código]],2)</f>
        <v>85</v>
      </c>
    </row>
    <row r="9849" spans="2:16" ht="15" customHeight="1" x14ac:dyDescent="0.25">
      <c r="B9849" s="36" t="str">
        <f>LOOKUP(Tabela2[[#This Row],[RESUMO]],Tabela3[Grupo],Tabela3[Meus produtos])</f>
        <v>Não</v>
      </c>
      <c r="C9849" s="30" t="s">
        <v>9361</v>
      </c>
      <c r="D9849" t="s">
        <v>124</v>
      </c>
      <c r="E9849" t="s">
        <v>11853</v>
      </c>
      <c r="F9849" s="30" t="s">
        <v>21564</v>
      </c>
      <c r="G9849">
        <v>22.87</v>
      </c>
      <c r="H9849">
        <v>20.87</v>
      </c>
      <c r="I9849">
        <v>12</v>
      </c>
      <c r="J9849">
        <v>0</v>
      </c>
      <c r="K9849" s="13">
        <v>0.55740000000000001</v>
      </c>
      <c r="L9849" s="13">
        <v>0.2087</v>
      </c>
      <c r="M9849" s="13">
        <v>0.22870000000000001</v>
      </c>
      <c r="N9849" s="13">
        <v>0.12</v>
      </c>
      <c r="O9849" s="13">
        <v>0</v>
      </c>
      <c r="P9849" s="12" t="str">
        <f>LEFT(Tabela2[[#This Row],[Código]],2)</f>
        <v>85</v>
      </c>
    </row>
    <row r="9850" spans="2:16" ht="15" customHeight="1" x14ac:dyDescent="0.25">
      <c r="B9850" s="36" t="str">
        <f>LOOKUP(Tabela2[[#This Row],[RESUMO]],Tabela3[Grupo],Tabela3[Meus produtos])</f>
        <v>Não</v>
      </c>
      <c r="C9850" s="30" t="s">
        <v>9362</v>
      </c>
      <c r="D9850" t="s">
        <v>21238</v>
      </c>
      <c r="E9850" t="s">
        <v>11853</v>
      </c>
      <c r="F9850" s="30" t="s">
        <v>19997</v>
      </c>
      <c r="G9850">
        <v>26</v>
      </c>
      <c r="H9850">
        <v>13.29</v>
      </c>
      <c r="I9850">
        <v>12</v>
      </c>
      <c r="J9850">
        <v>0</v>
      </c>
      <c r="K9850" s="13">
        <v>0.51290000000000002</v>
      </c>
      <c r="L9850" s="13">
        <v>0.13289999999999999</v>
      </c>
      <c r="M9850" s="13">
        <v>0.26</v>
      </c>
      <c r="N9850" s="13">
        <v>0.12</v>
      </c>
      <c r="O9850" s="13">
        <v>0</v>
      </c>
      <c r="P9850" s="12" t="str">
        <f>LEFT(Tabela2[[#This Row],[Código]],2)</f>
        <v>85</v>
      </c>
    </row>
    <row r="9851" spans="2:16" ht="15" customHeight="1" x14ac:dyDescent="0.25">
      <c r="B9851" s="36" t="str">
        <f>LOOKUP(Tabela2[[#This Row],[RESUMO]],Tabela3[Grupo],Tabela3[Meus produtos])</f>
        <v>Não</v>
      </c>
      <c r="C9851" s="30" t="s">
        <v>9362</v>
      </c>
      <c r="D9851" t="s">
        <v>124</v>
      </c>
      <c r="E9851" t="s">
        <v>11853</v>
      </c>
      <c r="F9851" s="30" t="s">
        <v>21564</v>
      </c>
      <c r="G9851">
        <v>33.58</v>
      </c>
      <c r="H9851">
        <v>20.87</v>
      </c>
      <c r="I9851">
        <v>12</v>
      </c>
      <c r="J9851">
        <v>0</v>
      </c>
      <c r="K9851" s="13">
        <v>0.66449999999999998</v>
      </c>
      <c r="L9851" s="13">
        <v>0.2087</v>
      </c>
      <c r="M9851" s="13">
        <v>0.33579999999999999</v>
      </c>
      <c r="N9851" s="13">
        <v>0.12</v>
      </c>
      <c r="O9851" s="13">
        <v>0</v>
      </c>
      <c r="P9851" s="12" t="str">
        <f>LEFT(Tabela2[[#This Row],[Código]],2)</f>
        <v>85</v>
      </c>
    </row>
    <row r="9852" spans="2:16" ht="15" customHeight="1" x14ac:dyDescent="0.25">
      <c r="B9852" s="36" t="str">
        <f>LOOKUP(Tabela2[[#This Row],[RESUMO]],Tabela3[Grupo],Tabela3[Meus produtos])</f>
        <v>Não</v>
      </c>
      <c r="C9852" s="30" t="s">
        <v>9363</v>
      </c>
      <c r="D9852" t="s">
        <v>21238</v>
      </c>
      <c r="E9852" t="s">
        <v>11853</v>
      </c>
      <c r="F9852" s="30" t="s">
        <v>19998</v>
      </c>
      <c r="G9852">
        <v>26</v>
      </c>
      <c r="H9852">
        <v>13.29</v>
      </c>
      <c r="I9852">
        <v>12</v>
      </c>
      <c r="J9852">
        <v>0</v>
      </c>
      <c r="K9852" s="13">
        <v>0.51290000000000002</v>
      </c>
      <c r="L9852" s="13">
        <v>0.13289999999999999</v>
      </c>
      <c r="M9852" s="13">
        <v>0.26</v>
      </c>
      <c r="N9852" s="13">
        <v>0.12</v>
      </c>
      <c r="O9852" s="13">
        <v>0</v>
      </c>
      <c r="P9852" s="12" t="str">
        <f>LEFT(Tabela2[[#This Row],[Código]],2)</f>
        <v>85</v>
      </c>
    </row>
    <row r="9853" spans="2:16" ht="15" customHeight="1" x14ac:dyDescent="0.25">
      <c r="B9853" s="36" t="str">
        <f>LOOKUP(Tabela2[[#This Row],[RESUMO]],Tabela3[Grupo],Tabela3[Meus produtos])</f>
        <v>Não</v>
      </c>
      <c r="C9853" s="30" t="s">
        <v>9363</v>
      </c>
      <c r="D9853" t="s">
        <v>124</v>
      </c>
      <c r="E9853" t="s">
        <v>11853</v>
      </c>
      <c r="F9853" s="30" t="s">
        <v>21564</v>
      </c>
      <c r="G9853">
        <v>33.58</v>
      </c>
      <c r="H9853">
        <v>20.87</v>
      </c>
      <c r="I9853">
        <v>12</v>
      </c>
      <c r="J9853">
        <v>0</v>
      </c>
      <c r="K9853" s="13">
        <v>0.66449999999999998</v>
      </c>
      <c r="L9853" s="13">
        <v>0.2087</v>
      </c>
      <c r="M9853" s="13">
        <v>0.33579999999999999</v>
      </c>
      <c r="N9853" s="13">
        <v>0.12</v>
      </c>
      <c r="O9853" s="13">
        <v>0</v>
      </c>
      <c r="P9853" s="12" t="str">
        <f>LEFT(Tabela2[[#This Row],[Código]],2)</f>
        <v>85</v>
      </c>
    </row>
    <row r="9854" spans="2:16" ht="15" customHeight="1" x14ac:dyDescent="0.25">
      <c r="B9854" s="36" t="str">
        <f>LOOKUP(Tabela2[[#This Row],[RESUMO]],Tabela3[Grupo],Tabela3[Meus produtos])</f>
        <v>Não</v>
      </c>
      <c r="C9854" s="30" t="s">
        <v>9364</v>
      </c>
      <c r="D9854" t="s">
        <v>21238</v>
      </c>
      <c r="E9854" t="s">
        <v>11853</v>
      </c>
      <c r="F9854" s="30" t="s">
        <v>19999</v>
      </c>
      <c r="G9854">
        <v>26</v>
      </c>
      <c r="H9854">
        <v>13.29</v>
      </c>
      <c r="I9854">
        <v>12</v>
      </c>
      <c r="J9854">
        <v>0</v>
      </c>
      <c r="K9854" s="13">
        <v>0.51290000000000002</v>
      </c>
      <c r="L9854" s="13">
        <v>0.13289999999999999</v>
      </c>
      <c r="M9854" s="13">
        <v>0.26</v>
      </c>
      <c r="N9854" s="13">
        <v>0.12</v>
      </c>
      <c r="O9854" s="13">
        <v>0</v>
      </c>
      <c r="P9854" s="12" t="str">
        <f>LEFT(Tabela2[[#This Row],[Código]],2)</f>
        <v>85</v>
      </c>
    </row>
    <row r="9855" spans="2:16" ht="15" customHeight="1" x14ac:dyDescent="0.25">
      <c r="B9855" s="36" t="str">
        <f>LOOKUP(Tabela2[[#This Row],[RESUMO]],Tabela3[Grupo],Tabela3[Meus produtos])</f>
        <v>Não</v>
      </c>
      <c r="C9855" s="30" t="s">
        <v>9364</v>
      </c>
      <c r="D9855" t="s">
        <v>124</v>
      </c>
      <c r="E9855" t="s">
        <v>11853</v>
      </c>
      <c r="F9855" s="30" t="s">
        <v>21564</v>
      </c>
      <c r="G9855">
        <v>33.58</v>
      </c>
      <c r="H9855">
        <v>20.87</v>
      </c>
      <c r="I9855">
        <v>12</v>
      </c>
      <c r="J9855">
        <v>0</v>
      </c>
      <c r="K9855" s="13">
        <v>0.66449999999999998</v>
      </c>
      <c r="L9855" s="13">
        <v>0.2087</v>
      </c>
      <c r="M9855" s="13">
        <v>0.33579999999999999</v>
      </c>
      <c r="N9855" s="13">
        <v>0.12</v>
      </c>
      <c r="O9855" s="13">
        <v>0</v>
      </c>
      <c r="P9855" s="12" t="str">
        <f>LEFT(Tabela2[[#This Row],[Código]],2)</f>
        <v>85</v>
      </c>
    </row>
    <row r="9856" spans="2:16" ht="15" customHeight="1" x14ac:dyDescent="0.25">
      <c r="B9856" s="36" t="str">
        <f>LOOKUP(Tabela2[[#This Row],[RESUMO]],Tabela3[Grupo],Tabela3[Meus produtos])</f>
        <v>Não</v>
      </c>
      <c r="C9856" s="30" t="s">
        <v>9365</v>
      </c>
      <c r="D9856" t="s">
        <v>21238</v>
      </c>
      <c r="E9856" t="s">
        <v>11853</v>
      </c>
      <c r="F9856" s="30" t="s">
        <v>20000</v>
      </c>
      <c r="G9856">
        <v>26</v>
      </c>
      <c r="H9856">
        <v>13.29</v>
      </c>
      <c r="I9856">
        <v>12</v>
      </c>
      <c r="J9856">
        <v>0</v>
      </c>
      <c r="K9856" s="13">
        <v>0.51290000000000002</v>
      </c>
      <c r="L9856" s="13">
        <v>0.13289999999999999</v>
      </c>
      <c r="M9856" s="13">
        <v>0.26</v>
      </c>
      <c r="N9856" s="13">
        <v>0.12</v>
      </c>
      <c r="O9856" s="13">
        <v>0</v>
      </c>
      <c r="P9856" s="12" t="str">
        <f>LEFT(Tabela2[[#This Row],[Código]],2)</f>
        <v>85</v>
      </c>
    </row>
    <row r="9857" spans="2:16" ht="15" customHeight="1" x14ac:dyDescent="0.25">
      <c r="B9857" s="36" t="str">
        <f>LOOKUP(Tabela2[[#This Row],[RESUMO]],Tabela3[Grupo],Tabela3[Meus produtos])</f>
        <v>Não</v>
      </c>
      <c r="C9857" s="30" t="s">
        <v>9365</v>
      </c>
      <c r="D9857" t="s">
        <v>124</v>
      </c>
      <c r="E9857" t="s">
        <v>11853</v>
      </c>
      <c r="F9857" s="30" t="s">
        <v>21564</v>
      </c>
      <c r="G9857">
        <v>33.58</v>
      </c>
      <c r="H9857">
        <v>20.87</v>
      </c>
      <c r="I9857">
        <v>12</v>
      </c>
      <c r="J9857">
        <v>0</v>
      </c>
      <c r="K9857" s="13">
        <v>0.66449999999999998</v>
      </c>
      <c r="L9857" s="13">
        <v>0.2087</v>
      </c>
      <c r="M9857" s="13">
        <v>0.33579999999999999</v>
      </c>
      <c r="N9857" s="13">
        <v>0.12</v>
      </c>
      <c r="O9857" s="13">
        <v>0</v>
      </c>
      <c r="P9857" s="12" t="str">
        <f>LEFT(Tabela2[[#This Row],[Código]],2)</f>
        <v>85</v>
      </c>
    </row>
    <row r="9858" spans="2:16" ht="15" customHeight="1" x14ac:dyDescent="0.25">
      <c r="B9858" s="36" t="str">
        <f>LOOKUP(Tabela2[[#This Row],[RESUMO]],Tabela3[Grupo],Tabela3[Meus produtos])</f>
        <v>Não</v>
      </c>
      <c r="C9858" s="30" t="s">
        <v>9366</v>
      </c>
      <c r="D9858" t="s">
        <v>21238</v>
      </c>
      <c r="E9858" t="s">
        <v>11853</v>
      </c>
      <c r="F9858" s="30" t="s">
        <v>20001</v>
      </c>
      <c r="G9858">
        <v>30.54</v>
      </c>
      <c r="H9858">
        <v>13.29</v>
      </c>
      <c r="I9858">
        <v>12</v>
      </c>
      <c r="J9858">
        <v>0</v>
      </c>
      <c r="K9858" s="13">
        <v>0.55830000000000002</v>
      </c>
      <c r="L9858" s="13">
        <v>0.13289999999999999</v>
      </c>
      <c r="M9858" s="13">
        <v>0.3054</v>
      </c>
      <c r="N9858" s="13">
        <v>0.12</v>
      </c>
      <c r="O9858" s="13">
        <v>0</v>
      </c>
      <c r="P9858" s="12" t="str">
        <f>LEFT(Tabela2[[#This Row],[Código]],2)</f>
        <v>85</v>
      </c>
    </row>
    <row r="9859" spans="2:16" ht="15" customHeight="1" x14ac:dyDescent="0.25">
      <c r="B9859" s="36" t="str">
        <f>LOOKUP(Tabela2[[#This Row],[RESUMO]],Tabela3[Grupo],Tabela3[Meus produtos])</f>
        <v>Não</v>
      </c>
      <c r="C9859" s="30" t="s">
        <v>9367</v>
      </c>
      <c r="D9859" t="s">
        <v>21238</v>
      </c>
      <c r="E9859" t="s">
        <v>11853</v>
      </c>
      <c r="F9859" s="30" t="s">
        <v>20002</v>
      </c>
      <c r="G9859">
        <v>15.29</v>
      </c>
      <c r="H9859">
        <v>13.29</v>
      </c>
      <c r="I9859">
        <v>12</v>
      </c>
      <c r="J9859">
        <v>0</v>
      </c>
      <c r="K9859" s="13">
        <v>0.40579999999999994</v>
      </c>
      <c r="L9859" s="13">
        <v>0.13289999999999999</v>
      </c>
      <c r="M9859" s="13">
        <v>0.15289999999999998</v>
      </c>
      <c r="N9859" s="13">
        <v>0.12</v>
      </c>
      <c r="O9859" s="13">
        <v>0</v>
      </c>
      <c r="P9859" s="12" t="str">
        <f>LEFT(Tabela2[[#This Row],[Código]],2)</f>
        <v>85</v>
      </c>
    </row>
    <row r="9860" spans="2:16" ht="15" customHeight="1" x14ac:dyDescent="0.25">
      <c r="B9860" s="36" t="str">
        <f>LOOKUP(Tabela2[[#This Row],[RESUMO]],Tabela3[Grupo],Tabela3[Meus produtos])</f>
        <v>Não</v>
      </c>
      <c r="C9860" s="30" t="s">
        <v>9368</v>
      </c>
      <c r="D9860" t="s">
        <v>21238</v>
      </c>
      <c r="E9860" t="s">
        <v>11853</v>
      </c>
      <c r="F9860" s="30" t="s">
        <v>20003</v>
      </c>
      <c r="G9860">
        <v>15.29</v>
      </c>
      <c r="H9860">
        <v>13.29</v>
      </c>
      <c r="I9860">
        <v>12</v>
      </c>
      <c r="J9860">
        <v>0</v>
      </c>
      <c r="K9860" s="13">
        <v>0.40579999999999994</v>
      </c>
      <c r="L9860" s="13">
        <v>0.13289999999999999</v>
      </c>
      <c r="M9860" s="13">
        <v>0.15289999999999998</v>
      </c>
      <c r="N9860" s="13">
        <v>0.12</v>
      </c>
      <c r="O9860" s="13">
        <v>0</v>
      </c>
      <c r="P9860" s="12" t="str">
        <f>LEFT(Tabela2[[#This Row],[Código]],2)</f>
        <v>85</v>
      </c>
    </row>
    <row r="9861" spans="2:16" ht="15" customHeight="1" x14ac:dyDescent="0.25">
      <c r="B9861" s="36" t="str">
        <f>LOOKUP(Tabela2[[#This Row],[RESUMO]],Tabela3[Grupo],Tabela3[Meus produtos])</f>
        <v>Não</v>
      </c>
      <c r="C9861" s="30" t="s">
        <v>9369</v>
      </c>
      <c r="D9861" t="s">
        <v>21238</v>
      </c>
      <c r="E9861" t="s">
        <v>11853</v>
      </c>
      <c r="F9861" s="30" t="s">
        <v>20004</v>
      </c>
      <c r="G9861">
        <v>15.29</v>
      </c>
      <c r="H9861">
        <v>13.29</v>
      </c>
      <c r="I9861">
        <v>12</v>
      </c>
      <c r="J9861">
        <v>0</v>
      </c>
      <c r="K9861" s="13">
        <v>0.40579999999999994</v>
      </c>
      <c r="L9861" s="13">
        <v>0.13289999999999999</v>
      </c>
      <c r="M9861" s="13">
        <v>0.15289999999999998</v>
      </c>
      <c r="N9861" s="13">
        <v>0.12</v>
      </c>
      <c r="O9861" s="13">
        <v>0</v>
      </c>
      <c r="P9861" s="12" t="str">
        <f>LEFT(Tabela2[[#This Row],[Código]],2)</f>
        <v>85</v>
      </c>
    </row>
    <row r="9862" spans="2:16" ht="15" customHeight="1" x14ac:dyDescent="0.25">
      <c r="B9862" s="36" t="str">
        <f>LOOKUP(Tabela2[[#This Row],[RESUMO]],Tabela3[Grupo],Tabela3[Meus produtos])</f>
        <v>Não</v>
      </c>
      <c r="C9862" s="30" t="s">
        <v>9370</v>
      </c>
      <c r="D9862" t="s">
        <v>21238</v>
      </c>
      <c r="E9862" t="s">
        <v>11853</v>
      </c>
      <c r="F9862" s="30" t="s">
        <v>20005</v>
      </c>
      <c r="G9862">
        <v>15.29</v>
      </c>
      <c r="H9862">
        <v>13.29</v>
      </c>
      <c r="I9862">
        <v>12</v>
      </c>
      <c r="J9862">
        <v>0</v>
      </c>
      <c r="K9862" s="13">
        <v>0.40579999999999994</v>
      </c>
      <c r="L9862" s="13">
        <v>0.13289999999999999</v>
      </c>
      <c r="M9862" s="13">
        <v>0.15289999999999998</v>
      </c>
      <c r="N9862" s="13">
        <v>0.12</v>
      </c>
      <c r="O9862" s="13">
        <v>0</v>
      </c>
      <c r="P9862" s="12" t="str">
        <f>LEFT(Tabela2[[#This Row],[Código]],2)</f>
        <v>85</v>
      </c>
    </row>
    <row r="9863" spans="2:16" ht="15" customHeight="1" x14ac:dyDescent="0.25">
      <c r="B9863" s="36" t="str">
        <f>LOOKUP(Tabela2[[#This Row],[RESUMO]],Tabela3[Grupo],Tabela3[Meus produtos])</f>
        <v>Não</v>
      </c>
      <c r="C9863" s="30" t="s">
        <v>9371</v>
      </c>
      <c r="D9863" t="s">
        <v>21238</v>
      </c>
      <c r="E9863" t="s">
        <v>11853</v>
      </c>
      <c r="F9863" s="30" t="s">
        <v>20006</v>
      </c>
      <c r="G9863">
        <v>15.29</v>
      </c>
      <c r="H9863">
        <v>13.29</v>
      </c>
      <c r="I9863">
        <v>12</v>
      </c>
      <c r="J9863">
        <v>0</v>
      </c>
      <c r="K9863" s="13">
        <v>0.40579999999999994</v>
      </c>
      <c r="L9863" s="13">
        <v>0.13289999999999999</v>
      </c>
      <c r="M9863" s="13">
        <v>0.15289999999999998</v>
      </c>
      <c r="N9863" s="13">
        <v>0.12</v>
      </c>
      <c r="O9863" s="13">
        <v>0</v>
      </c>
      <c r="P9863" s="12" t="str">
        <f>LEFT(Tabela2[[#This Row],[Código]],2)</f>
        <v>85</v>
      </c>
    </row>
    <row r="9864" spans="2:16" ht="15" customHeight="1" x14ac:dyDescent="0.25">
      <c r="B9864" s="36" t="str">
        <f>LOOKUP(Tabela2[[#This Row],[RESUMO]],Tabela3[Grupo],Tabela3[Meus produtos])</f>
        <v>Não</v>
      </c>
      <c r="C9864" s="30" t="s">
        <v>9372</v>
      </c>
      <c r="D9864" t="s">
        <v>21238</v>
      </c>
      <c r="E9864" t="s">
        <v>11853</v>
      </c>
      <c r="F9864" s="30" t="s">
        <v>20007</v>
      </c>
      <c r="G9864">
        <v>15.29</v>
      </c>
      <c r="H9864">
        <v>13.29</v>
      </c>
      <c r="I9864">
        <v>12</v>
      </c>
      <c r="J9864">
        <v>0</v>
      </c>
      <c r="K9864" s="13">
        <v>0.40579999999999994</v>
      </c>
      <c r="L9864" s="13">
        <v>0.13289999999999999</v>
      </c>
      <c r="M9864" s="13">
        <v>0.15289999999999998</v>
      </c>
      <c r="N9864" s="13">
        <v>0.12</v>
      </c>
      <c r="O9864" s="13">
        <v>0</v>
      </c>
      <c r="P9864" s="12" t="str">
        <f>LEFT(Tabela2[[#This Row],[Código]],2)</f>
        <v>85</v>
      </c>
    </row>
    <row r="9865" spans="2:16" ht="15" customHeight="1" x14ac:dyDescent="0.25">
      <c r="B9865" s="36" t="str">
        <f>LOOKUP(Tabela2[[#This Row],[RESUMO]],Tabela3[Grupo],Tabela3[Meus produtos])</f>
        <v>Não</v>
      </c>
      <c r="C9865" s="30" t="s">
        <v>9372</v>
      </c>
      <c r="D9865" t="s">
        <v>124</v>
      </c>
      <c r="E9865" t="s">
        <v>11853</v>
      </c>
      <c r="F9865" s="30" t="s">
        <v>21565</v>
      </c>
      <c r="G9865">
        <v>6.2</v>
      </c>
      <c r="H9865">
        <v>4.2</v>
      </c>
      <c r="I9865">
        <v>12</v>
      </c>
      <c r="J9865">
        <v>0</v>
      </c>
      <c r="K9865" s="13">
        <v>0.224</v>
      </c>
      <c r="L9865" s="13">
        <v>4.2000000000000003E-2</v>
      </c>
      <c r="M9865" s="13">
        <v>6.2E-2</v>
      </c>
      <c r="N9865" s="13">
        <v>0.12</v>
      </c>
      <c r="O9865" s="13">
        <v>0</v>
      </c>
      <c r="P9865" s="12" t="str">
        <f>LEFT(Tabela2[[#This Row],[Código]],2)</f>
        <v>85</v>
      </c>
    </row>
    <row r="9866" spans="2:16" ht="15" customHeight="1" x14ac:dyDescent="0.25">
      <c r="B9866" s="36" t="str">
        <f>LOOKUP(Tabela2[[#This Row],[RESUMO]],Tabela3[Grupo],Tabela3[Meus produtos])</f>
        <v>Não</v>
      </c>
      <c r="C9866" s="30" t="s">
        <v>9373</v>
      </c>
      <c r="D9866" t="s">
        <v>21238</v>
      </c>
      <c r="E9866" t="s">
        <v>11853</v>
      </c>
      <c r="F9866" s="30" t="s">
        <v>20008</v>
      </c>
      <c r="G9866">
        <v>26</v>
      </c>
      <c r="H9866">
        <v>13.29</v>
      </c>
      <c r="I9866">
        <v>12</v>
      </c>
      <c r="J9866">
        <v>0</v>
      </c>
      <c r="K9866" s="13">
        <v>0.51290000000000002</v>
      </c>
      <c r="L9866" s="13">
        <v>0.13289999999999999</v>
      </c>
      <c r="M9866" s="13">
        <v>0.26</v>
      </c>
      <c r="N9866" s="13">
        <v>0.12</v>
      </c>
      <c r="O9866" s="13">
        <v>0</v>
      </c>
      <c r="P9866" s="12" t="str">
        <f>LEFT(Tabela2[[#This Row],[Código]],2)</f>
        <v>85</v>
      </c>
    </row>
    <row r="9867" spans="2:16" ht="15" customHeight="1" x14ac:dyDescent="0.25">
      <c r="B9867" s="36" t="str">
        <f>LOOKUP(Tabela2[[#This Row],[RESUMO]],Tabela3[Grupo],Tabela3[Meus produtos])</f>
        <v>Não</v>
      </c>
      <c r="C9867" s="30" t="s">
        <v>9374</v>
      </c>
      <c r="D9867" t="s">
        <v>21238</v>
      </c>
      <c r="E9867" t="s">
        <v>11853</v>
      </c>
      <c r="F9867" s="30" t="s">
        <v>20009</v>
      </c>
      <c r="G9867">
        <v>15.29</v>
      </c>
      <c r="H9867">
        <v>13.29</v>
      </c>
      <c r="I9867">
        <v>12</v>
      </c>
      <c r="J9867">
        <v>0</v>
      </c>
      <c r="K9867" s="13">
        <v>0.40579999999999994</v>
      </c>
      <c r="L9867" s="13">
        <v>0.13289999999999999</v>
      </c>
      <c r="M9867" s="13">
        <v>0.15289999999999998</v>
      </c>
      <c r="N9867" s="13">
        <v>0.12</v>
      </c>
      <c r="O9867" s="13">
        <v>0</v>
      </c>
      <c r="P9867" s="12" t="str">
        <f>LEFT(Tabela2[[#This Row],[Código]],2)</f>
        <v>85</v>
      </c>
    </row>
    <row r="9868" spans="2:16" ht="15" customHeight="1" x14ac:dyDescent="0.25">
      <c r="B9868" s="36" t="str">
        <f>LOOKUP(Tabela2[[#This Row],[RESUMO]],Tabela3[Grupo],Tabela3[Meus produtos])</f>
        <v>Não</v>
      </c>
      <c r="C9868" s="30" t="s">
        <v>9375</v>
      </c>
      <c r="D9868" t="s">
        <v>21238</v>
      </c>
      <c r="E9868" t="s">
        <v>11853</v>
      </c>
      <c r="F9868" s="30" t="s">
        <v>20010</v>
      </c>
      <c r="G9868">
        <v>15.29</v>
      </c>
      <c r="H9868">
        <v>13.29</v>
      </c>
      <c r="I9868">
        <v>12</v>
      </c>
      <c r="J9868">
        <v>0</v>
      </c>
      <c r="K9868" s="13">
        <v>0.40579999999999994</v>
      </c>
      <c r="L9868" s="13">
        <v>0.13289999999999999</v>
      </c>
      <c r="M9868" s="13">
        <v>0.15289999999999998</v>
      </c>
      <c r="N9868" s="13">
        <v>0.12</v>
      </c>
      <c r="O9868" s="13">
        <v>0</v>
      </c>
      <c r="P9868" s="12" t="str">
        <f>LEFT(Tabela2[[#This Row],[Código]],2)</f>
        <v>85</v>
      </c>
    </row>
    <row r="9869" spans="2:16" ht="15" customHeight="1" x14ac:dyDescent="0.25">
      <c r="B9869" s="36" t="str">
        <f>LOOKUP(Tabela2[[#This Row],[RESUMO]],Tabela3[Grupo],Tabela3[Meus produtos])</f>
        <v>Não</v>
      </c>
      <c r="C9869" s="30" t="s">
        <v>9376</v>
      </c>
      <c r="D9869" t="s">
        <v>21238</v>
      </c>
      <c r="E9869" t="s">
        <v>11853</v>
      </c>
      <c r="F9869" s="30" t="s">
        <v>20011</v>
      </c>
      <c r="G9869">
        <v>15.29</v>
      </c>
      <c r="H9869">
        <v>13.29</v>
      </c>
      <c r="I9869">
        <v>12</v>
      </c>
      <c r="J9869">
        <v>0</v>
      </c>
      <c r="K9869" s="13">
        <v>0.40579999999999994</v>
      </c>
      <c r="L9869" s="13">
        <v>0.13289999999999999</v>
      </c>
      <c r="M9869" s="13">
        <v>0.15289999999999998</v>
      </c>
      <c r="N9869" s="13">
        <v>0.12</v>
      </c>
      <c r="O9869" s="13">
        <v>0</v>
      </c>
      <c r="P9869" s="12" t="str">
        <f>LEFT(Tabela2[[#This Row],[Código]],2)</f>
        <v>85</v>
      </c>
    </row>
    <row r="9870" spans="2:16" ht="15" customHeight="1" x14ac:dyDescent="0.25">
      <c r="B9870" s="36" t="str">
        <f>LOOKUP(Tabela2[[#This Row],[RESUMO]],Tabela3[Grupo],Tabela3[Meus produtos])</f>
        <v>Não</v>
      </c>
      <c r="C9870" s="30" t="s">
        <v>9377</v>
      </c>
      <c r="D9870" t="s">
        <v>21238</v>
      </c>
      <c r="E9870" t="s">
        <v>11853</v>
      </c>
      <c r="F9870" s="30" t="s">
        <v>9378</v>
      </c>
      <c r="G9870">
        <v>6.99</v>
      </c>
      <c r="H9870">
        <v>4.5599999999999996</v>
      </c>
      <c r="I9870">
        <v>12</v>
      </c>
      <c r="J9870">
        <v>0</v>
      </c>
      <c r="K9870" s="13">
        <v>0.23549999999999999</v>
      </c>
      <c r="L9870" s="13">
        <v>4.5599999999999995E-2</v>
      </c>
      <c r="M9870" s="13">
        <v>6.9900000000000004E-2</v>
      </c>
      <c r="N9870" s="13">
        <v>0.12</v>
      </c>
      <c r="O9870" s="13">
        <v>0</v>
      </c>
      <c r="P9870" s="12" t="str">
        <f>LEFT(Tabela2[[#This Row],[Código]],2)</f>
        <v>85</v>
      </c>
    </row>
    <row r="9871" spans="2:16" ht="15" customHeight="1" x14ac:dyDescent="0.25">
      <c r="B9871" s="36" t="str">
        <f>LOOKUP(Tabela2[[#This Row],[RESUMO]],Tabela3[Grupo],Tabela3[Meus produtos])</f>
        <v>Não</v>
      </c>
      <c r="C9871" s="30" t="s">
        <v>9379</v>
      </c>
      <c r="D9871" t="s">
        <v>21238</v>
      </c>
      <c r="E9871" t="s">
        <v>11853</v>
      </c>
      <c r="F9871" s="30" t="s">
        <v>20012</v>
      </c>
      <c r="G9871">
        <v>26</v>
      </c>
      <c r="H9871">
        <v>13.29</v>
      </c>
      <c r="I9871">
        <v>12</v>
      </c>
      <c r="J9871">
        <v>0</v>
      </c>
      <c r="K9871" s="13">
        <v>0.51290000000000002</v>
      </c>
      <c r="L9871" s="13">
        <v>0.13289999999999999</v>
      </c>
      <c r="M9871" s="13">
        <v>0.26</v>
      </c>
      <c r="N9871" s="13">
        <v>0.12</v>
      </c>
      <c r="O9871" s="13">
        <v>0</v>
      </c>
      <c r="P9871" s="12" t="str">
        <f>LEFT(Tabela2[[#This Row],[Código]],2)</f>
        <v>85</v>
      </c>
    </row>
    <row r="9872" spans="2:16" ht="15" customHeight="1" x14ac:dyDescent="0.25">
      <c r="B9872" s="36" t="str">
        <f>LOOKUP(Tabela2[[#This Row],[RESUMO]],Tabela3[Grupo],Tabela3[Meus produtos])</f>
        <v>Não</v>
      </c>
      <c r="C9872" s="30" t="s">
        <v>9379</v>
      </c>
      <c r="D9872" t="s">
        <v>124</v>
      </c>
      <c r="E9872" t="s">
        <v>11853</v>
      </c>
      <c r="F9872" s="30" t="s">
        <v>21566</v>
      </c>
      <c r="G9872">
        <v>16.91</v>
      </c>
      <c r="H9872">
        <v>4.2</v>
      </c>
      <c r="I9872">
        <v>12</v>
      </c>
      <c r="J9872">
        <v>0</v>
      </c>
      <c r="K9872" s="13">
        <v>0.33110000000000001</v>
      </c>
      <c r="L9872" s="13">
        <v>4.2000000000000003E-2</v>
      </c>
      <c r="M9872" s="13">
        <v>0.1691</v>
      </c>
      <c r="N9872" s="13">
        <v>0.12</v>
      </c>
      <c r="O9872" s="13">
        <v>0</v>
      </c>
      <c r="P9872" s="12" t="str">
        <f>LEFT(Tabela2[[#This Row],[Código]],2)</f>
        <v>85</v>
      </c>
    </row>
    <row r="9873" spans="2:16" ht="15" customHeight="1" x14ac:dyDescent="0.25">
      <c r="B9873" s="36" t="str">
        <f>LOOKUP(Tabela2[[#This Row],[RESUMO]],Tabela3[Grupo],Tabela3[Meus produtos])</f>
        <v>Não</v>
      </c>
      <c r="C9873" s="30" t="s">
        <v>9380</v>
      </c>
      <c r="D9873" t="s">
        <v>21238</v>
      </c>
      <c r="E9873" t="s">
        <v>11853</v>
      </c>
      <c r="F9873" s="30" t="s">
        <v>20013</v>
      </c>
      <c r="G9873">
        <v>26</v>
      </c>
      <c r="H9873">
        <v>13.29</v>
      </c>
      <c r="I9873">
        <v>12</v>
      </c>
      <c r="J9873">
        <v>0</v>
      </c>
      <c r="K9873" s="13">
        <v>0.51290000000000002</v>
      </c>
      <c r="L9873" s="13">
        <v>0.13289999999999999</v>
      </c>
      <c r="M9873" s="13">
        <v>0.26</v>
      </c>
      <c r="N9873" s="13">
        <v>0.12</v>
      </c>
      <c r="O9873" s="13">
        <v>0</v>
      </c>
      <c r="P9873" s="12" t="str">
        <f>LEFT(Tabela2[[#This Row],[Código]],2)</f>
        <v>85</v>
      </c>
    </row>
    <row r="9874" spans="2:16" ht="15" customHeight="1" x14ac:dyDescent="0.25">
      <c r="B9874" s="36" t="str">
        <f>LOOKUP(Tabela2[[#This Row],[RESUMO]],Tabela3[Grupo],Tabela3[Meus produtos])</f>
        <v>Não</v>
      </c>
      <c r="C9874" s="30" t="s">
        <v>9381</v>
      </c>
      <c r="D9874" t="s">
        <v>21238</v>
      </c>
      <c r="E9874" t="s">
        <v>11853</v>
      </c>
      <c r="F9874" s="30" t="s">
        <v>20014</v>
      </c>
      <c r="G9874">
        <v>27.57</v>
      </c>
      <c r="H9874">
        <v>13.29</v>
      </c>
      <c r="I9874">
        <v>12</v>
      </c>
      <c r="J9874">
        <v>0</v>
      </c>
      <c r="K9874" s="13">
        <v>0.52859999999999996</v>
      </c>
      <c r="L9874" s="13">
        <v>0.13289999999999999</v>
      </c>
      <c r="M9874" s="13">
        <v>0.2757</v>
      </c>
      <c r="N9874" s="13">
        <v>0.12</v>
      </c>
      <c r="O9874" s="13">
        <v>0</v>
      </c>
      <c r="P9874" s="12" t="str">
        <f>LEFT(Tabela2[[#This Row],[Código]],2)</f>
        <v>85</v>
      </c>
    </row>
    <row r="9875" spans="2:16" ht="15" customHeight="1" x14ac:dyDescent="0.25">
      <c r="B9875" s="36" t="str">
        <f>LOOKUP(Tabela2[[#This Row],[RESUMO]],Tabela3[Grupo],Tabela3[Meus produtos])</f>
        <v>Não</v>
      </c>
      <c r="C9875" s="30" t="s">
        <v>9382</v>
      </c>
      <c r="D9875" t="s">
        <v>21238</v>
      </c>
      <c r="E9875" t="s">
        <v>11853</v>
      </c>
      <c r="F9875" s="30" t="s">
        <v>20015</v>
      </c>
      <c r="G9875">
        <v>13.45</v>
      </c>
      <c r="H9875">
        <v>4.2</v>
      </c>
      <c r="I9875">
        <v>18</v>
      </c>
      <c r="J9875">
        <v>0</v>
      </c>
      <c r="K9875" s="13">
        <v>0.35649999999999998</v>
      </c>
      <c r="L9875" s="13">
        <v>4.2000000000000003E-2</v>
      </c>
      <c r="M9875" s="13">
        <v>0.13449999999999998</v>
      </c>
      <c r="N9875" s="13">
        <v>0.18</v>
      </c>
      <c r="O9875" s="13">
        <v>0</v>
      </c>
      <c r="P9875" s="12" t="str">
        <f>LEFT(Tabela2[[#This Row],[Código]],2)</f>
        <v>85</v>
      </c>
    </row>
    <row r="9876" spans="2:16" ht="15" customHeight="1" x14ac:dyDescent="0.25">
      <c r="B9876" s="36" t="str">
        <f>LOOKUP(Tabela2[[#This Row],[RESUMO]],Tabela3[Grupo],Tabela3[Meus produtos])</f>
        <v>Não</v>
      </c>
      <c r="C9876" s="30" t="s">
        <v>9383</v>
      </c>
      <c r="D9876" t="s">
        <v>21238</v>
      </c>
      <c r="E9876" t="s">
        <v>11853</v>
      </c>
      <c r="F9876" s="30" t="s">
        <v>20016</v>
      </c>
      <c r="G9876">
        <v>16.260000000000002</v>
      </c>
      <c r="H9876">
        <v>7.01</v>
      </c>
      <c r="I9876">
        <v>18</v>
      </c>
      <c r="J9876">
        <v>0</v>
      </c>
      <c r="K9876" s="13">
        <v>0.41270000000000001</v>
      </c>
      <c r="L9876" s="13">
        <v>7.0099999999999996E-2</v>
      </c>
      <c r="M9876" s="13">
        <v>0.16260000000000002</v>
      </c>
      <c r="N9876" s="13">
        <v>0.18</v>
      </c>
      <c r="O9876" s="13">
        <v>0</v>
      </c>
      <c r="P9876" s="12" t="str">
        <f>LEFT(Tabela2[[#This Row],[Código]],2)</f>
        <v>85</v>
      </c>
    </row>
    <row r="9877" spans="2:16" ht="15" customHeight="1" x14ac:dyDescent="0.25">
      <c r="B9877" s="36" t="str">
        <f>LOOKUP(Tabela2[[#This Row],[RESUMO]],Tabela3[Grupo],Tabela3[Meus produtos])</f>
        <v>Não</v>
      </c>
      <c r="C9877" s="30" t="s">
        <v>9384</v>
      </c>
      <c r="D9877" t="s">
        <v>21238</v>
      </c>
      <c r="E9877" t="s">
        <v>11853</v>
      </c>
      <c r="F9877" s="30" t="s">
        <v>20017</v>
      </c>
      <c r="G9877">
        <v>16.260000000000002</v>
      </c>
      <c r="H9877">
        <v>7.01</v>
      </c>
      <c r="I9877">
        <v>18</v>
      </c>
      <c r="J9877">
        <v>0</v>
      </c>
      <c r="K9877" s="13">
        <v>0.41270000000000001</v>
      </c>
      <c r="L9877" s="13">
        <v>7.0099999999999996E-2</v>
      </c>
      <c r="M9877" s="13">
        <v>0.16260000000000002</v>
      </c>
      <c r="N9877" s="13">
        <v>0.18</v>
      </c>
      <c r="O9877" s="13">
        <v>0</v>
      </c>
      <c r="P9877" s="12" t="str">
        <f>LEFT(Tabela2[[#This Row],[Código]],2)</f>
        <v>85</v>
      </c>
    </row>
    <row r="9878" spans="2:16" ht="15" customHeight="1" x14ac:dyDescent="0.25">
      <c r="B9878" s="36" t="str">
        <f>LOOKUP(Tabela2[[#This Row],[RESUMO]],Tabela3[Grupo],Tabela3[Meus produtos])</f>
        <v>Não</v>
      </c>
      <c r="C9878" s="30" t="s">
        <v>9385</v>
      </c>
      <c r="D9878" t="s">
        <v>21238</v>
      </c>
      <c r="E9878" t="s">
        <v>11853</v>
      </c>
      <c r="F9878" s="30" t="s">
        <v>20018</v>
      </c>
      <c r="G9878">
        <v>11.49</v>
      </c>
      <c r="H9878">
        <v>5.56</v>
      </c>
      <c r="I9878">
        <v>18</v>
      </c>
      <c r="J9878">
        <v>0</v>
      </c>
      <c r="K9878" s="13">
        <v>0.35049999999999998</v>
      </c>
      <c r="L9878" s="13">
        <v>5.5599999999999997E-2</v>
      </c>
      <c r="M9878" s="13">
        <v>0.1149</v>
      </c>
      <c r="N9878" s="13">
        <v>0.18</v>
      </c>
      <c r="O9878" s="13">
        <v>0</v>
      </c>
      <c r="P9878" s="12" t="str">
        <f>LEFT(Tabela2[[#This Row],[Código]],2)</f>
        <v>85</v>
      </c>
    </row>
    <row r="9879" spans="2:16" ht="15" customHeight="1" x14ac:dyDescent="0.25">
      <c r="B9879" s="36" t="str">
        <f>LOOKUP(Tabela2[[#This Row],[RESUMO]],Tabela3[Grupo],Tabela3[Meus produtos])</f>
        <v>Não</v>
      </c>
      <c r="C9879" s="30" t="s">
        <v>9386</v>
      </c>
      <c r="D9879" t="s">
        <v>21238</v>
      </c>
      <c r="E9879" t="s">
        <v>11853</v>
      </c>
      <c r="F9879" s="30" t="s">
        <v>20019</v>
      </c>
      <c r="G9879">
        <v>21.97</v>
      </c>
      <c r="H9879">
        <v>16.04</v>
      </c>
      <c r="I9879">
        <v>18</v>
      </c>
      <c r="J9879">
        <v>0</v>
      </c>
      <c r="K9879" s="13">
        <v>0.56010000000000004</v>
      </c>
      <c r="L9879" s="13">
        <v>0.16039999999999999</v>
      </c>
      <c r="M9879" s="13">
        <v>0.21969999999999998</v>
      </c>
      <c r="N9879" s="13">
        <v>0.18</v>
      </c>
      <c r="O9879" s="13">
        <v>0</v>
      </c>
      <c r="P9879" s="12" t="str">
        <f>LEFT(Tabela2[[#This Row],[Código]],2)</f>
        <v>85</v>
      </c>
    </row>
    <row r="9880" spans="2:16" ht="15" customHeight="1" x14ac:dyDescent="0.25">
      <c r="B9880" s="36" t="str">
        <f>LOOKUP(Tabela2[[#This Row],[RESUMO]],Tabela3[Grupo],Tabela3[Meus produtos])</f>
        <v>Não</v>
      </c>
      <c r="C9880" s="30" t="s">
        <v>9386</v>
      </c>
      <c r="D9880" t="s">
        <v>124</v>
      </c>
      <c r="E9880" t="s">
        <v>11853</v>
      </c>
      <c r="F9880" s="30" t="s">
        <v>21567</v>
      </c>
      <c r="G9880">
        <v>20.48</v>
      </c>
      <c r="H9880">
        <v>14.55</v>
      </c>
      <c r="I9880">
        <v>18</v>
      </c>
      <c r="J9880">
        <v>0</v>
      </c>
      <c r="K9880" s="13">
        <v>0.53029999999999999</v>
      </c>
      <c r="L9880" s="13">
        <v>0.14550000000000002</v>
      </c>
      <c r="M9880" s="13">
        <v>0.20480000000000001</v>
      </c>
      <c r="N9880" s="13">
        <v>0.18</v>
      </c>
      <c r="O9880" s="13">
        <v>0</v>
      </c>
      <c r="P9880" s="12" t="str">
        <f>LEFT(Tabela2[[#This Row],[Código]],2)</f>
        <v>85</v>
      </c>
    </row>
    <row r="9881" spans="2:16" ht="15" customHeight="1" x14ac:dyDescent="0.25">
      <c r="B9881" s="36" t="str">
        <f>LOOKUP(Tabela2[[#This Row],[RESUMO]],Tabela3[Grupo],Tabela3[Meus produtos])</f>
        <v>Não</v>
      </c>
      <c r="C9881" s="30" t="s">
        <v>9387</v>
      </c>
      <c r="D9881" t="s">
        <v>21238</v>
      </c>
      <c r="E9881" t="s">
        <v>11853</v>
      </c>
      <c r="F9881" s="30" t="s">
        <v>20020</v>
      </c>
      <c r="G9881">
        <v>17.149999999999999</v>
      </c>
      <c r="H9881">
        <v>7.01</v>
      </c>
      <c r="I9881">
        <v>12</v>
      </c>
      <c r="J9881">
        <v>0</v>
      </c>
      <c r="K9881" s="13">
        <v>0.36159999999999998</v>
      </c>
      <c r="L9881" s="13">
        <v>7.0099999999999996E-2</v>
      </c>
      <c r="M9881" s="13">
        <v>0.17149999999999999</v>
      </c>
      <c r="N9881" s="13">
        <v>0.12</v>
      </c>
      <c r="O9881" s="13">
        <v>0</v>
      </c>
      <c r="P9881" s="12" t="str">
        <f>LEFT(Tabela2[[#This Row],[Código]],2)</f>
        <v>85</v>
      </c>
    </row>
    <row r="9882" spans="2:16" ht="15" customHeight="1" x14ac:dyDescent="0.25">
      <c r="B9882" s="36" t="str">
        <f>LOOKUP(Tabela2[[#This Row],[RESUMO]],Tabela3[Grupo],Tabela3[Meus produtos])</f>
        <v>Não</v>
      </c>
      <c r="C9882" s="30" t="s">
        <v>9388</v>
      </c>
      <c r="D9882" t="s">
        <v>21238</v>
      </c>
      <c r="E9882" t="s">
        <v>11853</v>
      </c>
      <c r="F9882" s="30" t="s">
        <v>20021</v>
      </c>
      <c r="G9882">
        <v>14.34</v>
      </c>
      <c r="H9882">
        <v>4.2</v>
      </c>
      <c r="I9882">
        <v>18</v>
      </c>
      <c r="J9882">
        <v>0</v>
      </c>
      <c r="K9882" s="13">
        <v>0.3654</v>
      </c>
      <c r="L9882" s="13">
        <v>4.2000000000000003E-2</v>
      </c>
      <c r="M9882" s="13">
        <v>0.1434</v>
      </c>
      <c r="N9882" s="13">
        <v>0.18</v>
      </c>
      <c r="O9882" s="13">
        <v>0</v>
      </c>
      <c r="P9882" s="12" t="str">
        <f>LEFT(Tabela2[[#This Row],[Código]],2)</f>
        <v>85</v>
      </c>
    </row>
    <row r="9883" spans="2:16" ht="15" customHeight="1" x14ac:dyDescent="0.25">
      <c r="B9883" s="36" t="str">
        <f>LOOKUP(Tabela2[[#This Row],[RESUMO]],Tabela3[Grupo],Tabela3[Meus produtos])</f>
        <v>Não</v>
      </c>
      <c r="C9883" s="30" t="s">
        <v>9388</v>
      </c>
      <c r="D9883" t="s">
        <v>124</v>
      </c>
      <c r="E9883" t="s">
        <v>11853</v>
      </c>
      <c r="F9883" s="30" t="s">
        <v>21568</v>
      </c>
      <c r="G9883">
        <v>17.149999999999999</v>
      </c>
      <c r="H9883">
        <v>7.01</v>
      </c>
      <c r="I9883">
        <v>18</v>
      </c>
      <c r="J9883">
        <v>0</v>
      </c>
      <c r="K9883" s="13">
        <v>0.42159999999999997</v>
      </c>
      <c r="L9883" s="13">
        <v>7.0099999999999996E-2</v>
      </c>
      <c r="M9883" s="13">
        <v>0.17149999999999999</v>
      </c>
      <c r="N9883" s="13">
        <v>0.18</v>
      </c>
      <c r="O9883" s="13">
        <v>0</v>
      </c>
      <c r="P9883" s="12" t="str">
        <f>LEFT(Tabela2[[#This Row],[Código]],2)</f>
        <v>85</v>
      </c>
    </row>
    <row r="9884" spans="2:16" ht="15" customHeight="1" x14ac:dyDescent="0.25">
      <c r="B9884" s="36" t="str">
        <f>LOOKUP(Tabela2[[#This Row],[RESUMO]],Tabela3[Grupo],Tabela3[Meus produtos])</f>
        <v>Não</v>
      </c>
      <c r="C9884" s="30" t="s">
        <v>9389</v>
      </c>
      <c r="D9884" t="s">
        <v>21238</v>
      </c>
      <c r="E9884" t="s">
        <v>11853</v>
      </c>
      <c r="F9884" s="30" t="s">
        <v>20022</v>
      </c>
      <c r="G9884">
        <v>17.149999999999999</v>
      </c>
      <c r="H9884">
        <v>7.01</v>
      </c>
      <c r="I9884">
        <v>18</v>
      </c>
      <c r="J9884">
        <v>0</v>
      </c>
      <c r="K9884" s="13">
        <v>0.42159999999999997</v>
      </c>
      <c r="L9884" s="13">
        <v>7.0099999999999996E-2</v>
      </c>
      <c r="M9884" s="13">
        <v>0.17149999999999999</v>
      </c>
      <c r="N9884" s="13">
        <v>0.18</v>
      </c>
      <c r="O9884" s="13">
        <v>0</v>
      </c>
      <c r="P9884" s="12" t="str">
        <f>LEFT(Tabela2[[#This Row],[Código]],2)</f>
        <v>85</v>
      </c>
    </row>
    <row r="9885" spans="2:16" ht="15" customHeight="1" x14ac:dyDescent="0.25">
      <c r="B9885" s="36" t="str">
        <f>LOOKUP(Tabela2[[#This Row],[RESUMO]],Tabela3[Grupo],Tabela3[Meus produtos])</f>
        <v>Não</v>
      </c>
      <c r="C9885" s="30" t="s">
        <v>9390</v>
      </c>
      <c r="D9885" t="s">
        <v>21238</v>
      </c>
      <c r="E9885" t="s">
        <v>11853</v>
      </c>
      <c r="F9885" s="30" t="s">
        <v>20023</v>
      </c>
      <c r="G9885">
        <v>21.15</v>
      </c>
      <c r="H9885">
        <v>11.9</v>
      </c>
      <c r="I9885">
        <v>12</v>
      </c>
      <c r="J9885">
        <v>0</v>
      </c>
      <c r="K9885" s="13">
        <v>0.45050000000000001</v>
      </c>
      <c r="L9885" s="13">
        <v>0.11900000000000001</v>
      </c>
      <c r="M9885" s="13">
        <v>0.21149999999999999</v>
      </c>
      <c r="N9885" s="13">
        <v>0.12</v>
      </c>
      <c r="O9885" s="13">
        <v>0</v>
      </c>
      <c r="P9885" s="12" t="str">
        <f>LEFT(Tabela2[[#This Row],[Código]],2)</f>
        <v>85</v>
      </c>
    </row>
    <row r="9886" spans="2:16" ht="15" customHeight="1" x14ac:dyDescent="0.25">
      <c r="B9886" s="36" t="str">
        <f>LOOKUP(Tabela2[[#This Row],[RESUMO]],Tabela3[Grupo],Tabela3[Meus produtos])</f>
        <v>Não</v>
      </c>
      <c r="C9886" s="30" t="s">
        <v>9391</v>
      </c>
      <c r="D9886" t="s">
        <v>21238</v>
      </c>
      <c r="E9886" t="s">
        <v>11853</v>
      </c>
      <c r="F9886" s="30" t="s">
        <v>20024</v>
      </c>
      <c r="G9886">
        <v>13.9</v>
      </c>
      <c r="H9886">
        <v>11.9</v>
      </c>
      <c r="I9886">
        <v>12</v>
      </c>
      <c r="J9886">
        <v>0</v>
      </c>
      <c r="K9886" s="13">
        <v>0.378</v>
      </c>
      <c r="L9886" s="13">
        <v>0.11900000000000001</v>
      </c>
      <c r="M9886" s="13">
        <v>0.13900000000000001</v>
      </c>
      <c r="N9886" s="13">
        <v>0.12</v>
      </c>
      <c r="O9886" s="13">
        <v>0</v>
      </c>
      <c r="P9886" s="12" t="str">
        <f>LEFT(Tabela2[[#This Row],[Código]],2)</f>
        <v>85</v>
      </c>
    </row>
    <row r="9887" spans="2:16" ht="15" customHeight="1" x14ac:dyDescent="0.25">
      <c r="B9887" s="36" t="str">
        <f>LOOKUP(Tabela2[[#This Row],[RESUMO]],Tabela3[Grupo],Tabela3[Meus produtos])</f>
        <v>Não</v>
      </c>
      <c r="C9887" s="30" t="s">
        <v>9392</v>
      </c>
      <c r="D9887" t="s">
        <v>21238</v>
      </c>
      <c r="E9887" t="s">
        <v>11853</v>
      </c>
      <c r="F9887" s="30" t="s">
        <v>20025</v>
      </c>
      <c r="G9887">
        <v>21.15</v>
      </c>
      <c r="H9887">
        <v>11.9</v>
      </c>
      <c r="I9887">
        <v>12</v>
      </c>
      <c r="J9887">
        <v>0</v>
      </c>
      <c r="K9887" s="13">
        <v>0.45050000000000001</v>
      </c>
      <c r="L9887" s="13">
        <v>0.11900000000000001</v>
      </c>
      <c r="M9887" s="13">
        <v>0.21149999999999999</v>
      </c>
      <c r="N9887" s="13">
        <v>0.12</v>
      </c>
      <c r="O9887" s="13">
        <v>0</v>
      </c>
      <c r="P9887" s="12" t="str">
        <f>LEFT(Tabela2[[#This Row],[Código]],2)</f>
        <v>85</v>
      </c>
    </row>
    <row r="9888" spans="2:16" ht="15" customHeight="1" x14ac:dyDescent="0.25">
      <c r="B9888" s="36" t="str">
        <f>LOOKUP(Tabela2[[#This Row],[RESUMO]],Tabela3[Grupo],Tabela3[Meus produtos])</f>
        <v>Não</v>
      </c>
      <c r="C9888" s="30" t="s">
        <v>9393</v>
      </c>
      <c r="D9888" t="s">
        <v>21238</v>
      </c>
      <c r="E9888" t="s">
        <v>11853</v>
      </c>
      <c r="F9888" s="30" t="s">
        <v>20026</v>
      </c>
      <c r="G9888">
        <v>21.15</v>
      </c>
      <c r="H9888">
        <v>11.9</v>
      </c>
      <c r="I9888">
        <v>12</v>
      </c>
      <c r="J9888">
        <v>0</v>
      </c>
      <c r="K9888" s="13">
        <v>0.45050000000000001</v>
      </c>
      <c r="L9888" s="13">
        <v>0.11900000000000001</v>
      </c>
      <c r="M9888" s="13">
        <v>0.21149999999999999</v>
      </c>
      <c r="N9888" s="13">
        <v>0.12</v>
      </c>
      <c r="O9888" s="13">
        <v>0</v>
      </c>
      <c r="P9888" s="12" t="str">
        <f>LEFT(Tabela2[[#This Row],[Código]],2)</f>
        <v>85</v>
      </c>
    </row>
    <row r="9889" spans="2:16" ht="15" customHeight="1" x14ac:dyDescent="0.25">
      <c r="B9889" s="36" t="str">
        <f>LOOKUP(Tabela2[[#This Row],[RESUMO]],Tabela3[Grupo],Tabela3[Meus produtos])</f>
        <v>Não</v>
      </c>
      <c r="C9889" s="30" t="s">
        <v>9394</v>
      </c>
      <c r="D9889" t="s">
        <v>21238</v>
      </c>
      <c r="E9889" t="s">
        <v>11853</v>
      </c>
      <c r="F9889" s="30" t="s">
        <v>20027</v>
      </c>
      <c r="G9889">
        <v>24.38</v>
      </c>
      <c r="H9889">
        <v>13.29</v>
      </c>
      <c r="I9889">
        <v>18</v>
      </c>
      <c r="J9889">
        <v>0</v>
      </c>
      <c r="K9889" s="13">
        <v>0.55669999999999997</v>
      </c>
      <c r="L9889" s="13">
        <v>0.13289999999999999</v>
      </c>
      <c r="M9889" s="13">
        <v>0.24379999999999999</v>
      </c>
      <c r="N9889" s="13">
        <v>0.18</v>
      </c>
      <c r="O9889" s="13">
        <v>0</v>
      </c>
      <c r="P9889" s="12" t="str">
        <f>LEFT(Tabela2[[#This Row],[Código]],2)</f>
        <v>85</v>
      </c>
    </row>
    <row r="9890" spans="2:16" ht="15" customHeight="1" x14ac:dyDescent="0.25">
      <c r="B9890" s="36" t="str">
        <f>LOOKUP(Tabela2[[#This Row],[RESUMO]],Tabela3[Grupo],Tabela3[Meus produtos])</f>
        <v>Não</v>
      </c>
      <c r="C9890" s="30" t="s">
        <v>9395</v>
      </c>
      <c r="D9890" t="s">
        <v>21238</v>
      </c>
      <c r="E9890" t="s">
        <v>11853</v>
      </c>
      <c r="F9890" s="30" t="s">
        <v>20028</v>
      </c>
      <c r="G9890">
        <v>17.25</v>
      </c>
      <c r="H9890">
        <v>13.29</v>
      </c>
      <c r="I9890">
        <v>18</v>
      </c>
      <c r="J9890">
        <v>0</v>
      </c>
      <c r="K9890" s="13">
        <v>0.4854</v>
      </c>
      <c r="L9890" s="13">
        <v>0.13289999999999999</v>
      </c>
      <c r="M9890" s="13">
        <v>0.17249999999999999</v>
      </c>
      <c r="N9890" s="13">
        <v>0.18</v>
      </c>
      <c r="O9890" s="13">
        <v>0</v>
      </c>
      <c r="P9890" s="12" t="str">
        <f>LEFT(Tabela2[[#This Row],[Código]],2)</f>
        <v>85</v>
      </c>
    </row>
    <row r="9891" spans="2:16" ht="15" customHeight="1" x14ac:dyDescent="0.25">
      <c r="B9891" s="36" t="str">
        <f>LOOKUP(Tabela2[[#This Row],[RESUMO]],Tabela3[Grupo],Tabela3[Meus produtos])</f>
        <v>Não</v>
      </c>
      <c r="C9891" s="30" t="s">
        <v>9396</v>
      </c>
      <c r="D9891" t="s">
        <v>21238</v>
      </c>
      <c r="E9891" t="s">
        <v>11853</v>
      </c>
      <c r="F9891" s="30" t="s">
        <v>20029</v>
      </c>
      <c r="G9891">
        <v>17.25</v>
      </c>
      <c r="H9891">
        <v>13.29</v>
      </c>
      <c r="I9891">
        <v>18</v>
      </c>
      <c r="J9891">
        <v>0</v>
      </c>
      <c r="K9891" s="13">
        <v>0.4854</v>
      </c>
      <c r="L9891" s="13">
        <v>0.13289999999999999</v>
      </c>
      <c r="M9891" s="13">
        <v>0.17249999999999999</v>
      </c>
      <c r="N9891" s="13">
        <v>0.18</v>
      </c>
      <c r="O9891" s="13">
        <v>0</v>
      </c>
      <c r="P9891" s="12" t="str">
        <f>LEFT(Tabela2[[#This Row],[Código]],2)</f>
        <v>85</v>
      </c>
    </row>
    <row r="9892" spans="2:16" ht="15" customHeight="1" x14ac:dyDescent="0.25">
      <c r="B9892" s="36" t="str">
        <f>LOOKUP(Tabela2[[#This Row],[RESUMO]],Tabela3[Grupo],Tabela3[Meus produtos])</f>
        <v>Não</v>
      </c>
      <c r="C9892" s="30" t="s">
        <v>9397</v>
      </c>
      <c r="D9892" t="s">
        <v>21238</v>
      </c>
      <c r="E9892" t="s">
        <v>11853</v>
      </c>
      <c r="F9892" s="30" t="s">
        <v>20030</v>
      </c>
      <c r="G9892">
        <v>26</v>
      </c>
      <c r="H9892">
        <v>13.29</v>
      </c>
      <c r="I9892">
        <v>18</v>
      </c>
      <c r="J9892">
        <v>0</v>
      </c>
      <c r="K9892" s="13">
        <v>0.57289999999999996</v>
      </c>
      <c r="L9892" s="13">
        <v>0.13289999999999999</v>
      </c>
      <c r="M9892" s="13">
        <v>0.26</v>
      </c>
      <c r="N9892" s="13">
        <v>0.18</v>
      </c>
      <c r="O9892" s="13">
        <v>0</v>
      </c>
      <c r="P9892" s="12" t="str">
        <f>LEFT(Tabela2[[#This Row],[Código]],2)</f>
        <v>85</v>
      </c>
    </row>
    <row r="9893" spans="2:16" ht="15" customHeight="1" x14ac:dyDescent="0.25">
      <c r="B9893" s="36" t="str">
        <f>LOOKUP(Tabela2[[#This Row],[RESUMO]],Tabela3[Grupo],Tabela3[Meus produtos])</f>
        <v>Não</v>
      </c>
      <c r="C9893" s="30" t="s">
        <v>9398</v>
      </c>
      <c r="D9893" t="s">
        <v>21238</v>
      </c>
      <c r="E9893" t="s">
        <v>11853</v>
      </c>
      <c r="F9893" s="30" t="s">
        <v>20031</v>
      </c>
      <c r="G9893">
        <v>26</v>
      </c>
      <c r="H9893">
        <v>13.29</v>
      </c>
      <c r="I9893">
        <v>18</v>
      </c>
      <c r="J9893">
        <v>0</v>
      </c>
      <c r="K9893" s="13">
        <v>0.57289999999999996</v>
      </c>
      <c r="L9893" s="13">
        <v>0.13289999999999999</v>
      </c>
      <c r="M9893" s="13">
        <v>0.26</v>
      </c>
      <c r="N9893" s="13">
        <v>0.18</v>
      </c>
      <c r="O9893" s="13">
        <v>0</v>
      </c>
      <c r="P9893" s="12" t="str">
        <f>LEFT(Tabela2[[#This Row],[Código]],2)</f>
        <v>85</v>
      </c>
    </row>
    <row r="9894" spans="2:16" ht="15" customHeight="1" x14ac:dyDescent="0.25">
      <c r="B9894" s="36" t="str">
        <f>LOOKUP(Tabela2[[#This Row],[RESUMO]],Tabela3[Grupo],Tabela3[Meus produtos])</f>
        <v>Não</v>
      </c>
      <c r="C9894" s="30" t="s">
        <v>9399</v>
      </c>
      <c r="D9894" t="s">
        <v>21238</v>
      </c>
      <c r="E9894" t="s">
        <v>11853</v>
      </c>
      <c r="F9894" s="30" t="s">
        <v>20032</v>
      </c>
      <c r="G9894">
        <v>17.25</v>
      </c>
      <c r="H9894">
        <v>13.29</v>
      </c>
      <c r="I9894">
        <v>18</v>
      </c>
      <c r="J9894">
        <v>0</v>
      </c>
      <c r="K9894" s="13">
        <v>0.4854</v>
      </c>
      <c r="L9894" s="13">
        <v>0.13289999999999999</v>
      </c>
      <c r="M9894" s="13">
        <v>0.17249999999999999</v>
      </c>
      <c r="N9894" s="13">
        <v>0.18</v>
      </c>
      <c r="O9894" s="13">
        <v>0</v>
      </c>
      <c r="P9894" s="12" t="str">
        <f>LEFT(Tabela2[[#This Row],[Código]],2)</f>
        <v>85</v>
      </c>
    </row>
    <row r="9895" spans="2:16" ht="15" customHeight="1" x14ac:dyDescent="0.25">
      <c r="B9895" s="36" t="str">
        <f>LOOKUP(Tabela2[[#This Row],[RESUMO]],Tabela3[Grupo],Tabela3[Meus produtos])</f>
        <v>Não</v>
      </c>
      <c r="C9895" s="30" t="s">
        <v>9400</v>
      </c>
      <c r="D9895" t="s">
        <v>21238</v>
      </c>
      <c r="E9895" t="s">
        <v>11853</v>
      </c>
      <c r="F9895" s="30" t="s">
        <v>20033</v>
      </c>
      <c r="G9895">
        <v>26</v>
      </c>
      <c r="H9895">
        <v>13.29</v>
      </c>
      <c r="I9895">
        <v>18</v>
      </c>
      <c r="J9895">
        <v>0</v>
      </c>
      <c r="K9895" s="13">
        <v>0.57289999999999996</v>
      </c>
      <c r="L9895" s="13">
        <v>0.13289999999999999</v>
      </c>
      <c r="M9895" s="13">
        <v>0.26</v>
      </c>
      <c r="N9895" s="13">
        <v>0.18</v>
      </c>
      <c r="O9895" s="13">
        <v>0</v>
      </c>
      <c r="P9895" s="12" t="str">
        <f>LEFT(Tabela2[[#This Row],[Código]],2)</f>
        <v>85</v>
      </c>
    </row>
    <row r="9896" spans="2:16" ht="15" customHeight="1" x14ac:dyDescent="0.25">
      <c r="B9896" s="36" t="str">
        <f>LOOKUP(Tabela2[[#This Row],[RESUMO]],Tabela3[Grupo],Tabela3[Meus produtos])</f>
        <v>Não</v>
      </c>
      <c r="C9896" s="30" t="s">
        <v>9401</v>
      </c>
      <c r="D9896" t="s">
        <v>21238</v>
      </c>
      <c r="E9896" t="s">
        <v>11853</v>
      </c>
      <c r="F9896" s="30" t="s">
        <v>20034</v>
      </c>
      <c r="G9896">
        <v>26</v>
      </c>
      <c r="H9896">
        <v>13.29</v>
      </c>
      <c r="I9896">
        <v>18</v>
      </c>
      <c r="J9896">
        <v>0</v>
      </c>
      <c r="K9896" s="13">
        <v>0.57289999999999996</v>
      </c>
      <c r="L9896" s="13">
        <v>0.13289999999999999</v>
      </c>
      <c r="M9896" s="13">
        <v>0.26</v>
      </c>
      <c r="N9896" s="13">
        <v>0.18</v>
      </c>
      <c r="O9896" s="13">
        <v>0</v>
      </c>
      <c r="P9896" s="12" t="str">
        <f>LEFT(Tabela2[[#This Row],[Código]],2)</f>
        <v>85</v>
      </c>
    </row>
    <row r="9897" spans="2:16" ht="15" customHeight="1" x14ac:dyDescent="0.25">
      <c r="B9897" s="36" t="str">
        <f>LOOKUP(Tabela2[[#This Row],[RESUMO]],Tabela3[Grupo],Tabela3[Meus produtos])</f>
        <v>Não</v>
      </c>
      <c r="C9897" s="30" t="s">
        <v>9402</v>
      </c>
      <c r="D9897" t="s">
        <v>21238</v>
      </c>
      <c r="E9897" t="s">
        <v>11853</v>
      </c>
      <c r="F9897" s="30" t="s">
        <v>20035</v>
      </c>
      <c r="G9897">
        <v>26</v>
      </c>
      <c r="H9897">
        <v>13.29</v>
      </c>
      <c r="I9897">
        <v>18</v>
      </c>
      <c r="J9897">
        <v>0</v>
      </c>
      <c r="K9897" s="13">
        <v>0.57289999999999996</v>
      </c>
      <c r="L9897" s="13">
        <v>0.13289999999999999</v>
      </c>
      <c r="M9897" s="13">
        <v>0.26</v>
      </c>
      <c r="N9897" s="13">
        <v>0.18</v>
      </c>
      <c r="O9897" s="13">
        <v>0</v>
      </c>
      <c r="P9897" s="12" t="str">
        <f>LEFT(Tabela2[[#This Row],[Código]],2)</f>
        <v>85</v>
      </c>
    </row>
    <row r="9898" spans="2:16" ht="15" customHeight="1" x14ac:dyDescent="0.25">
      <c r="B9898" s="36" t="str">
        <f>LOOKUP(Tabela2[[#This Row],[RESUMO]],Tabela3[Grupo],Tabela3[Meus produtos])</f>
        <v>Não</v>
      </c>
      <c r="C9898" s="30" t="s">
        <v>9403</v>
      </c>
      <c r="D9898" t="s">
        <v>21238</v>
      </c>
      <c r="E9898" t="s">
        <v>11853</v>
      </c>
      <c r="F9898" s="30" t="s">
        <v>20036</v>
      </c>
      <c r="G9898">
        <v>33.03</v>
      </c>
      <c r="H9898">
        <v>17.239999999999998</v>
      </c>
      <c r="I9898">
        <v>18</v>
      </c>
      <c r="J9898">
        <v>0</v>
      </c>
      <c r="K9898" s="13">
        <v>0.68270000000000008</v>
      </c>
      <c r="L9898" s="13">
        <v>0.1724</v>
      </c>
      <c r="M9898" s="13">
        <v>0.33030000000000004</v>
      </c>
      <c r="N9898" s="13">
        <v>0.18</v>
      </c>
      <c r="O9898" s="13">
        <v>0</v>
      </c>
      <c r="P9898" s="12" t="str">
        <f>LEFT(Tabela2[[#This Row],[Código]],2)</f>
        <v>85</v>
      </c>
    </row>
    <row r="9899" spans="2:16" ht="15" customHeight="1" x14ac:dyDescent="0.25">
      <c r="B9899" s="36" t="str">
        <f>LOOKUP(Tabela2[[#This Row],[RESUMO]],Tabela3[Grupo],Tabela3[Meus produtos])</f>
        <v>Não</v>
      </c>
      <c r="C9899" s="30" t="s">
        <v>9404</v>
      </c>
      <c r="D9899" t="s">
        <v>21238</v>
      </c>
      <c r="E9899" t="s">
        <v>11853</v>
      </c>
      <c r="F9899" s="30" t="s">
        <v>20037</v>
      </c>
      <c r="G9899">
        <v>33.03</v>
      </c>
      <c r="H9899">
        <v>17.239999999999998</v>
      </c>
      <c r="I9899">
        <v>18</v>
      </c>
      <c r="J9899">
        <v>0</v>
      </c>
      <c r="K9899" s="13">
        <v>0.68270000000000008</v>
      </c>
      <c r="L9899" s="13">
        <v>0.1724</v>
      </c>
      <c r="M9899" s="13">
        <v>0.33030000000000004</v>
      </c>
      <c r="N9899" s="13">
        <v>0.18</v>
      </c>
      <c r="O9899" s="13">
        <v>0</v>
      </c>
      <c r="P9899" s="12" t="str">
        <f>LEFT(Tabela2[[#This Row],[Código]],2)</f>
        <v>85</v>
      </c>
    </row>
    <row r="9900" spans="2:16" ht="15" customHeight="1" x14ac:dyDescent="0.25">
      <c r="B9900" s="36" t="str">
        <f>LOOKUP(Tabela2[[#This Row],[RESUMO]],Tabela3[Grupo],Tabela3[Meus produtos])</f>
        <v>Não</v>
      </c>
      <c r="C9900" s="30" t="s">
        <v>9405</v>
      </c>
      <c r="D9900" t="s">
        <v>21238</v>
      </c>
      <c r="E9900" t="s">
        <v>11853</v>
      </c>
      <c r="F9900" s="30" t="s">
        <v>20038</v>
      </c>
      <c r="G9900">
        <v>33.03</v>
      </c>
      <c r="H9900">
        <v>17.239999999999998</v>
      </c>
      <c r="I9900">
        <v>18</v>
      </c>
      <c r="J9900">
        <v>0</v>
      </c>
      <c r="K9900" s="13">
        <v>0.68270000000000008</v>
      </c>
      <c r="L9900" s="13">
        <v>0.1724</v>
      </c>
      <c r="M9900" s="13">
        <v>0.33030000000000004</v>
      </c>
      <c r="N9900" s="13">
        <v>0.18</v>
      </c>
      <c r="O9900" s="13">
        <v>0</v>
      </c>
      <c r="P9900" s="12" t="str">
        <f>LEFT(Tabela2[[#This Row],[Código]],2)</f>
        <v>85</v>
      </c>
    </row>
    <row r="9901" spans="2:16" ht="15" customHeight="1" x14ac:dyDescent="0.25">
      <c r="B9901" s="36" t="str">
        <f>LOOKUP(Tabela2[[#This Row],[RESUMO]],Tabela3[Grupo],Tabela3[Meus produtos])</f>
        <v>Não</v>
      </c>
      <c r="C9901" s="30" t="s">
        <v>9406</v>
      </c>
      <c r="D9901" t="s">
        <v>21238</v>
      </c>
      <c r="E9901" t="s">
        <v>11853</v>
      </c>
      <c r="F9901" s="30" t="s">
        <v>20039</v>
      </c>
      <c r="G9901">
        <v>15.87</v>
      </c>
      <c r="H9901">
        <v>8.9</v>
      </c>
      <c r="I9901">
        <v>18</v>
      </c>
      <c r="J9901">
        <v>0</v>
      </c>
      <c r="K9901" s="13">
        <v>0.42769999999999997</v>
      </c>
      <c r="L9901" s="13">
        <v>8.900000000000001E-2</v>
      </c>
      <c r="M9901" s="13">
        <v>0.15869999999999998</v>
      </c>
      <c r="N9901" s="13">
        <v>0.18</v>
      </c>
      <c r="O9901" s="13">
        <v>0</v>
      </c>
      <c r="P9901" s="12" t="str">
        <f>LEFT(Tabela2[[#This Row],[Código]],2)</f>
        <v>85</v>
      </c>
    </row>
    <row r="9902" spans="2:16" ht="15" customHeight="1" x14ac:dyDescent="0.25">
      <c r="B9902" s="36" t="str">
        <f>LOOKUP(Tabela2[[#This Row],[RESUMO]],Tabela3[Grupo],Tabela3[Meus produtos])</f>
        <v>Não</v>
      </c>
      <c r="C9902" s="30" t="s">
        <v>9407</v>
      </c>
      <c r="D9902" t="s">
        <v>21238</v>
      </c>
      <c r="E9902" t="s">
        <v>11853</v>
      </c>
      <c r="F9902" s="30" t="s">
        <v>20040</v>
      </c>
      <c r="G9902">
        <v>11.61</v>
      </c>
      <c r="H9902">
        <v>8.9</v>
      </c>
      <c r="I9902">
        <v>18</v>
      </c>
      <c r="J9902">
        <v>0</v>
      </c>
      <c r="K9902" s="13">
        <v>0.3851</v>
      </c>
      <c r="L9902" s="13">
        <v>8.900000000000001E-2</v>
      </c>
      <c r="M9902" s="13">
        <v>0.11609999999999999</v>
      </c>
      <c r="N9902" s="13">
        <v>0.18</v>
      </c>
      <c r="O9902" s="13">
        <v>0</v>
      </c>
      <c r="P9902" s="12" t="str">
        <f>LEFT(Tabela2[[#This Row],[Código]],2)</f>
        <v>85</v>
      </c>
    </row>
    <row r="9903" spans="2:16" ht="15" customHeight="1" x14ac:dyDescent="0.25">
      <c r="B9903" s="36" t="str">
        <f>LOOKUP(Tabela2[[#This Row],[RESUMO]],Tabela3[Grupo],Tabela3[Meus produtos])</f>
        <v>Não</v>
      </c>
      <c r="C9903" s="30" t="s">
        <v>9408</v>
      </c>
      <c r="D9903" t="s">
        <v>21238</v>
      </c>
      <c r="E9903" t="s">
        <v>11853</v>
      </c>
      <c r="F9903" s="30" t="s">
        <v>20041</v>
      </c>
      <c r="G9903">
        <v>15.87</v>
      </c>
      <c r="H9903">
        <v>8.9</v>
      </c>
      <c r="I9903">
        <v>18</v>
      </c>
      <c r="J9903">
        <v>0</v>
      </c>
      <c r="K9903" s="13">
        <v>0.42769999999999997</v>
      </c>
      <c r="L9903" s="13">
        <v>8.900000000000001E-2</v>
      </c>
      <c r="M9903" s="13">
        <v>0.15869999999999998</v>
      </c>
      <c r="N9903" s="13">
        <v>0.18</v>
      </c>
      <c r="O9903" s="13">
        <v>0</v>
      </c>
      <c r="P9903" s="12" t="str">
        <f>LEFT(Tabela2[[#This Row],[Código]],2)</f>
        <v>85</v>
      </c>
    </row>
    <row r="9904" spans="2:16" ht="15" customHeight="1" x14ac:dyDescent="0.25">
      <c r="B9904" s="36" t="str">
        <f>LOOKUP(Tabela2[[#This Row],[RESUMO]],Tabela3[Grupo],Tabela3[Meus produtos])</f>
        <v>Não</v>
      </c>
      <c r="C9904" s="30" t="s">
        <v>9409</v>
      </c>
      <c r="D9904" t="s">
        <v>21238</v>
      </c>
      <c r="E9904" t="s">
        <v>11853</v>
      </c>
      <c r="F9904" s="30" t="s">
        <v>20042</v>
      </c>
      <c r="G9904">
        <v>15.87</v>
      </c>
      <c r="H9904">
        <v>8.9</v>
      </c>
      <c r="I9904">
        <v>18</v>
      </c>
      <c r="J9904">
        <v>0</v>
      </c>
      <c r="K9904" s="13">
        <v>0.42769999999999997</v>
      </c>
      <c r="L9904" s="13">
        <v>8.900000000000001E-2</v>
      </c>
      <c r="M9904" s="13">
        <v>0.15869999999999998</v>
      </c>
      <c r="N9904" s="13">
        <v>0.18</v>
      </c>
      <c r="O9904" s="13">
        <v>0</v>
      </c>
      <c r="P9904" s="12" t="str">
        <f>LEFT(Tabela2[[#This Row],[Código]],2)</f>
        <v>85</v>
      </c>
    </row>
    <row r="9905" spans="2:16" ht="15" customHeight="1" x14ac:dyDescent="0.25">
      <c r="B9905" s="36" t="str">
        <f>LOOKUP(Tabela2[[#This Row],[RESUMO]],Tabela3[Grupo],Tabela3[Meus produtos])</f>
        <v>Não</v>
      </c>
      <c r="C9905" s="30" t="s">
        <v>9410</v>
      </c>
      <c r="D9905" t="s">
        <v>21238</v>
      </c>
      <c r="E9905" t="s">
        <v>11853</v>
      </c>
      <c r="F9905" s="30" t="s">
        <v>11792</v>
      </c>
      <c r="G9905">
        <v>10.050000000000001</v>
      </c>
      <c r="H9905">
        <v>4.2</v>
      </c>
      <c r="I9905">
        <v>18</v>
      </c>
      <c r="J9905">
        <v>0</v>
      </c>
      <c r="K9905" s="13">
        <v>0.32250000000000001</v>
      </c>
      <c r="L9905" s="13">
        <v>4.2000000000000003E-2</v>
      </c>
      <c r="M9905" s="13">
        <v>0.10050000000000001</v>
      </c>
      <c r="N9905" s="13">
        <v>0.18</v>
      </c>
      <c r="O9905" s="13">
        <v>0</v>
      </c>
      <c r="P9905" s="12" t="str">
        <f>LEFT(Tabela2[[#This Row],[Código]],2)</f>
        <v>85</v>
      </c>
    </row>
    <row r="9906" spans="2:16" ht="15" customHeight="1" x14ac:dyDescent="0.25">
      <c r="B9906" s="36" t="str">
        <f>LOOKUP(Tabela2[[#This Row],[RESUMO]],Tabela3[Grupo],Tabela3[Meus produtos])</f>
        <v>Não</v>
      </c>
      <c r="C9906" s="30" t="s">
        <v>9410</v>
      </c>
      <c r="D9906" t="s">
        <v>124</v>
      </c>
      <c r="E9906" t="s">
        <v>11853</v>
      </c>
      <c r="F9906" s="30" t="s">
        <v>21569</v>
      </c>
      <c r="G9906">
        <v>23.09</v>
      </c>
      <c r="H9906">
        <v>17.239999999999998</v>
      </c>
      <c r="I9906">
        <v>18</v>
      </c>
      <c r="J9906">
        <v>0</v>
      </c>
      <c r="K9906" s="13">
        <v>0.58329999999999993</v>
      </c>
      <c r="L9906" s="13">
        <v>0.1724</v>
      </c>
      <c r="M9906" s="13">
        <v>0.23089999999999999</v>
      </c>
      <c r="N9906" s="13">
        <v>0.18</v>
      </c>
      <c r="O9906" s="13">
        <v>0</v>
      </c>
      <c r="P9906" s="12" t="str">
        <f>LEFT(Tabela2[[#This Row],[Código]],2)</f>
        <v>85</v>
      </c>
    </row>
    <row r="9907" spans="2:16" ht="15" customHeight="1" x14ac:dyDescent="0.25">
      <c r="B9907" s="36" t="str">
        <f>LOOKUP(Tabela2[[#This Row],[RESUMO]],Tabela3[Grupo],Tabela3[Meus produtos])</f>
        <v>Não</v>
      </c>
      <c r="C9907" s="30" t="s">
        <v>9411</v>
      </c>
      <c r="D9907" t="s">
        <v>21238</v>
      </c>
      <c r="E9907" t="s">
        <v>11853</v>
      </c>
      <c r="F9907" s="30" t="s">
        <v>20043</v>
      </c>
      <c r="G9907">
        <v>21.45</v>
      </c>
      <c r="H9907">
        <v>4.2</v>
      </c>
      <c r="I9907">
        <v>18</v>
      </c>
      <c r="J9907">
        <v>0</v>
      </c>
      <c r="K9907" s="13">
        <v>0.4365</v>
      </c>
      <c r="L9907" s="13">
        <v>4.2000000000000003E-2</v>
      </c>
      <c r="M9907" s="13">
        <v>0.2145</v>
      </c>
      <c r="N9907" s="13">
        <v>0.18</v>
      </c>
      <c r="O9907" s="13">
        <v>0</v>
      </c>
      <c r="P9907" s="12" t="str">
        <f>LEFT(Tabela2[[#This Row],[Código]],2)</f>
        <v>85</v>
      </c>
    </row>
    <row r="9908" spans="2:16" ht="15" customHeight="1" x14ac:dyDescent="0.25">
      <c r="B9908" s="36" t="str">
        <f>LOOKUP(Tabela2[[#This Row],[RESUMO]],Tabela3[Grupo],Tabela3[Meus produtos])</f>
        <v>Não</v>
      </c>
      <c r="C9908" s="30" t="s">
        <v>9411</v>
      </c>
      <c r="D9908" t="s">
        <v>124</v>
      </c>
      <c r="E9908" t="s">
        <v>11853</v>
      </c>
      <c r="F9908" s="30" t="s">
        <v>21570</v>
      </c>
      <c r="G9908">
        <v>21.45</v>
      </c>
      <c r="H9908">
        <v>4.2</v>
      </c>
      <c r="I9908">
        <v>18</v>
      </c>
      <c r="J9908">
        <v>0</v>
      </c>
      <c r="K9908" s="13">
        <v>0.4365</v>
      </c>
      <c r="L9908" s="13">
        <v>4.2000000000000003E-2</v>
      </c>
      <c r="M9908" s="13">
        <v>0.2145</v>
      </c>
      <c r="N9908" s="13">
        <v>0.18</v>
      </c>
      <c r="O9908" s="13">
        <v>0</v>
      </c>
      <c r="P9908" s="12" t="str">
        <f>LEFT(Tabela2[[#This Row],[Código]],2)</f>
        <v>85</v>
      </c>
    </row>
    <row r="9909" spans="2:16" ht="15" customHeight="1" x14ac:dyDescent="0.25">
      <c r="B9909" s="36" t="str">
        <f>LOOKUP(Tabela2[[#This Row],[RESUMO]],Tabela3[Grupo],Tabela3[Meus produtos])</f>
        <v>Não</v>
      </c>
      <c r="C9909" s="30" t="s">
        <v>9411</v>
      </c>
      <c r="D9909" t="s">
        <v>127</v>
      </c>
      <c r="E9909" t="s">
        <v>11853</v>
      </c>
      <c r="F9909" s="30" t="s">
        <v>21571</v>
      </c>
      <c r="G9909">
        <v>30.54</v>
      </c>
      <c r="H9909">
        <v>13.29</v>
      </c>
      <c r="I9909">
        <v>18</v>
      </c>
      <c r="J9909">
        <v>0</v>
      </c>
      <c r="K9909" s="13">
        <v>0.61830000000000007</v>
      </c>
      <c r="L9909" s="13">
        <v>0.13289999999999999</v>
      </c>
      <c r="M9909" s="13">
        <v>0.3054</v>
      </c>
      <c r="N9909" s="13">
        <v>0.18</v>
      </c>
      <c r="O9909" s="13">
        <v>0</v>
      </c>
      <c r="P9909" s="12" t="str">
        <f>LEFT(Tabela2[[#This Row],[Código]],2)</f>
        <v>85</v>
      </c>
    </row>
    <row r="9910" spans="2:16" ht="15" customHeight="1" x14ac:dyDescent="0.25">
      <c r="B9910" s="36" t="str">
        <f>LOOKUP(Tabela2[[#This Row],[RESUMO]],Tabela3[Grupo],Tabela3[Meus produtos])</f>
        <v>Não</v>
      </c>
      <c r="C9910" s="30" t="s">
        <v>9411</v>
      </c>
      <c r="D9910" t="s">
        <v>1057</v>
      </c>
      <c r="E9910" t="s">
        <v>11853</v>
      </c>
      <c r="F9910" s="30" t="s">
        <v>21572</v>
      </c>
      <c r="G9910">
        <v>34.49</v>
      </c>
      <c r="H9910">
        <v>17.239999999999998</v>
      </c>
      <c r="I9910">
        <v>18</v>
      </c>
      <c r="J9910">
        <v>0</v>
      </c>
      <c r="K9910" s="13">
        <v>0.69730000000000003</v>
      </c>
      <c r="L9910" s="13">
        <v>0.1724</v>
      </c>
      <c r="M9910" s="13">
        <v>0.34490000000000004</v>
      </c>
      <c r="N9910" s="13">
        <v>0.18</v>
      </c>
      <c r="O9910" s="13">
        <v>0</v>
      </c>
      <c r="P9910" s="12" t="str">
        <f>LEFT(Tabela2[[#This Row],[Código]],2)</f>
        <v>85</v>
      </c>
    </row>
    <row r="9911" spans="2:16" ht="15" customHeight="1" x14ac:dyDescent="0.25">
      <c r="B9911" s="36" t="str">
        <f>LOOKUP(Tabela2[[#This Row],[RESUMO]],Tabela3[Grupo],Tabela3[Meus produtos])</f>
        <v>Não</v>
      </c>
      <c r="C9911" s="30" t="s">
        <v>9412</v>
      </c>
      <c r="D9911" t="s">
        <v>21238</v>
      </c>
      <c r="E9911" t="s">
        <v>11853</v>
      </c>
      <c r="F9911" s="30" t="s">
        <v>20044</v>
      </c>
      <c r="G9911">
        <v>29.08</v>
      </c>
      <c r="H9911">
        <v>13.29</v>
      </c>
      <c r="I9911">
        <v>18</v>
      </c>
      <c r="J9911">
        <v>0</v>
      </c>
      <c r="K9911" s="13">
        <v>0.6036999999999999</v>
      </c>
      <c r="L9911" s="13">
        <v>0.13289999999999999</v>
      </c>
      <c r="M9911" s="13">
        <v>0.2908</v>
      </c>
      <c r="N9911" s="13">
        <v>0.18</v>
      </c>
      <c r="O9911" s="13">
        <v>0</v>
      </c>
      <c r="P9911" s="12" t="str">
        <f>LEFT(Tabela2[[#This Row],[Código]],2)</f>
        <v>85</v>
      </c>
    </row>
    <row r="9912" spans="2:16" ht="15" customHeight="1" x14ac:dyDescent="0.25">
      <c r="B9912" s="36" t="str">
        <f>LOOKUP(Tabela2[[#This Row],[RESUMO]],Tabela3[Grupo],Tabela3[Meus produtos])</f>
        <v>Não</v>
      </c>
      <c r="C9912" s="30" t="s">
        <v>9413</v>
      </c>
      <c r="D9912" t="s">
        <v>21238</v>
      </c>
      <c r="E9912" t="s">
        <v>11853</v>
      </c>
      <c r="F9912" s="30" t="s">
        <v>20045</v>
      </c>
      <c r="G9912">
        <v>27.57</v>
      </c>
      <c r="H9912">
        <v>13.29</v>
      </c>
      <c r="I9912">
        <v>18</v>
      </c>
      <c r="J9912">
        <v>0</v>
      </c>
      <c r="K9912" s="13">
        <v>0.58860000000000001</v>
      </c>
      <c r="L9912" s="13">
        <v>0.13289999999999999</v>
      </c>
      <c r="M9912" s="13">
        <v>0.2757</v>
      </c>
      <c r="N9912" s="13">
        <v>0.18</v>
      </c>
      <c r="O9912" s="13">
        <v>0</v>
      </c>
      <c r="P9912" s="12" t="str">
        <f>LEFT(Tabela2[[#This Row],[Código]],2)</f>
        <v>85</v>
      </c>
    </row>
    <row r="9913" spans="2:16" ht="15" customHeight="1" x14ac:dyDescent="0.25">
      <c r="B9913" s="36" t="str">
        <f>LOOKUP(Tabela2[[#This Row],[RESUMO]],Tabela3[Grupo],Tabela3[Meus produtos])</f>
        <v>Não</v>
      </c>
      <c r="C9913" s="30" t="s">
        <v>9414</v>
      </c>
      <c r="D9913" t="s">
        <v>21238</v>
      </c>
      <c r="E9913" t="s">
        <v>11853</v>
      </c>
      <c r="F9913" s="30" t="s">
        <v>20046</v>
      </c>
      <c r="G9913">
        <v>6.4</v>
      </c>
      <c r="H9913">
        <v>4.2</v>
      </c>
      <c r="I9913">
        <v>18</v>
      </c>
      <c r="J9913">
        <v>0</v>
      </c>
      <c r="K9913" s="13">
        <v>0.28600000000000003</v>
      </c>
      <c r="L9913" s="13">
        <v>4.2000000000000003E-2</v>
      </c>
      <c r="M9913" s="13">
        <v>6.4000000000000001E-2</v>
      </c>
      <c r="N9913" s="13">
        <v>0.18</v>
      </c>
      <c r="O9913" s="13">
        <v>0</v>
      </c>
      <c r="P9913" s="12" t="str">
        <f>LEFT(Tabela2[[#This Row],[Código]],2)</f>
        <v>86</v>
      </c>
    </row>
    <row r="9914" spans="2:16" ht="15" customHeight="1" x14ac:dyDescent="0.25">
      <c r="B9914" s="36" t="str">
        <f>LOOKUP(Tabela2[[#This Row],[RESUMO]],Tabela3[Grupo],Tabela3[Meus produtos])</f>
        <v>Não</v>
      </c>
      <c r="C9914" s="30" t="s">
        <v>9415</v>
      </c>
      <c r="D9914" t="s">
        <v>21238</v>
      </c>
      <c r="E9914" t="s">
        <v>11853</v>
      </c>
      <c r="F9914" s="30" t="s">
        <v>20047</v>
      </c>
      <c r="G9914">
        <v>6.4</v>
      </c>
      <c r="H9914">
        <v>4.2</v>
      </c>
      <c r="I9914">
        <v>18</v>
      </c>
      <c r="J9914">
        <v>0</v>
      </c>
      <c r="K9914" s="13">
        <v>0.28600000000000003</v>
      </c>
      <c r="L9914" s="13">
        <v>4.2000000000000003E-2</v>
      </c>
      <c r="M9914" s="13">
        <v>6.4000000000000001E-2</v>
      </c>
      <c r="N9914" s="13">
        <v>0.18</v>
      </c>
      <c r="O9914" s="13">
        <v>0</v>
      </c>
      <c r="P9914" s="12" t="str">
        <f>LEFT(Tabela2[[#This Row],[Código]],2)</f>
        <v>86</v>
      </c>
    </row>
    <row r="9915" spans="2:16" ht="15" customHeight="1" x14ac:dyDescent="0.25">
      <c r="B9915" s="36" t="str">
        <f>LOOKUP(Tabela2[[#This Row],[RESUMO]],Tabela3[Grupo],Tabela3[Meus produtos])</f>
        <v>Não</v>
      </c>
      <c r="C9915" s="30" t="s">
        <v>9416</v>
      </c>
      <c r="D9915" t="s">
        <v>21238</v>
      </c>
      <c r="E9915" t="s">
        <v>11853</v>
      </c>
      <c r="F9915" s="30" t="s">
        <v>20048</v>
      </c>
      <c r="G9915">
        <v>6.4</v>
      </c>
      <c r="H9915">
        <v>4.2</v>
      </c>
      <c r="I9915">
        <v>18</v>
      </c>
      <c r="J9915">
        <v>0</v>
      </c>
      <c r="K9915" s="13">
        <v>0.28600000000000003</v>
      </c>
      <c r="L9915" s="13">
        <v>4.2000000000000003E-2</v>
      </c>
      <c r="M9915" s="13">
        <v>6.4000000000000001E-2</v>
      </c>
      <c r="N9915" s="13">
        <v>0.18</v>
      </c>
      <c r="O9915" s="13">
        <v>0</v>
      </c>
      <c r="P9915" s="12" t="str">
        <f>LEFT(Tabela2[[#This Row],[Código]],2)</f>
        <v>86</v>
      </c>
    </row>
    <row r="9916" spans="2:16" ht="15" customHeight="1" x14ac:dyDescent="0.25">
      <c r="B9916" s="36" t="str">
        <f>LOOKUP(Tabela2[[#This Row],[RESUMO]],Tabela3[Grupo],Tabela3[Meus produtos])</f>
        <v>Não</v>
      </c>
      <c r="C9916" s="30" t="s">
        <v>9417</v>
      </c>
      <c r="D9916" t="s">
        <v>21238</v>
      </c>
      <c r="E9916" t="s">
        <v>11853</v>
      </c>
      <c r="F9916" s="30" t="s">
        <v>20049</v>
      </c>
      <c r="G9916">
        <v>6.4</v>
      </c>
      <c r="H9916">
        <v>4.2</v>
      </c>
      <c r="I9916">
        <v>18</v>
      </c>
      <c r="J9916">
        <v>0</v>
      </c>
      <c r="K9916" s="13">
        <v>0.28600000000000003</v>
      </c>
      <c r="L9916" s="13">
        <v>4.2000000000000003E-2</v>
      </c>
      <c r="M9916" s="13">
        <v>6.4000000000000001E-2</v>
      </c>
      <c r="N9916" s="13">
        <v>0.18</v>
      </c>
      <c r="O9916" s="13">
        <v>0</v>
      </c>
      <c r="P9916" s="12" t="str">
        <f>LEFT(Tabela2[[#This Row],[Código]],2)</f>
        <v>86</v>
      </c>
    </row>
    <row r="9917" spans="2:16" ht="15" customHeight="1" x14ac:dyDescent="0.25">
      <c r="B9917" s="36" t="str">
        <f>LOOKUP(Tabela2[[#This Row],[RESUMO]],Tabela3[Grupo],Tabela3[Meus produtos])</f>
        <v>Não</v>
      </c>
      <c r="C9917" s="30" t="s">
        <v>9418</v>
      </c>
      <c r="D9917" t="s">
        <v>21238</v>
      </c>
      <c r="E9917" t="s">
        <v>11853</v>
      </c>
      <c r="F9917" s="30" t="s">
        <v>20050</v>
      </c>
      <c r="G9917">
        <v>6.4</v>
      </c>
      <c r="H9917">
        <v>4.2</v>
      </c>
      <c r="I9917">
        <v>18</v>
      </c>
      <c r="J9917">
        <v>0</v>
      </c>
      <c r="K9917" s="13">
        <v>0.28600000000000003</v>
      </c>
      <c r="L9917" s="13">
        <v>4.2000000000000003E-2</v>
      </c>
      <c r="M9917" s="13">
        <v>6.4000000000000001E-2</v>
      </c>
      <c r="N9917" s="13">
        <v>0.18</v>
      </c>
      <c r="O9917" s="13">
        <v>0</v>
      </c>
      <c r="P9917" s="12" t="str">
        <f>LEFT(Tabela2[[#This Row],[Código]],2)</f>
        <v>86</v>
      </c>
    </row>
    <row r="9918" spans="2:16" ht="15" customHeight="1" x14ac:dyDescent="0.25">
      <c r="B9918" s="36" t="str">
        <f>LOOKUP(Tabela2[[#This Row],[RESUMO]],Tabela3[Grupo],Tabela3[Meus produtos])</f>
        <v>Não</v>
      </c>
      <c r="C9918" s="30" t="s">
        <v>9419</v>
      </c>
      <c r="D9918" t="s">
        <v>21238</v>
      </c>
      <c r="E9918" t="s">
        <v>11853</v>
      </c>
      <c r="F9918" s="30" t="s">
        <v>20051</v>
      </c>
      <c r="G9918">
        <v>6.4</v>
      </c>
      <c r="H9918">
        <v>4.2</v>
      </c>
      <c r="I9918">
        <v>18</v>
      </c>
      <c r="J9918">
        <v>0</v>
      </c>
      <c r="K9918" s="13">
        <v>0.28600000000000003</v>
      </c>
      <c r="L9918" s="13">
        <v>4.2000000000000003E-2</v>
      </c>
      <c r="M9918" s="13">
        <v>6.4000000000000001E-2</v>
      </c>
      <c r="N9918" s="13">
        <v>0.18</v>
      </c>
      <c r="O9918" s="13">
        <v>0</v>
      </c>
      <c r="P9918" s="12" t="str">
        <f>LEFT(Tabela2[[#This Row],[Código]],2)</f>
        <v>86</v>
      </c>
    </row>
    <row r="9919" spans="2:16" ht="15" customHeight="1" x14ac:dyDescent="0.25">
      <c r="B9919" s="36" t="str">
        <f>LOOKUP(Tabela2[[#This Row],[RESUMO]],Tabela3[Grupo],Tabela3[Meus produtos])</f>
        <v>Não</v>
      </c>
      <c r="C9919" s="30" t="s">
        <v>9420</v>
      </c>
      <c r="D9919" t="s">
        <v>21238</v>
      </c>
      <c r="E9919" t="s">
        <v>11853</v>
      </c>
      <c r="F9919" s="30" t="s">
        <v>20052</v>
      </c>
      <c r="G9919">
        <v>6.2</v>
      </c>
      <c r="H9919">
        <v>4.2</v>
      </c>
      <c r="I9919">
        <v>18</v>
      </c>
      <c r="J9919">
        <v>0</v>
      </c>
      <c r="K9919" s="13">
        <v>0.28400000000000003</v>
      </c>
      <c r="L9919" s="13">
        <v>4.2000000000000003E-2</v>
      </c>
      <c r="M9919" s="13">
        <v>6.2E-2</v>
      </c>
      <c r="N9919" s="13">
        <v>0.18</v>
      </c>
      <c r="O9919" s="13">
        <v>0</v>
      </c>
      <c r="P9919" s="12" t="str">
        <f>LEFT(Tabela2[[#This Row],[Código]],2)</f>
        <v>86</v>
      </c>
    </row>
    <row r="9920" spans="2:16" ht="15" customHeight="1" x14ac:dyDescent="0.25">
      <c r="B9920" s="36" t="str">
        <f>LOOKUP(Tabela2[[#This Row],[RESUMO]],Tabela3[Grupo],Tabela3[Meus produtos])</f>
        <v>Não</v>
      </c>
      <c r="C9920" s="30" t="s">
        <v>9421</v>
      </c>
      <c r="D9920" t="s">
        <v>21238</v>
      </c>
      <c r="E9920" t="s">
        <v>11853</v>
      </c>
      <c r="F9920" s="30" t="s">
        <v>20053</v>
      </c>
      <c r="G9920">
        <v>6.4</v>
      </c>
      <c r="H9920">
        <v>4.2</v>
      </c>
      <c r="I9920">
        <v>18</v>
      </c>
      <c r="J9920">
        <v>0</v>
      </c>
      <c r="K9920" s="13">
        <v>0.28600000000000003</v>
      </c>
      <c r="L9920" s="13">
        <v>4.2000000000000003E-2</v>
      </c>
      <c r="M9920" s="13">
        <v>6.4000000000000001E-2</v>
      </c>
      <c r="N9920" s="13">
        <v>0.18</v>
      </c>
      <c r="O9920" s="13">
        <v>0</v>
      </c>
      <c r="P9920" s="12" t="str">
        <f>LEFT(Tabela2[[#This Row],[Código]],2)</f>
        <v>86</v>
      </c>
    </row>
    <row r="9921" spans="2:16" ht="15" customHeight="1" x14ac:dyDescent="0.25">
      <c r="B9921" s="36" t="str">
        <f>LOOKUP(Tabela2[[#This Row],[RESUMO]],Tabela3[Grupo],Tabela3[Meus produtos])</f>
        <v>Não</v>
      </c>
      <c r="C9921" s="30" t="s">
        <v>9422</v>
      </c>
      <c r="D9921" t="s">
        <v>21238</v>
      </c>
      <c r="E9921" t="s">
        <v>11853</v>
      </c>
      <c r="F9921" s="30" t="s">
        <v>20054</v>
      </c>
      <c r="G9921">
        <v>6.4</v>
      </c>
      <c r="H9921">
        <v>4.2</v>
      </c>
      <c r="I9921">
        <v>18</v>
      </c>
      <c r="J9921">
        <v>0</v>
      </c>
      <c r="K9921" s="13">
        <v>0.28600000000000003</v>
      </c>
      <c r="L9921" s="13">
        <v>4.2000000000000003E-2</v>
      </c>
      <c r="M9921" s="13">
        <v>6.4000000000000001E-2</v>
      </c>
      <c r="N9921" s="13">
        <v>0.18</v>
      </c>
      <c r="O9921" s="13">
        <v>0</v>
      </c>
      <c r="P9921" s="12" t="str">
        <f>LEFT(Tabela2[[#This Row],[Código]],2)</f>
        <v>86</v>
      </c>
    </row>
    <row r="9922" spans="2:16" ht="15" customHeight="1" x14ac:dyDescent="0.25">
      <c r="B9922" s="36" t="str">
        <f>LOOKUP(Tabela2[[#This Row],[RESUMO]],Tabela3[Grupo],Tabela3[Meus produtos])</f>
        <v>Não</v>
      </c>
      <c r="C9922" s="30" t="s">
        <v>9423</v>
      </c>
      <c r="D9922" t="s">
        <v>21238</v>
      </c>
      <c r="E9922" t="s">
        <v>11853</v>
      </c>
      <c r="F9922" s="30" t="s">
        <v>20055</v>
      </c>
      <c r="G9922">
        <v>6.4</v>
      </c>
      <c r="H9922">
        <v>4.2</v>
      </c>
      <c r="I9922">
        <v>18</v>
      </c>
      <c r="J9922">
        <v>0</v>
      </c>
      <c r="K9922" s="13">
        <v>0.28600000000000003</v>
      </c>
      <c r="L9922" s="13">
        <v>4.2000000000000003E-2</v>
      </c>
      <c r="M9922" s="13">
        <v>6.4000000000000001E-2</v>
      </c>
      <c r="N9922" s="13">
        <v>0.18</v>
      </c>
      <c r="O9922" s="13">
        <v>0</v>
      </c>
      <c r="P9922" s="12" t="str">
        <f>LEFT(Tabela2[[#This Row],[Código]],2)</f>
        <v>86</v>
      </c>
    </row>
    <row r="9923" spans="2:16" ht="15" customHeight="1" x14ac:dyDescent="0.25">
      <c r="B9923" s="36" t="str">
        <f>LOOKUP(Tabela2[[#This Row],[RESUMO]],Tabela3[Grupo],Tabela3[Meus produtos])</f>
        <v>Não</v>
      </c>
      <c r="C9923" s="30" t="s">
        <v>9424</v>
      </c>
      <c r="D9923" t="s">
        <v>21238</v>
      </c>
      <c r="E9923" t="s">
        <v>11853</v>
      </c>
      <c r="F9923" s="30" t="s">
        <v>20056</v>
      </c>
      <c r="G9923">
        <v>6.4</v>
      </c>
      <c r="H9923">
        <v>4.2</v>
      </c>
      <c r="I9923">
        <v>12</v>
      </c>
      <c r="J9923">
        <v>0</v>
      </c>
      <c r="K9923" s="13">
        <v>0.22600000000000001</v>
      </c>
      <c r="L9923" s="13">
        <v>4.2000000000000003E-2</v>
      </c>
      <c r="M9923" s="13">
        <v>6.4000000000000001E-2</v>
      </c>
      <c r="N9923" s="13">
        <v>0.12</v>
      </c>
      <c r="O9923" s="13">
        <v>0</v>
      </c>
      <c r="P9923" s="12" t="str">
        <f>LEFT(Tabela2[[#This Row],[Código]],2)</f>
        <v>86</v>
      </c>
    </row>
    <row r="9924" spans="2:16" ht="15" customHeight="1" x14ac:dyDescent="0.25">
      <c r="B9924" s="36" t="str">
        <f>LOOKUP(Tabela2[[#This Row],[RESUMO]],Tabela3[Grupo],Tabela3[Meus produtos])</f>
        <v>Não</v>
      </c>
      <c r="C9924" s="30" t="s">
        <v>9425</v>
      </c>
      <c r="D9924" t="s">
        <v>21238</v>
      </c>
      <c r="E9924" t="s">
        <v>11853</v>
      </c>
      <c r="F9924" s="30" t="s">
        <v>20057</v>
      </c>
      <c r="G9924">
        <v>6.4</v>
      </c>
      <c r="H9924">
        <v>4.2</v>
      </c>
      <c r="I9924">
        <v>12</v>
      </c>
      <c r="J9924">
        <v>0</v>
      </c>
      <c r="K9924" s="13">
        <v>0.22600000000000001</v>
      </c>
      <c r="L9924" s="13">
        <v>4.2000000000000003E-2</v>
      </c>
      <c r="M9924" s="13">
        <v>6.4000000000000001E-2</v>
      </c>
      <c r="N9924" s="13">
        <v>0.12</v>
      </c>
      <c r="O9924" s="13">
        <v>0</v>
      </c>
      <c r="P9924" s="12" t="str">
        <f>LEFT(Tabela2[[#This Row],[Código]],2)</f>
        <v>86</v>
      </c>
    </row>
    <row r="9925" spans="2:16" ht="15" customHeight="1" x14ac:dyDescent="0.25">
      <c r="B9925" s="36" t="str">
        <f>LOOKUP(Tabela2[[#This Row],[RESUMO]],Tabela3[Grupo],Tabela3[Meus produtos])</f>
        <v>Não</v>
      </c>
      <c r="C9925" s="30" t="s">
        <v>9426</v>
      </c>
      <c r="D9925" t="s">
        <v>21238</v>
      </c>
      <c r="E9925" t="s">
        <v>11853</v>
      </c>
      <c r="F9925" s="30" t="s">
        <v>20058</v>
      </c>
      <c r="G9925">
        <v>6.4</v>
      </c>
      <c r="H9925">
        <v>4.2</v>
      </c>
      <c r="I9925">
        <v>12</v>
      </c>
      <c r="J9925">
        <v>0</v>
      </c>
      <c r="K9925" s="13">
        <v>0.22600000000000001</v>
      </c>
      <c r="L9925" s="13">
        <v>4.2000000000000003E-2</v>
      </c>
      <c r="M9925" s="13">
        <v>6.4000000000000001E-2</v>
      </c>
      <c r="N9925" s="13">
        <v>0.12</v>
      </c>
      <c r="O9925" s="13">
        <v>0</v>
      </c>
      <c r="P9925" s="12" t="str">
        <f>LEFT(Tabela2[[#This Row],[Código]],2)</f>
        <v>86</v>
      </c>
    </row>
    <row r="9926" spans="2:16" ht="15" customHeight="1" x14ac:dyDescent="0.25">
      <c r="B9926" s="36" t="str">
        <f>LOOKUP(Tabela2[[#This Row],[RESUMO]],Tabela3[Grupo],Tabela3[Meus produtos])</f>
        <v>Não</v>
      </c>
      <c r="C9926" s="30" t="s">
        <v>9427</v>
      </c>
      <c r="D9926" t="s">
        <v>21238</v>
      </c>
      <c r="E9926" t="s">
        <v>11853</v>
      </c>
      <c r="F9926" s="30" t="s">
        <v>20059</v>
      </c>
      <c r="G9926">
        <v>6.4</v>
      </c>
      <c r="H9926">
        <v>4.2</v>
      </c>
      <c r="I9926">
        <v>12</v>
      </c>
      <c r="J9926">
        <v>0</v>
      </c>
      <c r="K9926" s="13">
        <v>0.22600000000000001</v>
      </c>
      <c r="L9926" s="13">
        <v>4.2000000000000003E-2</v>
      </c>
      <c r="M9926" s="13">
        <v>6.4000000000000001E-2</v>
      </c>
      <c r="N9926" s="13">
        <v>0.12</v>
      </c>
      <c r="O9926" s="13">
        <v>0</v>
      </c>
      <c r="P9926" s="12" t="str">
        <f>LEFT(Tabela2[[#This Row],[Código]],2)</f>
        <v>86</v>
      </c>
    </row>
    <row r="9927" spans="2:16" ht="15" customHeight="1" x14ac:dyDescent="0.25">
      <c r="B9927" s="36" t="str">
        <f>LOOKUP(Tabela2[[#This Row],[RESUMO]],Tabela3[Grupo],Tabela3[Meus produtos])</f>
        <v>Não</v>
      </c>
      <c r="C9927" s="30" t="s">
        <v>9428</v>
      </c>
      <c r="D9927" t="s">
        <v>21238</v>
      </c>
      <c r="E9927" t="s">
        <v>11853</v>
      </c>
      <c r="F9927" s="30" t="s">
        <v>20060</v>
      </c>
      <c r="G9927">
        <v>6.4</v>
      </c>
      <c r="H9927">
        <v>4.2</v>
      </c>
      <c r="I9927">
        <v>12</v>
      </c>
      <c r="J9927">
        <v>0</v>
      </c>
      <c r="K9927" s="13">
        <v>0.22600000000000001</v>
      </c>
      <c r="L9927" s="13">
        <v>4.2000000000000003E-2</v>
      </c>
      <c r="M9927" s="13">
        <v>6.4000000000000001E-2</v>
      </c>
      <c r="N9927" s="13">
        <v>0.12</v>
      </c>
      <c r="O9927" s="13">
        <v>0</v>
      </c>
      <c r="P9927" s="12" t="str">
        <f>LEFT(Tabela2[[#This Row],[Código]],2)</f>
        <v>86</v>
      </c>
    </row>
    <row r="9928" spans="2:16" ht="15" customHeight="1" x14ac:dyDescent="0.25">
      <c r="B9928" s="36" t="str">
        <f>LOOKUP(Tabela2[[#This Row],[RESUMO]],Tabela3[Grupo],Tabela3[Meus produtos])</f>
        <v>Não</v>
      </c>
      <c r="C9928" s="30" t="s">
        <v>9429</v>
      </c>
      <c r="D9928" t="s">
        <v>21238</v>
      </c>
      <c r="E9928" t="s">
        <v>11853</v>
      </c>
      <c r="F9928" s="30" t="s">
        <v>20061</v>
      </c>
      <c r="G9928">
        <v>6.4</v>
      </c>
      <c r="H9928">
        <v>4.2</v>
      </c>
      <c r="I9928">
        <v>18</v>
      </c>
      <c r="J9928">
        <v>0</v>
      </c>
      <c r="K9928" s="13">
        <v>0.28600000000000003</v>
      </c>
      <c r="L9928" s="13">
        <v>4.2000000000000003E-2</v>
      </c>
      <c r="M9928" s="13">
        <v>6.4000000000000001E-2</v>
      </c>
      <c r="N9928" s="13">
        <v>0.18</v>
      </c>
      <c r="O9928" s="13">
        <v>0</v>
      </c>
      <c r="P9928" s="12" t="str">
        <f>LEFT(Tabela2[[#This Row],[Código]],2)</f>
        <v>86</v>
      </c>
    </row>
    <row r="9929" spans="2:16" ht="15" customHeight="1" x14ac:dyDescent="0.25">
      <c r="B9929" s="36" t="str">
        <f>LOOKUP(Tabela2[[#This Row],[RESUMO]],Tabela3[Grupo],Tabela3[Meus produtos])</f>
        <v>Não</v>
      </c>
      <c r="C9929" s="30" t="s">
        <v>9430</v>
      </c>
      <c r="D9929" t="s">
        <v>21238</v>
      </c>
      <c r="E9929" t="s">
        <v>11853</v>
      </c>
      <c r="F9929" s="30" t="s">
        <v>20062</v>
      </c>
      <c r="G9929">
        <v>6.4</v>
      </c>
      <c r="H9929">
        <v>4.2</v>
      </c>
      <c r="I9929">
        <v>18</v>
      </c>
      <c r="J9929">
        <v>0</v>
      </c>
      <c r="K9929" s="13">
        <v>0.28600000000000003</v>
      </c>
      <c r="L9929" s="13">
        <v>4.2000000000000003E-2</v>
      </c>
      <c r="M9929" s="13">
        <v>6.4000000000000001E-2</v>
      </c>
      <c r="N9929" s="13">
        <v>0.18</v>
      </c>
      <c r="O9929" s="13">
        <v>0</v>
      </c>
      <c r="P9929" s="12" t="str">
        <f>LEFT(Tabela2[[#This Row],[Código]],2)</f>
        <v>86</v>
      </c>
    </row>
    <row r="9930" spans="2:16" ht="15" customHeight="1" x14ac:dyDescent="0.25">
      <c r="B9930" s="36" t="str">
        <f>LOOKUP(Tabela2[[#This Row],[RESUMO]],Tabela3[Grupo],Tabela3[Meus produtos])</f>
        <v>Não</v>
      </c>
      <c r="C9930" s="30" t="s">
        <v>9431</v>
      </c>
      <c r="D9930" t="s">
        <v>21238</v>
      </c>
      <c r="E9930" t="s">
        <v>11853</v>
      </c>
      <c r="F9930" s="30" t="s">
        <v>20063</v>
      </c>
      <c r="G9930">
        <v>6.4</v>
      </c>
      <c r="H9930">
        <v>4.2</v>
      </c>
      <c r="I9930">
        <v>18</v>
      </c>
      <c r="J9930">
        <v>0</v>
      </c>
      <c r="K9930" s="13">
        <v>0.28600000000000003</v>
      </c>
      <c r="L9930" s="13">
        <v>4.2000000000000003E-2</v>
      </c>
      <c r="M9930" s="13">
        <v>6.4000000000000001E-2</v>
      </c>
      <c r="N9930" s="13">
        <v>0.18</v>
      </c>
      <c r="O9930" s="13">
        <v>0</v>
      </c>
      <c r="P9930" s="12" t="str">
        <f>LEFT(Tabela2[[#This Row],[Código]],2)</f>
        <v>86</v>
      </c>
    </row>
    <row r="9931" spans="2:16" ht="15" customHeight="1" x14ac:dyDescent="0.25">
      <c r="B9931" s="36" t="str">
        <f>LOOKUP(Tabela2[[#This Row],[RESUMO]],Tabela3[Grupo],Tabela3[Meus produtos])</f>
        <v>Não</v>
      </c>
      <c r="C9931" s="30" t="s">
        <v>9432</v>
      </c>
      <c r="D9931" t="s">
        <v>21238</v>
      </c>
      <c r="E9931" t="s">
        <v>11853</v>
      </c>
      <c r="F9931" s="30" t="s">
        <v>20064</v>
      </c>
      <c r="G9931">
        <v>6.2</v>
      </c>
      <c r="H9931">
        <v>4.2</v>
      </c>
      <c r="I9931">
        <v>18</v>
      </c>
      <c r="J9931">
        <v>0</v>
      </c>
      <c r="K9931" s="13">
        <v>0.28400000000000003</v>
      </c>
      <c r="L9931" s="13">
        <v>4.2000000000000003E-2</v>
      </c>
      <c r="M9931" s="13">
        <v>6.2E-2</v>
      </c>
      <c r="N9931" s="13">
        <v>0.18</v>
      </c>
      <c r="O9931" s="13">
        <v>0</v>
      </c>
      <c r="P9931" s="12" t="str">
        <f>LEFT(Tabela2[[#This Row],[Código]],2)</f>
        <v>86</v>
      </c>
    </row>
    <row r="9932" spans="2:16" ht="15" customHeight="1" x14ac:dyDescent="0.25">
      <c r="B9932" s="36" t="str">
        <f>LOOKUP(Tabela2[[#This Row],[RESUMO]],Tabela3[Grupo],Tabela3[Meus produtos])</f>
        <v>Não</v>
      </c>
      <c r="C9932" s="30" t="s">
        <v>9433</v>
      </c>
      <c r="D9932" t="s">
        <v>21238</v>
      </c>
      <c r="E9932" t="s">
        <v>11853</v>
      </c>
      <c r="F9932" s="30" t="s">
        <v>20065</v>
      </c>
      <c r="G9932">
        <v>6.4</v>
      </c>
      <c r="H9932">
        <v>4.2</v>
      </c>
      <c r="I9932">
        <v>8.8000000000000007</v>
      </c>
      <c r="J9932">
        <v>0</v>
      </c>
      <c r="K9932" s="13">
        <v>0.19400000000000001</v>
      </c>
      <c r="L9932" s="13">
        <v>4.2000000000000003E-2</v>
      </c>
      <c r="M9932" s="13">
        <v>6.4000000000000001E-2</v>
      </c>
      <c r="N9932" s="13">
        <v>8.8000000000000009E-2</v>
      </c>
      <c r="O9932" s="13">
        <v>0</v>
      </c>
      <c r="P9932" s="12" t="str">
        <f>LEFT(Tabela2[[#This Row],[Código]],2)</f>
        <v>86</v>
      </c>
    </row>
    <row r="9933" spans="2:16" ht="15" customHeight="1" x14ac:dyDescent="0.25">
      <c r="B9933" s="36" t="str">
        <f>LOOKUP(Tabela2[[#This Row],[RESUMO]],Tabela3[Grupo],Tabela3[Meus produtos])</f>
        <v>Não</v>
      </c>
      <c r="C9933" s="30" t="s">
        <v>9434</v>
      </c>
      <c r="D9933" t="s">
        <v>21238</v>
      </c>
      <c r="E9933" t="s">
        <v>11853</v>
      </c>
      <c r="F9933" s="30" t="s">
        <v>20066</v>
      </c>
      <c r="G9933">
        <v>6.4</v>
      </c>
      <c r="H9933">
        <v>4.2</v>
      </c>
      <c r="I9933">
        <v>18</v>
      </c>
      <c r="J9933">
        <v>0</v>
      </c>
      <c r="K9933" s="13">
        <v>0.28600000000000003</v>
      </c>
      <c r="L9933" s="13">
        <v>4.2000000000000003E-2</v>
      </c>
      <c r="M9933" s="13">
        <v>6.4000000000000001E-2</v>
      </c>
      <c r="N9933" s="13">
        <v>0.18</v>
      </c>
      <c r="O9933" s="13">
        <v>0</v>
      </c>
      <c r="P9933" s="12" t="str">
        <f>LEFT(Tabela2[[#This Row],[Código]],2)</f>
        <v>86</v>
      </c>
    </row>
    <row r="9934" spans="2:16" ht="15" customHeight="1" x14ac:dyDescent="0.25">
      <c r="B9934" s="36" t="str">
        <f>LOOKUP(Tabela2[[#This Row],[RESUMO]],Tabela3[Grupo],Tabela3[Meus produtos])</f>
        <v>Não</v>
      </c>
      <c r="C9934" s="30" t="s">
        <v>9435</v>
      </c>
      <c r="D9934" t="s">
        <v>21238</v>
      </c>
      <c r="E9934" t="s">
        <v>11853</v>
      </c>
      <c r="F9934" s="30" t="s">
        <v>20067</v>
      </c>
      <c r="G9934">
        <v>6.4</v>
      </c>
      <c r="H9934">
        <v>4.2</v>
      </c>
      <c r="I9934">
        <v>18</v>
      </c>
      <c r="J9934">
        <v>0</v>
      </c>
      <c r="K9934" s="13">
        <v>0.28600000000000003</v>
      </c>
      <c r="L9934" s="13">
        <v>4.2000000000000003E-2</v>
      </c>
      <c r="M9934" s="13">
        <v>6.4000000000000001E-2</v>
      </c>
      <c r="N9934" s="13">
        <v>0.18</v>
      </c>
      <c r="O9934" s="13">
        <v>0</v>
      </c>
      <c r="P9934" s="12" t="str">
        <f>LEFT(Tabela2[[#This Row],[Código]],2)</f>
        <v>86</v>
      </c>
    </row>
    <row r="9935" spans="2:16" ht="15" customHeight="1" x14ac:dyDescent="0.25">
      <c r="B9935" s="36" t="str">
        <f>LOOKUP(Tabela2[[#This Row],[RESUMO]],Tabela3[Grupo],Tabela3[Meus produtos])</f>
        <v>Não</v>
      </c>
      <c r="C9935" s="30" t="s">
        <v>9436</v>
      </c>
      <c r="D9935" t="s">
        <v>21238</v>
      </c>
      <c r="E9935" t="s">
        <v>11853</v>
      </c>
      <c r="F9935" s="30" t="s">
        <v>20068</v>
      </c>
      <c r="G9935">
        <v>6.4</v>
      </c>
      <c r="H9935">
        <v>4.2</v>
      </c>
      <c r="I9935">
        <v>18</v>
      </c>
      <c r="J9935">
        <v>0</v>
      </c>
      <c r="K9935" s="13">
        <v>0.28600000000000003</v>
      </c>
      <c r="L9935" s="13">
        <v>4.2000000000000003E-2</v>
      </c>
      <c r="M9935" s="13">
        <v>6.4000000000000001E-2</v>
      </c>
      <c r="N9935" s="13">
        <v>0.18</v>
      </c>
      <c r="O9935" s="13">
        <v>0</v>
      </c>
      <c r="P9935" s="12" t="str">
        <f>LEFT(Tabela2[[#This Row],[Código]],2)</f>
        <v>86</v>
      </c>
    </row>
    <row r="9936" spans="2:16" ht="15" customHeight="1" x14ac:dyDescent="0.25">
      <c r="B9936" s="36" t="str">
        <f>LOOKUP(Tabela2[[#This Row],[RESUMO]],Tabela3[Grupo],Tabela3[Meus produtos])</f>
        <v>Não</v>
      </c>
      <c r="C9936" s="30" t="s">
        <v>9437</v>
      </c>
      <c r="D9936" t="s">
        <v>21238</v>
      </c>
      <c r="E9936" t="s">
        <v>11853</v>
      </c>
      <c r="F9936" s="30" t="s">
        <v>20069</v>
      </c>
      <c r="G9936">
        <v>6.4</v>
      </c>
      <c r="H9936">
        <v>4.2</v>
      </c>
      <c r="I9936">
        <v>18</v>
      </c>
      <c r="J9936">
        <v>0</v>
      </c>
      <c r="K9936" s="13">
        <v>0.28600000000000003</v>
      </c>
      <c r="L9936" s="13">
        <v>4.2000000000000003E-2</v>
      </c>
      <c r="M9936" s="13">
        <v>6.4000000000000001E-2</v>
      </c>
      <c r="N9936" s="13">
        <v>0.18</v>
      </c>
      <c r="O9936" s="13">
        <v>0</v>
      </c>
      <c r="P9936" s="12" t="str">
        <f>LEFT(Tabela2[[#This Row],[Código]],2)</f>
        <v>86</v>
      </c>
    </row>
    <row r="9937" spans="2:16" ht="15" customHeight="1" x14ac:dyDescent="0.25">
      <c r="B9937" s="36" t="str">
        <f>LOOKUP(Tabela2[[#This Row],[RESUMO]],Tabela3[Grupo],Tabela3[Meus produtos])</f>
        <v>Não</v>
      </c>
      <c r="C9937" s="30" t="s">
        <v>9438</v>
      </c>
      <c r="D9937" t="s">
        <v>21238</v>
      </c>
      <c r="E9937" t="s">
        <v>11853</v>
      </c>
      <c r="F9937" s="30" t="s">
        <v>20070</v>
      </c>
      <c r="G9937">
        <v>6.4</v>
      </c>
      <c r="H9937">
        <v>4.2</v>
      </c>
      <c r="I9937">
        <v>18</v>
      </c>
      <c r="J9937">
        <v>0</v>
      </c>
      <c r="K9937" s="13">
        <v>0.28600000000000003</v>
      </c>
      <c r="L9937" s="13">
        <v>4.2000000000000003E-2</v>
      </c>
      <c r="M9937" s="13">
        <v>6.4000000000000001E-2</v>
      </c>
      <c r="N9937" s="13">
        <v>0.18</v>
      </c>
      <c r="O9937" s="13">
        <v>0</v>
      </c>
      <c r="P9937" s="12" t="str">
        <f>LEFT(Tabela2[[#This Row],[Código]],2)</f>
        <v>86</v>
      </c>
    </row>
    <row r="9938" spans="2:16" ht="15" customHeight="1" x14ac:dyDescent="0.25">
      <c r="B9938" s="36" t="str">
        <f>LOOKUP(Tabela2[[#This Row],[RESUMO]],Tabela3[Grupo],Tabela3[Meus produtos])</f>
        <v>Não</v>
      </c>
      <c r="C9938" s="30" t="s">
        <v>9439</v>
      </c>
      <c r="D9938" t="s">
        <v>21238</v>
      </c>
      <c r="E9938" t="s">
        <v>11853</v>
      </c>
      <c r="F9938" s="30" t="s">
        <v>20071</v>
      </c>
      <c r="G9938">
        <v>6.4</v>
      </c>
      <c r="H9938">
        <v>4.2</v>
      </c>
      <c r="I9938">
        <v>18</v>
      </c>
      <c r="J9938">
        <v>0</v>
      </c>
      <c r="K9938" s="13">
        <v>0.28600000000000003</v>
      </c>
      <c r="L9938" s="13">
        <v>4.2000000000000003E-2</v>
      </c>
      <c r="M9938" s="13">
        <v>6.4000000000000001E-2</v>
      </c>
      <c r="N9938" s="13">
        <v>0.18</v>
      </c>
      <c r="O9938" s="13">
        <v>0</v>
      </c>
      <c r="P9938" s="12" t="str">
        <f>LEFT(Tabela2[[#This Row],[Código]],2)</f>
        <v>86</v>
      </c>
    </row>
    <row r="9939" spans="2:16" ht="15" customHeight="1" x14ac:dyDescent="0.25">
      <c r="B9939" s="36" t="str">
        <f>LOOKUP(Tabela2[[#This Row],[RESUMO]],Tabela3[Grupo],Tabela3[Meus produtos])</f>
        <v>Não</v>
      </c>
      <c r="C9939" s="30" t="s">
        <v>9440</v>
      </c>
      <c r="D9939" t="s">
        <v>21238</v>
      </c>
      <c r="E9939" t="s">
        <v>11853</v>
      </c>
      <c r="F9939" s="30" t="s">
        <v>20072</v>
      </c>
      <c r="G9939">
        <v>6.4</v>
      </c>
      <c r="H9939">
        <v>4.2</v>
      </c>
      <c r="I9939">
        <v>18</v>
      </c>
      <c r="J9939">
        <v>0</v>
      </c>
      <c r="K9939" s="13">
        <v>0.28600000000000003</v>
      </c>
      <c r="L9939" s="13">
        <v>4.2000000000000003E-2</v>
      </c>
      <c r="M9939" s="13">
        <v>6.4000000000000001E-2</v>
      </c>
      <c r="N9939" s="13">
        <v>0.18</v>
      </c>
      <c r="O9939" s="13">
        <v>0</v>
      </c>
      <c r="P9939" s="12" t="str">
        <f>LEFT(Tabela2[[#This Row],[Código]],2)</f>
        <v>86</v>
      </c>
    </row>
    <row r="9940" spans="2:16" ht="15" customHeight="1" x14ac:dyDescent="0.25">
      <c r="B9940" s="36" t="str">
        <f>LOOKUP(Tabela2[[#This Row],[RESUMO]],Tabela3[Grupo],Tabela3[Meus produtos])</f>
        <v>Não</v>
      </c>
      <c r="C9940" s="30" t="s">
        <v>9441</v>
      </c>
      <c r="D9940" t="s">
        <v>21238</v>
      </c>
      <c r="E9940" t="s">
        <v>11853</v>
      </c>
      <c r="F9940" s="30" t="s">
        <v>20073</v>
      </c>
      <c r="G9940">
        <v>6.4</v>
      </c>
      <c r="H9940">
        <v>4.2</v>
      </c>
      <c r="I9940">
        <v>18</v>
      </c>
      <c r="J9940">
        <v>0</v>
      </c>
      <c r="K9940" s="13">
        <v>0.28600000000000003</v>
      </c>
      <c r="L9940" s="13">
        <v>4.2000000000000003E-2</v>
      </c>
      <c r="M9940" s="13">
        <v>6.4000000000000001E-2</v>
      </c>
      <c r="N9940" s="13">
        <v>0.18</v>
      </c>
      <c r="O9940" s="13">
        <v>0</v>
      </c>
      <c r="P9940" s="12" t="str">
        <f>LEFT(Tabela2[[#This Row],[Código]],2)</f>
        <v>86</v>
      </c>
    </row>
    <row r="9941" spans="2:16" ht="15" customHeight="1" x14ac:dyDescent="0.25">
      <c r="B9941" s="36" t="str">
        <f>LOOKUP(Tabela2[[#This Row],[RESUMO]],Tabela3[Grupo],Tabela3[Meus produtos])</f>
        <v>Não</v>
      </c>
      <c r="C9941" s="30" t="s">
        <v>9442</v>
      </c>
      <c r="D9941" t="s">
        <v>21238</v>
      </c>
      <c r="E9941" t="s">
        <v>11853</v>
      </c>
      <c r="F9941" s="30" t="s">
        <v>20074</v>
      </c>
      <c r="G9941">
        <v>6.4</v>
      </c>
      <c r="H9941">
        <v>4.2</v>
      </c>
      <c r="I9941">
        <v>18</v>
      </c>
      <c r="J9941">
        <v>0</v>
      </c>
      <c r="K9941" s="13">
        <v>0.28600000000000003</v>
      </c>
      <c r="L9941" s="13">
        <v>4.2000000000000003E-2</v>
      </c>
      <c r="M9941" s="13">
        <v>6.4000000000000001E-2</v>
      </c>
      <c r="N9941" s="13">
        <v>0.18</v>
      </c>
      <c r="O9941" s="13">
        <v>0</v>
      </c>
      <c r="P9941" s="12" t="str">
        <f>LEFT(Tabela2[[#This Row],[Código]],2)</f>
        <v>86</v>
      </c>
    </row>
    <row r="9942" spans="2:16" ht="15" customHeight="1" x14ac:dyDescent="0.25">
      <c r="B9942" s="36" t="str">
        <f>LOOKUP(Tabela2[[#This Row],[RESUMO]],Tabela3[Grupo],Tabela3[Meus produtos])</f>
        <v>Não</v>
      </c>
      <c r="C9942" s="30" t="s">
        <v>9443</v>
      </c>
      <c r="D9942" t="s">
        <v>21238</v>
      </c>
      <c r="E9942" t="s">
        <v>11853</v>
      </c>
      <c r="F9942" s="30" t="s">
        <v>20075</v>
      </c>
      <c r="G9942">
        <v>6.4</v>
      </c>
      <c r="H9942">
        <v>4.2</v>
      </c>
      <c r="I9942">
        <v>18</v>
      </c>
      <c r="J9942">
        <v>0</v>
      </c>
      <c r="K9942" s="13">
        <v>0.28600000000000003</v>
      </c>
      <c r="L9942" s="13">
        <v>4.2000000000000003E-2</v>
      </c>
      <c r="M9942" s="13">
        <v>6.4000000000000001E-2</v>
      </c>
      <c r="N9942" s="13">
        <v>0.18</v>
      </c>
      <c r="O9942" s="13">
        <v>0</v>
      </c>
      <c r="P9942" s="12" t="str">
        <f>LEFT(Tabela2[[#This Row],[Código]],2)</f>
        <v>86</v>
      </c>
    </row>
    <row r="9943" spans="2:16" ht="15" customHeight="1" x14ac:dyDescent="0.25">
      <c r="B9943" s="36" t="str">
        <f>LOOKUP(Tabela2[[#This Row],[RESUMO]],Tabela3[Grupo],Tabela3[Meus produtos])</f>
        <v>Não</v>
      </c>
      <c r="C9943" s="30" t="s">
        <v>9444</v>
      </c>
      <c r="D9943" t="s">
        <v>21238</v>
      </c>
      <c r="E9943" t="s">
        <v>11853</v>
      </c>
      <c r="F9943" s="30" t="s">
        <v>20076</v>
      </c>
      <c r="G9943">
        <v>18.95</v>
      </c>
      <c r="H9943">
        <v>13.45</v>
      </c>
      <c r="I9943">
        <v>12</v>
      </c>
      <c r="J9943">
        <v>0</v>
      </c>
      <c r="K9943" s="13">
        <v>0.44399999999999995</v>
      </c>
      <c r="L9943" s="13">
        <v>0.13449999999999998</v>
      </c>
      <c r="M9943" s="13">
        <v>0.1895</v>
      </c>
      <c r="N9943" s="13">
        <v>0.12</v>
      </c>
      <c r="O9943" s="13">
        <v>0</v>
      </c>
      <c r="P9943" s="12" t="str">
        <f>LEFT(Tabela2[[#This Row],[Código]],2)</f>
        <v>87</v>
      </c>
    </row>
    <row r="9944" spans="2:16" ht="15" customHeight="1" x14ac:dyDescent="0.25">
      <c r="B9944" s="36" t="str">
        <f>LOOKUP(Tabela2[[#This Row],[RESUMO]],Tabela3[Grupo],Tabela3[Meus produtos])</f>
        <v>Não</v>
      </c>
      <c r="C9944" s="30" t="s">
        <v>9445</v>
      </c>
      <c r="D9944" t="s">
        <v>21238</v>
      </c>
      <c r="E9944" t="s">
        <v>11853</v>
      </c>
      <c r="F9944" s="30" t="s">
        <v>20077</v>
      </c>
      <c r="G9944">
        <v>22.84</v>
      </c>
      <c r="H9944">
        <v>13.45</v>
      </c>
      <c r="I9944">
        <v>12</v>
      </c>
      <c r="J9944">
        <v>0</v>
      </c>
      <c r="K9944" s="13">
        <v>0.4829</v>
      </c>
      <c r="L9944" s="13">
        <v>0.13449999999999998</v>
      </c>
      <c r="M9944" s="13">
        <v>0.22839999999999999</v>
      </c>
      <c r="N9944" s="13">
        <v>0.12</v>
      </c>
      <c r="O9944" s="13">
        <v>0</v>
      </c>
      <c r="P9944" s="12" t="str">
        <f>LEFT(Tabela2[[#This Row],[Código]],2)</f>
        <v>87</v>
      </c>
    </row>
    <row r="9945" spans="2:16" ht="15" customHeight="1" x14ac:dyDescent="0.25">
      <c r="B9945" s="36" t="str">
        <f>LOOKUP(Tabela2[[#This Row],[RESUMO]],Tabela3[Grupo],Tabela3[Meus produtos])</f>
        <v>Não</v>
      </c>
      <c r="C9945" s="30" t="s">
        <v>9446</v>
      </c>
      <c r="D9945" t="s">
        <v>21238</v>
      </c>
      <c r="E9945" t="s">
        <v>11853</v>
      </c>
      <c r="F9945" s="30" t="s">
        <v>20078</v>
      </c>
      <c r="G9945">
        <v>18.95</v>
      </c>
      <c r="H9945">
        <v>13.45</v>
      </c>
      <c r="I9945">
        <v>12</v>
      </c>
      <c r="J9945">
        <v>0</v>
      </c>
      <c r="K9945" s="13">
        <v>0.44399999999999995</v>
      </c>
      <c r="L9945" s="13">
        <v>0.13449999999999998</v>
      </c>
      <c r="M9945" s="13">
        <v>0.1895</v>
      </c>
      <c r="N9945" s="13">
        <v>0.12</v>
      </c>
      <c r="O9945" s="13">
        <v>0</v>
      </c>
      <c r="P9945" s="12" t="str">
        <f>LEFT(Tabela2[[#This Row],[Código]],2)</f>
        <v>87</v>
      </c>
    </row>
    <row r="9946" spans="2:16" ht="15" customHeight="1" x14ac:dyDescent="0.25">
      <c r="B9946" s="36" t="str">
        <f>LOOKUP(Tabela2[[#This Row],[RESUMO]],Tabela3[Grupo],Tabela3[Meus produtos])</f>
        <v>Não</v>
      </c>
      <c r="C9946" s="30" t="s">
        <v>22451</v>
      </c>
      <c r="D9946" t="s">
        <v>21238</v>
      </c>
      <c r="E9946" t="s">
        <v>11853</v>
      </c>
      <c r="F9946" s="30" t="s">
        <v>22452</v>
      </c>
      <c r="G9946">
        <v>20.309999999999999</v>
      </c>
      <c r="H9946">
        <v>14.81</v>
      </c>
      <c r="I9946">
        <v>12</v>
      </c>
      <c r="J9946">
        <v>0</v>
      </c>
      <c r="K9946" s="13">
        <v>0.47119999999999995</v>
      </c>
      <c r="L9946" s="13">
        <v>0.14810000000000001</v>
      </c>
      <c r="M9946" s="13">
        <v>0.20309999999999997</v>
      </c>
      <c r="N9946" s="13">
        <v>0.12</v>
      </c>
      <c r="O9946" s="13">
        <v>0</v>
      </c>
      <c r="P9946" s="12" t="str">
        <f>LEFT(Tabela2[[#This Row],[Código]],2)</f>
        <v>87</v>
      </c>
    </row>
    <row r="9947" spans="2:16" ht="15" customHeight="1" x14ac:dyDescent="0.25">
      <c r="B9947" s="36" t="str">
        <f>LOOKUP(Tabela2[[#This Row],[RESUMO]],Tabela3[Grupo],Tabela3[Meus produtos])</f>
        <v>Não</v>
      </c>
      <c r="C9947" s="30" t="s">
        <v>22451</v>
      </c>
      <c r="D9947" t="s">
        <v>124</v>
      </c>
      <c r="E9947" t="s">
        <v>11853</v>
      </c>
      <c r="F9947" s="30" t="s">
        <v>22452</v>
      </c>
      <c r="G9947">
        <v>18.95</v>
      </c>
      <c r="H9947">
        <v>13.45</v>
      </c>
      <c r="I9947">
        <v>12</v>
      </c>
      <c r="J9947">
        <v>0</v>
      </c>
      <c r="K9947" s="13">
        <v>0.44399999999999995</v>
      </c>
      <c r="L9947" s="13">
        <v>0.13449999999999998</v>
      </c>
      <c r="M9947" s="13">
        <v>0.1895</v>
      </c>
      <c r="N9947" s="13">
        <v>0.12</v>
      </c>
      <c r="O9947" s="13">
        <v>0</v>
      </c>
      <c r="P9947" s="12" t="str">
        <f>LEFT(Tabela2[[#This Row],[Código]],2)</f>
        <v>87</v>
      </c>
    </row>
    <row r="9948" spans="2:16" ht="15" customHeight="1" x14ac:dyDescent="0.25">
      <c r="B9948" s="36" t="str">
        <f>LOOKUP(Tabela2[[#This Row],[RESUMO]],Tabela3[Grupo],Tabela3[Meus produtos])</f>
        <v>Não</v>
      </c>
      <c r="C9948" s="30" t="s">
        <v>22453</v>
      </c>
      <c r="D9948" t="s">
        <v>21238</v>
      </c>
      <c r="E9948" t="s">
        <v>11853</v>
      </c>
      <c r="F9948" s="30" t="s">
        <v>22454</v>
      </c>
      <c r="G9948">
        <v>20.309999999999999</v>
      </c>
      <c r="H9948">
        <v>14.81</v>
      </c>
      <c r="I9948">
        <v>12</v>
      </c>
      <c r="J9948">
        <v>0</v>
      </c>
      <c r="K9948" s="13">
        <v>0.47119999999999995</v>
      </c>
      <c r="L9948" s="13">
        <v>0.14810000000000001</v>
      </c>
      <c r="M9948" s="13">
        <v>0.20309999999999997</v>
      </c>
      <c r="N9948" s="13">
        <v>0.12</v>
      </c>
      <c r="O9948" s="13">
        <v>0</v>
      </c>
      <c r="P9948" s="12" t="str">
        <f>LEFT(Tabela2[[#This Row],[Código]],2)</f>
        <v>87</v>
      </c>
    </row>
    <row r="9949" spans="2:16" ht="15" customHeight="1" x14ac:dyDescent="0.25">
      <c r="B9949" s="36" t="str">
        <f>LOOKUP(Tabela2[[#This Row],[RESUMO]],Tabela3[Grupo],Tabela3[Meus produtos])</f>
        <v>Não</v>
      </c>
      <c r="C9949" s="30" t="s">
        <v>22453</v>
      </c>
      <c r="D9949" t="s">
        <v>124</v>
      </c>
      <c r="E9949" t="s">
        <v>11853</v>
      </c>
      <c r="F9949" s="30" t="s">
        <v>22454</v>
      </c>
      <c r="G9949">
        <v>18.95</v>
      </c>
      <c r="H9949">
        <v>13.45</v>
      </c>
      <c r="I9949">
        <v>12</v>
      </c>
      <c r="J9949">
        <v>0</v>
      </c>
      <c r="K9949" s="13">
        <v>0.44399999999999995</v>
      </c>
      <c r="L9949" s="13">
        <v>0.13449999999999998</v>
      </c>
      <c r="M9949" s="13">
        <v>0.1895</v>
      </c>
      <c r="N9949" s="13">
        <v>0.12</v>
      </c>
      <c r="O9949" s="13">
        <v>0</v>
      </c>
      <c r="P9949" s="12" t="str">
        <f>LEFT(Tabela2[[#This Row],[Código]],2)</f>
        <v>87</v>
      </c>
    </row>
    <row r="9950" spans="2:16" ht="15" customHeight="1" x14ac:dyDescent="0.25">
      <c r="B9950" s="36" t="str">
        <f>LOOKUP(Tabela2[[#This Row],[RESUMO]],Tabela3[Grupo],Tabela3[Meus produtos])</f>
        <v>Não</v>
      </c>
      <c r="C9950" s="30" t="s">
        <v>22455</v>
      </c>
      <c r="D9950" t="s">
        <v>21238</v>
      </c>
      <c r="E9950" t="s">
        <v>11853</v>
      </c>
      <c r="F9950" s="30" t="s">
        <v>22456</v>
      </c>
      <c r="G9950">
        <v>20.309999999999999</v>
      </c>
      <c r="H9950">
        <v>14.81</v>
      </c>
      <c r="I9950">
        <v>12</v>
      </c>
      <c r="J9950">
        <v>0</v>
      </c>
      <c r="K9950" s="13">
        <v>0.47119999999999995</v>
      </c>
      <c r="L9950" s="13">
        <v>0.14810000000000001</v>
      </c>
      <c r="M9950" s="13">
        <v>0.20309999999999997</v>
      </c>
      <c r="N9950" s="13">
        <v>0.12</v>
      </c>
      <c r="O9950" s="13">
        <v>0</v>
      </c>
      <c r="P9950" s="12" t="str">
        <f>LEFT(Tabela2[[#This Row],[Código]],2)</f>
        <v>87</v>
      </c>
    </row>
    <row r="9951" spans="2:16" ht="15" customHeight="1" x14ac:dyDescent="0.25">
      <c r="B9951" s="36" t="str">
        <f>LOOKUP(Tabela2[[#This Row],[RESUMO]],Tabela3[Grupo],Tabela3[Meus produtos])</f>
        <v>Não</v>
      </c>
      <c r="C9951" s="30" t="s">
        <v>22455</v>
      </c>
      <c r="D9951" t="s">
        <v>124</v>
      </c>
      <c r="E9951" t="s">
        <v>11853</v>
      </c>
      <c r="F9951" s="30" t="s">
        <v>22456</v>
      </c>
      <c r="G9951">
        <v>18.95</v>
      </c>
      <c r="H9951">
        <v>13.45</v>
      </c>
      <c r="I9951">
        <v>12</v>
      </c>
      <c r="J9951">
        <v>0</v>
      </c>
      <c r="K9951" s="13">
        <v>0.44399999999999995</v>
      </c>
      <c r="L9951" s="13">
        <v>0.13449999999999998</v>
      </c>
      <c r="M9951" s="13">
        <v>0.1895</v>
      </c>
      <c r="N9951" s="13">
        <v>0.12</v>
      </c>
      <c r="O9951" s="13">
        <v>0</v>
      </c>
      <c r="P9951" s="12" t="str">
        <f>LEFT(Tabela2[[#This Row],[Código]],2)</f>
        <v>87</v>
      </c>
    </row>
    <row r="9952" spans="2:16" ht="15" customHeight="1" x14ac:dyDescent="0.25">
      <c r="B9952" s="36" t="str">
        <f>LOOKUP(Tabela2[[#This Row],[RESUMO]],Tabela3[Grupo],Tabela3[Meus produtos])</f>
        <v>Não</v>
      </c>
      <c r="C9952" s="30" t="s">
        <v>22457</v>
      </c>
      <c r="D9952" t="s">
        <v>21238</v>
      </c>
      <c r="E9952" t="s">
        <v>11853</v>
      </c>
      <c r="F9952" s="30" t="s">
        <v>22458</v>
      </c>
      <c r="G9952">
        <v>15.45</v>
      </c>
      <c r="H9952">
        <v>13.45</v>
      </c>
      <c r="I9952">
        <v>12</v>
      </c>
      <c r="J9952">
        <v>0</v>
      </c>
      <c r="K9952" s="13">
        <v>0.40899999999999997</v>
      </c>
      <c r="L9952" s="13">
        <v>0.13449999999999998</v>
      </c>
      <c r="M9952" s="13">
        <v>0.1545</v>
      </c>
      <c r="N9952" s="13">
        <v>0.12</v>
      </c>
      <c r="O9952" s="13">
        <v>0</v>
      </c>
      <c r="P9952" s="12" t="str">
        <f>LEFT(Tabela2[[#This Row],[Código]],2)</f>
        <v>87</v>
      </c>
    </row>
    <row r="9953" spans="2:16" ht="15" customHeight="1" x14ac:dyDescent="0.25">
      <c r="B9953" s="36" t="str">
        <f>LOOKUP(Tabela2[[#This Row],[RESUMO]],Tabela3[Grupo],Tabela3[Meus produtos])</f>
        <v>Não</v>
      </c>
      <c r="C9953" s="30" t="s">
        <v>22459</v>
      </c>
      <c r="D9953" t="s">
        <v>21238</v>
      </c>
      <c r="E9953" t="s">
        <v>11853</v>
      </c>
      <c r="F9953" s="30" t="s">
        <v>12</v>
      </c>
      <c r="G9953">
        <v>20.309999999999999</v>
      </c>
      <c r="H9953">
        <v>14.81</v>
      </c>
      <c r="I9953">
        <v>12</v>
      </c>
      <c r="J9953">
        <v>0</v>
      </c>
      <c r="K9953" s="13">
        <v>0.47119999999999995</v>
      </c>
      <c r="L9953" s="13">
        <v>0.14810000000000001</v>
      </c>
      <c r="M9953" s="13">
        <v>0.20309999999999997</v>
      </c>
      <c r="N9953" s="13">
        <v>0.12</v>
      </c>
      <c r="O9953" s="13">
        <v>0</v>
      </c>
      <c r="P9953" s="12" t="str">
        <f>LEFT(Tabela2[[#This Row],[Código]],2)</f>
        <v>87</v>
      </c>
    </row>
    <row r="9954" spans="2:16" ht="15" customHeight="1" x14ac:dyDescent="0.25">
      <c r="B9954" s="36" t="str">
        <f>LOOKUP(Tabela2[[#This Row],[RESUMO]],Tabela3[Grupo],Tabela3[Meus produtos])</f>
        <v>Não</v>
      </c>
      <c r="C9954" s="30" t="s">
        <v>22459</v>
      </c>
      <c r="D9954" t="s">
        <v>124</v>
      </c>
      <c r="E9954" t="s">
        <v>11853</v>
      </c>
      <c r="F9954" s="30" t="s">
        <v>12</v>
      </c>
      <c r="G9954">
        <v>18.95</v>
      </c>
      <c r="H9954">
        <v>13.45</v>
      </c>
      <c r="I9954">
        <v>12</v>
      </c>
      <c r="J9954">
        <v>0</v>
      </c>
      <c r="K9954" s="13">
        <v>0.44399999999999995</v>
      </c>
      <c r="L9954" s="13">
        <v>0.13449999999999998</v>
      </c>
      <c r="M9954" s="13">
        <v>0.1895</v>
      </c>
      <c r="N9954" s="13">
        <v>0.12</v>
      </c>
      <c r="O9954" s="13">
        <v>0</v>
      </c>
      <c r="P9954" s="12" t="str">
        <f>LEFT(Tabela2[[#This Row],[Código]],2)</f>
        <v>87</v>
      </c>
    </row>
    <row r="9955" spans="2:16" ht="15" customHeight="1" x14ac:dyDescent="0.25">
      <c r="B9955" s="36" t="str">
        <f>LOOKUP(Tabela2[[#This Row],[RESUMO]],Tabela3[Grupo],Tabela3[Meus produtos])</f>
        <v>Não</v>
      </c>
      <c r="C9955" s="30" t="s">
        <v>22460</v>
      </c>
      <c r="D9955" t="s">
        <v>21238</v>
      </c>
      <c r="E9955" t="s">
        <v>11853</v>
      </c>
      <c r="F9955" s="30" t="s">
        <v>22458</v>
      </c>
      <c r="G9955">
        <v>15.45</v>
      </c>
      <c r="H9955">
        <v>13.45</v>
      </c>
      <c r="I9955">
        <v>12</v>
      </c>
      <c r="J9955">
        <v>0</v>
      </c>
      <c r="K9955" s="13">
        <v>0.40899999999999997</v>
      </c>
      <c r="L9955" s="13">
        <v>0.13449999999999998</v>
      </c>
      <c r="M9955" s="13">
        <v>0.1545</v>
      </c>
      <c r="N9955" s="13">
        <v>0.12</v>
      </c>
      <c r="O9955" s="13">
        <v>0</v>
      </c>
      <c r="P9955" s="12" t="str">
        <f>LEFT(Tabela2[[#This Row],[Código]],2)</f>
        <v>87</v>
      </c>
    </row>
    <row r="9956" spans="2:16" ht="15" customHeight="1" x14ac:dyDescent="0.25">
      <c r="B9956" s="36" t="str">
        <f>LOOKUP(Tabela2[[#This Row],[RESUMO]],Tabela3[Grupo],Tabela3[Meus produtos])</f>
        <v>Não</v>
      </c>
      <c r="C9956" s="30" t="s">
        <v>22461</v>
      </c>
      <c r="D9956" t="s">
        <v>21238</v>
      </c>
      <c r="E9956" t="s">
        <v>11853</v>
      </c>
      <c r="F9956" s="30" t="s">
        <v>12</v>
      </c>
      <c r="G9956">
        <v>20.309999999999999</v>
      </c>
      <c r="H9956">
        <v>14.81</v>
      </c>
      <c r="I9956">
        <v>12</v>
      </c>
      <c r="J9956">
        <v>0</v>
      </c>
      <c r="K9956" s="13">
        <v>0.47119999999999995</v>
      </c>
      <c r="L9956" s="13">
        <v>0.14810000000000001</v>
      </c>
      <c r="M9956" s="13">
        <v>0.20309999999999997</v>
      </c>
      <c r="N9956" s="13">
        <v>0.12</v>
      </c>
      <c r="O9956" s="13">
        <v>0</v>
      </c>
      <c r="P9956" s="12" t="str">
        <f>LEFT(Tabela2[[#This Row],[Código]],2)</f>
        <v>87</v>
      </c>
    </row>
    <row r="9957" spans="2:16" ht="15" customHeight="1" x14ac:dyDescent="0.25">
      <c r="B9957" s="36" t="str">
        <f>LOOKUP(Tabela2[[#This Row],[RESUMO]],Tabela3[Grupo],Tabela3[Meus produtos])</f>
        <v>Não</v>
      </c>
      <c r="C9957" s="30" t="s">
        <v>22461</v>
      </c>
      <c r="D9957" t="s">
        <v>124</v>
      </c>
      <c r="E9957" t="s">
        <v>11853</v>
      </c>
      <c r="F9957" s="30" t="s">
        <v>12</v>
      </c>
      <c r="G9957">
        <v>18.95</v>
      </c>
      <c r="H9957">
        <v>13.45</v>
      </c>
      <c r="I9957">
        <v>12</v>
      </c>
      <c r="J9957">
        <v>0</v>
      </c>
      <c r="K9957" s="13">
        <v>0.44399999999999995</v>
      </c>
      <c r="L9957" s="13">
        <v>0.13449999999999998</v>
      </c>
      <c r="M9957" s="13">
        <v>0.1895</v>
      </c>
      <c r="N9957" s="13">
        <v>0.12</v>
      </c>
      <c r="O9957" s="13">
        <v>0</v>
      </c>
      <c r="P9957" s="12" t="str">
        <f>LEFT(Tabela2[[#This Row],[Código]],2)</f>
        <v>87</v>
      </c>
    </row>
    <row r="9958" spans="2:16" ht="15" customHeight="1" x14ac:dyDescent="0.25">
      <c r="B9958" s="36" t="str">
        <f>LOOKUP(Tabela2[[#This Row],[RESUMO]],Tabela3[Grupo],Tabela3[Meus produtos])</f>
        <v>Não</v>
      </c>
      <c r="C9958" s="30" t="s">
        <v>9447</v>
      </c>
      <c r="D9958" t="s">
        <v>21238</v>
      </c>
      <c r="E9958" t="s">
        <v>11853</v>
      </c>
      <c r="F9958" s="30" t="s">
        <v>22641</v>
      </c>
      <c r="G9958">
        <v>47.6</v>
      </c>
      <c r="H9958">
        <v>27.45</v>
      </c>
      <c r="I9958">
        <v>12</v>
      </c>
      <c r="J9958">
        <v>0</v>
      </c>
      <c r="K9958" s="13">
        <v>0.87049999999999994</v>
      </c>
      <c r="L9958" s="13">
        <v>0.27449999999999997</v>
      </c>
      <c r="M9958" s="13">
        <v>0.47600000000000003</v>
      </c>
      <c r="N9958" s="13">
        <v>0.12</v>
      </c>
      <c r="O9958" s="13">
        <v>0</v>
      </c>
      <c r="P9958" s="12" t="str">
        <f>LEFT(Tabela2[[#This Row],[Código]],2)</f>
        <v>87</v>
      </c>
    </row>
    <row r="9959" spans="2:16" ht="15" customHeight="1" x14ac:dyDescent="0.25">
      <c r="B9959" s="36" t="str">
        <f>LOOKUP(Tabela2[[#This Row],[RESUMO]],Tabela3[Grupo],Tabela3[Meus produtos])</f>
        <v>Não</v>
      </c>
      <c r="C9959" s="30" t="s">
        <v>9447</v>
      </c>
      <c r="D9959" t="s">
        <v>124</v>
      </c>
      <c r="E9959" t="s">
        <v>11853</v>
      </c>
      <c r="F9959" s="30" t="s">
        <v>22642</v>
      </c>
      <c r="G9959">
        <v>39.96</v>
      </c>
      <c r="H9959">
        <v>19.809999999999999</v>
      </c>
      <c r="I9959">
        <v>12</v>
      </c>
      <c r="J9959">
        <v>0</v>
      </c>
      <c r="K9959" s="13">
        <v>0.7177</v>
      </c>
      <c r="L9959" s="13">
        <v>0.1981</v>
      </c>
      <c r="M9959" s="13">
        <v>0.39960000000000001</v>
      </c>
      <c r="N9959" s="13">
        <v>0.12</v>
      </c>
      <c r="O9959" s="13">
        <v>0</v>
      </c>
      <c r="P9959" s="12" t="str">
        <f>LEFT(Tabela2[[#This Row],[Código]],2)</f>
        <v>87</v>
      </c>
    </row>
    <row r="9960" spans="2:16" ht="15" customHeight="1" x14ac:dyDescent="0.25">
      <c r="B9960" s="36" t="str">
        <f>LOOKUP(Tabela2[[#This Row],[RESUMO]],Tabela3[Grupo],Tabela3[Meus produtos])</f>
        <v>Não</v>
      </c>
      <c r="C9960" s="30" t="s">
        <v>9447</v>
      </c>
      <c r="D9960" t="s">
        <v>127</v>
      </c>
      <c r="E9960" t="s">
        <v>11853</v>
      </c>
      <c r="F9960" s="30" t="s">
        <v>21573</v>
      </c>
      <c r="G9960">
        <v>33.6</v>
      </c>
      <c r="H9960">
        <v>13.45</v>
      </c>
      <c r="I9960">
        <v>12</v>
      </c>
      <c r="J9960">
        <v>0</v>
      </c>
      <c r="K9960" s="13">
        <v>0.59050000000000002</v>
      </c>
      <c r="L9960" s="13">
        <v>0.13449999999999998</v>
      </c>
      <c r="M9960" s="13">
        <v>0.33600000000000002</v>
      </c>
      <c r="N9960" s="13">
        <v>0.12</v>
      </c>
      <c r="O9960" s="13">
        <v>0</v>
      </c>
      <c r="P9960" s="12" t="str">
        <f>LEFT(Tabela2[[#This Row],[Código]],2)</f>
        <v>87</v>
      </c>
    </row>
    <row r="9961" spans="2:16" ht="15" customHeight="1" x14ac:dyDescent="0.25">
      <c r="B9961" s="36" t="str">
        <f>LOOKUP(Tabela2[[#This Row],[RESUMO]],Tabela3[Grupo],Tabela3[Meus produtos])</f>
        <v>Não</v>
      </c>
      <c r="C9961" s="30" t="s">
        <v>22462</v>
      </c>
      <c r="D9961" t="s">
        <v>21238</v>
      </c>
      <c r="E9961" t="s">
        <v>11853</v>
      </c>
      <c r="F9961" s="30" t="s">
        <v>22463</v>
      </c>
      <c r="G9961">
        <v>47.6</v>
      </c>
      <c r="H9961">
        <v>27.45</v>
      </c>
      <c r="I9961">
        <v>12</v>
      </c>
      <c r="J9961">
        <v>0</v>
      </c>
      <c r="K9961" s="13">
        <v>0.87049999999999994</v>
      </c>
      <c r="L9961" s="13">
        <v>0.27449999999999997</v>
      </c>
      <c r="M9961" s="13">
        <v>0.47600000000000003</v>
      </c>
      <c r="N9961" s="13">
        <v>0.12</v>
      </c>
      <c r="O9961" s="13">
        <v>0</v>
      </c>
      <c r="P9961" s="12" t="str">
        <f>LEFT(Tabela2[[#This Row],[Código]],2)</f>
        <v>87</v>
      </c>
    </row>
    <row r="9962" spans="2:16" ht="15" customHeight="1" x14ac:dyDescent="0.25">
      <c r="B9962" s="36" t="str">
        <f>LOOKUP(Tabela2[[#This Row],[RESUMO]],Tabela3[Grupo],Tabela3[Meus produtos])</f>
        <v>Não</v>
      </c>
      <c r="C9962" s="30" t="s">
        <v>22462</v>
      </c>
      <c r="D9962" t="s">
        <v>124</v>
      </c>
      <c r="E9962" t="s">
        <v>11853</v>
      </c>
      <c r="F9962" s="30" t="s">
        <v>22463</v>
      </c>
      <c r="G9962">
        <v>39.96</v>
      </c>
      <c r="H9962">
        <v>19.809999999999999</v>
      </c>
      <c r="I9962">
        <v>12</v>
      </c>
      <c r="J9962">
        <v>0</v>
      </c>
      <c r="K9962" s="13">
        <v>0.7177</v>
      </c>
      <c r="L9962" s="13">
        <v>0.1981</v>
      </c>
      <c r="M9962" s="13">
        <v>0.39960000000000001</v>
      </c>
      <c r="N9962" s="13">
        <v>0.12</v>
      </c>
      <c r="O9962" s="13">
        <v>0</v>
      </c>
      <c r="P9962" s="12" t="str">
        <f>LEFT(Tabela2[[#This Row],[Código]],2)</f>
        <v>87</v>
      </c>
    </row>
    <row r="9963" spans="2:16" ht="15" customHeight="1" x14ac:dyDescent="0.25">
      <c r="B9963" s="36" t="str">
        <f>LOOKUP(Tabela2[[#This Row],[RESUMO]],Tabela3[Grupo],Tabela3[Meus produtos])</f>
        <v>Não</v>
      </c>
      <c r="C9963" s="30" t="s">
        <v>22462</v>
      </c>
      <c r="D9963" t="s">
        <v>127</v>
      </c>
      <c r="E9963" t="s">
        <v>11853</v>
      </c>
      <c r="F9963" s="30" t="s">
        <v>22463</v>
      </c>
      <c r="G9963">
        <v>33.6</v>
      </c>
      <c r="H9963">
        <v>13.45</v>
      </c>
      <c r="I9963">
        <v>12</v>
      </c>
      <c r="J9963">
        <v>0</v>
      </c>
      <c r="K9963" s="13">
        <v>0.59050000000000002</v>
      </c>
      <c r="L9963" s="13">
        <v>0.13449999999999998</v>
      </c>
      <c r="M9963" s="13">
        <v>0.33600000000000002</v>
      </c>
      <c r="N9963" s="13">
        <v>0.12</v>
      </c>
      <c r="O9963" s="13">
        <v>0</v>
      </c>
      <c r="P9963" s="12" t="str">
        <f>LEFT(Tabela2[[#This Row],[Código]],2)</f>
        <v>87</v>
      </c>
    </row>
    <row r="9964" spans="2:16" ht="15" customHeight="1" x14ac:dyDescent="0.25">
      <c r="B9964" s="36" t="str">
        <f>LOOKUP(Tabela2[[#This Row],[RESUMO]],Tabela3[Grupo],Tabela3[Meus produtos])</f>
        <v>Não</v>
      </c>
      <c r="C9964" s="30" t="s">
        <v>22464</v>
      </c>
      <c r="D9964" t="s">
        <v>21238</v>
      </c>
      <c r="E9964" t="s">
        <v>11853</v>
      </c>
      <c r="F9964" s="30" t="s">
        <v>22465</v>
      </c>
      <c r="G9964">
        <v>47.6</v>
      </c>
      <c r="H9964">
        <v>27.45</v>
      </c>
      <c r="I9964">
        <v>12</v>
      </c>
      <c r="J9964">
        <v>0</v>
      </c>
      <c r="K9964" s="13">
        <v>0.87049999999999994</v>
      </c>
      <c r="L9964" s="13">
        <v>0.27449999999999997</v>
      </c>
      <c r="M9964" s="13">
        <v>0.47600000000000003</v>
      </c>
      <c r="N9964" s="13">
        <v>0.12</v>
      </c>
      <c r="O9964" s="13">
        <v>0</v>
      </c>
      <c r="P9964" s="12" t="str">
        <f>LEFT(Tabela2[[#This Row],[Código]],2)</f>
        <v>87</v>
      </c>
    </row>
    <row r="9965" spans="2:16" ht="15" customHeight="1" x14ac:dyDescent="0.25">
      <c r="B9965" s="36" t="str">
        <f>LOOKUP(Tabela2[[#This Row],[RESUMO]],Tabela3[Grupo],Tabela3[Meus produtos])</f>
        <v>Não</v>
      </c>
      <c r="C9965" s="30" t="s">
        <v>22464</v>
      </c>
      <c r="D9965" t="s">
        <v>124</v>
      </c>
      <c r="E9965" t="s">
        <v>11853</v>
      </c>
      <c r="F9965" s="30" t="s">
        <v>22465</v>
      </c>
      <c r="G9965">
        <v>39.96</v>
      </c>
      <c r="H9965">
        <v>19.809999999999999</v>
      </c>
      <c r="I9965">
        <v>12</v>
      </c>
      <c r="J9965">
        <v>0</v>
      </c>
      <c r="K9965" s="13">
        <v>0.7177</v>
      </c>
      <c r="L9965" s="13">
        <v>0.1981</v>
      </c>
      <c r="M9965" s="13">
        <v>0.39960000000000001</v>
      </c>
      <c r="N9965" s="13">
        <v>0.12</v>
      </c>
      <c r="O9965" s="13">
        <v>0</v>
      </c>
      <c r="P9965" s="12" t="str">
        <f>LEFT(Tabela2[[#This Row],[Código]],2)</f>
        <v>87</v>
      </c>
    </row>
    <row r="9966" spans="2:16" ht="15" customHeight="1" x14ac:dyDescent="0.25">
      <c r="B9966" s="36" t="str">
        <f>LOOKUP(Tabela2[[#This Row],[RESUMO]],Tabela3[Grupo],Tabela3[Meus produtos])</f>
        <v>Não</v>
      </c>
      <c r="C9966" s="30" t="s">
        <v>22464</v>
      </c>
      <c r="D9966" t="s">
        <v>127</v>
      </c>
      <c r="E9966" t="s">
        <v>11853</v>
      </c>
      <c r="F9966" s="30" t="s">
        <v>22465</v>
      </c>
      <c r="G9966">
        <v>33.6</v>
      </c>
      <c r="H9966">
        <v>13.45</v>
      </c>
      <c r="I9966">
        <v>12</v>
      </c>
      <c r="J9966">
        <v>0</v>
      </c>
      <c r="K9966" s="13">
        <v>0.59050000000000002</v>
      </c>
      <c r="L9966" s="13">
        <v>0.13449999999999998</v>
      </c>
      <c r="M9966" s="13">
        <v>0.33600000000000002</v>
      </c>
      <c r="N9966" s="13">
        <v>0.12</v>
      </c>
      <c r="O9966" s="13">
        <v>0</v>
      </c>
      <c r="P9966" s="12" t="str">
        <f>LEFT(Tabela2[[#This Row],[Código]],2)</f>
        <v>87</v>
      </c>
    </row>
    <row r="9967" spans="2:16" ht="15" customHeight="1" x14ac:dyDescent="0.25">
      <c r="B9967" s="36" t="str">
        <f>LOOKUP(Tabela2[[#This Row],[RESUMO]],Tabela3[Grupo],Tabela3[Meus produtos])</f>
        <v>Não</v>
      </c>
      <c r="C9967" s="30" t="s">
        <v>22466</v>
      </c>
      <c r="D9967" t="s">
        <v>21238</v>
      </c>
      <c r="E9967" t="s">
        <v>11853</v>
      </c>
      <c r="F9967" s="30" t="s">
        <v>22467</v>
      </c>
      <c r="G9967">
        <v>22.84</v>
      </c>
      <c r="H9967">
        <v>13.45</v>
      </c>
      <c r="I9967">
        <v>12</v>
      </c>
      <c r="J9967">
        <v>0</v>
      </c>
      <c r="K9967" s="13">
        <v>0.4829</v>
      </c>
      <c r="L9967" s="13">
        <v>0.13449999999999998</v>
      </c>
      <c r="M9967" s="13">
        <v>0.22839999999999999</v>
      </c>
      <c r="N9967" s="13">
        <v>0.12</v>
      </c>
      <c r="O9967" s="13">
        <v>0</v>
      </c>
      <c r="P9967" s="12" t="str">
        <f>LEFT(Tabela2[[#This Row],[Código]],2)</f>
        <v>87</v>
      </c>
    </row>
    <row r="9968" spans="2:16" ht="15" customHeight="1" x14ac:dyDescent="0.25">
      <c r="B9968" s="36" t="str">
        <f>LOOKUP(Tabela2[[#This Row],[RESUMO]],Tabela3[Grupo],Tabela3[Meus produtos])</f>
        <v>Não</v>
      </c>
      <c r="C9968" s="30" t="s">
        <v>22468</v>
      </c>
      <c r="D9968" t="s">
        <v>21238</v>
      </c>
      <c r="E9968" t="s">
        <v>11853</v>
      </c>
      <c r="F9968" s="30" t="s">
        <v>12</v>
      </c>
      <c r="G9968">
        <v>47.6</v>
      </c>
      <c r="H9968">
        <v>27.45</v>
      </c>
      <c r="I9968">
        <v>12</v>
      </c>
      <c r="J9968">
        <v>0</v>
      </c>
      <c r="K9968" s="13">
        <v>0.87049999999999994</v>
      </c>
      <c r="L9968" s="13">
        <v>0.27449999999999997</v>
      </c>
      <c r="M9968" s="13">
        <v>0.47600000000000003</v>
      </c>
      <c r="N9968" s="13">
        <v>0.12</v>
      </c>
      <c r="O9968" s="13">
        <v>0</v>
      </c>
      <c r="P9968" s="12" t="str">
        <f>LEFT(Tabela2[[#This Row],[Código]],2)</f>
        <v>87</v>
      </c>
    </row>
    <row r="9969" spans="2:16" ht="15" customHeight="1" x14ac:dyDescent="0.25">
      <c r="B9969" s="36" t="str">
        <f>LOOKUP(Tabela2[[#This Row],[RESUMO]],Tabela3[Grupo],Tabela3[Meus produtos])</f>
        <v>Não</v>
      </c>
      <c r="C9969" s="30" t="s">
        <v>22468</v>
      </c>
      <c r="D9969" t="s">
        <v>124</v>
      </c>
      <c r="E9969" t="s">
        <v>11853</v>
      </c>
      <c r="F9969" s="30" t="s">
        <v>12</v>
      </c>
      <c r="G9969">
        <v>39.96</v>
      </c>
      <c r="H9969">
        <v>19.809999999999999</v>
      </c>
      <c r="I9969">
        <v>12</v>
      </c>
      <c r="J9969">
        <v>0</v>
      </c>
      <c r="K9969" s="13">
        <v>0.7177</v>
      </c>
      <c r="L9969" s="13">
        <v>0.1981</v>
      </c>
      <c r="M9969" s="13">
        <v>0.39960000000000001</v>
      </c>
      <c r="N9969" s="13">
        <v>0.12</v>
      </c>
      <c r="O9969" s="13">
        <v>0</v>
      </c>
      <c r="P9969" s="12" t="str">
        <f>LEFT(Tabela2[[#This Row],[Código]],2)</f>
        <v>87</v>
      </c>
    </row>
    <row r="9970" spans="2:16" ht="15" customHeight="1" x14ac:dyDescent="0.25">
      <c r="B9970" s="36" t="str">
        <f>LOOKUP(Tabela2[[#This Row],[RESUMO]],Tabela3[Grupo],Tabela3[Meus produtos])</f>
        <v>Não</v>
      </c>
      <c r="C9970" s="30" t="s">
        <v>22468</v>
      </c>
      <c r="D9970" t="s">
        <v>127</v>
      </c>
      <c r="E9970" t="s">
        <v>11853</v>
      </c>
      <c r="F9970" s="30" t="s">
        <v>12</v>
      </c>
      <c r="G9970">
        <v>33.6</v>
      </c>
      <c r="H9970">
        <v>13.45</v>
      </c>
      <c r="I9970">
        <v>12</v>
      </c>
      <c r="J9970">
        <v>0</v>
      </c>
      <c r="K9970" s="13">
        <v>0.59050000000000002</v>
      </c>
      <c r="L9970" s="13">
        <v>0.13449999999999998</v>
      </c>
      <c r="M9970" s="13">
        <v>0.33600000000000002</v>
      </c>
      <c r="N9970" s="13">
        <v>0.12</v>
      </c>
      <c r="O9970" s="13">
        <v>0</v>
      </c>
      <c r="P9970" s="12" t="str">
        <f>LEFT(Tabela2[[#This Row],[Código]],2)</f>
        <v>87</v>
      </c>
    </row>
    <row r="9971" spans="2:16" ht="15" customHeight="1" x14ac:dyDescent="0.25">
      <c r="B9971" s="36" t="str">
        <f>LOOKUP(Tabela2[[#This Row],[RESUMO]],Tabela3[Grupo],Tabela3[Meus produtos])</f>
        <v>Não</v>
      </c>
      <c r="C9971" s="30" t="s">
        <v>22469</v>
      </c>
      <c r="D9971" t="s">
        <v>21238</v>
      </c>
      <c r="E9971" t="s">
        <v>11853</v>
      </c>
      <c r="F9971" s="30" t="s">
        <v>12</v>
      </c>
      <c r="G9971">
        <v>47.6</v>
      </c>
      <c r="H9971">
        <v>27.45</v>
      </c>
      <c r="I9971">
        <v>12</v>
      </c>
      <c r="J9971">
        <v>0</v>
      </c>
      <c r="K9971" s="13">
        <v>0.87049999999999994</v>
      </c>
      <c r="L9971" s="13">
        <v>0.27449999999999997</v>
      </c>
      <c r="M9971" s="13">
        <v>0.47600000000000003</v>
      </c>
      <c r="N9971" s="13">
        <v>0.12</v>
      </c>
      <c r="O9971" s="13">
        <v>0</v>
      </c>
      <c r="P9971" s="12" t="str">
        <f>LEFT(Tabela2[[#This Row],[Código]],2)</f>
        <v>87</v>
      </c>
    </row>
    <row r="9972" spans="2:16" ht="15" customHeight="1" x14ac:dyDescent="0.25">
      <c r="B9972" s="36" t="str">
        <f>LOOKUP(Tabela2[[#This Row],[RESUMO]],Tabela3[Grupo],Tabela3[Meus produtos])</f>
        <v>Não</v>
      </c>
      <c r="C9972" s="30" t="s">
        <v>22469</v>
      </c>
      <c r="D9972" t="s">
        <v>124</v>
      </c>
      <c r="E9972" t="s">
        <v>11853</v>
      </c>
      <c r="F9972" s="30" t="s">
        <v>12</v>
      </c>
      <c r="G9972">
        <v>39.96</v>
      </c>
      <c r="H9972">
        <v>19.809999999999999</v>
      </c>
      <c r="I9972">
        <v>12</v>
      </c>
      <c r="J9972">
        <v>0</v>
      </c>
      <c r="K9972" s="13">
        <v>0.7177</v>
      </c>
      <c r="L9972" s="13">
        <v>0.1981</v>
      </c>
      <c r="M9972" s="13">
        <v>0.39960000000000001</v>
      </c>
      <c r="N9972" s="13">
        <v>0.12</v>
      </c>
      <c r="O9972" s="13">
        <v>0</v>
      </c>
      <c r="P9972" s="12" t="str">
        <f>LEFT(Tabela2[[#This Row],[Código]],2)</f>
        <v>87</v>
      </c>
    </row>
    <row r="9973" spans="2:16" ht="15" customHeight="1" x14ac:dyDescent="0.25">
      <c r="B9973" s="36" t="str">
        <f>LOOKUP(Tabela2[[#This Row],[RESUMO]],Tabela3[Grupo],Tabela3[Meus produtos])</f>
        <v>Não</v>
      </c>
      <c r="C9973" s="30" t="s">
        <v>22469</v>
      </c>
      <c r="D9973" t="s">
        <v>127</v>
      </c>
      <c r="E9973" t="s">
        <v>11853</v>
      </c>
      <c r="F9973" s="30" t="s">
        <v>12</v>
      </c>
      <c r="G9973">
        <v>33.6</v>
      </c>
      <c r="H9973">
        <v>13.45</v>
      </c>
      <c r="I9973">
        <v>12</v>
      </c>
      <c r="J9973">
        <v>0</v>
      </c>
      <c r="K9973" s="13">
        <v>0.59050000000000002</v>
      </c>
      <c r="L9973" s="13">
        <v>0.13449999999999998</v>
      </c>
      <c r="M9973" s="13">
        <v>0.33600000000000002</v>
      </c>
      <c r="N9973" s="13">
        <v>0.12</v>
      </c>
      <c r="O9973" s="13">
        <v>0</v>
      </c>
      <c r="P9973" s="12" t="str">
        <f>LEFT(Tabela2[[#This Row],[Código]],2)</f>
        <v>87</v>
      </c>
    </row>
    <row r="9974" spans="2:16" ht="15" customHeight="1" x14ac:dyDescent="0.25">
      <c r="B9974" s="36" t="str">
        <f>LOOKUP(Tabela2[[#This Row],[RESUMO]],Tabela3[Grupo],Tabela3[Meus produtos])</f>
        <v>Não</v>
      </c>
      <c r="C9974" s="30" t="s">
        <v>9448</v>
      </c>
      <c r="D9974" t="s">
        <v>21238</v>
      </c>
      <c r="E9974" t="s">
        <v>11853</v>
      </c>
      <c r="F9974" s="30" t="s">
        <v>20079</v>
      </c>
      <c r="G9974">
        <v>31.69</v>
      </c>
      <c r="H9974">
        <v>22.3</v>
      </c>
      <c r="I9974">
        <v>12</v>
      </c>
      <c r="J9974">
        <v>0</v>
      </c>
      <c r="K9974" s="13">
        <v>0.65990000000000004</v>
      </c>
      <c r="L9974" s="13">
        <v>0.223</v>
      </c>
      <c r="M9974" s="13">
        <v>0.31690000000000002</v>
      </c>
      <c r="N9974" s="13">
        <v>0.12</v>
      </c>
      <c r="O9974" s="13">
        <v>0</v>
      </c>
      <c r="P9974" s="12" t="str">
        <f>LEFT(Tabela2[[#This Row],[Código]],2)</f>
        <v>87</v>
      </c>
    </row>
    <row r="9975" spans="2:16" ht="15" customHeight="1" x14ac:dyDescent="0.25">
      <c r="B9975" s="36" t="str">
        <f>LOOKUP(Tabela2[[#This Row],[RESUMO]],Tabela3[Grupo],Tabela3[Meus produtos])</f>
        <v>Não</v>
      </c>
      <c r="C9975" s="30" t="s">
        <v>9449</v>
      </c>
      <c r="D9975" t="s">
        <v>21238</v>
      </c>
      <c r="E9975" t="s">
        <v>11853</v>
      </c>
      <c r="F9975" s="30" t="s">
        <v>20080</v>
      </c>
      <c r="G9975">
        <v>38.18</v>
      </c>
      <c r="H9975">
        <v>18.03</v>
      </c>
      <c r="I9975">
        <v>12</v>
      </c>
      <c r="J9975">
        <v>0</v>
      </c>
      <c r="K9975" s="13">
        <v>0.68210000000000004</v>
      </c>
      <c r="L9975" s="13">
        <v>0.18030000000000002</v>
      </c>
      <c r="M9975" s="13">
        <v>0.38179999999999997</v>
      </c>
      <c r="N9975" s="13">
        <v>0.12</v>
      </c>
      <c r="O9975" s="13">
        <v>0</v>
      </c>
      <c r="P9975" s="12" t="str">
        <f>LEFT(Tabela2[[#This Row],[Código]],2)</f>
        <v>87</v>
      </c>
    </row>
    <row r="9976" spans="2:16" ht="15" customHeight="1" x14ac:dyDescent="0.25">
      <c r="B9976" s="36" t="str">
        <f>LOOKUP(Tabela2[[#This Row],[RESUMO]],Tabela3[Grupo],Tabela3[Meus produtos])</f>
        <v>Não</v>
      </c>
      <c r="C9976" s="30" t="s">
        <v>9450</v>
      </c>
      <c r="D9976" t="s">
        <v>21238</v>
      </c>
      <c r="E9976" t="s">
        <v>11853</v>
      </c>
      <c r="F9976" s="30" t="s">
        <v>20081</v>
      </c>
      <c r="G9976">
        <v>41.65</v>
      </c>
      <c r="H9976">
        <v>21.5</v>
      </c>
      <c r="I9976">
        <v>12</v>
      </c>
      <c r="J9976">
        <v>0</v>
      </c>
      <c r="K9976" s="13">
        <v>0.75149999999999995</v>
      </c>
      <c r="L9976" s="13">
        <v>0.215</v>
      </c>
      <c r="M9976" s="13">
        <v>0.41649999999999998</v>
      </c>
      <c r="N9976" s="13">
        <v>0.12</v>
      </c>
      <c r="O9976" s="13">
        <v>0</v>
      </c>
      <c r="P9976" s="12" t="str">
        <f>LEFT(Tabela2[[#This Row],[Código]],2)</f>
        <v>87</v>
      </c>
    </row>
    <row r="9977" spans="2:16" ht="15" customHeight="1" x14ac:dyDescent="0.25">
      <c r="B9977" s="36" t="str">
        <f>LOOKUP(Tabela2[[#This Row],[RESUMO]],Tabela3[Grupo],Tabela3[Meus produtos])</f>
        <v>Não</v>
      </c>
      <c r="C9977" s="30" t="s">
        <v>9451</v>
      </c>
      <c r="D9977" t="s">
        <v>21238</v>
      </c>
      <c r="E9977" t="s">
        <v>11853</v>
      </c>
      <c r="F9977" s="30" t="s">
        <v>20082</v>
      </c>
      <c r="G9977">
        <v>41.65</v>
      </c>
      <c r="H9977">
        <v>21.5</v>
      </c>
      <c r="I9977">
        <v>12</v>
      </c>
      <c r="J9977">
        <v>0</v>
      </c>
      <c r="K9977" s="13">
        <v>0.75149999999999995</v>
      </c>
      <c r="L9977" s="13">
        <v>0.215</v>
      </c>
      <c r="M9977" s="13">
        <v>0.41649999999999998</v>
      </c>
      <c r="N9977" s="13">
        <v>0.12</v>
      </c>
      <c r="O9977" s="13">
        <v>0</v>
      </c>
      <c r="P9977" s="12" t="str">
        <f>LEFT(Tabela2[[#This Row],[Código]],2)</f>
        <v>87</v>
      </c>
    </row>
    <row r="9978" spans="2:16" ht="15" customHeight="1" x14ac:dyDescent="0.25">
      <c r="B9978" s="36" t="str">
        <f>LOOKUP(Tabela2[[#This Row],[RESUMO]],Tabela3[Grupo],Tabela3[Meus produtos])</f>
        <v>Não</v>
      </c>
      <c r="C9978" s="30" t="s">
        <v>9452</v>
      </c>
      <c r="D9978" t="s">
        <v>21238</v>
      </c>
      <c r="E9978" t="s">
        <v>11853</v>
      </c>
      <c r="F9978" s="30" t="s">
        <v>20083</v>
      </c>
      <c r="G9978">
        <v>47.6</v>
      </c>
      <c r="H9978">
        <v>27.45</v>
      </c>
      <c r="I9978">
        <v>12</v>
      </c>
      <c r="J9978">
        <v>0</v>
      </c>
      <c r="K9978" s="13">
        <v>0.87049999999999994</v>
      </c>
      <c r="L9978" s="13">
        <v>0.27449999999999997</v>
      </c>
      <c r="M9978" s="13">
        <v>0.47600000000000003</v>
      </c>
      <c r="N9978" s="13">
        <v>0.12</v>
      </c>
      <c r="O9978" s="13">
        <v>0</v>
      </c>
      <c r="P9978" s="12" t="str">
        <f>LEFT(Tabela2[[#This Row],[Código]],2)</f>
        <v>87</v>
      </c>
    </row>
    <row r="9979" spans="2:16" ht="15" customHeight="1" x14ac:dyDescent="0.25">
      <c r="B9979" s="36" t="str">
        <f>LOOKUP(Tabela2[[#This Row],[RESUMO]],Tabela3[Grupo],Tabela3[Meus produtos])</f>
        <v>Não</v>
      </c>
      <c r="C9979" s="30" t="s">
        <v>9452</v>
      </c>
      <c r="D9979" t="s">
        <v>124</v>
      </c>
      <c r="E9979" t="s">
        <v>11853</v>
      </c>
      <c r="F9979" s="30" t="s">
        <v>21574</v>
      </c>
      <c r="G9979">
        <v>41.65</v>
      </c>
      <c r="H9979">
        <v>21.5</v>
      </c>
      <c r="I9979">
        <v>12</v>
      </c>
      <c r="J9979">
        <v>0</v>
      </c>
      <c r="K9979" s="13">
        <v>0.75149999999999995</v>
      </c>
      <c r="L9979" s="13">
        <v>0.215</v>
      </c>
      <c r="M9979" s="13">
        <v>0.41649999999999998</v>
      </c>
      <c r="N9979" s="13">
        <v>0.12</v>
      </c>
      <c r="O9979" s="13">
        <v>0</v>
      </c>
      <c r="P9979" s="12" t="str">
        <f>LEFT(Tabela2[[#This Row],[Código]],2)</f>
        <v>87</v>
      </c>
    </row>
    <row r="9980" spans="2:16" ht="15" customHeight="1" x14ac:dyDescent="0.25">
      <c r="B9980" s="36" t="str">
        <f>LOOKUP(Tabela2[[#This Row],[RESUMO]],Tabela3[Grupo],Tabela3[Meus produtos])</f>
        <v>Não</v>
      </c>
      <c r="C9980" s="30" t="s">
        <v>9453</v>
      </c>
      <c r="D9980" t="s">
        <v>21238</v>
      </c>
      <c r="E9980" t="s">
        <v>11853</v>
      </c>
      <c r="F9980" s="30" t="s">
        <v>20084</v>
      </c>
      <c r="G9980">
        <v>47.6</v>
      </c>
      <c r="H9980">
        <v>27.45</v>
      </c>
      <c r="I9980">
        <v>12</v>
      </c>
      <c r="J9980">
        <v>0</v>
      </c>
      <c r="K9980" s="13">
        <v>0.87049999999999994</v>
      </c>
      <c r="L9980" s="13">
        <v>0.27449999999999997</v>
      </c>
      <c r="M9980" s="13">
        <v>0.47600000000000003</v>
      </c>
      <c r="N9980" s="13">
        <v>0.12</v>
      </c>
      <c r="O9980" s="13">
        <v>0</v>
      </c>
      <c r="P9980" s="12" t="str">
        <f>LEFT(Tabela2[[#This Row],[Código]],2)</f>
        <v>87</v>
      </c>
    </row>
    <row r="9981" spans="2:16" ht="15" customHeight="1" x14ac:dyDescent="0.25">
      <c r="B9981" s="36" t="str">
        <f>LOOKUP(Tabela2[[#This Row],[RESUMO]],Tabela3[Grupo],Tabela3[Meus produtos])</f>
        <v>Não</v>
      </c>
      <c r="C9981" s="30" t="s">
        <v>9453</v>
      </c>
      <c r="D9981" t="s">
        <v>124</v>
      </c>
      <c r="E9981" t="s">
        <v>11853</v>
      </c>
      <c r="F9981" s="30" t="s">
        <v>21574</v>
      </c>
      <c r="G9981">
        <v>41.65</v>
      </c>
      <c r="H9981">
        <v>21.5</v>
      </c>
      <c r="I9981">
        <v>12</v>
      </c>
      <c r="J9981">
        <v>0</v>
      </c>
      <c r="K9981" s="13">
        <v>0.75149999999999995</v>
      </c>
      <c r="L9981" s="13">
        <v>0.215</v>
      </c>
      <c r="M9981" s="13">
        <v>0.41649999999999998</v>
      </c>
      <c r="N9981" s="13">
        <v>0.12</v>
      </c>
      <c r="O9981" s="13">
        <v>0</v>
      </c>
      <c r="P9981" s="12" t="str">
        <f>LEFT(Tabela2[[#This Row],[Código]],2)</f>
        <v>87</v>
      </c>
    </row>
    <row r="9982" spans="2:16" ht="15" customHeight="1" x14ac:dyDescent="0.25">
      <c r="B9982" s="36" t="str">
        <f>LOOKUP(Tabela2[[#This Row],[RESUMO]],Tabela3[Grupo],Tabela3[Meus produtos])</f>
        <v>Não</v>
      </c>
      <c r="C9982" s="30" t="s">
        <v>9454</v>
      </c>
      <c r="D9982" t="s">
        <v>21238</v>
      </c>
      <c r="E9982" t="s">
        <v>11853</v>
      </c>
      <c r="F9982" s="30" t="s">
        <v>20085</v>
      </c>
      <c r="G9982">
        <v>47.6</v>
      </c>
      <c r="H9982">
        <v>27.45</v>
      </c>
      <c r="I9982">
        <v>12</v>
      </c>
      <c r="J9982">
        <v>0</v>
      </c>
      <c r="K9982" s="13">
        <v>0.87049999999999994</v>
      </c>
      <c r="L9982" s="13">
        <v>0.27449999999999997</v>
      </c>
      <c r="M9982" s="13">
        <v>0.47600000000000003</v>
      </c>
      <c r="N9982" s="13">
        <v>0.12</v>
      </c>
      <c r="O9982" s="13">
        <v>0</v>
      </c>
      <c r="P9982" s="12" t="str">
        <f>LEFT(Tabela2[[#This Row],[Código]],2)</f>
        <v>87</v>
      </c>
    </row>
    <row r="9983" spans="2:16" ht="15" customHeight="1" x14ac:dyDescent="0.25">
      <c r="B9983" s="36" t="str">
        <f>LOOKUP(Tabela2[[#This Row],[RESUMO]],Tabela3[Grupo],Tabela3[Meus produtos])</f>
        <v>Não</v>
      </c>
      <c r="C9983" s="30" t="s">
        <v>9455</v>
      </c>
      <c r="D9983" t="s">
        <v>21238</v>
      </c>
      <c r="E9983" t="s">
        <v>11853</v>
      </c>
      <c r="F9983" s="30" t="s">
        <v>20086</v>
      </c>
      <c r="G9983">
        <v>47.6</v>
      </c>
      <c r="H9983">
        <v>27.45</v>
      </c>
      <c r="I9983">
        <v>12</v>
      </c>
      <c r="J9983">
        <v>0</v>
      </c>
      <c r="K9983" s="13">
        <v>0.87049999999999994</v>
      </c>
      <c r="L9983" s="13">
        <v>0.27449999999999997</v>
      </c>
      <c r="M9983" s="13">
        <v>0.47600000000000003</v>
      </c>
      <c r="N9983" s="13">
        <v>0.12</v>
      </c>
      <c r="O9983" s="13">
        <v>0</v>
      </c>
      <c r="P9983" s="12" t="str">
        <f>LEFT(Tabela2[[#This Row],[Código]],2)</f>
        <v>87</v>
      </c>
    </row>
    <row r="9984" spans="2:16" ht="15" customHeight="1" x14ac:dyDescent="0.25">
      <c r="B9984" s="36" t="str">
        <f>LOOKUP(Tabela2[[#This Row],[RESUMO]],Tabela3[Grupo],Tabela3[Meus produtos])</f>
        <v>Não</v>
      </c>
      <c r="C9984" s="30" t="s">
        <v>9456</v>
      </c>
      <c r="D9984" t="s">
        <v>21238</v>
      </c>
      <c r="E9984" t="s">
        <v>11853</v>
      </c>
      <c r="F9984" s="30" t="s">
        <v>20087</v>
      </c>
      <c r="G9984">
        <v>28.54</v>
      </c>
      <c r="H9984">
        <v>19.149999999999999</v>
      </c>
      <c r="I9984">
        <v>12</v>
      </c>
      <c r="J9984">
        <v>0</v>
      </c>
      <c r="K9984" s="13">
        <v>0.59689999999999999</v>
      </c>
      <c r="L9984" s="13">
        <v>0.19149999999999998</v>
      </c>
      <c r="M9984" s="13">
        <v>0.28539999999999999</v>
      </c>
      <c r="N9984" s="13">
        <v>0.12</v>
      </c>
      <c r="O9984" s="13">
        <v>0</v>
      </c>
      <c r="P9984" s="12" t="str">
        <f>LEFT(Tabela2[[#This Row],[Código]],2)</f>
        <v>87</v>
      </c>
    </row>
    <row r="9985" spans="2:16" ht="15" customHeight="1" x14ac:dyDescent="0.25">
      <c r="B9985" s="36" t="str">
        <f>LOOKUP(Tabela2[[#This Row],[RESUMO]],Tabela3[Grupo],Tabela3[Meus produtos])</f>
        <v>Não</v>
      </c>
      <c r="C9985" s="30" t="s">
        <v>9457</v>
      </c>
      <c r="D9985" t="s">
        <v>21238</v>
      </c>
      <c r="E9985" t="s">
        <v>11853</v>
      </c>
      <c r="F9985" s="30" t="s">
        <v>20088</v>
      </c>
      <c r="G9985">
        <v>28.54</v>
      </c>
      <c r="H9985">
        <v>19.149999999999999</v>
      </c>
      <c r="I9985">
        <v>12</v>
      </c>
      <c r="J9985">
        <v>0</v>
      </c>
      <c r="K9985" s="13">
        <v>0.59689999999999999</v>
      </c>
      <c r="L9985" s="13">
        <v>0.19149999999999998</v>
      </c>
      <c r="M9985" s="13">
        <v>0.28539999999999999</v>
      </c>
      <c r="N9985" s="13">
        <v>0.12</v>
      </c>
      <c r="O9985" s="13">
        <v>0</v>
      </c>
      <c r="P9985" s="12" t="str">
        <f>LEFT(Tabela2[[#This Row],[Código]],2)</f>
        <v>87</v>
      </c>
    </row>
    <row r="9986" spans="2:16" ht="15" customHeight="1" x14ac:dyDescent="0.25">
      <c r="B9986" s="36" t="str">
        <f>LOOKUP(Tabela2[[#This Row],[RESUMO]],Tabela3[Grupo],Tabela3[Meus produtos])</f>
        <v>Não</v>
      </c>
      <c r="C9986" s="30" t="s">
        <v>9458</v>
      </c>
      <c r="D9986" t="s">
        <v>21238</v>
      </c>
      <c r="E9986" t="s">
        <v>11853</v>
      </c>
      <c r="F9986" s="30" t="s">
        <v>20089</v>
      </c>
      <c r="G9986">
        <v>47.6</v>
      </c>
      <c r="H9986">
        <v>27.45</v>
      </c>
      <c r="I9986">
        <v>12</v>
      </c>
      <c r="J9986">
        <v>0</v>
      </c>
      <c r="K9986" s="13">
        <v>0.87049999999999994</v>
      </c>
      <c r="L9986" s="13">
        <v>0.27449999999999997</v>
      </c>
      <c r="M9986" s="13">
        <v>0.47600000000000003</v>
      </c>
      <c r="N9986" s="13">
        <v>0.12</v>
      </c>
      <c r="O9986" s="13">
        <v>0</v>
      </c>
      <c r="P9986" s="12" t="str">
        <f>LEFT(Tabela2[[#This Row],[Código]],2)</f>
        <v>87</v>
      </c>
    </row>
    <row r="9987" spans="2:16" ht="15" customHeight="1" x14ac:dyDescent="0.25">
      <c r="B9987" s="36" t="str">
        <f>LOOKUP(Tabela2[[#This Row],[RESUMO]],Tabela3[Grupo],Tabela3[Meus produtos])</f>
        <v>Não</v>
      </c>
      <c r="C9987" s="30" t="s">
        <v>9459</v>
      </c>
      <c r="D9987" t="s">
        <v>21238</v>
      </c>
      <c r="E9987" t="s">
        <v>11853</v>
      </c>
      <c r="F9987" s="30" t="s">
        <v>20090</v>
      </c>
      <c r="G9987">
        <v>47.6</v>
      </c>
      <c r="H9987">
        <v>27.45</v>
      </c>
      <c r="I9987">
        <v>12</v>
      </c>
      <c r="J9987">
        <v>0</v>
      </c>
      <c r="K9987" s="13">
        <v>0.87049999999999994</v>
      </c>
      <c r="L9987" s="13">
        <v>0.27449999999999997</v>
      </c>
      <c r="M9987" s="13">
        <v>0.47600000000000003</v>
      </c>
      <c r="N9987" s="13">
        <v>0.12</v>
      </c>
      <c r="O9987" s="13">
        <v>0</v>
      </c>
      <c r="P9987" s="12" t="str">
        <f>LEFT(Tabela2[[#This Row],[Código]],2)</f>
        <v>87</v>
      </c>
    </row>
    <row r="9988" spans="2:16" ht="15" customHeight="1" x14ac:dyDescent="0.25">
      <c r="B9988" s="36" t="str">
        <f>LOOKUP(Tabela2[[#This Row],[RESUMO]],Tabela3[Grupo],Tabela3[Meus produtos])</f>
        <v>Não</v>
      </c>
      <c r="C9988" s="30" t="s">
        <v>9460</v>
      </c>
      <c r="D9988" t="s">
        <v>21238</v>
      </c>
      <c r="E9988" t="s">
        <v>11853</v>
      </c>
      <c r="F9988" s="30" t="s">
        <v>20091</v>
      </c>
      <c r="G9988">
        <v>47.6</v>
      </c>
      <c r="H9988">
        <v>27.45</v>
      </c>
      <c r="I9988">
        <v>12</v>
      </c>
      <c r="J9988">
        <v>0</v>
      </c>
      <c r="K9988" s="13">
        <v>0.87049999999999994</v>
      </c>
      <c r="L9988" s="13">
        <v>0.27449999999999997</v>
      </c>
      <c r="M9988" s="13">
        <v>0.47600000000000003</v>
      </c>
      <c r="N9988" s="13">
        <v>0.12</v>
      </c>
      <c r="O9988" s="13">
        <v>0</v>
      </c>
      <c r="P9988" s="12" t="str">
        <f>LEFT(Tabela2[[#This Row],[Código]],2)</f>
        <v>87</v>
      </c>
    </row>
    <row r="9989" spans="2:16" ht="15" customHeight="1" x14ac:dyDescent="0.25">
      <c r="B9989" s="36" t="str">
        <f>LOOKUP(Tabela2[[#This Row],[RESUMO]],Tabela3[Grupo],Tabela3[Meus produtos])</f>
        <v>Não</v>
      </c>
      <c r="C9989" s="30" t="s">
        <v>9461</v>
      </c>
      <c r="D9989" t="s">
        <v>21238</v>
      </c>
      <c r="E9989" t="s">
        <v>11853</v>
      </c>
      <c r="F9989" s="30" t="s">
        <v>20092</v>
      </c>
      <c r="G9989">
        <v>47.6</v>
      </c>
      <c r="H9989">
        <v>27.45</v>
      </c>
      <c r="I9989">
        <v>12</v>
      </c>
      <c r="J9989">
        <v>0</v>
      </c>
      <c r="K9989" s="13">
        <v>0.87049999999999994</v>
      </c>
      <c r="L9989" s="13">
        <v>0.27449999999999997</v>
      </c>
      <c r="M9989" s="13">
        <v>0.47600000000000003</v>
      </c>
      <c r="N9989" s="13">
        <v>0.12</v>
      </c>
      <c r="O9989" s="13">
        <v>0</v>
      </c>
      <c r="P9989" s="12" t="str">
        <f>LEFT(Tabela2[[#This Row],[Código]],2)</f>
        <v>87</v>
      </c>
    </row>
    <row r="9990" spans="2:16" ht="15" customHeight="1" x14ac:dyDescent="0.25">
      <c r="B9990" s="36" t="str">
        <f>LOOKUP(Tabela2[[#This Row],[RESUMO]],Tabela3[Grupo],Tabela3[Meus produtos])</f>
        <v>Não</v>
      </c>
      <c r="C9990" s="30" t="s">
        <v>22470</v>
      </c>
      <c r="D9990" t="s">
        <v>21238</v>
      </c>
      <c r="E9990" t="s">
        <v>11853</v>
      </c>
      <c r="F9990" s="30" t="s">
        <v>22471</v>
      </c>
      <c r="G9990">
        <v>47.6</v>
      </c>
      <c r="H9990">
        <v>27.45</v>
      </c>
      <c r="I9990">
        <v>12</v>
      </c>
      <c r="J9990">
        <v>0</v>
      </c>
      <c r="K9990" s="13">
        <v>0.87049999999999994</v>
      </c>
      <c r="L9990" s="13">
        <v>0.27449999999999997</v>
      </c>
      <c r="M9990" s="13">
        <v>0.47600000000000003</v>
      </c>
      <c r="N9990" s="13">
        <v>0.12</v>
      </c>
      <c r="O9990" s="13">
        <v>0</v>
      </c>
      <c r="P9990" s="12" t="str">
        <f>LEFT(Tabela2[[#This Row],[Código]],2)</f>
        <v>87</v>
      </c>
    </row>
    <row r="9991" spans="2:16" ht="15" customHeight="1" x14ac:dyDescent="0.25">
      <c r="B9991" s="36" t="str">
        <f>LOOKUP(Tabela2[[#This Row],[RESUMO]],Tabela3[Grupo],Tabela3[Meus produtos])</f>
        <v>Não</v>
      </c>
      <c r="C9991" s="30" t="s">
        <v>22470</v>
      </c>
      <c r="D9991" t="s">
        <v>124</v>
      </c>
      <c r="E9991" t="s">
        <v>11853</v>
      </c>
      <c r="F9991" s="30" t="s">
        <v>22471</v>
      </c>
      <c r="G9991">
        <v>6.2</v>
      </c>
      <c r="H9991">
        <v>4.2</v>
      </c>
      <c r="I9991">
        <v>0</v>
      </c>
      <c r="J9991">
        <v>0</v>
      </c>
      <c r="K9991" s="13">
        <v>0.10400000000000001</v>
      </c>
      <c r="L9991" s="13">
        <v>4.2000000000000003E-2</v>
      </c>
      <c r="M9991" s="13">
        <v>6.2E-2</v>
      </c>
      <c r="N9991" s="13">
        <v>0</v>
      </c>
      <c r="O9991" s="13">
        <v>0</v>
      </c>
      <c r="P9991" s="12" t="str">
        <f>LEFT(Tabela2[[#This Row],[Código]],2)</f>
        <v>87</v>
      </c>
    </row>
    <row r="9992" spans="2:16" ht="15" customHeight="1" x14ac:dyDescent="0.25">
      <c r="B9992" s="36" t="str">
        <f>LOOKUP(Tabela2[[#This Row],[RESUMO]],Tabela3[Grupo],Tabela3[Meus produtos])</f>
        <v>Não</v>
      </c>
      <c r="C9992" s="30" t="s">
        <v>22470</v>
      </c>
      <c r="D9992" t="s">
        <v>127</v>
      </c>
      <c r="E9992" t="s">
        <v>11853</v>
      </c>
      <c r="F9992" s="30" t="s">
        <v>22471</v>
      </c>
      <c r="G9992">
        <v>6.2</v>
      </c>
      <c r="H9992">
        <v>4.2</v>
      </c>
      <c r="I9992">
        <v>0</v>
      </c>
      <c r="J9992">
        <v>0</v>
      </c>
      <c r="K9992" s="13">
        <v>0.10400000000000001</v>
      </c>
      <c r="L9992" s="13">
        <v>4.2000000000000003E-2</v>
      </c>
      <c r="M9992" s="13">
        <v>6.2E-2</v>
      </c>
      <c r="N9992" s="13">
        <v>0</v>
      </c>
      <c r="O9992" s="13">
        <v>0</v>
      </c>
      <c r="P9992" s="12" t="str">
        <f>LEFT(Tabela2[[#This Row],[Código]],2)</f>
        <v>87</v>
      </c>
    </row>
    <row r="9993" spans="2:16" ht="15" customHeight="1" x14ac:dyDescent="0.25">
      <c r="B9993" s="36" t="str">
        <f>LOOKUP(Tabela2[[#This Row],[RESUMO]],Tabela3[Grupo],Tabela3[Meus produtos])</f>
        <v>Não</v>
      </c>
      <c r="C9993" s="30" t="s">
        <v>22472</v>
      </c>
      <c r="D9993" t="s">
        <v>21238</v>
      </c>
      <c r="E9993" t="s">
        <v>11853</v>
      </c>
      <c r="F9993" s="30" t="s">
        <v>22473</v>
      </c>
      <c r="G9993">
        <v>47.6</v>
      </c>
      <c r="H9993">
        <v>27.45</v>
      </c>
      <c r="I9993">
        <v>12</v>
      </c>
      <c r="J9993">
        <v>0</v>
      </c>
      <c r="K9993" s="13">
        <v>0.87049999999999994</v>
      </c>
      <c r="L9993" s="13">
        <v>0.27449999999999997</v>
      </c>
      <c r="M9993" s="13">
        <v>0.47600000000000003</v>
      </c>
      <c r="N9993" s="13">
        <v>0.12</v>
      </c>
      <c r="O9993" s="13">
        <v>0</v>
      </c>
      <c r="P9993" s="12" t="str">
        <f>LEFT(Tabela2[[#This Row],[Código]],2)</f>
        <v>87</v>
      </c>
    </row>
    <row r="9994" spans="2:16" ht="15" customHeight="1" x14ac:dyDescent="0.25">
      <c r="B9994" s="36" t="str">
        <f>LOOKUP(Tabela2[[#This Row],[RESUMO]],Tabela3[Grupo],Tabela3[Meus produtos])</f>
        <v>Não</v>
      </c>
      <c r="C9994" s="30" t="s">
        <v>22474</v>
      </c>
      <c r="D9994" t="s">
        <v>21238</v>
      </c>
      <c r="E9994" t="s">
        <v>11853</v>
      </c>
      <c r="F9994" s="30" t="s">
        <v>22475</v>
      </c>
      <c r="G9994">
        <v>47.6</v>
      </c>
      <c r="H9994">
        <v>27.45</v>
      </c>
      <c r="I9994">
        <v>12</v>
      </c>
      <c r="J9994">
        <v>0</v>
      </c>
      <c r="K9994" s="13">
        <v>0.87049999999999994</v>
      </c>
      <c r="L9994" s="13">
        <v>0.27449999999999997</v>
      </c>
      <c r="M9994" s="13">
        <v>0.47600000000000003</v>
      </c>
      <c r="N9994" s="13">
        <v>0.12</v>
      </c>
      <c r="O9994" s="13">
        <v>0</v>
      </c>
      <c r="P9994" s="12" t="str">
        <f>LEFT(Tabela2[[#This Row],[Código]],2)</f>
        <v>87</v>
      </c>
    </row>
    <row r="9995" spans="2:16" ht="15" customHeight="1" x14ac:dyDescent="0.25">
      <c r="B9995" s="36" t="str">
        <f>LOOKUP(Tabela2[[#This Row],[RESUMO]],Tabela3[Grupo],Tabela3[Meus produtos])</f>
        <v>Não</v>
      </c>
      <c r="C9995" s="30" t="s">
        <v>22474</v>
      </c>
      <c r="D9995" t="s">
        <v>124</v>
      </c>
      <c r="E9995" t="s">
        <v>11853</v>
      </c>
      <c r="F9995" s="30" t="s">
        <v>22475</v>
      </c>
      <c r="G9995">
        <v>6.2</v>
      </c>
      <c r="H9995">
        <v>4.2</v>
      </c>
      <c r="I9995">
        <v>0</v>
      </c>
      <c r="J9995">
        <v>0</v>
      </c>
      <c r="K9995" s="13">
        <v>0.10400000000000001</v>
      </c>
      <c r="L9995" s="13">
        <v>4.2000000000000003E-2</v>
      </c>
      <c r="M9995" s="13">
        <v>6.2E-2</v>
      </c>
      <c r="N9995" s="13">
        <v>0</v>
      </c>
      <c r="O9995" s="13">
        <v>0</v>
      </c>
      <c r="P9995" s="12" t="str">
        <f>LEFT(Tabela2[[#This Row],[Código]],2)</f>
        <v>87</v>
      </c>
    </row>
    <row r="9996" spans="2:16" ht="15" customHeight="1" x14ac:dyDescent="0.25">
      <c r="B9996" s="36" t="str">
        <f>LOOKUP(Tabela2[[#This Row],[RESUMO]],Tabela3[Grupo],Tabela3[Meus produtos])</f>
        <v>Não</v>
      </c>
      <c r="C9996" s="30" t="s">
        <v>22474</v>
      </c>
      <c r="D9996" t="s">
        <v>127</v>
      </c>
      <c r="E9996" t="s">
        <v>11853</v>
      </c>
      <c r="F9996" s="30" t="s">
        <v>22475</v>
      </c>
      <c r="G9996">
        <v>6.2</v>
      </c>
      <c r="H9996">
        <v>4.2</v>
      </c>
      <c r="I9996">
        <v>0</v>
      </c>
      <c r="J9996">
        <v>0</v>
      </c>
      <c r="K9996" s="13">
        <v>0.10400000000000001</v>
      </c>
      <c r="L9996" s="13">
        <v>4.2000000000000003E-2</v>
      </c>
      <c r="M9996" s="13">
        <v>6.2E-2</v>
      </c>
      <c r="N9996" s="13">
        <v>0</v>
      </c>
      <c r="O9996" s="13">
        <v>0</v>
      </c>
      <c r="P9996" s="12" t="str">
        <f>LEFT(Tabela2[[#This Row],[Código]],2)</f>
        <v>87</v>
      </c>
    </row>
    <row r="9997" spans="2:16" ht="15" customHeight="1" x14ac:dyDescent="0.25">
      <c r="B9997" s="36" t="str">
        <f>LOOKUP(Tabela2[[#This Row],[RESUMO]],Tabela3[Grupo],Tabela3[Meus produtos])</f>
        <v>Não</v>
      </c>
      <c r="C9997" s="30" t="s">
        <v>22476</v>
      </c>
      <c r="D9997" t="s">
        <v>21238</v>
      </c>
      <c r="E9997" t="s">
        <v>11853</v>
      </c>
      <c r="F9997" s="30" t="s">
        <v>22477</v>
      </c>
      <c r="G9997">
        <v>47.6</v>
      </c>
      <c r="H9997">
        <v>27.45</v>
      </c>
      <c r="I9997">
        <v>12</v>
      </c>
      <c r="J9997">
        <v>0</v>
      </c>
      <c r="K9997" s="13">
        <v>0.87049999999999994</v>
      </c>
      <c r="L9997" s="13">
        <v>0.27449999999999997</v>
      </c>
      <c r="M9997" s="13">
        <v>0.47600000000000003</v>
      </c>
      <c r="N9997" s="13">
        <v>0.12</v>
      </c>
      <c r="O9997" s="13">
        <v>0</v>
      </c>
      <c r="P9997" s="12" t="str">
        <f>LEFT(Tabela2[[#This Row],[Código]],2)</f>
        <v>87</v>
      </c>
    </row>
    <row r="9998" spans="2:16" ht="15" customHeight="1" x14ac:dyDescent="0.25">
      <c r="B9998" s="36" t="str">
        <f>LOOKUP(Tabela2[[#This Row],[RESUMO]],Tabela3[Grupo],Tabela3[Meus produtos])</f>
        <v>Não</v>
      </c>
      <c r="C9998" s="30" t="s">
        <v>22478</v>
      </c>
      <c r="D9998" t="s">
        <v>21238</v>
      </c>
      <c r="E9998" t="s">
        <v>11853</v>
      </c>
      <c r="F9998" s="30" t="s">
        <v>22479</v>
      </c>
      <c r="G9998">
        <v>28.54</v>
      </c>
      <c r="H9998">
        <v>19.149999999999999</v>
      </c>
      <c r="I9998">
        <v>12</v>
      </c>
      <c r="J9998">
        <v>0</v>
      </c>
      <c r="K9998" s="13">
        <v>0.59689999999999999</v>
      </c>
      <c r="L9998" s="13">
        <v>0.19149999999999998</v>
      </c>
      <c r="M9998" s="13">
        <v>0.28539999999999999</v>
      </c>
      <c r="N9998" s="13">
        <v>0.12</v>
      </c>
      <c r="O9998" s="13">
        <v>0</v>
      </c>
      <c r="P9998" s="12" t="str">
        <f>LEFT(Tabela2[[#This Row],[Código]],2)</f>
        <v>87</v>
      </c>
    </row>
    <row r="9999" spans="2:16" ht="15" customHeight="1" x14ac:dyDescent="0.25">
      <c r="B9999" s="36" t="str">
        <f>LOOKUP(Tabela2[[#This Row],[RESUMO]],Tabela3[Grupo],Tabela3[Meus produtos])</f>
        <v>Não</v>
      </c>
      <c r="C9999" s="30" t="s">
        <v>9462</v>
      </c>
      <c r="D9999" t="s">
        <v>21238</v>
      </c>
      <c r="E9999" t="s">
        <v>11853</v>
      </c>
      <c r="F9999" s="30" t="s">
        <v>20093</v>
      </c>
      <c r="G9999">
        <v>28.54</v>
      </c>
      <c r="H9999">
        <v>19.149999999999999</v>
      </c>
      <c r="I9999">
        <v>12</v>
      </c>
      <c r="J9999">
        <v>0</v>
      </c>
      <c r="K9999" s="13">
        <v>0.59689999999999999</v>
      </c>
      <c r="L9999" s="13">
        <v>0.19149999999999998</v>
      </c>
      <c r="M9999" s="13">
        <v>0.28539999999999999</v>
      </c>
      <c r="N9999" s="13">
        <v>0.12</v>
      </c>
      <c r="O9999" s="13">
        <v>0</v>
      </c>
      <c r="P9999" s="12" t="str">
        <f>LEFT(Tabela2[[#This Row],[Código]],2)</f>
        <v>87</v>
      </c>
    </row>
    <row r="10000" spans="2:16" ht="15" customHeight="1" x14ac:dyDescent="0.25">
      <c r="B10000" s="36" t="str">
        <f>LOOKUP(Tabela2[[#This Row],[RESUMO]],Tabela3[Grupo],Tabela3[Meus produtos])</f>
        <v>Não</v>
      </c>
      <c r="C10000" s="30" t="s">
        <v>9463</v>
      </c>
      <c r="D10000" t="s">
        <v>21238</v>
      </c>
      <c r="E10000" t="s">
        <v>11853</v>
      </c>
      <c r="F10000" s="30" t="s">
        <v>20094</v>
      </c>
      <c r="G10000">
        <v>15.45</v>
      </c>
      <c r="H10000">
        <v>13.45</v>
      </c>
      <c r="I10000">
        <v>12</v>
      </c>
      <c r="J10000">
        <v>0</v>
      </c>
      <c r="K10000" s="13">
        <v>0.40899999999999997</v>
      </c>
      <c r="L10000" s="13">
        <v>0.13449999999999998</v>
      </c>
      <c r="M10000" s="13">
        <v>0.1545</v>
      </c>
      <c r="N10000" s="13">
        <v>0.12</v>
      </c>
      <c r="O10000" s="13">
        <v>0</v>
      </c>
      <c r="P10000" s="12" t="str">
        <f>LEFT(Tabela2[[#This Row],[Código]],2)</f>
        <v>87</v>
      </c>
    </row>
    <row r="10001" spans="2:16" ht="15" customHeight="1" x14ac:dyDescent="0.25">
      <c r="B10001" s="36" t="str">
        <f>LOOKUP(Tabela2[[#This Row],[RESUMO]],Tabela3[Grupo],Tabela3[Meus produtos])</f>
        <v>Não</v>
      </c>
      <c r="C10001" s="30" t="s">
        <v>9464</v>
      </c>
      <c r="D10001" t="s">
        <v>21238</v>
      </c>
      <c r="E10001" t="s">
        <v>11853</v>
      </c>
      <c r="F10001" s="30" t="s">
        <v>20095</v>
      </c>
      <c r="G10001">
        <v>18.95</v>
      </c>
      <c r="H10001">
        <v>13.45</v>
      </c>
      <c r="I10001">
        <v>12</v>
      </c>
      <c r="J10001">
        <v>0</v>
      </c>
      <c r="K10001" s="13">
        <v>0.44399999999999995</v>
      </c>
      <c r="L10001" s="13">
        <v>0.13449999999999998</v>
      </c>
      <c r="M10001" s="13">
        <v>0.1895</v>
      </c>
      <c r="N10001" s="13">
        <v>0.12</v>
      </c>
      <c r="O10001" s="13">
        <v>0</v>
      </c>
      <c r="P10001" s="12" t="str">
        <f>LEFT(Tabela2[[#This Row],[Código]],2)</f>
        <v>87</v>
      </c>
    </row>
    <row r="10002" spans="2:16" ht="15" customHeight="1" x14ac:dyDescent="0.25">
      <c r="B10002" s="36" t="str">
        <f>LOOKUP(Tabela2[[#This Row],[RESUMO]],Tabela3[Grupo],Tabela3[Meus produtos])</f>
        <v>Não</v>
      </c>
      <c r="C10002" s="30" t="s">
        <v>9465</v>
      </c>
      <c r="D10002" t="s">
        <v>21238</v>
      </c>
      <c r="E10002" t="s">
        <v>11853</v>
      </c>
      <c r="F10002" s="30" t="s">
        <v>20096</v>
      </c>
      <c r="G10002">
        <v>33.6</v>
      </c>
      <c r="H10002">
        <v>13.45</v>
      </c>
      <c r="I10002">
        <v>12</v>
      </c>
      <c r="J10002">
        <v>0</v>
      </c>
      <c r="K10002" s="13">
        <v>0.59050000000000002</v>
      </c>
      <c r="L10002" s="13">
        <v>0.13449999999999998</v>
      </c>
      <c r="M10002" s="13">
        <v>0.33600000000000002</v>
      </c>
      <c r="N10002" s="13">
        <v>0.12</v>
      </c>
      <c r="O10002" s="13">
        <v>0</v>
      </c>
      <c r="P10002" s="12" t="str">
        <f>LEFT(Tabela2[[#This Row],[Código]],2)</f>
        <v>87</v>
      </c>
    </row>
    <row r="10003" spans="2:16" ht="15" customHeight="1" x14ac:dyDescent="0.25">
      <c r="B10003" s="36" t="str">
        <f>LOOKUP(Tabela2[[#This Row],[RESUMO]],Tabela3[Grupo],Tabela3[Meus produtos])</f>
        <v>Não</v>
      </c>
      <c r="C10003" s="30" t="s">
        <v>9465</v>
      </c>
      <c r="D10003" t="s">
        <v>124</v>
      </c>
      <c r="E10003" t="s">
        <v>11853</v>
      </c>
      <c r="F10003" s="30" t="s">
        <v>21575</v>
      </c>
      <c r="G10003">
        <v>38.79</v>
      </c>
      <c r="H10003">
        <v>18.64</v>
      </c>
      <c r="I10003">
        <v>12</v>
      </c>
      <c r="J10003">
        <v>0</v>
      </c>
      <c r="K10003" s="13">
        <v>0.69430000000000003</v>
      </c>
      <c r="L10003" s="13">
        <v>0.18640000000000001</v>
      </c>
      <c r="M10003" s="13">
        <v>0.38789999999999997</v>
      </c>
      <c r="N10003" s="13">
        <v>0.12</v>
      </c>
      <c r="O10003" s="13">
        <v>0</v>
      </c>
      <c r="P10003" s="12" t="str">
        <f>LEFT(Tabela2[[#This Row],[Código]],2)</f>
        <v>87</v>
      </c>
    </row>
    <row r="10004" spans="2:16" ht="15" customHeight="1" x14ac:dyDescent="0.25">
      <c r="B10004" s="36" t="str">
        <f>LOOKUP(Tabela2[[#This Row],[RESUMO]],Tabela3[Grupo],Tabela3[Meus produtos])</f>
        <v>Não</v>
      </c>
      <c r="C10004" s="30" t="s">
        <v>22643</v>
      </c>
      <c r="D10004" t="s">
        <v>21238</v>
      </c>
      <c r="E10004" t="s">
        <v>11853</v>
      </c>
      <c r="F10004" s="30" t="s">
        <v>22644</v>
      </c>
      <c r="G10004">
        <v>33.6</v>
      </c>
      <c r="H10004">
        <v>13.45</v>
      </c>
      <c r="I10004">
        <v>12</v>
      </c>
      <c r="J10004">
        <v>0</v>
      </c>
      <c r="K10004" s="13">
        <v>0.59050000000000002</v>
      </c>
      <c r="L10004" s="13">
        <v>0.13449999999999998</v>
      </c>
      <c r="M10004" s="13">
        <v>0.33600000000000002</v>
      </c>
      <c r="N10004" s="13">
        <v>0.12</v>
      </c>
      <c r="O10004" s="13">
        <v>0</v>
      </c>
      <c r="P10004" s="12" t="str">
        <f>LEFT(Tabela2[[#This Row],[Código]],2)</f>
        <v>87</v>
      </c>
    </row>
    <row r="10005" spans="2:16" ht="15" customHeight="1" x14ac:dyDescent="0.25">
      <c r="B10005" s="36" t="str">
        <f>LOOKUP(Tabela2[[#This Row],[RESUMO]],Tabela3[Grupo],Tabela3[Meus produtos])</f>
        <v>Não</v>
      </c>
      <c r="C10005" s="30" t="s">
        <v>22643</v>
      </c>
      <c r="D10005" t="s">
        <v>124</v>
      </c>
      <c r="E10005" t="s">
        <v>11853</v>
      </c>
      <c r="F10005" s="30" t="s">
        <v>21575</v>
      </c>
      <c r="G10005">
        <v>36.29</v>
      </c>
      <c r="H10005">
        <v>16.14</v>
      </c>
      <c r="I10005">
        <v>12</v>
      </c>
      <c r="J10005">
        <v>0</v>
      </c>
      <c r="K10005" s="13">
        <v>0.64429999999999998</v>
      </c>
      <c r="L10005" s="13">
        <v>0.16140000000000002</v>
      </c>
      <c r="M10005" s="13">
        <v>0.3629</v>
      </c>
      <c r="N10005" s="13">
        <v>0.12</v>
      </c>
      <c r="O10005" s="13">
        <v>0</v>
      </c>
      <c r="P10005" s="12" t="str">
        <f>LEFT(Tabela2[[#This Row],[Código]],2)</f>
        <v>87</v>
      </c>
    </row>
    <row r="10006" spans="2:16" ht="15" customHeight="1" x14ac:dyDescent="0.25">
      <c r="B10006" s="36" t="str">
        <f>LOOKUP(Tabela2[[#This Row],[RESUMO]],Tabela3[Grupo],Tabela3[Meus produtos])</f>
        <v>Não</v>
      </c>
      <c r="C10006" s="30" t="s">
        <v>9466</v>
      </c>
      <c r="D10006" t="s">
        <v>21238</v>
      </c>
      <c r="E10006" t="s">
        <v>11853</v>
      </c>
      <c r="F10006" s="30" t="s">
        <v>20097</v>
      </c>
      <c r="G10006">
        <v>33.6</v>
      </c>
      <c r="H10006">
        <v>13.45</v>
      </c>
      <c r="I10006">
        <v>12</v>
      </c>
      <c r="J10006">
        <v>0</v>
      </c>
      <c r="K10006" s="13">
        <v>0.59050000000000002</v>
      </c>
      <c r="L10006" s="13">
        <v>0.13449999999999998</v>
      </c>
      <c r="M10006" s="13">
        <v>0.33600000000000002</v>
      </c>
      <c r="N10006" s="13">
        <v>0.12</v>
      </c>
      <c r="O10006" s="13">
        <v>0</v>
      </c>
      <c r="P10006" s="12" t="str">
        <f>LEFT(Tabela2[[#This Row],[Código]],2)</f>
        <v>87</v>
      </c>
    </row>
    <row r="10007" spans="2:16" ht="15" customHeight="1" x14ac:dyDescent="0.25">
      <c r="B10007" s="36" t="str">
        <f>LOOKUP(Tabela2[[#This Row],[RESUMO]],Tabela3[Grupo],Tabela3[Meus produtos])</f>
        <v>Não</v>
      </c>
      <c r="C10007" s="30" t="s">
        <v>9466</v>
      </c>
      <c r="D10007" t="s">
        <v>124</v>
      </c>
      <c r="E10007" t="s">
        <v>11853</v>
      </c>
      <c r="F10007" s="30" t="s">
        <v>21575</v>
      </c>
      <c r="G10007">
        <v>36.29</v>
      </c>
      <c r="H10007">
        <v>16.14</v>
      </c>
      <c r="I10007">
        <v>12</v>
      </c>
      <c r="J10007">
        <v>0</v>
      </c>
      <c r="K10007" s="13">
        <v>0.64429999999999998</v>
      </c>
      <c r="L10007" s="13">
        <v>0.16140000000000002</v>
      </c>
      <c r="M10007" s="13">
        <v>0.3629</v>
      </c>
      <c r="N10007" s="13">
        <v>0.12</v>
      </c>
      <c r="O10007" s="13">
        <v>0</v>
      </c>
      <c r="P10007" s="12" t="str">
        <f>LEFT(Tabela2[[#This Row],[Código]],2)</f>
        <v>87</v>
      </c>
    </row>
    <row r="10008" spans="2:16" ht="15" customHeight="1" x14ac:dyDescent="0.25">
      <c r="B10008" s="36" t="str">
        <f>LOOKUP(Tabela2[[#This Row],[RESUMO]],Tabela3[Grupo],Tabela3[Meus produtos])</f>
        <v>Não</v>
      </c>
      <c r="C10008" s="30" t="s">
        <v>9467</v>
      </c>
      <c r="D10008" t="s">
        <v>21238</v>
      </c>
      <c r="E10008" t="s">
        <v>11853</v>
      </c>
      <c r="F10008" s="30" t="s">
        <v>20098</v>
      </c>
      <c r="G10008">
        <v>33.6</v>
      </c>
      <c r="H10008">
        <v>13.45</v>
      </c>
      <c r="I10008">
        <v>12</v>
      </c>
      <c r="J10008">
        <v>0</v>
      </c>
      <c r="K10008" s="13">
        <v>0.59050000000000002</v>
      </c>
      <c r="L10008" s="13">
        <v>0.13449999999999998</v>
      </c>
      <c r="M10008" s="13">
        <v>0.33600000000000002</v>
      </c>
      <c r="N10008" s="13">
        <v>0.12</v>
      </c>
      <c r="O10008" s="13">
        <v>0</v>
      </c>
      <c r="P10008" s="12" t="str">
        <f>LEFT(Tabela2[[#This Row],[Código]],2)</f>
        <v>87</v>
      </c>
    </row>
    <row r="10009" spans="2:16" ht="15" customHeight="1" x14ac:dyDescent="0.25">
      <c r="B10009" s="36" t="str">
        <f>LOOKUP(Tabela2[[#This Row],[RESUMO]],Tabela3[Grupo],Tabela3[Meus produtos])</f>
        <v>Não</v>
      </c>
      <c r="C10009" s="30" t="s">
        <v>9467</v>
      </c>
      <c r="D10009" t="s">
        <v>124</v>
      </c>
      <c r="E10009" t="s">
        <v>11853</v>
      </c>
      <c r="F10009" s="30" t="s">
        <v>21575</v>
      </c>
      <c r="G10009">
        <v>38.79</v>
      </c>
      <c r="H10009">
        <v>18.64</v>
      </c>
      <c r="I10009">
        <v>12</v>
      </c>
      <c r="J10009">
        <v>0</v>
      </c>
      <c r="K10009" s="13">
        <v>0.69430000000000003</v>
      </c>
      <c r="L10009" s="13">
        <v>0.18640000000000001</v>
      </c>
      <c r="M10009" s="13">
        <v>0.38789999999999997</v>
      </c>
      <c r="N10009" s="13">
        <v>0.12</v>
      </c>
      <c r="O10009" s="13">
        <v>0</v>
      </c>
      <c r="P10009" s="12" t="str">
        <f>LEFT(Tabela2[[#This Row],[Código]],2)</f>
        <v>87</v>
      </c>
    </row>
    <row r="10010" spans="2:16" ht="15" customHeight="1" x14ac:dyDescent="0.25">
      <c r="B10010" s="36" t="str">
        <f>LOOKUP(Tabela2[[#This Row],[RESUMO]],Tabela3[Grupo],Tabela3[Meus produtos])</f>
        <v>Não</v>
      </c>
      <c r="C10010" s="30" t="s">
        <v>9467</v>
      </c>
      <c r="D10010" t="s">
        <v>127</v>
      </c>
      <c r="E10010" t="s">
        <v>11853</v>
      </c>
      <c r="F10010" s="30" t="s">
        <v>21576</v>
      </c>
      <c r="G10010">
        <v>39.96</v>
      </c>
      <c r="H10010">
        <v>19.809999999999999</v>
      </c>
      <c r="I10010">
        <v>12</v>
      </c>
      <c r="J10010">
        <v>0</v>
      </c>
      <c r="K10010" s="13">
        <v>0.7177</v>
      </c>
      <c r="L10010" s="13">
        <v>0.1981</v>
      </c>
      <c r="M10010" s="13">
        <v>0.39960000000000001</v>
      </c>
      <c r="N10010" s="13">
        <v>0.12</v>
      </c>
      <c r="O10010" s="13">
        <v>0</v>
      </c>
      <c r="P10010" s="12" t="str">
        <f>LEFT(Tabela2[[#This Row],[Código]],2)</f>
        <v>87</v>
      </c>
    </row>
    <row r="10011" spans="2:16" ht="15" customHeight="1" x14ac:dyDescent="0.25">
      <c r="B10011" s="36" t="str">
        <f>LOOKUP(Tabela2[[#This Row],[RESUMO]],Tabela3[Grupo],Tabela3[Meus produtos])</f>
        <v>Não</v>
      </c>
      <c r="C10011" s="30" t="s">
        <v>9468</v>
      </c>
      <c r="D10011" t="s">
        <v>21238</v>
      </c>
      <c r="E10011" t="s">
        <v>11853</v>
      </c>
      <c r="F10011" s="30" t="s">
        <v>20099</v>
      </c>
      <c r="G10011">
        <v>22.84</v>
      </c>
      <c r="H10011">
        <v>13.45</v>
      </c>
      <c r="I10011">
        <v>12</v>
      </c>
      <c r="J10011">
        <v>0</v>
      </c>
      <c r="K10011" s="13">
        <v>0.4829</v>
      </c>
      <c r="L10011" s="13">
        <v>0.13449999999999998</v>
      </c>
      <c r="M10011" s="13">
        <v>0.22839999999999999</v>
      </c>
      <c r="N10011" s="13">
        <v>0.12</v>
      </c>
      <c r="O10011" s="13">
        <v>0</v>
      </c>
      <c r="P10011" s="12" t="str">
        <f>LEFT(Tabela2[[#This Row],[Código]],2)</f>
        <v>87</v>
      </c>
    </row>
    <row r="10012" spans="2:16" ht="15" customHeight="1" x14ac:dyDescent="0.25">
      <c r="B10012" s="36" t="str">
        <f>LOOKUP(Tabela2[[#This Row],[RESUMO]],Tabela3[Grupo],Tabela3[Meus produtos])</f>
        <v>Não</v>
      </c>
      <c r="C10012" s="30" t="s">
        <v>22645</v>
      </c>
      <c r="D10012" t="s">
        <v>21238</v>
      </c>
      <c r="E10012" t="s">
        <v>11853</v>
      </c>
      <c r="F10012" s="30" t="s">
        <v>22646</v>
      </c>
      <c r="G10012">
        <v>22.84</v>
      </c>
      <c r="H10012">
        <v>13.45</v>
      </c>
      <c r="I10012">
        <v>12</v>
      </c>
      <c r="J10012">
        <v>0</v>
      </c>
      <c r="K10012" s="13">
        <v>0.4829</v>
      </c>
      <c r="L10012" s="13">
        <v>0.13449999999999998</v>
      </c>
      <c r="M10012" s="13">
        <v>0.22839999999999999</v>
      </c>
      <c r="N10012" s="13">
        <v>0.12</v>
      </c>
      <c r="O10012" s="13">
        <v>0</v>
      </c>
      <c r="P10012" s="12" t="str">
        <f>LEFT(Tabela2[[#This Row],[Código]],2)</f>
        <v>87</v>
      </c>
    </row>
    <row r="10013" spans="2:16" ht="15" customHeight="1" x14ac:dyDescent="0.25">
      <c r="B10013" s="36" t="str">
        <f>LOOKUP(Tabela2[[#This Row],[RESUMO]],Tabela3[Grupo],Tabela3[Meus produtos])</f>
        <v>Não</v>
      </c>
      <c r="C10013" s="30" t="s">
        <v>22647</v>
      </c>
      <c r="D10013" t="s">
        <v>21238</v>
      </c>
      <c r="E10013" t="s">
        <v>11853</v>
      </c>
      <c r="F10013" s="30" t="s">
        <v>22648</v>
      </c>
      <c r="G10013">
        <v>22.84</v>
      </c>
      <c r="H10013">
        <v>13.45</v>
      </c>
      <c r="I10013">
        <v>12</v>
      </c>
      <c r="J10013">
        <v>0</v>
      </c>
      <c r="K10013" s="13">
        <v>0.4829</v>
      </c>
      <c r="L10013" s="13">
        <v>0.13449999999999998</v>
      </c>
      <c r="M10013" s="13">
        <v>0.22839999999999999</v>
      </c>
      <c r="N10013" s="13">
        <v>0.12</v>
      </c>
      <c r="O10013" s="13">
        <v>0</v>
      </c>
      <c r="P10013" s="12" t="str">
        <f>LEFT(Tabela2[[#This Row],[Código]],2)</f>
        <v>87</v>
      </c>
    </row>
    <row r="10014" spans="2:16" ht="15" customHeight="1" x14ac:dyDescent="0.25">
      <c r="B10014" s="36" t="str">
        <f>LOOKUP(Tabela2[[#This Row],[RESUMO]],Tabela3[Grupo],Tabela3[Meus produtos])</f>
        <v>Não</v>
      </c>
      <c r="C10014" s="30" t="s">
        <v>22649</v>
      </c>
      <c r="D10014" t="s">
        <v>21238</v>
      </c>
      <c r="E10014" t="s">
        <v>11853</v>
      </c>
      <c r="F10014" s="30" t="s">
        <v>22650</v>
      </c>
      <c r="G10014">
        <v>22.84</v>
      </c>
      <c r="H10014">
        <v>13.45</v>
      </c>
      <c r="I10014">
        <v>12</v>
      </c>
      <c r="J10014">
        <v>0</v>
      </c>
      <c r="K10014" s="13">
        <v>0.4829</v>
      </c>
      <c r="L10014" s="13">
        <v>0.13449999999999998</v>
      </c>
      <c r="M10014" s="13">
        <v>0.22839999999999999</v>
      </c>
      <c r="N10014" s="13">
        <v>0.12</v>
      </c>
      <c r="O10014" s="13">
        <v>0</v>
      </c>
      <c r="P10014" s="12" t="str">
        <f>LEFT(Tabela2[[#This Row],[Código]],2)</f>
        <v>87</v>
      </c>
    </row>
    <row r="10015" spans="2:16" ht="15" customHeight="1" x14ac:dyDescent="0.25">
      <c r="B10015" s="36" t="str">
        <f>LOOKUP(Tabela2[[#This Row],[RESUMO]],Tabela3[Grupo],Tabela3[Meus produtos])</f>
        <v>Não</v>
      </c>
      <c r="C10015" s="30" t="s">
        <v>22651</v>
      </c>
      <c r="D10015" t="s">
        <v>21238</v>
      </c>
      <c r="E10015" t="s">
        <v>11853</v>
      </c>
      <c r="F10015" s="30" t="s">
        <v>22652</v>
      </c>
      <c r="G10015">
        <v>22.84</v>
      </c>
      <c r="H10015">
        <v>13.45</v>
      </c>
      <c r="I10015">
        <v>12</v>
      </c>
      <c r="J10015">
        <v>0</v>
      </c>
      <c r="K10015" s="13">
        <v>0.4829</v>
      </c>
      <c r="L10015" s="13">
        <v>0.13449999999999998</v>
      </c>
      <c r="M10015" s="13">
        <v>0.22839999999999999</v>
      </c>
      <c r="N10015" s="13">
        <v>0.12</v>
      </c>
      <c r="O10015" s="13">
        <v>0</v>
      </c>
      <c r="P10015" s="12" t="str">
        <f>LEFT(Tabela2[[#This Row],[Código]],2)</f>
        <v>87</v>
      </c>
    </row>
    <row r="10016" spans="2:16" ht="15" customHeight="1" x14ac:dyDescent="0.25">
      <c r="B10016" s="36" t="str">
        <f>LOOKUP(Tabela2[[#This Row],[RESUMO]],Tabela3[Grupo],Tabela3[Meus produtos])</f>
        <v>Não</v>
      </c>
      <c r="C10016" s="30" t="s">
        <v>22653</v>
      </c>
      <c r="D10016" t="s">
        <v>21238</v>
      </c>
      <c r="E10016" t="s">
        <v>11853</v>
      </c>
      <c r="F10016" s="30" t="s">
        <v>22654</v>
      </c>
      <c r="G10016">
        <v>22.84</v>
      </c>
      <c r="H10016">
        <v>13.45</v>
      </c>
      <c r="I10016">
        <v>12</v>
      </c>
      <c r="J10016">
        <v>0</v>
      </c>
      <c r="K10016" s="13">
        <v>0.4829</v>
      </c>
      <c r="L10016" s="13">
        <v>0.13449999999999998</v>
      </c>
      <c r="M10016" s="13">
        <v>0.22839999999999999</v>
      </c>
      <c r="N10016" s="13">
        <v>0.12</v>
      </c>
      <c r="O10016" s="13">
        <v>0</v>
      </c>
      <c r="P10016" s="12" t="str">
        <f>LEFT(Tabela2[[#This Row],[Código]],2)</f>
        <v>87</v>
      </c>
    </row>
    <row r="10017" spans="2:16" ht="15" customHeight="1" x14ac:dyDescent="0.25">
      <c r="B10017" s="36" t="str">
        <f>LOOKUP(Tabela2[[#This Row],[RESUMO]],Tabela3[Grupo],Tabela3[Meus produtos])</f>
        <v>Não</v>
      </c>
      <c r="C10017" s="30" t="s">
        <v>22655</v>
      </c>
      <c r="D10017" t="s">
        <v>21238</v>
      </c>
      <c r="E10017" t="s">
        <v>11853</v>
      </c>
      <c r="F10017" s="30" t="s">
        <v>22656</v>
      </c>
      <c r="G10017">
        <v>22.84</v>
      </c>
      <c r="H10017">
        <v>13.45</v>
      </c>
      <c r="I10017">
        <v>12</v>
      </c>
      <c r="J10017">
        <v>0</v>
      </c>
      <c r="K10017" s="13">
        <v>0.4829</v>
      </c>
      <c r="L10017" s="13">
        <v>0.13449999999999998</v>
      </c>
      <c r="M10017" s="13">
        <v>0.22839999999999999</v>
      </c>
      <c r="N10017" s="13">
        <v>0.12</v>
      </c>
      <c r="O10017" s="13">
        <v>0</v>
      </c>
      <c r="P10017" s="12" t="str">
        <f>LEFT(Tabela2[[#This Row],[Código]],2)</f>
        <v>87</v>
      </c>
    </row>
    <row r="10018" spans="2:16" ht="15" customHeight="1" x14ac:dyDescent="0.25">
      <c r="B10018" s="36" t="str">
        <f>LOOKUP(Tabela2[[#This Row],[RESUMO]],Tabela3[Grupo],Tabela3[Meus produtos])</f>
        <v>Não</v>
      </c>
      <c r="C10018" s="30" t="s">
        <v>22657</v>
      </c>
      <c r="D10018" t="s">
        <v>21238</v>
      </c>
      <c r="E10018" t="s">
        <v>11853</v>
      </c>
      <c r="F10018" s="30" t="s">
        <v>22658</v>
      </c>
      <c r="G10018">
        <v>20.309999999999999</v>
      </c>
      <c r="H10018">
        <v>14.81</v>
      </c>
      <c r="I10018">
        <v>12</v>
      </c>
      <c r="J10018">
        <v>0</v>
      </c>
      <c r="K10018" s="13">
        <v>0.47119999999999995</v>
      </c>
      <c r="L10018" s="13">
        <v>0.14810000000000001</v>
      </c>
      <c r="M10018" s="13">
        <v>0.20309999999999997</v>
      </c>
      <c r="N10018" s="13">
        <v>0.12</v>
      </c>
      <c r="O10018" s="13">
        <v>0</v>
      </c>
      <c r="P10018" s="12" t="str">
        <f>LEFT(Tabela2[[#This Row],[Código]],2)</f>
        <v>87</v>
      </c>
    </row>
    <row r="10019" spans="2:16" ht="15" customHeight="1" x14ac:dyDescent="0.25">
      <c r="B10019" s="36" t="str">
        <f>LOOKUP(Tabela2[[#This Row],[RESUMO]],Tabela3[Grupo],Tabela3[Meus produtos])</f>
        <v>Não</v>
      </c>
      <c r="C10019" s="30" t="s">
        <v>22659</v>
      </c>
      <c r="D10019" t="s">
        <v>21238</v>
      </c>
      <c r="E10019" t="s">
        <v>11853</v>
      </c>
      <c r="F10019" s="30" t="s">
        <v>22660</v>
      </c>
      <c r="G10019">
        <v>22.84</v>
      </c>
      <c r="H10019">
        <v>13.45</v>
      </c>
      <c r="I10019">
        <v>12</v>
      </c>
      <c r="J10019">
        <v>0</v>
      </c>
      <c r="K10019" s="13">
        <v>0.4829</v>
      </c>
      <c r="L10019" s="13">
        <v>0.13449999999999998</v>
      </c>
      <c r="M10019" s="13">
        <v>0.22839999999999999</v>
      </c>
      <c r="N10019" s="13">
        <v>0.12</v>
      </c>
      <c r="O10019" s="13">
        <v>0</v>
      </c>
      <c r="P10019" s="12" t="str">
        <f>LEFT(Tabela2[[#This Row],[Código]],2)</f>
        <v>87</v>
      </c>
    </row>
    <row r="10020" spans="2:16" ht="15" customHeight="1" x14ac:dyDescent="0.25">
      <c r="B10020" s="36" t="str">
        <f>LOOKUP(Tabela2[[#This Row],[RESUMO]],Tabela3[Grupo],Tabela3[Meus produtos])</f>
        <v>Não</v>
      </c>
      <c r="C10020" s="30" t="s">
        <v>22659</v>
      </c>
      <c r="D10020" t="s">
        <v>124</v>
      </c>
      <c r="E10020" t="s">
        <v>11853</v>
      </c>
      <c r="F10020" s="30" t="s">
        <v>22661</v>
      </c>
      <c r="G10020">
        <v>24.2</v>
      </c>
      <c r="H10020">
        <v>14.81</v>
      </c>
      <c r="I10020">
        <v>12</v>
      </c>
      <c r="J10020">
        <v>0</v>
      </c>
      <c r="K10020" s="13">
        <v>0.5101</v>
      </c>
      <c r="L10020" s="13">
        <v>0.14810000000000001</v>
      </c>
      <c r="M10020" s="13">
        <v>0.24199999999999999</v>
      </c>
      <c r="N10020" s="13">
        <v>0.12</v>
      </c>
      <c r="O10020" s="13">
        <v>0</v>
      </c>
      <c r="P10020" s="12" t="str">
        <f>LEFT(Tabela2[[#This Row],[Código]],2)</f>
        <v>87</v>
      </c>
    </row>
    <row r="10021" spans="2:16" ht="15" customHeight="1" x14ac:dyDescent="0.25">
      <c r="B10021" s="36" t="str">
        <f>LOOKUP(Tabela2[[#This Row],[RESUMO]],Tabela3[Grupo],Tabela3[Meus produtos])</f>
        <v>Não</v>
      </c>
      <c r="C10021" s="30" t="s">
        <v>22662</v>
      </c>
      <c r="D10021" t="s">
        <v>21238</v>
      </c>
      <c r="E10021" t="s">
        <v>11853</v>
      </c>
      <c r="F10021" s="30" t="s">
        <v>22663</v>
      </c>
      <c r="G10021">
        <v>39.96</v>
      </c>
      <c r="H10021">
        <v>19.809999999999999</v>
      </c>
      <c r="I10021">
        <v>12</v>
      </c>
      <c r="J10021">
        <v>0</v>
      </c>
      <c r="K10021" s="13">
        <v>0.7177</v>
      </c>
      <c r="L10021" s="13">
        <v>0.1981</v>
      </c>
      <c r="M10021" s="13">
        <v>0.39960000000000001</v>
      </c>
      <c r="N10021" s="13">
        <v>0.12</v>
      </c>
      <c r="O10021" s="13">
        <v>0</v>
      </c>
      <c r="P10021" s="12" t="str">
        <f>LEFT(Tabela2[[#This Row],[Código]],2)</f>
        <v>87</v>
      </c>
    </row>
    <row r="10022" spans="2:16" ht="15" customHeight="1" x14ac:dyDescent="0.25">
      <c r="B10022" s="36" t="str">
        <f>LOOKUP(Tabela2[[#This Row],[RESUMO]],Tabela3[Grupo],Tabela3[Meus produtos])</f>
        <v>Não</v>
      </c>
      <c r="C10022" s="30" t="s">
        <v>22662</v>
      </c>
      <c r="D10022" t="s">
        <v>124</v>
      </c>
      <c r="E10022" t="s">
        <v>11853</v>
      </c>
      <c r="F10022" s="30" t="s">
        <v>22664</v>
      </c>
      <c r="G10022">
        <v>33.6</v>
      </c>
      <c r="H10022">
        <v>13.45</v>
      </c>
      <c r="I10022">
        <v>12</v>
      </c>
      <c r="J10022">
        <v>0</v>
      </c>
      <c r="K10022" s="13">
        <v>0.59050000000000002</v>
      </c>
      <c r="L10022" s="13">
        <v>0.13449999999999998</v>
      </c>
      <c r="M10022" s="13">
        <v>0.33600000000000002</v>
      </c>
      <c r="N10022" s="13">
        <v>0.12</v>
      </c>
      <c r="O10022" s="13">
        <v>0</v>
      </c>
      <c r="P10022" s="12" t="str">
        <f>LEFT(Tabela2[[#This Row],[Código]],2)</f>
        <v>87</v>
      </c>
    </row>
    <row r="10023" spans="2:16" ht="15" customHeight="1" x14ac:dyDescent="0.25">
      <c r="B10023" s="36" t="str">
        <f>LOOKUP(Tabela2[[#This Row],[RESUMO]],Tabela3[Grupo],Tabela3[Meus produtos])</f>
        <v>Não</v>
      </c>
      <c r="C10023" s="30" t="s">
        <v>22665</v>
      </c>
      <c r="D10023" t="s">
        <v>21238</v>
      </c>
      <c r="E10023" t="s">
        <v>11853</v>
      </c>
      <c r="F10023" s="30" t="s">
        <v>22666</v>
      </c>
      <c r="G10023">
        <v>36.29</v>
      </c>
      <c r="H10023">
        <v>16.14</v>
      </c>
      <c r="I10023">
        <v>12</v>
      </c>
      <c r="J10023">
        <v>0</v>
      </c>
      <c r="K10023" s="13">
        <v>0.64429999999999998</v>
      </c>
      <c r="L10023" s="13">
        <v>0.16140000000000002</v>
      </c>
      <c r="M10023" s="13">
        <v>0.3629</v>
      </c>
      <c r="N10023" s="13">
        <v>0.12</v>
      </c>
      <c r="O10023" s="13">
        <v>0</v>
      </c>
      <c r="P10023" s="12" t="str">
        <f>LEFT(Tabela2[[#This Row],[Código]],2)</f>
        <v>87</v>
      </c>
    </row>
    <row r="10024" spans="2:16" ht="15" customHeight="1" x14ac:dyDescent="0.25">
      <c r="B10024" s="36" t="str">
        <f>LOOKUP(Tabela2[[#This Row],[RESUMO]],Tabela3[Grupo],Tabela3[Meus produtos])</f>
        <v>Não</v>
      </c>
      <c r="C10024" s="30" t="s">
        <v>22665</v>
      </c>
      <c r="D10024" t="s">
        <v>124</v>
      </c>
      <c r="E10024" t="s">
        <v>11853</v>
      </c>
      <c r="F10024" s="30" t="s">
        <v>21577</v>
      </c>
      <c r="G10024">
        <v>33.6</v>
      </c>
      <c r="H10024">
        <v>13.45</v>
      </c>
      <c r="I10024">
        <v>12</v>
      </c>
      <c r="J10024">
        <v>0</v>
      </c>
      <c r="K10024" s="13">
        <v>0.59050000000000002</v>
      </c>
      <c r="L10024" s="13">
        <v>0.13449999999999998</v>
      </c>
      <c r="M10024" s="13">
        <v>0.33600000000000002</v>
      </c>
      <c r="N10024" s="13">
        <v>0.12</v>
      </c>
      <c r="O10024" s="13">
        <v>0</v>
      </c>
      <c r="P10024" s="12" t="str">
        <f>LEFT(Tabela2[[#This Row],[Código]],2)</f>
        <v>87</v>
      </c>
    </row>
    <row r="10025" spans="2:16" ht="15" customHeight="1" x14ac:dyDescent="0.25">
      <c r="B10025" s="36" t="str">
        <f>LOOKUP(Tabela2[[#This Row],[RESUMO]],Tabela3[Grupo],Tabela3[Meus produtos])</f>
        <v>Não</v>
      </c>
      <c r="C10025" s="30" t="s">
        <v>22667</v>
      </c>
      <c r="D10025" t="s">
        <v>21238</v>
      </c>
      <c r="E10025" t="s">
        <v>11853</v>
      </c>
      <c r="F10025" s="30" t="s">
        <v>22668</v>
      </c>
      <c r="G10025">
        <v>36.29</v>
      </c>
      <c r="H10025">
        <v>16.14</v>
      </c>
      <c r="I10025">
        <v>12</v>
      </c>
      <c r="J10025">
        <v>0</v>
      </c>
      <c r="K10025" s="13">
        <v>0.64429999999999998</v>
      </c>
      <c r="L10025" s="13">
        <v>0.16140000000000002</v>
      </c>
      <c r="M10025" s="13">
        <v>0.3629</v>
      </c>
      <c r="N10025" s="13">
        <v>0.12</v>
      </c>
      <c r="O10025" s="13">
        <v>0</v>
      </c>
      <c r="P10025" s="12" t="str">
        <f>LEFT(Tabela2[[#This Row],[Código]],2)</f>
        <v>87</v>
      </c>
    </row>
    <row r="10026" spans="2:16" ht="15" customHeight="1" x14ac:dyDescent="0.25">
      <c r="B10026" s="36" t="str">
        <f>LOOKUP(Tabela2[[#This Row],[RESUMO]],Tabela3[Grupo],Tabela3[Meus produtos])</f>
        <v>Não</v>
      </c>
      <c r="C10026" s="30" t="s">
        <v>22667</v>
      </c>
      <c r="D10026" t="s">
        <v>124</v>
      </c>
      <c r="E10026" t="s">
        <v>11853</v>
      </c>
      <c r="F10026" s="30" t="s">
        <v>21577</v>
      </c>
      <c r="G10026">
        <v>33.6</v>
      </c>
      <c r="H10026">
        <v>13.45</v>
      </c>
      <c r="I10026">
        <v>12</v>
      </c>
      <c r="J10026">
        <v>0</v>
      </c>
      <c r="K10026" s="13">
        <v>0.59050000000000002</v>
      </c>
      <c r="L10026" s="13">
        <v>0.13449999999999998</v>
      </c>
      <c r="M10026" s="13">
        <v>0.33600000000000002</v>
      </c>
      <c r="N10026" s="13">
        <v>0.12</v>
      </c>
      <c r="O10026" s="13">
        <v>0</v>
      </c>
      <c r="P10026" s="12" t="str">
        <f>LEFT(Tabela2[[#This Row],[Código]],2)</f>
        <v>87</v>
      </c>
    </row>
    <row r="10027" spans="2:16" ht="15" customHeight="1" x14ac:dyDescent="0.25">
      <c r="B10027" s="36" t="str">
        <f>LOOKUP(Tabela2[[#This Row],[RESUMO]],Tabela3[Grupo],Tabela3[Meus produtos])</f>
        <v>Não</v>
      </c>
      <c r="C10027" s="30" t="s">
        <v>9469</v>
      </c>
      <c r="D10027" t="s">
        <v>21238</v>
      </c>
      <c r="E10027" t="s">
        <v>11853</v>
      </c>
      <c r="F10027" s="30" t="s">
        <v>20100</v>
      </c>
      <c r="G10027">
        <v>38.79</v>
      </c>
      <c r="H10027">
        <v>18.64</v>
      </c>
      <c r="I10027">
        <v>12</v>
      </c>
      <c r="J10027">
        <v>0</v>
      </c>
      <c r="K10027" s="13">
        <v>0.69430000000000003</v>
      </c>
      <c r="L10027" s="13">
        <v>0.18640000000000001</v>
      </c>
      <c r="M10027" s="13">
        <v>0.38789999999999997</v>
      </c>
      <c r="N10027" s="13">
        <v>0.12</v>
      </c>
      <c r="O10027" s="13">
        <v>0</v>
      </c>
      <c r="P10027" s="12" t="str">
        <f>LEFT(Tabela2[[#This Row],[Código]],2)</f>
        <v>87</v>
      </c>
    </row>
    <row r="10028" spans="2:16" ht="15" customHeight="1" x14ac:dyDescent="0.25">
      <c r="B10028" s="36" t="str">
        <f>LOOKUP(Tabela2[[#This Row],[RESUMO]],Tabela3[Grupo],Tabela3[Meus produtos])</f>
        <v>Não</v>
      </c>
      <c r="C10028" s="30" t="s">
        <v>9469</v>
      </c>
      <c r="D10028" t="s">
        <v>124</v>
      </c>
      <c r="E10028" t="s">
        <v>11853</v>
      </c>
      <c r="F10028" s="30" t="s">
        <v>21577</v>
      </c>
      <c r="G10028">
        <v>33.6</v>
      </c>
      <c r="H10028">
        <v>13.45</v>
      </c>
      <c r="I10028">
        <v>12</v>
      </c>
      <c r="J10028">
        <v>0</v>
      </c>
      <c r="K10028" s="13">
        <v>0.59050000000000002</v>
      </c>
      <c r="L10028" s="13">
        <v>0.13449999999999998</v>
      </c>
      <c r="M10028" s="13">
        <v>0.33600000000000002</v>
      </c>
      <c r="N10028" s="13">
        <v>0.12</v>
      </c>
      <c r="O10028" s="13">
        <v>0</v>
      </c>
      <c r="P10028" s="12" t="str">
        <f>LEFT(Tabela2[[#This Row],[Código]],2)</f>
        <v>87</v>
      </c>
    </row>
    <row r="10029" spans="2:16" ht="15" customHeight="1" x14ac:dyDescent="0.25">
      <c r="B10029" s="36" t="str">
        <f>LOOKUP(Tabela2[[#This Row],[RESUMO]],Tabela3[Grupo],Tabela3[Meus produtos])</f>
        <v>Não</v>
      </c>
      <c r="C10029" s="30" t="s">
        <v>22669</v>
      </c>
      <c r="D10029" t="s">
        <v>21238</v>
      </c>
      <c r="E10029" t="s">
        <v>11853</v>
      </c>
      <c r="F10029" s="30" t="s">
        <v>22670</v>
      </c>
      <c r="G10029">
        <v>22.84</v>
      </c>
      <c r="H10029">
        <v>13.45</v>
      </c>
      <c r="I10029">
        <v>12</v>
      </c>
      <c r="J10029">
        <v>0</v>
      </c>
      <c r="K10029" s="13">
        <v>0.4829</v>
      </c>
      <c r="L10029" s="13">
        <v>0.13449999999999998</v>
      </c>
      <c r="M10029" s="13">
        <v>0.22839999999999999</v>
      </c>
      <c r="N10029" s="13">
        <v>0.12</v>
      </c>
      <c r="O10029" s="13">
        <v>0</v>
      </c>
      <c r="P10029" s="12" t="str">
        <f>LEFT(Tabela2[[#This Row],[Código]],2)</f>
        <v>87</v>
      </c>
    </row>
    <row r="10030" spans="2:16" ht="15" customHeight="1" x14ac:dyDescent="0.25">
      <c r="B10030" s="36" t="str">
        <f>LOOKUP(Tabela2[[#This Row],[RESUMO]],Tabela3[Grupo],Tabela3[Meus produtos])</f>
        <v>Não</v>
      </c>
      <c r="C10030" s="30" t="s">
        <v>22671</v>
      </c>
      <c r="D10030" t="s">
        <v>21238</v>
      </c>
      <c r="E10030" t="s">
        <v>11853</v>
      </c>
      <c r="F10030" s="30" t="s">
        <v>22672</v>
      </c>
      <c r="G10030">
        <v>22.84</v>
      </c>
      <c r="H10030">
        <v>13.45</v>
      </c>
      <c r="I10030">
        <v>12</v>
      </c>
      <c r="J10030">
        <v>0</v>
      </c>
      <c r="K10030" s="13">
        <v>0.4829</v>
      </c>
      <c r="L10030" s="13">
        <v>0.13449999999999998</v>
      </c>
      <c r="M10030" s="13">
        <v>0.22839999999999999</v>
      </c>
      <c r="N10030" s="13">
        <v>0.12</v>
      </c>
      <c r="O10030" s="13">
        <v>0</v>
      </c>
      <c r="P10030" s="12" t="str">
        <f>LEFT(Tabela2[[#This Row],[Código]],2)</f>
        <v>87</v>
      </c>
    </row>
    <row r="10031" spans="2:16" ht="15" customHeight="1" x14ac:dyDescent="0.25">
      <c r="B10031" s="36" t="str">
        <f>LOOKUP(Tabela2[[#This Row],[RESUMO]],Tabela3[Grupo],Tabela3[Meus produtos])</f>
        <v>Não</v>
      </c>
      <c r="C10031" s="30" t="s">
        <v>22673</v>
      </c>
      <c r="D10031" t="s">
        <v>21238</v>
      </c>
      <c r="E10031" t="s">
        <v>11853</v>
      </c>
      <c r="F10031" s="30" t="s">
        <v>22674</v>
      </c>
      <c r="G10031">
        <v>22.84</v>
      </c>
      <c r="H10031">
        <v>13.45</v>
      </c>
      <c r="I10031">
        <v>12</v>
      </c>
      <c r="J10031">
        <v>0</v>
      </c>
      <c r="K10031" s="13">
        <v>0.4829</v>
      </c>
      <c r="L10031" s="13">
        <v>0.13449999999999998</v>
      </c>
      <c r="M10031" s="13">
        <v>0.22839999999999999</v>
      </c>
      <c r="N10031" s="13">
        <v>0.12</v>
      </c>
      <c r="O10031" s="13">
        <v>0</v>
      </c>
      <c r="P10031" s="12" t="str">
        <f>LEFT(Tabela2[[#This Row],[Código]],2)</f>
        <v>87</v>
      </c>
    </row>
    <row r="10032" spans="2:16" ht="15" customHeight="1" x14ac:dyDescent="0.25">
      <c r="B10032" s="36" t="str">
        <f>LOOKUP(Tabela2[[#This Row],[RESUMO]],Tabela3[Grupo],Tabela3[Meus produtos])</f>
        <v>Não</v>
      </c>
      <c r="C10032" s="30" t="s">
        <v>22675</v>
      </c>
      <c r="D10032" t="s">
        <v>21238</v>
      </c>
      <c r="E10032" t="s">
        <v>11853</v>
      </c>
      <c r="F10032" s="30" t="s">
        <v>22676</v>
      </c>
      <c r="G10032">
        <v>22.84</v>
      </c>
      <c r="H10032">
        <v>13.45</v>
      </c>
      <c r="I10032">
        <v>12</v>
      </c>
      <c r="J10032">
        <v>0</v>
      </c>
      <c r="K10032" s="13">
        <v>0.4829</v>
      </c>
      <c r="L10032" s="13">
        <v>0.13449999999999998</v>
      </c>
      <c r="M10032" s="13">
        <v>0.22839999999999999</v>
      </c>
      <c r="N10032" s="13">
        <v>0.12</v>
      </c>
      <c r="O10032" s="13">
        <v>0</v>
      </c>
      <c r="P10032" s="12" t="str">
        <f>LEFT(Tabela2[[#This Row],[Código]],2)</f>
        <v>87</v>
      </c>
    </row>
    <row r="10033" spans="2:16" ht="15" customHeight="1" x14ac:dyDescent="0.25">
      <c r="B10033" s="36" t="str">
        <f>LOOKUP(Tabela2[[#This Row],[RESUMO]],Tabela3[Grupo],Tabela3[Meus produtos])</f>
        <v>Não</v>
      </c>
      <c r="C10033" s="30" t="s">
        <v>22677</v>
      </c>
      <c r="D10033" t="s">
        <v>21238</v>
      </c>
      <c r="E10033" t="s">
        <v>11853</v>
      </c>
      <c r="F10033" s="30" t="s">
        <v>22678</v>
      </c>
      <c r="G10033">
        <v>22.84</v>
      </c>
      <c r="H10033">
        <v>13.45</v>
      </c>
      <c r="I10033">
        <v>12</v>
      </c>
      <c r="J10033">
        <v>0</v>
      </c>
      <c r="K10033" s="13">
        <v>0.4829</v>
      </c>
      <c r="L10033" s="13">
        <v>0.13449999999999998</v>
      </c>
      <c r="M10033" s="13">
        <v>0.22839999999999999</v>
      </c>
      <c r="N10033" s="13">
        <v>0.12</v>
      </c>
      <c r="O10033" s="13">
        <v>0</v>
      </c>
      <c r="P10033" s="12" t="str">
        <f>LEFT(Tabela2[[#This Row],[Código]],2)</f>
        <v>87</v>
      </c>
    </row>
    <row r="10034" spans="2:16" ht="15" customHeight="1" x14ac:dyDescent="0.25">
      <c r="B10034" s="36" t="str">
        <f>LOOKUP(Tabela2[[#This Row],[RESUMO]],Tabela3[Grupo],Tabela3[Meus produtos])</f>
        <v>Não</v>
      </c>
      <c r="C10034" s="30" t="s">
        <v>9470</v>
      </c>
      <c r="D10034" t="s">
        <v>21238</v>
      </c>
      <c r="E10034" t="s">
        <v>11853</v>
      </c>
      <c r="F10034" s="30" t="s">
        <v>20101</v>
      </c>
      <c r="G10034">
        <v>22.84</v>
      </c>
      <c r="H10034">
        <v>13.45</v>
      </c>
      <c r="I10034">
        <v>12</v>
      </c>
      <c r="J10034">
        <v>0</v>
      </c>
      <c r="K10034" s="13">
        <v>0.4829</v>
      </c>
      <c r="L10034" s="13">
        <v>0.13449999999999998</v>
      </c>
      <c r="M10034" s="13">
        <v>0.22839999999999999</v>
      </c>
      <c r="N10034" s="13">
        <v>0.12</v>
      </c>
      <c r="O10034" s="13">
        <v>0</v>
      </c>
      <c r="P10034" s="12" t="str">
        <f>LEFT(Tabela2[[#This Row],[Código]],2)</f>
        <v>87</v>
      </c>
    </row>
    <row r="10035" spans="2:16" ht="15" customHeight="1" x14ac:dyDescent="0.25">
      <c r="B10035" s="36" t="str">
        <f>LOOKUP(Tabela2[[#This Row],[RESUMO]],Tabela3[Grupo],Tabela3[Meus produtos])</f>
        <v>Não</v>
      </c>
      <c r="C10035" s="30" t="s">
        <v>9471</v>
      </c>
      <c r="D10035" t="s">
        <v>21238</v>
      </c>
      <c r="E10035" t="s">
        <v>11853</v>
      </c>
      <c r="F10035" s="30" t="s">
        <v>20102</v>
      </c>
      <c r="G10035">
        <v>22.84</v>
      </c>
      <c r="H10035">
        <v>13.45</v>
      </c>
      <c r="I10035">
        <v>12</v>
      </c>
      <c r="J10035">
        <v>0</v>
      </c>
      <c r="K10035" s="13">
        <v>0.4829</v>
      </c>
      <c r="L10035" s="13">
        <v>0.13449999999999998</v>
      </c>
      <c r="M10035" s="13">
        <v>0.22839999999999999</v>
      </c>
      <c r="N10035" s="13">
        <v>0.12</v>
      </c>
      <c r="O10035" s="13">
        <v>0</v>
      </c>
      <c r="P10035" s="12" t="str">
        <f>LEFT(Tabela2[[#This Row],[Código]],2)</f>
        <v>87</v>
      </c>
    </row>
    <row r="10036" spans="2:16" ht="15" customHeight="1" x14ac:dyDescent="0.25">
      <c r="B10036" s="36" t="str">
        <f>LOOKUP(Tabela2[[#This Row],[RESUMO]],Tabela3[Grupo],Tabela3[Meus produtos])</f>
        <v>Não</v>
      </c>
      <c r="C10036" s="30" t="s">
        <v>9472</v>
      </c>
      <c r="D10036" t="s">
        <v>21238</v>
      </c>
      <c r="E10036" t="s">
        <v>11853</v>
      </c>
      <c r="F10036" s="30" t="s">
        <v>20103</v>
      </c>
      <c r="G10036">
        <v>22.84</v>
      </c>
      <c r="H10036">
        <v>13.45</v>
      </c>
      <c r="I10036">
        <v>12</v>
      </c>
      <c r="J10036">
        <v>0</v>
      </c>
      <c r="K10036" s="13">
        <v>0.4829</v>
      </c>
      <c r="L10036" s="13">
        <v>0.13449999999999998</v>
      </c>
      <c r="M10036" s="13">
        <v>0.22839999999999999</v>
      </c>
      <c r="N10036" s="13">
        <v>0.12</v>
      </c>
      <c r="O10036" s="13">
        <v>0</v>
      </c>
      <c r="P10036" s="12" t="str">
        <f>LEFT(Tabela2[[#This Row],[Código]],2)</f>
        <v>87</v>
      </c>
    </row>
    <row r="10037" spans="2:16" ht="15" customHeight="1" x14ac:dyDescent="0.25">
      <c r="B10037" s="36" t="str">
        <f>LOOKUP(Tabela2[[#This Row],[RESUMO]],Tabela3[Grupo],Tabela3[Meus produtos])</f>
        <v>Não</v>
      </c>
      <c r="C10037" s="30" t="s">
        <v>9473</v>
      </c>
      <c r="D10037" t="s">
        <v>21238</v>
      </c>
      <c r="E10037" t="s">
        <v>11853</v>
      </c>
      <c r="F10037" s="30" t="s">
        <v>20104</v>
      </c>
      <c r="G10037">
        <v>22.84</v>
      </c>
      <c r="H10037">
        <v>13.45</v>
      </c>
      <c r="I10037">
        <v>12</v>
      </c>
      <c r="J10037">
        <v>0</v>
      </c>
      <c r="K10037" s="13">
        <v>0.4829</v>
      </c>
      <c r="L10037" s="13">
        <v>0.13449999999999998</v>
      </c>
      <c r="M10037" s="13">
        <v>0.22839999999999999</v>
      </c>
      <c r="N10037" s="13">
        <v>0.12</v>
      </c>
      <c r="O10037" s="13">
        <v>0</v>
      </c>
      <c r="P10037" s="12" t="str">
        <f>LEFT(Tabela2[[#This Row],[Código]],2)</f>
        <v>87</v>
      </c>
    </row>
    <row r="10038" spans="2:16" ht="15" customHeight="1" x14ac:dyDescent="0.25">
      <c r="B10038" s="36" t="str">
        <f>LOOKUP(Tabela2[[#This Row],[RESUMO]],Tabela3[Grupo],Tabela3[Meus produtos])</f>
        <v>Não</v>
      </c>
      <c r="C10038" s="30" t="s">
        <v>9474</v>
      </c>
      <c r="D10038" t="s">
        <v>21238</v>
      </c>
      <c r="E10038" t="s">
        <v>11853</v>
      </c>
      <c r="F10038" s="30" t="s">
        <v>20105</v>
      </c>
      <c r="G10038">
        <v>22.84</v>
      </c>
      <c r="H10038">
        <v>13.45</v>
      </c>
      <c r="I10038">
        <v>12</v>
      </c>
      <c r="J10038">
        <v>0</v>
      </c>
      <c r="K10038" s="13">
        <v>0.4829</v>
      </c>
      <c r="L10038" s="13">
        <v>0.13449999999999998</v>
      </c>
      <c r="M10038" s="13">
        <v>0.22839999999999999</v>
      </c>
      <c r="N10038" s="13">
        <v>0.12</v>
      </c>
      <c r="O10038" s="13">
        <v>0</v>
      </c>
      <c r="P10038" s="12" t="str">
        <f>LEFT(Tabela2[[#This Row],[Código]],2)</f>
        <v>87</v>
      </c>
    </row>
    <row r="10039" spans="2:16" ht="15" customHeight="1" x14ac:dyDescent="0.25">
      <c r="B10039" s="36" t="str">
        <f>LOOKUP(Tabela2[[#This Row],[RESUMO]],Tabela3[Grupo],Tabela3[Meus produtos])</f>
        <v>Não</v>
      </c>
      <c r="C10039" s="30" t="s">
        <v>9475</v>
      </c>
      <c r="D10039" t="s">
        <v>21238</v>
      </c>
      <c r="E10039" t="s">
        <v>11853</v>
      </c>
      <c r="F10039" s="30" t="s">
        <v>20106</v>
      </c>
      <c r="G10039">
        <v>17.37</v>
      </c>
      <c r="H10039">
        <v>14.81</v>
      </c>
      <c r="I10039">
        <v>12</v>
      </c>
      <c r="J10039">
        <v>0</v>
      </c>
      <c r="K10039" s="13">
        <v>0.44180000000000003</v>
      </c>
      <c r="L10039" s="13">
        <v>0.14810000000000001</v>
      </c>
      <c r="M10039" s="13">
        <v>0.17370000000000002</v>
      </c>
      <c r="N10039" s="13">
        <v>0.12</v>
      </c>
      <c r="O10039" s="13">
        <v>0</v>
      </c>
      <c r="P10039" s="12" t="str">
        <f>LEFT(Tabela2[[#This Row],[Código]],2)</f>
        <v>87</v>
      </c>
    </row>
    <row r="10040" spans="2:16" ht="15" customHeight="1" x14ac:dyDescent="0.25">
      <c r="B10040" s="36" t="str">
        <f>LOOKUP(Tabela2[[#This Row],[RESUMO]],Tabela3[Grupo],Tabela3[Meus produtos])</f>
        <v>Não</v>
      </c>
      <c r="C10040" s="30" t="s">
        <v>9476</v>
      </c>
      <c r="D10040" t="s">
        <v>21238</v>
      </c>
      <c r="E10040" t="s">
        <v>11853</v>
      </c>
      <c r="F10040" s="30" t="s">
        <v>20107</v>
      </c>
      <c r="G10040">
        <v>24.2</v>
      </c>
      <c r="H10040">
        <v>14.81</v>
      </c>
      <c r="I10040">
        <v>12</v>
      </c>
      <c r="J10040">
        <v>0</v>
      </c>
      <c r="K10040" s="13">
        <v>0.5101</v>
      </c>
      <c r="L10040" s="13">
        <v>0.14810000000000001</v>
      </c>
      <c r="M10040" s="13">
        <v>0.24199999999999999</v>
      </c>
      <c r="N10040" s="13">
        <v>0.12</v>
      </c>
      <c r="O10040" s="13">
        <v>0</v>
      </c>
      <c r="P10040" s="12" t="str">
        <f>LEFT(Tabela2[[#This Row],[Código]],2)</f>
        <v>87</v>
      </c>
    </row>
    <row r="10041" spans="2:16" ht="15" customHeight="1" x14ac:dyDescent="0.25">
      <c r="B10041" s="36" t="str">
        <f>LOOKUP(Tabela2[[#This Row],[RESUMO]],Tabela3[Grupo],Tabela3[Meus produtos])</f>
        <v>Não</v>
      </c>
      <c r="C10041" s="30" t="s">
        <v>22679</v>
      </c>
      <c r="D10041" t="s">
        <v>21238</v>
      </c>
      <c r="E10041" t="s">
        <v>11853</v>
      </c>
      <c r="F10041" s="30" t="s">
        <v>22680</v>
      </c>
      <c r="G10041">
        <v>28.54</v>
      </c>
      <c r="H10041">
        <v>19.149999999999999</v>
      </c>
      <c r="I10041">
        <v>12</v>
      </c>
      <c r="J10041">
        <v>0</v>
      </c>
      <c r="K10041" s="13">
        <v>0.59689999999999999</v>
      </c>
      <c r="L10041" s="13">
        <v>0.19149999999999998</v>
      </c>
      <c r="M10041" s="13">
        <v>0.28539999999999999</v>
      </c>
      <c r="N10041" s="13">
        <v>0.12</v>
      </c>
      <c r="O10041" s="13">
        <v>0</v>
      </c>
      <c r="P10041" s="12" t="str">
        <f>LEFT(Tabela2[[#This Row],[Código]],2)</f>
        <v>87</v>
      </c>
    </row>
    <row r="10042" spans="2:16" ht="15" customHeight="1" x14ac:dyDescent="0.25">
      <c r="B10042" s="36" t="str">
        <f>LOOKUP(Tabela2[[#This Row],[RESUMO]],Tabela3[Grupo],Tabela3[Meus produtos])</f>
        <v>Não</v>
      </c>
      <c r="C10042" s="30" t="s">
        <v>22679</v>
      </c>
      <c r="D10042" t="s">
        <v>124</v>
      </c>
      <c r="E10042" t="s">
        <v>11853</v>
      </c>
      <c r="F10042" s="30" t="s">
        <v>21578</v>
      </c>
      <c r="G10042">
        <v>22.84</v>
      </c>
      <c r="H10042">
        <v>13.45</v>
      </c>
      <c r="I10042">
        <v>12</v>
      </c>
      <c r="J10042">
        <v>0</v>
      </c>
      <c r="K10042" s="13">
        <v>0.4829</v>
      </c>
      <c r="L10042" s="13">
        <v>0.13449999999999998</v>
      </c>
      <c r="M10042" s="13">
        <v>0.22839999999999999</v>
      </c>
      <c r="N10042" s="13">
        <v>0.12</v>
      </c>
      <c r="O10042" s="13">
        <v>0</v>
      </c>
      <c r="P10042" s="12" t="str">
        <f>LEFT(Tabela2[[#This Row],[Código]],2)</f>
        <v>87</v>
      </c>
    </row>
    <row r="10043" spans="2:16" ht="15" customHeight="1" x14ac:dyDescent="0.25">
      <c r="B10043" s="36" t="str">
        <f>LOOKUP(Tabela2[[#This Row],[RESUMO]],Tabela3[Grupo],Tabela3[Meus produtos])</f>
        <v>Não</v>
      </c>
      <c r="C10043" s="30" t="s">
        <v>9477</v>
      </c>
      <c r="D10043" t="s">
        <v>21238</v>
      </c>
      <c r="E10043" t="s">
        <v>11853</v>
      </c>
      <c r="F10043" s="30" t="s">
        <v>20108</v>
      </c>
      <c r="G10043">
        <v>20.309999999999999</v>
      </c>
      <c r="H10043">
        <v>14.81</v>
      </c>
      <c r="I10043">
        <v>12</v>
      </c>
      <c r="J10043">
        <v>0</v>
      </c>
      <c r="K10043" s="13">
        <v>0.47119999999999995</v>
      </c>
      <c r="L10043" s="13">
        <v>0.14810000000000001</v>
      </c>
      <c r="M10043" s="13">
        <v>0.20309999999999997</v>
      </c>
      <c r="N10043" s="13">
        <v>0.12</v>
      </c>
      <c r="O10043" s="13">
        <v>0</v>
      </c>
      <c r="P10043" s="12" t="str">
        <f>LEFT(Tabela2[[#This Row],[Código]],2)</f>
        <v>87</v>
      </c>
    </row>
    <row r="10044" spans="2:16" ht="15" customHeight="1" x14ac:dyDescent="0.25">
      <c r="B10044" s="36" t="str">
        <f>LOOKUP(Tabela2[[#This Row],[RESUMO]],Tabela3[Grupo],Tabela3[Meus produtos])</f>
        <v>Não</v>
      </c>
      <c r="C10044" s="30" t="s">
        <v>22681</v>
      </c>
      <c r="D10044" t="s">
        <v>21238</v>
      </c>
      <c r="E10044" t="s">
        <v>11853</v>
      </c>
      <c r="F10044" s="30" t="s">
        <v>22682</v>
      </c>
      <c r="G10044">
        <v>25.43</v>
      </c>
      <c r="H10044">
        <v>16.04</v>
      </c>
      <c r="I10044">
        <v>12</v>
      </c>
      <c r="J10044">
        <v>0</v>
      </c>
      <c r="K10044" s="13">
        <v>0.53469999999999995</v>
      </c>
      <c r="L10044" s="13">
        <v>0.16039999999999999</v>
      </c>
      <c r="M10044" s="13">
        <v>0.25429999999999997</v>
      </c>
      <c r="N10044" s="13">
        <v>0.12</v>
      </c>
      <c r="O10044" s="13">
        <v>0</v>
      </c>
      <c r="P10044" s="12" t="str">
        <f>LEFT(Tabela2[[#This Row],[Código]],2)</f>
        <v>87</v>
      </c>
    </row>
    <row r="10045" spans="2:16" ht="15" customHeight="1" x14ac:dyDescent="0.25">
      <c r="B10045" s="36" t="str">
        <f>LOOKUP(Tabela2[[#This Row],[RESUMO]],Tabela3[Grupo],Tabela3[Meus produtos])</f>
        <v>Não</v>
      </c>
      <c r="C10045" s="30" t="s">
        <v>22681</v>
      </c>
      <c r="D10045" t="s">
        <v>124</v>
      </c>
      <c r="E10045" t="s">
        <v>11853</v>
      </c>
      <c r="F10045" s="30" t="s">
        <v>21579</v>
      </c>
      <c r="G10045">
        <v>22.84</v>
      </c>
      <c r="H10045">
        <v>13.45</v>
      </c>
      <c r="I10045">
        <v>12</v>
      </c>
      <c r="J10045">
        <v>0</v>
      </c>
      <c r="K10045" s="13">
        <v>0.4829</v>
      </c>
      <c r="L10045" s="13">
        <v>0.13449999999999998</v>
      </c>
      <c r="M10045" s="13">
        <v>0.22839999999999999</v>
      </c>
      <c r="N10045" s="13">
        <v>0.12</v>
      </c>
      <c r="O10045" s="13">
        <v>0</v>
      </c>
      <c r="P10045" s="12" t="str">
        <f>LEFT(Tabela2[[#This Row],[Código]],2)</f>
        <v>87</v>
      </c>
    </row>
    <row r="10046" spans="2:16" ht="15" customHeight="1" x14ac:dyDescent="0.25">
      <c r="B10046" s="36" t="str">
        <f>LOOKUP(Tabela2[[#This Row],[RESUMO]],Tabela3[Grupo],Tabela3[Meus produtos])</f>
        <v>Não</v>
      </c>
      <c r="C10046" s="30" t="s">
        <v>9478</v>
      </c>
      <c r="D10046" t="s">
        <v>21238</v>
      </c>
      <c r="E10046" t="s">
        <v>11853</v>
      </c>
      <c r="F10046" s="30" t="s">
        <v>20109</v>
      </c>
      <c r="G10046">
        <v>25.43</v>
      </c>
      <c r="H10046">
        <v>16.04</v>
      </c>
      <c r="I10046">
        <v>12</v>
      </c>
      <c r="J10046">
        <v>0</v>
      </c>
      <c r="K10046" s="13">
        <v>0.53469999999999995</v>
      </c>
      <c r="L10046" s="13">
        <v>0.16039999999999999</v>
      </c>
      <c r="M10046" s="13">
        <v>0.25429999999999997</v>
      </c>
      <c r="N10046" s="13">
        <v>0.12</v>
      </c>
      <c r="O10046" s="13">
        <v>0</v>
      </c>
      <c r="P10046" s="12" t="str">
        <f>LEFT(Tabela2[[#This Row],[Código]],2)</f>
        <v>87</v>
      </c>
    </row>
    <row r="10047" spans="2:16" ht="15" customHeight="1" x14ac:dyDescent="0.25">
      <c r="B10047" s="36" t="str">
        <f>LOOKUP(Tabela2[[#This Row],[RESUMO]],Tabela3[Grupo],Tabela3[Meus produtos])</f>
        <v>Não</v>
      </c>
      <c r="C10047" s="30" t="s">
        <v>9479</v>
      </c>
      <c r="D10047" t="s">
        <v>21238</v>
      </c>
      <c r="E10047" t="s">
        <v>11853</v>
      </c>
      <c r="F10047" s="30" t="s">
        <v>20110</v>
      </c>
      <c r="G10047">
        <v>20.309999999999999</v>
      </c>
      <c r="H10047">
        <v>14.81</v>
      </c>
      <c r="I10047">
        <v>12</v>
      </c>
      <c r="J10047">
        <v>0</v>
      </c>
      <c r="K10047" s="13">
        <v>0.47119999999999995</v>
      </c>
      <c r="L10047" s="13">
        <v>0.14810000000000001</v>
      </c>
      <c r="M10047" s="13">
        <v>0.20309999999999997</v>
      </c>
      <c r="N10047" s="13">
        <v>0.12</v>
      </c>
      <c r="O10047" s="13">
        <v>0</v>
      </c>
      <c r="P10047" s="12" t="str">
        <f>LEFT(Tabela2[[#This Row],[Código]],2)</f>
        <v>87</v>
      </c>
    </row>
    <row r="10048" spans="2:16" ht="15" customHeight="1" x14ac:dyDescent="0.25">
      <c r="B10048" s="36" t="str">
        <f>LOOKUP(Tabela2[[#This Row],[RESUMO]],Tabela3[Grupo],Tabela3[Meus produtos])</f>
        <v>Não</v>
      </c>
      <c r="C10048" s="30" t="s">
        <v>9480</v>
      </c>
      <c r="D10048" t="s">
        <v>21238</v>
      </c>
      <c r="E10048" t="s">
        <v>11853</v>
      </c>
      <c r="F10048" s="30" t="s">
        <v>20111</v>
      </c>
      <c r="G10048">
        <v>24.2</v>
      </c>
      <c r="H10048">
        <v>14.81</v>
      </c>
      <c r="I10048">
        <v>12</v>
      </c>
      <c r="J10048">
        <v>0</v>
      </c>
      <c r="K10048" s="13">
        <v>0.5101</v>
      </c>
      <c r="L10048" s="13">
        <v>0.14810000000000001</v>
      </c>
      <c r="M10048" s="13">
        <v>0.24199999999999999</v>
      </c>
      <c r="N10048" s="13">
        <v>0.12</v>
      </c>
      <c r="O10048" s="13">
        <v>0</v>
      </c>
      <c r="P10048" s="12" t="str">
        <f>LEFT(Tabela2[[#This Row],[Código]],2)</f>
        <v>87</v>
      </c>
    </row>
    <row r="10049" spans="2:16" ht="15" customHeight="1" x14ac:dyDescent="0.25">
      <c r="B10049" s="36" t="str">
        <f>LOOKUP(Tabela2[[#This Row],[RESUMO]],Tabela3[Grupo],Tabela3[Meus produtos])</f>
        <v>Não</v>
      </c>
      <c r="C10049" s="30" t="s">
        <v>9480</v>
      </c>
      <c r="D10049" t="s">
        <v>124</v>
      </c>
      <c r="E10049" t="s">
        <v>11853</v>
      </c>
      <c r="F10049" s="30" t="s">
        <v>21578</v>
      </c>
      <c r="G10049">
        <v>22.84</v>
      </c>
      <c r="H10049">
        <v>13.45</v>
      </c>
      <c r="I10049">
        <v>12</v>
      </c>
      <c r="J10049">
        <v>0</v>
      </c>
      <c r="K10049" s="13">
        <v>0.4829</v>
      </c>
      <c r="L10049" s="13">
        <v>0.13449999999999998</v>
      </c>
      <c r="M10049" s="13">
        <v>0.22839999999999999</v>
      </c>
      <c r="N10049" s="13">
        <v>0.12</v>
      </c>
      <c r="O10049" s="13">
        <v>0</v>
      </c>
      <c r="P10049" s="12" t="str">
        <f>LEFT(Tabela2[[#This Row],[Código]],2)</f>
        <v>87</v>
      </c>
    </row>
    <row r="10050" spans="2:16" ht="15" customHeight="1" x14ac:dyDescent="0.25">
      <c r="B10050" s="36" t="str">
        <f>LOOKUP(Tabela2[[#This Row],[RESUMO]],Tabela3[Grupo],Tabela3[Meus produtos])</f>
        <v>Não</v>
      </c>
      <c r="C10050" s="30" t="s">
        <v>9481</v>
      </c>
      <c r="D10050" t="s">
        <v>21238</v>
      </c>
      <c r="E10050" t="s">
        <v>11853</v>
      </c>
      <c r="F10050" s="30" t="s">
        <v>20112</v>
      </c>
      <c r="G10050">
        <v>21.16</v>
      </c>
      <c r="H10050">
        <v>14.81</v>
      </c>
      <c r="I10050">
        <v>12</v>
      </c>
      <c r="J10050">
        <v>0</v>
      </c>
      <c r="K10050" s="13">
        <v>0.47970000000000002</v>
      </c>
      <c r="L10050" s="13">
        <v>0.14810000000000001</v>
      </c>
      <c r="M10050" s="13">
        <v>0.21160000000000001</v>
      </c>
      <c r="N10050" s="13">
        <v>0.12</v>
      </c>
      <c r="O10050" s="13">
        <v>0</v>
      </c>
      <c r="P10050" s="12" t="str">
        <f>LEFT(Tabela2[[#This Row],[Código]],2)</f>
        <v>87</v>
      </c>
    </row>
    <row r="10051" spans="2:16" ht="15" customHeight="1" x14ac:dyDescent="0.25">
      <c r="B10051" s="36" t="str">
        <f>LOOKUP(Tabela2[[#This Row],[RESUMO]],Tabela3[Grupo],Tabela3[Meus produtos])</f>
        <v>Não</v>
      </c>
      <c r="C10051" s="30" t="s">
        <v>9482</v>
      </c>
      <c r="D10051" t="s">
        <v>21238</v>
      </c>
      <c r="E10051" t="s">
        <v>11853</v>
      </c>
      <c r="F10051" s="30" t="s">
        <v>20113</v>
      </c>
      <c r="G10051">
        <v>21.16</v>
      </c>
      <c r="H10051">
        <v>14.81</v>
      </c>
      <c r="I10051">
        <v>12</v>
      </c>
      <c r="J10051">
        <v>0</v>
      </c>
      <c r="K10051" s="13">
        <v>0.47970000000000002</v>
      </c>
      <c r="L10051" s="13">
        <v>0.14810000000000001</v>
      </c>
      <c r="M10051" s="13">
        <v>0.21160000000000001</v>
      </c>
      <c r="N10051" s="13">
        <v>0.12</v>
      </c>
      <c r="O10051" s="13">
        <v>0</v>
      </c>
      <c r="P10051" s="12" t="str">
        <f>LEFT(Tabela2[[#This Row],[Código]],2)</f>
        <v>87</v>
      </c>
    </row>
    <row r="10052" spans="2:16" ht="15" customHeight="1" x14ac:dyDescent="0.25">
      <c r="B10052" s="36" t="str">
        <f>LOOKUP(Tabela2[[#This Row],[RESUMO]],Tabela3[Grupo],Tabela3[Meus produtos])</f>
        <v>Não</v>
      </c>
      <c r="C10052" s="30" t="s">
        <v>9483</v>
      </c>
      <c r="D10052" t="s">
        <v>21238</v>
      </c>
      <c r="E10052" t="s">
        <v>11853</v>
      </c>
      <c r="F10052" s="30" t="s">
        <v>20114</v>
      </c>
      <c r="G10052">
        <v>20.309999999999999</v>
      </c>
      <c r="H10052">
        <v>14.81</v>
      </c>
      <c r="I10052">
        <v>12</v>
      </c>
      <c r="J10052">
        <v>0</v>
      </c>
      <c r="K10052" s="13">
        <v>0.47119999999999995</v>
      </c>
      <c r="L10052" s="13">
        <v>0.14810000000000001</v>
      </c>
      <c r="M10052" s="13">
        <v>0.20309999999999997</v>
      </c>
      <c r="N10052" s="13">
        <v>0.12</v>
      </c>
      <c r="O10052" s="13">
        <v>0</v>
      </c>
      <c r="P10052" s="12" t="str">
        <f>LEFT(Tabela2[[#This Row],[Código]],2)</f>
        <v>87</v>
      </c>
    </row>
    <row r="10053" spans="2:16" ht="15" customHeight="1" x14ac:dyDescent="0.25">
      <c r="B10053" s="36" t="str">
        <f>LOOKUP(Tabela2[[#This Row],[RESUMO]],Tabela3[Grupo],Tabela3[Meus produtos])</f>
        <v>Não</v>
      </c>
      <c r="C10053" s="30" t="s">
        <v>9484</v>
      </c>
      <c r="D10053" t="s">
        <v>21238</v>
      </c>
      <c r="E10053" t="s">
        <v>11853</v>
      </c>
      <c r="F10053" s="30" t="s">
        <v>20115</v>
      </c>
      <c r="G10053">
        <v>20.309999999999999</v>
      </c>
      <c r="H10053">
        <v>14.81</v>
      </c>
      <c r="I10053">
        <v>12</v>
      </c>
      <c r="J10053">
        <v>0</v>
      </c>
      <c r="K10053" s="13">
        <v>0.47119999999999995</v>
      </c>
      <c r="L10053" s="13">
        <v>0.14810000000000001</v>
      </c>
      <c r="M10053" s="13">
        <v>0.20309999999999997</v>
      </c>
      <c r="N10053" s="13">
        <v>0.12</v>
      </c>
      <c r="O10053" s="13">
        <v>0</v>
      </c>
      <c r="P10053" s="12" t="str">
        <f>LEFT(Tabela2[[#This Row],[Código]],2)</f>
        <v>87</v>
      </c>
    </row>
    <row r="10054" spans="2:16" ht="15" customHeight="1" x14ac:dyDescent="0.25">
      <c r="B10054" s="36" t="str">
        <f>LOOKUP(Tabela2[[#This Row],[RESUMO]],Tabela3[Grupo],Tabela3[Meus produtos])</f>
        <v>Não</v>
      </c>
      <c r="C10054" s="30" t="s">
        <v>9485</v>
      </c>
      <c r="D10054" t="s">
        <v>21238</v>
      </c>
      <c r="E10054" t="s">
        <v>11853</v>
      </c>
      <c r="F10054" s="30" t="s">
        <v>20116</v>
      </c>
      <c r="G10054">
        <v>20.309999999999999</v>
      </c>
      <c r="H10054">
        <v>14.81</v>
      </c>
      <c r="I10054">
        <v>12</v>
      </c>
      <c r="J10054">
        <v>0</v>
      </c>
      <c r="K10054" s="13">
        <v>0.47119999999999995</v>
      </c>
      <c r="L10054" s="13">
        <v>0.14810000000000001</v>
      </c>
      <c r="M10054" s="13">
        <v>0.20309999999999997</v>
      </c>
      <c r="N10054" s="13">
        <v>0.12</v>
      </c>
      <c r="O10054" s="13">
        <v>0</v>
      </c>
      <c r="P10054" s="12" t="str">
        <f>LEFT(Tabela2[[#This Row],[Código]],2)</f>
        <v>87</v>
      </c>
    </row>
    <row r="10055" spans="2:16" ht="15" customHeight="1" x14ac:dyDescent="0.25">
      <c r="B10055" s="36" t="str">
        <f>LOOKUP(Tabela2[[#This Row],[RESUMO]],Tabela3[Grupo],Tabela3[Meus produtos])</f>
        <v>Não</v>
      </c>
      <c r="C10055" s="30" t="s">
        <v>9486</v>
      </c>
      <c r="D10055" t="s">
        <v>21238</v>
      </c>
      <c r="E10055" t="s">
        <v>11853</v>
      </c>
      <c r="F10055" s="30" t="s">
        <v>20117</v>
      </c>
      <c r="G10055">
        <v>20.309999999999999</v>
      </c>
      <c r="H10055">
        <v>14.81</v>
      </c>
      <c r="I10055">
        <v>12</v>
      </c>
      <c r="J10055">
        <v>0</v>
      </c>
      <c r="K10055" s="13">
        <v>0.47119999999999995</v>
      </c>
      <c r="L10055" s="13">
        <v>0.14810000000000001</v>
      </c>
      <c r="M10055" s="13">
        <v>0.20309999999999997</v>
      </c>
      <c r="N10055" s="13">
        <v>0.12</v>
      </c>
      <c r="O10055" s="13">
        <v>0</v>
      </c>
      <c r="P10055" s="12" t="str">
        <f>LEFT(Tabela2[[#This Row],[Código]],2)</f>
        <v>87</v>
      </c>
    </row>
    <row r="10056" spans="2:16" ht="15" customHeight="1" x14ac:dyDescent="0.25">
      <c r="B10056" s="36" t="str">
        <f>LOOKUP(Tabela2[[#This Row],[RESUMO]],Tabela3[Grupo],Tabela3[Meus produtos])</f>
        <v>Não</v>
      </c>
      <c r="C10056" s="30" t="s">
        <v>9487</v>
      </c>
      <c r="D10056" t="s">
        <v>21238</v>
      </c>
      <c r="E10056" t="s">
        <v>11853</v>
      </c>
      <c r="F10056" s="30" t="s">
        <v>20118</v>
      </c>
      <c r="G10056">
        <v>20.309999999999999</v>
      </c>
      <c r="H10056">
        <v>14.81</v>
      </c>
      <c r="I10056">
        <v>12</v>
      </c>
      <c r="J10056">
        <v>0</v>
      </c>
      <c r="K10056" s="13">
        <v>0.47119999999999995</v>
      </c>
      <c r="L10056" s="13">
        <v>0.14810000000000001</v>
      </c>
      <c r="M10056" s="13">
        <v>0.20309999999999997</v>
      </c>
      <c r="N10056" s="13">
        <v>0.12</v>
      </c>
      <c r="O10056" s="13">
        <v>0</v>
      </c>
      <c r="P10056" s="12" t="str">
        <f>LEFT(Tabela2[[#This Row],[Código]],2)</f>
        <v>87</v>
      </c>
    </row>
    <row r="10057" spans="2:16" ht="15" customHeight="1" x14ac:dyDescent="0.25">
      <c r="B10057" s="36" t="str">
        <f>LOOKUP(Tabela2[[#This Row],[RESUMO]],Tabela3[Grupo],Tabela3[Meus produtos])</f>
        <v>Não</v>
      </c>
      <c r="C10057" s="30" t="s">
        <v>9488</v>
      </c>
      <c r="D10057" t="s">
        <v>21238</v>
      </c>
      <c r="E10057" t="s">
        <v>11853</v>
      </c>
      <c r="F10057" s="30" t="s">
        <v>20119</v>
      </c>
      <c r="G10057">
        <v>21.16</v>
      </c>
      <c r="H10057">
        <v>14.81</v>
      </c>
      <c r="I10057">
        <v>12</v>
      </c>
      <c r="J10057">
        <v>0</v>
      </c>
      <c r="K10057" s="13">
        <v>0.47970000000000002</v>
      </c>
      <c r="L10057" s="13">
        <v>0.14810000000000001</v>
      </c>
      <c r="M10057" s="13">
        <v>0.21160000000000001</v>
      </c>
      <c r="N10057" s="13">
        <v>0.12</v>
      </c>
      <c r="O10057" s="13">
        <v>0</v>
      </c>
      <c r="P10057" s="12" t="str">
        <f>LEFT(Tabela2[[#This Row],[Código]],2)</f>
        <v>87</v>
      </c>
    </row>
    <row r="10058" spans="2:16" ht="15" customHeight="1" x14ac:dyDescent="0.25">
      <c r="B10058" s="36" t="str">
        <f>LOOKUP(Tabela2[[#This Row],[RESUMO]],Tabela3[Grupo],Tabela3[Meus produtos])</f>
        <v>Não</v>
      </c>
      <c r="C10058" s="30" t="s">
        <v>9489</v>
      </c>
      <c r="D10058" t="s">
        <v>21238</v>
      </c>
      <c r="E10058" t="s">
        <v>11853</v>
      </c>
      <c r="F10058" s="30" t="s">
        <v>20120</v>
      </c>
      <c r="G10058">
        <v>21.16</v>
      </c>
      <c r="H10058">
        <v>14.81</v>
      </c>
      <c r="I10058">
        <v>12</v>
      </c>
      <c r="J10058">
        <v>0</v>
      </c>
      <c r="K10058" s="13">
        <v>0.47970000000000002</v>
      </c>
      <c r="L10058" s="13">
        <v>0.14810000000000001</v>
      </c>
      <c r="M10058" s="13">
        <v>0.21160000000000001</v>
      </c>
      <c r="N10058" s="13">
        <v>0.12</v>
      </c>
      <c r="O10058" s="13">
        <v>0</v>
      </c>
      <c r="P10058" s="12" t="str">
        <f>LEFT(Tabela2[[#This Row],[Código]],2)</f>
        <v>87</v>
      </c>
    </row>
    <row r="10059" spans="2:16" ht="15" customHeight="1" x14ac:dyDescent="0.25">
      <c r="B10059" s="36" t="str">
        <f>LOOKUP(Tabela2[[#This Row],[RESUMO]],Tabela3[Grupo],Tabela3[Meus produtos])</f>
        <v>Não</v>
      </c>
      <c r="C10059" s="30" t="s">
        <v>9490</v>
      </c>
      <c r="D10059" t="s">
        <v>21238</v>
      </c>
      <c r="E10059" t="s">
        <v>11853</v>
      </c>
      <c r="F10059" s="30" t="s">
        <v>20121</v>
      </c>
      <c r="G10059">
        <v>21.16</v>
      </c>
      <c r="H10059">
        <v>14.81</v>
      </c>
      <c r="I10059">
        <v>12</v>
      </c>
      <c r="J10059">
        <v>0</v>
      </c>
      <c r="K10059" s="13">
        <v>0.47970000000000002</v>
      </c>
      <c r="L10059" s="13">
        <v>0.14810000000000001</v>
      </c>
      <c r="M10059" s="13">
        <v>0.21160000000000001</v>
      </c>
      <c r="N10059" s="13">
        <v>0.12</v>
      </c>
      <c r="O10059" s="13">
        <v>0</v>
      </c>
      <c r="P10059" s="12" t="str">
        <f>LEFT(Tabela2[[#This Row],[Código]],2)</f>
        <v>87</v>
      </c>
    </row>
    <row r="10060" spans="2:16" ht="15" customHeight="1" x14ac:dyDescent="0.25">
      <c r="B10060" s="36" t="str">
        <f>LOOKUP(Tabela2[[#This Row],[RESUMO]],Tabela3[Grupo],Tabela3[Meus produtos])</f>
        <v>Não</v>
      </c>
      <c r="C10060" s="30" t="s">
        <v>9491</v>
      </c>
      <c r="D10060" t="s">
        <v>21238</v>
      </c>
      <c r="E10060" t="s">
        <v>11853</v>
      </c>
      <c r="F10060" s="30" t="s">
        <v>20122</v>
      </c>
      <c r="G10060">
        <v>21.16</v>
      </c>
      <c r="H10060">
        <v>14.81</v>
      </c>
      <c r="I10060">
        <v>12</v>
      </c>
      <c r="J10060">
        <v>0</v>
      </c>
      <c r="K10060" s="13">
        <v>0.47970000000000002</v>
      </c>
      <c r="L10060" s="13">
        <v>0.14810000000000001</v>
      </c>
      <c r="M10060" s="13">
        <v>0.21160000000000001</v>
      </c>
      <c r="N10060" s="13">
        <v>0.12</v>
      </c>
      <c r="O10060" s="13">
        <v>0</v>
      </c>
      <c r="P10060" s="12" t="str">
        <f>LEFT(Tabela2[[#This Row],[Código]],2)</f>
        <v>87</v>
      </c>
    </row>
    <row r="10061" spans="2:16" ht="15" customHeight="1" x14ac:dyDescent="0.25">
      <c r="B10061" s="36" t="str">
        <f>LOOKUP(Tabela2[[#This Row],[RESUMO]],Tabela3[Grupo],Tabela3[Meus produtos])</f>
        <v>Não</v>
      </c>
      <c r="C10061" s="30" t="s">
        <v>9492</v>
      </c>
      <c r="D10061" t="s">
        <v>21238</v>
      </c>
      <c r="E10061" t="s">
        <v>11853</v>
      </c>
      <c r="F10061" s="30" t="s">
        <v>9493</v>
      </c>
      <c r="G10061">
        <v>17.37</v>
      </c>
      <c r="H10061">
        <v>14.81</v>
      </c>
      <c r="I10061">
        <v>12</v>
      </c>
      <c r="J10061">
        <v>0</v>
      </c>
      <c r="K10061" s="13">
        <v>0.44180000000000003</v>
      </c>
      <c r="L10061" s="13">
        <v>0.14810000000000001</v>
      </c>
      <c r="M10061" s="13">
        <v>0.17370000000000002</v>
      </c>
      <c r="N10061" s="13">
        <v>0.12</v>
      </c>
      <c r="O10061" s="13">
        <v>0</v>
      </c>
      <c r="P10061" s="12" t="str">
        <f>LEFT(Tabela2[[#This Row],[Código]],2)</f>
        <v>87</v>
      </c>
    </row>
    <row r="10062" spans="2:16" ht="15" customHeight="1" x14ac:dyDescent="0.25">
      <c r="B10062" s="36" t="str">
        <f>LOOKUP(Tabela2[[#This Row],[RESUMO]],Tabela3[Grupo],Tabela3[Meus produtos])</f>
        <v>Não</v>
      </c>
      <c r="C10062" s="30" t="s">
        <v>9494</v>
      </c>
      <c r="D10062" t="s">
        <v>21238</v>
      </c>
      <c r="E10062" t="s">
        <v>11853</v>
      </c>
      <c r="F10062" s="30" t="s">
        <v>20123</v>
      </c>
      <c r="G10062">
        <v>21.16</v>
      </c>
      <c r="H10062">
        <v>14.81</v>
      </c>
      <c r="I10062">
        <v>12</v>
      </c>
      <c r="J10062">
        <v>0</v>
      </c>
      <c r="K10062" s="13">
        <v>0.47970000000000002</v>
      </c>
      <c r="L10062" s="13">
        <v>0.14810000000000001</v>
      </c>
      <c r="M10062" s="13">
        <v>0.21160000000000001</v>
      </c>
      <c r="N10062" s="13">
        <v>0.12</v>
      </c>
      <c r="O10062" s="13">
        <v>0</v>
      </c>
      <c r="P10062" s="12" t="str">
        <f>LEFT(Tabela2[[#This Row],[Código]],2)</f>
        <v>87</v>
      </c>
    </row>
    <row r="10063" spans="2:16" ht="15" customHeight="1" x14ac:dyDescent="0.25">
      <c r="B10063" s="36" t="str">
        <f>LOOKUP(Tabela2[[#This Row],[RESUMO]],Tabela3[Grupo],Tabela3[Meus produtos])</f>
        <v>Não</v>
      </c>
      <c r="C10063" s="30" t="s">
        <v>9495</v>
      </c>
      <c r="D10063" t="s">
        <v>21238</v>
      </c>
      <c r="E10063" t="s">
        <v>11853</v>
      </c>
      <c r="F10063" s="30" t="s">
        <v>20124</v>
      </c>
      <c r="G10063">
        <v>20.309999999999999</v>
      </c>
      <c r="H10063">
        <v>14.81</v>
      </c>
      <c r="I10063">
        <v>12</v>
      </c>
      <c r="J10063">
        <v>0</v>
      </c>
      <c r="K10063" s="13">
        <v>0.47119999999999995</v>
      </c>
      <c r="L10063" s="13">
        <v>0.14810000000000001</v>
      </c>
      <c r="M10063" s="13">
        <v>0.20309999999999997</v>
      </c>
      <c r="N10063" s="13">
        <v>0.12</v>
      </c>
      <c r="O10063" s="13">
        <v>0</v>
      </c>
      <c r="P10063" s="12" t="str">
        <f>LEFT(Tabela2[[#This Row],[Código]],2)</f>
        <v>87</v>
      </c>
    </row>
    <row r="10064" spans="2:16" ht="15" customHeight="1" x14ac:dyDescent="0.25">
      <c r="B10064" s="36" t="str">
        <f>LOOKUP(Tabela2[[#This Row],[RESUMO]],Tabela3[Grupo],Tabela3[Meus produtos])</f>
        <v>Não</v>
      </c>
      <c r="C10064" s="30" t="s">
        <v>9496</v>
      </c>
      <c r="D10064" t="s">
        <v>21238</v>
      </c>
      <c r="E10064" t="s">
        <v>11853</v>
      </c>
      <c r="F10064" s="30" t="s">
        <v>20125</v>
      </c>
      <c r="G10064">
        <v>21.16</v>
      </c>
      <c r="H10064">
        <v>14.81</v>
      </c>
      <c r="I10064">
        <v>12</v>
      </c>
      <c r="J10064">
        <v>0</v>
      </c>
      <c r="K10064" s="13">
        <v>0.47970000000000002</v>
      </c>
      <c r="L10064" s="13">
        <v>0.14810000000000001</v>
      </c>
      <c r="M10064" s="13">
        <v>0.21160000000000001</v>
      </c>
      <c r="N10064" s="13">
        <v>0.12</v>
      </c>
      <c r="O10064" s="13">
        <v>0</v>
      </c>
      <c r="P10064" s="12" t="str">
        <f>LEFT(Tabela2[[#This Row],[Código]],2)</f>
        <v>87</v>
      </c>
    </row>
    <row r="10065" spans="2:16" ht="15" customHeight="1" x14ac:dyDescent="0.25">
      <c r="B10065" s="36" t="str">
        <f>LOOKUP(Tabela2[[#This Row],[RESUMO]],Tabela3[Grupo],Tabela3[Meus produtos])</f>
        <v>Não</v>
      </c>
      <c r="C10065" s="30" t="s">
        <v>9497</v>
      </c>
      <c r="D10065" t="s">
        <v>21238</v>
      </c>
      <c r="E10065" t="s">
        <v>11853</v>
      </c>
      <c r="F10065" s="30" t="s">
        <v>20126</v>
      </c>
      <c r="G10065">
        <v>21.16</v>
      </c>
      <c r="H10065">
        <v>14.81</v>
      </c>
      <c r="I10065">
        <v>12</v>
      </c>
      <c r="J10065">
        <v>0</v>
      </c>
      <c r="K10065" s="13">
        <v>0.47970000000000002</v>
      </c>
      <c r="L10065" s="13">
        <v>0.14810000000000001</v>
      </c>
      <c r="M10065" s="13">
        <v>0.21160000000000001</v>
      </c>
      <c r="N10065" s="13">
        <v>0.12</v>
      </c>
      <c r="O10065" s="13">
        <v>0</v>
      </c>
      <c r="P10065" s="12" t="str">
        <f>LEFT(Tabela2[[#This Row],[Código]],2)</f>
        <v>87</v>
      </c>
    </row>
    <row r="10066" spans="2:16" ht="15" customHeight="1" x14ac:dyDescent="0.25">
      <c r="B10066" s="36" t="str">
        <f>LOOKUP(Tabela2[[#This Row],[RESUMO]],Tabela3[Grupo],Tabela3[Meus produtos])</f>
        <v>Não</v>
      </c>
      <c r="C10066" s="30" t="s">
        <v>9498</v>
      </c>
      <c r="D10066" t="s">
        <v>21238</v>
      </c>
      <c r="E10066" t="s">
        <v>11853</v>
      </c>
      <c r="F10066" s="30" t="s">
        <v>20127</v>
      </c>
      <c r="G10066">
        <v>16.809999999999999</v>
      </c>
      <c r="H10066">
        <v>14.81</v>
      </c>
      <c r="I10066">
        <v>12</v>
      </c>
      <c r="J10066">
        <v>0</v>
      </c>
      <c r="K10066" s="13">
        <v>0.43620000000000003</v>
      </c>
      <c r="L10066" s="13">
        <v>0.14810000000000001</v>
      </c>
      <c r="M10066" s="13">
        <v>0.1681</v>
      </c>
      <c r="N10066" s="13">
        <v>0.12</v>
      </c>
      <c r="O10066" s="13">
        <v>0</v>
      </c>
      <c r="P10066" s="12" t="str">
        <f>LEFT(Tabela2[[#This Row],[Código]],2)</f>
        <v>87</v>
      </c>
    </row>
    <row r="10067" spans="2:16" ht="15" customHeight="1" x14ac:dyDescent="0.25">
      <c r="B10067" s="36" t="str">
        <f>LOOKUP(Tabela2[[#This Row],[RESUMO]],Tabela3[Grupo],Tabela3[Meus produtos])</f>
        <v>Não</v>
      </c>
      <c r="C10067" s="30" t="s">
        <v>9499</v>
      </c>
      <c r="D10067" t="s">
        <v>21238</v>
      </c>
      <c r="E10067" t="s">
        <v>11853</v>
      </c>
      <c r="F10067" s="30" t="s">
        <v>20128</v>
      </c>
      <c r="G10067">
        <v>20.309999999999999</v>
      </c>
      <c r="H10067">
        <v>14.81</v>
      </c>
      <c r="I10067">
        <v>12</v>
      </c>
      <c r="J10067">
        <v>0</v>
      </c>
      <c r="K10067" s="13">
        <v>0.47119999999999995</v>
      </c>
      <c r="L10067" s="13">
        <v>0.14810000000000001</v>
      </c>
      <c r="M10067" s="13">
        <v>0.20309999999999997</v>
      </c>
      <c r="N10067" s="13">
        <v>0.12</v>
      </c>
      <c r="O10067" s="13">
        <v>0</v>
      </c>
      <c r="P10067" s="12" t="str">
        <f>LEFT(Tabela2[[#This Row],[Código]],2)</f>
        <v>87</v>
      </c>
    </row>
    <row r="10068" spans="2:16" ht="15" customHeight="1" x14ac:dyDescent="0.25">
      <c r="B10068" s="36" t="str">
        <f>LOOKUP(Tabela2[[#This Row],[RESUMO]],Tabela3[Grupo],Tabela3[Meus produtos])</f>
        <v>Não</v>
      </c>
      <c r="C10068" s="30" t="s">
        <v>9500</v>
      </c>
      <c r="D10068" t="s">
        <v>21238</v>
      </c>
      <c r="E10068" t="s">
        <v>11853</v>
      </c>
      <c r="F10068" s="30" t="s">
        <v>20129</v>
      </c>
      <c r="G10068">
        <v>21.16</v>
      </c>
      <c r="H10068">
        <v>14.81</v>
      </c>
      <c r="I10068">
        <v>12</v>
      </c>
      <c r="J10068">
        <v>0</v>
      </c>
      <c r="K10068" s="13">
        <v>0.47970000000000002</v>
      </c>
      <c r="L10068" s="13">
        <v>0.14810000000000001</v>
      </c>
      <c r="M10068" s="13">
        <v>0.21160000000000001</v>
      </c>
      <c r="N10068" s="13">
        <v>0.12</v>
      </c>
      <c r="O10068" s="13">
        <v>0</v>
      </c>
      <c r="P10068" s="12" t="str">
        <f>LEFT(Tabela2[[#This Row],[Código]],2)</f>
        <v>87</v>
      </c>
    </row>
    <row r="10069" spans="2:16" ht="15" customHeight="1" x14ac:dyDescent="0.25">
      <c r="B10069" s="36" t="str">
        <f>LOOKUP(Tabela2[[#This Row],[RESUMO]],Tabela3[Grupo],Tabela3[Meus produtos])</f>
        <v>Não</v>
      </c>
      <c r="C10069" s="30" t="s">
        <v>9501</v>
      </c>
      <c r="D10069" t="s">
        <v>21238</v>
      </c>
      <c r="E10069" t="s">
        <v>11853</v>
      </c>
      <c r="F10069" s="30" t="s">
        <v>20130</v>
      </c>
      <c r="G10069">
        <v>21.16</v>
      </c>
      <c r="H10069">
        <v>14.81</v>
      </c>
      <c r="I10069">
        <v>12</v>
      </c>
      <c r="J10069">
        <v>0</v>
      </c>
      <c r="K10069" s="13">
        <v>0.47970000000000002</v>
      </c>
      <c r="L10069" s="13">
        <v>0.14810000000000001</v>
      </c>
      <c r="M10069" s="13">
        <v>0.21160000000000001</v>
      </c>
      <c r="N10069" s="13">
        <v>0.12</v>
      </c>
      <c r="O10069" s="13">
        <v>0</v>
      </c>
      <c r="P10069" s="12" t="str">
        <f>LEFT(Tabela2[[#This Row],[Código]],2)</f>
        <v>87</v>
      </c>
    </row>
    <row r="10070" spans="2:16" ht="15" customHeight="1" x14ac:dyDescent="0.25">
      <c r="B10070" s="36" t="str">
        <f>LOOKUP(Tabela2[[#This Row],[RESUMO]],Tabela3[Grupo],Tabela3[Meus produtos])</f>
        <v>Não</v>
      </c>
      <c r="C10070" s="30" t="s">
        <v>9502</v>
      </c>
      <c r="D10070" t="s">
        <v>21238</v>
      </c>
      <c r="E10070" t="s">
        <v>11853</v>
      </c>
      <c r="F10070" s="30" t="s">
        <v>20131</v>
      </c>
      <c r="G10070">
        <v>16.809999999999999</v>
      </c>
      <c r="H10070">
        <v>14.81</v>
      </c>
      <c r="I10070">
        <v>12</v>
      </c>
      <c r="J10070">
        <v>0</v>
      </c>
      <c r="K10070" s="13">
        <v>0.43620000000000003</v>
      </c>
      <c r="L10070" s="13">
        <v>0.14810000000000001</v>
      </c>
      <c r="M10070" s="13">
        <v>0.1681</v>
      </c>
      <c r="N10070" s="13">
        <v>0.12</v>
      </c>
      <c r="O10070" s="13">
        <v>0</v>
      </c>
      <c r="P10070" s="12" t="str">
        <f>LEFT(Tabela2[[#This Row],[Código]],2)</f>
        <v>87</v>
      </c>
    </row>
    <row r="10071" spans="2:16" ht="15" customHeight="1" x14ac:dyDescent="0.25">
      <c r="B10071" s="36" t="str">
        <f>LOOKUP(Tabela2[[#This Row],[RESUMO]],Tabela3[Grupo],Tabela3[Meus produtos])</f>
        <v>Não</v>
      </c>
      <c r="C10071" s="30" t="s">
        <v>9503</v>
      </c>
      <c r="D10071" t="s">
        <v>21238</v>
      </c>
      <c r="E10071" t="s">
        <v>11853</v>
      </c>
      <c r="F10071" s="30" t="s">
        <v>20132</v>
      </c>
      <c r="G10071">
        <v>20.309999999999999</v>
      </c>
      <c r="H10071">
        <v>14.81</v>
      </c>
      <c r="I10071">
        <v>12</v>
      </c>
      <c r="J10071">
        <v>0</v>
      </c>
      <c r="K10071" s="13">
        <v>0.47119999999999995</v>
      </c>
      <c r="L10071" s="13">
        <v>0.14810000000000001</v>
      </c>
      <c r="M10071" s="13">
        <v>0.20309999999999997</v>
      </c>
      <c r="N10071" s="13">
        <v>0.12</v>
      </c>
      <c r="O10071" s="13">
        <v>0</v>
      </c>
      <c r="P10071" s="12" t="str">
        <f>LEFT(Tabela2[[#This Row],[Código]],2)</f>
        <v>87</v>
      </c>
    </row>
    <row r="10072" spans="2:16" ht="15" customHeight="1" x14ac:dyDescent="0.25">
      <c r="B10072" s="36" t="str">
        <f>LOOKUP(Tabela2[[#This Row],[RESUMO]],Tabela3[Grupo],Tabela3[Meus produtos])</f>
        <v>Não</v>
      </c>
      <c r="C10072" s="30" t="s">
        <v>9504</v>
      </c>
      <c r="D10072" t="s">
        <v>21238</v>
      </c>
      <c r="E10072" t="s">
        <v>11853</v>
      </c>
      <c r="F10072" s="30" t="s">
        <v>20133</v>
      </c>
      <c r="G10072">
        <v>20.309999999999999</v>
      </c>
      <c r="H10072">
        <v>14.81</v>
      </c>
      <c r="I10072">
        <v>12</v>
      </c>
      <c r="J10072">
        <v>0</v>
      </c>
      <c r="K10072" s="13">
        <v>0.47119999999999995</v>
      </c>
      <c r="L10072" s="13">
        <v>0.14810000000000001</v>
      </c>
      <c r="M10072" s="13">
        <v>0.20309999999999997</v>
      </c>
      <c r="N10072" s="13">
        <v>0.12</v>
      </c>
      <c r="O10072" s="13">
        <v>0</v>
      </c>
      <c r="P10072" s="12" t="str">
        <f>LEFT(Tabela2[[#This Row],[Código]],2)</f>
        <v>87</v>
      </c>
    </row>
    <row r="10073" spans="2:16" ht="15" customHeight="1" x14ac:dyDescent="0.25">
      <c r="B10073" s="36" t="str">
        <f>LOOKUP(Tabela2[[#This Row],[RESUMO]],Tabela3[Grupo],Tabela3[Meus produtos])</f>
        <v>Não</v>
      </c>
      <c r="C10073" s="30" t="s">
        <v>9505</v>
      </c>
      <c r="D10073" t="s">
        <v>21238</v>
      </c>
      <c r="E10073" t="s">
        <v>11853</v>
      </c>
      <c r="F10073" s="30" t="s">
        <v>20134</v>
      </c>
      <c r="G10073">
        <v>21.16</v>
      </c>
      <c r="H10073">
        <v>14.81</v>
      </c>
      <c r="I10073">
        <v>12</v>
      </c>
      <c r="J10073">
        <v>0</v>
      </c>
      <c r="K10073" s="13">
        <v>0.47970000000000002</v>
      </c>
      <c r="L10073" s="13">
        <v>0.14810000000000001</v>
      </c>
      <c r="M10073" s="13">
        <v>0.21160000000000001</v>
      </c>
      <c r="N10073" s="13">
        <v>0.12</v>
      </c>
      <c r="O10073" s="13">
        <v>0</v>
      </c>
      <c r="P10073" s="12" t="str">
        <f>LEFT(Tabela2[[#This Row],[Código]],2)</f>
        <v>87</v>
      </c>
    </row>
    <row r="10074" spans="2:16" ht="15" customHeight="1" x14ac:dyDescent="0.25">
      <c r="B10074" s="36" t="str">
        <f>LOOKUP(Tabela2[[#This Row],[RESUMO]],Tabela3[Grupo],Tabela3[Meus produtos])</f>
        <v>Não</v>
      </c>
      <c r="C10074" s="30" t="s">
        <v>9506</v>
      </c>
      <c r="D10074" t="s">
        <v>21238</v>
      </c>
      <c r="E10074" t="s">
        <v>11853</v>
      </c>
      <c r="F10074" s="30" t="s">
        <v>20135</v>
      </c>
      <c r="G10074">
        <v>20.309999999999999</v>
      </c>
      <c r="H10074">
        <v>14.81</v>
      </c>
      <c r="I10074">
        <v>12</v>
      </c>
      <c r="J10074">
        <v>0</v>
      </c>
      <c r="K10074" s="13">
        <v>0.47119999999999995</v>
      </c>
      <c r="L10074" s="13">
        <v>0.14810000000000001</v>
      </c>
      <c r="M10074" s="13">
        <v>0.20309999999999997</v>
      </c>
      <c r="N10074" s="13">
        <v>0.12</v>
      </c>
      <c r="O10074" s="13">
        <v>0</v>
      </c>
      <c r="P10074" s="12" t="str">
        <f>LEFT(Tabela2[[#This Row],[Código]],2)</f>
        <v>87</v>
      </c>
    </row>
    <row r="10075" spans="2:16" ht="15" customHeight="1" x14ac:dyDescent="0.25">
      <c r="B10075" s="36" t="str">
        <f>LOOKUP(Tabela2[[#This Row],[RESUMO]],Tabela3[Grupo],Tabela3[Meus produtos])</f>
        <v>Não</v>
      </c>
      <c r="C10075" s="30" t="s">
        <v>9507</v>
      </c>
      <c r="D10075" t="s">
        <v>21238</v>
      </c>
      <c r="E10075" t="s">
        <v>11853</v>
      </c>
      <c r="F10075" s="30" t="s">
        <v>20136</v>
      </c>
      <c r="G10075">
        <v>21.16</v>
      </c>
      <c r="H10075">
        <v>14.81</v>
      </c>
      <c r="I10075">
        <v>12</v>
      </c>
      <c r="J10075">
        <v>0</v>
      </c>
      <c r="K10075" s="13">
        <v>0.47970000000000002</v>
      </c>
      <c r="L10075" s="13">
        <v>0.14810000000000001</v>
      </c>
      <c r="M10075" s="13">
        <v>0.21160000000000001</v>
      </c>
      <c r="N10075" s="13">
        <v>0.12</v>
      </c>
      <c r="O10075" s="13">
        <v>0</v>
      </c>
      <c r="P10075" s="12" t="str">
        <f>LEFT(Tabela2[[#This Row],[Código]],2)</f>
        <v>87</v>
      </c>
    </row>
    <row r="10076" spans="2:16" ht="15" customHeight="1" x14ac:dyDescent="0.25">
      <c r="B10076" s="36" t="str">
        <f>LOOKUP(Tabela2[[#This Row],[RESUMO]],Tabela3[Grupo],Tabela3[Meus produtos])</f>
        <v>Não</v>
      </c>
      <c r="C10076" s="30" t="s">
        <v>9508</v>
      </c>
      <c r="D10076" t="s">
        <v>21238</v>
      </c>
      <c r="E10076" t="s">
        <v>11853</v>
      </c>
      <c r="F10076" s="30" t="s">
        <v>20137</v>
      </c>
      <c r="G10076">
        <v>20.309999999999999</v>
      </c>
      <c r="H10076">
        <v>14.81</v>
      </c>
      <c r="I10076">
        <v>12</v>
      </c>
      <c r="J10076">
        <v>0</v>
      </c>
      <c r="K10076" s="13">
        <v>0.47119999999999995</v>
      </c>
      <c r="L10076" s="13">
        <v>0.14810000000000001</v>
      </c>
      <c r="M10076" s="13">
        <v>0.20309999999999997</v>
      </c>
      <c r="N10076" s="13">
        <v>0.12</v>
      </c>
      <c r="O10076" s="13">
        <v>0</v>
      </c>
      <c r="P10076" s="12" t="str">
        <f>LEFT(Tabela2[[#This Row],[Código]],2)</f>
        <v>87</v>
      </c>
    </row>
    <row r="10077" spans="2:16" ht="15" customHeight="1" x14ac:dyDescent="0.25">
      <c r="B10077" s="36" t="str">
        <f>LOOKUP(Tabela2[[#This Row],[RESUMO]],Tabela3[Grupo],Tabela3[Meus produtos])</f>
        <v>Não</v>
      </c>
      <c r="C10077" s="30" t="s">
        <v>9509</v>
      </c>
      <c r="D10077" t="s">
        <v>21238</v>
      </c>
      <c r="E10077" t="s">
        <v>11853</v>
      </c>
      <c r="F10077" s="30" t="s">
        <v>20138</v>
      </c>
      <c r="G10077">
        <v>21.16</v>
      </c>
      <c r="H10077">
        <v>14.81</v>
      </c>
      <c r="I10077">
        <v>5.6</v>
      </c>
      <c r="J10077">
        <v>0</v>
      </c>
      <c r="K10077" s="13">
        <v>0.41570000000000001</v>
      </c>
      <c r="L10077" s="13">
        <v>0.14810000000000001</v>
      </c>
      <c r="M10077" s="13">
        <v>0.21160000000000001</v>
      </c>
      <c r="N10077" s="13">
        <v>5.5999999999999994E-2</v>
      </c>
      <c r="O10077" s="13">
        <v>0</v>
      </c>
      <c r="P10077" s="12" t="str">
        <f>LEFT(Tabela2[[#This Row],[Código]],2)</f>
        <v>87</v>
      </c>
    </row>
    <row r="10078" spans="2:16" ht="15" customHeight="1" x14ac:dyDescent="0.25">
      <c r="B10078" s="36" t="str">
        <f>LOOKUP(Tabela2[[#This Row],[RESUMO]],Tabela3[Grupo],Tabela3[Meus produtos])</f>
        <v>Não</v>
      </c>
      <c r="C10078" s="30" t="s">
        <v>9510</v>
      </c>
      <c r="D10078" t="s">
        <v>21238</v>
      </c>
      <c r="E10078" t="s">
        <v>11853</v>
      </c>
      <c r="F10078" s="30" t="s">
        <v>20139</v>
      </c>
      <c r="G10078">
        <v>21.16</v>
      </c>
      <c r="H10078">
        <v>14.81</v>
      </c>
      <c r="I10078">
        <v>12</v>
      </c>
      <c r="J10078">
        <v>0</v>
      </c>
      <c r="K10078" s="13">
        <v>0.47970000000000002</v>
      </c>
      <c r="L10078" s="13">
        <v>0.14810000000000001</v>
      </c>
      <c r="M10078" s="13">
        <v>0.21160000000000001</v>
      </c>
      <c r="N10078" s="13">
        <v>0.12</v>
      </c>
      <c r="O10078" s="13">
        <v>0</v>
      </c>
      <c r="P10078" s="12" t="str">
        <f>LEFT(Tabela2[[#This Row],[Código]],2)</f>
        <v>87</v>
      </c>
    </row>
    <row r="10079" spans="2:16" ht="15" customHeight="1" x14ac:dyDescent="0.25">
      <c r="B10079" s="36" t="str">
        <f>LOOKUP(Tabela2[[#This Row],[RESUMO]],Tabela3[Grupo],Tabela3[Meus produtos])</f>
        <v>Não</v>
      </c>
      <c r="C10079" s="30" t="s">
        <v>9510</v>
      </c>
      <c r="D10079" t="s">
        <v>124</v>
      </c>
      <c r="E10079" t="s">
        <v>11853</v>
      </c>
      <c r="F10079" s="30" t="s">
        <v>21580</v>
      </c>
      <c r="G10079">
        <v>20.9</v>
      </c>
      <c r="H10079">
        <v>14.55</v>
      </c>
      <c r="I10079">
        <v>12</v>
      </c>
      <c r="J10079">
        <v>0</v>
      </c>
      <c r="K10079" s="13">
        <v>0.47450000000000003</v>
      </c>
      <c r="L10079" s="13">
        <v>0.14550000000000002</v>
      </c>
      <c r="M10079" s="13">
        <v>0.20899999999999999</v>
      </c>
      <c r="N10079" s="13">
        <v>0.12</v>
      </c>
      <c r="O10079" s="13">
        <v>0</v>
      </c>
      <c r="P10079" s="12" t="str">
        <f>LEFT(Tabela2[[#This Row],[Código]],2)</f>
        <v>87</v>
      </c>
    </row>
    <row r="10080" spans="2:16" ht="15" customHeight="1" x14ac:dyDescent="0.25">
      <c r="B10080" s="36" t="str">
        <f>LOOKUP(Tabela2[[#This Row],[RESUMO]],Tabela3[Grupo],Tabela3[Meus produtos])</f>
        <v>Não</v>
      </c>
      <c r="C10080" s="30" t="s">
        <v>9510</v>
      </c>
      <c r="D10080" t="s">
        <v>127</v>
      </c>
      <c r="E10080" t="s">
        <v>11853</v>
      </c>
      <c r="F10080" s="30" t="s">
        <v>21581</v>
      </c>
      <c r="G10080">
        <v>23.73</v>
      </c>
      <c r="H10080">
        <v>17.38</v>
      </c>
      <c r="I10080">
        <v>12</v>
      </c>
      <c r="J10080">
        <v>0</v>
      </c>
      <c r="K10080" s="13">
        <v>0.53110000000000002</v>
      </c>
      <c r="L10080" s="13">
        <v>0.17379999999999998</v>
      </c>
      <c r="M10080" s="13">
        <v>0.23730000000000001</v>
      </c>
      <c r="N10080" s="13">
        <v>0.12</v>
      </c>
      <c r="O10080" s="13">
        <v>0</v>
      </c>
      <c r="P10080" s="12" t="str">
        <f>LEFT(Tabela2[[#This Row],[Código]],2)</f>
        <v>87</v>
      </c>
    </row>
    <row r="10081" spans="2:16" ht="15" customHeight="1" x14ac:dyDescent="0.25">
      <c r="B10081" s="36" t="str">
        <f>LOOKUP(Tabela2[[#This Row],[RESUMO]],Tabela3[Grupo],Tabela3[Meus produtos])</f>
        <v>Não</v>
      </c>
      <c r="C10081" s="30" t="s">
        <v>9511</v>
      </c>
      <c r="D10081" t="s">
        <v>21238</v>
      </c>
      <c r="E10081" t="s">
        <v>11853</v>
      </c>
      <c r="F10081" s="30" t="s">
        <v>20140</v>
      </c>
      <c r="G10081">
        <v>21.16</v>
      </c>
      <c r="H10081">
        <v>14.81</v>
      </c>
      <c r="I10081">
        <v>12</v>
      </c>
      <c r="J10081">
        <v>0</v>
      </c>
      <c r="K10081" s="13">
        <v>0.47970000000000002</v>
      </c>
      <c r="L10081" s="13">
        <v>0.14810000000000001</v>
      </c>
      <c r="M10081" s="13">
        <v>0.21160000000000001</v>
      </c>
      <c r="N10081" s="13">
        <v>0.12</v>
      </c>
      <c r="O10081" s="13">
        <v>0</v>
      </c>
      <c r="P10081" s="12" t="str">
        <f>LEFT(Tabela2[[#This Row],[Código]],2)</f>
        <v>87</v>
      </c>
    </row>
    <row r="10082" spans="2:16" ht="15" customHeight="1" x14ac:dyDescent="0.25">
      <c r="B10082" s="36" t="str">
        <f>LOOKUP(Tabela2[[#This Row],[RESUMO]],Tabela3[Grupo],Tabela3[Meus produtos])</f>
        <v>Não</v>
      </c>
      <c r="C10082" s="30" t="s">
        <v>9512</v>
      </c>
      <c r="D10082" t="s">
        <v>21238</v>
      </c>
      <c r="E10082" t="s">
        <v>11853</v>
      </c>
      <c r="F10082" s="30" t="s">
        <v>20141</v>
      </c>
      <c r="G10082">
        <v>23.73</v>
      </c>
      <c r="H10082">
        <v>17.38</v>
      </c>
      <c r="I10082">
        <v>12</v>
      </c>
      <c r="J10082">
        <v>0</v>
      </c>
      <c r="K10082" s="13">
        <v>0.53110000000000002</v>
      </c>
      <c r="L10082" s="13">
        <v>0.17379999999999998</v>
      </c>
      <c r="M10082" s="13">
        <v>0.23730000000000001</v>
      </c>
      <c r="N10082" s="13">
        <v>0.12</v>
      </c>
      <c r="O10082" s="13">
        <v>0</v>
      </c>
      <c r="P10082" s="12" t="str">
        <f>LEFT(Tabela2[[#This Row],[Código]],2)</f>
        <v>87</v>
      </c>
    </row>
    <row r="10083" spans="2:16" ht="15" customHeight="1" x14ac:dyDescent="0.25">
      <c r="B10083" s="36" t="str">
        <f>LOOKUP(Tabela2[[#This Row],[RESUMO]],Tabela3[Grupo],Tabela3[Meus produtos])</f>
        <v>Não</v>
      </c>
      <c r="C10083" s="30" t="s">
        <v>9512</v>
      </c>
      <c r="D10083" t="s">
        <v>124</v>
      </c>
      <c r="E10083" t="s">
        <v>11853</v>
      </c>
      <c r="F10083" s="30" t="s">
        <v>21582</v>
      </c>
      <c r="G10083">
        <v>20.9</v>
      </c>
      <c r="H10083">
        <v>14.55</v>
      </c>
      <c r="I10083">
        <v>12</v>
      </c>
      <c r="J10083">
        <v>0</v>
      </c>
      <c r="K10083" s="13">
        <v>0.47450000000000003</v>
      </c>
      <c r="L10083" s="13">
        <v>0.14550000000000002</v>
      </c>
      <c r="M10083" s="13">
        <v>0.20899999999999999</v>
      </c>
      <c r="N10083" s="13">
        <v>0.12</v>
      </c>
      <c r="O10083" s="13">
        <v>0</v>
      </c>
      <c r="P10083" s="12" t="str">
        <f>LEFT(Tabela2[[#This Row],[Código]],2)</f>
        <v>87</v>
      </c>
    </row>
    <row r="10084" spans="2:16" ht="15" customHeight="1" x14ac:dyDescent="0.25">
      <c r="B10084" s="36" t="str">
        <f>LOOKUP(Tabela2[[#This Row],[RESUMO]],Tabela3[Grupo],Tabela3[Meus produtos])</f>
        <v>Não</v>
      </c>
      <c r="C10084" s="30" t="s">
        <v>9512</v>
      </c>
      <c r="D10084" t="s">
        <v>127</v>
      </c>
      <c r="E10084" t="s">
        <v>11853</v>
      </c>
      <c r="F10084" s="30" t="s">
        <v>21474</v>
      </c>
      <c r="G10084">
        <v>21.16</v>
      </c>
      <c r="H10084">
        <v>14.81</v>
      </c>
      <c r="I10084">
        <v>12</v>
      </c>
      <c r="J10084">
        <v>0</v>
      </c>
      <c r="K10084" s="13">
        <v>0.47970000000000002</v>
      </c>
      <c r="L10084" s="13">
        <v>0.14810000000000001</v>
      </c>
      <c r="M10084" s="13">
        <v>0.21160000000000001</v>
      </c>
      <c r="N10084" s="13">
        <v>0.12</v>
      </c>
      <c r="O10084" s="13">
        <v>0</v>
      </c>
      <c r="P10084" s="12" t="str">
        <f>LEFT(Tabela2[[#This Row],[Código]],2)</f>
        <v>87</v>
      </c>
    </row>
    <row r="10085" spans="2:16" ht="15" customHeight="1" x14ac:dyDescent="0.25">
      <c r="B10085" s="36" t="str">
        <f>LOOKUP(Tabela2[[#This Row],[RESUMO]],Tabela3[Grupo],Tabela3[Meus produtos])</f>
        <v>Não</v>
      </c>
      <c r="C10085" s="30" t="s">
        <v>9513</v>
      </c>
      <c r="D10085" t="s">
        <v>21238</v>
      </c>
      <c r="E10085" t="s">
        <v>11853</v>
      </c>
      <c r="F10085" s="30" t="s">
        <v>20142</v>
      </c>
      <c r="G10085">
        <v>23.73</v>
      </c>
      <c r="H10085">
        <v>17.38</v>
      </c>
      <c r="I10085">
        <v>12</v>
      </c>
      <c r="J10085">
        <v>0</v>
      </c>
      <c r="K10085" s="13">
        <v>0.53110000000000002</v>
      </c>
      <c r="L10085" s="13">
        <v>0.17379999999999998</v>
      </c>
      <c r="M10085" s="13">
        <v>0.23730000000000001</v>
      </c>
      <c r="N10085" s="13">
        <v>0.12</v>
      </c>
      <c r="O10085" s="13">
        <v>0</v>
      </c>
      <c r="P10085" s="12" t="str">
        <f>LEFT(Tabela2[[#This Row],[Código]],2)</f>
        <v>87</v>
      </c>
    </row>
    <row r="10086" spans="2:16" ht="15" customHeight="1" x14ac:dyDescent="0.25">
      <c r="B10086" s="36" t="str">
        <f>LOOKUP(Tabela2[[#This Row],[RESUMO]],Tabela3[Grupo],Tabela3[Meus produtos])</f>
        <v>Não</v>
      </c>
      <c r="C10086" s="30" t="s">
        <v>9513</v>
      </c>
      <c r="D10086" t="s">
        <v>124</v>
      </c>
      <c r="E10086" t="s">
        <v>11853</v>
      </c>
      <c r="F10086" s="30" t="s">
        <v>21583</v>
      </c>
      <c r="G10086">
        <v>20.9</v>
      </c>
      <c r="H10086">
        <v>14.55</v>
      </c>
      <c r="I10086">
        <v>12</v>
      </c>
      <c r="J10086">
        <v>0</v>
      </c>
      <c r="K10086" s="13">
        <v>0.47450000000000003</v>
      </c>
      <c r="L10086" s="13">
        <v>0.14550000000000002</v>
      </c>
      <c r="M10086" s="13">
        <v>0.20899999999999999</v>
      </c>
      <c r="N10086" s="13">
        <v>0.12</v>
      </c>
      <c r="O10086" s="13">
        <v>0</v>
      </c>
      <c r="P10086" s="12" t="str">
        <f>LEFT(Tabela2[[#This Row],[Código]],2)</f>
        <v>87</v>
      </c>
    </row>
    <row r="10087" spans="2:16" ht="15" customHeight="1" x14ac:dyDescent="0.25">
      <c r="B10087" s="36" t="str">
        <f>LOOKUP(Tabela2[[#This Row],[RESUMO]],Tabela3[Grupo],Tabela3[Meus produtos])</f>
        <v>Não</v>
      </c>
      <c r="C10087" s="30" t="s">
        <v>9514</v>
      </c>
      <c r="D10087" t="s">
        <v>21238</v>
      </c>
      <c r="E10087" t="s">
        <v>11853</v>
      </c>
      <c r="F10087" s="30" t="s">
        <v>20143</v>
      </c>
      <c r="G10087">
        <v>20.05</v>
      </c>
      <c r="H10087">
        <v>14.55</v>
      </c>
      <c r="I10087">
        <v>12</v>
      </c>
      <c r="J10087">
        <v>0</v>
      </c>
      <c r="K10087" s="13">
        <v>0.46600000000000003</v>
      </c>
      <c r="L10087" s="13">
        <v>0.14550000000000002</v>
      </c>
      <c r="M10087" s="13">
        <v>0.20050000000000001</v>
      </c>
      <c r="N10087" s="13">
        <v>0.12</v>
      </c>
      <c r="O10087" s="13">
        <v>0</v>
      </c>
      <c r="P10087" s="12" t="str">
        <f>LEFT(Tabela2[[#This Row],[Código]],2)</f>
        <v>87</v>
      </c>
    </row>
    <row r="10088" spans="2:16" ht="15" customHeight="1" x14ac:dyDescent="0.25">
      <c r="B10088" s="36" t="str">
        <f>LOOKUP(Tabela2[[#This Row],[RESUMO]],Tabela3[Grupo],Tabela3[Meus produtos])</f>
        <v>Não</v>
      </c>
      <c r="C10088" s="30" t="s">
        <v>9515</v>
      </c>
      <c r="D10088" t="s">
        <v>21238</v>
      </c>
      <c r="E10088" t="s">
        <v>11853</v>
      </c>
      <c r="F10088" s="30" t="s">
        <v>20144</v>
      </c>
      <c r="G10088">
        <v>20.05</v>
      </c>
      <c r="H10088">
        <v>14.55</v>
      </c>
      <c r="I10088">
        <v>12</v>
      </c>
      <c r="J10088">
        <v>0</v>
      </c>
      <c r="K10088" s="13">
        <v>0.46600000000000003</v>
      </c>
      <c r="L10088" s="13">
        <v>0.14550000000000002</v>
      </c>
      <c r="M10088" s="13">
        <v>0.20050000000000001</v>
      </c>
      <c r="N10088" s="13">
        <v>0.12</v>
      </c>
      <c r="O10088" s="13">
        <v>0</v>
      </c>
      <c r="P10088" s="12" t="str">
        <f>LEFT(Tabela2[[#This Row],[Código]],2)</f>
        <v>87</v>
      </c>
    </row>
    <row r="10089" spans="2:16" ht="15" customHeight="1" x14ac:dyDescent="0.25">
      <c r="B10089" s="36" t="str">
        <f>LOOKUP(Tabela2[[#This Row],[RESUMO]],Tabela3[Grupo],Tabela3[Meus produtos])</f>
        <v>Não</v>
      </c>
      <c r="C10089" s="30" t="s">
        <v>9516</v>
      </c>
      <c r="D10089" t="s">
        <v>21238</v>
      </c>
      <c r="E10089" t="s">
        <v>11853</v>
      </c>
      <c r="F10089" s="30" t="s">
        <v>20145</v>
      </c>
      <c r="G10089">
        <v>20.05</v>
      </c>
      <c r="H10089">
        <v>14.55</v>
      </c>
      <c r="I10089">
        <v>12</v>
      </c>
      <c r="J10089">
        <v>0</v>
      </c>
      <c r="K10089" s="13">
        <v>0.46600000000000003</v>
      </c>
      <c r="L10089" s="13">
        <v>0.14550000000000002</v>
      </c>
      <c r="M10089" s="13">
        <v>0.20050000000000001</v>
      </c>
      <c r="N10089" s="13">
        <v>0.12</v>
      </c>
      <c r="O10089" s="13">
        <v>0</v>
      </c>
      <c r="P10089" s="12" t="str">
        <f>LEFT(Tabela2[[#This Row],[Código]],2)</f>
        <v>87</v>
      </c>
    </row>
    <row r="10090" spans="2:16" ht="15" customHeight="1" x14ac:dyDescent="0.25">
      <c r="B10090" s="36" t="str">
        <f>LOOKUP(Tabela2[[#This Row],[RESUMO]],Tabela3[Grupo],Tabela3[Meus produtos])</f>
        <v>Não</v>
      </c>
      <c r="C10090" s="30" t="s">
        <v>9517</v>
      </c>
      <c r="D10090" t="s">
        <v>21238</v>
      </c>
      <c r="E10090" t="s">
        <v>11853</v>
      </c>
      <c r="F10090" s="30" t="s">
        <v>20146</v>
      </c>
      <c r="G10090">
        <v>21.16</v>
      </c>
      <c r="H10090">
        <v>14.81</v>
      </c>
      <c r="I10090">
        <v>12</v>
      </c>
      <c r="J10090">
        <v>0</v>
      </c>
      <c r="K10090" s="13">
        <v>0.47970000000000002</v>
      </c>
      <c r="L10090" s="13">
        <v>0.14810000000000001</v>
      </c>
      <c r="M10090" s="13">
        <v>0.21160000000000001</v>
      </c>
      <c r="N10090" s="13">
        <v>0.12</v>
      </c>
      <c r="O10090" s="13">
        <v>0</v>
      </c>
      <c r="P10090" s="12" t="str">
        <f>LEFT(Tabela2[[#This Row],[Código]],2)</f>
        <v>87</v>
      </c>
    </row>
    <row r="10091" spans="2:16" ht="15" customHeight="1" x14ac:dyDescent="0.25">
      <c r="B10091" s="36" t="str">
        <f>LOOKUP(Tabela2[[#This Row],[RESUMO]],Tabela3[Grupo],Tabela3[Meus produtos])</f>
        <v>Não</v>
      </c>
      <c r="C10091" s="30" t="s">
        <v>9518</v>
      </c>
      <c r="D10091" t="s">
        <v>21238</v>
      </c>
      <c r="E10091" t="s">
        <v>11853</v>
      </c>
      <c r="F10091" s="30" t="s">
        <v>20147</v>
      </c>
      <c r="G10091">
        <v>21.16</v>
      </c>
      <c r="H10091">
        <v>14.81</v>
      </c>
      <c r="I10091">
        <v>12</v>
      </c>
      <c r="J10091">
        <v>0</v>
      </c>
      <c r="K10091" s="13">
        <v>0.47970000000000002</v>
      </c>
      <c r="L10091" s="13">
        <v>0.14810000000000001</v>
      </c>
      <c r="M10091" s="13">
        <v>0.21160000000000001</v>
      </c>
      <c r="N10091" s="13">
        <v>0.12</v>
      </c>
      <c r="O10091" s="13">
        <v>0</v>
      </c>
      <c r="P10091" s="12" t="str">
        <f>LEFT(Tabela2[[#This Row],[Código]],2)</f>
        <v>87</v>
      </c>
    </row>
    <row r="10092" spans="2:16" ht="15" customHeight="1" x14ac:dyDescent="0.25">
      <c r="B10092" s="36" t="str">
        <f>LOOKUP(Tabela2[[#This Row],[RESUMO]],Tabela3[Grupo],Tabela3[Meus produtos])</f>
        <v>Não</v>
      </c>
      <c r="C10092" s="30" t="s">
        <v>9519</v>
      </c>
      <c r="D10092" t="s">
        <v>21238</v>
      </c>
      <c r="E10092" t="s">
        <v>11853</v>
      </c>
      <c r="F10092" s="30" t="s">
        <v>20148</v>
      </c>
      <c r="G10092">
        <v>21.16</v>
      </c>
      <c r="H10092">
        <v>14.81</v>
      </c>
      <c r="I10092">
        <v>12</v>
      </c>
      <c r="J10092">
        <v>0</v>
      </c>
      <c r="K10092" s="13">
        <v>0.47970000000000002</v>
      </c>
      <c r="L10092" s="13">
        <v>0.14810000000000001</v>
      </c>
      <c r="M10092" s="13">
        <v>0.21160000000000001</v>
      </c>
      <c r="N10092" s="13">
        <v>0.12</v>
      </c>
      <c r="O10092" s="13">
        <v>0</v>
      </c>
      <c r="P10092" s="12" t="str">
        <f>LEFT(Tabela2[[#This Row],[Código]],2)</f>
        <v>87</v>
      </c>
    </row>
    <row r="10093" spans="2:16" ht="15" customHeight="1" x14ac:dyDescent="0.25">
      <c r="B10093" s="36" t="str">
        <f>LOOKUP(Tabela2[[#This Row],[RESUMO]],Tabela3[Grupo],Tabela3[Meus produtos])</f>
        <v>Não</v>
      </c>
      <c r="C10093" s="30" t="s">
        <v>9520</v>
      </c>
      <c r="D10093" t="s">
        <v>21238</v>
      </c>
      <c r="E10093" t="s">
        <v>11853</v>
      </c>
      <c r="F10093" s="30" t="s">
        <v>20149</v>
      </c>
      <c r="G10093">
        <v>21.16</v>
      </c>
      <c r="H10093">
        <v>14.81</v>
      </c>
      <c r="I10093">
        <v>12</v>
      </c>
      <c r="J10093">
        <v>0</v>
      </c>
      <c r="K10093" s="13">
        <v>0.47970000000000002</v>
      </c>
      <c r="L10093" s="13">
        <v>0.14810000000000001</v>
      </c>
      <c r="M10093" s="13">
        <v>0.21160000000000001</v>
      </c>
      <c r="N10093" s="13">
        <v>0.12</v>
      </c>
      <c r="O10093" s="13">
        <v>0</v>
      </c>
      <c r="P10093" s="12" t="str">
        <f>LEFT(Tabela2[[#This Row],[Código]],2)</f>
        <v>87</v>
      </c>
    </row>
    <row r="10094" spans="2:16" ht="15" customHeight="1" x14ac:dyDescent="0.25">
      <c r="B10094" s="36" t="str">
        <f>LOOKUP(Tabela2[[#This Row],[RESUMO]],Tabela3[Grupo],Tabela3[Meus produtos])</f>
        <v>Não</v>
      </c>
      <c r="C10094" s="30" t="s">
        <v>9521</v>
      </c>
      <c r="D10094" t="s">
        <v>21238</v>
      </c>
      <c r="E10094" t="s">
        <v>11853</v>
      </c>
      <c r="F10094" s="30" t="s">
        <v>20150</v>
      </c>
      <c r="G10094">
        <v>21.16</v>
      </c>
      <c r="H10094">
        <v>14.81</v>
      </c>
      <c r="I10094">
        <v>12</v>
      </c>
      <c r="J10094">
        <v>0</v>
      </c>
      <c r="K10094" s="13">
        <v>0.47970000000000002</v>
      </c>
      <c r="L10094" s="13">
        <v>0.14810000000000001</v>
      </c>
      <c r="M10094" s="13">
        <v>0.21160000000000001</v>
      </c>
      <c r="N10094" s="13">
        <v>0.12</v>
      </c>
      <c r="O10094" s="13">
        <v>0</v>
      </c>
      <c r="P10094" s="12" t="str">
        <f>LEFT(Tabela2[[#This Row],[Código]],2)</f>
        <v>87</v>
      </c>
    </row>
    <row r="10095" spans="2:16" ht="15" customHeight="1" x14ac:dyDescent="0.25">
      <c r="B10095" s="36" t="str">
        <f>LOOKUP(Tabela2[[#This Row],[RESUMO]],Tabela3[Grupo],Tabela3[Meus produtos])</f>
        <v>Não</v>
      </c>
      <c r="C10095" s="30" t="s">
        <v>9522</v>
      </c>
      <c r="D10095" t="s">
        <v>21238</v>
      </c>
      <c r="E10095" t="s">
        <v>11853</v>
      </c>
      <c r="F10095" s="30" t="s">
        <v>20151</v>
      </c>
      <c r="G10095">
        <v>21.16</v>
      </c>
      <c r="H10095">
        <v>14.81</v>
      </c>
      <c r="I10095">
        <v>12</v>
      </c>
      <c r="J10095">
        <v>0</v>
      </c>
      <c r="K10095" s="13">
        <v>0.47970000000000002</v>
      </c>
      <c r="L10095" s="13">
        <v>0.14810000000000001</v>
      </c>
      <c r="M10095" s="13">
        <v>0.21160000000000001</v>
      </c>
      <c r="N10095" s="13">
        <v>0.12</v>
      </c>
      <c r="O10095" s="13">
        <v>0</v>
      </c>
      <c r="P10095" s="12" t="str">
        <f>LEFT(Tabela2[[#This Row],[Código]],2)</f>
        <v>87</v>
      </c>
    </row>
    <row r="10096" spans="2:16" ht="15" customHeight="1" x14ac:dyDescent="0.25">
      <c r="B10096" s="36" t="str">
        <f>LOOKUP(Tabela2[[#This Row],[RESUMO]],Tabela3[Grupo],Tabela3[Meus produtos])</f>
        <v>Não</v>
      </c>
      <c r="C10096" s="30" t="s">
        <v>9523</v>
      </c>
      <c r="D10096" t="s">
        <v>21238</v>
      </c>
      <c r="E10096" t="s">
        <v>11853</v>
      </c>
      <c r="F10096" s="30" t="s">
        <v>9524</v>
      </c>
      <c r="G10096">
        <v>17.37</v>
      </c>
      <c r="H10096">
        <v>14.81</v>
      </c>
      <c r="I10096">
        <v>12</v>
      </c>
      <c r="J10096">
        <v>0</v>
      </c>
      <c r="K10096" s="13">
        <v>0.44180000000000003</v>
      </c>
      <c r="L10096" s="13">
        <v>0.14810000000000001</v>
      </c>
      <c r="M10096" s="13">
        <v>0.17370000000000002</v>
      </c>
      <c r="N10096" s="13">
        <v>0.12</v>
      </c>
      <c r="O10096" s="13">
        <v>0</v>
      </c>
      <c r="P10096" s="12" t="str">
        <f>LEFT(Tabela2[[#This Row],[Código]],2)</f>
        <v>87</v>
      </c>
    </row>
    <row r="10097" spans="2:16" ht="15" customHeight="1" x14ac:dyDescent="0.25">
      <c r="B10097" s="36" t="str">
        <f>LOOKUP(Tabela2[[#This Row],[RESUMO]],Tabela3[Grupo],Tabela3[Meus produtos])</f>
        <v>Não</v>
      </c>
      <c r="C10097" s="30" t="s">
        <v>9525</v>
      </c>
      <c r="D10097" t="s">
        <v>21238</v>
      </c>
      <c r="E10097" t="s">
        <v>11853</v>
      </c>
      <c r="F10097" s="30" t="s">
        <v>20152</v>
      </c>
      <c r="G10097">
        <v>21.16</v>
      </c>
      <c r="H10097">
        <v>14.81</v>
      </c>
      <c r="I10097">
        <v>12</v>
      </c>
      <c r="J10097">
        <v>0</v>
      </c>
      <c r="K10097" s="13">
        <v>0.47970000000000002</v>
      </c>
      <c r="L10097" s="13">
        <v>0.14810000000000001</v>
      </c>
      <c r="M10097" s="13">
        <v>0.21160000000000001</v>
      </c>
      <c r="N10097" s="13">
        <v>0.12</v>
      </c>
      <c r="O10097" s="13">
        <v>0</v>
      </c>
      <c r="P10097" s="12" t="str">
        <f>LEFT(Tabela2[[#This Row],[Código]],2)</f>
        <v>87</v>
      </c>
    </row>
    <row r="10098" spans="2:16" ht="15" customHeight="1" x14ac:dyDescent="0.25">
      <c r="B10098" s="36" t="str">
        <f>LOOKUP(Tabela2[[#This Row],[RESUMO]],Tabela3[Grupo],Tabela3[Meus produtos])</f>
        <v>Não</v>
      </c>
      <c r="C10098" s="30" t="s">
        <v>9526</v>
      </c>
      <c r="D10098" t="s">
        <v>21238</v>
      </c>
      <c r="E10098" t="s">
        <v>11853</v>
      </c>
      <c r="F10098" s="30" t="s">
        <v>9527</v>
      </c>
      <c r="G10098">
        <v>15.45</v>
      </c>
      <c r="H10098">
        <v>13.45</v>
      </c>
      <c r="I10098">
        <v>12</v>
      </c>
      <c r="J10098">
        <v>0</v>
      </c>
      <c r="K10098" s="13">
        <v>0.40899999999999997</v>
      </c>
      <c r="L10098" s="13">
        <v>0.13449999999999998</v>
      </c>
      <c r="M10098" s="13">
        <v>0.1545</v>
      </c>
      <c r="N10098" s="13">
        <v>0.12</v>
      </c>
      <c r="O10098" s="13">
        <v>0</v>
      </c>
      <c r="P10098" s="12" t="str">
        <f>LEFT(Tabela2[[#This Row],[Código]],2)</f>
        <v>87</v>
      </c>
    </row>
    <row r="10099" spans="2:16" ht="15" customHeight="1" x14ac:dyDescent="0.25">
      <c r="B10099" s="36" t="str">
        <f>LOOKUP(Tabela2[[#This Row],[RESUMO]],Tabela3[Grupo],Tabela3[Meus produtos])</f>
        <v>Não</v>
      </c>
      <c r="C10099" s="30" t="s">
        <v>9528</v>
      </c>
      <c r="D10099" t="s">
        <v>21238</v>
      </c>
      <c r="E10099" t="s">
        <v>11853</v>
      </c>
      <c r="F10099" s="30" t="s">
        <v>20153</v>
      </c>
      <c r="G10099">
        <v>21.16</v>
      </c>
      <c r="H10099">
        <v>14.81</v>
      </c>
      <c r="I10099">
        <v>12</v>
      </c>
      <c r="J10099">
        <v>0</v>
      </c>
      <c r="K10099" s="13">
        <v>0.47970000000000002</v>
      </c>
      <c r="L10099" s="13">
        <v>0.14810000000000001</v>
      </c>
      <c r="M10099" s="13">
        <v>0.21160000000000001</v>
      </c>
      <c r="N10099" s="13">
        <v>0.12</v>
      </c>
      <c r="O10099" s="13">
        <v>0</v>
      </c>
      <c r="P10099" s="12" t="str">
        <f>LEFT(Tabela2[[#This Row],[Código]],2)</f>
        <v>87</v>
      </c>
    </row>
    <row r="10100" spans="2:16" ht="15" customHeight="1" x14ac:dyDescent="0.25">
      <c r="B10100" s="36" t="str">
        <f>LOOKUP(Tabela2[[#This Row],[RESUMO]],Tabela3[Grupo],Tabela3[Meus produtos])</f>
        <v>Não</v>
      </c>
      <c r="C10100" s="30" t="s">
        <v>9529</v>
      </c>
      <c r="D10100" t="s">
        <v>21238</v>
      </c>
      <c r="E10100" t="s">
        <v>11853</v>
      </c>
      <c r="F10100" s="30" t="s">
        <v>20154</v>
      </c>
      <c r="G10100">
        <v>13.35</v>
      </c>
      <c r="H10100">
        <v>7.85</v>
      </c>
      <c r="I10100">
        <v>12</v>
      </c>
      <c r="J10100">
        <v>0</v>
      </c>
      <c r="K10100" s="13">
        <v>0.33200000000000002</v>
      </c>
      <c r="L10100" s="13">
        <v>7.85E-2</v>
      </c>
      <c r="M10100" s="13">
        <v>0.13350000000000001</v>
      </c>
      <c r="N10100" s="13">
        <v>0.12</v>
      </c>
      <c r="O10100" s="13">
        <v>0</v>
      </c>
      <c r="P10100" s="12" t="str">
        <f>LEFT(Tabela2[[#This Row],[Código]],2)</f>
        <v>87</v>
      </c>
    </row>
    <row r="10101" spans="2:16" ht="15" customHeight="1" x14ac:dyDescent="0.25">
      <c r="B10101" s="36" t="str">
        <f>LOOKUP(Tabela2[[#This Row],[RESUMO]],Tabela3[Grupo],Tabela3[Meus produtos])</f>
        <v>Não</v>
      </c>
      <c r="C10101" s="30" t="s">
        <v>9530</v>
      </c>
      <c r="D10101" t="s">
        <v>21238</v>
      </c>
      <c r="E10101" t="s">
        <v>11853</v>
      </c>
      <c r="F10101" s="30" t="s">
        <v>20155</v>
      </c>
      <c r="G10101">
        <v>13.35</v>
      </c>
      <c r="H10101">
        <v>7.85</v>
      </c>
      <c r="I10101">
        <v>12</v>
      </c>
      <c r="J10101">
        <v>0</v>
      </c>
      <c r="K10101" s="13">
        <v>0.33200000000000002</v>
      </c>
      <c r="L10101" s="13">
        <v>7.85E-2</v>
      </c>
      <c r="M10101" s="13">
        <v>0.13350000000000001</v>
      </c>
      <c r="N10101" s="13">
        <v>0.12</v>
      </c>
      <c r="O10101" s="13">
        <v>0</v>
      </c>
      <c r="P10101" s="12" t="str">
        <f>LEFT(Tabela2[[#This Row],[Código]],2)</f>
        <v>87</v>
      </c>
    </row>
    <row r="10102" spans="2:16" ht="15" customHeight="1" x14ac:dyDescent="0.25">
      <c r="B10102" s="36" t="str">
        <f>LOOKUP(Tabela2[[#This Row],[RESUMO]],Tabela3[Grupo],Tabela3[Meus produtos])</f>
        <v>Não</v>
      </c>
      <c r="C10102" s="30" t="s">
        <v>9531</v>
      </c>
      <c r="D10102" t="s">
        <v>21238</v>
      </c>
      <c r="E10102" t="s">
        <v>11853</v>
      </c>
      <c r="F10102" s="30" t="s">
        <v>20156</v>
      </c>
      <c r="G10102">
        <v>14.71</v>
      </c>
      <c r="H10102">
        <v>9.2100000000000009</v>
      </c>
      <c r="I10102">
        <v>12</v>
      </c>
      <c r="J10102">
        <v>0</v>
      </c>
      <c r="K10102" s="13">
        <v>0.35920000000000002</v>
      </c>
      <c r="L10102" s="13">
        <v>9.2100000000000015E-2</v>
      </c>
      <c r="M10102" s="13">
        <v>0.14710000000000001</v>
      </c>
      <c r="N10102" s="13">
        <v>0.12</v>
      </c>
      <c r="O10102" s="13">
        <v>0</v>
      </c>
      <c r="P10102" s="12" t="str">
        <f>LEFT(Tabela2[[#This Row],[Código]],2)</f>
        <v>87</v>
      </c>
    </row>
    <row r="10103" spans="2:16" ht="15" customHeight="1" x14ac:dyDescent="0.25">
      <c r="B10103" s="36" t="str">
        <f>LOOKUP(Tabela2[[#This Row],[RESUMO]],Tabela3[Grupo],Tabela3[Meus produtos])</f>
        <v>Não</v>
      </c>
      <c r="C10103" s="30" t="s">
        <v>9532</v>
      </c>
      <c r="D10103" t="s">
        <v>21238</v>
      </c>
      <c r="E10103" t="s">
        <v>11853</v>
      </c>
      <c r="F10103" s="30" t="s">
        <v>20157</v>
      </c>
      <c r="G10103">
        <v>9.85</v>
      </c>
      <c r="H10103">
        <v>7.85</v>
      </c>
      <c r="I10103">
        <v>12</v>
      </c>
      <c r="J10103">
        <v>0</v>
      </c>
      <c r="K10103" s="13">
        <v>0.29699999999999999</v>
      </c>
      <c r="L10103" s="13">
        <v>7.85E-2</v>
      </c>
      <c r="M10103" s="13">
        <v>9.849999999999999E-2</v>
      </c>
      <c r="N10103" s="13">
        <v>0.12</v>
      </c>
      <c r="O10103" s="13">
        <v>0</v>
      </c>
      <c r="P10103" s="12" t="str">
        <f>LEFT(Tabela2[[#This Row],[Código]],2)</f>
        <v>87</v>
      </c>
    </row>
    <row r="10104" spans="2:16" ht="15" customHeight="1" x14ac:dyDescent="0.25">
      <c r="B10104" s="36" t="str">
        <f>LOOKUP(Tabela2[[#This Row],[RESUMO]],Tabela3[Grupo],Tabela3[Meus produtos])</f>
        <v>Não</v>
      </c>
      <c r="C10104" s="30" t="s">
        <v>9533</v>
      </c>
      <c r="D10104" t="s">
        <v>21238</v>
      </c>
      <c r="E10104" t="s">
        <v>11853</v>
      </c>
      <c r="F10104" s="30" t="s">
        <v>20158</v>
      </c>
      <c r="G10104">
        <v>37.96</v>
      </c>
      <c r="H10104">
        <v>24.96</v>
      </c>
      <c r="I10104">
        <v>12</v>
      </c>
      <c r="J10104">
        <v>0</v>
      </c>
      <c r="K10104" s="13">
        <v>0.74919999999999998</v>
      </c>
      <c r="L10104" s="13">
        <v>0.24960000000000002</v>
      </c>
      <c r="M10104" s="13">
        <v>0.37959999999999999</v>
      </c>
      <c r="N10104" s="13">
        <v>0.12</v>
      </c>
      <c r="O10104" s="13">
        <v>0</v>
      </c>
      <c r="P10104" s="12" t="str">
        <f>LEFT(Tabela2[[#This Row],[Código]],2)</f>
        <v>87</v>
      </c>
    </row>
    <row r="10105" spans="2:16" ht="15" customHeight="1" x14ac:dyDescent="0.25">
      <c r="B10105" s="36" t="str">
        <f>LOOKUP(Tabela2[[#This Row],[RESUMO]],Tabela3[Grupo],Tabela3[Meus produtos])</f>
        <v>Não</v>
      </c>
      <c r="C10105" s="30" t="s">
        <v>9534</v>
      </c>
      <c r="D10105" t="s">
        <v>21238</v>
      </c>
      <c r="E10105" t="s">
        <v>11853</v>
      </c>
      <c r="F10105" s="30" t="s">
        <v>20159</v>
      </c>
      <c r="G10105">
        <v>37.96</v>
      </c>
      <c r="H10105">
        <v>24.96</v>
      </c>
      <c r="I10105">
        <v>12</v>
      </c>
      <c r="J10105">
        <v>0</v>
      </c>
      <c r="K10105" s="13">
        <v>0.74919999999999998</v>
      </c>
      <c r="L10105" s="13">
        <v>0.24960000000000002</v>
      </c>
      <c r="M10105" s="13">
        <v>0.37959999999999999</v>
      </c>
      <c r="N10105" s="13">
        <v>0.12</v>
      </c>
      <c r="O10105" s="13">
        <v>0</v>
      </c>
      <c r="P10105" s="12" t="str">
        <f>LEFT(Tabela2[[#This Row],[Código]],2)</f>
        <v>87</v>
      </c>
    </row>
    <row r="10106" spans="2:16" ht="15" customHeight="1" x14ac:dyDescent="0.25">
      <c r="B10106" s="36" t="str">
        <f>LOOKUP(Tabela2[[#This Row],[RESUMO]],Tabela3[Grupo],Tabela3[Meus produtos])</f>
        <v>Não</v>
      </c>
      <c r="C10106" s="30" t="s">
        <v>9535</v>
      </c>
      <c r="D10106" t="s">
        <v>21238</v>
      </c>
      <c r="E10106" t="s">
        <v>11853</v>
      </c>
      <c r="F10106" s="30" t="s">
        <v>20160</v>
      </c>
      <c r="G10106">
        <v>37.96</v>
      </c>
      <c r="H10106">
        <v>24.96</v>
      </c>
      <c r="I10106">
        <v>25</v>
      </c>
      <c r="J10106">
        <v>0</v>
      </c>
      <c r="K10106" s="13">
        <v>0.87919999999999998</v>
      </c>
      <c r="L10106" s="13">
        <v>0.24960000000000002</v>
      </c>
      <c r="M10106" s="13">
        <v>0.37959999999999999</v>
      </c>
      <c r="N10106" s="13">
        <v>0.25</v>
      </c>
      <c r="O10106" s="13">
        <v>0</v>
      </c>
      <c r="P10106" s="12" t="str">
        <f>LEFT(Tabela2[[#This Row],[Código]],2)</f>
        <v>87</v>
      </c>
    </row>
    <row r="10107" spans="2:16" ht="15" customHeight="1" x14ac:dyDescent="0.25">
      <c r="B10107" s="36" t="str">
        <f>LOOKUP(Tabela2[[#This Row],[RESUMO]],Tabela3[Grupo],Tabela3[Meus produtos])</f>
        <v>Não</v>
      </c>
      <c r="C10107" s="30" t="s">
        <v>9536</v>
      </c>
      <c r="D10107" t="s">
        <v>21238</v>
      </c>
      <c r="E10107" t="s">
        <v>11853</v>
      </c>
      <c r="F10107" s="30" t="s">
        <v>20161</v>
      </c>
      <c r="G10107">
        <v>37.96</v>
      </c>
      <c r="H10107">
        <v>24.96</v>
      </c>
      <c r="I10107">
        <v>12</v>
      </c>
      <c r="J10107">
        <v>0</v>
      </c>
      <c r="K10107" s="13">
        <v>0.74919999999999998</v>
      </c>
      <c r="L10107" s="13">
        <v>0.24960000000000002</v>
      </c>
      <c r="M10107" s="13">
        <v>0.37959999999999999</v>
      </c>
      <c r="N10107" s="13">
        <v>0.12</v>
      </c>
      <c r="O10107" s="13">
        <v>0</v>
      </c>
      <c r="P10107" s="12" t="str">
        <f>LEFT(Tabela2[[#This Row],[Código]],2)</f>
        <v>87</v>
      </c>
    </row>
    <row r="10108" spans="2:16" ht="15" customHeight="1" x14ac:dyDescent="0.25">
      <c r="B10108" s="36" t="str">
        <f>LOOKUP(Tabela2[[#This Row],[RESUMO]],Tabela3[Grupo],Tabela3[Meus produtos])</f>
        <v>Não</v>
      </c>
      <c r="C10108" s="30" t="s">
        <v>9537</v>
      </c>
      <c r="D10108" t="s">
        <v>21238</v>
      </c>
      <c r="E10108" t="s">
        <v>11853</v>
      </c>
      <c r="F10108" s="30" t="s">
        <v>20162</v>
      </c>
      <c r="G10108">
        <v>37.96</v>
      </c>
      <c r="H10108">
        <v>24.96</v>
      </c>
      <c r="I10108">
        <v>25</v>
      </c>
      <c r="J10108">
        <v>0</v>
      </c>
      <c r="K10108" s="13">
        <v>0.87919999999999998</v>
      </c>
      <c r="L10108" s="13">
        <v>0.24960000000000002</v>
      </c>
      <c r="M10108" s="13">
        <v>0.37959999999999999</v>
      </c>
      <c r="N10108" s="13">
        <v>0.25</v>
      </c>
      <c r="O10108" s="13">
        <v>0</v>
      </c>
      <c r="P10108" s="12" t="str">
        <f>LEFT(Tabela2[[#This Row],[Código]],2)</f>
        <v>87</v>
      </c>
    </row>
    <row r="10109" spans="2:16" ht="15" customHeight="1" x14ac:dyDescent="0.25">
      <c r="B10109" s="36" t="str">
        <f>LOOKUP(Tabela2[[#This Row],[RESUMO]],Tabela3[Grupo],Tabela3[Meus produtos])</f>
        <v>Não</v>
      </c>
      <c r="C10109" s="30" t="s">
        <v>9538</v>
      </c>
      <c r="D10109" t="s">
        <v>21238</v>
      </c>
      <c r="E10109" t="s">
        <v>11853</v>
      </c>
      <c r="F10109" s="30" t="s">
        <v>20163</v>
      </c>
      <c r="G10109">
        <v>37.96</v>
      </c>
      <c r="H10109">
        <v>24.96</v>
      </c>
      <c r="I10109">
        <v>25</v>
      </c>
      <c r="J10109">
        <v>0</v>
      </c>
      <c r="K10109" s="13">
        <v>0.87919999999999998</v>
      </c>
      <c r="L10109" s="13">
        <v>0.24960000000000002</v>
      </c>
      <c r="M10109" s="13">
        <v>0.37959999999999999</v>
      </c>
      <c r="N10109" s="13">
        <v>0.25</v>
      </c>
      <c r="O10109" s="13">
        <v>0</v>
      </c>
      <c r="P10109" s="12" t="str">
        <f>LEFT(Tabela2[[#This Row],[Código]],2)</f>
        <v>87</v>
      </c>
    </row>
    <row r="10110" spans="2:16" ht="15" customHeight="1" x14ac:dyDescent="0.25">
      <c r="B10110" s="36" t="str">
        <f>LOOKUP(Tabela2[[#This Row],[RESUMO]],Tabela3[Grupo],Tabela3[Meus produtos])</f>
        <v>Não</v>
      </c>
      <c r="C10110" s="30" t="s">
        <v>9539</v>
      </c>
      <c r="D10110" t="s">
        <v>21238</v>
      </c>
      <c r="E10110" t="s">
        <v>11853</v>
      </c>
      <c r="F10110" s="30" t="s">
        <v>20164</v>
      </c>
      <c r="G10110">
        <v>37.96</v>
      </c>
      <c r="H10110">
        <v>24.96</v>
      </c>
      <c r="I10110">
        <v>12</v>
      </c>
      <c r="J10110">
        <v>0</v>
      </c>
      <c r="K10110" s="13">
        <v>0.74919999999999998</v>
      </c>
      <c r="L10110" s="13">
        <v>0.24960000000000002</v>
      </c>
      <c r="M10110" s="13">
        <v>0.37959999999999999</v>
      </c>
      <c r="N10110" s="13">
        <v>0.12</v>
      </c>
      <c r="O10110" s="13">
        <v>0</v>
      </c>
      <c r="P10110" s="12" t="str">
        <f>LEFT(Tabela2[[#This Row],[Código]],2)</f>
        <v>87</v>
      </c>
    </row>
    <row r="10111" spans="2:16" ht="15" customHeight="1" x14ac:dyDescent="0.25">
      <c r="B10111" s="36" t="str">
        <f>LOOKUP(Tabela2[[#This Row],[RESUMO]],Tabela3[Grupo],Tabela3[Meus produtos])</f>
        <v>Não</v>
      </c>
      <c r="C10111" s="30" t="s">
        <v>22480</v>
      </c>
      <c r="D10111" t="s">
        <v>21238</v>
      </c>
      <c r="E10111" t="s">
        <v>11853</v>
      </c>
      <c r="F10111" s="30" t="s">
        <v>22481</v>
      </c>
      <c r="G10111">
        <v>37.96</v>
      </c>
      <c r="H10111">
        <v>24.96</v>
      </c>
      <c r="I10111">
        <v>12</v>
      </c>
      <c r="J10111">
        <v>0</v>
      </c>
      <c r="K10111" s="13">
        <v>0.74919999999999998</v>
      </c>
      <c r="L10111" s="13">
        <v>0.24960000000000002</v>
      </c>
      <c r="M10111" s="13">
        <v>0.37959999999999999</v>
      </c>
      <c r="N10111" s="13">
        <v>0.12</v>
      </c>
      <c r="O10111" s="13">
        <v>0</v>
      </c>
      <c r="P10111" s="12" t="str">
        <f>LEFT(Tabela2[[#This Row],[Código]],2)</f>
        <v>87</v>
      </c>
    </row>
    <row r="10112" spans="2:16" ht="15" customHeight="1" x14ac:dyDescent="0.25">
      <c r="B10112" s="36" t="str">
        <f>LOOKUP(Tabela2[[#This Row],[RESUMO]],Tabela3[Grupo],Tabela3[Meus produtos])</f>
        <v>Não</v>
      </c>
      <c r="C10112" s="30" t="s">
        <v>9540</v>
      </c>
      <c r="D10112" t="s">
        <v>21238</v>
      </c>
      <c r="E10112" t="s">
        <v>11853</v>
      </c>
      <c r="F10112" s="30" t="s">
        <v>20165</v>
      </c>
      <c r="G10112">
        <v>37.96</v>
      </c>
      <c r="H10112">
        <v>24.96</v>
      </c>
      <c r="I10112">
        <v>12</v>
      </c>
      <c r="J10112">
        <v>0</v>
      </c>
      <c r="K10112" s="13">
        <v>0.74919999999999998</v>
      </c>
      <c r="L10112" s="13">
        <v>0.24960000000000002</v>
      </c>
      <c r="M10112" s="13">
        <v>0.37959999999999999</v>
      </c>
      <c r="N10112" s="13">
        <v>0.12</v>
      </c>
      <c r="O10112" s="13">
        <v>0</v>
      </c>
      <c r="P10112" s="12" t="str">
        <f>LEFT(Tabela2[[#This Row],[Código]],2)</f>
        <v>87</v>
      </c>
    </row>
    <row r="10113" spans="2:16" ht="15" customHeight="1" x14ac:dyDescent="0.25">
      <c r="B10113" s="36" t="str">
        <f>LOOKUP(Tabela2[[#This Row],[RESUMO]],Tabela3[Grupo],Tabela3[Meus produtos])</f>
        <v>Não</v>
      </c>
      <c r="C10113" s="30" t="s">
        <v>9541</v>
      </c>
      <c r="D10113" t="s">
        <v>21238</v>
      </c>
      <c r="E10113" t="s">
        <v>11853</v>
      </c>
      <c r="F10113" s="30" t="s">
        <v>20166</v>
      </c>
      <c r="G10113">
        <v>19.829999999999998</v>
      </c>
      <c r="H10113">
        <v>10.44</v>
      </c>
      <c r="I10113">
        <v>12</v>
      </c>
      <c r="J10113">
        <v>0</v>
      </c>
      <c r="K10113" s="13">
        <v>0.42269999999999996</v>
      </c>
      <c r="L10113" s="13">
        <v>0.10439999999999999</v>
      </c>
      <c r="M10113" s="13">
        <v>0.19829999999999998</v>
      </c>
      <c r="N10113" s="13">
        <v>0.12</v>
      </c>
      <c r="O10113" s="13">
        <v>0</v>
      </c>
      <c r="P10113" s="12" t="str">
        <f>LEFT(Tabela2[[#This Row],[Código]],2)</f>
        <v>87</v>
      </c>
    </row>
    <row r="10114" spans="2:16" ht="15" customHeight="1" x14ac:dyDescent="0.25">
      <c r="B10114" s="36" t="str">
        <f>LOOKUP(Tabela2[[#This Row],[RESUMO]],Tabela3[Grupo],Tabela3[Meus produtos])</f>
        <v>Não</v>
      </c>
      <c r="C10114" s="30" t="s">
        <v>9542</v>
      </c>
      <c r="D10114" t="s">
        <v>21238</v>
      </c>
      <c r="E10114" t="s">
        <v>11853</v>
      </c>
      <c r="F10114" s="30" t="s">
        <v>20167</v>
      </c>
      <c r="G10114">
        <v>17.190000000000001</v>
      </c>
      <c r="H10114">
        <v>10.44</v>
      </c>
      <c r="I10114">
        <v>12</v>
      </c>
      <c r="J10114">
        <v>0</v>
      </c>
      <c r="K10114" s="13">
        <v>0.39629999999999999</v>
      </c>
      <c r="L10114" s="13">
        <v>0.10439999999999999</v>
      </c>
      <c r="M10114" s="13">
        <v>0.17190000000000003</v>
      </c>
      <c r="N10114" s="13">
        <v>0.12</v>
      </c>
      <c r="O10114" s="13">
        <v>0</v>
      </c>
      <c r="P10114" s="12" t="str">
        <f>LEFT(Tabela2[[#This Row],[Código]],2)</f>
        <v>87</v>
      </c>
    </row>
    <row r="10115" spans="2:16" ht="15" customHeight="1" x14ac:dyDescent="0.25">
      <c r="B10115" s="36" t="str">
        <f>LOOKUP(Tabela2[[#This Row],[RESUMO]],Tabela3[Grupo],Tabela3[Meus produtos])</f>
        <v>Não</v>
      </c>
      <c r="C10115" s="30" t="s">
        <v>9543</v>
      </c>
      <c r="D10115" t="s">
        <v>21238</v>
      </c>
      <c r="E10115" t="s">
        <v>11853</v>
      </c>
      <c r="F10115" s="30" t="s">
        <v>20168</v>
      </c>
      <c r="G10115">
        <v>10.02</v>
      </c>
      <c r="H10115">
        <v>7.85</v>
      </c>
      <c r="I10115">
        <v>0</v>
      </c>
      <c r="J10115">
        <v>0</v>
      </c>
      <c r="K10115" s="13">
        <v>0.1787</v>
      </c>
      <c r="L10115" s="13">
        <v>7.85E-2</v>
      </c>
      <c r="M10115" s="13">
        <v>0.1002</v>
      </c>
      <c r="N10115" s="13">
        <v>0</v>
      </c>
      <c r="O10115" s="13">
        <v>0</v>
      </c>
      <c r="P10115" s="12" t="str">
        <f>LEFT(Tabela2[[#This Row],[Código]],2)</f>
        <v>87</v>
      </c>
    </row>
    <row r="10116" spans="2:16" ht="15" customHeight="1" x14ac:dyDescent="0.25">
      <c r="B10116" s="36" t="str">
        <f>LOOKUP(Tabela2[[#This Row],[RESUMO]],Tabela3[Grupo],Tabela3[Meus produtos])</f>
        <v>Não</v>
      </c>
      <c r="C10116" s="30" t="s">
        <v>9544</v>
      </c>
      <c r="D10116" t="s">
        <v>21238</v>
      </c>
      <c r="E10116" t="s">
        <v>11853</v>
      </c>
      <c r="F10116" s="30" t="s">
        <v>20169</v>
      </c>
      <c r="G10116">
        <v>9.8800000000000008</v>
      </c>
      <c r="H10116">
        <v>7.85</v>
      </c>
      <c r="I10116">
        <v>0</v>
      </c>
      <c r="J10116">
        <v>0</v>
      </c>
      <c r="K10116" s="13">
        <v>0.17730000000000001</v>
      </c>
      <c r="L10116" s="13">
        <v>7.85E-2</v>
      </c>
      <c r="M10116" s="13">
        <v>9.8800000000000013E-2</v>
      </c>
      <c r="N10116" s="13">
        <v>0</v>
      </c>
      <c r="O10116" s="13">
        <v>0</v>
      </c>
      <c r="P10116" s="12" t="str">
        <f>LEFT(Tabela2[[#This Row],[Código]],2)</f>
        <v>87</v>
      </c>
    </row>
    <row r="10117" spans="2:16" ht="15" customHeight="1" x14ac:dyDescent="0.25">
      <c r="B10117" s="36" t="str">
        <f>LOOKUP(Tabela2[[#This Row],[RESUMO]],Tabela3[Grupo],Tabela3[Meus produtos])</f>
        <v>Não</v>
      </c>
      <c r="C10117" s="30" t="s">
        <v>9545</v>
      </c>
      <c r="D10117" t="s">
        <v>21238</v>
      </c>
      <c r="E10117" t="s">
        <v>11853</v>
      </c>
      <c r="F10117" s="30" t="s">
        <v>20170</v>
      </c>
      <c r="G10117">
        <v>16.84</v>
      </c>
      <c r="H10117">
        <v>10.91</v>
      </c>
      <c r="I10117">
        <v>12</v>
      </c>
      <c r="J10117">
        <v>0</v>
      </c>
      <c r="K10117" s="13">
        <v>0.39749999999999996</v>
      </c>
      <c r="L10117" s="13">
        <v>0.1091</v>
      </c>
      <c r="M10117" s="13">
        <v>0.16839999999999999</v>
      </c>
      <c r="N10117" s="13">
        <v>0.12</v>
      </c>
      <c r="O10117" s="13">
        <v>0</v>
      </c>
      <c r="P10117" s="12" t="str">
        <f>LEFT(Tabela2[[#This Row],[Código]],2)</f>
        <v>87</v>
      </c>
    </row>
    <row r="10118" spans="2:16" ht="15" customHeight="1" x14ac:dyDescent="0.25">
      <c r="B10118" s="36" t="str">
        <f>LOOKUP(Tabela2[[#This Row],[RESUMO]],Tabela3[Grupo],Tabela3[Meus produtos])</f>
        <v>Não</v>
      </c>
      <c r="C10118" s="30" t="s">
        <v>9546</v>
      </c>
      <c r="D10118" t="s">
        <v>21238</v>
      </c>
      <c r="E10118" t="s">
        <v>11853</v>
      </c>
      <c r="F10118" s="30" t="s">
        <v>20171</v>
      </c>
      <c r="G10118">
        <v>10</v>
      </c>
      <c r="H10118">
        <v>7.85</v>
      </c>
      <c r="I10118">
        <v>0</v>
      </c>
      <c r="J10118">
        <v>0</v>
      </c>
      <c r="K10118" s="13">
        <v>0.17849999999999999</v>
      </c>
      <c r="L10118" s="13">
        <v>7.85E-2</v>
      </c>
      <c r="M10118" s="13">
        <v>0.1</v>
      </c>
      <c r="N10118" s="13">
        <v>0</v>
      </c>
      <c r="O10118" s="13">
        <v>0</v>
      </c>
      <c r="P10118" s="12" t="str">
        <f>LEFT(Tabela2[[#This Row],[Código]],2)</f>
        <v>87</v>
      </c>
    </row>
    <row r="10119" spans="2:16" ht="15" customHeight="1" x14ac:dyDescent="0.25">
      <c r="B10119" s="36" t="str">
        <f>LOOKUP(Tabela2[[#This Row],[RESUMO]],Tabela3[Grupo],Tabela3[Meus produtos])</f>
        <v>Não</v>
      </c>
      <c r="C10119" s="30" t="s">
        <v>9547</v>
      </c>
      <c r="D10119" t="s">
        <v>21238</v>
      </c>
      <c r="E10119" t="s">
        <v>11853</v>
      </c>
      <c r="F10119" s="30" t="s">
        <v>20172</v>
      </c>
      <c r="G10119">
        <v>16.37</v>
      </c>
      <c r="H10119">
        <v>10.44</v>
      </c>
      <c r="I10119">
        <v>12</v>
      </c>
      <c r="J10119">
        <v>0</v>
      </c>
      <c r="K10119" s="13">
        <v>0.3881</v>
      </c>
      <c r="L10119" s="13">
        <v>0.10439999999999999</v>
      </c>
      <c r="M10119" s="13">
        <v>0.16370000000000001</v>
      </c>
      <c r="N10119" s="13">
        <v>0.12</v>
      </c>
      <c r="O10119" s="13">
        <v>0</v>
      </c>
      <c r="P10119" s="12" t="str">
        <f>LEFT(Tabela2[[#This Row],[Código]],2)</f>
        <v>87</v>
      </c>
    </row>
    <row r="10120" spans="2:16" ht="15" customHeight="1" x14ac:dyDescent="0.25">
      <c r="B10120" s="36" t="str">
        <f>LOOKUP(Tabela2[[#This Row],[RESUMO]],Tabela3[Grupo],Tabela3[Meus produtos])</f>
        <v>Não</v>
      </c>
      <c r="C10120" s="30" t="s">
        <v>9548</v>
      </c>
      <c r="D10120" t="s">
        <v>21238</v>
      </c>
      <c r="E10120" t="s">
        <v>11853</v>
      </c>
      <c r="F10120" s="30" t="s">
        <v>20173</v>
      </c>
      <c r="G10120">
        <v>16.37</v>
      </c>
      <c r="H10120">
        <v>10.44</v>
      </c>
      <c r="I10120">
        <v>12</v>
      </c>
      <c r="J10120">
        <v>0</v>
      </c>
      <c r="K10120" s="13">
        <v>0.3881</v>
      </c>
      <c r="L10120" s="13">
        <v>0.10439999999999999</v>
      </c>
      <c r="M10120" s="13">
        <v>0.16370000000000001</v>
      </c>
      <c r="N10120" s="13">
        <v>0.12</v>
      </c>
      <c r="O10120" s="13">
        <v>0</v>
      </c>
      <c r="P10120" s="12" t="str">
        <f>LEFT(Tabela2[[#This Row],[Código]],2)</f>
        <v>87</v>
      </c>
    </row>
    <row r="10121" spans="2:16" ht="15" customHeight="1" x14ac:dyDescent="0.25">
      <c r="B10121" s="36" t="str">
        <f>LOOKUP(Tabela2[[#This Row],[RESUMO]],Tabela3[Grupo],Tabela3[Meus produtos])</f>
        <v>Não</v>
      </c>
      <c r="C10121" s="30" t="s">
        <v>9549</v>
      </c>
      <c r="D10121" t="s">
        <v>21238</v>
      </c>
      <c r="E10121" t="s">
        <v>11853</v>
      </c>
      <c r="F10121" s="30" t="s">
        <v>20174</v>
      </c>
      <c r="G10121">
        <v>16.37</v>
      </c>
      <c r="H10121">
        <v>10.44</v>
      </c>
      <c r="I10121">
        <v>12</v>
      </c>
      <c r="J10121">
        <v>0</v>
      </c>
      <c r="K10121" s="13">
        <v>0.3881</v>
      </c>
      <c r="L10121" s="13">
        <v>0.10439999999999999</v>
      </c>
      <c r="M10121" s="13">
        <v>0.16370000000000001</v>
      </c>
      <c r="N10121" s="13">
        <v>0.12</v>
      </c>
      <c r="O10121" s="13">
        <v>0</v>
      </c>
      <c r="P10121" s="12" t="str">
        <f>LEFT(Tabela2[[#This Row],[Código]],2)</f>
        <v>87</v>
      </c>
    </row>
    <row r="10122" spans="2:16" ht="15" customHeight="1" x14ac:dyDescent="0.25">
      <c r="B10122" s="36" t="str">
        <f>LOOKUP(Tabela2[[#This Row],[RESUMO]],Tabela3[Grupo],Tabela3[Meus produtos])</f>
        <v>Não</v>
      </c>
      <c r="C10122" s="30" t="s">
        <v>9550</v>
      </c>
      <c r="D10122" t="s">
        <v>21238</v>
      </c>
      <c r="E10122" t="s">
        <v>11853</v>
      </c>
      <c r="F10122" s="30" t="s">
        <v>20175</v>
      </c>
      <c r="G10122">
        <v>16.37</v>
      </c>
      <c r="H10122">
        <v>10.44</v>
      </c>
      <c r="I10122">
        <v>12</v>
      </c>
      <c r="J10122">
        <v>0</v>
      </c>
      <c r="K10122" s="13">
        <v>0.3881</v>
      </c>
      <c r="L10122" s="13">
        <v>0.10439999999999999</v>
      </c>
      <c r="M10122" s="13">
        <v>0.16370000000000001</v>
      </c>
      <c r="N10122" s="13">
        <v>0.12</v>
      </c>
      <c r="O10122" s="13">
        <v>0</v>
      </c>
      <c r="P10122" s="12" t="str">
        <f>LEFT(Tabela2[[#This Row],[Código]],2)</f>
        <v>87</v>
      </c>
    </row>
    <row r="10123" spans="2:16" ht="15" customHeight="1" x14ac:dyDescent="0.25">
      <c r="B10123" s="36" t="str">
        <f>LOOKUP(Tabela2[[#This Row],[RESUMO]],Tabela3[Grupo],Tabela3[Meus produtos])</f>
        <v>Não</v>
      </c>
      <c r="C10123" s="30" t="s">
        <v>9551</v>
      </c>
      <c r="D10123" t="s">
        <v>21238</v>
      </c>
      <c r="E10123" t="s">
        <v>11853</v>
      </c>
      <c r="F10123" s="30" t="s">
        <v>20176</v>
      </c>
      <c r="G10123">
        <v>16.37</v>
      </c>
      <c r="H10123">
        <v>10.44</v>
      </c>
      <c r="I10123">
        <v>12</v>
      </c>
      <c r="J10123">
        <v>0</v>
      </c>
      <c r="K10123" s="13">
        <v>0.3881</v>
      </c>
      <c r="L10123" s="13">
        <v>0.10439999999999999</v>
      </c>
      <c r="M10123" s="13">
        <v>0.16370000000000001</v>
      </c>
      <c r="N10123" s="13">
        <v>0.12</v>
      </c>
      <c r="O10123" s="13">
        <v>0</v>
      </c>
      <c r="P10123" s="12" t="str">
        <f>LEFT(Tabela2[[#This Row],[Código]],2)</f>
        <v>87</v>
      </c>
    </row>
    <row r="10124" spans="2:16" ht="15" customHeight="1" x14ac:dyDescent="0.25">
      <c r="B10124" s="36" t="str">
        <f>LOOKUP(Tabela2[[#This Row],[RESUMO]],Tabela3[Grupo],Tabela3[Meus produtos])</f>
        <v>Não</v>
      </c>
      <c r="C10124" s="30" t="s">
        <v>9552</v>
      </c>
      <c r="D10124" t="s">
        <v>21238</v>
      </c>
      <c r="E10124" t="s">
        <v>11853</v>
      </c>
      <c r="F10124" s="30" t="s">
        <v>20177</v>
      </c>
      <c r="G10124">
        <v>16.37</v>
      </c>
      <c r="H10124">
        <v>10.44</v>
      </c>
      <c r="I10124">
        <v>12</v>
      </c>
      <c r="J10124">
        <v>0</v>
      </c>
      <c r="K10124" s="13">
        <v>0.3881</v>
      </c>
      <c r="L10124" s="13">
        <v>0.10439999999999999</v>
      </c>
      <c r="M10124" s="13">
        <v>0.16370000000000001</v>
      </c>
      <c r="N10124" s="13">
        <v>0.12</v>
      </c>
      <c r="O10124" s="13">
        <v>0</v>
      </c>
      <c r="P10124" s="12" t="str">
        <f>LEFT(Tabela2[[#This Row],[Código]],2)</f>
        <v>87</v>
      </c>
    </row>
    <row r="10125" spans="2:16" ht="15" customHeight="1" x14ac:dyDescent="0.25">
      <c r="B10125" s="36" t="str">
        <f>LOOKUP(Tabela2[[#This Row],[RESUMO]],Tabela3[Grupo],Tabela3[Meus produtos])</f>
        <v>Não</v>
      </c>
      <c r="C10125" s="30" t="s">
        <v>9553</v>
      </c>
      <c r="D10125" t="s">
        <v>21238</v>
      </c>
      <c r="E10125" t="s">
        <v>11853</v>
      </c>
      <c r="F10125" s="30" t="s">
        <v>20178</v>
      </c>
      <c r="G10125">
        <v>16.37</v>
      </c>
      <c r="H10125">
        <v>10.44</v>
      </c>
      <c r="I10125">
        <v>12</v>
      </c>
      <c r="J10125">
        <v>0</v>
      </c>
      <c r="K10125" s="13">
        <v>0.3881</v>
      </c>
      <c r="L10125" s="13">
        <v>0.10439999999999999</v>
      </c>
      <c r="M10125" s="13">
        <v>0.16370000000000001</v>
      </c>
      <c r="N10125" s="13">
        <v>0.12</v>
      </c>
      <c r="O10125" s="13">
        <v>0</v>
      </c>
      <c r="P10125" s="12" t="str">
        <f>LEFT(Tabela2[[#This Row],[Código]],2)</f>
        <v>87</v>
      </c>
    </row>
    <row r="10126" spans="2:16" ht="15" customHeight="1" x14ac:dyDescent="0.25">
      <c r="B10126" s="36" t="str">
        <f>LOOKUP(Tabela2[[#This Row],[RESUMO]],Tabela3[Grupo],Tabela3[Meus produtos])</f>
        <v>Não</v>
      </c>
      <c r="C10126" s="30" t="s">
        <v>9554</v>
      </c>
      <c r="D10126" t="s">
        <v>21238</v>
      </c>
      <c r="E10126" t="s">
        <v>11853</v>
      </c>
      <c r="F10126" s="30" t="s">
        <v>20179</v>
      </c>
      <c r="G10126">
        <v>16.37</v>
      </c>
      <c r="H10126">
        <v>10.44</v>
      </c>
      <c r="I10126">
        <v>12</v>
      </c>
      <c r="J10126">
        <v>0</v>
      </c>
      <c r="K10126" s="13">
        <v>0.3881</v>
      </c>
      <c r="L10126" s="13">
        <v>0.10439999999999999</v>
      </c>
      <c r="M10126" s="13">
        <v>0.16370000000000001</v>
      </c>
      <c r="N10126" s="13">
        <v>0.12</v>
      </c>
      <c r="O10126" s="13">
        <v>0</v>
      </c>
      <c r="P10126" s="12" t="str">
        <f>LEFT(Tabela2[[#This Row],[Código]],2)</f>
        <v>87</v>
      </c>
    </row>
    <row r="10127" spans="2:16" ht="15" customHeight="1" x14ac:dyDescent="0.25">
      <c r="B10127" s="36" t="str">
        <f>LOOKUP(Tabela2[[#This Row],[RESUMO]],Tabela3[Grupo],Tabela3[Meus produtos])</f>
        <v>Não</v>
      </c>
      <c r="C10127" s="30" t="s">
        <v>9555</v>
      </c>
      <c r="D10127" t="s">
        <v>21238</v>
      </c>
      <c r="E10127" t="s">
        <v>11853</v>
      </c>
      <c r="F10127" s="30" t="s">
        <v>20180</v>
      </c>
      <c r="G10127">
        <v>16.37</v>
      </c>
      <c r="H10127">
        <v>10.44</v>
      </c>
      <c r="I10127">
        <v>12</v>
      </c>
      <c r="J10127">
        <v>0</v>
      </c>
      <c r="K10127" s="13">
        <v>0.3881</v>
      </c>
      <c r="L10127" s="13">
        <v>0.10439999999999999</v>
      </c>
      <c r="M10127" s="13">
        <v>0.16370000000000001</v>
      </c>
      <c r="N10127" s="13">
        <v>0.12</v>
      </c>
      <c r="O10127" s="13">
        <v>0</v>
      </c>
      <c r="P10127" s="12" t="str">
        <f>LEFT(Tabela2[[#This Row],[Código]],2)</f>
        <v>87</v>
      </c>
    </row>
    <row r="10128" spans="2:16" ht="15" customHeight="1" x14ac:dyDescent="0.25">
      <c r="B10128" s="36" t="str">
        <f>LOOKUP(Tabela2[[#This Row],[RESUMO]],Tabela3[Grupo],Tabela3[Meus produtos])</f>
        <v>Não</v>
      </c>
      <c r="C10128" s="30" t="s">
        <v>9556</v>
      </c>
      <c r="D10128" t="s">
        <v>21238</v>
      </c>
      <c r="E10128" t="s">
        <v>11853</v>
      </c>
      <c r="F10128" s="30" t="s">
        <v>20181</v>
      </c>
      <c r="G10128">
        <v>16.37</v>
      </c>
      <c r="H10128">
        <v>10.44</v>
      </c>
      <c r="I10128">
        <v>12</v>
      </c>
      <c r="J10128">
        <v>0</v>
      </c>
      <c r="K10128" s="13">
        <v>0.3881</v>
      </c>
      <c r="L10128" s="13">
        <v>0.10439999999999999</v>
      </c>
      <c r="M10128" s="13">
        <v>0.16370000000000001</v>
      </c>
      <c r="N10128" s="13">
        <v>0.12</v>
      </c>
      <c r="O10128" s="13">
        <v>0</v>
      </c>
      <c r="P10128" s="12" t="str">
        <f>LEFT(Tabela2[[#This Row],[Código]],2)</f>
        <v>87</v>
      </c>
    </row>
    <row r="10129" spans="2:16" ht="15" customHeight="1" x14ac:dyDescent="0.25">
      <c r="B10129" s="36" t="str">
        <f>LOOKUP(Tabela2[[#This Row],[RESUMO]],Tabela3[Grupo],Tabela3[Meus produtos])</f>
        <v>Não</v>
      </c>
      <c r="C10129" s="30" t="s">
        <v>9557</v>
      </c>
      <c r="D10129" t="s">
        <v>21238</v>
      </c>
      <c r="E10129" t="s">
        <v>11853</v>
      </c>
      <c r="F10129" s="30" t="s">
        <v>20182</v>
      </c>
      <c r="G10129">
        <v>17.190000000000001</v>
      </c>
      <c r="H10129">
        <v>10.44</v>
      </c>
      <c r="I10129">
        <v>12</v>
      </c>
      <c r="J10129">
        <v>0</v>
      </c>
      <c r="K10129" s="13">
        <v>0.39629999999999999</v>
      </c>
      <c r="L10129" s="13">
        <v>0.10439999999999999</v>
      </c>
      <c r="M10129" s="13">
        <v>0.17190000000000003</v>
      </c>
      <c r="N10129" s="13">
        <v>0.12</v>
      </c>
      <c r="O10129" s="13">
        <v>0</v>
      </c>
      <c r="P10129" s="12" t="str">
        <f>LEFT(Tabela2[[#This Row],[Código]],2)</f>
        <v>87</v>
      </c>
    </row>
    <row r="10130" spans="2:16" ht="15" customHeight="1" x14ac:dyDescent="0.25">
      <c r="B10130" s="36" t="str">
        <f>LOOKUP(Tabela2[[#This Row],[RESUMO]],Tabela3[Grupo],Tabela3[Meus produtos])</f>
        <v>Não</v>
      </c>
      <c r="C10130" s="30" t="s">
        <v>9558</v>
      </c>
      <c r="D10130" t="s">
        <v>21238</v>
      </c>
      <c r="E10130" t="s">
        <v>11853</v>
      </c>
      <c r="F10130" s="30" t="s">
        <v>20183</v>
      </c>
      <c r="G10130">
        <v>17.190000000000001</v>
      </c>
      <c r="H10130">
        <v>10.44</v>
      </c>
      <c r="I10130">
        <v>12</v>
      </c>
      <c r="J10130">
        <v>0</v>
      </c>
      <c r="K10130" s="13">
        <v>0.39629999999999999</v>
      </c>
      <c r="L10130" s="13">
        <v>0.10439999999999999</v>
      </c>
      <c r="M10130" s="13">
        <v>0.17190000000000003</v>
      </c>
      <c r="N10130" s="13">
        <v>0.12</v>
      </c>
      <c r="O10130" s="13">
        <v>0</v>
      </c>
      <c r="P10130" s="12" t="str">
        <f>LEFT(Tabela2[[#This Row],[Código]],2)</f>
        <v>87</v>
      </c>
    </row>
    <row r="10131" spans="2:16" ht="15" customHeight="1" x14ac:dyDescent="0.25">
      <c r="B10131" s="36" t="str">
        <f>LOOKUP(Tabela2[[#This Row],[RESUMO]],Tabela3[Grupo],Tabela3[Meus produtos])</f>
        <v>Não</v>
      </c>
      <c r="C10131" s="30" t="s">
        <v>9559</v>
      </c>
      <c r="D10131" t="s">
        <v>21238</v>
      </c>
      <c r="E10131" t="s">
        <v>11853</v>
      </c>
      <c r="F10131" s="30" t="s">
        <v>20184</v>
      </c>
      <c r="G10131">
        <v>18.95</v>
      </c>
      <c r="H10131">
        <v>13.45</v>
      </c>
      <c r="I10131">
        <v>12</v>
      </c>
      <c r="J10131">
        <v>0</v>
      </c>
      <c r="K10131" s="13">
        <v>0.44399999999999995</v>
      </c>
      <c r="L10131" s="13">
        <v>0.13449999999999998</v>
      </c>
      <c r="M10131" s="13">
        <v>0.1895</v>
      </c>
      <c r="N10131" s="13">
        <v>0.12</v>
      </c>
      <c r="O10131" s="13">
        <v>0</v>
      </c>
      <c r="P10131" s="12" t="str">
        <f>LEFT(Tabela2[[#This Row],[Código]],2)</f>
        <v>87</v>
      </c>
    </row>
    <row r="10132" spans="2:16" ht="15" customHeight="1" x14ac:dyDescent="0.25">
      <c r="B10132" s="36" t="str">
        <f>LOOKUP(Tabela2[[#This Row],[RESUMO]],Tabela3[Grupo],Tabela3[Meus produtos])</f>
        <v>Não</v>
      </c>
      <c r="C10132" s="30" t="s">
        <v>9560</v>
      </c>
      <c r="D10132" t="s">
        <v>21238</v>
      </c>
      <c r="E10132" t="s">
        <v>11853</v>
      </c>
      <c r="F10132" s="30" t="s">
        <v>20185</v>
      </c>
      <c r="G10132">
        <v>17.239999999999998</v>
      </c>
      <c r="H10132">
        <v>7.85</v>
      </c>
      <c r="I10132">
        <v>12</v>
      </c>
      <c r="J10132">
        <v>0</v>
      </c>
      <c r="K10132" s="13">
        <v>0.37090000000000001</v>
      </c>
      <c r="L10132" s="13">
        <v>7.85E-2</v>
      </c>
      <c r="M10132" s="13">
        <v>0.1724</v>
      </c>
      <c r="N10132" s="13">
        <v>0.12</v>
      </c>
      <c r="O10132" s="13">
        <v>0</v>
      </c>
      <c r="P10132" s="12" t="str">
        <f>LEFT(Tabela2[[#This Row],[Código]],2)</f>
        <v>87</v>
      </c>
    </row>
    <row r="10133" spans="2:16" ht="15" customHeight="1" x14ac:dyDescent="0.25">
      <c r="B10133" s="36" t="str">
        <f>LOOKUP(Tabela2[[#This Row],[RESUMO]],Tabela3[Grupo],Tabela3[Meus produtos])</f>
        <v>Não</v>
      </c>
      <c r="C10133" s="30" t="s">
        <v>9561</v>
      </c>
      <c r="D10133" t="s">
        <v>21238</v>
      </c>
      <c r="E10133" t="s">
        <v>11853</v>
      </c>
      <c r="F10133" s="30" t="s">
        <v>20186</v>
      </c>
      <c r="G10133">
        <v>17.239999999999998</v>
      </c>
      <c r="H10133">
        <v>7.85</v>
      </c>
      <c r="I10133">
        <v>12</v>
      </c>
      <c r="J10133">
        <v>0</v>
      </c>
      <c r="K10133" s="13">
        <v>0.37090000000000001</v>
      </c>
      <c r="L10133" s="13">
        <v>7.85E-2</v>
      </c>
      <c r="M10133" s="13">
        <v>0.1724</v>
      </c>
      <c r="N10133" s="13">
        <v>0.12</v>
      </c>
      <c r="O10133" s="13">
        <v>0</v>
      </c>
      <c r="P10133" s="12" t="str">
        <f>LEFT(Tabela2[[#This Row],[Código]],2)</f>
        <v>87</v>
      </c>
    </row>
    <row r="10134" spans="2:16" ht="15" customHeight="1" x14ac:dyDescent="0.25">
      <c r="B10134" s="36" t="str">
        <f>LOOKUP(Tabela2[[#This Row],[RESUMO]],Tabela3[Grupo],Tabela3[Meus produtos])</f>
        <v>Não</v>
      </c>
      <c r="C10134" s="30" t="s">
        <v>9562</v>
      </c>
      <c r="D10134" t="s">
        <v>21238</v>
      </c>
      <c r="E10134" t="s">
        <v>11853</v>
      </c>
      <c r="F10134" s="30" t="s">
        <v>20187</v>
      </c>
      <c r="G10134">
        <v>18.600000000000001</v>
      </c>
      <c r="H10134">
        <v>9.2100000000000009</v>
      </c>
      <c r="I10134">
        <v>12</v>
      </c>
      <c r="J10134">
        <v>0</v>
      </c>
      <c r="K10134" s="13">
        <v>0.39810000000000001</v>
      </c>
      <c r="L10134" s="13">
        <v>9.2100000000000015E-2</v>
      </c>
      <c r="M10134" s="13">
        <v>0.18600000000000003</v>
      </c>
      <c r="N10134" s="13">
        <v>0.12</v>
      </c>
      <c r="O10134" s="13">
        <v>0</v>
      </c>
      <c r="P10134" s="12" t="str">
        <f>LEFT(Tabela2[[#This Row],[Código]],2)</f>
        <v>87</v>
      </c>
    </row>
    <row r="10135" spans="2:16" ht="15" customHeight="1" x14ac:dyDescent="0.25">
      <c r="B10135" s="36" t="str">
        <f>LOOKUP(Tabela2[[#This Row],[RESUMO]],Tabela3[Grupo],Tabela3[Meus produtos])</f>
        <v>Não</v>
      </c>
      <c r="C10135" s="30" t="s">
        <v>9563</v>
      </c>
      <c r="D10135" t="s">
        <v>21238</v>
      </c>
      <c r="E10135" t="s">
        <v>11853</v>
      </c>
      <c r="F10135" s="30" t="s">
        <v>20188</v>
      </c>
      <c r="G10135">
        <v>18.600000000000001</v>
      </c>
      <c r="H10135">
        <v>9.2100000000000009</v>
      </c>
      <c r="I10135">
        <v>12</v>
      </c>
      <c r="J10135">
        <v>0</v>
      </c>
      <c r="K10135" s="13">
        <v>0.39810000000000001</v>
      </c>
      <c r="L10135" s="13">
        <v>9.2100000000000015E-2</v>
      </c>
      <c r="M10135" s="13">
        <v>0.18600000000000003</v>
      </c>
      <c r="N10135" s="13">
        <v>0.12</v>
      </c>
      <c r="O10135" s="13">
        <v>0</v>
      </c>
      <c r="P10135" s="12" t="str">
        <f>LEFT(Tabela2[[#This Row],[Código]],2)</f>
        <v>87</v>
      </c>
    </row>
    <row r="10136" spans="2:16" ht="15" customHeight="1" x14ac:dyDescent="0.25">
      <c r="B10136" s="36" t="str">
        <f>LOOKUP(Tabela2[[#This Row],[RESUMO]],Tabela3[Grupo],Tabela3[Meus produtos])</f>
        <v>Não</v>
      </c>
      <c r="C10136" s="30" t="s">
        <v>9563</v>
      </c>
      <c r="D10136" t="s">
        <v>124</v>
      </c>
      <c r="E10136" t="s">
        <v>11853</v>
      </c>
      <c r="F10136" s="30" t="s">
        <v>21584</v>
      </c>
      <c r="G10136">
        <v>17.239999999999998</v>
      </c>
      <c r="H10136">
        <v>7.85</v>
      </c>
      <c r="I10136">
        <v>12</v>
      </c>
      <c r="J10136">
        <v>0</v>
      </c>
      <c r="K10136" s="13">
        <v>0.37090000000000001</v>
      </c>
      <c r="L10136" s="13">
        <v>7.85E-2</v>
      </c>
      <c r="M10136" s="13">
        <v>0.1724</v>
      </c>
      <c r="N10136" s="13">
        <v>0.12</v>
      </c>
      <c r="O10136" s="13">
        <v>0</v>
      </c>
      <c r="P10136" s="12" t="str">
        <f>LEFT(Tabela2[[#This Row],[Código]],2)</f>
        <v>87</v>
      </c>
    </row>
    <row r="10137" spans="2:16" ht="15" customHeight="1" x14ac:dyDescent="0.25">
      <c r="B10137" s="36" t="str">
        <f>LOOKUP(Tabela2[[#This Row],[RESUMO]],Tabela3[Grupo],Tabela3[Meus produtos])</f>
        <v>Não</v>
      </c>
      <c r="C10137" s="30" t="s">
        <v>9563</v>
      </c>
      <c r="D10137" t="s">
        <v>127</v>
      </c>
      <c r="E10137" t="s">
        <v>11853</v>
      </c>
      <c r="F10137" s="30" t="s">
        <v>21585</v>
      </c>
      <c r="G10137">
        <v>17.239999999999998</v>
      </c>
      <c r="H10137">
        <v>7.85</v>
      </c>
      <c r="I10137">
        <v>12</v>
      </c>
      <c r="J10137">
        <v>0</v>
      </c>
      <c r="K10137" s="13">
        <v>0.37090000000000001</v>
      </c>
      <c r="L10137" s="13">
        <v>7.85E-2</v>
      </c>
      <c r="M10137" s="13">
        <v>0.1724</v>
      </c>
      <c r="N10137" s="13">
        <v>0.12</v>
      </c>
      <c r="O10137" s="13">
        <v>0</v>
      </c>
      <c r="P10137" s="12" t="str">
        <f>LEFT(Tabela2[[#This Row],[Código]],2)</f>
        <v>87</v>
      </c>
    </row>
    <row r="10138" spans="2:16" ht="15" customHeight="1" x14ac:dyDescent="0.25">
      <c r="B10138" s="36" t="str">
        <f>LOOKUP(Tabela2[[#This Row],[RESUMO]],Tabela3[Grupo],Tabela3[Meus produtos])</f>
        <v>Não</v>
      </c>
      <c r="C10138" s="30" t="s">
        <v>9564</v>
      </c>
      <c r="D10138" t="s">
        <v>21238</v>
      </c>
      <c r="E10138" t="s">
        <v>11853</v>
      </c>
      <c r="F10138" s="30" t="s">
        <v>20189</v>
      </c>
      <c r="G10138">
        <v>15.14</v>
      </c>
      <c r="H10138">
        <v>9.2100000000000009</v>
      </c>
      <c r="I10138">
        <v>12</v>
      </c>
      <c r="J10138">
        <v>0</v>
      </c>
      <c r="K10138" s="13">
        <v>0.36350000000000005</v>
      </c>
      <c r="L10138" s="13">
        <v>9.2100000000000015E-2</v>
      </c>
      <c r="M10138" s="13">
        <v>0.15140000000000001</v>
      </c>
      <c r="N10138" s="13">
        <v>0.12</v>
      </c>
      <c r="O10138" s="13">
        <v>0</v>
      </c>
      <c r="P10138" s="12" t="str">
        <f>LEFT(Tabela2[[#This Row],[Código]],2)</f>
        <v>87</v>
      </c>
    </row>
    <row r="10139" spans="2:16" ht="15" customHeight="1" x14ac:dyDescent="0.25">
      <c r="B10139" s="36" t="str">
        <f>LOOKUP(Tabela2[[#This Row],[RESUMO]],Tabela3[Grupo],Tabela3[Meus produtos])</f>
        <v>Não</v>
      </c>
      <c r="C10139" s="30" t="s">
        <v>9565</v>
      </c>
      <c r="D10139" t="s">
        <v>21238</v>
      </c>
      <c r="E10139" t="s">
        <v>11853</v>
      </c>
      <c r="F10139" s="30" t="s">
        <v>20190</v>
      </c>
      <c r="G10139">
        <v>15.14</v>
      </c>
      <c r="H10139">
        <v>9.2100000000000009</v>
      </c>
      <c r="I10139">
        <v>12</v>
      </c>
      <c r="J10139">
        <v>0</v>
      </c>
      <c r="K10139" s="13">
        <v>0.36350000000000005</v>
      </c>
      <c r="L10139" s="13">
        <v>9.2100000000000015E-2</v>
      </c>
      <c r="M10139" s="13">
        <v>0.15140000000000001</v>
      </c>
      <c r="N10139" s="13">
        <v>0.12</v>
      </c>
      <c r="O10139" s="13">
        <v>0</v>
      </c>
      <c r="P10139" s="12" t="str">
        <f>LEFT(Tabela2[[#This Row],[Código]],2)</f>
        <v>87</v>
      </c>
    </row>
    <row r="10140" spans="2:16" ht="15.75" customHeight="1" x14ac:dyDescent="0.25">
      <c r="B10140" s="36" t="str">
        <f>LOOKUP(Tabela2[[#This Row],[RESUMO]],Tabela3[Grupo],Tabela3[Meus produtos])</f>
        <v>Não</v>
      </c>
      <c r="C10140" s="30" t="s">
        <v>9566</v>
      </c>
      <c r="D10140" t="s">
        <v>21238</v>
      </c>
      <c r="E10140" t="s">
        <v>11853</v>
      </c>
      <c r="F10140" s="30" t="s">
        <v>20191</v>
      </c>
      <c r="G10140">
        <v>6.62</v>
      </c>
      <c r="H10140">
        <v>4.3499999999999996</v>
      </c>
      <c r="I10140">
        <v>25</v>
      </c>
      <c r="J10140">
        <v>0</v>
      </c>
      <c r="K10140" s="13">
        <v>0.35970000000000002</v>
      </c>
      <c r="L10140" s="13">
        <v>4.3499999999999997E-2</v>
      </c>
      <c r="M10140" s="13">
        <v>6.6199999999999995E-2</v>
      </c>
      <c r="N10140" s="13">
        <v>0.25</v>
      </c>
      <c r="O10140" s="13">
        <v>0</v>
      </c>
      <c r="P10140" s="12" t="str">
        <f>LEFT(Tabela2[[#This Row],[Código]],2)</f>
        <v>88</v>
      </c>
    </row>
    <row r="10141" spans="2:16" ht="15" customHeight="1" x14ac:dyDescent="0.25">
      <c r="B10141" s="36" t="str">
        <f>LOOKUP(Tabela2[[#This Row],[RESUMO]],Tabela3[Grupo],Tabela3[Meus produtos])</f>
        <v>Não</v>
      </c>
      <c r="C10141" s="30" t="s">
        <v>9567</v>
      </c>
      <c r="D10141" t="s">
        <v>21238</v>
      </c>
      <c r="E10141" t="s">
        <v>11853</v>
      </c>
      <c r="F10141" s="30" t="s">
        <v>20192</v>
      </c>
      <c r="G10141">
        <v>6.35</v>
      </c>
      <c r="H10141">
        <v>4.3499999999999996</v>
      </c>
      <c r="I10141">
        <v>4</v>
      </c>
      <c r="J10141">
        <v>0</v>
      </c>
      <c r="K10141" s="13">
        <v>0.14699999999999999</v>
      </c>
      <c r="L10141" s="13">
        <v>4.3499999999999997E-2</v>
      </c>
      <c r="M10141" s="13">
        <v>6.3500000000000001E-2</v>
      </c>
      <c r="N10141" s="13">
        <v>0.04</v>
      </c>
      <c r="O10141" s="13">
        <v>0</v>
      </c>
      <c r="P10141" s="12" t="str">
        <f>LEFT(Tabela2[[#This Row],[Código]],2)</f>
        <v>88</v>
      </c>
    </row>
    <row r="10142" spans="2:16" ht="15" customHeight="1" x14ac:dyDescent="0.25">
      <c r="B10142" s="36" t="str">
        <f>LOOKUP(Tabela2[[#This Row],[RESUMO]],Tabela3[Grupo],Tabela3[Meus produtos])</f>
        <v>Não</v>
      </c>
      <c r="C10142" s="30" t="s">
        <v>9568</v>
      </c>
      <c r="D10142" t="s">
        <v>21238</v>
      </c>
      <c r="E10142" t="s">
        <v>11853</v>
      </c>
      <c r="F10142" s="30" t="s">
        <v>20193</v>
      </c>
      <c r="G10142">
        <v>6.35</v>
      </c>
      <c r="H10142">
        <v>4.3499999999999996</v>
      </c>
      <c r="I10142">
        <v>4</v>
      </c>
      <c r="J10142">
        <v>0</v>
      </c>
      <c r="K10142" s="13">
        <v>0.14699999999999999</v>
      </c>
      <c r="L10142" s="13">
        <v>4.3499999999999997E-2</v>
      </c>
      <c r="M10142" s="13">
        <v>6.3500000000000001E-2</v>
      </c>
      <c r="N10142" s="13">
        <v>0.04</v>
      </c>
      <c r="O10142" s="13">
        <v>0</v>
      </c>
      <c r="P10142" s="12" t="str">
        <f>LEFT(Tabela2[[#This Row],[Código]],2)</f>
        <v>88</v>
      </c>
    </row>
    <row r="10143" spans="2:16" ht="15" customHeight="1" x14ac:dyDescent="0.25">
      <c r="B10143" s="36" t="str">
        <f>LOOKUP(Tabela2[[#This Row],[RESUMO]],Tabela3[Grupo],Tabela3[Meus produtos])</f>
        <v>Não</v>
      </c>
      <c r="C10143" s="30" t="s">
        <v>9569</v>
      </c>
      <c r="D10143" t="s">
        <v>21238</v>
      </c>
      <c r="E10143" t="s">
        <v>11853</v>
      </c>
      <c r="F10143" s="30" t="s">
        <v>20194</v>
      </c>
      <c r="G10143">
        <v>6.35</v>
      </c>
      <c r="H10143">
        <v>4.3499999999999996</v>
      </c>
      <c r="I10143">
        <v>4</v>
      </c>
      <c r="J10143">
        <v>0</v>
      </c>
      <c r="K10143" s="13">
        <v>0.14699999999999999</v>
      </c>
      <c r="L10143" s="13">
        <v>4.3499999999999997E-2</v>
      </c>
      <c r="M10143" s="13">
        <v>6.3500000000000001E-2</v>
      </c>
      <c r="N10143" s="13">
        <v>0.04</v>
      </c>
      <c r="O10143" s="13">
        <v>0</v>
      </c>
      <c r="P10143" s="12" t="str">
        <f>LEFT(Tabela2[[#This Row],[Código]],2)</f>
        <v>88</v>
      </c>
    </row>
    <row r="10144" spans="2:16" ht="15" customHeight="1" x14ac:dyDescent="0.25">
      <c r="B10144" s="36" t="str">
        <f>LOOKUP(Tabela2[[#This Row],[RESUMO]],Tabela3[Grupo],Tabela3[Meus produtos])</f>
        <v>Não</v>
      </c>
      <c r="C10144" s="30" t="s">
        <v>9570</v>
      </c>
      <c r="D10144" t="s">
        <v>21238</v>
      </c>
      <c r="E10144" t="s">
        <v>11853</v>
      </c>
      <c r="F10144" s="30" t="s">
        <v>20195</v>
      </c>
      <c r="G10144">
        <v>6.35</v>
      </c>
      <c r="H10144">
        <v>4.3499999999999996</v>
      </c>
      <c r="I10144">
        <v>5.6</v>
      </c>
      <c r="J10144">
        <v>0</v>
      </c>
      <c r="K10144" s="13">
        <v>0.16299999999999998</v>
      </c>
      <c r="L10144" s="13">
        <v>4.3499999999999997E-2</v>
      </c>
      <c r="M10144" s="13">
        <v>6.3500000000000001E-2</v>
      </c>
      <c r="N10144" s="13">
        <v>5.5999999999999994E-2</v>
      </c>
      <c r="O10144" s="13">
        <v>0</v>
      </c>
      <c r="P10144" s="12" t="str">
        <f>LEFT(Tabela2[[#This Row],[Código]],2)</f>
        <v>88</v>
      </c>
    </row>
    <row r="10145" spans="2:16" ht="15" customHeight="1" x14ac:dyDescent="0.25">
      <c r="B10145" s="36" t="str">
        <f>LOOKUP(Tabela2[[#This Row],[RESUMO]],Tabela3[Grupo],Tabela3[Meus produtos])</f>
        <v>Não</v>
      </c>
      <c r="C10145" s="30" t="s">
        <v>9571</v>
      </c>
      <c r="D10145" t="s">
        <v>21238</v>
      </c>
      <c r="E10145" t="s">
        <v>11853</v>
      </c>
      <c r="F10145" s="30" t="s">
        <v>20196</v>
      </c>
      <c r="G10145">
        <v>6.35</v>
      </c>
      <c r="H10145">
        <v>4.3499999999999996</v>
      </c>
      <c r="I10145">
        <v>4</v>
      </c>
      <c r="J10145">
        <v>0</v>
      </c>
      <c r="K10145" s="13">
        <v>0.14699999999999999</v>
      </c>
      <c r="L10145" s="13">
        <v>4.3499999999999997E-2</v>
      </c>
      <c r="M10145" s="13">
        <v>6.3500000000000001E-2</v>
      </c>
      <c r="N10145" s="13">
        <v>0.04</v>
      </c>
      <c r="O10145" s="13">
        <v>0</v>
      </c>
      <c r="P10145" s="12" t="str">
        <f>LEFT(Tabela2[[#This Row],[Código]],2)</f>
        <v>88</v>
      </c>
    </row>
    <row r="10146" spans="2:16" ht="15" customHeight="1" x14ac:dyDescent="0.25">
      <c r="B10146" s="36" t="str">
        <f>LOOKUP(Tabela2[[#This Row],[RESUMO]],Tabela3[Grupo],Tabela3[Meus produtos])</f>
        <v>Não</v>
      </c>
      <c r="C10146" s="30" t="s">
        <v>9572</v>
      </c>
      <c r="D10146" t="s">
        <v>21238</v>
      </c>
      <c r="E10146" t="s">
        <v>11853</v>
      </c>
      <c r="F10146" s="30" t="s">
        <v>20197</v>
      </c>
      <c r="G10146">
        <v>6.35</v>
      </c>
      <c r="H10146">
        <v>4.3499999999999996</v>
      </c>
      <c r="I10146">
        <v>4</v>
      </c>
      <c r="J10146">
        <v>0</v>
      </c>
      <c r="K10146" s="13">
        <v>0.14699999999999999</v>
      </c>
      <c r="L10146" s="13">
        <v>4.3499999999999997E-2</v>
      </c>
      <c r="M10146" s="13">
        <v>6.3500000000000001E-2</v>
      </c>
      <c r="N10146" s="13">
        <v>0.04</v>
      </c>
      <c r="O10146" s="13">
        <v>0</v>
      </c>
      <c r="P10146" s="12" t="str">
        <f>LEFT(Tabela2[[#This Row],[Código]],2)</f>
        <v>88</v>
      </c>
    </row>
    <row r="10147" spans="2:16" ht="15" customHeight="1" x14ac:dyDescent="0.25">
      <c r="B10147" s="36" t="str">
        <f>LOOKUP(Tabela2[[#This Row],[RESUMO]],Tabela3[Grupo],Tabela3[Meus produtos])</f>
        <v>Não</v>
      </c>
      <c r="C10147" s="30" t="s">
        <v>9573</v>
      </c>
      <c r="D10147" t="s">
        <v>21238</v>
      </c>
      <c r="E10147" t="s">
        <v>11853</v>
      </c>
      <c r="F10147" s="30" t="s">
        <v>20198</v>
      </c>
      <c r="G10147">
        <v>6.35</v>
      </c>
      <c r="H10147">
        <v>4.3499999999999996</v>
      </c>
      <c r="I10147">
        <v>4</v>
      </c>
      <c r="J10147">
        <v>0</v>
      </c>
      <c r="K10147" s="13">
        <v>0.14699999999999999</v>
      </c>
      <c r="L10147" s="13">
        <v>4.3499999999999997E-2</v>
      </c>
      <c r="M10147" s="13">
        <v>6.3500000000000001E-2</v>
      </c>
      <c r="N10147" s="13">
        <v>0.04</v>
      </c>
      <c r="O10147" s="13">
        <v>0</v>
      </c>
      <c r="P10147" s="12" t="str">
        <f>LEFT(Tabela2[[#This Row],[Código]],2)</f>
        <v>88</v>
      </c>
    </row>
    <row r="10148" spans="2:16" ht="15" customHeight="1" x14ac:dyDescent="0.25">
      <c r="B10148" s="36" t="str">
        <f>LOOKUP(Tabela2[[#This Row],[RESUMO]],Tabela3[Grupo],Tabela3[Meus produtos])</f>
        <v>Não</v>
      </c>
      <c r="C10148" s="30" t="s">
        <v>9574</v>
      </c>
      <c r="D10148" t="s">
        <v>21238</v>
      </c>
      <c r="E10148" t="s">
        <v>11853</v>
      </c>
      <c r="F10148" s="30" t="s">
        <v>20199</v>
      </c>
      <c r="G10148">
        <v>6.35</v>
      </c>
      <c r="H10148">
        <v>4.3499999999999996</v>
      </c>
      <c r="I10148">
        <v>5.6</v>
      </c>
      <c r="J10148">
        <v>0</v>
      </c>
      <c r="K10148" s="13">
        <v>0.16299999999999998</v>
      </c>
      <c r="L10148" s="13">
        <v>4.3499999999999997E-2</v>
      </c>
      <c r="M10148" s="13">
        <v>6.3500000000000001E-2</v>
      </c>
      <c r="N10148" s="13">
        <v>5.5999999999999994E-2</v>
      </c>
      <c r="O10148" s="13">
        <v>0</v>
      </c>
      <c r="P10148" s="12" t="str">
        <f>LEFT(Tabela2[[#This Row],[Código]],2)</f>
        <v>88</v>
      </c>
    </row>
    <row r="10149" spans="2:16" ht="15" customHeight="1" x14ac:dyDescent="0.25">
      <c r="B10149" s="36" t="str">
        <f>LOOKUP(Tabela2[[#This Row],[RESUMO]],Tabela3[Grupo],Tabela3[Meus produtos])</f>
        <v>Não</v>
      </c>
      <c r="C10149" s="30" t="s">
        <v>9575</v>
      </c>
      <c r="D10149" t="s">
        <v>21238</v>
      </c>
      <c r="E10149" t="s">
        <v>11853</v>
      </c>
      <c r="F10149" s="30" t="s">
        <v>20200</v>
      </c>
      <c r="G10149">
        <v>6.35</v>
      </c>
      <c r="H10149">
        <v>4.3499999999999996</v>
      </c>
      <c r="I10149">
        <v>4</v>
      </c>
      <c r="J10149">
        <v>0</v>
      </c>
      <c r="K10149" s="13">
        <v>0.14699999999999999</v>
      </c>
      <c r="L10149" s="13">
        <v>4.3499999999999997E-2</v>
      </c>
      <c r="M10149" s="13">
        <v>6.3500000000000001E-2</v>
      </c>
      <c r="N10149" s="13">
        <v>0.04</v>
      </c>
      <c r="O10149" s="13">
        <v>0</v>
      </c>
      <c r="P10149" s="12" t="str">
        <f>LEFT(Tabela2[[#This Row],[Código]],2)</f>
        <v>88</v>
      </c>
    </row>
    <row r="10150" spans="2:16" ht="15" customHeight="1" x14ac:dyDescent="0.25">
      <c r="B10150" s="36" t="str">
        <f>LOOKUP(Tabela2[[#This Row],[RESUMO]],Tabela3[Grupo],Tabela3[Meus produtos])</f>
        <v>Não</v>
      </c>
      <c r="C10150" s="30" t="s">
        <v>9576</v>
      </c>
      <c r="D10150" t="s">
        <v>21238</v>
      </c>
      <c r="E10150" t="s">
        <v>11853</v>
      </c>
      <c r="F10150" s="30" t="s">
        <v>20201</v>
      </c>
      <c r="G10150">
        <v>6.35</v>
      </c>
      <c r="H10150">
        <v>4.3499999999999996</v>
      </c>
      <c r="I10150">
        <v>4</v>
      </c>
      <c r="J10150">
        <v>0</v>
      </c>
      <c r="K10150" s="13">
        <v>0.14699999999999999</v>
      </c>
      <c r="L10150" s="13">
        <v>4.3499999999999997E-2</v>
      </c>
      <c r="M10150" s="13">
        <v>6.3500000000000001E-2</v>
      </c>
      <c r="N10150" s="13">
        <v>0.04</v>
      </c>
      <c r="O10150" s="13">
        <v>0</v>
      </c>
      <c r="P10150" s="12" t="str">
        <f>LEFT(Tabela2[[#This Row],[Código]],2)</f>
        <v>88</v>
      </c>
    </row>
    <row r="10151" spans="2:16" ht="15" customHeight="1" x14ac:dyDescent="0.25">
      <c r="B10151" s="36" t="str">
        <f>LOOKUP(Tabela2[[#This Row],[RESUMO]],Tabela3[Grupo],Tabela3[Meus produtos])</f>
        <v>Não</v>
      </c>
      <c r="C10151" s="30" t="s">
        <v>9577</v>
      </c>
      <c r="D10151" t="s">
        <v>21238</v>
      </c>
      <c r="E10151" t="s">
        <v>11853</v>
      </c>
      <c r="F10151" s="30" t="s">
        <v>20202</v>
      </c>
      <c r="G10151">
        <v>6.35</v>
      </c>
      <c r="H10151">
        <v>4.3499999999999996</v>
      </c>
      <c r="I10151">
        <v>4</v>
      </c>
      <c r="J10151">
        <v>0</v>
      </c>
      <c r="K10151" s="13">
        <v>0.14699999999999999</v>
      </c>
      <c r="L10151" s="13">
        <v>4.3499999999999997E-2</v>
      </c>
      <c r="M10151" s="13">
        <v>6.3500000000000001E-2</v>
      </c>
      <c r="N10151" s="13">
        <v>0.04</v>
      </c>
      <c r="O10151" s="13">
        <v>0</v>
      </c>
      <c r="P10151" s="12" t="str">
        <f>LEFT(Tabela2[[#This Row],[Código]],2)</f>
        <v>88</v>
      </c>
    </row>
    <row r="10152" spans="2:16" ht="15" customHeight="1" x14ac:dyDescent="0.25">
      <c r="B10152" s="36" t="str">
        <f>LOOKUP(Tabela2[[#This Row],[RESUMO]],Tabela3[Grupo],Tabela3[Meus produtos])</f>
        <v>Não</v>
      </c>
      <c r="C10152" s="30" t="s">
        <v>9578</v>
      </c>
      <c r="D10152" t="s">
        <v>21238</v>
      </c>
      <c r="E10152" t="s">
        <v>11853</v>
      </c>
      <c r="F10152" s="30" t="s">
        <v>20203</v>
      </c>
      <c r="G10152">
        <v>6.35</v>
      </c>
      <c r="H10152">
        <v>4.3499999999999996</v>
      </c>
      <c r="I10152">
        <v>4</v>
      </c>
      <c r="J10152">
        <v>0</v>
      </c>
      <c r="K10152" s="13">
        <v>0.14699999999999999</v>
      </c>
      <c r="L10152" s="13">
        <v>4.3499999999999997E-2</v>
      </c>
      <c r="M10152" s="13">
        <v>6.3500000000000001E-2</v>
      </c>
      <c r="N10152" s="13">
        <v>0.04</v>
      </c>
      <c r="O10152" s="13">
        <v>0</v>
      </c>
      <c r="P10152" s="12" t="str">
        <f>LEFT(Tabela2[[#This Row],[Código]],2)</f>
        <v>88</v>
      </c>
    </row>
    <row r="10153" spans="2:16" ht="15" customHeight="1" x14ac:dyDescent="0.25">
      <c r="B10153" s="36" t="str">
        <f>LOOKUP(Tabela2[[#This Row],[RESUMO]],Tabela3[Grupo],Tabela3[Meus produtos])</f>
        <v>Não</v>
      </c>
      <c r="C10153" s="30" t="s">
        <v>9579</v>
      </c>
      <c r="D10153" t="s">
        <v>21238</v>
      </c>
      <c r="E10153" t="s">
        <v>11853</v>
      </c>
      <c r="F10153" s="30" t="s">
        <v>20204</v>
      </c>
      <c r="G10153">
        <v>6.35</v>
      </c>
      <c r="H10153">
        <v>4.3499999999999996</v>
      </c>
      <c r="I10153">
        <v>4</v>
      </c>
      <c r="J10153">
        <v>0</v>
      </c>
      <c r="K10153" s="13">
        <v>0.14699999999999999</v>
      </c>
      <c r="L10153" s="13">
        <v>4.3499999999999997E-2</v>
      </c>
      <c r="M10153" s="13">
        <v>6.3500000000000001E-2</v>
      </c>
      <c r="N10153" s="13">
        <v>0.04</v>
      </c>
      <c r="O10153" s="13">
        <v>0</v>
      </c>
      <c r="P10153" s="12" t="str">
        <f>LEFT(Tabela2[[#This Row],[Código]],2)</f>
        <v>88</v>
      </c>
    </row>
    <row r="10154" spans="2:16" ht="15" customHeight="1" x14ac:dyDescent="0.25">
      <c r="B10154" s="36" t="str">
        <f>LOOKUP(Tabela2[[#This Row],[RESUMO]],Tabela3[Grupo],Tabela3[Meus produtos])</f>
        <v>Não</v>
      </c>
      <c r="C10154" s="30" t="s">
        <v>9580</v>
      </c>
      <c r="D10154" t="s">
        <v>21238</v>
      </c>
      <c r="E10154" t="s">
        <v>11853</v>
      </c>
      <c r="F10154" s="30" t="s">
        <v>20205</v>
      </c>
      <c r="G10154">
        <v>6.35</v>
      </c>
      <c r="H10154">
        <v>4.3499999999999996</v>
      </c>
      <c r="I10154">
        <v>4</v>
      </c>
      <c r="J10154">
        <v>0</v>
      </c>
      <c r="K10154" s="13">
        <v>0.14699999999999999</v>
      </c>
      <c r="L10154" s="13">
        <v>4.3499999999999997E-2</v>
      </c>
      <c r="M10154" s="13">
        <v>6.3500000000000001E-2</v>
      </c>
      <c r="N10154" s="13">
        <v>0.04</v>
      </c>
      <c r="O10154" s="13">
        <v>0</v>
      </c>
      <c r="P10154" s="12" t="str">
        <f>LEFT(Tabela2[[#This Row],[Código]],2)</f>
        <v>88</v>
      </c>
    </row>
    <row r="10155" spans="2:16" ht="15" customHeight="1" x14ac:dyDescent="0.25">
      <c r="B10155" s="36" t="str">
        <f>LOOKUP(Tabela2[[#This Row],[RESUMO]],Tabela3[Grupo],Tabela3[Meus produtos])</f>
        <v>Não</v>
      </c>
      <c r="C10155" s="30" t="s">
        <v>9581</v>
      </c>
      <c r="D10155" t="s">
        <v>21238</v>
      </c>
      <c r="E10155" t="s">
        <v>11853</v>
      </c>
      <c r="F10155" s="30" t="s">
        <v>20206</v>
      </c>
      <c r="G10155">
        <v>6.35</v>
      </c>
      <c r="H10155">
        <v>4.3499999999999996</v>
      </c>
      <c r="I10155">
        <v>4</v>
      </c>
      <c r="J10155">
        <v>0</v>
      </c>
      <c r="K10155" s="13">
        <v>0.14699999999999999</v>
      </c>
      <c r="L10155" s="13">
        <v>4.3499999999999997E-2</v>
      </c>
      <c r="M10155" s="13">
        <v>6.3500000000000001E-2</v>
      </c>
      <c r="N10155" s="13">
        <v>0.04</v>
      </c>
      <c r="O10155" s="13">
        <v>0</v>
      </c>
      <c r="P10155" s="12" t="str">
        <f>LEFT(Tabela2[[#This Row],[Código]],2)</f>
        <v>88</v>
      </c>
    </row>
    <row r="10156" spans="2:16" ht="15" customHeight="1" x14ac:dyDescent="0.25">
      <c r="B10156" s="36" t="str">
        <f>LOOKUP(Tabela2[[#This Row],[RESUMO]],Tabela3[Grupo],Tabela3[Meus produtos])</f>
        <v>Não</v>
      </c>
      <c r="C10156" s="30" t="s">
        <v>9582</v>
      </c>
      <c r="D10156" t="s">
        <v>21238</v>
      </c>
      <c r="E10156" t="s">
        <v>11853</v>
      </c>
      <c r="F10156" s="30" t="s">
        <v>20207</v>
      </c>
      <c r="G10156">
        <v>6.2</v>
      </c>
      <c r="H10156">
        <v>4.2</v>
      </c>
      <c r="I10156">
        <v>4</v>
      </c>
      <c r="J10156">
        <v>0</v>
      </c>
      <c r="K10156" s="13">
        <v>0.14400000000000002</v>
      </c>
      <c r="L10156" s="13">
        <v>4.2000000000000003E-2</v>
      </c>
      <c r="M10156" s="13">
        <v>6.2E-2</v>
      </c>
      <c r="N10156" s="13">
        <v>0.04</v>
      </c>
      <c r="O10156" s="13">
        <v>0</v>
      </c>
      <c r="P10156" s="12" t="str">
        <f>LEFT(Tabela2[[#This Row],[Código]],2)</f>
        <v>88</v>
      </c>
    </row>
    <row r="10157" spans="2:16" ht="15" customHeight="1" x14ac:dyDescent="0.25">
      <c r="B10157" s="36" t="str">
        <f>LOOKUP(Tabela2[[#This Row],[RESUMO]],Tabela3[Grupo],Tabela3[Meus produtos])</f>
        <v>Não</v>
      </c>
      <c r="C10157" s="30" t="s">
        <v>9583</v>
      </c>
      <c r="D10157" t="s">
        <v>21238</v>
      </c>
      <c r="E10157" t="s">
        <v>11853</v>
      </c>
      <c r="F10157" s="30" t="s">
        <v>20208</v>
      </c>
      <c r="G10157">
        <v>6.2</v>
      </c>
      <c r="H10157">
        <v>4.2</v>
      </c>
      <c r="I10157">
        <v>5.6</v>
      </c>
      <c r="J10157">
        <v>0</v>
      </c>
      <c r="K10157" s="13">
        <v>0.16</v>
      </c>
      <c r="L10157" s="13">
        <v>4.2000000000000003E-2</v>
      </c>
      <c r="M10157" s="13">
        <v>6.2E-2</v>
      </c>
      <c r="N10157" s="13">
        <v>5.5999999999999994E-2</v>
      </c>
      <c r="O10157" s="13">
        <v>0</v>
      </c>
      <c r="P10157" s="12" t="str">
        <f>LEFT(Tabela2[[#This Row],[Código]],2)</f>
        <v>88</v>
      </c>
    </row>
    <row r="10158" spans="2:16" ht="15" customHeight="1" x14ac:dyDescent="0.25">
      <c r="B10158" s="36" t="str">
        <f>LOOKUP(Tabela2[[#This Row],[RESUMO]],Tabela3[Grupo],Tabela3[Meus produtos])</f>
        <v>Não</v>
      </c>
      <c r="C10158" s="30" t="s">
        <v>9584</v>
      </c>
      <c r="D10158" t="s">
        <v>21238</v>
      </c>
      <c r="E10158" t="s">
        <v>11853</v>
      </c>
      <c r="F10158" s="30" t="s">
        <v>20209</v>
      </c>
      <c r="G10158">
        <v>6.2</v>
      </c>
      <c r="H10158">
        <v>4.2</v>
      </c>
      <c r="I10158">
        <v>5.6</v>
      </c>
      <c r="J10158">
        <v>0</v>
      </c>
      <c r="K10158" s="13">
        <v>0.16</v>
      </c>
      <c r="L10158" s="13">
        <v>4.2000000000000003E-2</v>
      </c>
      <c r="M10158" s="13">
        <v>6.2E-2</v>
      </c>
      <c r="N10158" s="13">
        <v>5.5999999999999994E-2</v>
      </c>
      <c r="O10158" s="13">
        <v>0</v>
      </c>
      <c r="P10158" s="12" t="str">
        <f>LEFT(Tabela2[[#This Row],[Código]],2)</f>
        <v>88</v>
      </c>
    </row>
    <row r="10159" spans="2:16" ht="15" customHeight="1" x14ac:dyDescent="0.25">
      <c r="B10159" s="36" t="str">
        <f>LOOKUP(Tabela2[[#This Row],[RESUMO]],Tabela3[Grupo],Tabela3[Meus produtos])</f>
        <v>Não</v>
      </c>
      <c r="C10159" s="30" t="s">
        <v>9585</v>
      </c>
      <c r="D10159" t="s">
        <v>21238</v>
      </c>
      <c r="E10159" t="s">
        <v>11853</v>
      </c>
      <c r="F10159" s="30" t="s">
        <v>20210</v>
      </c>
      <c r="G10159">
        <v>6.2</v>
      </c>
      <c r="H10159">
        <v>4.2</v>
      </c>
      <c r="I10159">
        <v>5.6</v>
      </c>
      <c r="J10159">
        <v>0</v>
      </c>
      <c r="K10159" s="13">
        <v>0.16</v>
      </c>
      <c r="L10159" s="13">
        <v>4.2000000000000003E-2</v>
      </c>
      <c r="M10159" s="13">
        <v>6.2E-2</v>
      </c>
      <c r="N10159" s="13">
        <v>5.5999999999999994E-2</v>
      </c>
      <c r="O10159" s="13">
        <v>0</v>
      </c>
      <c r="P10159" s="12" t="str">
        <f>LEFT(Tabela2[[#This Row],[Código]],2)</f>
        <v>88</v>
      </c>
    </row>
    <row r="10160" spans="2:16" ht="15" customHeight="1" x14ac:dyDescent="0.25">
      <c r="B10160" s="36" t="str">
        <f>LOOKUP(Tabela2[[#This Row],[RESUMO]],Tabela3[Grupo],Tabela3[Meus produtos])</f>
        <v>Não</v>
      </c>
      <c r="C10160" s="30" t="s">
        <v>9586</v>
      </c>
      <c r="D10160" t="s">
        <v>21238</v>
      </c>
      <c r="E10160" t="s">
        <v>11853</v>
      </c>
      <c r="F10160" s="30" t="s">
        <v>20211</v>
      </c>
      <c r="G10160">
        <v>6.2</v>
      </c>
      <c r="H10160">
        <v>4.2</v>
      </c>
      <c r="I10160">
        <v>5.6</v>
      </c>
      <c r="J10160">
        <v>0</v>
      </c>
      <c r="K10160" s="13">
        <v>0.16</v>
      </c>
      <c r="L10160" s="13">
        <v>4.2000000000000003E-2</v>
      </c>
      <c r="M10160" s="13">
        <v>6.2E-2</v>
      </c>
      <c r="N10160" s="13">
        <v>5.5999999999999994E-2</v>
      </c>
      <c r="O10160" s="13">
        <v>0</v>
      </c>
      <c r="P10160" s="12" t="str">
        <f>LEFT(Tabela2[[#This Row],[Código]],2)</f>
        <v>88</v>
      </c>
    </row>
    <row r="10161" spans="2:16" ht="15" customHeight="1" x14ac:dyDescent="0.25">
      <c r="B10161" s="36" t="str">
        <f>LOOKUP(Tabela2[[#This Row],[RESUMO]],Tabela3[Grupo],Tabela3[Meus produtos])</f>
        <v>Não</v>
      </c>
      <c r="C10161" s="30" t="s">
        <v>9587</v>
      </c>
      <c r="D10161" t="s">
        <v>21238</v>
      </c>
      <c r="E10161" t="s">
        <v>11853</v>
      </c>
      <c r="F10161" s="30" t="s">
        <v>20212</v>
      </c>
      <c r="G10161">
        <v>6.55</v>
      </c>
      <c r="H10161">
        <v>4.3499999999999996</v>
      </c>
      <c r="I10161">
        <v>0</v>
      </c>
      <c r="J10161">
        <v>0</v>
      </c>
      <c r="K10161" s="13">
        <v>0.109</v>
      </c>
      <c r="L10161" s="13">
        <v>4.3499999999999997E-2</v>
      </c>
      <c r="M10161" s="13">
        <v>6.5500000000000003E-2</v>
      </c>
      <c r="N10161" s="13">
        <v>0</v>
      </c>
      <c r="O10161" s="13">
        <v>0</v>
      </c>
      <c r="P10161" s="12" t="str">
        <f>LEFT(Tabela2[[#This Row],[Código]],2)</f>
        <v>88</v>
      </c>
    </row>
    <row r="10162" spans="2:16" ht="15" customHeight="1" x14ac:dyDescent="0.25">
      <c r="B10162" s="36" t="str">
        <f>LOOKUP(Tabela2[[#This Row],[RESUMO]],Tabela3[Grupo],Tabela3[Meus produtos])</f>
        <v>Não</v>
      </c>
      <c r="C10162" s="30" t="s">
        <v>9588</v>
      </c>
      <c r="D10162" t="s">
        <v>21238</v>
      </c>
      <c r="E10162" t="s">
        <v>11853</v>
      </c>
      <c r="F10162" s="30" t="s">
        <v>20213</v>
      </c>
      <c r="G10162">
        <v>6.2</v>
      </c>
      <c r="H10162">
        <v>4.2</v>
      </c>
      <c r="I10162">
        <v>4</v>
      </c>
      <c r="J10162">
        <v>0</v>
      </c>
      <c r="K10162" s="13">
        <v>0.14400000000000002</v>
      </c>
      <c r="L10162" s="13">
        <v>4.2000000000000003E-2</v>
      </c>
      <c r="M10162" s="13">
        <v>6.2E-2</v>
      </c>
      <c r="N10162" s="13">
        <v>0.04</v>
      </c>
      <c r="O10162" s="13">
        <v>0</v>
      </c>
      <c r="P10162" s="12" t="str">
        <f>LEFT(Tabela2[[#This Row],[Código]],2)</f>
        <v>88</v>
      </c>
    </row>
    <row r="10163" spans="2:16" ht="15" customHeight="1" x14ac:dyDescent="0.25">
      <c r="B10163" s="36" t="str">
        <f>LOOKUP(Tabela2[[#This Row],[RESUMO]],Tabela3[Grupo],Tabela3[Meus produtos])</f>
        <v>Não</v>
      </c>
      <c r="C10163" s="30" t="s">
        <v>9589</v>
      </c>
      <c r="D10163" t="s">
        <v>21238</v>
      </c>
      <c r="E10163" t="s">
        <v>11853</v>
      </c>
      <c r="F10163" s="30" t="s">
        <v>20214</v>
      </c>
      <c r="G10163">
        <v>6.2</v>
      </c>
      <c r="H10163">
        <v>4.2</v>
      </c>
      <c r="I10163">
        <v>4</v>
      </c>
      <c r="J10163">
        <v>0</v>
      </c>
      <c r="K10163" s="13">
        <v>0.14400000000000002</v>
      </c>
      <c r="L10163" s="13">
        <v>4.2000000000000003E-2</v>
      </c>
      <c r="M10163" s="13">
        <v>6.2E-2</v>
      </c>
      <c r="N10163" s="13">
        <v>0.04</v>
      </c>
      <c r="O10163" s="13">
        <v>0</v>
      </c>
      <c r="P10163" s="12" t="str">
        <f>LEFT(Tabela2[[#This Row],[Código]],2)</f>
        <v>88</v>
      </c>
    </row>
    <row r="10164" spans="2:16" ht="15" customHeight="1" x14ac:dyDescent="0.25">
      <c r="B10164" s="36" t="str">
        <f>LOOKUP(Tabela2[[#This Row],[RESUMO]],Tabela3[Grupo],Tabela3[Meus produtos])</f>
        <v>Não</v>
      </c>
      <c r="C10164" s="30" t="s">
        <v>9590</v>
      </c>
      <c r="D10164" t="s">
        <v>21238</v>
      </c>
      <c r="E10164" t="s">
        <v>11853</v>
      </c>
      <c r="F10164" s="30" t="s">
        <v>20215</v>
      </c>
      <c r="G10164">
        <v>6.2</v>
      </c>
      <c r="H10164">
        <v>4.2</v>
      </c>
      <c r="I10164">
        <v>4</v>
      </c>
      <c r="J10164">
        <v>0</v>
      </c>
      <c r="K10164" s="13">
        <v>0.14400000000000002</v>
      </c>
      <c r="L10164" s="13">
        <v>4.2000000000000003E-2</v>
      </c>
      <c r="M10164" s="13">
        <v>6.2E-2</v>
      </c>
      <c r="N10164" s="13">
        <v>0.04</v>
      </c>
      <c r="O10164" s="13">
        <v>0</v>
      </c>
      <c r="P10164" s="12" t="str">
        <f>LEFT(Tabela2[[#This Row],[Código]],2)</f>
        <v>88</v>
      </c>
    </row>
    <row r="10165" spans="2:16" ht="15" customHeight="1" x14ac:dyDescent="0.25">
      <c r="B10165" s="36" t="str">
        <f>LOOKUP(Tabela2[[#This Row],[RESUMO]],Tabela3[Grupo],Tabela3[Meus produtos])</f>
        <v>Não</v>
      </c>
      <c r="C10165" s="30" t="s">
        <v>9591</v>
      </c>
      <c r="D10165" t="s">
        <v>21238</v>
      </c>
      <c r="E10165" t="s">
        <v>11853</v>
      </c>
      <c r="F10165" s="30" t="s">
        <v>20216</v>
      </c>
      <c r="G10165">
        <v>6.4</v>
      </c>
      <c r="H10165">
        <v>4.2</v>
      </c>
      <c r="I10165">
        <v>18</v>
      </c>
      <c r="J10165">
        <v>0</v>
      </c>
      <c r="K10165" s="13">
        <v>0.28600000000000003</v>
      </c>
      <c r="L10165" s="13">
        <v>4.2000000000000003E-2</v>
      </c>
      <c r="M10165" s="13">
        <v>6.4000000000000001E-2</v>
      </c>
      <c r="N10165" s="13">
        <v>0.18</v>
      </c>
      <c r="O10165" s="13">
        <v>0</v>
      </c>
      <c r="P10165" s="12" t="str">
        <f>LEFT(Tabela2[[#This Row],[Código]],2)</f>
        <v>89</v>
      </c>
    </row>
    <row r="10166" spans="2:16" ht="15" customHeight="1" x14ac:dyDescent="0.25">
      <c r="B10166" s="36" t="str">
        <f>LOOKUP(Tabela2[[#This Row],[RESUMO]],Tabela3[Grupo],Tabela3[Meus produtos])</f>
        <v>Não</v>
      </c>
      <c r="C10166" s="30" t="s">
        <v>9592</v>
      </c>
      <c r="D10166" t="s">
        <v>21238</v>
      </c>
      <c r="E10166" t="s">
        <v>11853</v>
      </c>
      <c r="F10166" s="30" t="s">
        <v>20217</v>
      </c>
      <c r="G10166">
        <v>6.4</v>
      </c>
      <c r="H10166">
        <v>4.2</v>
      </c>
      <c r="I10166">
        <v>18</v>
      </c>
      <c r="J10166">
        <v>0</v>
      </c>
      <c r="K10166" s="13">
        <v>0.28600000000000003</v>
      </c>
      <c r="L10166" s="13">
        <v>4.2000000000000003E-2</v>
      </c>
      <c r="M10166" s="13">
        <v>6.4000000000000001E-2</v>
      </c>
      <c r="N10166" s="13">
        <v>0.18</v>
      </c>
      <c r="O10166" s="13">
        <v>0</v>
      </c>
      <c r="P10166" s="12" t="str">
        <f>LEFT(Tabela2[[#This Row],[Código]],2)</f>
        <v>89</v>
      </c>
    </row>
    <row r="10167" spans="2:16" ht="15" customHeight="1" x14ac:dyDescent="0.25">
      <c r="B10167" s="36" t="str">
        <f>LOOKUP(Tabela2[[#This Row],[RESUMO]],Tabela3[Grupo],Tabela3[Meus produtos])</f>
        <v>Não</v>
      </c>
      <c r="C10167" s="30" t="s">
        <v>9593</v>
      </c>
      <c r="D10167" t="s">
        <v>21238</v>
      </c>
      <c r="E10167" t="s">
        <v>11853</v>
      </c>
      <c r="F10167" s="30" t="s">
        <v>20218</v>
      </c>
      <c r="G10167">
        <v>6.4</v>
      </c>
      <c r="H10167">
        <v>4.2</v>
      </c>
      <c r="I10167">
        <v>18</v>
      </c>
      <c r="J10167">
        <v>0</v>
      </c>
      <c r="K10167" s="13">
        <v>0.28600000000000003</v>
      </c>
      <c r="L10167" s="13">
        <v>4.2000000000000003E-2</v>
      </c>
      <c r="M10167" s="13">
        <v>6.4000000000000001E-2</v>
      </c>
      <c r="N10167" s="13">
        <v>0.18</v>
      </c>
      <c r="O10167" s="13">
        <v>0</v>
      </c>
      <c r="P10167" s="12" t="str">
        <f>LEFT(Tabela2[[#This Row],[Código]],2)</f>
        <v>89</v>
      </c>
    </row>
    <row r="10168" spans="2:16" ht="15" customHeight="1" x14ac:dyDescent="0.25">
      <c r="B10168" s="36" t="str">
        <f>LOOKUP(Tabela2[[#This Row],[RESUMO]],Tabela3[Grupo],Tabela3[Meus produtos])</f>
        <v>Não</v>
      </c>
      <c r="C10168" s="30" t="s">
        <v>9594</v>
      </c>
      <c r="D10168" t="s">
        <v>21238</v>
      </c>
      <c r="E10168" t="s">
        <v>11853</v>
      </c>
      <c r="F10168" s="30" t="s">
        <v>20219</v>
      </c>
      <c r="G10168">
        <v>6.4</v>
      </c>
      <c r="H10168">
        <v>4.2</v>
      </c>
      <c r="I10168">
        <v>18</v>
      </c>
      <c r="J10168">
        <v>0</v>
      </c>
      <c r="K10168" s="13">
        <v>0.28600000000000003</v>
      </c>
      <c r="L10168" s="13">
        <v>4.2000000000000003E-2</v>
      </c>
      <c r="M10168" s="13">
        <v>6.4000000000000001E-2</v>
      </c>
      <c r="N10168" s="13">
        <v>0.18</v>
      </c>
      <c r="O10168" s="13">
        <v>0</v>
      </c>
      <c r="P10168" s="12" t="str">
        <f>LEFT(Tabela2[[#This Row],[Código]],2)</f>
        <v>89</v>
      </c>
    </row>
    <row r="10169" spans="2:16" ht="15" customHeight="1" x14ac:dyDescent="0.25">
      <c r="B10169" s="36" t="str">
        <f>LOOKUP(Tabela2[[#This Row],[RESUMO]],Tabela3[Grupo],Tabela3[Meus produtos])</f>
        <v>Não</v>
      </c>
      <c r="C10169" s="30" t="s">
        <v>9595</v>
      </c>
      <c r="D10169" t="s">
        <v>21238</v>
      </c>
      <c r="E10169" t="s">
        <v>11853</v>
      </c>
      <c r="F10169" s="30" t="s">
        <v>20220</v>
      </c>
      <c r="G10169">
        <v>6.4</v>
      </c>
      <c r="H10169">
        <v>4.2</v>
      </c>
      <c r="I10169">
        <v>18</v>
      </c>
      <c r="J10169">
        <v>0</v>
      </c>
      <c r="K10169" s="13">
        <v>0.28600000000000003</v>
      </c>
      <c r="L10169" s="13">
        <v>4.2000000000000003E-2</v>
      </c>
      <c r="M10169" s="13">
        <v>6.4000000000000001E-2</v>
      </c>
      <c r="N10169" s="13">
        <v>0.18</v>
      </c>
      <c r="O10169" s="13">
        <v>0</v>
      </c>
      <c r="P10169" s="12" t="str">
        <f>LEFT(Tabela2[[#This Row],[Código]],2)</f>
        <v>89</v>
      </c>
    </row>
    <row r="10170" spans="2:16" ht="15" customHeight="1" x14ac:dyDescent="0.25">
      <c r="B10170" s="36" t="str">
        <f>LOOKUP(Tabela2[[#This Row],[RESUMO]],Tabela3[Grupo],Tabela3[Meus produtos])</f>
        <v>Não</v>
      </c>
      <c r="C10170" s="30" t="s">
        <v>9596</v>
      </c>
      <c r="D10170" t="s">
        <v>21238</v>
      </c>
      <c r="E10170" t="s">
        <v>11853</v>
      </c>
      <c r="F10170" s="30" t="s">
        <v>20221</v>
      </c>
      <c r="G10170">
        <v>6.4</v>
      </c>
      <c r="H10170">
        <v>4.2</v>
      </c>
      <c r="I10170">
        <v>18</v>
      </c>
      <c r="J10170">
        <v>0</v>
      </c>
      <c r="K10170" s="13">
        <v>0.28600000000000003</v>
      </c>
      <c r="L10170" s="13">
        <v>4.2000000000000003E-2</v>
      </c>
      <c r="M10170" s="13">
        <v>6.4000000000000001E-2</v>
      </c>
      <c r="N10170" s="13">
        <v>0.18</v>
      </c>
      <c r="O10170" s="13">
        <v>0</v>
      </c>
      <c r="P10170" s="12" t="str">
        <f>LEFT(Tabela2[[#This Row],[Código]],2)</f>
        <v>89</v>
      </c>
    </row>
    <row r="10171" spans="2:16" ht="15" customHeight="1" x14ac:dyDescent="0.25">
      <c r="B10171" s="36" t="str">
        <f>LOOKUP(Tabela2[[#This Row],[RESUMO]],Tabela3[Grupo],Tabela3[Meus produtos])</f>
        <v>Não</v>
      </c>
      <c r="C10171" s="30" t="s">
        <v>9597</v>
      </c>
      <c r="D10171" t="s">
        <v>21238</v>
      </c>
      <c r="E10171" t="s">
        <v>11853</v>
      </c>
      <c r="F10171" s="30" t="s">
        <v>20222</v>
      </c>
      <c r="G10171">
        <v>6.62</v>
      </c>
      <c r="H10171">
        <v>4.3499999999999996</v>
      </c>
      <c r="I10171">
        <v>25</v>
      </c>
      <c r="J10171">
        <v>0</v>
      </c>
      <c r="K10171" s="13">
        <v>0.35970000000000002</v>
      </c>
      <c r="L10171" s="13">
        <v>4.3499999999999997E-2</v>
      </c>
      <c r="M10171" s="13">
        <v>6.6199999999999995E-2</v>
      </c>
      <c r="N10171" s="13">
        <v>0.25</v>
      </c>
      <c r="O10171" s="13">
        <v>0</v>
      </c>
      <c r="P10171" s="12" t="str">
        <f>LEFT(Tabela2[[#This Row],[Código]],2)</f>
        <v>89</v>
      </c>
    </row>
    <row r="10172" spans="2:16" ht="15" customHeight="1" x14ac:dyDescent="0.25">
      <c r="B10172" s="36" t="str">
        <f>LOOKUP(Tabela2[[#This Row],[RESUMO]],Tabela3[Grupo],Tabela3[Meus produtos])</f>
        <v>Não</v>
      </c>
      <c r="C10172" s="30" t="s">
        <v>9598</v>
      </c>
      <c r="D10172" t="s">
        <v>21238</v>
      </c>
      <c r="E10172" t="s">
        <v>11853</v>
      </c>
      <c r="F10172" s="30" t="s">
        <v>20223</v>
      </c>
      <c r="G10172">
        <v>6.62</v>
      </c>
      <c r="H10172">
        <v>4.3499999999999996</v>
      </c>
      <c r="I10172">
        <v>25</v>
      </c>
      <c r="J10172">
        <v>0</v>
      </c>
      <c r="K10172" s="13">
        <v>0.35970000000000002</v>
      </c>
      <c r="L10172" s="13">
        <v>4.3499999999999997E-2</v>
      </c>
      <c r="M10172" s="13">
        <v>6.6199999999999995E-2</v>
      </c>
      <c r="N10172" s="13">
        <v>0.25</v>
      </c>
      <c r="O10172" s="13">
        <v>0</v>
      </c>
      <c r="P10172" s="12" t="str">
        <f>LEFT(Tabela2[[#This Row],[Código]],2)</f>
        <v>89</v>
      </c>
    </row>
    <row r="10173" spans="2:16" ht="15" customHeight="1" x14ac:dyDescent="0.25">
      <c r="B10173" s="36" t="str">
        <f>LOOKUP(Tabela2[[#This Row],[RESUMO]],Tabela3[Grupo],Tabela3[Meus produtos])</f>
        <v>Não</v>
      </c>
      <c r="C10173" s="30" t="s">
        <v>9599</v>
      </c>
      <c r="D10173" t="s">
        <v>21238</v>
      </c>
      <c r="E10173" t="s">
        <v>11853</v>
      </c>
      <c r="F10173" s="30" t="s">
        <v>20224</v>
      </c>
      <c r="G10173">
        <v>6.62</v>
      </c>
      <c r="H10173">
        <v>4.3499999999999996</v>
      </c>
      <c r="I10173">
        <v>25</v>
      </c>
      <c r="J10173">
        <v>0</v>
      </c>
      <c r="K10173" s="13">
        <v>0.35970000000000002</v>
      </c>
      <c r="L10173" s="13">
        <v>4.3499999999999997E-2</v>
      </c>
      <c r="M10173" s="13">
        <v>6.6199999999999995E-2</v>
      </c>
      <c r="N10173" s="13">
        <v>0.25</v>
      </c>
      <c r="O10173" s="13">
        <v>0</v>
      </c>
      <c r="P10173" s="12" t="str">
        <f>LEFT(Tabela2[[#This Row],[Código]],2)</f>
        <v>89</v>
      </c>
    </row>
    <row r="10174" spans="2:16" ht="15" customHeight="1" x14ac:dyDescent="0.25">
      <c r="B10174" s="36" t="str">
        <f>LOOKUP(Tabela2[[#This Row],[RESUMO]],Tabela3[Grupo],Tabela3[Meus produtos])</f>
        <v>Não</v>
      </c>
      <c r="C10174" s="30" t="s">
        <v>9600</v>
      </c>
      <c r="D10174" t="s">
        <v>21238</v>
      </c>
      <c r="E10174" t="s">
        <v>11853</v>
      </c>
      <c r="F10174" s="30" t="s">
        <v>20225</v>
      </c>
      <c r="G10174">
        <v>6.62</v>
      </c>
      <c r="H10174">
        <v>4.3499999999999996</v>
      </c>
      <c r="I10174">
        <v>25</v>
      </c>
      <c r="J10174">
        <v>0</v>
      </c>
      <c r="K10174" s="13">
        <v>0.35970000000000002</v>
      </c>
      <c r="L10174" s="13">
        <v>4.3499999999999997E-2</v>
      </c>
      <c r="M10174" s="13">
        <v>6.6199999999999995E-2</v>
      </c>
      <c r="N10174" s="13">
        <v>0.25</v>
      </c>
      <c r="O10174" s="13">
        <v>0</v>
      </c>
      <c r="P10174" s="12" t="str">
        <f>LEFT(Tabela2[[#This Row],[Código]],2)</f>
        <v>89</v>
      </c>
    </row>
    <row r="10175" spans="2:16" ht="15" customHeight="1" x14ac:dyDescent="0.25">
      <c r="B10175" s="36" t="str">
        <f>LOOKUP(Tabela2[[#This Row],[RESUMO]],Tabela3[Grupo],Tabela3[Meus produtos])</f>
        <v>Não</v>
      </c>
      <c r="C10175" s="30" t="s">
        <v>9601</v>
      </c>
      <c r="D10175" t="s">
        <v>21238</v>
      </c>
      <c r="E10175" t="s">
        <v>11853</v>
      </c>
      <c r="F10175" s="30" t="s">
        <v>20226</v>
      </c>
      <c r="G10175">
        <v>6.4</v>
      </c>
      <c r="H10175">
        <v>4.2</v>
      </c>
      <c r="I10175">
        <v>18</v>
      </c>
      <c r="J10175">
        <v>0</v>
      </c>
      <c r="K10175" s="13">
        <v>0.28600000000000003</v>
      </c>
      <c r="L10175" s="13">
        <v>4.2000000000000003E-2</v>
      </c>
      <c r="M10175" s="13">
        <v>6.4000000000000001E-2</v>
      </c>
      <c r="N10175" s="13">
        <v>0.18</v>
      </c>
      <c r="O10175" s="13">
        <v>0</v>
      </c>
      <c r="P10175" s="12" t="str">
        <f>LEFT(Tabela2[[#This Row],[Código]],2)</f>
        <v>89</v>
      </c>
    </row>
    <row r="10176" spans="2:16" ht="15" customHeight="1" x14ac:dyDescent="0.25">
      <c r="B10176" s="36" t="str">
        <f>LOOKUP(Tabela2[[#This Row],[RESUMO]],Tabela3[Grupo],Tabela3[Meus produtos])</f>
        <v>Não</v>
      </c>
      <c r="C10176" s="30" t="s">
        <v>9602</v>
      </c>
      <c r="D10176" t="s">
        <v>21238</v>
      </c>
      <c r="E10176" t="s">
        <v>11853</v>
      </c>
      <c r="F10176" s="30" t="s">
        <v>20227</v>
      </c>
      <c r="G10176">
        <v>6.4</v>
      </c>
      <c r="H10176">
        <v>4.2</v>
      </c>
      <c r="I10176">
        <v>18</v>
      </c>
      <c r="J10176">
        <v>0</v>
      </c>
      <c r="K10176" s="13">
        <v>0.28600000000000003</v>
      </c>
      <c r="L10176" s="13">
        <v>4.2000000000000003E-2</v>
      </c>
      <c r="M10176" s="13">
        <v>6.4000000000000001E-2</v>
      </c>
      <c r="N10176" s="13">
        <v>0.18</v>
      </c>
      <c r="O10176" s="13">
        <v>0</v>
      </c>
      <c r="P10176" s="12" t="str">
        <f>LEFT(Tabela2[[#This Row],[Código]],2)</f>
        <v>89</v>
      </c>
    </row>
    <row r="10177" spans="2:16" ht="15" customHeight="1" x14ac:dyDescent="0.25">
      <c r="B10177" s="36" t="str">
        <f>LOOKUP(Tabela2[[#This Row],[RESUMO]],Tabela3[Grupo],Tabela3[Meus produtos])</f>
        <v>Não</v>
      </c>
      <c r="C10177" s="30" t="s">
        <v>9603</v>
      </c>
      <c r="D10177" t="s">
        <v>21238</v>
      </c>
      <c r="E10177" t="s">
        <v>11853</v>
      </c>
      <c r="F10177" s="30" t="s">
        <v>20228</v>
      </c>
      <c r="G10177">
        <v>6.4</v>
      </c>
      <c r="H10177">
        <v>4.2</v>
      </c>
      <c r="I10177">
        <v>18</v>
      </c>
      <c r="J10177">
        <v>0</v>
      </c>
      <c r="K10177" s="13">
        <v>0.28600000000000003</v>
      </c>
      <c r="L10177" s="13">
        <v>4.2000000000000003E-2</v>
      </c>
      <c r="M10177" s="13">
        <v>6.4000000000000001E-2</v>
      </c>
      <c r="N10177" s="13">
        <v>0.18</v>
      </c>
      <c r="O10177" s="13">
        <v>0</v>
      </c>
      <c r="P10177" s="12" t="str">
        <f>LEFT(Tabela2[[#This Row],[Código]],2)</f>
        <v>89</v>
      </c>
    </row>
    <row r="10178" spans="2:16" ht="15" customHeight="1" x14ac:dyDescent="0.25">
      <c r="B10178" s="36" t="str">
        <f>LOOKUP(Tabela2[[#This Row],[RESUMO]],Tabela3[Grupo],Tabela3[Meus produtos])</f>
        <v>Não</v>
      </c>
      <c r="C10178" s="30" t="s">
        <v>9604</v>
      </c>
      <c r="D10178" t="s">
        <v>21238</v>
      </c>
      <c r="E10178" t="s">
        <v>11853</v>
      </c>
      <c r="F10178" s="30" t="s">
        <v>20229</v>
      </c>
      <c r="G10178">
        <v>6.4</v>
      </c>
      <c r="H10178">
        <v>4.2</v>
      </c>
      <c r="I10178">
        <v>18</v>
      </c>
      <c r="J10178">
        <v>0</v>
      </c>
      <c r="K10178" s="13">
        <v>0.28600000000000003</v>
      </c>
      <c r="L10178" s="13">
        <v>4.2000000000000003E-2</v>
      </c>
      <c r="M10178" s="13">
        <v>6.4000000000000001E-2</v>
      </c>
      <c r="N10178" s="13">
        <v>0.18</v>
      </c>
      <c r="O10178" s="13">
        <v>0</v>
      </c>
      <c r="P10178" s="12" t="str">
        <f>LEFT(Tabela2[[#This Row],[Código]],2)</f>
        <v>89</v>
      </c>
    </row>
    <row r="10179" spans="2:16" ht="15" customHeight="1" x14ac:dyDescent="0.25">
      <c r="B10179" s="36" t="str">
        <f>LOOKUP(Tabela2[[#This Row],[RESUMO]],Tabela3[Grupo],Tabela3[Meus produtos])</f>
        <v>Não</v>
      </c>
      <c r="C10179" s="30" t="s">
        <v>9604</v>
      </c>
      <c r="D10179" t="s">
        <v>124</v>
      </c>
      <c r="E10179" t="s">
        <v>11853</v>
      </c>
      <c r="F10179" s="30" t="s">
        <v>21586</v>
      </c>
      <c r="G10179">
        <v>6.48</v>
      </c>
      <c r="H10179">
        <v>4.28</v>
      </c>
      <c r="I10179">
        <v>18</v>
      </c>
      <c r="J10179">
        <v>0</v>
      </c>
      <c r="K10179" s="13">
        <v>0.28760000000000002</v>
      </c>
      <c r="L10179" s="13">
        <v>4.2800000000000005E-2</v>
      </c>
      <c r="M10179" s="13">
        <v>6.480000000000001E-2</v>
      </c>
      <c r="N10179" s="13">
        <v>0.18</v>
      </c>
      <c r="O10179" s="13">
        <v>0</v>
      </c>
      <c r="P10179" s="12" t="str">
        <f>LEFT(Tabela2[[#This Row],[Código]],2)</f>
        <v>89</v>
      </c>
    </row>
    <row r="10180" spans="2:16" ht="15" customHeight="1" x14ac:dyDescent="0.25">
      <c r="B10180" s="36" t="str">
        <f>LOOKUP(Tabela2[[#This Row],[RESUMO]],Tabela3[Grupo],Tabela3[Meus produtos])</f>
        <v>Não</v>
      </c>
      <c r="C10180" s="30" t="s">
        <v>9605</v>
      </c>
      <c r="D10180" t="s">
        <v>21238</v>
      </c>
      <c r="E10180" t="s">
        <v>11853</v>
      </c>
      <c r="F10180" s="30" t="s">
        <v>20230</v>
      </c>
      <c r="G10180">
        <v>6.4</v>
      </c>
      <c r="H10180">
        <v>4.2</v>
      </c>
      <c r="I10180">
        <v>18</v>
      </c>
      <c r="J10180">
        <v>0</v>
      </c>
      <c r="K10180" s="13">
        <v>0.28600000000000003</v>
      </c>
      <c r="L10180" s="13">
        <v>4.2000000000000003E-2</v>
      </c>
      <c r="M10180" s="13">
        <v>6.4000000000000001E-2</v>
      </c>
      <c r="N10180" s="13">
        <v>0.18</v>
      </c>
      <c r="O10180" s="13">
        <v>0</v>
      </c>
      <c r="P10180" s="12" t="str">
        <f>LEFT(Tabela2[[#This Row],[Código]],2)</f>
        <v>89</v>
      </c>
    </row>
    <row r="10181" spans="2:16" ht="15" customHeight="1" x14ac:dyDescent="0.25">
      <c r="B10181" s="36" t="str">
        <f>LOOKUP(Tabela2[[#This Row],[RESUMO]],Tabela3[Grupo],Tabela3[Meus produtos])</f>
        <v>Não</v>
      </c>
      <c r="C10181" s="30" t="s">
        <v>9606</v>
      </c>
      <c r="D10181" t="s">
        <v>21238</v>
      </c>
      <c r="E10181" t="s">
        <v>11853</v>
      </c>
      <c r="F10181" s="30" t="s">
        <v>20231</v>
      </c>
      <c r="G10181">
        <v>6.4</v>
      </c>
      <c r="H10181">
        <v>4.2</v>
      </c>
      <c r="I10181">
        <v>18</v>
      </c>
      <c r="J10181">
        <v>0</v>
      </c>
      <c r="K10181" s="13">
        <v>0.28600000000000003</v>
      </c>
      <c r="L10181" s="13">
        <v>4.2000000000000003E-2</v>
      </c>
      <c r="M10181" s="13">
        <v>6.4000000000000001E-2</v>
      </c>
      <c r="N10181" s="13">
        <v>0.18</v>
      </c>
      <c r="O10181" s="13">
        <v>0</v>
      </c>
      <c r="P10181" s="12" t="str">
        <f>LEFT(Tabela2[[#This Row],[Código]],2)</f>
        <v>89</v>
      </c>
    </row>
    <row r="10182" spans="2:16" ht="15" customHeight="1" x14ac:dyDescent="0.25">
      <c r="B10182" s="36" t="str">
        <f>LOOKUP(Tabela2[[#This Row],[RESUMO]],Tabela3[Grupo],Tabela3[Meus produtos])</f>
        <v>Não</v>
      </c>
      <c r="C10182" s="30" t="s">
        <v>9607</v>
      </c>
      <c r="D10182" t="s">
        <v>21238</v>
      </c>
      <c r="E10182" t="s">
        <v>11853</v>
      </c>
      <c r="F10182" s="30" t="s">
        <v>20232</v>
      </c>
      <c r="G10182">
        <v>6.48</v>
      </c>
      <c r="H10182">
        <v>4.28</v>
      </c>
      <c r="I10182">
        <v>18</v>
      </c>
      <c r="J10182">
        <v>0</v>
      </c>
      <c r="K10182" s="13">
        <v>0.28760000000000002</v>
      </c>
      <c r="L10182" s="13">
        <v>4.2800000000000005E-2</v>
      </c>
      <c r="M10182" s="13">
        <v>6.480000000000001E-2</v>
      </c>
      <c r="N10182" s="13">
        <v>0.18</v>
      </c>
      <c r="O10182" s="13">
        <v>0</v>
      </c>
      <c r="P10182" s="12" t="str">
        <f>LEFT(Tabela2[[#This Row],[Código]],2)</f>
        <v>89</v>
      </c>
    </row>
    <row r="10183" spans="2:16" ht="15" customHeight="1" x14ac:dyDescent="0.25">
      <c r="B10183" s="36" t="str">
        <f>LOOKUP(Tabela2[[#This Row],[RESUMO]],Tabela3[Grupo],Tabela3[Meus produtos])</f>
        <v>Não</v>
      </c>
      <c r="C10183" s="30" t="s">
        <v>9608</v>
      </c>
      <c r="D10183" t="s">
        <v>21238</v>
      </c>
      <c r="E10183" t="s">
        <v>11853</v>
      </c>
      <c r="F10183" s="30" t="s">
        <v>20233</v>
      </c>
      <c r="G10183">
        <v>6.48</v>
      </c>
      <c r="H10183">
        <v>4.28</v>
      </c>
      <c r="I10183">
        <v>18</v>
      </c>
      <c r="J10183">
        <v>0</v>
      </c>
      <c r="K10183" s="13">
        <v>0.28760000000000002</v>
      </c>
      <c r="L10183" s="13">
        <v>4.2800000000000005E-2</v>
      </c>
      <c r="M10183" s="13">
        <v>6.480000000000001E-2</v>
      </c>
      <c r="N10183" s="13">
        <v>0.18</v>
      </c>
      <c r="O10183" s="13">
        <v>0</v>
      </c>
      <c r="P10183" s="12" t="str">
        <f>LEFT(Tabela2[[#This Row],[Código]],2)</f>
        <v>89</v>
      </c>
    </row>
    <row r="10184" spans="2:16" ht="15" customHeight="1" x14ac:dyDescent="0.25">
      <c r="B10184" s="36" t="str">
        <f>LOOKUP(Tabela2[[#This Row],[RESUMO]],Tabela3[Grupo],Tabela3[Meus produtos])</f>
        <v>Não</v>
      </c>
      <c r="C10184" s="30" t="s">
        <v>9609</v>
      </c>
      <c r="D10184" t="s">
        <v>21238</v>
      </c>
      <c r="E10184" t="s">
        <v>11853</v>
      </c>
      <c r="F10184" s="30" t="s">
        <v>20234</v>
      </c>
      <c r="G10184">
        <v>6.23</v>
      </c>
      <c r="H10184">
        <v>4.2</v>
      </c>
      <c r="I10184">
        <v>18</v>
      </c>
      <c r="J10184">
        <v>0</v>
      </c>
      <c r="K10184" s="13">
        <v>0.2843</v>
      </c>
      <c r="L10184" s="13">
        <v>4.2000000000000003E-2</v>
      </c>
      <c r="M10184" s="13">
        <v>6.2300000000000001E-2</v>
      </c>
      <c r="N10184" s="13">
        <v>0.18</v>
      </c>
      <c r="O10184" s="13">
        <v>0</v>
      </c>
      <c r="P10184" s="12" t="str">
        <f>LEFT(Tabela2[[#This Row],[Código]],2)</f>
        <v>89</v>
      </c>
    </row>
    <row r="10185" spans="2:16" ht="15" customHeight="1" x14ac:dyDescent="0.25">
      <c r="B10185" s="36" t="str">
        <f>LOOKUP(Tabela2[[#This Row],[RESUMO]],Tabela3[Grupo],Tabela3[Meus produtos])</f>
        <v>Não</v>
      </c>
      <c r="C10185" s="30" t="s">
        <v>9609</v>
      </c>
      <c r="D10185" t="s">
        <v>124</v>
      </c>
      <c r="E10185" t="s">
        <v>11853</v>
      </c>
      <c r="F10185" s="30" t="s">
        <v>21587</v>
      </c>
      <c r="G10185">
        <v>6.23</v>
      </c>
      <c r="H10185">
        <v>4.2</v>
      </c>
      <c r="I10185">
        <v>18</v>
      </c>
      <c r="J10185">
        <v>0</v>
      </c>
      <c r="K10185" s="13">
        <v>0.2843</v>
      </c>
      <c r="L10185" s="13">
        <v>4.2000000000000003E-2</v>
      </c>
      <c r="M10185" s="13">
        <v>6.2300000000000001E-2</v>
      </c>
      <c r="N10185" s="13">
        <v>0.18</v>
      </c>
      <c r="O10185" s="13">
        <v>0</v>
      </c>
      <c r="P10185" s="12" t="str">
        <f>LEFT(Tabela2[[#This Row],[Código]],2)</f>
        <v>89</v>
      </c>
    </row>
    <row r="10186" spans="2:16" ht="15" customHeight="1" x14ac:dyDescent="0.25">
      <c r="B10186" s="36" t="str">
        <f>LOOKUP(Tabela2[[#This Row],[RESUMO]],Tabela3[Grupo],Tabela3[Meus produtos])</f>
        <v>Não</v>
      </c>
      <c r="C10186" s="30" t="s">
        <v>9610</v>
      </c>
      <c r="D10186" t="s">
        <v>21238</v>
      </c>
      <c r="E10186" t="s">
        <v>11853</v>
      </c>
      <c r="F10186" s="30" t="s">
        <v>20235</v>
      </c>
      <c r="G10186">
        <v>11.85</v>
      </c>
      <c r="H10186">
        <v>6.79</v>
      </c>
      <c r="I10186">
        <v>12</v>
      </c>
      <c r="J10186">
        <v>0</v>
      </c>
      <c r="K10186" s="13">
        <v>0.30640000000000001</v>
      </c>
      <c r="L10186" s="13">
        <v>6.7900000000000002E-2</v>
      </c>
      <c r="M10186" s="13">
        <v>0.11849999999999999</v>
      </c>
      <c r="N10186" s="13">
        <v>0.12</v>
      </c>
      <c r="O10186" s="13">
        <v>0</v>
      </c>
      <c r="P10186" s="12" t="str">
        <f>LEFT(Tabela2[[#This Row],[Código]],2)</f>
        <v>90</v>
      </c>
    </row>
    <row r="10187" spans="2:16" ht="15" customHeight="1" x14ac:dyDescent="0.25">
      <c r="B10187" s="36" t="str">
        <f>LOOKUP(Tabela2[[#This Row],[RESUMO]],Tabela3[Grupo],Tabela3[Meus produtos])</f>
        <v>Não</v>
      </c>
      <c r="C10187" s="30" t="s">
        <v>9611</v>
      </c>
      <c r="D10187" t="s">
        <v>21238</v>
      </c>
      <c r="E10187" t="s">
        <v>11853</v>
      </c>
      <c r="F10187" s="30" t="s">
        <v>20236</v>
      </c>
      <c r="G10187">
        <v>11.85</v>
      </c>
      <c r="H10187">
        <v>6.79</v>
      </c>
      <c r="I10187">
        <v>12</v>
      </c>
      <c r="J10187">
        <v>0</v>
      </c>
      <c r="K10187" s="13">
        <v>0.30640000000000001</v>
      </c>
      <c r="L10187" s="13">
        <v>6.7900000000000002E-2</v>
      </c>
      <c r="M10187" s="13">
        <v>0.11849999999999999</v>
      </c>
      <c r="N10187" s="13">
        <v>0.12</v>
      </c>
      <c r="O10187" s="13">
        <v>0</v>
      </c>
      <c r="P10187" s="12" t="str">
        <f>LEFT(Tabela2[[#This Row],[Código]],2)</f>
        <v>90</v>
      </c>
    </row>
    <row r="10188" spans="2:16" ht="15" customHeight="1" x14ac:dyDescent="0.25">
      <c r="B10188" s="36" t="str">
        <f>LOOKUP(Tabela2[[#This Row],[RESUMO]],Tabela3[Grupo],Tabela3[Meus produtos])</f>
        <v>Não</v>
      </c>
      <c r="C10188" s="30" t="s">
        <v>9612</v>
      </c>
      <c r="D10188" t="s">
        <v>21238</v>
      </c>
      <c r="E10188" t="s">
        <v>11853</v>
      </c>
      <c r="F10188" s="30" t="s">
        <v>20237</v>
      </c>
      <c r="G10188">
        <v>13.42</v>
      </c>
      <c r="H10188">
        <v>7.92</v>
      </c>
      <c r="I10188">
        <v>12</v>
      </c>
      <c r="J10188">
        <v>0</v>
      </c>
      <c r="K10188" s="13">
        <v>0.33339999999999997</v>
      </c>
      <c r="L10188" s="13">
        <v>7.9199999999999993E-2</v>
      </c>
      <c r="M10188" s="13">
        <v>0.13419999999999999</v>
      </c>
      <c r="N10188" s="13">
        <v>0.12</v>
      </c>
      <c r="O10188" s="13">
        <v>0</v>
      </c>
      <c r="P10188" s="12" t="str">
        <f>LEFT(Tabela2[[#This Row],[Código]],2)</f>
        <v>90</v>
      </c>
    </row>
    <row r="10189" spans="2:16" ht="15" customHeight="1" x14ac:dyDescent="0.25">
      <c r="B10189" s="36" t="str">
        <f>LOOKUP(Tabela2[[#This Row],[RESUMO]],Tabela3[Grupo],Tabela3[Meus produtos])</f>
        <v>Não</v>
      </c>
      <c r="C10189" s="30" t="s">
        <v>9613</v>
      </c>
      <c r="D10189" t="s">
        <v>21238</v>
      </c>
      <c r="E10189" t="s">
        <v>11853</v>
      </c>
      <c r="F10189" s="30" t="s">
        <v>20238</v>
      </c>
      <c r="G10189">
        <v>14.27</v>
      </c>
      <c r="H10189">
        <v>7.92</v>
      </c>
      <c r="I10189">
        <v>18</v>
      </c>
      <c r="J10189">
        <v>0</v>
      </c>
      <c r="K10189" s="13">
        <v>0.40189999999999998</v>
      </c>
      <c r="L10189" s="13">
        <v>7.9199999999999993E-2</v>
      </c>
      <c r="M10189" s="13">
        <v>0.14269999999999999</v>
      </c>
      <c r="N10189" s="13">
        <v>0.18</v>
      </c>
      <c r="O10189" s="13">
        <v>0</v>
      </c>
      <c r="P10189" s="12" t="str">
        <f>LEFT(Tabela2[[#This Row],[Código]],2)</f>
        <v>90</v>
      </c>
    </row>
    <row r="10190" spans="2:16" ht="15" customHeight="1" x14ac:dyDescent="0.25">
      <c r="B10190" s="36" t="str">
        <f>LOOKUP(Tabela2[[#This Row],[RESUMO]],Tabela3[Grupo],Tabela3[Meus produtos])</f>
        <v>Não</v>
      </c>
      <c r="C10190" s="30" t="s">
        <v>9614</v>
      </c>
      <c r="D10190" t="s">
        <v>21238</v>
      </c>
      <c r="E10190" t="s">
        <v>11853</v>
      </c>
      <c r="F10190" s="30" t="s">
        <v>20239</v>
      </c>
      <c r="G10190">
        <v>10.55</v>
      </c>
      <c r="H10190">
        <v>4.2</v>
      </c>
      <c r="I10190">
        <v>18</v>
      </c>
      <c r="J10190">
        <v>0</v>
      </c>
      <c r="K10190" s="13">
        <v>0.32750000000000001</v>
      </c>
      <c r="L10190" s="13">
        <v>4.2000000000000003E-2</v>
      </c>
      <c r="M10190" s="13">
        <v>0.10550000000000001</v>
      </c>
      <c r="N10190" s="13">
        <v>0.18</v>
      </c>
      <c r="O10190" s="13">
        <v>0</v>
      </c>
      <c r="P10190" s="12" t="str">
        <f>LEFT(Tabela2[[#This Row],[Código]],2)</f>
        <v>90</v>
      </c>
    </row>
    <row r="10191" spans="2:16" ht="15" customHeight="1" x14ac:dyDescent="0.25">
      <c r="B10191" s="36" t="str">
        <f>LOOKUP(Tabela2[[#This Row],[RESUMO]],Tabela3[Grupo],Tabela3[Meus produtos])</f>
        <v>Não</v>
      </c>
      <c r="C10191" s="30" t="s">
        <v>9615</v>
      </c>
      <c r="D10191" t="s">
        <v>21238</v>
      </c>
      <c r="E10191" t="s">
        <v>11853</v>
      </c>
      <c r="F10191" s="30" t="s">
        <v>20240</v>
      </c>
      <c r="G10191">
        <v>10.55</v>
      </c>
      <c r="H10191">
        <v>4.2</v>
      </c>
      <c r="I10191">
        <v>18</v>
      </c>
      <c r="J10191">
        <v>0</v>
      </c>
      <c r="K10191" s="13">
        <v>0.32750000000000001</v>
      </c>
      <c r="L10191" s="13">
        <v>4.2000000000000003E-2</v>
      </c>
      <c r="M10191" s="13">
        <v>0.10550000000000001</v>
      </c>
      <c r="N10191" s="13">
        <v>0.18</v>
      </c>
      <c r="O10191" s="13">
        <v>0</v>
      </c>
      <c r="P10191" s="12" t="str">
        <f>LEFT(Tabela2[[#This Row],[Código]],2)</f>
        <v>90</v>
      </c>
    </row>
    <row r="10192" spans="2:16" ht="15" customHeight="1" x14ac:dyDescent="0.25">
      <c r="B10192" s="36" t="str">
        <f>LOOKUP(Tabela2[[#This Row],[RESUMO]],Tabela3[Grupo],Tabela3[Meus produtos])</f>
        <v>Não</v>
      </c>
      <c r="C10192" s="30" t="s">
        <v>9616</v>
      </c>
      <c r="D10192" t="s">
        <v>21238</v>
      </c>
      <c r="E10192" t="s">
        <v>11853</v>
      </c>
      <c r="F10192" s="30" t="s">
        <v>20241</v>
      </c>
      <c r="G10192">
        <v>10.55</v>
      </c>
      <c r="H10192">
        <v>4.2</v>
      </c>
      <c r="I10192">
        <v>18</v>
      </c>
      <c r="J10192">
        <v>0</v>
      </c>
      <c r="K10192" s="13">
        <v>0.32750000000000001</v>
      </c>
      <c r="L10192" s="13">
        <v>4.2000000000000003E-2</v>
      </c>
      <c r="M10192" s="13">
        <v>0.10550000000000001</v>
      </c>
      <c r="N10192" s="13">
        <v>0.18</v>
      </c>
      <c r="O10192" s="13">
        <v>0</v>
      </c>
      <c r="P10192" s="12" t="str">
        <f>LEFT(Tabela2[[#This Row],[Código]],2)</f>
        <v>90</v>
      </c>
    </row>
    <row r="10193" spans="2:16" ht="15" customHeight="1" x14ac:dyDescent="0.25">
      <c r="B10193" s="36" t="str">
        <f>LOOKUP(Tabela2[[#This Row],[RESUMO]],Tabela3[Grupo],Tabela3[Meus produtos])</f>
        <v>Não</v>
      </c>
      <c r="C10193" s="30" t="s">
        <v>9617</v>
      </c>
      <c r="D10193" t="s">
        <v>21238</v>
      </c>
      <c r="E10193" t="s">
        <v>11853</v>
      </c>
      <c r="F10193" s="30" t="s">
        <v>20242</v>
      </c>
      <c r="G10193">
        <v>10.55</v>
      </c>
      <c r="H10193">
        <v>4.2</v>
      </c>
      <c r="I10193">
        <v>18</v>
      </c>
      <c r="J10193">
        <v>0</v>
      </c>
      <c r="K10193" s="13">
        <v>0.32750000000000001</v>
      </c>
      <c r="L10193" s="13">
        <v>4.2000000000000003E-2</v>
      </c>
      <c r="M10193" s="13">
        <v>0.10550000000000001</v>
      </c>
      <c r="N10193" s="13">
        <v>0.18</v>
      </c>
      <c r="O10193" s="13">
        <v>0</v>
      </c>
      <c r="P10193" s="12" t="str">
        <f>LEFT(Tabela2[[#This Row],[Código]],2)</f>
        <v>90</v>
      </c>
    </row>
    <row r="10194" spans="2:16" ht="15" customHeight="1" x14ac:dyDescent="0.25">
      <c r="B10194" s="36" t="str">
        <f>LOOKUP(Tabela2[[#This Row],[RESUMO]],Tabela3[Grupo],Tabela3[Meus produtos])</f>
        <v>Não</v>
      </c>
      <c r="C10194" s="30" t="s">
        <v>9618</v>
      </c>
      <c r="D10194" t="s">
        <v>21238</v>
      </c>
      <c r="E10194" t="s">
        <v>11853</v>
      </c>
      <c r="F10194" s="30" t="s">
        <v>20243</v>
      </c>
      <c r="G10194">
        <v>14.27</v>
      </c>
      <c r="H10194">
        <v>7.92</v>
      </c>
      <c r="I10194">
        <v>18</v>
      </c>
      <c r="J10194">
        <v>0</v>
      </c>
      <c r="K10194" s="13">
        <v>0.40189999999999998</v>
      </c>
      <c r="L10194" s="13">
        <v>7.9199999999999993E-2</v>
      </c>
      <c r="M10194" s="13">
        <v>0.14269999999999999</v>
      </c>
      <c r="N10194" s="13">
        <v>0.18</v>
      </c>
      <c r="O10194" s="13">
        <v>0</v>
      </c>
      <c r="P10194" s="12" t="str">
        <f>LEFT(Tabela2[[#This Row],[Código]],2)</f>
        <v>90</v>
      </c>
    </row>
    <row r="10195" spans="2:16" ht="15" customHeight="1" x14ac:dyDescent="0.25">
      <c r="B10195" s="36" t="str">
        <f>LOOKUP(Tabela2[[#This Row],[RESUMO]],Tabela3[Grupo],Tabela3[Meus produtos])</f>
        <v>Não</v>
      </c>
      <c r="C10195" s="30" t="s">
        <v>9619</v>
      </c>
      <c r="D10195" t="s">
        <v>21238</v>
      </c>
      <c r="E10195" t="s">
        <v>11853</v>
      </c>
      <c r="F10195" s="30" t="s">
        <v>20244</v>
      </c>
      <c r="G10195">
        <v>13.85</v>
      </c>
      <c r="H10195">
        <v>7.92</v>
      </c>
      <c r="I10195">
        <v>18</v>
      </c>
      <c r="J10195">
        <v>0</v>
      </c>
      <c r="K10195" s="13">
        <v>0.39769999999999994</v>
      </c>
      <c r="L10195" s="13">
        <v>7.9199999999999993E-2</v>
      </c>
      <c r="M10195" s="13">
        <v>0.13849999999999998</v>
      </c>
      <c r="N10195" s="13">
        <v>0.18</v>
      </c>
      <c r="O10195" s="13">
        <v>0</v>
      </c>
      <c r="P10195" s="12" t="str">
        <f>LEFT(Tabela2[[#This Row],[Código]],2)</f>
        <v>90</v>
      </c>
    </row>
    <row r="10196" spans="2:16" ht="15" customHeight="1" x14ac:dyDescent="0.25">
      <c r="B10196" s="36" t="str">
        <f>LOOKUP(Tabela2[[#This Row],[RESUMO]],Tabela3[Grupo],Tabela3[Meus produtos])</f>
        <v>Não</v>
      </c>
      <c r="C10196" s="30" t="s">
        <v>9619</v>
      </c>
      <c r="D10196" t="s">
        <v>124</v>
      </c>
      <c r="E10196" t="s">
        <v>11853</v>
      </c>
      <c r="F10196" s="30" t="s">
        <v>21588</v>
      </c>
      <c r="G10196">
        <v>10.130000000000001</v>
      </c>
      <c r="H10196">
        <v>4.2</v>
      </c>
      <c r="I10196">
        <v>18</v>
      </c>
      <c r="J10196">
        <v>0</v>
      </c>
      <c r="K10196" s="13">
        <v>0.32330000000000003</v>
      </c>
      <c r="L10196" s="13">
        <v>4.2000000000000003E-2</v>
      </c>
      <c r="M10196" s="13">
        <v>0.1013</v>
      </c>
      <c r="N10196" s="13">
        <v>0.18</v>
      </c>
      <c r="O10196" s="13">
        <v>0</v>
      </c>
      <c r="P10196" s="12" t="str">
        <f>LEFT(Tabela2[[#This Row],[Código]],2)</f>
        <v>90</v>
      </c>
    </row>
    <row r="10197" spans="2:16" ht="15" customHeight="1" x14ac:dyDescent="0.25">
      <c r="B10197" s="36" t="str">
        <f>LOOKUP(Tabela2[[#This Row],[RESUMO]],Tabela3[Grupo],Tabela3[Meus produtos])</f>
        <v>Não</v>
      </c>
      <c r="C10197" s="30" t="s">
        <v>9620</v>
      </c>
      <c r="D10197" t="s">
        <v>21238</v>
      </c>
      <c r="E10197" t="s">
        <v>11853</v>
      </c>
      <c r="F10197" s="30" t="s">
        <v>20245</v>
      </c>
      <c r="G10197">
        <v>9.92</v>
      </c>
      <c r="H10197">
        <v>7.92</v>
      </c>
      <c r="I10197">
        <v>18</v>
      </c>
      <c r="J10197">
        <v>0</v>
      </c>
      <c r="K10197" s="13">
        <v>0.3584</v>
      </c>
      <c r="L10197" s="13">
        <v>7.9199999999999993E-2</v>
      </c>
      <c r="M10197" s="13">
        <v>9.9199999999999997E-2</v>
      </c>
      <c r="N10197" s="13">
        <v>0.18</v>
      </c>
      <c r="O10197" s="13">
        <v>0</v>
      </c>
      <c r="P10197" s="12" t="str">
        <f>LEFT(Tabela2[[#This Row],[Código]],2)</f>
        <v>90</v>
      </c>
    </row>
    <row r="10198" spans="2:16" ht="15" customHeight="1" x14ac:dyDescent="0.25">
      <c r="B10198" s="36" t="str">
        <f>LOOKUP(Tabela2[[#This Row],[RESUMO]],Tabela3[Grupo],Tabela3[Meus produtos])</f>
        <v>Não</v>
      </c>
      <c r="C10198" s="30" t="s">
        <v>9621</v>
      </c>
      <c r="D10198" t="s">
        <v>21238</v>
      </c>
      <c r="E10198" t="s">
        <v>11853</v>
      </c>
      <c r="F10198" s="30" t="s">
        <v>20246</v>
      </c>
      <c r="G10198">
        <v>13.85</v>
      </c>
      <c r="H10198">
        <v>7.92</v>
      </c>
      <c r="I10198">
        <v>18</v>
      </c>
      <c r="J10198">
        <v>0</v>
      </c>
      <c r="K10198" s="13">
        <v>0.39769999999999994</v>
      </c>
      <c r="L10198" s="13">
        <v>7.9199999999999993E-2</v>
      </c>
      <c r="M10198" s="13">
        <v>0.13849999999999998</v>
      </c>
      <c r="N10198" s="13">
        <v>0.18</v>
      </c>
      <c r="O10198" s="13">
        <v>0</v>
      </c>
      <c r="P10198" s="12" t="str">
        <f>LEFT(Tabela2[[#This Row],[Código]],2)</f>
        <v>90</v>
      </c>
    </row>
    <row r="10199" spans="2:16" ht="15" customHeight="1" x14ac:dyDescent="0.25">
      <c r="B10199" s="36" t="str">
        <f>LOOKUP(Tabela2[[#This Row],[RESUMO]],Tabela3[Grupo],Tabela3[Meus produtos])</f>
        <v>Não</v>
      </c>
      <c r="C10199" s="30" t="s">
        <v>9622</v>
      </c>
      <c r="D10199" t="s">
        <v>21238</v>
      </c>
      <c r="E10199" t="s">
        <v>11853</v>
      </c>
      <c r="F10199" s="30" t="s">
        <v>20247</v>
      </c>
      <c r="G10199">
        <v>13.85</v>
      </c>
      <c r="H10199">
        <v>7.92</v>
      </c>
      <c r="I10199">
        <v>18</v>
      </c>
      <c r="J10199">
        <v>0</v>
      </c>
      <c r="K10199" s="13">
        <v>0.39769999999999994</v>
      </c>
      <c r="L10199" s="13">
        <v>7.9199999999999993E-2</v>
      </c>
      <c r="M10199" s="13">
        <v>0.13849999999999998</v>
      </c>
      <c r="N10199" s="13">
        <v>0.18</v>
      </c>
      <c r="O10199" s="13">
        <v>0</v>
      </c>
      <c r="P10199" s="12" t="str">
        <f>LEFT(Tabela2[[#This Row],[Código]],2)</f>
        <v>90</v>
      </c>
    </row>
    <row r="10200" spans="2:16" ht="15" customHeight="1" x14ac:dyDescent="0.25">
      <c r="B10200" s="36" t="str">
        <f>LOOKUP(Tabela2[[#This Row],[RESUMO]],Tabela3[Grupo],Tabela3[Meus produtos])</f>
        <v>Não</v>
      </c>
      <c r="C10200" s="30" t="s">
        <v>9623</v>
      </c>
      <c r="D10200" t="s">
        <v>21238</v>
      </c>
      <c r="E10200" t="s">
        <v>11853</v>
      </c>
      <c r="F10200" s="30" t="s">
        <v>20248</v>
      </c>
      <c r="G10200">
        <v>13.85</v>
      </c>
      <c r="H10200">
        <v>7.92</v>
      </c>
      <c r="I10200">
        <v>18</v>
      </c>
      <c r="J10200">
        <v>0</v>
      </c>
      <c r="K10200" s="13">
        <v>0.39769999999999994</v>
      </c>
      <c r="L10200" s="13">
        <v>7.9199999999999993E-2</v>
      </c>
      <c r="M10200" s="13">
        <v>0.13849999999999998</v>
      </c>
      <c r="N10200" s="13">
        <v>0.18</v>
      </c>
      <c r="O10200" s="13">
        <v>0</v>
      </c>
      <c r="P10200" s="12" t="str">
        <f>LEFT(Tabela2[[#This Row],[Código]],2)</f>
        <v>90</v>
      </c>
    </row>
    <row r="10201" spans="2:16" ht="15" customHeight="1" x14ac:dyDescent="0.25">
      <c r="B10201" s="36" t="str">
        <f>LOOKUP(Tabela2[[#This Row],[RESUMO]],Tabela3[Grupo],Tabela3[Meus produtos])</f>
        <v>Não</v>
      </c>
      <c r="C10201" s="30" t="s">
        <v>9624</v>
      </c>
      <c r="D10201" t="s">
        <v>21238</v>
      </c>
      <c r="E10201" t="s">
        <v>11853</v>
      </c>
      <c r="F10201" s="30" t="s">
        <v>20249</v>
      </c>
      <c r="G10201">
        <v>13.85</v>
      </c>
      <c r="H10201">
        <v>7.92</v>
      </c>
      <c r="I10201">
        <v>18</v>
      </c>
      <c r="J10201">
        <v>0</v>
      </c>
      <c r="K10201" s="13">
        <v>0.39769999999999994</v>
      </c>
      <c r="L10201" s="13">
        <v>7.9199999999999993E-2</v>
      </c>
      <c r="M10201" s="13">
        <v>0.13849999999999998</v>
      </c>
      <c r="N10201" s="13">
        <v>0.18</v>
      </c>
      <c r="O10201" s="13">
        <v>0</v>
      </c>
      <c r="P10201" s="12" t="str">
        <f>LEFT(Tabela2[[#This Row],[Código]],2)</f>
        <v>90</v>
      </c>
    </row>
    <row r="10202" spans="2:16" ht="15" customHeight="1" x14ac:dyDescent="0.25">
      <c r="B10202" s="36" t="str">
        <f>LOOKUP(Tabela2[[#This Row],[RESUMO]],Tabela3[Grupo],Tabela3[Meus produtos])</f>
        <v>Não</v>
      </c>
      <c r="C10202" s="30" t="s">
        <v>9625</v>
      </c>
      <c r="D10202" t="s">
        <v>21238</v>
      </c>
      <c r="E10202" t="s">
        <v>11853</v>
      </c>
      <c r="F10202" s="30" t="s">
        <v>20250</v>
      </c>
      <c r="G10202">
        <v>13.85</v>
      </c>
      <c r="H10202">
        <v>7.92</v>
      </c>
      <c r="I10202">
        <v>18</v>
      </c>
      <c r="J10202">
        <v>0</v>
      </c>
      <c r="K10202" s="13">
        <v>0.39769999999999994</v>
      </c>
      <c r="L10202" s="13">
        <v>7.9199999999999993E-2</v>
      </c>
      <c r="M10202" s="13">
        <v>0.13849999999999998</v>
      </c>
      <c r="N10202" s="13">
        <v>0.18</v>
      </c>
      <c r="O10202" s="13">
        <v>0</v>
      </c>
      <c r="P10202" s="12" t="str">
        <f>LEFT(Tabela2[[#This Row],[Código]],2)</f>
        <v>90</v>
      </c>
    </row>
    <row r="10203" spans="2:16" ht="15" customHeight="1" x14ac:dyDescent="0.25">
      <c r="B10203" s="36" t="str">
        <f>LOOKUP(Tabela2[[#This Row],[RESUMO]],Tabela3[Grupo],Tabela3[Meus produtos])</f>
        <v>Não</v>
      </c>
      <c r="C10203" s="30" t="s">
        <v>9626</v>
      </c>
      <c r="D10203" t="s">
        <v>21238</v>
      </c>
      <c r="E10203" t="s">
        <v>11853</v>
      </c>
      <c r="F10203" s="30" t="s">
        <v>20251</v>
      </c>
      <c r="G10203">
        <v>11.91</v>
      </c>
      <c r="H10203">
        <v>5.56</v>
      </c>
      <c r="I10203">
        <v>18</v>
      </c>
      <c r="J10203">
        <v>0</v>
      </c>
      <c r="K10203" s="13">
        <v>0.35470000000000002</v>
      </c>
      <c r="L10203" s="13">
        <v>5.5599999999999997E-2</v>
      </c>
      <c r="M10203" s="13">
        <v>0.1191</v>
      </c>
      <c r="N10203" s="13">
        <v>0.18</v>
      </c>
      <c r="O10203" s="13">
        <v>0</v>
      </c>
      <c r="P10203" s="12" t="str">
        <f>LEFT(Tabela2[[#This Row],[Código]],2)</f>
        <v>90</v>
      </c>
    </row>
    <row r="10204" spans="2:16" ht="15" customHeight="1" x14ac:dyDescent="0.25">
      <c r="B10204" s="36" t="str">
        <f>LOOKUP(Tabela2[[#This Row],[RESUMO]],Tabela3[Grupo],Tabela3[Meus produtos])</f>
        <v>Não</v>
      </c>
      <c r="C10204" s="30" t="s">
        <v>9627</v>
      </c>
      <c r="D10204" t="s">
        <v>21238</v>
      </c>
      <c r="E10204" t="s">
        <v>11853</v>
      </c>
      <c r="F10204" s="30" t="s">
        <v>20252</v>
      </c>
      <c r="G10204">
        <v>11.91</v>
      </c>
      <c r="H10204">
        <v>5.56</v>
      </c>
      <c r="I10204">
        <v>18</v>
      </c>
      <c r="J10204">
        <v>0</v>
      </c>
      <c r="K10204" s="13">
        <v>0.35470000000000002</v>
      </c>
      <c r="L10204" s="13">
        <v>5.5599999999999997E-2</v>
      </c>
      <c r="M10204" s="13">
        <v>0.1191</v>
      </c>
      <c r="N10204" s="13">
        <v>0.18</v>
      </c>
      <c r="O10204" s="13">
        <v>0</v>
      </c>
      <c r="P10204" s="12" t="str">
        <f>LEFT(Tabela2[[#This Row],[Código]],2)</f>
        <v>90</v>
      </c>
    </row>
    <row r="10205" spans="2:16" ht="15" customHeight="1" x14ac:dyDescent="0.25">
      <c r="B10205" s="36" t="str">
        <f>LOOKUP(Tabela2[[#This Row],[RESUMO]],Tabela3[Grupo],Tabela3[Meus produtos])</f>
        <v>Não</v>
      </c>
      <c r="C10205" s="30" t="s">
        <v>9628</v>
      </c>
      <c r="D10205" t="s">
        <v>21238</v>
      </c>
      <c r="E10205" t="s">
        <v>11853</v>
      </c>
      <c r="F10205" s="30" t="s">
        <v>20253</v>
      </c>
      <c r="G10205">
        <v>11.91</v>
      </c>
      <c r="H10205">
        <v>5.56</v>
      </c>
      <c r="I10205">
        <v>18</v>
      </c>
      <c r="J10205">
        <v>0</v>
      </c>
      <c r="K10205" s="13">
        <v>0.35470000000000002</v>
      </c>
      <c r="L10205" s="13">
        <v>5.5599999999999997E-2</v>
      </c>
      <c r="M10205" s="13">
        <v>0.1191</v>
      </c>
      <c r="N10205" s="13">
        <v>0.18</v>
      </c>
      <c r="O10205" s="13">
        <v>0</v>
      </c>
      <c r="P10205" s="12" t="str">
        <f>LEFT(Tabela2[[#This Row],[Código]],2)</f>
        <v>90</v>
      </c>
    </row>
    <row r="10206" spans="2:16" ht="15" customHeight="1" x14ac:dyDescent="0.25">
      <c r="B10206" s="36" t="str">
        <f>LOOKUP(Tabela2[[#This Row],[RESUMO]],Tabela3[Grupo],Tabela3[Meus produtos])</f>
        <v>Não</v>
      </c>
      <c r="C10206" s="30" t="s">
        <v>9629</v>
      </c>
      <c r="D10206" t="s">
        <v>21238</v>
      </c>
      <c r="E10206" t="s">
        <v>11853</v>
      </c>
      <c r="F10206" s="30" t="s">
        <v>20254</v>
      </c>
      <c r="G10206">
        <v>11.49</v>
      </c>
      <c r="H10206">
        <v>5.56</v>
      </c>
      <c r="I10206">
        <v>18</v>
      </c>
      <c r="J10206">
        <v>0</v>
      </c>
      <c r="K10206" s="13">
        <v>0.35049999999999998</v>
      </c>
      <c r="L10206" s="13">
        <v>5.5599999999999997E-2</v>
      </c>
      <c r="M10206" s="13">
        <v>0.1149</v>
      </c>
      <c r="N10206" s="13">
        <v>0.18</v>
      </c>
      <c r="O10206" s="13">
        <v>0</v>
      </c>
      <c r="P10206" s="12" t="str">
        <f>LEFT(Tabela2[[#This Row],[Código]],2)</f>
        <v>90</v>
      </c>
    </row>
    <row r="10207" spans="2:16" ht="15" customHeight="1" x14ac:dyDescent="0.25">
      <c r="B10207" s="36" t="str">
        <f>LOOKUP(Tabela2[[#This Row],[RESUMO]],Tabela3[Grupo],Tabela3[Meus produtos])</f>
        <v>Não</v>
      </c>
      <c r="C10207" s="30" t="s">
        <v>9630</v>
      </c>
      <c r="D10207" t="s">
        <v>21238</v>
      </c>
      <c r="E10207" t="s">
        <v>11853</v>
      </c>
      <c r="F10207" s="30" t="s">
        <v>20255</v>
      </c>
      <c r="G10207">
        <v>11.49</v>
      </c>
      <c r="H10207">
        <v>5.56</v>
      </c>
      <c r="I10207">
        <v>18</v>
      </c>
      <c r="J10207">
        <v>0</v>
      </c>
      <c r="K10207" s="13">
        <v>0.35049999999999998</v>
      </c>
      <c r="L10207" s="13">
        <v>5.5599999999999997E-2</v>
      </c>
      <c r="M10207" s="13">
        <v>0.1149</v>
      </c>
      <c r="N10207" s="13">
        <v>0.18</v>
      </c>
      <c r="O10207" s="13">
        <v>0</v>
      </c>
      <c r="P10207" s="12" t="str">
        <f>LEFT(Tabela2[[#This Row],[Código]],2)</f>
        <v>90</v>
      </c>
    </row>
    <row r="10208" spans="2:16" ht="15" customHeight="1" x14ac:dyDescent="0.25">
      <c r="B10208" s="36" t="str">
        <f>LOOKUP(Tabela2[[#This Row],[RESUMO]],Tabela3[Grupo],Tabela3[Meus produtos])</f>
        <v>Não</v>
      </c>
      <c r="C10208" s="30" t="s">
        <v>9631</v>
      </c>
      <c r="D10208" t="s">
        <v>21238</v>
      </c>
      <c r="E10208" t="s">
        <v>11853</v>
      </c>
      <c r="F10208" s="30" t="s">
        <v>20256</v>
      </c>
      <c r="G10208">
        <v>14.67</v>
      </c>
      <c r="H10208">
        <v>7.92</v>
      </c>
      <c r="I10208">
        <v>18</v>
      </c>
      <c r="J10208">
        <v>0</v>
      </c>
      <c r="K10208" s="13">
        <v>0.40589999999999998</v>
      </c>
      <c r="L10208" s="13">
        <v>7.9199999999999993E-2</v>
      </c>
      <c r="M10208" s="13">
        <v>0.1467</v>
      </c>
      <c r="N10208" s="13">
        <v>0.18</v>
      </c>
      <c r="O10208" s="13">
        <v>0</v>
      </c>
      <c r="P10208" s="12" t="str">
        <f>LEFT(Tabela2[[#This Row],[Código]],2)</f>
        <v>90</v>
      </c>
    </row>
    <row r="10209" spans="2:16" ht="15" customHeight="1" x14ac:dyDescent="0.25">
      <c r="B10209" s="36" t="str">
        <f>LOOKUP(Tabela2[[#This Row],[RESUMO]],Tabela3[Grupo],Tabela3[Meus produtos])</f>
        <v>Não</v>
      </c>
      <c r="C10209" s="30" t="s">
        <v>9632</v>
      </c>
      <c r="D10209" t="s">
        <v>21238</v>
      </c>
      <c r="E10209" t="s">
        <v>11853</v>
      </c>
      <c r="F10209" s="30" t="s">
        <v>20257</v>
      </c>
      <c r="G10209">
        <v>11.91</v>
      </c>
      <c r="H10209">
        <v>5.56</v>
      </c>
      <c r="I10209">
        <v>18</v>
      </c>
      <c r="J10209">
        <v>0</v>
      </c>
      <c r="K10209" s="13">
        <v>0.35470000000000002</v>
      </c>
      <c r="L10209" s="13">
        <v>5.5599999999999997E-2</v>
      </c>
      <c r="M10209" s="13">
        <v>0.1191</v>
      </c>
      <c r="N10209" s="13">
        <v>0.18</v>
      </c>
      <c r="O10209" s="13">
        <v>0</v>
      </c>
      <c r="P10209" s="12" t="str">
        <f>LEFT(Tabela2[[#This Row],[Código]],2)</f>
        <v>90</v>
      </c>
    </row>
    <row r="10210" spans="2:16" ht="15" customHeight="1" x14ac:dyDescent="0.25">
      <c r="B10210" s="36" t="str">
        <f>LOOKUP(Tabela2[[#This Row],[RESUMO]],Tabela3[Grupo],Tabela3[Meus produtos])</f>
        <v>Não</v>
      </c>
      <c r="C10210" s="30" t="s">
        <v>9633</v>
      </c>
      <c r="D10210" t="s">
        <v>21238</v>
      </c>
      <c r="E10210" t="s">
        <v>11853</v>
      </c>
      <c r="F10210" s="30" t="s">
        <v>20258</v>
      </c>
      <c r="G10210">
        <v>11.91</v>
      </c>
      <c r="H10210">
        <v>5.56</v>
      </c>
      <c r="I10210">
        <v>18</v>
      </c>
      <c r="J10210">
        <v>0</v>
      </c>
      <c r="K10210" s="13">
        <v>0.35470000000000002</v>
      </c>
      <c r="L10210" s="13">
        <v>5.5599999999999997E-2</v>
      </c>
      <c r="M10210" s="13">
        <v>0.1191</v>
      </c>
      <c r="N10210" s="13">
        <v>0.18</v>
      </c>
      <c r="O10210" s="13">
        <v>0</v>
      </c>
      <c r="P10210" s="12" t="str">
        <f>LEFT(Tabela2[[#This Row],[Código]],2)</f>
        <v>90</v>
      </c>
    </row>
    <row r="10211" spans="2:16" ht="15" customHeight="1" x14ac:dyDescent="0.25">
      <c r="B10211" s="36" t="str">
        <f>LOOKUP(Tabela2[[#This Row],[RESUMO]],Tabela3[Grupo],Tabela3[Meus produtos])</f>
        <v>Não</v>
      </c>
      <c r="C10211" s="30" t="s">
        <v>9634</v>
      </c>
      <c r="D10211" t="s">
        <v>21238</v>
      </c>
      <c r="E10211" t="s">
        <v>11853</v>
      </c>
      <c r="F10211" s="30" t="s">
        <v>20259</v>
      </c>
      <c r="G10211">
        <v>11.91</v>
      </c>
      <c r="H10211">
        <v>5.56</v>
      </c>
      <c r="I10211">
        <v>18</v>
      </c>
      <c r="J10211">
        <v>0</v>
      </c>
      <c r="K10211" s="13">
        <v>0.35470000000000002</v>
      </c>
      <c r="L10211" s="13">
        <v>5.5599999999999997E-2</v>
      </c>
      <c r="M10211" s="13">
        <v>0.1191</v>
      </c>
      <c r="N10211" s="13">
        <v>0.18</v>
      </c>
      <c r="O10211" s="13">
        <v>0</v>
      </c>
      <c r="P10211" s="12" t="str">
        <f>LEFT(Tabela2[[#This Row],[Código]],2)</f>
        <v>90</v>
      </c>
    </row>
    <row r="10212" spans="2:16" ht="15" customHeight="1" x14ac:dyDescent="0.25">
      <c r="B10212" s="36" t="str">
        <f>LOOKUP(Tabela2[[#This Row],[RESUMO]],Tabela3[Grupo],Tabela3[Meus produtos])</f>
        <v>Não</v>
      </c>
      <c r="C10212" s="30" t="s">
        <v>9635</v>
      </c>
      <c r="D10212" t="s">
        <v>21238</v>
      </c>
      <c r="E10212" t="s">
        <v>11853</v>
      </c>
      <c r="F10212" s="30" t="s">
        <v>20260</v>
      </c>
      <c r="G10212">
        <v>14.27</v>
      </c>
      <c r="H10212">
        <v>7.92</v>
      </c>
      <c r="I10212">
        <v>25</v>
      </c>
      <c r="J10212">
        <v>0</v>
      </c>
      <c r="K10212" s="13">
        <v>0.47189999999999999</v>
      </c>
      <c r="L10212" s="13">
        <v>7.9199999999999993E-2</v>
      </c>
      <c r="M10212" s="13">
        <v>0.14269999999999999</v>
      </c>
      <c r="N10212" s="13">
        <v>0.25</v>
      </c>
      <c r="O10212" s="13">
        <v>0</v>
      </c>
      <c r="P10212" s="12" t="str">
        <f>LEFT(Tabela2[[#This Row],[Código]],2)</f>
        <v>90</v>
      </c>
    </row>
    <row r="10213" spans="2:16" ht="15" customHeight="1" x14ac:dyDescent="0.25">
      <c r="B10213" s="36" t="str">
        <f>LOOKUP(Tabela2[[#This Row],[RESUMO]],Tabela3[Grupo],Tabela3[Meus produtos])</f>
        <v>Não</v>
      </c>
      <c r="C10213" s="30" t="s">
        <v>9636</v>
      </c>
      <c r="D10213" t="s">
        <v>21238</v>
      </c>
      <c r="E10213" t="s">
        <v>11853</v>
      </c>
      <c r="F10213" s="30" t="s">
        <v>20261</v>
      </c>
      <c r="G10213">
        <v>13.42</v>
      </c>
      <c r="H10213">
        <v>7.92</v>
      </c>
      <c r="I10213">
        <v>18</v>
      </c>
      <c r="J10213">
        <v>0</v>
      </c>
      <c r="K10213" s="13">
        <v>0.39339999999999997</v>
      </c>
      <c r="L10213" s="13">
        <v>7.9199999999999993E-2</v>
      </c>
      <c r="M10213" s="13">
        <v>0.13419999999999999</v>
      </c>
      <c r="N10213" s="13">
        <v>0.18</v>
      </c>
      <c r="O10213" s="13">
        <v>0</v>
      </c>
      <c r="P10213" s="12" t="str">
        <f>LEFT(Tabela2[[#This Row],[Código]],2)</f>
        <v>90</v>
      </c>
    </row>
    <row r="10214" spans="2:16" ht="15" customHeight="1" x14ac:dyDescent="0.25">
      <c r="B10214" s="36" t="str">
        <f>LOOKUP(Tabela2[[#This Row],[RESUMO]],Tabela3[Grupo],Tabela3[Meus produtos])</f>
        <v>Não</v>
      </c>
      <c r="C10214" s="30" t="s">
        <v>9637</v>
      </c>
      <c r="D10214" t="s">
        <v>21238</v>
      </c>
      <c r="E10214" t="s">
        <v>11853</v>
      </c>
      <c r="F10214" s="30" t="s">
        <v>20262</v>
      </c>
      <c r="G10214">
        <v>13.85</v>
      </c>
      <c r="H10214">
        <v>7.92</v>
      </c>
      <c r="I10214">
        <v>18</v>
      </c>
      <c r="J10214">
        <v>0</v>
      </c>
      <c r="K10214" s="13">
        <v>0.39769999999999994</v>
      </c>
      <c r="L10214" s="13">
        <v>7.9199999999999993E-2</v>
      </c>
      <c r="M10214" s="13">
        <v>0.13849999999999998</v>
      </c>
      <c r="N10214" s="13">
        <v>0.18</v>
      </c>
      <c r="O10214" s="13">
        <v>0</v>
      </c>
      <c r="P10214" s="12" t="str">
        <f>LEFT(Tabela2[[#This Row],[Código]],2)</f>
        <v>90</v>
      </c>
    </row>
    <row r="10215" spans="2:16" ht="15" customHeight="1" x14ac:dyDescent="0.25">
      <c r="B10215" s="36" t="str">
        <f>LOOKUP(Tabela2[[#This Row],[RESUMO]],Tabela3[Grupo],Tabela3[Meus produtos])</f>
        <v>Não</v>
      </c>
      <c r="C10215" s="30" t="s">
        <v>9638</v>
      </c>
      <c r="D10215" t="s">
        <v>21238</v>
      </c>
      <c r="E10215" t="s">
        <v>11853</v>
      </c>
      <c r="F10215" s="30" t="s">
        <v>20263</v>
      </c>
      <c r="G10215">
        <v>13.42</v>
      </c>
      <c r="H10215">
        <v>7.92</v>
      </c>
      <c r="I10215">
        <v>18</v>
      </c>
      <c r="J10215">
        <v>0</v>
      </c>
      <c r="K10215" s="13">
        <v>0.39339999999999997</v>
      </c>
      <c r="L10215" s="13">
        <v>7.9199999999999993E-2</v>
      </c>
      <c r="M10215" s="13">
        <v>0.13419999999999999</v>
      </c>
      <c r="N10215" s="13">
        <v>0.18</v>
      </c>
      <c r="O10215" s="13">
        <v>0</v>
      </c>
      <c r="P10215" s="12" t="str">
        <f>LEFT(Tabela2[[#This Row],[Código]],2)</f>
        <v>90</v>
      </c>
    </row>
    <row r="10216" spans="2:16" ht="15" customHeight="1" x14ac:dyDescent="0.25">
      <c r="B10216" s="36" t="str">
        <f>LOOKUP(Tabela2[[#This Row],[RESUMO]],Tabela3[Grupo],Tabela3[Meus produtos])</f>
        <v>Não</v>
      </c>
      <c r="C10216" s="30" t="s">
        <v>9639</v>
      </c>
      <c r="D10216" t="s">
        <v>21238</v>
      </c>
      <c r="E10216" t="s">
        <v>11853</v>
      </c>
      <c r="F10216" s="30" t="s">
        <v>20264</v>
      </c>
      <c r="G10216">
        <v>13.42</v>
      </c>
      <c r="H10216">
        <v>7.92</v>
      </c>
      <c r="I10216">
        <v>18</v>
      </c>
      <c r="J10216">
        <v>0</v>
      </c>
      <c r="K10216" s="13">
        <v>0.39339999999999997</v>
      </c>
      <c r="L10216" s="13">
        <v>7.9199999999999993E-2</v>
      </c>
      <c r="M10216" s="13">
        <v>0.13419999999999999</v>
      </c>
      <c r="N10216" s="13">
        <v>0.18</v>
      </c>
      <c r="O10216" s="13">
        <v>0</v>
      </c>
      <c r="P10216" s="12" t="str">
        <f>LEFT(Tabela2[[#This Row],[Código]],2)</f>
        <v>90</v>
      </c>
    </row>
    <row r="10217" spans="2:16" ht="15" customHeight="1" x14ac:dyDescent="0.25">
      <c r="B10217" s="36" t="str">
        <f>LOOKUP(Tabela2[[#This Row],[RESUMO]],Tabela3[Grupo],Tabela3[Meus produtos])</f>
        <v>Não</v>
      </c>
      <c r="C10217" s="30" t="s">
        <v>9640</v>
      </c>
      <c r="D10217" t="s">
        <v>21238</v>
      </c>
      <c r="E10217" t="s">
        <v>11853</v>
      </c>
      <c r="F10217" s="30" t="s">
        <v>20265</v>
      </c>
      <c r="G10217">
        <v>21.2</v>
      </c>
      <c r="H10217">
        <v>17.239999999999998</v>
      </c>
      <c r="I10217">
        <v>18</v>
      </c>
      <c r="J10217">
        <v>0</v>
      </c>
      <c r="K10217" s="13">
        <v>0.56440000000000001</v>
      </c>
      <c r="L10217" s="13">
        <v>0.1724</v>
      </c>
      <c r="M10217" s="13">
        <v>0.21199999999999999</v>
      </c>
      <c r="N10217" s="13">
        <v>0.18</v>
      </c>
      <c r="O10217" s="13">
        <v>0</v>
      </c>
      <c r="P10217" s="12" t="str">
        <f>LEFT(Tabela2[[#This Row],[Código]],2)</f>
        <v>90</v>
      </c>
    </row>
    <row r="10218" spans="2:16" ht="15" customHeight="1" x14ac:dyDescent="0.25">
      <c r="B10218" s="36" t="str">
        <f>LOOKUP(Tabela2[[#This Row],[RESUMO]],Tabela3[Grupo],Tabela3[Meus produtos])</f>
        <v>Não</v>
      </c>
      <c r="C10218" s="30" t="s">
        <v>9641</v>
      </c>
      <c r="D10218" t="s">
        <v>21238</v>
      </c>
      <c r="E10218" t="s">
        <v>11853</v>
      </c>
      <c r="F10218" s="30" t="s">
        <v>20266</v>
      </c>
      <c r="G10218">
        <v>14.27</v>
      </c>
      <c r="H10218">
        <v>7.92</v>
      </c>
      <c r="I10218">
        <v>18</v>
      </c>
      <c r="J10218">
        <v>0</v>
      </c>
      <c r="K10218" s="13">
        <v>0.40189999999999998</v>
      </c>
      <c r="L10218" s="13">
        <v>7.9199999999999993E-2</v>
      </c>
      <c r="M10218" s="13">
        <v>0.14269999999999999</v>
      </c>
      <c r="N10218" s="13">
        <v>0.18</v>
      </c>
      <c r="O10218" s="13">
        <v>0</v>
      </c>
      <c r="P10218" s="12" t="str">
        <f>LEFT(Tabela2[[#This Row],[Código]],2)</f>
        <v>90</v>
      </c>
    </row>
    <row r="10219" spans="2:16" ht="15" customHeight="1" x14ac:dyDescent="0.25">
      <c r="B10219" s="36" t="str">
        <f>LOOKUP(Tabela2[[#This Row],[RESUMO]],Tabela3[Grupo],Tabela3[Meus produtos])</f>
        <v>Não</v>
      </c>
      <c r="C10219" s="30" t="s">
        <v>9642</v>
      </c>
      <c r="D10219" t="s">
        <v>21238</v>
      </c>
      <c r="E10219" t="s">
        <v>11853</v>
      </c>
      <c r="F10219" s="30" t="s">
        <v>20267</v>
      </c>
      <c r="G10219">
        <v>14.27</v>
      </c>
      <c r="H10219">
        <v>7.92</v>
      </c>
      <c r="I10219">
        <v>18</v>
      </c>
      <c r="J10219">
        <v>0</v>
      </c>
      <c r="K10219" s="13">
        <v>0.40189999999999998</v>
      </c>
      <c r="L10219" s="13">
        <v>7.9199999999999993E-2</v>
      </c>
      <c r="M10219" s="13">
        <v>0.14269999999999999</v>
      </c>
      <c r="N10219" s="13">
        <v>0.18</v>
      </c>
      <c r="O10219" s="13">
        <v>0</v>
      </c>
      <c r="P10219" s="12" t="str">
        <f>LEFT(Tabela2[[#This Row],[Código]],2)</f>
        <v>90</v>
      </c>
    </row>
    <row r="10220" spans="2:16" ht="15" customHeight="1" x14ac:dyDescent="0.25">
      <c r="B10220" s="36" t="str">
        <f>LOOKUP(Tabela2[[#This Row],[RESUMO]],Tabela3[Grupo],Tabela3[Meus produtos])</f>
        <v>Não</v>
      </c>
      <c r="C10220" s="30" t="s">
        <v>9643</v>
      </c>
      <c r="D10220" t="s">
        <v>21238</v>
      </c>
      <c r="E10220" t="s">
        <v>11853</v>
      </c>
      <c r="F10220" s="30" t="s">
        <v>20268</v>
      </c>
      <c r="G10220">
        <v>14.27</v>
      </c>
      <c r="H10220">
        <v>7.92</v>
      </c>
      <c r="I10220">
        <v>18</v>
      </c>
      <c r="J10220">
        <v>0</v>
      </c>
      <c r="K10220" s="13">
        <v>0.40189999999999998</v>
      </c>
      <c r="L10220" s="13">
        <v>7.9199999999999993E-2</v>
      </c>
      <c r="M10220" s="13">
        <v>0.14269999999999999</v>
      </c>
      <c r="N10220" s="13">
        <v>0.18</v>
      </c>
      <c r="O10220" s="13">
        <v>0</v>
      </c>
      <c r="P10220" s="12" t="str">
        <f>LEFT(Tabela2[[#This Row],[Código]],2)</f>
        <v>90</v>
      </c>
    </row>
    <row r="10221" spans="2:16" ht="15" customHeight="1" x14ac:dyDescent="0.25">
      <c r="B10221" s="36" t="str">
        <f>LOOKUP(Tabela2[[#This Row],[RESUMO]],Tabela3[Grupo],Tabela3[Meus produtos])</f>
        <v>Não</v>
      </c>
      <c r="C10221" s="30" t="s">
        <v>9644</v>
      </c>
      <c r="D10221" t="s">
        <v>21238</v>
      </c>
      <c r="E10221" t="s">
        <v>11853</v>
      </c>
      <c r="F10221" s="30" t="s">
        <v>20269</v>
      </c>
      <c r="G10221">
        <v>14.27</v>
      </c>
      <c r="H10221">
        <v>7.92</v>
      </c>
      <c r="I10221">
        <v>18</v>
      </c>
      <c r="J10221">
        <v>0</v>
      </c>
      <c r="K10221" s="13">
        <v>0.40189999999999998</v>
      </c>
      <c r="L10221" s="13">
        <v>7.9199999999999993E-2</v>
      </c>
      <c r="M10221" s="13">
        <v>0.14269999999999999</v>
      </c>
      <c r="N10221" s="13">
        <v>0.18</v>
      </c>
      <c r="O10221" s="13">
        <v>0</v>
      </c>
      <c r="P10221" s="12" t="str">
        <f>LEFT(Tabela2[[#This Row],[Código]],2)</f>
        <v>90</v>
      </c>
    </row>
    <row r="10222" spans="2:16" ht="15" customHeight="1" x14ac:dyDescent="0.25">
      <c r="B10222" s="36" t="str">
        <f>LOOKUP(Tabela2[[#This Row],[RESUMO]],Tabela3[Grupo],Tabela3[Meus produtos])</f>
        <v>Não</v>
      </c>
      <c r="C10222" s="30" t="s">
        <v>22482</v>
      </c>
      <c r="D10222" t="s">
        <v>21238</v>
      </c>
      <c r="E10222" t="s">
        <v>11853</v>
      </c>
      <c r="F10222" s="30" t="s">
        <v>22483</v>
      </c>
      <c r="G10222">
        <v>6.2</v>
      </c>
      <c r="H10222">
        <v>4.2</v>
      </c>
      <c r="I10222">
        <v>18</v>
      </c>
      <c r="J10222">
        <v>0</v>
      </c>
      <c r="K10222" s="13">
        <v>0.28400000000000003</v>
      </c>
      <c r="L10222" s="13">
        <v>4.2000000000000003E-2</v>
      </c>
      <c r="M10222" s="13">
        <v>6.2E-2</v>
      </c>
      <c r="N10222" s="13">
        <v>0.18</v>
      </c>
      <c r="O10222" s="13">
        <v>0</v>
      </c>
      <c r="P10222" s="12" t="str">
        <f>LEFT(Tabela2[[#This Row],[Código]],2)</f>
        <v>90</v>
      </c>
    </row>
    <row r="10223" spans="2:16" ht="15" customHeight="1" x14ac:dyDescent="0.25">
      <c r="B10223" s="36" t="str">
        <f>LOOKUP(Tabela2[[#This Row],[RESUMO]],Tabela3[Grupo],Tabela3[Meus produtos])</f>
        <v>Não</v>
      </c>
      <c r="C10223" s="30" t="s">
        <v>22484</v>
      </c>
      <c r="D10223" t="s">
        <v>21238</v>
      </c>
      <c r="E10223" t="s">
        <v>11853</v>
      </c>
      <c r="F10223" s="30" t="s">
        <v>22485</v>
      </c>
      <c r="G10223">
        <v>14.27</v>
      </c>
      <c r="H10223">
        <v>7.92</v>
      </c>
      <c r="I10223">
        <v>18</v>
      </c>
      <c r="J10223">
        <v>0</v>
      </c>
      <c r="K10223" s="13">
        <v>0.40189999999999998</v>
      </c>
      <c r="L10223" s="13">
        <v>7.9199999999999993E-2</v>
      </c>
      <c r="M10223" s="13">
        <v>0.14269999999999999</v>
      </c>
      <c r="N10223" s="13">
        <v>0.18</v>
      </c>
      <c r="O10223" s="13">
        <v>0</v>
      </c>
      <c r="P10223" s="12" t="str">
        <f>LEFT(Tabela2[[#This Row],[Código]],2)</f>
        <v>90</v>
      </c>
    </row>
    <row r="10224" spans="2:16" ht="15" customHeight="1" x14ac:dyDescent="0.25">
      <c r="B10224" s="36" t="str">
        <f>LOOKUP(Tabela2[[#This Row],[RESUMO]],Tabela3[Grupo],Tabela3[Meus produtos])</f>
        <v>Não</v>
      </c>
      <c r="C10224" s="30" t="s">
        <v>22486</v>
      </c>
      <c r="D10224" t="s">
        <v>21238</v>
      </c>
      <c r="E10224" t="s">
        <v>11853</v>
      </c>
      <c r="F10224" s="30" t="s">
        <v>22487</v>
      </c>
      <c r="G10224">
        <v>12.51</v>
      </c>
      <c r="H10224">
        <v>7.92</v>
      </c>
      <c r="I10224">
        <v>18</v>
      </c>
      <c r="J10224">
        <v>0</v>
      </c>
      <c r="K10224" s="13">
        <v>0.38429999999999997</v>
      </c>
      <c r="L10224" s="13">
        <v>7.9199999999999993E-2</v>
      </c>
      <c r="M10224" s="13">
        <v>0.12509999999999999</v>
      </c>
      <c r="N10224" s="13">
        <v>0.18</v>
      </c>
      <c r="O10224" s="13">
        <v>0</v>
      </c>
      <c r="P10224" s="12" t="str">
        <f>LEFT(Tabela2[[#This Row],[Código]],2)</f>
        <v>90</v>
      </c>
    </row>
    <row r="10225" spans="2:16" ht="15" customHeight="1" x14ac:dyDescent="0.25">
      <c r="B10225" s="36" t="str">
        <f>LOOKUP(Tabela2[[#This Row],[RESUMO]],Tabela3[Grupo],Tabela3[Meus produtos])</f>
        <v>Não</v>
      </c>
      <c r="C10225" s="30" t="s">
        <v>22488</v>
      </c>
      <c r="D10225" t="s">
        <v>21238</v>
      </c>
      <c r="E10225" t="s">
        <v>11853</v>
      </c>
      <c r="F10225" s="30" t="s">
        <v>56</v>
      </c>
      <c r="G10225">
        <v>34.49</v>
      </c>
      <c r="H10225">
        <v>17.239999999999998</v>
      </c>
      <c r="I10225">
        <v>12</v>
      </c>
      <c r="J10225">
        <v>0</v>
      </c>
      <c r="K10225" s="13">
        <v>0.63730000000000009</v>
      </c>
      <c r="L10225" s="13">
        <v>0.1724</v>
      </c>
      <c r="M10225" s="13">
        <v>0.34490000000000004</v>
      </c>
      <c r="N10225" s="13">
        <v>0.12</v>
      </c>
      <c r="O10225" s="13">
        <v>0</v>
      </c>
      <c r="P10225" s="12" t="str">
        <f>LEFT(Tabela2[[#This Row],[Código]],2)</f>
        <v>90</v>
      </c>
    </row>
    <row r="10226" spans="2:16" ht="15" customHeight="1" x14ac:dyDescent="0.25">
      <c r="B10226" s="36" t="str">
        <f>LOOKUP(Tabela2[[#This Row],[RESUMO]],Tabela3[Grupo],Tabela3[Meus produtos])</f>
        <v>Não</v>
      </c>
      <c r="C10226" s="30" t="s">
        <v>22488</v>
      </c>
      <c r="D10226" t="s">
        <v>124</v>
      </c>
      <c r="E10226" t="s">
        <v>11853</v>
      </c>
      <c r="F10226" s="30" t="s">
        <v>56</v>
      </c>
      <c r="G10226">
        <v>21.45</v>
      </c>
      <c r="H10226">
        <v>4.2</v>
      </c>
      <c r="I10226">
        <v>12</v>
      </c>
      <c r="J10226">
        <v>0</v>
      </c>
      <c r="K10226" s="13">
        <v>0.3765</v>
      </c>
      <c r="L10226" s="13">
        <v>4.2000000000000003E-2</v>
      </c>
      <c r="M10226" s="13">
        <v>0.2145</v>
      </c>
      <c r="N10226" s="13">
        <v>0.12</v>
      </c>
      <c r="O10226" s="13">
        <v>0</v>
      </c>
      <c r="P10226" s="12" t="str">
        <f>LEFT(Tabela2[[#This Row],[Código]],2)</f>
        <v>90</v>
      </c>
    </row>
    <row r="10227" spans="2:16" ht="15" customHeight="1" x14ac:dyDescent="0.25">
      <c r="B10227" s="36" t="str">
        <f>LOOKUP(Tabela2[[#This Row],[RESUMO]],Tabela3[Grupo],Tabela3[Meus produtos])</f>
        <v>Não</v>
      </c>
      <c r="C10227" s="30" t="s">
        <v>9645</v>
      </c>
      <c r="D10227" t="s">
        <v>21238</v>
      </c>
      <c r="E10227" t="s">
        <v>11853</v>
      </c>
      <c r="F10227" s="30" t="s">
        <v>20270</v>
      </c>
      <c r="G10227">
        <v>14.27</v>
      </c>
      <c r="H10227">
        <v>7.92</v>
      </c>
      <c r="I10227">
        <v>18</v>
      </c>
      <c r="J10227">
        <v>0</v>
      </c>
      <c r="K10227" s="13">
        <v>0.40189999999999998</v>
      </c>
      <c r="L10227" s="13">
        <v>7.9199999999999993E-2</v>
      </c>
      <c r="M10227" s="13">
        <v>0.14269999999999999</v>
      </c>
      <c r="N10227" s="13">
        <v>0.18</v>
      </c>
      <c r="O10227" s="13">
        <v>0</v>
      </c>
      <c r="P10227" s="12" t="str">
        <f>LEFT(Tabela2[[#This Row],[Código]],2)</f>
        <v>90</v>
      </c>
    </row>
    <row r="10228" spans="2:16" ht="15" customHeight="1" x14ac:dyDescent="0.25">
      <c r="B10228" s="36" t="str">
        <f>LOOKUP(Tabela2[[#This Row],[RESUMO]],Tabela3[Grupo],Tabela3[Meus produtos])</f>
        <v>Não</v>
      </c>
      <c r="C10228" s="30" t="s">
        <v>9646</v>
      </c>
      <c r="D10228" t="s">
        <v>21238</v>
      </c>
      <c r="E10228" t="s">
        <v>11853</v>
      </c>
      <c r="F10228" s="30" t="s">
        <v>20271</v>
      </c>
      <c r="G10228">
        <v>14.27</v>
      </c>
      <c r="H10228">
        <v>7.92</v>
      </c>
      <c r="I10228">
        <v>18</v>
      </c>
      <c r="J10228">
        <v>0</v>
      </c>
      <c r="K10228" s="13">
        <v>0.40189999999999998</v>
      </c>
      <c r="L10228" s="13">
        <v>7.9199999999999993E-2</v>
      </c>
      <c r="M10228" s="13">
        <v>0.14269999999999999</v>
      </c>
      <c r="N10228" s="13">
        <v>0.18</v>
      </c>
      <c r="O10228" s="13">
        <v>0</v>
      </c>
      <c r="P10228" s="12" t="str">
        <f>LEFT(Tabela2[[#This Row],[Código]],2)</f>
        <v>90</v>
      </c>
    </row>
    <row r="10229" spans="2:16" ht="15" customHeight="1" x14ac:dyDescent="0.25">
      <c r="B10229" s="36" t="str">
        <f>LOOKUP(Tabela2[[#This Row],[RESUMO]],Tabela3[Grupo],Tabela3[Meus produtos])</f>
        <v>Não</v>
      </c>
      <c r="C10229" s="30" t="s">
        <v>9646</v>
      </c>
      <c r="D10229" t="s">
        <v>124</v>
      </c>
      <c r="E10229" t="s">
        <v>11853</v>
      </c>
      <c r="F10229" s="30" t="s">
        <v>21589</v>
      </c>
      <c r="G10229">
        <v>13.14</v>
      </c>
      <c r="H10229">
        <v>6.79</v>
      </c>
      <c r="I10229">
        <v>18</v>
      </c>
      <c r="J10229">
        <v>0</v>
      </c>
      <c r="K10229" s="13">
        <v>0.37930000000000003</v>
      </c>
      <c r="L10229" s="13">
        <v>6.7900000000000002E-2</v>
      </c>
      <c r="M10229" s="13">
        <v>0.13140000000000002</v>
      </c>
      <c r="N10229" s="13">
        <v>0.18</v>
      </c>
      <c r="O10229" s="13">
        <v>0</v>
      </c>
      <c r="P10229" s="12" t="str">
        <f>LEFT(Tabela2[[#This Row],[Código]],2)</f>
        <v>90</v>
      </c>
    </row>
    <row r="10230" spans="2:16" ht="15" customHeight="1" x14ac:dyDescent="0.25">
      <c r="B10230" s="36" t="str">
        <f>LOOKUP(Tabela2[[#This Row],[RESUMO]],Tabela3[Grupo],Tabela3[Meus produtos])</f>
        <v>Não</v>
      </c>
      <c r="C10230" s="30" t="s">
        <v>9647</v>
      </c>
      <c r="D10230" t="s">
        <v>21238</v>
      </c>
      <c r="E10230" t="s">
        <v>11853</v>
      </c>
      <c r="F10230" s="30" t="s">
        <v>20272</v>
      </c>
      <c r="G10230">
        <v>13.85</v>
      </c>
      <c r="H10230">
        <v>7.92</v>
      </c>
      <c r="I10230">
        <v>18</v>
      </c>
      <c r="J10230">
        <v>0</v>
      </c>
      <c r="K10230" s="13">
        <v>0.39769999999999994</v>
      </c>
      <c r="L10230" s="13">
        <v>7.9199999999999993E-2</v>
      </c>
      <c r="M10230" s="13">
        <v>0.13849999999999998</v>
      </c>
      <c r="N10230" s="13">
        <v>0.18</v>
      </c>
      <c r="O10230" s="13">
        <v>0</v>
      </c>
      <c r="P10230" s="12" t="str">
        <f>LEFT(Tabela2[[#This Row],[Código]],2)</f>
        <v>90</v>
      </c>
    </row>
    <row r="10231" spans="2:16" ht="15" customHeight="1" x14ac:dyDescent="0.25">
      <c r="B10231" s="36" t="str">
        <f>LOOKUP(Tabela2[[#This Row],[RESUMO]],Tabela3[Grupo],Tabela3[Meus produtos])</f>
        <v>Não</v>
      </c>
      <c r="C10231" s="30" t="s">
        <v>9648</v>
      </c>
      <c r="D10231" t="s">
        <v>21238</v>
      </c>
      <c r="E10231" t="s">
        <v>11853</v>
      </c>
      <c r="F10231" s="30" t="s">
        <v>20273</v>
      </c>
      <c r="G10231">
        <v>13.85</v>
      </c>
      <c r="H10231">
        <v>7.92</v>
      </c>
      <c r="I10231">
        <v>18</v>
      </c>
      <c r="J10231">
        <v>0</v>
      </c>
      <c r="K10231" s="13">
        <v>0.39769999999999994</v>
      </c>
      <c r="L10231" s="13">
        <v>7.9199999999999993E-2</v>
      </c>
      <c r="M10231" s="13">
        <v>0.13849999999999998</v>
      </c>
      <c r="N10231" s="13">
        <v>0.18</v>
      </c>
      <c r="O10231" s="13">
        <v>0</v>
      </c>
      <c r="P10231" s="12" t="str">
        <f>LEFT(Tabela2[[#This Row],[Código]],2)</f>
        <v>90</v>
      </c>
    </row>
    <row r="10232" spans="2:16" ht="15" customHeight="1" x14ac:dyDescent="0.25">
      <c r="B10232" s="36" t="str">
        <f>LOOKUP(Tabela2[[#This Row],[RESUMO]],Tabela3[Grupo],Tabela3[Meus produtos])</f>
        <v>Não</v>
      </c>
      <c r="C10232" s="30" t="s">
        <v>9649</v>
      </c>
      <c r="D10232" t="s">
        <v>21238</v>
      </c>
      <c r="E10232" t="s">
        <v>11853</v>
      </c>
      <c r="F10232" s="30" t="s">
        <v>20274</v>
      </c>
      <c r="G10232">
        <v>13.85</v>
      </c>
      <c r="H10232">
        <v>7.92</v>
      </c>
      <c r="I10232">
        <v>18</v>
      </c>
      <c r="J10232">
        <v>0</v>
      </c>
      <c r="K10232" s="13">
        <v>0.39769999999999994</v>
      </c>
      <c r="L10232" s="13">
        <v>7.9199999999999993E-2</v>
      </c>
      <c r="M10232" s="13">
        <v>0.13849999999999998</v>
      </c>
      <c r="N10232" s="13">
        <v>0.18</v>
      </c>
      <c r="O10232" s="13">
        <v>0</v>
      </c>
      <c r="P10232" s="12" t="str">
        <f>LEFT(Tabela2[[#This Row],[Código]],2)</f>
        <v>90</v>
      </c>
    </row>
    <row r="10233" spans="2:16" ht="15" customHeight="1" x14ac:dyDescent="0.25">
      <c r="B10233" s="36" t="str">
        <f>LOOKUP(Tabela2[[#This Row],[RESUMO]],Tabela3[Grupo],Tabela3[Meus produtos])</f>
        <v>Não</v>
      </c>
      <c r="C10233" s="30" t="s">
        <v>9650</v>
      </c>
      <c r="D10233" t="s">
        <v>21238</v>
      </c>
      <c r="E10233" t="s">
        <v>11853</v>
      </c>
      <c r="F10233" s="30" t="s">
        <v>20275</v>
      </c>
      <c r="G10233">
        <v>16.28</v>
      </c>
      <c r="H10233">
        <v>10.78</v>
      </c>
      <c r="I10233">
        <v>18</v>
      </c>
      <c r="J10233">
        <v>0</v>
      </c>
      <c r="K10233" s="13">
        <v>0.4506</v>
      </c>
      <c r="L10233" s="13">
        <v>0.10779999999999999</v>
      </c>
      <c r="M10233" s="13">
        <v>0.1628</v>
      </c>
      <c r="N10233" s="13">
        <v>0.18</v>
      </c>
      <c r="O10233" s="13">
        <v>0</v>
      </c>
      <c r="P10233" s="12" t="str">
        <f>LEFT(Tabela2[[#This Row],[Código]],2)</f>
        <v>90</v>
      </c>
    </row>
    <row r="10234" spans="2:16" ht="15" customHeight="1" x14ac:dyDescent="0.25">
      <c r="B10234" s="36" t="str">
        <f>LOOKUP(Tabela2[[#This Row],[RESUMO]],Tabela3[Grupo],Tabela3[Meus produtos])</f>
        <v>Não</v>
      </c>
      <c r="C10234" s="30" t="s">
        <v>9650</v>
      </c>
      <c r="D10234" t="s">
        <v>124</v>
      </c>
      <c r="E10234" t="s">
        <v>11853</v>
      </c>
      <c r="F10234" s="30" t="s">
        <v>21590</v>
      </c>
      <c r="G10234">
        <v>9.6999999999999993</v>
      </c>
      <c r="H10234">
        <v>4.2</v>
      </c>
      <c r="I10234">
        <v>18</v>
      </c>
      <c r="J10234">
        <v>0</v>
      </c>
      <c r="K10234" s="13">
        <v>0.31899999999999995</v>
      </c>
      <c r="L10234" s="13">
        <v>4.2000000000000003E-2</v>
      </c>
      <c r="M10234" s="13">
        <v>9.6999999999999989E-2</v>
      </c>
      <c r="N10234" s="13">
        <v>0.18</v>
      </c>
      <c r="O10234" s="13">
        <v>0</v>
      </c>
      <c r="P10234" s="12" t="str">
        <f>LEFT(Tabela2[[#This Row],[Código]],2)</f>
        <v>90</v>
      </c>
    </row>
    <row r="10235" spans="2:16" ht="15" customHeight="1" x14ac:dyDescent="0.25">
      <c r="B10235" s="36" t="str">
        <f>LOOKUP(Tabela2[[#This Row],[RESUMO]],Tabela3[Grupo],Tabela3[Meus produtos])</f>
        <v>Não</v>
      </c>
      <c r="C10235" s="30" t="s">
        <v>9651</v>
      </c>
      <c r="D10235" t="s">
        <v>21238</v>
      </c>
      <c r="E10235" t="s">
        <v>11853</v>
      </c>
      <c r="F10235" s="30" t="s">
        <v>20276</v>
      </c>
      <c r="G10235">
        <v>10.95</v>
      </c>
      <c r="H10235">
        <v>8.9499999999999993</v>
      </c>
      <c r="I10235">
        <v>18</v>
      </c>
      <c r="J10235">
        <v>0</v>
      </c>
      <c r="K10235" s="13">
        <v>0.379</v>
      </c>
      <c r="L10235" s="13">
        <v>8.9499999999999996E-2</v>
      </c>
      <c r="M10235" s="13">
        <v>0.10949999999999999</v>
      </c>
      <c r="N10235" s="13">
        <v>0.18</v>
      </c>
      <c r="O10235" s="13">
        <v>0</v>
      </c>
      <c r="P10235" s="12" t="str">
        <f>LEFT(Tabela2[[#This Row],[Código]],2)</f>
        <v>90</v>
      </c>
    </row>
    <row r="10236" spans="2:16" ht="15" customHeight="1" x14ac:dyDescent="0.25">
      <c r="B10236" s="36" t="str">
        <f>LOOKUP(Tabela2[[#This Row],[RESUMO]],Tabela3[Grupo],Tabela3[Meus produtos])</f>
        <v>Não</v>
      </c>
      <c r="C10236" s="30" t="s">
        <v>9652</v>
      </c>
      <c r="D10236" t="s">
        <v>21238</v>
      </c>
      <c r="E10236" t="s">
        <v>11853</v>
      </c>
      <c r="F10236" s="30" t="s">
        <v>20277</v>
      </c>
      <c r="G10236">
        <v>14.45</v>
      </c>
      <c r="H10236">
        <v>8.9499999999999993</v>
      </c>
      <c r="I10236">
        <v>18</v>
      </c>
      <c r="J10236">
        <v>0</v>
      </c>
      <c r="K10236" s="13">
        <v>0.41399999999999998</v>
      </c>
      <c r="L10236" s="13">
        <v>8.9499999999999996E-2</v>
      </c>
      <c r="M10236" s="13">
        <v>0.14449999999999999</v>
      </c>
      <c r="N10236" s="13">
        <v>0.18</v>
      </c>
      <c r="O10236" s="13">
        <v>0</v>
      </c>
      <c r="P10236" s="12" t="str">
        <f>LEFT(Tabela2[[#This Row],[Código]],2)</f>
        <v>90</v>
      </c>
    </row>
    <row r="10237" spans="2:16" ht="15" customHeight="1" x14ac:dyDescent="0.25">
      <c r="B10237" s="36" t="str">
        <f>LOOKUP(Tabela2[[#This Row],[RESUMO]],Tabela3[Grupo],Tabela3[Meus produtos])</f>
        <v>Não</v>
      </c>
      <c r="C10237" s="30" t="s">
        <v>9653</v>
      </c>
      <c r="D10237" t="s">
        <v>21238</v>
      </c>
      <c r="E10237" t="s">
        <v>11853</v>
      </c>
      <c r="F10237" s="30" t="s">
        <v>20278</v>
      </c>
      <c r="G10237">
        <v>14.45</v>
      </c>
      <c r="H10237">
        <v>8.9499999999999993</v>
      </c>
      <c r="I10237">
        <v>18</v>
      </c>
      <c r="J10237">
        <v>0</v>
      </c>
      <c r="K10237" s="13">
        <v>0.41399999999999998</v>
      </c>
      <c r="L10237" s="13">
        <v>8.9499999999999996E-2</v>
      </c>
      <c r="M10237" s="13">
        <v>0.14449999999999999</v>
      </c>
      <c r="N10237" s="13">
        <v>0.18</v>
      </c>
      <c r="O10237" s="13">
        <v>0</v>
      </c>
      <c r="P10237" s="12" t="str">
        <f>LEFT(Tabela2[[#This Row],[Código]],2)</f>
        <v>90</v>
      </c>
    </row>
    <row r="10238" spans="2:16" ht="15" customHeight="1" x14ac:dyDescent="0.25">
      <c r="B10238" s="36" t="str">
        <f>LOOKUP(Tabela2[[#This Row],[RESUMO]],Tabela3[Grupo],Tabela3[Meus produtos])</f>
        <v>Não</v>
      </c>
      <c r="C10238" s="30" t="s">
        <v>9654</v>
      </c>
      <c r="D10238" t="s">
        <v>21238</v>
      </c>
      <c r="E10238" t="s">
        <v>11853</v>
      </c>
      <c r="F10238" s="30" t="s">
        <v>20279</v>
      </c>
      <c r="G10238">
        <v>14.45</v>
      </c>
      <c r="H10238">
        <v>8.9499999999999993</v>
      </c>
      <c r="I10238">
        <v>18</v>
      </c>
      <c r="J10238">
        <v>0</v>
      </c>
      <c r="K10238" s="13">
        <v>0.41399999999999998</v>
      </c>
      <c r="L10238" s="13">
        <v>8.9499999999999996E-2</v>
      </c>
      <c r="M10238" s="13">
        <v>0.14449999999999999</v>
      </c>
      <c r="N10238" s="13">
        <v>0.18</v>
      </c>
      <c r="O10238" s="13">
        <v>0</v>
      </c>
      <c r="P10238" s="12" t="str">
        <f>LEFT(Tabela2[[#This Row],[Código]],2)</f>
        <v>90</v>
      </c>
    </row>
    <row r="10239" spans="2:16" ht="15" customHeight="1" x14ac:dyDescent="0.25">
      <c r="B10239" s="36" t="str">
        <f>LOOKUP(Tabela2[[#This Row],[RESUMO]],Tabela3[Grupo],Tabela3[Meus produtos])</f>
        <v>Não</v>
      </c>
      <c r="C10239" s="30" t="s">
        <v>9655</v>
      </c>
      <c r="D10239" t="s">
        <v>21238</v>
      </c>
      <c r="E10239" t="s">
        <v>11853</v>
      </c>
      <c r="F10239" s="30" t="s">
        <v>20280</v>
      </c>
      <c r="G10239">
        <v>15.3</v>
      </c>
      <c r="H10239">
        <v>8.9499999999999993</v>
      </c>
      <c r="I10239">
        <v>18</v>
      </c>
      <c r="J10239">
        <v>0</v>
      </c>
      <c r="K10239" s="13">
        <v>0.42249999999999999</v>
      </c>
      <c r="L10239" s="13">
        <v>8.9499999999999996E-2</v>
      </c>
      <c r="M10239" s="13">
        <v>0.153</v>
      </c>
      <c r="N10239" s="13">
        <v>0.18</v>
      </c>
      <c r="O10239" s="13">
        <v>0</v>
      </c>
      <c r="P10239" s="12" t="str">
        <f>LEFT(Tabela2[[#This Row],[Código]],2)</f>
        <v>90</v>
      </c>
    </row>
    <row r="10240" spans="2:16" ht="15" customHeight="1" x14ac:dyDescent="0.25">
      <c r="B10240" s="36" t="str">
        <f>LOOKUP(Tabela2[[#This Row],[RESUMO]],Tabela3[Grupo],Tabela3[Meus produtos])</f>
        <v>Não</v>
      </c>
      <c r="C10240" s="30" t="s">
        <v>9656</v>
      </c>
      <c r="D10240" t="s">
        <v>21238</v>
      </c>
      <c r="E10240" t="s">
        <v>11853</v>
      </c>
      <c r="F10240" s="30" t="s">
        <v>20281</v>
      </c>
      <c r="G10240">
        <v>14.88</v>
      </c>
      <c r="H10240">
        <v>8.9499999999999993</v>
      </c>
      <c r="I10240">
        <v>18</v>
      </c>
      <c r="J10240">
        <v>0</v>
      </c>
      <c r="K10240" s="13">
        <v>0.41830000000000001</v>
      </c>
      <c r="L10240" s="13">
        <v>8.9499999999999996E-2</v>
      </c>
      <c r="M10240" s="13">
        <v>0.14880000000000002</v>
      </c>
      <c r="N10240" s="13">
        <v>0.18</v>
      </c>
      <c r="O10240" s="13">
        <v>0</v>
      </c>
      <c r="P10240" s="12" t="str">
        <f>LEFT(Tabela2[[#This Row],[Código]],2)</f>
        <v>90</v>
      </c>
    </row>
    <row r="10241" spans="2:16" ht="15" customHeight="1" x14ac:dyDescent="0.25">
      <c r="B10241" s="36" t="str">
        <f>LOOKUP(Tabela2[[#This Row],[RESUMO]],Tabela3[Grupo],Tabela3[Meus produtos])</f>
        <v>Não</v>
      </c>
      <c r="C10241" s="30" t="s">
        <v>9657</v>
      </c>
      <c r="D10241" t="s">
        <v>21238</v>
      </c>
      <c r="E10241" t="s">
        <v>11853</v>
      </c>
      <c r="F10241" s="30" t="s">
        <v>20282</v>
      </c>
      <c r="G10241">
        <v>10.95</v>
      </c>
      <c r="H10241">
        <v>8.9499999999999993</v>
      </c>
      <c r="I10241">
        <v>18</v>
      </c>
      <c r="J10241">
        <v>0</v>
      </c>
      <c r="K10241" s="13">
        <v>0.379</v>
      </c>
      <c r="L10241" s="13">
        <v>8.9499999999999996E-2</v>
      </c>
      <c r="M10241" s="13">
        <v>0.10949999999999999</v>
      </c>
      <c r="N10241" s="13">
        <v>0.18</v>
      </c>
      <c r="O10241" s="13">
        <v>0</v>
      </c>
      <c r="P10241" s="12" t="str">
        <f>LEFT(Tabela2[[#This Row],[Código]],2)</f>
        <v>90</v>
      </c>
    </row>
    <row r="10242" spans="2:16" ht="15" customHeight="1" x14ac:dyDescent="0.25">
      <c r="B10242" s="36" t="str">
        <f>LOOKUP(Tabela2[[#This Row],[RESUMO]],Tabela3[Grupo],Tabela3[Meus produtos])</f>
        <v>Não</v>
      </c>
      <c r="C10242" s="30" t="s">
        <v>9658</v>
      </c>
      <c r="D10242" t="s">
        <v>21238</v>
      </c>
      <c r="E10242" t="s">
        <v>11853</v>
      </c>
      <c r="F10242" s="30" t="s">
        <v>20283</v>
      </c>
      <c r="G10242">
        <v>10.95</v>
      </c>
      <c r="H10242">
        <v>8.9499999999999993</v>
      </c>
      <c r="I10242">
        <v>18</v>
      </c>
      <c r="J10242">
        <v>0</v>
      </c>
      <c r="K10242" s="13">
        <v>0.379</v>
      </c>
      <c r="L10242" s="13">
        <v>8.9499999999999996E-2</v>
      </c>
      <c r="M10242" s="13">
        <v>0.10949999999999999</v>
      </c>
      <c r="N10242" s="13">
        <v>0.18</v>
      </c>
      <c r="O10242" s="13">
        <v>0</v>
      </c>
      <c r="P10242" s="12" t="str">
        <f>LEFT(Tabela2[[#This Row],[Código]],2)</f>
        <v>90</v>
      </c>
    </row>
    <row r="10243" spans="2:16" ht="15" customHeight="1" x14ac:dyDescent="0.25">
      <c r="B10243" s="36" t="str">
        <f>LOOKUP(Tabela2[[#This Row],[RESUMO]],Tabela3[Grupo],Tabela3[Meus produtos])</f>
        <v>Não</v>
      </c>
      <c r="C10243" s="30" t="s">
        <v>9659</v>
      </c>
      <c r="D10243" t="s">
        <v>21238</v>
      </c>
      <c r="E10243" t="s">
        <v>11853</v>
      </c>
      <c r="F10243" s="30" t="s">
        <v>20284</v>
      </c>
      <c r="G10243">
        <v>14.45</v>
      </c>
      <c r="H10243">
        <v>8.9499999999999993</v>
      </c>
      <c r="I10243">
        <v>18</v>
      </c>
      <c r="J10243">
        <v>0</v>
      </c>
      <c r="K10243" s="13">
        <v>0.41399999999999998</v>
      </c>
      <c r="L10243" s="13">
        <v>8.9499999999999996E-2</v>
      </c>
      <c r="M10243" s="13">
        <v>0.14449999999999999</v>
      </c>
      <c r="N10243" s="13">
        <v>0.18</v>
      </c>
      <c r="O10243" s="13">
        <v>0</v>
      </c>
      <c r="P10243" s="12" t="str">
        <f>LEFT(Tabela2[[#This Row],[Código]],2)</f>
        <v>90</v>
      </c>
    </row>
    <row r="10244" spans="2:16" ht="15" customHeight="1" x14ac:dyDescent="0.25">
      <c r="B10244" s="36" t="str">
        <f>LOOKUP(Tabela2[[#This Row],[RESUMO]],Tabela3[Grupo],Tabela3[Meus produtos])</f>
        <v>Não</v>
      </c>
      <c r="C10244" s="30" t="s">
        <v>9660</v>
      </c>
      <c r="D10244" t="s">
        <v>21238</v>
      </c>
      <c r="E10244" t="s">
        <v>11853</v>
      </c>
      <c r="F10244" s="30" t="s">
        <v>9661</v>
      </c>
      <c r="G10244">
        <v>10.95</v>
      </c>
      <c r="H10244">
        <v>8.9499999999999993</v>
      </c>
      <c r="I10244">
        <v>18</v>
      </c>
      <c r="J10244">
        <v>0</v>
      </c>
      <c r="K10244" s="13">
        <v>0.379</v>
      </c>
      <c r="L10244" s="13">
        <v>8.9499999999999996E-2</v>
      </c>
      <c r="M10244" s="13">
        <v>0.10949999999999999</v>
      </c>
      <c r="N10244" s="13">
        <v>0.18</v>
      </c>
      <c r="O10244" s="13">
        <v>0</v>
      </c>
      <c r="P10244" s="12" t="str">
        <f>LEFT(Tabela2[[#This Row],[Código]],2)</f>
        <v>90</v>
      </c>
    </row>
    <row r="10245" spans="2:16" ht="15" customHeight="1" x14ac:dyDescent="0.25">
      <c r="B10245" s="36" t="str">
        <f>LOOKUP(Tabela2[[#This Row],[RESUMO]],Tabela3[Grupo],Tabela3[Meus produtos])</f>
        <v>Não</v>
      </c>
      <c r="C10245" s="30" t="s">
        <v>9662</v>
      </c>
      <c r="D10245" t="s">
        <v>21238</v>
      </c>
      <c r="E10245" t="s">
        <v>11853</v>
      </c>
      <c r="F10245" s="30" t="s">
        <v>9663</v>
      </c>
      <c r="G10245">
        <v>10.95</v>
      </c>
      <c r="H10245">
        <v>8.9499999999999993</v>
      </c>
      <c r="I10245">
        <v>18</v>
      </c>
      <c r="J10245">
        <v>0</v>
      </c>
      <c r="K10245" s="13">
        <v>0.379</v>
      </c>
      <c r="L10245" s="13">
        <v>8.9499999999999996E-2</v>
      </c>
      <c r="M10245" s="13">
        <v>0.10949999999999999</v>
      </c>
      <c r="N10245" s="13">
        <v>0.18</v>
      </c>
      <c r="O10245" s="13">
        <v>0</v>
      </c>
      <c r="P10245" s="12" t="str">
        <f>LEFT(Tabela2[[#This Row],[Código]],2)</f>
        <v>90</v>
      </c>
    </row>
    <row r="10246" spans="2:16" ht="15" customHeight="1" x14ac:dyDescent="0.25">
      <c r="B10246" s="36" t="str">
        <f>LOOKUP(Tabela2[[#This Row],[RESUMO]],Tabela3[Grupo],Tabela3[Meus produtos])</f>
        <v>Não</v>
      </c>
      <c r="C10246" s="30" t="s">
        <v>9664</v>
      </c>
      <c r="D10246" t="s">
        <v>21238</v>
      </c>
      <c r="E10246" t="s">
        <v>11853</v>
      </c>
      <c r="F10246" s="30" t="s">
        <v>20285</v>
      </c>
      <c r="G10246">
        <v>15.3</v>
      </c>
      <c r="H10246">
        <v>8.9499999999999993</v>
      </c>
      <c r="I10246">
        <v>18</v>
      </c>
      <c r="J10246">
        <v>0</v>
      </c>
      <c r="K10246" s="13">
        <v>0.42249999999999999</v>
      </c>
      <c r="L10246" s="13">
        <v>8.9499999999999996E-2</v>
      </c>
      <c r="M10246" s="13">
        <v>0.153</v>
      </c>
      <c r="N10246" s="13">
        <v>0.18</v>
      </c>
      <c r="O10246" s="13">
        <v>0</v>
      </c>
      <c r="P10246" s="12" t="str">
        <f>LEFT(Tabela2[[#This Row],[Código]],2)</f>
        <v>90</v>
      </c>
    </row>
    <row r="10247" spans="2:16" ht="15" customHeight="1" x14ac:dyDescent="0.25">
      <c r="B10247" s="36" t="str">
        <f>LOOKUP(Tabela2[[#This Row],[RESUMO]],Tabela3[Grupo],Tabela3[Meus produtos])</f>
        <v>Não</v>
      </c>
      <c r="C10247" s="30" t="s">
        <v>9664</v>
      </c>
      <c r="D10247" t="s">
        <v>124</v>
      </c>
      <c r="E10247" t="s">
        <v>11853</v>
      </c>
      <c r="F10247" s="30" t="s">
        <v>21591</v>
      </c>
      <c r="G10247">
        <v>10.55</v>
      </c>
      <c r="H10247">
        <v>4.2</v>
      </c>
      <c r="I10247">
        <v>18</v>
      </c>
      <c r="J10247">
        <v>0</v>
      </c>
      <c r="K10247" s="13">
        <v>0.32750000000000001</v>
      </c>
      <c r="L10247" s="13">
        <v>4.2000000000000003E-2</v>
      </c>
      <c r="M10247" s="13">
        <v>0.10550000000000001</v>
      </c>
      <c r="N10247" s="13">
        <v>0.18</v>
      </c>
      <c r="O10247" s="13">
        <v>0</v>
      </c>
      <c r="P10247" s="12" t="str">
        <f>LEFT(Tabela2[[#This Row],[Código]],2)</f>
        <v>90</v>
      </c>
    </row>
    <row r="10248" spans="2:16" ht="15" customHeight="1" x14ac:dyDescent="0.25">
      <c r="B10248" s="36" t="str">
        <f>LOOKUP(Tabela2[[#This Row],[RESUMO]],Tabela3[Grupo],Tabela3[Meus produtos])</f>
        <v>Não</v>
      </c>
      <c r="C10248" s="30" t="s">
        <v>9665</v>
      </c>
      <c r="D10248" t="s">
        <v>21238</v>
      </c>
      <c r="E10248" t="s">
        <v>11853</v>
      </c>
      <c r="F10248" s="30" t="s">
        <v>20286</v>
      </c>
      <c r="G10248">
        <v>15.3</v>
      </c>
      <c r="H10248">
        <v>8.9499999999999993</v>
      </c>
      <c r="I10248">
        <v>18</v>
      </c>
      <c r="J10248">
        <v>0</v>
      </c>
      <c r="K10248" s="13">
        <v>0.42249999999999999</v>
      </c>
      <c r="L10248" s="13">
        <v>8.9499999999999996E-2</v>
      </c>
      <c r="M10248" s="13">
        <v>0.153</v>
      </c>
      <c r="N10248" s="13">
        <v>0.18</v>
      </c>
      <c r="O10248" s="13">
        <v>0</v>
      </c>
      <c r="P10248" s="12" t="str">
        <f>LEFT(Tabela2[[#This Row],[Código]],2)</f>
        <v>90</v>
      </c>
    </row>
    <row r="10249" spans="2:16" ht="15" customHeight="1" x14ac:dyDescent="0.25">
      <c r="B10249" s="36" t="str">
        <f>LOOKUP(Tabela2[[#This Row],[RESUMO]],Tabela3[Grupo],Tabela3[Meus produtos])</f>
        <v>Não</v>
      </c>
      <c r="C10249" s="30" t="s">
        <v>9666</v>
      </c>
      <c r="D10249" t="s">
        <v>21238</v>
      </c>
      <c r="E10249" t="s">
        <v>11853</v>
      </c>
      <c r="F10249" s="30" t="s">
        <v>20287</v>
      </c>
      <c r="G10249">
        <v>14.45</v>
      </c>
      <c r="H10249">
        <v>8.9499999999999993</v>
      </c>
      <c r="I10249">
        <v>18</v>
      </c>
      <c r="J10249">
        <v>0</v>
      </c>
      <c r="K10249" s="13">
        <v>0.41399999999999998</v>
      </c>
      <c r="L10249" s="13">
        <v>8.9499999999999996E-2</v>
      </c>
      <c r="M10249" s="13">
        <v>0.14449999999999999</v>
      </c>
      <c r="N10249" s="13">
        <v>0.18</v>
      </c>
      <c r="O10249" s="13">
        <v>0</v>
      </c>
      <c r="P10249" s="12" t="str">
        <f>LEFT(Tabela2[[#This Row],[Código]],2)</f>
        <v>90</v>
      </c>
    </row>
    <row r="10250" spans="2:16" ht="15" customHeight="1" x14ac:dyDescent="0.25">
      <c r="B10250" s="36" t="str">
        <f>LOOKUP(Tabela2[[#This Row],[RESUMO]],Tabela3[Grupo],Tabela3[Meus produtos])</f>
        <v>Não</v>
      </c>
      <c r="C10250" s="30" t="s">
        <v>9667</v>
      </c>
      <c r="D10250" t="s">
        <v>21238</v>
      </c>
      <c r="E10250" t="s">
        <v>11853</v>
      </c>
      <c r="F10250" s="30" t="s">
        <v>20288</v>
      </c>
      <c r="G10250">
        <v>14.88</v>
      </c>
      <c r="H10250">
        <v>8.9499999999999993</v>
      </c>
      <c r="I10250">
        <v>18</v>
      </c>
      <c r="J10250">
        <v>0</v>
      </c>
      <c r="K10250" s="13">
        <v>0.41830000000000001</v>
      </c>
      <c r="L10250" s="13">
        <v>8.9499999999999996E-2</v>
      </c>
      <c r="M10250" s="13">
        <v>0.14880000000000002</v>
      </c>
      <c r="N10250" s="13">
        <v>0.18</v>
      </c>
      <c r="O10250" s="13">
        <v>0</v>
      </c>
      <c r="P10250" s="12" t="str">
        <f>LEFT(Tabela2[[#This Row],[Código]],2)</f>
        <v>90</v>
      </c>
    </row>
    <row r="10251" spans="2:16" ht="15" customHeight="1" x14ac:dyDescent="0.25">
      <c r="B10251" s="36" t="str">
        <f>LOOKUP(Tabela2[[#This Row],[RESUMO]],Tabela3[Grupo],Tabela3[Meus produtos])</f>
        <v>Não</v>
      </c>
      <c r="C10251" s="30" t="s">
        <v>9668</v>
      </c>
      <c r="D10251" t="s">
        <v>21238</v>
      </c>
      <c r="E10251" t="s">
        <v>11853</v>
      </c>
      <c r="F10251" s="30" t="s">
        <v>20289</v>
      </c>
      <c r="G10251">
        <v>11.06</v>
      </c>
      <c r="H10251">
        <v>5.56</v>
      </c>
      <c r="I10251">
        <v>12</v>
      </c>
      <c r="J10251">
        <v>0</v>
      </c>
      <c r="K10251" s="13">
        <v>0.28620000000000001</v>
      </c>
      <c r="L10251" s="13">
        <v>5.5599999999999997E-2</v>
      </c>
      <c r="M10251" s="13">
        <v>0.1106</v>
      </c>
      <c r="N10251" s="13">
        <v>0.12</v>
      </c>
      <c r="O10251" s="13">
        <v>0</v>
      </c>
      <c r="P10251" s="12" t="str">
        <f>LEFT(Tabela2[[#This Row],[Código]],2)</f>
        <v>90</v>
      </c>
    </row>
    <row r="10252" spans="2:16" ht="15" customHeight="1" x14ac:dyDescent="0.25">
      <c r="B10252" s="36" t="str">
        <f>LOOKUP(Tabela2[[#This Row],[RESUMO]],Tabela3[Grupo],Tabela3[Meus produtos])</f>
        <v>Não</v>
      </c>
      <c r="C10252" s="30" t="s">
        <v>9669</v>
      </c>
      <c r="D10252" t="s">
        <v>21238</v>
      </c>
      <c r="E10252" t="s">
        <v>11853</v>
      </c>
      <c r="F10252" s="30" t="s">
        <v>20290</v>
      </c>
      <c r="G10252">
        <v>7.56</v>
      </c>
      <c r="H10252">
        <v>5.56</v>
      </c>
      <c r="I10252">
        <v>12</v>
      </c>
      <c r="J10252">
        <v>0</v>
      </c>
      <c r="K10252" s="13">
        <v>0.25119999999999998</v>
      </c>
      <c r="L10252" s="13">
        <v>5.5599999999999997E-2</v>
      </c>
      <c r="M10252" s="13">
        <v>7.5600000000000001E-2</v>
      </c>
      <c r="N10252" s="13">
        <v>0.12</v>
      </c>
      <c r="O10252" s="13">
        <v>0</v>
      </c>
      <c r="P10252" s="12" t="str">
        <f>LEFT(Tabela2[[#This Row],[Código]],2)</f>
        <v>90</v>
      </c>
    </row>
    <row r="10253" spans="2:16" ht="15" customHeight="1" x14ac:dyDescent="0.25">
      <c r="B10253" s="36" t="str">
        <f>LOOKUP(Tabela2[[#This Row],[RESUMO]],Tabela3[Grupo],Tabela3[Meus produtos])</f>
        <v>Não</v>
      </c>
      <c r="C10253" s="30" t="s">
        <v>9670</v>
      </c>
      <c r="D10253" t="s">
        <v>21238</v>
      </c>
      <c r="E10253" t="s">
        <v>11853</v>
      </c>
      <c r="F10253" s="30" t="s">
        <v>20291</v>
      </c>
      <c r="G10253">
        <v>7.56</v>
      </c>
      <c r="H10253">
        <v>5.56</v>
      </c>
      <c r="I10253">
        <v>18</v>
      </c>
      <c r="J10253">
        <v>0</v>
      </c>
      <c r="K10253" s="13">
        <v>0.31119999999999998</v>
      </c>
      <c r="L10253" s="13">
        <v>5.5599999999999997E-2</v>
      </c>
      <c r="M10253" s="13">
        <v>7.5600000000000001E-2</v>
      </c>
      <c r="N10253" s="13">
        <v>0.18</v>
      </c>
      <c r="O10253" s="13">
        <v>0</v>
      </c>
      <c r="P10253" s="12" t="str">
        <f>LEFT(Tabela2[[#This Row],[Código]],2)</f>
        <v>90</v>
      </c>
    </row>
    <row r="10254" spans="2:16" ht="15" customHeight="1" x14ac:dyDescent="0.25">
      <c r="B10254" s="36" t="str">
        <f>LOOKUP(Tabela2[[#This Row],[RESUMO]],Tabela3[Grupo],Tabela3[Meus produtos])</f>
        <v>Não</v>
      </c>
      <c r="C10254" s="30" t="s">
        <v>9671</v>
      </c>
      <c r="D10254" t="s">
        <v>21238</v>
      </c>
      <c r="E10254" t="s">
        <v>11853</v>
      </c>
      <c r="F10254" s="30" t="s">
        <v>20292</v>
      </c>
      <c r="G10254">
        <v>7.56</v>
      </c>
      <c r="H10254">
        <v>5.56</v>
      </c>
      <c r="I10254">
        <v>12</v>
      </c>
      <c r="J10254">
        <v>0</v>
      </c>
      <c r="K10254" s="13">
        <v>0.25119999999999998</v>
      </c>
      <c r="L10254" s="13">
        <v>5.5599999999999997E-2</v>
      </c>
      <c r="M10254" s="13">
        <v>7.5600000000000001E-2</v>
      </c>
      <c r="N10254" s="13">
        <v>0.12</v>
      </c>
      <c r="O10254" s="13">
        <v>0</v>
      </c>
      <c r="P10254" s="12" t="str">
        <f>LEFT(Tabela2[[#This Row],[Código]],2)</f>
        <v>90</v>
      </c>
    </row>
    <row r="10255" spans="2:16" ht="15" customHeight="1" x14ac:dyDescent="0.25">
      <c r="B10255" s="36" t="str">
        <f>LOOKUP(Tabela2[[#This Row],[RESUMO]],Tabela3[Grupo],Tabela3[Meus produtos])</f>
        <v>Não</v>
      </c>
      <c r="C10255" s="30" t="s">
        <v>9672</v>
      </c>
      <c r="D10255" t="s">
        <v>21238</v>
      </c>
      <c r="E10255" t="s">
        <v>11853</v>
      </c>
      <c r="F10255" s="30" t="s">
        <v>20293</v>
      </c>
      <c r="G10255">
        <v>7.56</v>
      </c>
      <c r="H10255">
        <v>5.56</v>
      </c>
      <c r="I10255">
        <v>18</v>
      </c>
      <c r="J10255">
        <v>0</v>
      </c>
      <c r="K10255" s="13">
        <v>0.31119999999999998</v>
      </c>
      <c r="L10255" s="13">
        <v>5.5599999999999997E-2</v>
      </c>
      <c r="M10255" s="13">
        <v>7.5600000000000001E-2</v>
      </c>
      <c r="N10255" s="13">
        <v>0.18</v>
      </c>
      <c r="O10255" s="13">
        <v>0</v>
      </c>
      <c r="P10255" s="12" t="str">
        <f>LEFT(Tabela2[[#This Row],[Código]],2)</f>
        <v>90</v>
      </c>
    </row>
    <row r="10256" spans="2:16" ht="15" customHeight="1" x14ac:dyDescent="0.25">
      <c r="B10256" s="36" t="str">
        <f>LOOKUP(Tabela2[[#This Row],[RESUMO]],Tabela3[Grupo],Tabela3[Meus produtos])</f>
        <v>Não</v>
      </c>
      <c r="C10256" s="30" t="s">
        <v>9673</v>
      </c>
      <c r="D10256" t="s">
        <v>21238</v>
      </c>
      <c r="E10256" t="s">
        <v>11853</v>
      </c>
      <c r="F10256" s="30" t="s">
        <v>20294</v>
      </c>
      <c r="G10256">
        <v>11.06</v>
      </c>
      <c r="H10256">
        <v>5.56</v>
      </c>
      <c r="I10256">
        <v>12</v>
      </c>
      <c r="J10256">
        <v>0</v>
      </c>
      <c r="K10256" s="13">
        <v>0.28620000000000001</v>
      </c>
      <c r="L10256" s="13">
        <v>5.5599999999999997E-2</v>
      </c>
      <c r="M10256" s="13">
        <v>0.1106</v>
      </c>
      <c r="N10256" s="13">
        <v>0.12</v>
      </c>
      <c r="O10256" s="13">
        <v>0</v>
      </c>
      <c r="P10256" s="12" t="str">
        <f>LEFT(Tabela2[[#This Row],[Código]],2)</f>
        <v>90</v>
      </c>
    </row>
    <row r="10257" spans="2:16" ht="15" customHeight="1" x14ac:dyDescent="0.25">
      <c r="B10257" s="36" t="str">
        <f>LOOKUP(Tabela2[[#This Row],[RESUMO]],Tabela3[Grupo],Tabela3[Meus produtos])</f>
        <v>Não</v>
      </c>
      <c r="C10257" s="30" t="s">
        <v>9674</v>
      </c>
      <c r="D10257" t="s">
        <v>21238</v>
      </c>
      <c r="E10257" t="s">
        <v>11853</v>
      </c>
      <c r="F10257" s="30" t="s">
        <v>20295</v>
      </c>
      <c r="G10257">
        <v>7.56</v>
      </c>
      <c r="H10257">
        <v>5.56</v>
      </c>
      <c r="I10257">
        <v>18</v>
      </c>
      <c r="J10257">
        <v>0</v>
      </c>
      <c r="K10257" s="13">
        <v>0.31119999999999998</v>
      </c>
      <c r="L10257" s="13">
        <v>5.5599999999999997E-2</v>
      </c>
      <c r="M10257" s="13">
        <v>7.5600000000000001E-2</v>
      </c>
      <c r="N10257" s="13">
        <v>0.18</v>
      </c>
      <c r="O10257" s="13">
        <v>0</v>
      </c>
      <c r="P10257" s="12" t="str">
        <f>LEFT(Tabela2[[#This Row],[Código]],2)</f>
        <v>90</v>
      </c>
    </row>
    <row r="10258" spans="2:16" ht="15" customHeight="1" x14ac:dyDescent="0.25">
      <c r="B10258" s="36" t="str">
        <f>LOOKUP(Tabela2[[#This Row],[RESUMO]],Tabela3[Grupo],Tabela3[Meus produtos])</f>
        <v>Não</v>
      </c>
      <c r="C10258" s="30" t="s">
        <v>9675</v>
      </c>
      <c r="D10258" t="s">
        <v>21238</v>
      </c>
      <c r="E10258" t="s">
        <v>11853</v>
      </c>
      <c r="F10258" s="30" t="s">
        <v>20296</v>
      </c>
      <c r="G10258">
        <v>11.06</v>
      </c>
      <c r="H10258">
        <v>5.56</v>
      </c>
      <c r="I10258">
        <v>18</v>
      </c>
      <c r="J10258">
        <v>0</v>
      </c>
      <c r="K10258" s="13">
        <v>0.34620000000000001</v>
      </c>
      <c r="L10258" s="13">
        <v>5.5599999999999997E-2</v>
      </c>
      <c r="M10258" s="13">
        <v>0.1106</v>
      </c>
      <c r="N10258" s="13">
        <v>0.18</v>
      </c>
      <c r="O10258" s="13">
        <v>0</v>
      </c>
      <c r="P10258" s="12" t="str">
        <f>LEFT(Tabela2[[#This Row],[Código]],2)</f>
        <v>90</v>
      </c>
    </row>
    <row r="10259" spans="2:16" ht="15" customHeight="1" x14ac:dyDescent="0.25">
      <c r="B10259" s="36" t="str">
        <f>LOOKUP(Tabela2[[#This Row],[RESUMO]],Tabela3[Grupo],Tabela3[Meus produtos])</f>
        <v>Não</v>
      </c>
      <c r="C10259" s="30" t="s">
        <v>9676</v>
      </c>
      <c r="D10259" t="s">
        <v>21238</v>
      </c>
      <c r="E10259" t="s">
        <v>11853</v>
      </c>
      <c r="F10259" s="30" t="s">
        <v>20297</v>
      </c>
      <c r="G10259">
        <v>6.2</v>
      </c>
      <c r="H10259">
        <v>4.2</v>
      </c>
      <c r="I10259">
        <v>12</v>
      </c>
      <c r="J10259">
        <v>0</v>
      </c>
      <c r="K10259" s="13">
        <v>0.224</v>
      </c>
      <c r="L10259" s="13">
        <v>4.2000000000000003E-2</v>
      </c>
      <c r="M10259" s="13">
        <v>6.2E-2</v>
      </c>
      <c r="N10259" s="13">
        <v>0.12</v>
      </c>
      <c r="O10259" s="13">
        <v>0</v>
      </c>
      <c r="P10259" s="12" t="str">
        <f>LEFT(Tabela2[[#This Row],[Código]],2)</f>
        <v>90</v>
      </c>
    </row>
    <row r="10260" spans="2:16" ht="15" customHeight="1" x14ac:dyDescent="0.25">
      <c r="B10260" s="36" t="str">
        <f>LOOKUP(Tabela2[[#This Row],[RESUMO]],Tabela3[Grupo],Tabela3[Meus produtos])</f>
        <v>Não</v>
      </c>
      <c r="C10260" s="30" t="s">
        <v>9677</v>
      </c>
      <c r="D10260" t="s">
        <v>21238</v>
      </c>
      <c r="E10260" t="s">
        <v>11853</v>
      </c>
      <c r="F10260" s="30" t="s">
        <v>20298</v>
      </c>
      <c r="G10260">
        <v>9.6999999999999993</v>
      </c>
      <c r="H10260">
        <v>4.2</v>
      </c>
      <c r="I10260">
        <v>12</v>
      </c>
      <c r="J10260">
        <v>0</v>
      </c>
      <c r="K10260" s="13">
        <v>0.25900000000000001</v>
      </c>
      <c r="L10260" s="13">
        <v>4.2000000000000003E-2</v>
      </c>
      <c r="M10260" s="13">
        <v>9.6999999999999989E-2</v>
      </c>
      <c r="N10260" s="13">
        <v>0.12</v>
      </c>
      <c r="O10260" s="13">
        <v>0</v>
      </c>
      <c r="P10260" s="12" t="str">
        <f>LEFT(Tabela2[[#This Row],[Código]],2)</f>
        <v>90</v>
      </c>
    </row>
    <row r="10261" spans="2:16" ht="15" customHeight="1" x14ac:dyDescent="0.25">
      <c r="B10261" s="36" t="str">
        <f>LOOKUP(Tabela2[[#This Row],[RESUMO]],Tabela3[Grupo],Tabela3[Meus produtos])</f>
        <v>Não</v>
      </c>
      <c r="C10261" s="30" t="s">
        <v>9678</v>
      </c>
      <c r="D10261" t="s">
        <v>21238</v>
      </c>
      <c r="E10261" t="s">
        <v>11853</v>
      </c>
      <c r="F10261" s="30" t="s">
        <v>20299</v>
      </c>
      <c r="G10261">
        <v>7.56</v>
      </c>
      <c r="H10261">
        <v>5.56</v>
      </c>
      <c r="I10261">
        <v>18</v>
      </c>
      <c r="J10261">
        <v>0</v>
      </c>
      <c r="K10261" s="13">
        <v>0.31119999999999998</v>
      </c>
      <c r="L10261" s="13">
        <v>5.5599999999999997E-2</v>
      </c>
      <c r="M10261" s="13">
        <v>7.5600000000000001E-2</v>
      </c>
      <c r="N10261" s="13">
        <v>0.18</v>
      </c>
      <c r="O10261" s="13">
        <v>0</v>
      </c>
      <c r="P10261" s="12" t="str">
        <f>LEFT(Tabela2[[#This Row],[Código]],2)</f>
        <v>90</v>
      </c>
    </row>
    <row r="10262" spans="2:16" ht="15" customHeight="1" x14ac:dyDescent="0.25">
      <c r="B10262" s="36" t="str">
        <f>LOOKUP(Tabela2[[#This Row],[RESUMO]],Tabela3[Grupo],Tabela3[Meus produtos])</f>
        <v>Não</v>
      </c>
      <c r="C10262" s="30" t="s">
        <v>9679</v>
      </c>
      <c r="D10262" t="s">
        <v>21238</v>
      </c>
      <c r="E10262" t="s">
        <v>11853</v>
      </c>
      <c r="F10262" s="30" t="s">
        <v>20300</v>
      </c>
      <c r="G10262">
        <v>11.06</v>
      </c>
      <c r="H10262">
        <v>5.56</v>
      </c>
      <c r="I10262">
        <v>18</v>
      </c>
      <c r="J10262">
        <v>0</v>
      </c>
      <c r="K10262" s="13">
        <v>0.34620000000000001</v>
      </c>
      <c r="L10262" s="13">
        <v>5.5599999999999997E-2</v>
      </c>
      <c r="M10262" s="13">
        <v>0.1106</v>
      </c>
      <c r="N10262" s="13">
        <v>0.18</v>
      </c>
      <c r="O10262" s="13">
        <v>0</v>
      </c>
      <c r="P10262" s="12" t="str">
        <f>LEFT(Tabela2[[#This Row],[Código]],2)</f>
        <v>90</v>
      </c>
    </row>
    <row r="10263" spans="2:16" ht="15" customHeight="1" x14ac:dyDescent="0.25">
      <c r="B10263" s="36" t="str">
        <f>LOOKUP(Tabela2[[#This Row],[RESUMO]],Tabela3[Grupo],Tabela3[Meus produtos])</f>
        <v>Não</v>
      </c>
      <c r="C10263" s="30" t="s">
        <v>9680</v>
      </c>
      <c r="D10263" t="s">
        <v>21238</v>
      </c>
      <c r="E10263" t="s">
        <v>11853</v>
      </c>
      <c r="F10263" s="30" t="s">
        <v>20301</v>
      </c>
      <c r="G10263">
        <v>14.27</v>
      </c>
      <c r="H10263">
        <v>7.92</v>
      </c>
      <c r="I10263">
        <v>18</v>
      </c>
      <c r="J10263">
        <v>0</v>
      </c>
      <c r="K10263" s="13">
        <v>0.40189999999999998</v>
      </c>
      <c r="L10263" s="13">
        <v>7.9199999999999993E-2</v>
      </c>
      <c r="M10263" s="13">
        <v>0.14269999999999999</v>
      </c>
      <c r="N10263" s="13">
        <v>0.18</v>
      </c>
      <c r="O10263" s="13">
        <v>0</v>
      </c>
      <c r="P10263" s="12" t="str">
        <f>LEFT(Tabela2[[#This Row],[Código]],2)</f>
        <v>90</v>
      </c>
    </row>
    <row r="10264" spans="2:16" ht="15" customHeight="1" x14ac:dyDescent="0.25">
      <c r="B10264" s="36" t="str">
        <f>LOOKUP(Tabela2[[#This Row],[RESUMO]],Tabela3[Grupo],Tabela3[Meus produtos])</f>
        <v>Não</v>
      </c>
      <c r="C10264" s="30" t="s">
        <v>9681</v>
      </c>
      <c r="D10264" t="s">
        <v>21238</v>
      </c>
      <c r="E10264" t="s">
        <v>11853</v>
      </c>
      <c r="F10264" s="30" t="s">
        <v>20302</v>
      </c>
      <c r="G10264">
        <v>13.42</v>
      </c>
      <c r="H10264">
        <v>7.92</v>
      </c>
      <c r="I10264">
        <v>18</v>
      </c>
      <c r="J10264">
        <v>0</v>
      </c>
      <c r="K10264" s="13">
        <v>0.39339999999999997</v>
      </c>
      <c r="L10264" s="13">
        <v>7.9199999999999993E-2</v>
      </c>
      <c r="M10264" s="13">
        <v>0.13419999999999999</v>
      </c>
      <c r="N10264" s="13">
        <v>0.18</v>
      </c>
      <c r="O10264" s="13">
        <v>0</v>
      </c>
      <c r="P10264" s="12" t="str">
        <f>LEFT(Tabela2[[#This Row],[Código]],2)</f>
        <v>90</v>
      </c>
    </row>
    <row r="10265" spans="2:16" ht="15" customHeight="1" x14ac:dyDescent="0.25">
      <c r="B10265" s="36" t="str">
        <f>LOOKUP(Tabela2[[#This Row],[RESUMO]],Tabela3[Grupo],Tabela3[Meus produtos])</f>
        <v>Não</v>
      </c>
      <c r="C10265" s="30" t="s">
        <v>9682</v>
      </c>
      <c r="D10265" t="s">
        <v>21238</v>
      </c>
      <c r="E10265" t="s">
        <v>11853</v>
      </c>
      <c r="F10265" s="30" t="s">
        <v>20303</v>
      </c>
      <c r="G10265">
        <v>13.42</v>
      </c>
      <c r="H10265">
        <v>7.92</v>
      </c>
      <c r="I10265">
        <v>18</v>
      </c>
      <c r="J10265">
        <v>0</v>
      </c>
      <c r="K10265" s="13">
        <v>0.39339999999999997</v>
      </c>
      <c r="L10265" s="13">
        <v>7.9199999999999993E-2</v>
      </c>
      <c r="M10265" s="13">
        <v>0.13419999999999999</v>
      </c>
      <c r="N10265" s="13">
        <v>0.18</v>
      </c>
      <c r="O10265" s="13">
        <v>0</v>
      </c>
      <c r="P10265" s="12" t="str">
        <f>LEFT(Tabela2[[#This Row],[Código]],2)</f>
        <v>90</v>
      </c>
    </row>
    <row r="10266" spans="2:16" ht="15" customHeight="1" x14ac:dyDescent="0.25">
      <c r="B10266" s="36" t="str">
        <f>LOOKUP(Tabela2[[#This Row],[RESUMO]],Tabela3[Grupo],Tabela3[Meus produtos])</f>
        <v>Não</v>
      </c>
      <c r="C10266" s="30" t="s">
        <v>9683</v>
      </c>
      <c r="D10266" t="s">
        <v>21238</v>
      </c>
      <c r="E10266" t="s">
        <v>11853</v>
      </c>
      <c r="F10266" s="30" t="s">
        <v>20304</v>
      </c>
      <c r="G10266">
        <v>7.56</v>
      </c>
      <c r="H10266">
        <v>5.56</v>
      </c>
      <c r="I10266">
        <v>12</v>
      </c>
      <c r="J10266">
        <v>0</v>
      </c>
      <c r="K10266" s="13">
        <v>0.25119999999999998</v>
      </c>
      <c r="L10266" s="13">
        <v>5.5599999999999997E-2</v>
      </c>
      <c r="M10266" s="13">
        <v>7.5600000000000001E-2</v>
      </c>
      <c r="N10266" s="13">
        <v>0.12</v>
      </c>
      <c r="O10266" s="13">
        <v>0</v>
      </c>
      <c r="P10266" s="12" t="str">
        <f>LEFT(Tabela2[[#This Row],[Código]],2)</f>
        <v>90</v>
      </c>
    </row>
    <row r="10267" spans="2:16" ht="15" customHeight="1" x14ac:dyDescent="0.25">
      <c r="B10267" s="36" t="str">
        <f>LOOKUP(Tabela2[[#This Row],[RESUMO]],Tabela3[Grupo],Tabela3[Meus produtos])</f>
        <v>Não</v>
      </c>
      <c r="C10267" s="30" t="s">
        <v>9684</v>
      </c>
      <c r="D10267" t="s">
        <v>21238</v>
      </c>
      <c r="E10267" t="s">
        <v>11853</v>
      </c>
      <c r="F10267" s="30" t="s">
        <v>20305</v>
      </c>
      <c r="G10267">
        <v>14.27</v>
      </c>
      <c r="H10267">
        <v>7.92</v>
      </c>
      <c r="I10267">
        <v>18</v>
      </c>
      <c r="J10267">
        <v>0</v>
      </c>
      <c r="K10267" s="13">
        <v>0.40189999999999998</v>
      </c>
      <c r="L10267" s="13">
        <v>7.9199999999999993E-2</v>
      </c>
      <c r="M10267" s="13">
        <v>0.14269999999999999</v>
      </c>
      <c r="N10267" s="13">
        <v>0.18</v>
      </c>
      <c r="O10267" s="13">
        <v>0</v>
      </c>
      <c r="P10267" s="12" t="str">
        <f>LEFT(Tabela2[[#This Row],[Código]],2)</f>
        <v>90</v>
      </c>
    </row>
    <row r="10268" spans="2:16" ht="15" customHeight="1" x14ac:dyDescent="0.25">
      <c r="B10268" s="36" t="str">
        <f>LOOKUP(Tabela2[[#This Row],[RESUMO]],Tabela3[Grupo],Tabela3[Meus produtos])</f>
        <v>Não</v>
      </c>
      <c r="C10268" s="30" t="s">
        <v>9684</v>
      </c>
      <c r="D10268" t="s">
        <v>124</v>
      </c>
      <c r="E10268" t="s">
        <v>11853</v>
      </c>
      <c r="F10268" s="30" t="s">
        <v>21592</v>
      </c>
      <c r="G10268">
        <v>11.91</v>
      </c>
      <c r="H10268">
        <v>5.56</v>
      </c>
      <c r="I10268">
        <v>18</v>
      </c>
      <c r="J10268">
        <v>0</v>
      </c>
      <c r="K10268" s="13">
        <v>0.35470000000000002</v>
      </c>
      <c r="L10268" s="13">
        <v>5.5599999999999997E-2</v>
      </c>
      <c r="M10268" s="13">
        <v>0.1191</v>
      </c>
      <c r="N10268" s="13">
        <v>0.18</v>
      </c>
      <c r="O10268" s="13">
        <v>0</v>
      </c>
      <c r="P10268" s="12" t="str">
        <f>LEFT(Tabela2[[#This Row],[Código]],2)</f>
        <v>90</v>
      </c>
    </row>
    <row r="10269" spans="2:16" ht="15" customHeight="1" x14ac:dyDescent="0.25">
      <c r="B10269" s="36" t="str">
        <f>LOOKUP(Tabela2[[#This Row],[RESUMO]],Tabela3[Grupo],Tabela3[Meus produtos])</f>
        <v>Não</v>
      </c>
      <c r="C10269" s="30" t="s">
        <v>9685</v>
      </c>
      <c r="D10269" t="s">
        <v>21238</v>
      </c>
      <c r="E10269" t="s">
        <v>11853</v>
      </c>
      <c r="F10269" s="30" t="s">
        <v>20306</v>
      </c>
      <c r="G10269">
        <v>13.42</v>
      </c>
      <c r="H10269">
        <v>7.92</v>
      </c>
      <c r="I10269">
        <v>18</v>
      </c>
      <c r="J10269">
        <v>0</v>
      </c>
      <c r="K10269" s="13">
        <v>0.39339999999999997</v>
      </c>
      <c r="L10269" s="13">
        <v>7.9199999999999993E-2</v>
      </c>
      <c r="M10269" s="13">
        <v>0.13419999999999999</v>
      </c>
      <c r="N10269" s="13">
        <v>0.18</v>
      </c>
      <c r="O10269" s="13">
        <v>0</v>
      </c>
      <c r="P10269" s="12" t="str">
        <f>LEFT(Tabela2[[#This Row],[Código]],2)</f>
        <v>90</v>
      </c>
    </row>
    <row r="10270" spans="2:16" ht="15" customHeight="1" x14ac:dyDescent="0.25">
      <c r="B10270" s="36" t="str">
        <f>LOOKUP(Tabela2[[#This Row],[RESUMO]],Tabela3[Grupo],Tabela3[Meus produtos])</f>
        <v>Não</v>
      </c>
      <c r="C10270" s="30" t="s">
        <v>9686</v>
      </c>
      <c r="D10270" t="s">
        <v>21238</v>
      </c>
      <c r="E10270" t="s">
        <v>11853</v>
      </c>
      <c r="F10270" s="30" t="s">
        <v>20307</v>
      </c>
      <c r="G10270">
        <v>11.06</v>
      </c>
      <c r="H10270">
        <v>5.56</v>
      </c>
      <c r="I10270">
        <v>18</v>
      </c>
      <c r="J10270">
        <v>0</v>
      </c>
      <c r="K10270" s="13">
        <v>0.34620000000000001</v>
      </c>
      <c r="L10270" s="13">
        <v>5.5599999999999997E-2</v>
      </c>
      <c r="M10270" s="13">
        <v>0.1106</v>
      </c>
      <c r="N10270" s="13">
        <v>0.18</v>
      </c>
      <c r="O10270" s="13">
        <v>0</v>
      </c>
      <c r="P10270" s="12" t="str">
        <f>LEFT(Tabela2[[#This Row],[Código]],2)</f>
        <v>90</v>
      </c>
    </row>
    <row r="10271" spans="2:16" ht="15" customHeight="1" x14ac:dyDescent="0.25">
      <c r="B10271" s="36" t="str">
        <f>LOOKUP(Tabela2[[#This Row],[RESUMO]],Tabela3[Grupo],Tabela3[Meus produtos])</f>
        <v>Não</v>
      </c>
      <c r="C10271" s="30" t="s">
        <v>9687</v>
      </c>
      <c r="D10271" t="s">
        <v>21238</v>
      </c>
      <c r="E10271" t="s">
        <v>11853</v>
      </c>
      <c r="F10271" s="30" t="s">
        <v>20308</v>
      </c>
      <c r="G10271">
        <v>7.56</v>
      </c>
      <c r="H10271">
        <v>5.56</v>
      </c>
      <c r="I10271">
        <v>18</v>
      </c>
      <c r="J10271">
        <v>0</v>
      </c>
      <c r="K10271" s="13">
        <v>0.31119999999999998</v>
      </c>
      <c r="L10271" s="13">
        <v>5.5599999999999997E-2</v>
      </c>
      <c r="M10271" s="13">
        <v>7.5600000000000001E-2</v>
      </c>
      <c r="N10271" s="13">
        <v>0.18</v>
      </c>
      <c r="O10271" s="13">
        <v>0</v>
      </c>
      <c r="P10271" s="12" t="str">
        <f>LEFT(Tabela2[[#This Row],[Código]],2)</f>
        <v>90</v>
      </c>
    </row>
    <row r="10272" spans="2:16" ht="15" customHeight="1" x14ac:dyDescent="0.25">
      <c r="B10272" s="36" t="str">
        <f>LOOKUP(Tabela2[[#This Row],[RESUMO]],Tabela3[Grupo],Tabela3[Meus produtos])</f>
        <v>Não</v>
      </c>
      <c r="C10272" s="30" t="s">
        <v>9688</v>
      </c>
      <c r="D10272" t="s">
        <v>21238</v>
      </c>
      <c r="E10272" t="s">
        <v>11853</v>
      </c>
      <c r="F10272" s="30" t="s">
        <v>20309</v>
      </c>
      <c r="G10272">
        <v>7.56</v>
      </c>
      <c r="H10272">
        <v>5.56</v>
      </c>
      <c r="I10272">
        <v>18</v>
      </c>
      <c r="J10272">
        <v>0</v>
      </c>
      <c r="K10272" s="13">
        <v>0.31119999999999998</v>
      </c>
      <c r="L10272" s="13">
        <v>5.5599999999999997E-2</v>
      </c>
      <c r="M10272" s="13">
        <v>7.5600000000000001E-2</v>
      </c>
      <c r="N10272" s="13">
        <v>0.18</v>
      </c>
      <c r="O10272" s="13">
        <v>0</v>
      </c>
      <c r="P10272" s="12" t="str">
        <f>LEFT(Tabela2[[#This Row],[Código]],2)</f>
        <v>90</v>
      </c>
    </row>
    <row r="10273" spans="2:16" ht="15" customHeight="1" x14ac:dyDescent="0.25">
      <c r="B10273" s="36" t="str">
        <f>LOOKUP(Tabela2[[#This Row],[RESUMO]],Tabela3[Grupo],Tabela3[Meus produtos])</f>
        <v>Não</v>
      </c>
      <c r="C10273" s="30" t="s">
        <v>9689</v>
      </c>
      <c r="D10273" t="s">
        <v>21238</v>
      </c>
      <c r="E10273" t="s">
        <v>11853</v>
      </c>
      <c r="F10273" s="30" t="s">
        <v>20310</v>
      </c>
      <c r="G10273">
        <v>7.56</v>
      </c>
      <c r="H10273">
        <v>5.56</v>
      </c>
      <c r="I10273">
        <v>18</v>
      </c>
      <c r="J10273">
        <v>0</v>
      </c>
      <c r="K10273" s="13">
        <v>0.31119999999999998</v>
      </c>
      <c r="L10273" s="13">
        <v>5.5599999999999997E-2</v>
      </c>
      <c r="M10273" s="13">
        <v>7.5600000000000001E-2</v>
      </c>
      <c r="N10273" s="13">
        <v>0.18</v>
      </c>
      <c r="O10273" s="13">
        <v>0</v>
      </c>
      <c r="P10273" s="12" t="str">
        <f>LEFT(Tabela2[[#This Row],[Código]],2)</f>
        <v>90</v>
      </c>
    </row>
    <row r="10274" spans="2:16" ht="15" customHeight="1" x14ac:dyDescent="0.25">
      <c r="B10274" s="36" t="str">
        <f>LOOKUP(Tabela2[[#This Row],[RESUMO]],Tabela3[Grupo],Tabela3[Meus produtos])</f>
        <v>Não</v>
      </c>
      <c r="C10274" s="30" t="s">
        <v>9690</v>
      </c>
      <c r="D10274" t="s">
        <v>21238</v>
      </c>
      <c r="E10274" t="s">
        <v>11853</v>
      </c>
      <c r="F10274" s="30" t="s">
        <v>20311</v>
      </c>
      <c r="G10274">
        <v>7.56</v>
      </c>
      <c r="H10274">
        <v>5.56</v>
      </c>
      <c r="I10274">
        <v>18</v>
      </c>
      <c r="J10274">
        <v>0</v>
      </c>
      <c r="K10274" s="13">
        <v>0.31119999999999998</v>
      </c>
      <c r="L10274" s="13">
        <v>5.5599999999999997E-2</v>
      </c>
      <c r="M10274" s="13">
        <v>7.5600000000000001E-2</v>
      </c>
      <c r="N10274" s="13">
        <v>0.18</v>
      </c>
      <c r="O10274" s="13">
        <v>0</v>
      </c>
      <c r="P10274" s="12" t="str">
        <f>LEFT(Tabela2[[#This Row],[Código]],2)</f>
        <v>90</v>
      </c>
    </row>
    <row r="10275" spans="2:16" ht="15" customHeight="1" x14ac:dyDescent="0.25">
      <c r="B10275" s="36" t="str">
        <f>LOOKUP(Tabela2[[#This Row],[RESUMO]],Tabela3[Grupo],Tabela3[Meus produtos])</f>
        <v>Não</v>
      </c>
      <c r="C10275" s="30" t="s">
        <v>9691</v>
      </c>
      <c r="D10275" t="s">
        <v>21238</v>
      </c>
      <c r="E10275" t="s">
        <v>11853</v>
      </c>
      <c r="F10275" s="30" t="s">
        <v>20312</v>
      </c>
      <c r="G10275">
        <v>11.06</v>
      </c>
      <c r="H10275">
        <v>5.56</v>
      </c>
      <c r="I10275">
        <v>18</v>
      </c>
      <c r="J10275">
        <v>0</v>
      </c>
      <c r="K10275" s="13">
        <v>0.34620000000000001</v>
      </c>
      <c r="L10275" s="13">
        <v>5.5599999999999997E-2</v>
      </c>
      <c r="M10275" s="13">
        <v>0.1106</v>
      </c>
      <c r="N10275" s="13">
        <v>0.18</v>
      </c>
      <c r="O10275" s="13">
        <v>0</v>
      </c>
      <c r="P10275" s="12" t="str">
        <f>LEFT(Tabela2[[#This Row],[Código]],2)</f>
        <v>90</v>
      </c>
    </row>
    <row r="10276" spans="2:16" ht="15" customHeight="1" x14ac:dyDescent="0.25">
      <c r="B10276" s="36" t="str">
        <f>LOOKUP(Tabela2[[#This Row],[RESUMO]],Tabela3[Grupo],Tabela3[Meus produtos])</f>
        <v>Não</v>
      </c>
      <c r="C10276" s="30" t="s">
        <v>9692</v>
      </c>
      <c r="D10276" t="s">
        <v>21238</v>
      </c>
      <c r="E10276" t="s">
        <v>11853</v>
      </c>
      <c r="F10276" s="30" t="s">
        <v>20313</v>
      </c>
      <c r="G10276">
        <v>11.06</v>
      </c>
      <c r="H10276">
        <v>5.56</v>
      </c>
      <c r="I10276">
        <v>18</v>
      </c>
      <c r="J10276">
        <v>0</v>
      </c>
      <c r="K10276" s="13">
        <v>0.34620000000000001</v>
      </c>
      <c r="L10276" s="13">
        <v>5.5599999999999997E-2</v>
      </c>
      <c r="M10276" s="13">
        <v>0.1106</v>
      </c>
      <c r="N10276" s="13">
        <v>0.18</v>
      </c>
      <c r="O10276" s="13">
        <v>0</v>
      </c>
      <c r="P10276" s="12" t="str">
        <f>LEFT(Tabela2[[#This Row],[Código]],2)</f>
        <v>90</v>
      </c>
    </row>
    <row r="10277" spans="2:16" ht="15" customHeight="1" x14ac:dyDescent="0.25">
      <c r="B10277" s="36" t="str">
        <f>LOOKUP(Tabela2[[#This Row],[RESUMO]],Tabela3[Grupo],Tabela3[Meus produtos])</f>
        <v>Não</v>
      </c>
      <c r="C10277" s="30" t="s">
        <v>9693</v>
      </c>
      <c r="D10277" t="s">
        <v>21238</v>
      </c>
      <c r="E10277" t="s">
        <v>11853</v>
      </c>
      <c r="F10277" s="30" t="s">
        <v>20314</v>
      </c>
      <c r="G10277">
        <v>11.06</v>
      </c>
      <c r="H10277">
        <v>5.56</v>
      </c>
      <c r="I10277">
        <v>18</v>
      </c>
      <c r="J10277">
        <v>0</v>
      </c>
      <c r="K10277" s="13">
        <v>0.34620000000000001</v>
      </c>
      <c r="L10277" s="13">
        <v>5.5599999999999997E-2</v>
      </c>
      <c r="M10277" s="13">
        <v>0.1106</v>
      </c>
      <c r="N10277" s="13">
        <v>0.18</v>
      </c>
      <c r="O10277" s="13">
        <v>0</v>
      </c>
      <c r="P10277" s="12" t="str">
        <f>LEFT(Tabela2[[#This Row],[Código]],2)</f>
        <v>90</v>
      </c>
    </row>
    <row r="10278" spans="2:16" ht="15" customHeight="1" x14ac:dyDescent="0.25">
      <c r="B10278" s="36" t="str">
        <f>LOOKUP(Tabela2[[#This Row],[RESUMO]],Tabela3[Grupo],Tabela3[Meus produtos])</f>
        <v>Não</v>
      </c>
      <c r="C10278" s="30" t="s">
        <v>9694</v>
      </c>
      <c r="D10278" t="s">
        <v>21238</v>
      </c>
      <c r="E10278" t="s">
        <v>11853</v>
      </c>
      <c r="F10278" s="30" t="s">
        <v>20315</v>
      </c>
      <c r="G10278">
        <v>11.82</v>
      </c>
      <c r="H10278">
        <v>5.77</v>
      </c>
      <c r="I10278">
        <v>18</v>
      </c>
      <c r="J10278">
        <v>0</v>
      </c>
      <c r="K10278" s="13">
        <v>0.35589999999999999</v>
      </c>
      <c r="L10278" s="13">
        <v>5.7699999999999994E-2</v>
      </c>
      <c r="M10278" s="13">
        <v>0.1182</v>
      </c>
      <c r="N10278" s="13">
        <v>0.18</v>
      </c>
      <c r="O10278" s="13">
        <v>0</v>
      </c>
      <c r="P10278" s="12" t="str">
        <f>LEFT(Tabela2[[#This Row],[Código]],2)</f>
        <v>90</v>
      </c>
    </row>
    <row r="10279" spans="2:16" ht="15" customHeight="1" x14ac:dyDescent="0.25">
      <c r="B10279" s="36" t="str">
        <f>LOOKUP(Tabela2[[#This Row],[RESUMO]],Tabela3[Grupo],Tabela3[Meus produtos])</f>
        <v>Não</v>
      </c>
      <c r="C10279" s="30" t="s">
        <v>9695</v>
      </c>
      <c r="D10279" t="s">
        <v>21238</v>
      </c>
      <c r="E10279" t="s">
        <v>11853</v>
      </c>
      <c r="F10279" s="30" t="s">
        <v>20316</v>
      </c>
      <c r="G10279">
        <v>11.82</v>
      </c>
      <c r="H10279">
        <v>5.77</v>
      </c>
      <c r="I10279">
        <v>12</v>
      </c>
      <c r="J10279">
        <v>0</v>
      </c>
      <c r="K10279" s="13">
        <v>0.2959</v>
      </c>
      <c r="L10279" s="13">
        <v>5.7699999999999994E-2</v>
      </c>
      <c r="M10279" s="13">
        <v>0.1182</v>
      </c>
      <c r="N10279" s="13">
        <v>0.12</v>
      </c>
      <c r="O10279" s="13">
        <v>0</v>
      </c>
      <c r="P10279" s="12" t="str">
        <f>LEFT(Tabela2[[#This Row],[Código]],2)</f>
        <v>90</v>
      </c>
    </row>
    <row r="10280" spans="2:16" ht="15" customHeight="1" x14ac:dyDescent="0.25">
      <c r="B10280" s="36" t="str">
        <f>LOOKUP(Tabela2[[#This Row],[RESUMO]],Tabela3[Grupo],Tabela3[Meus produtos])</f>
        <v>Não</v>
      </c>
      <c r="C10280" s="30" t="s">
        <v>9696</v>
      </c>
      <c r="D10280" t="s">
        <v>21238</v>
      </c>
      <c r="E10280" t="s">
        <v>11853</v>
      </c>
      <c r="F10280" s="30" t="s">
        <v>20317</v>
      </c>
      <c r="G10280">
        <v>11.82</v>
      </c>
      <c r="H10280">
        <v>5.77</v>
      </c>
      <c r="I10280">
        <v>12</v>
      </c>
      <c r="J10280">
        <v>0</v>
      </c>
      <c r="K10280" s="13">
        <v>0.2959</v>
      </c>
      <c r="L10280" s="13">
        <v>5.7699999999999994E-2</v>
      </c>
      <c r="M10280" s="13">
        <v>0.1182</v>
      </c>
      <c r="N10280" s="13">
        <v>0.12</v>
      </c>
      <c r="O10280" s="13">
        <v>0</v>
      </c>
      <c r="P10280" s="12" t="str">
        <f>LEFT(Tabela2[[#This Row],[Código]],2)</f>
        <v>90</v>
      </c>
    </row>
    <row r="10281" spans="2:16" ht="15" customHeight="1" x14ac:dyDescent="0.25">
      <c r="B10281" s="36" t="str">
        <f>LOOKUP(Tabela2[[#This Row],[RESUMO]],Tabela3[Grupo],Tabela3[Meus produtos])</f>
        <v>Não</v>
      </c>
      <c r="C10281" s="30" t="s">
        <v>9697</v>
      </c>
      <c r="D10281" t="s">
        <v>21238</v>
      </c>
      <c r="E10281" t="s">
        <v>11853</v>
      </c>
      <c r="F10281" s="30" t="s">
        <v>20318</v>
      </c>
      <c r="G10281">
        <v>11.82</v>
      </c>
      <c r="H10281">
        <v>5.77</v>
      </c>
      <c r="I10281">
        <v>18</v>
      </c>
      <c r="J10281">
        <v>0</v>
      </c>
      <c r="K10281" s="13">
        <v>0.35589999999999999</v>
      </c>
      <c r="L10281" s="13">
        <v>5.7699999999999994E-2</v>
      </c>
      <c r="M10281" s="13">
        <v>0.1182</v>
      </c>
      <c r="N10281" s="13">
        <v>0.18</v>
      </c>
      <c r="O10281" s="13">
        <v>0</v>
      </c>
      <c r="P10281" s="12" t="str">
        <f>LEFT(Tabela2[[#This Row],[Código]],2)</f>
        <v>90</v>
      </c>
    </row>
    <row r="10282" spans="2:16" ht="15" customHeight="1" x14ac:dyDescent="0.25">
      <c r="B10282" s="36" t="str">
        <f>LOOKUP(Tabela2[[#This Row],[RESUMO]],Tabela3[Grupo],Tabela3[Meus produtos])</f>
        <v>Não</v>
      </c>
      <c r="C10282" s="30" t="s">
        <v>9698</v>
      </c>
      <c r="D10282" t="s">
        <v>21238</v>
      </c>
      <c r="E10282" t="s">
        <v>11853</v>
      </c>
      <c r="F10282" s="30" t="s">
        <v>20319</v>
      </c>
      <c r="G10282">
        <v>7.77</v>
      </c>
      <c r="H10282">
        <v>5.77</v>
      </c>
      <c r="I10282">
        <v>18</v>
      </c>
      <c r="J10282">
        <v>0</v>
      </c>
      <c r="K10282" s="13">
        <v>0.31540000000000001</v>
      </c>
      <c r="L10282" s="13">
        <v>5.7699999999999994E-2</v>
      </c>
      <c r="M10282" s="13">
        <v>7.7699999999999991E-2</v>
      </c>
      <c r="N10282" s="13">
        <v>0.18</v>
      </c>
      <c r="O10282" s="13">
        <v>0</v>
      </c>
      <c r="P10282" s="12" t="str">
        <f>LEFT(Tabela2[[#This Row],[Código]],2)</f>
        <v>90</v>
      </c>
    </row>
    <row r="10283" spans="2:16" ht="15" customHeight="1" x14ac:dyDescent="0.25">
      <c r="B10283" s="36" t="str">
        <f>LOOKUP(Tabela2[[#This Row],[RESUMO]],Tabela3[Grupo],Tabela3[Meus produtos])</f>
        <v>Não</v>
      </c>
      <c r="C10283" s="30" t="s">
        <v>9699</v>
      </c>
      <c r="D10283" t="s">
        <v>21238</v>
      </c>
      <c r="E10283" t="s">
        <v>11853</v>
      </c>
      <c r="F10283" s="30" t="s">
        <v>20320</v>
      </c>
      <c r="G10283">
        <v>11.82</v>
      </c>
      <c r="H10283">
        <v>5.77</v>
      </c>
      <c r="I10283">
        <v>18</v>
      </c>
      <c r="J10283">
        <v>0</v>
      </c>
      <c r="K10283" s="13">
        <v>0.35589999999999999</v>
      </c>
      <c r="L10283" s="13">
        <v>5.7699999999999994E-2</v>
      </c>
      <c r="M10283" s="13">
        <v>0.1182</v>
      </c>
      <c r="N10283" s="13">
        <v>0.18</v>
      </c>
      <c r="O10283" s="13">
        <v>0</v>
      </c>
      <c r="P10283" s="12" t="str">
        <f>LEFT(Tabela2[[#This Row],[Código]],2)</f>
        <v>90</v>
      </c>
    </row>
    <row r="10284" spans="2:16" ht="15" customHeight="1" x14ac:dyDescent="0.25">
      <c r="B10284" s="36" t="str">
        <f>LOOKUP(Tabela2[[#This Row],[RESUMO]],Tabela3[Grupo],Tabela3[Meus produtos])</f>
        <v>Não</v>
      </c>
      <c r="C10284" s="30" t="s">
        <v>9700</v>
      </c>
      <c r="D10284" t="s">
        <v>21238</v>
      </c>
      <c r="E10284" t="s">
        <v>11853</v>
      </c>
      <c r="F10284" s="30" t="s">
        <v>20321</v>
      </c>
      <c r="G10284">
        <v>11.82</v>
      </c>
      <c r="H10284">
        <v>5.77</v>
      </c>
      <c r="I10284">
        <v>18</v>
      </c>
      <c r="J10284">
        <v>0</v>
      </c>
      <c r="K10284" s="13">
        <v>0.35589999999999999</v>
      </c>
      <c r="L10284" s="13">
        <v>5.7699999999999994E-2</v>
      </c>
      <c r="M10284" s="13">
        <v>0.1182</v>
      </c>
      <c r="N10284" s="13">
        <v>0.18</v>
      </c>
      <c r="O10284" s="13">
        <v>0</v>
      </c>
      <c r="P10284" s="12" t="str">
        <f>LEFT(Tabela2[[#This Row],[Código]],2)</f>
        <v>90</v>
      </c>
    </row>
    <row r="10285" spans="2:16" ht="15" customHeight="1" x14ac:dyDescent="0.25">
      <c r="B10285" s="36" t="str">
        <f>LOOKUP(Tabela2[[#This Row],[RESUMO]],Tabela3[Grupo],Tabela3[Meus produtos])</f>
        <v>Não</v>
      </c>
      <c r="C10285" s="30" t="s">
        <v>9701</v>
      </c>
      <c r="D10285" t="s">
        <v>21238</v>
      </c>
      <c r="E10285" t="s">
        <v>11853</v>
      </c>
      <c r="F10285" s="30" t="s">
        <v>20322</v>
      </c>
      <c r="G10285">
        <v>7.77</v>
      </c>
      <c r="H10285">
        <v>5.77</v>
      </c>
      <c r="I10285">
        <v>18</v>
      </c>
      <c r="J10285">
        <v>0</v>
      </c>
      <c r="K10285" s="13">
        <v>0.31540000000000001</v>
      </c>
      <c r="L10285" s="13">
        <v>5.7699999999999994E-2</v>
      </c>
      <c r="M10285" s="13">
        <v>7.7699999999999991E-2</v>
      </c>
      <c r="N10285" s="13">
        <v>0.18</v>
      </c>
      <c r="O10285" s="13">
        <v>0</v>
      </c>
      <c r="P10285" s="12" t="str">
        <f>LEFT(Tabela2[[#This Row],[Código]],2)</f>
        <v>90</v>
      </c>
    </row>
    <row r="10286" spans="2:16" ht="15" customHeight="1" x14ac:dyDescent="0.25">
      <c r="B10286" s="36" t="str">
        <f>LOOKUP(Tabela2[[#This Row],[RESUMO]],Tabela3[Grupo],Tabela3[Meus produtos])</f>
        <v>Não</v>
      </c>
      <c r="C10286" s="30" t="s">
        <v>9702</v>
      </c>
      <c r="D10286" t="s">
        <v>21238</v>
      </c>
      <c r="E10286" t="s">
        <v>11853</v>
      </c>
      <c r="F10286" s="30" t="s">
        <v>20323</v>
      </c>
      <c r="G10286">
        <v>11.82</v>
      </c>
      <c r="H10286">
        <v>5.77</v>
      </c>
      <c r="I10286">
        <v>18</v>
      </c>
      <c r="J10286">
        <v>0</v>
      </c>
      <c r="K10286" s="13">
        <v>0.35589999999999999</v>
      </c>
      <c r="L10286" s="13">
        <v>5.7699999999999994E-2</v>
      </c>
      <c r="M10286" s="13">
        <v>0.1182</v>
      </c>
      <c r="N10286" s="13">
        <v>0.18</v>
      </c>
      <c r="O10286" s="13">
        <v>0</v>
      </c>
      <c r="P10286" s="12" t="str">
        <f>LEFT(Tabela2[[#This Row],[Código]],2)</f>
        <v>90</v>
      </c>
    </row>
    <row r="10287" spans="2:16" ht="15" customHeight="1" x14ac:dyDescent="0.25">
      <c r="B10287" s="36" t="str">
        <f>LOOKUP(Tabela2[[#This Row],[RESUMO]],Tabela3[Grupo],Tabela3[Meus produtos])</f>
        <v>Não</v>
      </c>
      <c r="C10287" s="30" t="s">
        <v>9703</v>
      </c>
      <c r="D10287" t="s">
        <v>21238</v>
      </c>
      <c r="E10287" t="s">
        <v>11853</v>
      </c>
      <c r="F10287" s="30" t="s">
        <v>20324</v>
      </c>
      <c r="G10287">
        <v>9.6999999999999993</v>
      </c>
      <c r="H10287">
        <v>4.2</v>
      </c>
      <c r="I10287">
        <v>12</v>
      </c>
      <c r="J10287">
        <v>0</v>
      </c>
      <c r="K10287" s="13">
        <v>0.25900000000000001</v>
      </c>
      <c r="L10287" s="13">
        <v>4.2000000000000003E-2</v>
      </c>
      <c r="M10287" s="13">
        <v>9.6999999999999989E-2</v>
      </c>
      <c r="N10287" s="13">
        <v>0.12</v>
      </c>
      <c r="O10287" s="13">
        <v>0</v>
      </c>
      <c r="P10287" s="12" t="str">
        <f>LEFT(Tabela2[[#This Row],[Código]],2)</f>
        <v>90</v>
      </c>
    </row>
    <row r="10288" spans="2:16" ht="15" customHeight="1" x14ac:dyDescent="0.25">
      <c r="B10288" s="36" t="str">
        <f>LOOKUP(Tabela2[[#This Row],[RESUMO]],Tabela3[Grupo],Tabela3[Meus produtos])</f>
        <v>Não</v>
      </c>
      <c r="C10288" s="30" t="s">
        <v>9704</v>
      </c>
      <c r="D10288" t="s">
        <v>21238</v>
      </c>
      <c r="E10288" t="s">
        <v>11853</v>
      </c>
      <c r="F10288" s="30" t="s">
        <v>20325</v>
      </c>
      <c r="G10288">
        <v>9.6999999999999993</v>
      </c>
      <c r="H10288">
        <v>4.2</v>
      </c>
      <c r="I10288">
        <v>12</v>
      </c>
      <c r="J10288">
        <v>0</v>
      </c>
      <c r="K10288" s="13">
        <v>0.25900000000000001</v>
      </c>
      <c r="L10288" s="13">
        <v>4.2000000000000003E-2</v>
      </c>
      <c r="M10288" s="13">
        <v>9.6999999999999989E-2</v>
      </c>
      <c r="N10288" s="13">
        <v>0.12</v>
      </c>
      <c r="O10288" s="13">
        <v>0</v>
      </c>
      <c r="P10288" s="12" t="str">
        <f>LEFT(Tabela2[[#This Row],[Código]],2)</f>
        <v>90</v>
      </c>
    </row>
    <row r="10289" spans="2:16" ht="15" customHeight="1" x14ac:dyDescent="0.25">
      <c r="B10289" s="36" t="str">
        <f>LOOKUP(Tabela2[[#This Row],[RESUMO]],Tabela3[Grupo],Tabela3[Meus produtos])</f>
        <v>Não</v>
      </c>
      <c r="C10289" s="30" t="s">
        <v>9705</v>
      </c>
      <c r="D10289" t="s">
        <v>21238</v>
      </c>
      <c r="E10289" t="s">
        <v>11853</v>
      </c>
      <c r="F10289" s="30" t="s">
        <v>20326</v>
      </c>
      <c r="G10289">
        <v>9.92</v>
      </c>
      <c r="H10289">
        <v>7.92</v>
      </c>
      <c r="I10289">
        <v>18</v>
      </c>
      <c r="J10289">
        <v>0</v>
      </c>
      <c r="K10289" s="13">
        <v>0.3584</v>
      </c>
      <c r="L10289" s="13">
        <v>7.9199999999999993E-2</v>
      </c>
      <c r="M10289" s="13">
        <v>9.9199999999999997E-2</v>
      </c>
      <c r="N10289" s="13">
        <v>0.18</v>
      </c>
      <c r="O10289" s="13">
        <v>0</v>
      </c>
      <c r="P10289" s="12" t="str">
        <f>LEFT(Tabela2[[#This Row],[Código]],2)</f>
        <v>90</v>
      </c>
    </row>
    <row r="10290" spans="2:16" ht="15" customHeight="1" x14ac:dyDescent="0.25">
      <c r="B10290" s="36" t="str">
        <f>LOOKUP(Tabela2[[#This Row],[RESUMO]],Tabela3[Grupo],Tabela3[Meus produtos])</f>
        <v>Não</v>
      </c>
      <c r="C10290" s="30" t="s">
        <v>9706</v>
      </c>
      <c r="D10290" t="s">
        <v>21238</v>
      </c>
      <c r="E10290" t="s">
        <v>11853</v>
      </c>
      <c r="F10290" s="30" t="s">
        <v>20327</v>
      </c>
      <c r="G10290">
        <v>14.27</v>
      </c>
      <c r="H10290">
        <v>7.92</v>
      </c>
      <c r="I10290">
        <v>18</v>
      </c>
      <c r="J10290">
        <v>0</v>
      </c>
      <c r="K10290" s="13">
        <v>0.40189999999999998</v>
      </c>
      <c r="L10290" s="13">
        <v>7.9199999999999993E-2</v>
      </c>
      <c r="M10290" s="13">
        <v>0.14269999999999999</v>
      </c>
      <c r="N10290" s="13">
        <v>0.18</v>
      </c>
      <c r="O10290" s="13">
        <v>0</v>
      </c>
      <c r="P10290" s="12" t="str">
        <f>LEFT(Tabela2[[#This Row],[Código]],2)</f>
        <v>90</v>
      </c>
    </row>
    <row r="10291" spans="2:16" ht="15" customHeight="1" x14ac:dyDescent="0.25">
      <c r="B10291" s="36" t="str">
        <f>LOOKUP(Tabela2[[#This Row],[RESUMO]],Tabela3[Grupo],Tabela3[Meus produtos])</f>
        <v>Não</v>
      </c>
      <c r="C10291" s="30" t="s">
        <v>9707</v>
      </c>
      <c r="D10291" t="s">
        <v>21238</v>
      </c>
      <c r="E10291" t="s">
        <v>11853</v>
      </c>
      <c r="F10291" s="30" t="s">
        <v>20328</v>
      </c>
      <c r="G10291">
        <v>16.11</v>
      </c>
      <c r="H10291">
        <v>8.77</v>
      </c>
      <c r="I10291">
        <v>12</v>
      </c>
      <c r="J10291">
        <v>0</v>
      </c>
      <c r="K10291" s="13">
        <v>0.36880000000000002</v>
      </c>
      <c r="L10291" s="13">
        <v>8.77E-2</v>
      </c>
      <c r="M10291" s="13">
        <v>0.16109999999999999</v>
      </c>
      <c r="N10291" s="13">
        <v>0.12</v>
      </c>
      <c r="O10291" s="13">
        <v>0</v>
      </c>
      <c r="P10291" s="12" t="str">
        <f>LEFT(Tabela2[[#This Row],[Código]],2)</f>
        <v>90</v>
      </c>
    </row>
    <row r="10292" spans="2:16" ht="15" customHeight="1" x14ac:dyDescent="0.25">
      <c r="B10292" s="36" t="str">
        <f>LOOKUP(Tabela2[[#This Row],[RESUMO]],Tabela3[Grupo],Tabela3[Meus produtos])</f>
        <v>Não</v>
      </c>
      <c r="C10292" s="30" t="s">
        <v>9708</v>
      </c>
      <c r="D10292" t="s">
        <v>21238</v>
      </c>
      <c r="E10292" t="s">
        <v>11853</v>
      </c>
      <c r="F10292" s="30" t="s">
        <v>20329</v>
      </c>
      <c r="G10292">
        <v>9.3800000000000008</v>
      </c>
      <c r="H10292">
        <v>4.2</v>
      </c>
      <c r="I10292">
        <v>12</v>
      </c>
      <c r="J10292">
        <v>0</v>
      </c>
      <c r="K10292" s="13">
        <v>0.25580000000000003</v>
      </c>
      <c r="L10292" s="13">
        <v>4.2000000000000003E-2</v>
      </c>
      <c r="M10292" s="13">
        <v>9.3800000000000008E-2</v>
      </c>
      <c r="N10292" s="13">
        <v>0.12</v>
      </c>
      <c r="O10292" s="13">
        <v>0</v>
      </c>
      <c r="P10292" s="12" t="str">
        <f>LEFT(Tabela2[[#This Row],[Código]],2)</f>
        <v>90</v>
      </c>
    </row>
    <row r="10293" spans="2:16" ht="15" customHeight="1" x14ac:dyDescent="0.25">
      <c r="B10293" s="36" t="str">
        <f>LOOKUP(Tabela2[[#This Row],[RESUMO]],Tabela3[Grupo],Tabela3[Meus produtos])</f>
        <v>Não</v>
      </c>
      <c r="C10293" s="30" t="s">
        <v>9709</v>
      </c>
      <c r="D10293" t="s">
        <v>21238</v>
      </c>
      <c r="E10293" t="s">
        <v>11853</v>
      </c>
      <c r="F10293" s="30" t="s">
        <v>20330</v>
      </c>
      <c r="G10293">
        <v>11.54</v>
      </c>
      <c r="H10293">
        <v>4.2</v>
      </c>
      <c r="I10293">
        <v>12</v>
      </c>
      <c r="J10293">
        <v>0</v>
      </c>
      <c r="K10293" s="13">
        <v>0.27739999999999998</v>
      </c>
      <c r="L10293" s="13">
        <v>4.2000000000000003E-2</v>
      </c>
      <c r="M10293" s="13">
        <v>0.11539999999999999</v>
      </c>
      <c r="N10293" s="13">
        <v>0.12</v>
      </c>
      <c r="O10293" s="13">
        <v>0</v>
      </c>
      <c r="P10293" s="12" t="str">
        <f>LEFT(Tabela2[[#This Row],[Código]],2)</f>
        <v>90</v>
      </c>
    </row>
    <row r="10294" spans="2:16" ht="15" customHeight="1" x14ac:dyDescent="0.25">
      <c r="B10294" s="36" t="str">
        <f>LOOKUP(Tabela2[[#This Row],[RESUMO]],Tabela3[Grupo],Tabela3[Meus produtos])</f>
        <v>Não</v>
      </c>
      <c r="C10294" s="30" t="s">
        <v>9710</v>
      </c>
      <c r="D10294" t="s">
        <v>21238</v>
      </c>
      <c r="E10294" t="s">
        <v>11853</v>
      </c>
      <c r="F10294" s="30" t="s">
        <v>20331</v>
      </c>
      <c r="G10294">
        <v>11.54</v>
      </c>
      <c r="H10294">
        <v>4.2</v>
      </c>
      <c r="I10294">
        <v>12</v>
      </c>
      <c r="J10294">
        <v>0</v>
      </c>
      <c r="K10294" s="13">
        <v>0.27739999999999998</v>
      </c>
      <c r="L10294" s="13">
        <v>4.2000000000000003E-2</v>
      </c>
      <c r="M10294" s="13">
        <v>0.11539999999999999</v>
      </c>
      <c r="N10294" s="13">
        <v>0.12</v>
      </c>
      <c r="O10294" s="13">
        <v>0</v>
      </c>
      <c r="P10294" s="12" t="str">
        <f>LEFT(Tabela2[[#This Row],[Código]],2)</f>
        <v>90</v>
      </c>
    </row>
    <row r="10295" spans="2:16" ht="15" customHeight="1" x14ac:dyDescent="0.25">
      <c r="B10295" s="36" t="str">
        <f>LOOKUP(Tabela2[[#This Row],[RESUMO]],Tabela3[Grupo],Tabela3[Meus produtos])</f>
        <v>Não</v>
      </c>
      <c r="C10295" s="30" t="s">
        <v>9711</v>
      </c>
      <c r="D10295" t="s">
        <v>21238</v>
      </c>
      <c r="E10295" t="s">
        <v>11853</v>
      </c>
      <c r="F10295" s="30" t="s">
        <v>20332</v>
      </c>
      <c r="G10295">
        <v>16.11</v>
      </c>
      <c r="H10295">
        <v>8.77</v>
      </c>
      <c r="I10295">
        <v>18</v>
      </c>
      <c r="J10295">
        <v>0</v>
      </c>
      <c r="K10295" s="13">
        <v>0.42879999999999996</v>
      </c>
      <c r="L10295" s="13">
        <v>8.77E-2</v>
      </c>
      <c r="M10295" s="13">
        <v>0.16109999999999999</v>
      </c>
      <c r="N10295" s="13">
        <v>0.18</v>
      </c>
      <c r="O10295" s="13">
        <v>0</v>
      </c>
      <c r="P10295" s="12" t="str">
        <f>LEFT(Tabela2[[#This Row],[Código]],2)</f>
        <v>90</v>
      </c>
    </row>
    <row r="10296" spans="2:16" ht="15" customHeight="1" x14ac:dyDescent="0.25">
      <c r="B10296" s="36" t="str">
        <f>LOOKUP(Tabela2[[#This Row],[RESUMO]],Tabela3[Grupo],Tabela3[Meus produtos])</f>
        <v>Não</v>
      </c>
      <c r="C10296" s="30" t="s">
        <v>9712</v>
      </c>
      <c r="D10296" t="s">
        <v>21238</v>
      </c>
      <c r="E10296" t="s">
        <v>11853</v>
      </c>
      <c r="F10296" s="30" t="s">
        <v>20333</v>
      </c>
      <c r="G10296">
        <v>16.11</v>
      </c>
      <c r="H10296">
        <v>8.77</v>
      </c>
      <c r="I10296">
        <v>18</v>
      </c>
      <c r="J10296">
        <v>0</v>
      </c>
      <c r="K10296" s="13">
        <v>0.42879999999999996</v>
      </c>
      <c r="L10296" s="13">
        <v>8.77E-2</v>
      </c>
      <c r="M10296" s="13">
        <v>0.16109999999999999</v>
      </c>
      <c r="N10296" s="13">
        <v>0.18</v>
      </c>
      <c r="O10296" s="13">
        <v>0</v>
      </c>
      <c r="P10296" s="12" t="str">
        <f>LEFT(Tabela2[[#This Row],[Código]],2)</f>
        <v>90</v>
      </c>
    </row>
    <row r="10297" spans="2:16" ht="15" customHeight="1" x14ac:dyDescent="0.25">
      <c r="B10297" s="36" t="str">
        <f>LOOKUP(Tabela2[[#This Row],[RESUMO]],Tabela3[Grupo],Tabela3[Meus produtos])</f>
        <v>Não</v>
      </c>
      <c r="C10297" s="30" t="s">
        <v>9713</v>
      </c>
      <c r="D10297" t="s">
        <v>21238</v>
      </c>
      <c r="E10297" t="s">
        <v>11853</v>
      </c>
      <c r="F10297" s="30" t="s">
        <v>20334</v>
      </c>
      <c r="G10297">
        <v>10.77</v>
      </c>
      <c r="H10297">
        <v>8.77</v>
      </c>
      <c r="I10297">
        <v>18</v>
      </c>
      <c r="J10297">
        <v>0</v>
      </c>
      <c r="K10297" s="13">
        <v>0.37539999999999996</v>
      </c>
      <c r="L10297" s="13">
        <v>8.77E-2</v>
      </c>
      <c r="M10297" s="13">
        <v>0.10769999999999999</v>
      </c>
      <c r="N10297" s="13">
        <v>0.18</v>
      </c>
      <c r="O10297" s="13">
        <v>0</v>
      </c>
      <c r="P10297" s="12" t="str">
        <f>LEFT(Tabela2[[#This Row],[Código]],2)</f>
        <v>90</v>
      </c>
    </row>
    <row r="10298" spans="2:16" ht="15" customHeight="1" x14ac:dyDescent="0.25">
      <c r="B10298" s="36" t="str">
        <f>LOOKUP(Tabela2[[#This Row],[RESUMO]],Tabela3[Grupo],Tabela3[Meus produtos])</f>
        <v>Não</v>
      </c>
      <c r="C10298" s="30" t="s">
        <v>9714</v>
      </c>
      <c r="D10298" t="s">
        <v>21238</v>
      </c>
      <c r="E10298" t="s">
        <v>11853</v>
      </c>
      <c r="F10298" s="30" t="s">
        <v>20335</v>
      </c>
      <c r="G10298">
        <v>15.6</v>
      </c>
      <c r="H10298">
        <v>8.77</v>
      </c>
      <c r="I10298">
        <v>18</v>
      </c>
      <c r="J10298">
        <v>0</v>
      </c>
      <c r="K10298" s="13">
        <v>0.42369999999999997</v>
      </c>
      <c r="L10298" s="13">
        <v>8.77E-2</v>
      </c>
      <c r="M10298" s="13">
        <v>0.156</v>
      </c>
      <c r="N10298" s="13">
        <v>0.18</v>
      </c>
      <c r="O10298" s="13">
        <v>0</v>
      </c>
      <c r="P10298" s="12" t="str">
        <f>LEFT(Tabela2[[#This Row],[Código]],2)</f>
        <v>90</v>
      </c>
    </row>
    <row r="10299" spans="2:16" ht="15" customHeight="1" x14ac:dyDescent="0.25">
      <c r="B10299" s="36" t="str">
        <f>LOOKUP(Tabela2[[#This Row],[RESUMO]],Tabela3[Grupo],Tabela3[Meus produtos])</f>
        <v>Não</v>
      </c>
      <c r="C10299" s="30" t="s">
        <v>9715</v>
      </c>
      <c r="D10299" t="s">
        <v>21238</v>
      </c>
      <c r="E10299" t="s">
        <v>11853</v>
      </c>
      <c r="F10299" s="30" t="s">
        <v>20336</v>
      </c>
      <c r="G10299">
        <v>20.440000000000001</v>
      </c>
      <c r="H10299">
        <v>6.16</v>
      </c>
      <c r="I10299">
        <v>12</v>
      </c>
      <c r="J10299">
        <v>0</v>
      </c>
      <c r="K10299" s="13">
        <v>0.38600000000000001</v>
      </c>
      <c r="L10299" s="13">
        <v>6.1600000000000002E-2</v>
      </c>
      <c r="M10299" s="13">
        <v>0.20440000000000003</v>
      </c>
      <c r="N10299" s="13">
        <v>0.12</v>
      </c>
      <c r="O10299" s="13">
        <v>0</v>
      </c>
      <c r="P10299" s="12" t="str">
        <f>LEFT(Tabela2[[#This Row],[Código]],2)</f>
        <v>90</v>
      </c>
    </row>
    <row r="10300" spans="2:16" ht="15" customHeight="1" x14ac:dyDescent="0.25">
      <c r="B10300" s="36" t="str">
        <f>LOOKUP(Tabela2[[#This Row],[RESUMO]],Tabela3[Grupo],Tabela3[Meus produtos])</f>
        <v>Não</v>
      </c>
      <c r="C10300" s="30" t="s">
        <v>9716</v>
      </c>
      <c r="D10300" t="s">
        <v>21238</v>
      </c>
      <c r="E10300" t="s">
        <v>11853</v>
      </c>
      <c r="F10300" s="30" t="s">
        <v>20337</v>
      </c>
      <c r="G10300">
        <v>8.16</v>
      </c>
      <c r="H10300">
        <v>6.16</v>
      </c>
      <c r="I10300">
        <v>12</v>
      </c>
      <c r="J10300">
        <v>0</v>
      </c>
      <c r="K10300" s="13">
        <v>0.26319999999999999</v>
      </c>
      <c r="L10300" s="13">
        <v>6.1600000000000002E-2</v>
      </c>
      <c r="M10300" s="13">
        <v>8.1600000000000006E-2</v>
      </c>
      <c r="N10300" s="13">
        <v>0.12</v>
      </c>
      <c r="O10300" s="13">
        <v>0</v>
      </c>
      <c r="P10300" s="12" t="str">
        <f>LEFT(Tabela2[[#This Row],[Código]],2)</f>
        <v>90</v>
      </c>
    </row>
    <row r="10301" spans="2:16" ht="15" customHeight="1" x14ac:dyDescent="0.25">
      <c r="B10301" s="36" t="str">
        <f>LOOKUP(Tabela2[[#This Row],[RESUMO]],Tabela3[Grupo],Tabela3[Meus produtos])</f>
        <v>Não</v>
      </c>
      <c r="C10301" s="30" t="s">
        <v>9717</v>
      </c>
      <c r="D10301" t="s">
        <v>21238</v>
      </c>
      <c r="E10301" t="s">
        <v>11853</v>
      </c>
      <c r="F10301" s="30" t="s">
        <v>20338</v>
      </c>
      <c r="G10301">
        <v>20.440000000000001</v>
      </c>
      <c r="H10301">
        <v>6.16</v>
      </c>
      <c r="I10301">
        <v>12</v>
      </c>
      <c r="J10301">
        <v>0</v>
      </c>
      <c r="K10301" s="13">
        <v>0.38600000000000001</v>
      </c>
      <c r="L10301" s="13">
        <v>6.1600000000000002E-2</v>
      </c>
      <c r="M10301" s="13">
        <v>0.20440000000000003</v>
      </c>
      <c r="N10301" s="13">
        <v>0.12</v>
      </c>
      <c r="O10301" s="13">
        <v>0</v>
      </c>
      <c r="P10301" s="12" t="str">
        <f>LEFT(Tabela2[[#This Row],[Código]],2)</f>
        <v>90</v>
      </c>
    </row>
    <row r="10302" spans="2:16" ht="15" customHeight="1" x14ac:dyDescent="0.25">
      <c r="B10302" s="36" t="str">
        <f>LOOKUP(Tabela2[[#This Row],[RESUMO]],Tabela3[Grupo],Tabela3[Meus produtos])</f>
        <v>Não</v>
      </c>
      <c r="C10302" s="30" t="s">
        <v>9718</v>
      </c>
      <c r="D10302" t="s">
        <v>21238</v>
      </c>
      <c r="E10302" t="s">
        <v>11853</v>
      </c>
      <c r="F10302" s="30" t="s">
        <v>20339</v>
      </c>
      <c r="G10302">
        <v>8.16</v>
      </c>
      <c r="H10302">
        <v>6.16</v>
      </c>
      <c r="I10302">
        <v>12</v>
      </c>
      <c r="J10302">
        <v>0</v>
      </c>
      <c r="K10302" s="13">
        <v>0.26319999999999999</v>
      </c>
      <c r="L10302" s="13">
        <v>6.1600000000000002E-2</v>
      </c>
      <c r="M10302" s="13">
        <v>8.1600000000000006E-2</v>
      </c>
      <c r="N10302" s="13">
        <v>0.12</v>
      </c>
      <c r="O10302" s="13">
        <v>0</v>
      </c>
      <c r="P10302" s="12" t="str">
        <f>LEFT(Tabela2[[#This Row],[Código]],2)</f>
        <v>90</v>
      </c>
    </row>
    <row r="10303" spans="2:16" ht="15" customHeight="1" x14ac:dyDescent="0.25">
      <c r="B10303" s="36" t="str">
        <f>LOOKUP(Tabela2[[#This Row],[RESUMO]],Tabela3[Grupo],Tabela3[Meus produtos])</f>
        <v>Não</v>
      </c>
      <c r="C10303" s="30" t="s">
        <v>9719</v>
      </c>
      <c r="D10303" t="s">
        <v>21238</v>
      </c>
      <c r="E10303" t="s">
        <v>11853</v>
      </c>
      <c r="F10303" s="30" t="s">
        <v>20340</v>
      </c>
      <c r="G10303">
        <v>8.16</v>
      </c>
      <c r="H10303">
        <v>6.16</v>
      </c>
      <c r="I10303">
        <v>12</v>
      </c>
      <c r="J10303">
        <v>0</v>
      </c>
      <c r="K10303" s="13">
        <v>0.26319999999999999</v>
      </c>
      <c r="L10303" s="13">
        <v>6.1600000000000002E-2</v>
      </c>
      <c r="M10303" s="13">
        <v>8.1600000000000006E-2</v>
      </c>
      <c r="N10303" s="13">
        <v>0.12</v>
      </c>
      <c r="O10303" s="13">
        <v>0</v>
      </c>
      <c r="P10303" s="12" t="str">
        <f>LEFT(Tabela2[[#This Row],[Código]],2)</f>
        <v>90</v>
      </c>
    </row>
    <row r="10304" spans="2:16" ht="15" customHeight="1" x14ac:dyDescent="0.25">
      <c r="B10304" s="36" t="str">
        <f>LOOKUP(Tabela2[[#This Row],[RESUMO]],Tabela3[Grupo],Tabela3[Meus produtos])</f>
        <v>Não</v>
      </c>
      <c r="C10304" s="30" t="s">
        <v>9720</v>
      </c>
      <c r="D10304" t="s">
        <v>21238</v>
      </c>
      <c r="E10304" t="s">
        <v>11853</v>
      </c>
      <c r="F10304" s="30" t="s">
        <v>20341</v>
      </c>
      <c r="G10304">
        <v>8.16</v>
      </c>
      <c r="H10304">
        <v>6.16</v>
      </c>
      <c r="I10304">
        <v>12</v>
      </c>
      <c r="J10304">
        <v>0</v>
      </c>
      <c r="K10304" s="13">
        <v>0.26319999999999999</v>
      </c>
      <c r="L10304" s="13">
        <v>6.1600000000000002E-2</v>
      </c>
      <c r="M10304" s="13">
        <v>8.1600000000000006E-2</v>
      </c>
      <c r="N10304" s="13">
        <v>0.12</v>
      </c>
      <c r="O10304" s="13">
        <v>0</v>
      </c>
      <c r="P10304" s="12" t="str">
        <f>LEFT(Tabela2[[#This Row],[Código]],2)</f>
        <v>90</v>
      </c>
    </row>
    <row r="10305" spans="2:16" ht="15" customHeight="1" x14ac:dyDescent="0.25">
      <c r="B10305" s="36" t="str">
        <f>LOOKUP(Tabela2[[#This Row],[RESUMO]],Tabela3[Grupo],Tabela3[Meus produtos])</f>
        <v>Não</v>
      </c>
      <c r="C10305" s="30" t="s">
        <v>9721</v>
      </c>
      <c r="D10305" t="s">
        <v>21238</v>
      </c>
      <c r="E10305" t="s">
        <v>11853</v>
      </c>
      <c r="F10305" s="30" t="s">
        <v>20342</v>
      </c>
      <c r="G10305">
        <v>20.440000000000001</v>
      </c>
      <c r="H10305">
        <v>6.16</v>
      </c>
      <c r="I10305">
        <v>12</v>
      </c>
      <c r="J10305">
        <v>0</v>
      </c>
      <c r="K10305" s="13">
        <v>0.38600000000000001</v>
      </c>
      <c r="L10305" s="13">
        <v>6.1600000000000002E-2</v>
      </c>
      <c r="M10305" s="13">
        <v>0.20440000000000003</v>
      </c>
      <c r="N10305" s="13">
        <v>0.12</v>
      </c>
      <c r="O10305" s="13">
        <v>0</v>
      </c>
      <c r="P10305" s="12" t="str">
        <f>LEFT(Tabela2[[#This Row],[Código]],2)</f>
        <v>90</v>
      </c>
    </row>
    <row r="10306" spans="2:16" ht="15" customHeight="1" x14ac:dyDescent="0.25">
      <c r="B10306" s="36" t="str">
        <f>LOOKUP(Tabela2[[#This Row],[RESUMO]],Tabela3[Grupo],Tabela3[Meus produtos])</f>
        <v>Não</v>
      </c>
      <c r="C10306" s="30" t="s">
        <v>9722</v>
      </c>
      <c r="D10306" t="s">
        <v>21238</v>
      </c>
      <c r="E10306" t="s">
        <v>11853</v>
      </c>
      <c r="F10306" s="30" t="s">
        <v>20343</v>
      </c>
      <c r="G10306">
        <v>8.16</v>
      </c>
      <c r="H10306">
        <v>6.16</v>
      </c>
      <c r="I10306">
        <v>12</v>
      </c>
      <c r="J10306">
        <v>0</v>
      </c>
      <c r="K10306" s="13">
        <v>0.26319999999999999</v>
      </c>
      <c r="L10306" s="13">
        <v>6.1600000000000002E-2</v>
      </c>
      <c r="M10306" s="13">
        <v>8.1600000000000006E-2</v>
      </c>
      <c r="N10306" s="13">
        <v>0.12</v>
      </c>
      <c r="O10306" s="13">
        <v>0</v>
      </c>
      <c r="P10306" s="12" t="str">
        <f>LEFT(Tabela2[[#This Row],[Código]],2)</f>
        <v>90</v>
      </c>
    </row>
    <row r="10307" spans="2:16" ht="15" customHeight="1" x14ac:dyDescent="0.25">
      <c r="B10307" s="36" t="str">
        <f>LOOKUP(Tabela2[[#This Row],[RESUMO]],Tabela3[Grupo],Tabela3[Meus produtos])</f>
        <v>Não</v>
      </c>
      <c r="C10307" s="30" t="s">
        <v>9723</v>
      </c>
      <c r="D10307" t="s">
        <v>21238</v>
      </c>
      <c r="E10307" t="s">
        <v>11853</v>
      </c>
      <c r="F10307" s="30" t="s">
        <v>20344</v>
      </c>
      <c r="G10307">
        <v>20.440000000000001</v>
      </c>
      <c r="H10307">
        <v>6.16</v>
      </c>
      <c r="I10307">
        <v>12</v>
      </c>
      <c r="J10307">
        <v>0</v>
      </c>
      <c r="K10307" s="13">
        <v>0.38600000000000001</v>
      </c>
      <c r="L10307" s="13">
        <v>6.1600000000000002E-2</v>
      </c>
      <c r="M10307" s="13">
        <v>0.20440000000000003</v>
      </c>
      <c r="N10307" s="13">
        <v>0.12</v>
      </c>
      <c r="O10307" s="13">
        <v>0</v>
      </c>
      <c r="P10307" s="12" t="str">
        <f>LEFT(Tabela2[[#This Row],[Código]],2)</f>
        <v>90</v>
      </c>
    </row>
    <row r="10308" spans="2:16" ht="15" customHeight="1" x14ac:dyDescent="0.25">
      <c r="B10308" s="36" t="str">
        <f>LOOKUP(Tabela2[[#This Row],[RESUMO]],Tabela3[Grupo],Tabela3[Meus produtos])</f>
        <v>Não</v>
      </c>
      <c r="C10308" s="30" t="s">
        <v>9724</v>
      </c>
      <c r="D10308" t="s">
        <v>21238</v>
      </c>
      <c r="E10308" t="s">
        <v>11853</v>
      </c>
      <c r="F10308" s="30" t="s">
        <v>20345</v>
      </c>
      <c r="G10308">
        <v>20.440000000000001</v>
      </c>
      <c r="H10308">
        <v>6.16</v>
      </c>
      <c r="I10308">
        <v>12</v>
      </c>
      <c r="J10308">
        <v>0</v>
      </c>
      <c r="K10308" s="13">
        <v>0.38600000000000001</v>
      </c>
      <c r="L10308" s="13">
        <v>6.1600000000000002E-2</v>
      </c>
      <c r="M10308" s="13">
        <v>0.20440000000000003</v>
      </c>
      <c r="N10308" s="13">
        <v>0.12</v>
      </c>
      <c r="O10308" s="13">
        <v>0</v>
      </c>
      <c r="P10308" s="12" t="str">
        <f>LEFT(Tabela2[[#This Row],[Código]],2)</f>
        <v>90</v>
      </c>
    </row>
    <row r="10309" spans="2:16" ht="15" customHeight="1" x14ac:dyDescent="0.25">
      <c r="B10309" s="36" t="str">
        <f>LOOKUP(Tabela2[[#This Row],[RESUMO]],Tabela3[Grupo],Tabela3[Meus produtos])</f>
        <v>Não</v>
      </c>
      <c r="C10309" s="30" t="s">
        <v>9725</v>
      </c>
      <c r="D10309" t="s">
        <v>21238</v>
      </c>
      <c r="E10309" t="s">
        <v>11853</v>
      </c>
      <c r="F10309" s="30" t="s">
        <v>20346</v>
      </c>
      <c r="G10309">
        <v>20.440000000000001</v>
      </c>
      <c r="H10309">
        <v>6.16</v>
      </c>
      <c r="I10309">
        <v>12</v>
      </c>
      <c r="J10309">
        <v>0</v>
      </c>
      <c r="K10309" s="13">
        <v>0.38600000000000001</v>
      </c>
      <c r="L10309" s="13">
        <v>6.1600000000000002E-2</v>
      </c>
      <c r="M10309" s="13">
        <v>0.20440000000000003</v>
      </c>
      <c r="N10309" s="13">
        <v>0.12</v>
      </c>
      <c r="O10309" s="13">
        <v>0</v>
      </c>
      <c r="P10309" s="12" t="str">
        <f>LEFT(Tabela2[[#This Row],[Código]],2)</f>
        <v>90</v>
      </c>
    </row>
    <row r="10310" spans="2:16" ht="15" customHeight="1" x14ac:dyDescent="0.25">
      <c r="B10310" s="36" t="str">
        <f>LOOKUP(Tabela2[[#This Row],[RESUMO]],Tabela3[Grupo],Tabela3[Meus produtos])</f>
        <v>Não</v>
      </c>
      <c r="C10310" s="30" t="s">
        <v>9726</v>
      </c>
      <c r="D10310" t="s">
        <v>21238</v>
      </c>
      <c r="E10310" t="s">
        <v>11853</v>
      </c>
      <c r="F10310" s="30" t="s">
        <v>20347</v>
      </c>
      <c r="G10310">
        <v>13.61</v>
      </c>
      <c r="H10310">
        <v>11.61</v>
      </c>
      <c r="I10310">
        <v>12</v>
      </c>
      <c r="J10310">
        <v>0</v>
      </c>
      <c r="K10310" s="13">
        <v>0.37219999999999998</v>
      </c>
      <c r="L10310" s="13">
        <v>0.11609999999999999</v>
      </c>
      <c r="M10310" s="13">
        <v>0.1361</v>
      </c>
      <c r="N10310" s="13">
        <v>0.12</v>
      </c>
      <c r="O10310" s="13">
        <v>0</v>
      </c>
      <c r="P10310" s="12" t="str">
        <f>LEFT(Tabela2[[#This Row],[Código]],2)</f>
        <v>90</v>
      </c>
    </row>
    <row r="10311" spans="2:16" ht="15" customHeight="1" x14ac:dyDescent="0.25">
      <c r="B10311" s="36" t="str">
        <f>LOOKUP(Tabela2[[#This Row],[RESUMO]],Tabela3[Grupo],Tabela3[Meus produtos])</f>
        <v>Não</v>
      </c>
      <c r="C10311" s="30" t="s">
        <v>9727</v>
      </c>
      <c r="D10311" t="s">
        <v>21238</v>
      </c>
      <c r="E10311" t="s">
        <v>11853</v>
      </c>
      <c r="F10311" s="30" t="s">
        <v>20348</v>
      </c>
      <c r="G10311">
        <v>13.61</v>
      </c>
      <c r="H10311">
        <v>11.61</v>
      </c>
      <c r="I10311">
        <v>12</v>
      </c>
      <c r="J10311">
        <v>0</v>
      </c>
      <c r="K10311" s="13">
        <v>0.37219999999999998</v>
      </c>
      <c r="L10311" s="13">
        <v>0.11609999999999999</v>
      </c>
      <c r="M10311" s="13">
        <v>0.1361</v>
      </c>
      <c r="N10311" s="13">
        <v>0.12</v>
      </c>
      <c r="O10311" s="13">
        <v>0</v>
      </c>
      <c r="P10311" s="12" t="str">
        <f>LEFT(Tabela2[[#This Row],[Código]],2)</f>
        <v>90</v>
      </c>
    </row>
    <row r="10312" spans="2:16" ht="15" customHeight="1" x14ac:dyDescent="0.25">
      <c r="B10312" s="36" t="str">
        <f>LOOKUP(Tabela2[[#This Row],[RESUMO]],Tabela3[Grupo],Tabela3[Meus produtos])</f>
        <v>Não</v>
      </c>
      <c r="C10312" s="30" t="s">
        <v>9728</v>
      </c>
      <c r="D10312" t="s">
        <v>21238</v>
      </c>
      <c r="E10312" t="s">
        <v>11853</v>
      </c>
      <c r="F10312" s="30" t="s">
        <v>20349</v>
      </c>
      <c r="G10312">
        <v>25.89</v>
      </c>
      <c r="H10312">
        <v>11.61</v>
      </c>
      <c r="I10312">
        <v>12</v>
      </c>
      <c r="J10312">
        <v>0</v>
      </c>
      <c r="K10312" s="13">
        <v>0.495</v>
      </c>
      <c r="L10312" s="13">
        <v>0.11609999999999999</v>
      </c>
      <c r="M10312" s="13">
        <v>0.25890000000000002</v>
      </c>
      <c r="N10312" s="13">
        <v>0.12</v>
      </c>
      <c r="O10312" s="13">
        <v>0</v>
      </c>
      <c r="P10312" s="12" t="str">
        <f>LEFT(Tabela2[[#This Row],[Código]],2)</f>
        <v>90</v>
      </c>
    </row>
    <row r="10313" spans="2:16" ht="15" customHeight="1" x14ac:dyDescent="0.25">
      <c r="B10313" s="36" t="str">
        <f>LOOKUP(Tabela2[[#This Row],[RESUMO]],Tabela3[Grupo],Tabela3[Meus produtos])</f>
        <v>Não</v>
      </c>
      <c r="C10313" s="30" t="s">
        <v>9729</v>
      </c>
      <c r="D10313" t="s">
        <v>21238</v>
      </c>
      <c r="E10313" t="s">
        <v>11853</v>
      </c>
      <c r="F10313" s="30" t="s">
        <v>20350</v>
      </c>
      <c r="G10313">
        <v>10.54</v>
      </c>
      <c r="H10313">
        <v>4.2</v>
      </c>
      <c r="I10313">
        <v>12</v>
      </c>
      <c r="J10313">
        <v>0</v>
      </c>
      <c r="K10313" s="13">
        <v>0.26739999999999997</v>
      </c>
      <c r="L10313" s="13">
        <v>4.2000000000000003E-2</v>
      </c>
      <c r="M10313" s="13">
        <v>0.10539999999999999</v>
      </c>
      <c r="N10313" s="13">
        <v>0.12</v>
      </c>
      <c r="O10313" s="13">
        <v>0</v>
      </c>
      <c r="P10313" s="12" t="str">
        <f>LEFT(Tabela2[[#This Row],[Código]],2)</f>
        <v>90</v>
      </c>
    </row>
    <row r="10314" spans="2:16" ht="15" customHeight="1" x14ac:dyDescent="0.25">
      <c r="B10314" s="36" t="str">
        <f>LOOKUP(Tabela2[[#This Row],[RESUMO]],Tabela3[Grupo],Tabela3[Meus produtos])</f>
        <v>Não</v>
      </c>
      <c r="C10314" s="30" t="s">
        <v>9730</v>
      </c>
      <c r="D10314" t="s">
        <v>21238</v>
      </c>
      <c r="E10314" t="s">
        <v>11853</v>
      </c>
      <c r="F10314" s="30" t="s">
        <v>20351</v>
      </c>
      <c r="G10314">
        <v>10.54</v>
      </c>
      <c r="H10314">
        <v>4.2</v>
      </c>
      <c r="I10314">
        <v>12</v>
      </c>
      <c r="J10314">
        <v>0</v>
      </c>
      <c r="K10314" s="13">
        <v>0.26739999999999997</v>
      </c>
      <c r="L10314" s="13">
        <v>4.2000000000000003E-2</v>
      </c>
      <c r="M10314" s="13">
        <v>0.10539999999999999</v>
      </c>
      <c r="N10314" s="13">
        <v>0.12</v>
      </c>
      <c r="O10314" s="13">
        <v>0</v>
      </c>
      <c r="P10314" s="12" t="str">
        <f>LEFT(Tabela2[[#This Row],[Código]],2)</f>
        <v>90</v>
      </c>
    </row>
    <row r="10315" spans="2:16" ht="15" customHeight="1" x14ac:dyDescent="0.25">
      <c r="B10315" s="36" t="str">
        <f>LOOKUP(Tabela2[[#This Row],[RESUMO]],Tabela3[Grupo],Tabela3[Meus produtos])</f>
        <v>Não</v>
      </c>
      <c r="C10315" s="30" t="s">
        <v>9731</v>
      </c>
      <c r="D10315" t="s">
        <v>21238</v>
      </c>
      <c r="E10315" t="s">
        <v>11853</v>
      </c>
      <c r="F10315" s="30" t="s">
        <v>20352</v>
      </c>
      <c r="G10315">
        <v>10.54</v>
      </c>
      <c r="H10315">
        <v>4.2</v>
      </c>
      <c r="I10315">
        <v>12</v>
      </c>
      <c r="J10315">
        <v>0</v>
      </c>
      <c r="K10315" s="13">
        <v>0.26739999999999997</v>
      </c>
      <c r="L10315" s="13">
        <v>4.2000000000000003E-2</v>
      </c>
      <c r="M10315" s="13">
        <v>0.10539999999999999</v>
      </c>
      <c r="N10315" s="13">
        <v>0.12</v>
      </c>
      <c r="O10315" s="13">
        <v>0</v>
      </c>
      <c r="P10315" s="12" t="str">
        <f>LEFT(Tabela2[[#This Row],[Código]],2)</f>
        <v>90</v>
      </c>
    </row>
    <row r="10316" spans="2:16" ht="15" customHeight="1" x14ac:dyDescent="0.25">
      <c r="B10316" s="36" t="str">
        <f>LOOKUP(Tabela2[[#This Row],[RESUMO]],Tabela3[Grupo],Tabela3[Meus produtos])</f>
        <v>Não</v>
      </c>
      <c r="C10316" s="30" t="s">
        <v>9732</v>
      </c>
      <c r="D10316" t="s">
        <v>21238</v>
      </c>
      <c r="E10316" t="s">
        <v>11853</v>
      </c>
      <c r="F10316" s="30" t="s">
        <v>20353</v>
      </c>
      <c r="G10316">
        <v>12.87</v>
      </c>
      <c r="H10316">
        <v>6.53</v>
      </c>
      <c r="I10316">
        <v>12</v>
      </c>
      <c r="J10316">
        <v>0</v>
      </c>
      <c r="K10316" s="13">
        <v>0.31399999999999995</v>
      </c>
      <c r="L10316" s="13">
        <v>6.5299999999999997E-2</v>
      </c>
      <c r="M10316" s="13">
        <v>0.12869999999999998</v>
      </c>
      <c r="N10316" s="13">
        <v>0.12</v>
      </c>
      <c r="O10316" s="13">
        <v>0</v>
      </c>
      <c r="P10316" s="12" t="str">
        <f>LEFT(Tabela2[[#This Row],[Código]],2)</f>
        <v>90</v>
      </c>
    </row>
    <row r="10317" spans="2:16" ht="15" customHeight="1" x14ac:dyDescent="0.25">
      <c r="B10317" s="36" t="str">
        <f>LOOKUP(Tabela2[[#This Row],[RESUMO]],Tabela3[Grupo],Tabela3[Meus produtos])</f>
        <v>Não</v>
      </c>
      <c r="C10317" s="30" t="s">
        <v>9733</v>
      </c>
      <c r="D10317" t="s">
        <v>21238</v>
      </c>
      <c r="E10317" t="s">
        <v>11853</v>
      </c>
      <c r="F10317" s="30" t="s">
        <v>20354</v>
      </c>
      <c r="G10317">
        <v>9.15</v>
      </c>
      <c r="H10317">
        <v>6.53</v>
      </c>
      <c r="I10317">
        <v>12</v>
      </c>
      <c r="J10317">
        <v>0</v>
      </c>
      <c r="K10317" s="13">
        <v>0.27679999999999999</v>
      </c>
      <c r="L10317" s="13">
        <v>6.5299999999999997E-2</v>
      </c>
      <c r="M10317" s="13">
        <v>9.1499999999999998E-2</v>
      </c>
      <c r="N10317" s="13">
        <v>0.12</v>
      </c>
      <c r="O10317" s="13">
        <v>0</v>
      </c>
      <c r="P10317" s="12" t="str">
        <f>LEFT(Tabela2[[#This Row],[Código]],2)</f>
        <v>90</v>
      </c>
    </row>
    <row r="10318" spans="2:16" ht="15" customHeight="1" x14ac:dyDescent="0.25">
      <c r="B10318" s="36" t="str">
        <f>LOOKUP(Tabela2[[#This Row],[RESUMO]],Tabela3[Grupo],Tabela3[Meus produtos])</f>
        <v>Não</v>
      </c>
      <c r="C10318" s="30" t="s">
        <v>9734</v>
      </c>
      <c r="D10318" t="s">
        <v>21238</v>
      </c>
      <c r="E10318" t="s">
        <v>11853</v>
      </c>
      <c r="F10318" s="30" t="s">
        <v>20355</v>
      </c>
      <c r="G10318">
        <v>12.87</v>
      </c>
      <c r="H10318">
        <v>6.53</v>
      </c>
      <c r="I10318">
        <v>12</v>
      </c>
      <c r="J10318">
        <v>0</v>
      </c>
      <c r="K10318" s="13">
        <v>0.31399999999999995</v>
      </c>
      <c r="L10318" s="13">
        <v>6.5299999999999997E-2</v>
      </c>
      <c r="M10318" s="13">
        <v>0.12869999999999998</v>
      </c>
      <c r="N10318" s="13">
        <v>0.12</v>
      </c>
      <c r="O10318" s="13">
        <v>0</v>
      </c>
      <c r="P10318" s="12" t="str">
        <f>LEFT(Tabela2[[#This Row],[Código]],2)</f>
        <v>90</v>
      </c>
    </row>
    <row r="10319" spans="2:16" ht="15" customHeight="1" x14ac:dyDescent="0.25">
      <c r="B10319" s="36" t="str">
        <f>LOOKUP(Tabela2[[#This Row],[RESUMO]],Tabela3[Grupo],Tabela3[Meus produtos])</f>
        <v>Não</v>
      </c>
      <c r="C10319" s="30" t="s">
        <v>9735</v>
      </c>
      <c r="D10319" t="s">
        <v>21238</v>
      </c>
      <c r="E10319" t="s">
        <v>11853</v>
      </c>
      <c r="F10319" s="30" t="s">
        <v>20356</v>
      </c>
      <c r="G10319">
        <v>15.57</v>
      </c>
      <c r="H10319">
        <v>11.61</v>
      </c>
      <c r="I10319">
        <v>12</v>
      </c>
      <c r="J10319">
        <v>0</v>
      </c>
      <c r="K10319" s="13">
        <v>0.39179999999999998</v>
      </c>
      <c r="L10319" s="13">
        <v>0.11609999999999999</v>
      </c>
      <c r="M10319" s="13">
        <v>0.15570000000000001</v>
      </c>
      <c r="N10319" s="13">
        <v>0.12</v>
      </c>
      <c r="O10319" s="13">
        <v>0</v>
      </c>
      <c r="P10319" s="12" t="str">
        <f>LEFT(Tabela2[[#This Row],[Código]],2)</f>
        <v>90</v>
      </c>
    </row>
    <row r="10320" spans="2:16" ht="15" customHeight="1" x14ac:dyDescent="0.25">
      <c r="B10320" s="36" t="str">
        <f>LOOKUP(Tabela2[[#This Row],[RESUMO]],Tabela3[Grupo],Tabela3[Meus produtos])</f>
        <v>Não</v>
      </c>
      <c r="C10320" s="30" t="s">
        <v>9736</v>
      </c>
      <c r="D10320" t="s">
        <v>21238</v>
      </c>
      <c r="E10320" t="s">
        <v>11853</v>
      </c>
      <c r="F10320" s="30" t="s">
        <v>20357</v>
      </c>
      <c r="G10320">
        <v>12.87</v>
      </c>
      <c r="H10320">
        <v>6.53</v>
      </c>
      <c r="I10320">
        <v>12</v>
      </c>
      <c r="J10320">
        <v>0</v>
      </c>
      <c r="K10320" s="13">
        <v>0.31399999999999995</v>
      </c>
      <c r="L10320" s="13">
        <v>6.5299999999999997E-2</v>
      </c>
      <c r="M10320" s="13">
        <v>0.12869999999999998</v>
      </c>
      <c r="N10320" s="13">
        <v>0.12</v>
      </c>
      <c r="O10320" s="13">
        <v>0</v>
      </c>
      <c r="P10320" s="12" t="str">
        <f>LEFT(Tabela2[[#This Row],[Código]],2)</f>
        <v>90</v>
      </c>
    </row>
    <row r="10321" spans="2:16" ht="15" customHeight="1" x14ac:dyDescent="0.25">
      <c r="B10321" s="36" t="str">
        <f>LOOKUP(Tabela2[[#This Row],[RESUMO]],Tabela3[Grupo],Tabela3[Meus produtos])</f>
        <v>Não</v>
      </c>
      <c r="C10321" s="30" t="s">
        <v>9737</v>
      </c>
      <c r="D10321" t="s">
        <v>21238</v>
      </c>
      <c r="E10321" t="s">
        <v>11853</v>
      </c>
      <c r="F10321" s="30" t="s">
        <v>20358</v>
      </c>
      <c r="G10321">
        <v>6.2</v>
      </c>
      <c r="H10321">
        <v>4.2</v>
      </c>
      <c r="I10321">
        <v>12</v>
      </c>
      <c r="J10321">
        <v>0</v>
      </c>
      <c r="K10321" s="13">
        <v>0.224</v>
      </c>
      <c r="L10321" s="13">
        <v>4.2000000000000003E-2</v>
      </c>
      <c r="M10321" s="13">
        <v>6.2E-2</v>
      </c>
      <c r="N10321" s="13">
        <v>0.12</v>
      </c>
      <c r="O10321" s="13">
        <v>0</v>
      </c>
      <c r="P10321" s="12" t="str">
        <f>LEFT(Tabela2[[#This Row],[Código]],2)</f>
        <v>90</v>
      </c>
    </row>
    <row r="10322" spans="2:16" ht="15" customHeight="1" x14ac:dyDescent="0.25">
      <c r="B10322" s="36" t="str">
        <f>LOOKUP(Tabela2[[#This Row],[RESUMO]],Tabela3[Grupo],Tabela3[Meus produtos])</f>
        <v>Não</v>
      </c>
      <c r="C10322" s="30" t="s">
        <v>9738</v>
      </c>
      <c r="D10322" t="s">
        <v>21238</v>
      </c>
      <c r="E10322" t="s">
        <v>11853</v>
      </c>
      <c r="F10322" s="30" t="s">
        <v>20359</v>
      </c>
      <c r="G10322">
        <v>8.16</v>
      </c>
      <c r="H10322">
        <v>4.2</v>
      </c>
      <c r="I10322">
        <v>12</v>
      </c>
      <c r="J10322">
        <v>0</v>
      </c>
      <c r="K10322" s="13">
        <v>0.24360000000000001</v>
      </c>
      <c r="L10322" s="13">
        <v>4.2000000000000003E-2</v>
      </c>
      <c r="M10322" s="13">
        <v>8.1600000000000006E-2</v>
      </c>
      <c r="N10322" s="13">
        <v>0.12</v>
      </c>
      <c r="O10322" s="13">
        <v>0</v>
      </c>
      <c r="P10322" s="12" t="str">
        <f>LEFT(Tabela2[[#This Row],[Código]],2)</f>
        <v>90</v>
      </c>
    </row>
    <row r="10323" spans="2:16" ht="15" customHeight="1" x14ac:dyDescent="0.25">
      <c r="B10323" s="36" t="str">
        <f>LOOKUP(Tabela2[[#This Row],[RESUMO]],Tabela3[Grupo],Tabela3[Meus produtos])</f>
        <v>Não</v>
      </c>
      <c r="C10323" s="30" t="s">
        <v>9739</v>
      </c>
      <c r="D10323" t="s">
        <v>21238</v>
      </c>
      <c r="E10323" t="s">
        <v>11853</v>
      </c>
      <c r="F10323" s="30" t="s">
        <v>20360</v>
      </c>
      <c r="G10323">
        <v>15.57</v>
      </c>
      <c r="H10323">
        <v>11.61</v>
      </c>
      <c r="I10323">
        <v>12</v>
      </c>
      <c r="J10323">
        <v>0</v>
      </c>
      <c r="K10323" s="13">
        <v>0.39179999999999998</v>
      </c>
      <c r="L10323" s="13">
        <v>0.11609999999999999</v>
      </c>
      <c r="M10323" s="13">
        <v>0.15570000000000001</v>
      </c>
      <c r="N10323" s="13">
        <v>0.12</v>
      </c>
      <c r="O10323" s="13">
        <v>0</v>
      </c>
      <c r="P10323" s="12" t="str">
        <f>LEFT(Tabela2[[#This Row],[Código]],2)</f>
        <v>90</v>
      </c>
    </row>
    <row r="10324" spans="2:16" ht="15" customHeight="1" x14ac:dyDescent="0.25">
      <c r="B10324" s="36" t="str">
        <f>LOOKUP(Tabela2[[#This Row],[RESUMO]],Tabela3[Grupo],Tabela3[Meus produtos])</f>
        <v>Não</v>
      </c>
      <c r="C10324" s="30" t="s">
        <v>9740</v>
      </c>
      <c r="D10324" t="s">
        <v>21238</v>
      </c>
      <c r="E10324" t="s">
        <v>11853</v>
      </c>
      <c r="F10324" s="30" t="s">
        <v>20361</v>
      </c>
      <c r="G10324">
        <v>19.989999999999998</v>
      </c>
      <c r="H10324">
        <v>4.2</v>
      </c>
      <c r="I10324">
        <v>12</v>
      </c>
      <c r="J10324">
        <v>0</v>
      </c>
      <c r="K10324" s="13">
        <v>0.3619</v>
      </c>
      <c r="L10324" s="13">
        <v>4.2000000000000003E-2</v>
      </c>
      <c r="M10324" s="13">
        <v>0.19989999999999999</v>
      </c>
      <c r="N10324" s="13">
        <v>0.12</v>
      </c>
      <c r="O10324" s="13">
        <v>0</v>
      </c>
      <c r="P10324" s="12" t="str">
        <f>LEFT(Tabela2[[#This Row],[Código]],2)</f>
        <v>90</v>
      </c>
    </row>
    <row r="10325" spans="2:16" ht="15" customHeight="1" x14ac:dyDescent="0.25">
      <c r="B10325" s="36" t="str">
        <f>LOOKUP(Tabela2[[#This Row],[RESUMO]],Tabela3[Grupo],Tabela3[Meus produtos])</f>
        <v>Não</v>
      </c>
      <c r="C10325" s="30" t="s">
        <v>9741</v>
      </c>
      <c r="D10325" t="s">
        <v>21238</v>
      </c>
      <c r="E10325" t="s">
        <v>11853</v>
      </c>
      <c r="F10325" s="30" t="s">
        <v>20362</v>
      </c>
      <c r="G10325">
        <v>19.989999999999998</v>
      </c>
      <c r="H10325">
        <v>4.2</v>
      </c>
      <c r="I10325">
        <v>12</v>
      </c>
      <c r="J10325">
        <v>0</v>
      </c>
      <c r="K10325" s="13">
        <v>0.3619</v>
      </c>
      <c r="L10325" s="13">
        <v>4.2000000000000003E-2</v>
      </c>
      <c r="M10325" s="13">
        <v>0.19989999999999999</v>
      </c>
      <c r="N10325" s="13">
        <v>0.12</v>
      </c>
      <c r="O10325" s="13">
        <v>0</v>
      </c>
      <c r="P10325" s="12" t="str">
        <f>LEFT(Tabela2[[#This Row],[Código]],2)</f>
        <v>90</v>
      </c>
    </row>
    <row r="10326" spans="2:16" ht="15" customHeight="1" x14ac:dyDescent="0.25">
      <c r="B10326" s="36" t="str">
        <f>LOOKUP(Tabela2[[#This Row],[RESUMO]],Tabela3[Grupo],Tabela3[Meus produtos])</f>
        <v>Não</v>
      </c>
      <c r="C10326" s="30" t="s">
        <v>9742</v>
      </c>
      <c r="D10326" t="s">
        <v>21238</v>
      </c>
      <c r="E10326" t="s">
        <v>11853</v>
      </c>
      <c r="F10326" s="30" t="s">
        <v>20363</v>
      </c>
      <c r="G10326">
        <v>27.4</v>
      </c>
      <c r="H10326">
        <v>11.61</v>
      </c>
      <c r="I10326">
        <v>12</v>
      </c>
      <c r="J10326">
        <v>0</v>
      </c>
      <c r="K10326" s="13">
        <v>0.5101</v>
      </c>
      <c r="L10326" s="13">
        <v>0.11609999999999999</v>
      </c>
      <c r="M10326" s="13">
        <v>0.27399999999999997</v>
      </c>
      <c r="N10326" s="13">
        <v>0.12</v>
      </c>
      <c r="O10326" s="13">
        <v>0</v>
      </c>
      <c r="P10326" s="12" t="str">
        <f>LEFT(Tabela2[[#This Row],[Código]],2)</f>
        <v>90</v>
      </c>
    </row>
    <row r="10327" spans="2:16" ht="15" customHeight="1" x14ac:dyDescent="0.25">
      <c r="B10327" s="36" t="str">
        <f>LOOKUP(Tabela2[[#This Row],[RESUMO]],Tabela3[Grupo],Tabela3[Meus produtos])</f>
        <v>Não</v>
      </c>
      <c r="C10327" s="30" t="s">
        <v>9743</v>
      </c>
      <c r="D10327" t="s">
        <v>21238</v>
      </c>
      <c r="E10327" t="s">
        <v>11853</v>
      </c>
      <c r="F10327" s="30" t="s">
        <v>9744</v>
      </c>
      <c r="G10327">
        <v>19.989999999999998</v>
      </c>
      <c r="H10327">
        <v>4.2</v>
      </c>
      <c r="I10327">
        <v>12</v>
      </c>
      <c r="J10327">
        <v>0</v>
      </c>
      <c r="K10327" s="13">
        <v>0.3619</v>
      </c>
      <c r="L10327" s="13">
        <v>4.2000000000000003E-2</v>
      </c>
      <c r="M10327" s="13">
        <v>0.19989999999999999</v>
      </c>
      <c r="N10327" s="13">
        <v>0.12</v>
      </c>
      <c r="O10327" s="13">
        <v>0</v>
      </c>
      <c r="P10327" s="12" t="str">
        <f>LEFT(Tabela2[[#This Row],[Código]],2)</f>
        <v>90</v>
      </c>
    </row>
    <row r="10328" spans="2:16" ht="15" customHeight="1" x14ac:dyDescent="0.25">
      <c r="B10328" s="36" t="str">
        <f>LOOKUP(Tabela2[[#This Row],[RESUMO]],Tabela3[Grupo],Tabela3[Meus produtos])</f>
        <v>Não</v>
      </c>
      <c r="C10328" s="30" t="s">
        <v>9745</v>
      </c>
      <c r="D10328" t="s">
        <v>21238</v>
      </c>
      <c r="E10328" t="s">
        <v>11853</v>
      </c>
      <c r="F10328" s="30" t="s">
        <v>20364</v>
      </c>
      <c r="G10328">
        <v>27.4</v>
      </c>
      <c r="H10328">
        <v>11.61</v>
      </c>
      <c r="I10328">
        <v>12</v>
      </c>
      <c r="J10328">
        <v>0</v>
      </c>
      <c r="K10328" s="13">
        <v>0.5101</v>
      </c>
      <c r="L10328" s="13">
        <v>0.11609999999999999</v>
      </c>
      <c r="M10328" s="13">
        <v>0.27399999999999997</v>
      </c>
      <c r="N10328" s="13">
        <v>0.12</v>
      </c>
      <c r="O10328" s="13">
        <v>0</v>
      </c>
      <c r="P10328" s="12" t="str">
        <f>LEFT(Tabela2[[#This Row],[Código]],2)</f>
        <v>90</v>
      </c>
    </row>
    <row r="10329" spans="2:16" ht="15" customHeight="1" x14ac:dyDescent="0.25">
      <c r="B10329" s="36" t="str">
        <f>LOOKUP(Tabela2[[#This Row],[RESUMO]],Tabela3[Grupo],Tabela3[Meus produtos])</f>
        <v>Não</v>
      </c>
      <c r="C10329" s="30" t="s">
        <v>9745</v>
      </c>
      <c r="D10329" t="s">
        <v>124</v>
      </c>
      <c r="E10329" t="s">
        <v>11853</v>
      </c>
      <c r="F10329" s="30" t="s">
        <v>21593</v>
      </c>
      <c r="G10329">
        <v>19.989999999999998</v>
      </c>
      <c r="H10329">
        <v>4.2</v>
      </c>
      <c r="I10329">
        <v>12</v>
      </c>
      <c r="J10329">
        <v>0</v>
      </c>
      <c r="K10329" s="13">
        <v>0.3619</v>
      </c>
      <c r="L10329" s="13">
        <v>4.2000000000000003E-2</v>
      </c>
      <c r="M10329" s="13">
        <v>0.19989999999999999</v>
      </c>
      <c r="N10329" s="13">
        <v>0.12</v>
      </c>
      <c r="O10329" s="13">
        <v>0</v>
      </c>
      <c r="P10329" s="12" t="str">
        <f>LEFT(Tabela2[[#This Row],[Código]],2)</f>
        <v>90</v>
      </c>
    </row>
    <row r="10330" spans="2:16" ht="15" customHeight="1" x14ac:dyDescent="0.25">
      <c r="B10330" s="36" t="str">
        <f>LOOKUP(Tabela2[[#This Row],[RESUMO]],Tabela3[Grupo],Tabela3[Meus produtos])</f>
        <v>Não</v>
      </c>
      <c r="C10330" s="30" t="s">
        <v>9746</v>
      </c>
      <c r="D10330" t="s">
        <v>21238</v>
      </c>
      <c r="E10330" t="s">
        <v>11853</v>
      </c>
      <c r="F10330" s="30" t="s">
        <v>20365</v>
      </c>
      <c r="G10330">
        <v>25.89</v>
      </c>
      <c r="H10330">
        <v>11.61</v>
      </c>
      <c r="I10330">
        <v>12</v>
      </c>
      <c r="J10330">
        <v>0</v>
      </c>
      <c r="K10330" s="13">
        <v>0.495</v>
      </c>
      <c r="L10330" s="13">
        <v>0.11609999999999999</v>
      </c>
      <c r="M10330" s="13">
        <v>0.25890000000000002</v>
      </c>
      <c r="N10330" s="13">
        <v>0.12</v>
      </c>
      <c r="O10330" s="13">
        <v>0</v>
      </c>
      <c r="P10330" s="12" t="str">
        <f>LEFT(Tabela2[[#This Row],[Código]],2)</f>
        <v>90</v>
      </c>
    </row>
    <row r="10331" spans="2:16" ht="15" customHeight="1" x14ac:dyDescent="0.25">
      <c r="B10331" s="36" t="str">
        <f>LOOKUP(Tabela2[[#This Row],[RESUMO]],Tabela3[Grupo],Tabela3[Meus produtos])</f>
        <v>Não</v>
      </c>
      <c r="C10331" s="30" t="s">
        <v>9747</v>
      </c>
      <c r="D10331" t="s">
        <v>21238</v>
      </c>
      <c r="E10331" t="s">
        <v>11853</v>
      </c>
      <c r="F10331" s="30" t="s">
        <v>20366</v>
      </c>
      <c r="G10331">
        <v>27.4</v>
      </c>
      <c r="H10331">
        <v>11.61</v>
      </c>
      <c r="I10331">
        <v>12</v>
      </c>
      <c r="J10331">
        <v>0</v>
      </c>
      <c r="K10331" s="13">
        <v>0.5101</v>
      </c>
      <c r="L10331" s="13">
        <v>0.11609999999999999</v>
      </c>
      <c r="M10331" s="13">
        <v>0.27399999999999997</v>
      </c>
      <c r="N10331" s="13">
        <v>0.12</v>
      </c>
      <c r="O10331" s="13">
        <v>0</v>
      </c>
      <c r="P10331" s="12" t="str">
        <f>LEFT(Tabela2[[#This Row],[Código]],2)</f>
        <v>90</v>
      </c>
    </row>
    <row r="10332" spans="2:16" ht="15" customHeight="1" x14ac:dyDescent="0.25">
      <c r="B10332" s="36" t="str">
        <f>LOOKUP(Tabela2[[#This Row],[RESUMO]],Tabela3[Grupo],Tabela3[Meus produtos])</f>
        <v>Não</v>
      </c>
      <c r="C10332" s="30" t="s">
        <v>9748</v>
      </c>
      <c r="D10332" t="s">
        <v>21238</v>
      </c>
      <c r="E10332" t="s">
        <v>11853</v>
      </c>
      <c r="F10332" s="30" t="s">
        <v>20367</v>
      </c>
      <c r="G10332">
        <v>27.4</v>
      </c>
      <c r="H10332">
        <v>11.61</v>
      </c>
      <c r="I10332">
        <v>12</v>
      </c>
      <c r="J10332">
        <v>0</v>
      </c>
      <c r="K10332" s="13">
        <v>0.5101</v>
      </c>
      <c r="L10332" s="13">
        <v>0.11609999999999999</v>
      </c>
      <c r="M10332" s="13">
        <v>0.27399999999999997</v>
      </c>
      <c r="N10332" s="13">
        <v>0.12</v>
      </c>
      <c r="O10332" s="13">
        <v>0</v>
      </c>
      <c r="P10332" s="12" t="str">
        <f>LEFT(Tabela2[[#This Row],[Código]],2)</f>
        <v>90</v>
      </c>
    </row>
    <row r="10333" spans="2:16" ht="15" customHeight="1" x14ac:dyDescent="0.25">
      <c r="B10333" s="36" t="str">
        <f>LOOKUP(Tabela2[[#This Row],[RESUMO]],Tabela3[Grupo],Tabela3[Meus produtos])</f>
        <v>Não</v>
      </c>
      <c r="C10333" s="30" t="s">
        <v>9749</v>
      </c>
      <c r="D10333" t="s">
        <v>21238</v>
      </c>
      <c r="E10333" t="s">
        <v>11853</v>
      </c>
      <c r="F10333" s="30" t="s">
        <v>20368</v>
      </c>
      <c r="G10333">
        <v>27.4</v>
      </c>
      <c r="H10333">
        <v>11.61</v>
      </c>
      <c r="I10333">
        <v>12</v>
      </c>
      <c r="J10333">
        <v>0</v>
      </c>
      <c r="K10333" s="13">
        <v>0.5101</v>
      </c>
      <c r="L10333" s="13">
        <v>0.11609999999999999</v>
      </c>
      <c r="M10333" s="13">
        <v>0.27399999999999997</v>
      </c>
      <c r="N10333" s="13">
        <v>0.12</v>
      </c>
      <c r="O10333" s="13">
        <v>0</v>
      </c>
      <c r="P10333" s="12" t="str">
        <f>LEFT(Tabela2[[#This Row],[Código]],2)</f>
        <v>90</v>
      </c>
    </row>
    <row r="10334" spans="2:16" ht="15" customHeight="1" x14ac:dyDescent="0.25">
      <c r="B10334" s="36" t="str">
        <f>LOOKUP(Tabela2[[#This Row],[RESUMO]],Tabela3[Grupo],Tabela3[Meus produtos])</f>
        <v>Não</v>
      </c>
      <c r="C10334" s="30" t="s">
        <v>9750</v>
      </c>
      <c r="D10334" t="s">
        <v>21238</v>
      </c>
      <c r="E10334" t="s">
        <v>11853</v>
      </c>
      <c r="F10334" s="30" t="s">
        <v>20369</v>
      </c>
      <c r="G10334">
        <v>27.4</v>
      </c>
      <c r="H10334">
        <v>11.61</v>
      </c>
      <c r="I10334">
        <v>12</v>
      </c>
      <c r="J10334">
        <v>0</v>
      </c>
      <c r="K10334" s="13">
        <v>0.5101</v>
      </c>
      <c r="L10334" s="13">
        <v>0.11609999999999999</v>
      </c>
      <c r="M10334" s="13">
        <v>0.27399999999999997</v>
      </c>
      <c r="N10334" s="13">
        <v>0.12</v>
      </c>
      <c r="O10334" s="13">
        <v>0</v>
      </c>
      <c r="P10334" s="12" t="str">
        <f>LEFT(Tabela2[[#This Row],[Código]],2)</f>
        <v>90</v>
      </c>
    </row>
    <row r="10335" spans="2:16" ht="15" customHeight="1" x14ac:dyDescent="0.25">
      <c r="B10335" s="36" t="str">
        <f>LOOKUP(Tabela2[[#This Row],[RESUMO]],Tabela3[Grupo],Tabela3[Meus produtos])</f>
        <v>Não</v>
      </c>
      <c r="C10335" s="30" t="s">
        <v>9751</v>
      </c>
      <c r="D10335" t="s">
        <v>21238</v>
      </c>
      <c r="E10335" t="s">
        <v>11853</v>
      </c>
      <c r="F10335" s="30" t="s">
        <v>20370</v>
      </c>
      <c r="G10335">
        <v>13.61</v>
      </c>
      <c r="H10335">
        <v>11.61</v>
      </c>
      <c r="I10335">
        <v>12</v>
      </c>
      <c r="J10335">
        <v>0</v>
      </c>
      <c r="K10335" s="13">
        <v>0.37219999999999998</v>
      </c>
      <c r="L10335" s="13">
        <v>0.11609999999999999</v>
      </c>
      <c r="M10335" s="13">
        <v>0.1361</v>
      </c>
      <c r="N10335" s="13">
        <v>0.12</v>
      </c>
      <c r="O10335" s="13">
        <v>0</v>
      </c>
      <c r="P10335" s="12" t="str">
        <f>LEFT(Tabela2[[#This Row],[Código]],2)</f>
        <v>90</v>
      </c>
    </row>
    <row r="10336" spans="2:16" ht="15" customHeight="1" x14ac:dyDescent="0.25">
      <c r="B10336" s="36" t="str">
        <f>LOOKUP(Tabela2[[#This Row],[RESUMO]],Tabela3[Grupo],Tabela3[Meus produtos])</f>
        <v>Não</v>
      </c>
      <c r="C10336" s="30" t="s">
        <v>9752</v>
      </c>
      <c r="D10336" t="s">
        <v>21238</v>
      </c>
      <c r="E10336" t="s">
        <v>11853</v>
      </c>
      <c r="F10336" s="30" t="s">
        <v>20371</v>
      </c>
      <c r="G10336">
        <v>13.61</v>
      </c>
      <c r="H10336">
        <v>11.61</v>
      </c>
      <c r="I10336">
        <v>12</v>
      </c>
      <c r="J10336">
        <v>0</v>
      </c>
      <c r="K10336" s="13">
        <v>0.37219999999999998</v>
      </c>
      <c r="L10336" s="13">
        <v>0.11609999999999999</v>
      </c>
      <c r="M10336" s="13">
        <v>0.1361</v>
      </c>
      <c r="N10336" s="13">
        <v>0.12</v>
      </c>
      <c r="O10336" s="13">
        <v>0</v>
      </c>
      <c r="P10336" s="12" t="str">
        <f>LEFT(Tabela2[[#This Row],[Código]],2)</f>
        <v>90</v>
      </c>
    </row>
    <row r="10337" spans="2:16" ht="15" customHeight="1" x14ac:dyDescent="0.25">
      <c r="B10337" s="36" t="str">
        <f>LOOKUP(Tabela2[[#This Row],[RESUMO]],Tabela3[Grupo],Tabela3[Meus produtos])</f>
        <v>Não</v>
      </c>
      <c r="C10337" s="30" t="s">
        <v>9753</v>
      </c>
      <c r="D10337" t="s">
        <v>21238</v>
      </c>
      <c r="E10337" t="s">
        <v>11853</v>
      </c>
      <c r="F10337" s="30" t="s">
        <v>20372</v>
      </c>
      <c r="G10337">
        <v>27.4</v>
      </c>
      <c r="H10337">
        <v>11.61</v>
      </c>
      <c r="I10337">
        <v>12</v>
      </c>
      <c r="J10337">
        <v>0</v>
      </c>
      <c r="K10337" s="13">
        <v>0.5101</v>
      </c>
      <c r="L10337" s="13">
        <v>0.11609999999999999</v>
      </c>
      <c r="M10337" s="13">
        <v>0.27399999999999997</v>
      </c>
      <c r="N10337" s="13">
        <v>0.12</v>
      </c>
      <c r="O10337" s="13">
        <v>0</v>
      </c>
      <c r="P10337" s="12" t="str">
        <f>LEFT(Tabela2[[#This Row],[Código]],2)</f>
        <v>90</v>
      </c>
    </row>
    <row r="10338" spans="2:16" ht="15" customHeight="1" x14ac:dyDescent="0.25">
      <c r="B10338" s="36" t="str">
        <f>LOOKUP(Tabela2[[#This Row],[RESUMO]],Tabela3[Grupo],Tabela3[Meus produtos])</f>
        <v>Não</v>
      </c>
      <c r="C10338" s="30" t="s">
        <v>9753</v>
      </c>
      <c r="D10338" t="s">
        <v>124</v>
      </c>
      <c r="E10338" t="s">
        <v>11853</v>
      </c>
      <c r="F10338" s="30" t="s">
        <v>21594</v>
      </c>
      <c r="G10338">
        <v>23.84</v>
      </c>
      <c r="H10338">
        <v>8.0500000000000007</v>
      </c>
      <c r="I10338">
        <v>12</v>
      </c>
      <c r="J10338">
        <v>0</v>
      </c>
      <c r="K10338" s="13">
        <v>0.43890000000000001</v>
      </c>
      <c r="L10338" s="13">
        <v>8.0500000000000002E-2</v>
      </c>
      <c r="M10338" s="13">
        <v>0.2384</v>
      </c>
      <c r="N10338" s="13">
        <v>0.12</v>
      </c>
      <c r="O10338" s="13">
        <v>0</v>
      </c>
      <c r="P10338" s="12" t="str">
        <f>LEFT(Tabela2[[#This Row],[Código]],2)</f>
        <v>90</v>
      </c>
    </row>
    <row r="10339" spans="2:16" ht="15" customHeight="1" x14ac:dyDescent="0.25">
      <c r="B10339" s="36" t="str">
        <f>LOOKUP(Tabela2[[#This Row],[RESUMO]],Tabela3[Grupo],Tabela3[Meus produtos])</f>
        <v>Não</v>
      </c>
      <c r="C10339" s="30" t="s">
        <v>9754</v>
      </c>
      <c r="D10339" t="s">
        <v>21238</v>
      </c>
      <c r="E10339" t="s">
        <v>11853</v>
      </c>
      <c r="F10339" s="30" t="s">
        <v>20373</v>
      </c>
      <c r="G10339">
        <v>13.61</v>
      </c>
      <c r="H10339">
        <v>11.61</v>
      </c>
      <c r="I10339">
        <v>12</v>
      </c>
      <c r="J10339">
        <v>0</v>
      </c>
      <c r="K10339" s="13">
        <v>0.37219999999999998</v>
      </c>
      <c r="L10339" s="13">
        <v>0.11609999999999999</v>
      </c>
      <c r="M10339" s="13">
        <v>0.1361</v>
      </c>
      <c r="N10339" s="13">
        <v>0.12</v>
      </c>
      <c r="O10339" s="13">
        <v>0</v>
      </c>
      <c r="P10339" s="12" t="str">
        <f>LEFT(Tabela2[[#This Row],[Código]],2)</f>
        <v>90</v>
      </c>
    </row>
    <row r="10340" spans="2:16" ht="15" customHeight="1" x14ac:dyDescent="0.25">
      <c r="B10340" s="36" t="str">
        <f>LOOKUP(Tabela2[[#This Row],[RESUMO]],Tabela3[Grupo],Tabela3[Meus produtos])</f>
        <v>Não</v>
      </c>
      <c r="C10340" s="30" t="s">
        <v>9755</v>
      </c>
      <c r="D10340" t="s">
        <v>21238</v>
      </c>
      <c r="E10340" t="s">
        <v>11853</v>
      </c>
      <c r="F10340" s="30" t="s">
        <v>20374</v>
      </c>
      <c r="G10340">
        <v>25.89</v>
      </c>
      <c r="H10340">
        <v>11.61</v>
      </c>
      <c r="I10340">
        <v>12</v>
      </c>
      <c r="J10340">
        <v>0</v>
      </c>
      <c r="K10340" s="13">
        <v>0.495</v>
      </c>
      <c r="L10340" s="13">
        <v>0.11609999999999999</v>
      </c>
      <c r="M10340" s="13">
        <v>0.25890000000000002</v>
      </c>
      <c r="N10340" s="13">
        <v>0.12</v>
      </c>
      <c r="O10340" s="13">
        <v>0</v>
      </c>
      <c r="P10340" s="12" t="str">
        <f>LEFT(Tabela2[[#This Row],[Código]],2)</f>
        <v>90</v>
      </c>
    </row>
    <row r="10341" spans="2:16" ht="15" customHeight="1" x14ac:dyDescent="0.25">
      <c r="B10341" s="36" t="str">
        <f>LOOKUP(Tabela2[[#This Row],[RESUMO]],Tabela3[Grupo],Tabela3[Meus produtos])</f>
        <v>Não</v>
      </c>
      <c r="C10341" s="30" t="s">
        <v>9756</v>
      </c>
      <c r="D10341" t="s">
        <v>21238</v>
      </c>
      <c r="E10341" t="s">
        <v>11853</v>
      </c>
      <c r="F10341" s="30" t="s">
        <v>20375</v>
      </c>
      <c r="G10341">
        <v>18.48</v>
      </c>
      <c r="H10341">
        <v>4.2</v>
      </c>
      <c r="I10341">
        <v>12</v>
      </c>
      <c r="J10341">
        <v>0</v>
      </c>
      <c r="K10341" s="13">
        <v>0.3468</v>
      </c>
      <c r="L10341" s="13">
        <v>4.2000000000000003E-2</v>
      </c>
      <c r="M10341" s="13">
        <v>0.18479999999999999</v>
      </c>
      <c r="N10341" s="13">
        <v>0.12</v>
      </c>
      <c r="O10341" s="13">
        <v>0</v>
      </c>
      <c r="P10341" s="12" t="str">
        <f>LEFT(Tabela2[[#This Row],[Código]],2)</f>
        <v>90</v>
      </c>
    </row>
    <row r="10342" spans="2:16" ht="15" customHeight="1" x14ac:dyDescent="0.25">
      <c r="B10342" s="36" t="str">
        <f>LOOKUP(Tabela2[[#This Row],[RESUMO]],Tabela3[Grupo],Tabela3[Meus produtos])</f>
        <v>Não</v>
      </c>
      <c r="C10342" s="30" t="s">
        <v>9757</v>
      </c>
      <c r="D10342" t="s">
        <v>21238</v>
      </c>
      <c r="E10342" t="s">
        <v>11853</v>
      </c>
      <c r="F10342" s="30" t="s">
        <v>20376</v>
      </c>
      <c r="G10342">
        <v>27.4</v>
      </c>
      <c r="H10342">
        <v>11.61</v>
      </c>
      <c r="I10342">
        <v>12</v>
      </c>
      <c r="J10342">
        <v>0</v>
      </c>
      <c r="K10342" s="13">
        <v>0.5101</v>
      </c>
      <c r="L10342" s="13">
        <v>0.11609999999999999</v>
      </c>
      <c r="M10342" s="13">
        <v>0.27399999999999997</v>
      </c>
      <c r="N10342" s="13">
        <v>0.12</v>
      </c>
      <c r="O10342" s="13">
        <v>0</v>
      </c>
      <c r="P10342" s="12" t="str">
        <f>LEFT(Tabela2[[#This Row],[Código]],2)</f>
        <v>90</v>
      </c>
    </row>
    <row r="10343" spans="2:16" ht="15" customHeight="1" x14ac:dyDescent="0.25">
      <c r="B10343" s="36" t="str">
        <f>LOOKUP(Tabela2[[#This Row],[RESUMO]],Tabela3[Grupo],Tabela3[Meus produtos])</f>
        <v>Não</v>
      </c>
      <c r="C10343" s="30" t="s">
        <v>9758</v>
      </c>
      <c r="D10343" t="s">
        <v>21238</v>
      </c>
      <c r="E10343" t="s">
        <v>11853</v>
      </c>
      <c r="F10343" s="30" t="s">
        <v>20377</v>
      </c>
      <c r="G10343">
        <v>27.4</v>
      </c>
      <c r="H10343">
        <v>11.61</v>
      </c>
      <c r="I10343">
        <v>12</v>
      </c>
      <c r="J10343">
        <v>0</v>
      </c>
      <c r="K10343" s="13">
        <v>0.5101</v>
      </c>
      <c r="L10343" s="13">
        <v>0.11609999999999999</v>
      </c>
      <c r="M10343" s="13">
        <v>0.27399999999999997</v>
      </c>
      <c r="N10343" s="13">
        <v>0.12</v>
      </c>
      <c r="O10343" s="13">
        <v>0</v>
      </c>
      <c r="P10343" s="12" t="str">
        <f>LEFT(Tabela2[[#This Row],[Código]],2)</f>
        <v>90</v>
      </c>
    </row>
    <row r="10344" spans="2:16" ht="15" customHeight="1" x14ac:dyDescent="0.25">
      <c r="B10344" s="36" t="str">
        <f>LOOKUP(Tabela2[[#This Row],[RESUMO]],Tabela3[Grupo],Tabela3[Meus produtos])</f>
        <v>Não</v>
      </c>
      <c r="C10344" s="30" t="s">
        <v>9759</v>
      </c>
      <c r="D10344" t="s">
        <v>21238</v>
      </c>
      <c r="E10344" t="s">
        <v>11853</v>
      </c>
      <c r="F10344" s="30" t="s">
        <v>9760</v>
      </c>
      <c r="G10344">
        <v>13.61</v>
      </c>
      <c r="H10344">
        <v>11.61</v>
      </c>
      <c r="I10344">
        <v>12</v>
      </c>
      <c r="J10344">
        <v>0</v>
      </c>
      <c r="K10344" s="13">
        <v>0.37219999999999998</v>
      </c>
      <c r="L10344" s="13">
        <v>0.11609999999999999</v>
      </c>
      <c r="M10344" s="13">
        <v>0.1361</v>
      </c>
      <c r="N10344" s="13">
        <v>0.12</v>
      </c>
      <c r="O10344" s="13">
        <v>0</v>
      </c>
      <c r="P10344" s="12" t="str">
        <f>LEFT(Tabela2[[#This Row],[Código]],2)</f>
        <v>90</v>
      </c>
    </row>
    <row r="10345" spans="2:16" ht="15" customHeight="1" x14ac:dyDescent="0.25">
      <c r="B10345" s="36" t="str">
        <f>LOOKUP(Tabela2[[#This Row],[RESUMO]],Tabela3[Grupo],Tabela3[Meus produtos])</f>
        <v>Não</v>
      </c>
      <c r="C10345" s="30" t="s">
        <v>9761</v>
      </c>
      <c r="D10345" t="s">
        <v>21238</v>
      </c>
      <c r="E10345" t="s">
        <v>11853</v>
      </c>
      <c r="F10345" s="30" t="s">
        <v>20378</v>
      </c>
      <c r="G10345">
        <v>25.89</v>
      </c>
      <c r="H10345">
        <v>11.61</v>
      </c>
      <c r="I10345">
        <v>12</v>
      </c>
      <c r="J10345">
        <v>0</v>
      </c>
      <c r="K10345" s="13">
        <v>0.495</v>
      </c>
      <c r="L10345" s="13">
        <v>0.11609999999999999</v>
      </c>
      <c r="M10345" s="13">
        <v>0.25890000000000002</v>
      </c>
      <c r="N10345" s="13">
        <v>0.12</v>
      </c>
      <c r="O10345" s="13">
        <v>0</v>
      </c>
      <c r="P10345" s="12" t="str">
        <f>LEFT(Tabela2[[#This Row],[Código]],2)</f>
        <v>90</v>
      </c>
    </row>
    <row r="10346" spans="2:16" ht="15" customHeight="1" x14ac:dyDescent="0.25">
      <c r="B10346" s="36" t="str">
        <f>LOOKUP(Tabela2[[#This Row],[RESUMO]],Tabela3[Grupo],Tabela3[Meus produtos])</f>
        <v>Não</v>
      </c>
      <c r="C10346" s="30" t="s">
        <v>9762</v>
      </c>
      <c r="D10346" t="s">
        <v>21238</v>
      </c>
      <c r="E10346" t="s">
        <v>11853</v>
      </c>
      <c r="F10346" s="30" t="s">
        <v>9763</v>
      </c>
      <c r="G10346">
        <v>13.61</v>
      </c>
      <c r="H10346">
        <v>4.2</v>
      </c>
      <c r="I10346">
        <v>12</v>
      </c>
      <c r="J10346">
        <v>0</v>
      </c>
      <c r="K10346" s="13">
        <v>0.29810000000000003</v>
      </c>
      <c r="L10346" s="13">
        <v>4.2000000000000003E-2</v>
      </c>
      <c r="M10346" s="13">
        <v>0.1361</v>
      </c>
      <c r="N10346" s="13">
        <v>0.12</v>
      </c>
      <c r="O10346" s="13">
        <v>0</v>
      </c>
      <c r="P10346" s="12" t="str">
        <f>LEFT(Tabela2[[#This Row],[Código]],2)</f>
        <v>90</v>
      </c>
    </row>
    <row r="10347" spans="2:16" ht="15" customHeight="1" x14ac:dyDescent="0.25">
      <c r="B10347" s="36" t="str">
        <f>LOOKUP(Tabela2[[#This Row],[RESUMO]],Tabela3[Grupo],Tabela3[Meus produtos])</f>
        <v>Não</v>
      </c>
      <c r="C10347" s="30" t="s">
        <v>9764</v>
      </c>
      <c r="D10347" t="s">
        <v>21238</v>
      </c>
      <c r="E10347" t="s">
        <v>11853</v>
      </c>
      <c r="F10347" s="30" t="s">
        <v>20379</v>
      </c>
      <c r="G10347">
        <v>25.89</v>
      </c>
      <c r="H10347">
        <v>11.61</v>
      </c>
      <c r="I10347">
        <v>12</v>
      </c>
      <c r="J10347">
        <v>0</v>
      </c>
      <c r="K10347" s="13">
        <v>0.495</v>
      </c>
      <c r="L10347" s="13">
        <v>0.11609999999999999</v>
      </c>
      <c r="M10347" s="13">
        <v>0.25890000000000002</v>
      </c>
      <c r="N10347" s="13">
        <v>0.12</v>
      </c>
      <c r="O10347" s="13">
        <v>0</v>
      </c>
      <c r="P10347" s="12" t="str">
        <f>LEFT(Tabela2[[#This Row],[Código]],2)</f>
        <v>90</v>
      </c>
    </row>
    <row r="10348" spans="2:16" ht="15" customHeight="1" x14ac:dyDescent="0.25">
      <c r="B10348" s="36" t="str">
        <f>LOOKUP(Tabela2[[#This Row],[RESUMO]],Tabela3[Grupo],Tabela3[Meus produtos])</f>
        <v>Não</v>
      </c>
      <c r="C10348" s="30" t="s">
        <v>9765</v>
      </c>
      <c r="D10348" t="s">
        <v>21238</v>
      </c>
      <c r="E10348" t="s">
        <v>11853</v>
      </c>
      <c r="F10348" s="30" t="s">
        <v>20380</v>
      </c>
      <c r="G10348">
        <v>25.89</v>
      </c>
      <c r="H10348">
        <v>11.61</v>
      </c>
      <c r="I10348">
        <v>12</v>
      </c>
      <c r="J10348">
        <v>0</v>
      </c>
      <c r="K10348" s="13">
        <v>0.495</v>
      </c>
      <c r="L10348" s="13">
        <v>0.11609999999999999</v>
      </c>
      <c r="M10348" s="13">
        <v>0.25890000000000002</v>
      </c>
      <c r="N10348" s="13">
        <v>0.12</v>
      </c>
      <c r="O10348" s="13">
        <v>0</v>
      </c>
      <c r="P10348" s="12" t="str">
        <f>LEFT(Tabela2[[#This Row],[Código]],2)</f>
        <v>90</v>
      </c>
    </row>
    <row r="10349" spans="2:16" ht="15" customHeight="1" x14ac:dyDescent="0.25">
      <c r="B10349" s="36" t="str">
        <f>LOOKUP(Tabela2[[#This Row],[RESUMO]],Tabela3[Grupo],Tabela3[Meus produtos])</f>
        <v>Não</v>
      </c>
      <c r="C10349" s="30" t="s">
        <v>9766</v>
      </c>
      <c r="D10349" t="s">
        <v>21238</v>
      </c>
      <c r="E10349" t="s">
        <v>11853</v>
      </c>
      <c r="F10349" s="30" t="s">
        <v>20381</v>
      </c>
      <c r="G10349">
        <v>27.4</v>
      </c>
      <c r="H10349">
        <v>11.61</v>
      </c>
      <c r="I10349">
        <v>12</v>
      </c>
      <c r="J10349">
        <v>0</v>
      </c>
      <c r="K10349" s="13">
        <v>0.5101</v>
      </c>
      <c r="L10349" s="13">
        <v>0.11609999999999999</v>
      </c>
      <c r="M10349" s="13">
        <v>0.27399999999999997</v>
      </c>
      <c r="N10349" s="13">
        <v>0.12</v>
      </c>
      <c r="O10349" s="13">
        <v>0</v>
      </c>
      <c r="P10349" s="12" t="str">
        <f>LEFT(Tabela2[[#This Row],[Código]],2)</f>
        <v>90</v>
      </c>
    </row>
    <row r="10350" spans="2:16" ht="15" customHeight="1" x14ac:dyDescent="0.25">
      <c r="B10350" s="36" t="str">
        <f>LOOKUP(Tabela2[[#This Row],[RESUMO]],Tabela3[Grupo],Tabela3[Meus produtos])</f>
        <v>Não</v>
      </c>
      <c r="C10350" s="30" t="s">
        <v>9767</v>
      </c>
      <c r="D10350" t="s">
        <v>21238</v>
      </c>
      <c r="E10350" t="s">
        <v>11853</v>
      </c>
      <c r="F10350" s="30" t="s">
        <v>20382</v>
      </c>
      <c r="G10350">
        <v>13.61</v>
      </c>
      <c r="H10350">
        <v>11.61</v>
      </c>
      <c r="I10350">
        <v>12</v>
      </c>
      <c r="J10350">
        <v>0</v>
      </c>
      <c r="K10350" s="13">
        <v>0.37219999999999998</v>
      </c>
      <c r="L10350" s="13">
        <v>0.11609999999999999</v>
      </c>
      <c r="M10350" s="13">
        <v>0.1361</v>
      </c>
      <c r="N10350" s="13">
        <v>0.12</v>
      </c>
      <c r="O10350" s="13">
        <v>0</v>
      </c>
      <c r="P10350" s="12" t="str">
        <f>LEFT(Tabela2[[#This Row],[Código]],2)</f>
        <v>90</v>
      </c>
    </row>
    <row r="10351" spans="2:16" ht="15" customHeight="1" x14ac:dyDescent="0.25">
      <c r="B10351" s="36" t="str">
        <f>LOOKUP(Tabela2[[#This Row],[RESUMO]],Tabela3[Grupo],Tabela3[Meus produtos])</f>
        <v>Não</v>
      </c>
      <c r="C10351" s="30" t="s">
        <v>9768</v>
      </c>
      <c r="D10351" t="s">
        <v>21238</v>
      </c>
      <c r="E10351" t="s">
        <v>11853</v>
      </c>
      <c r="F10351" s="30" t="s">
        <v>20383</v>
      </c>
      <c r="G10351">
        <v>13.61</v>
      </c>
      <c r="H10351">
        <v>11.61</v>
      </c>
      <c r="I10351">
        <v>12</v>
      </c>
      <c r="J10351">
        <v>0</v>
      </c>
      <c r="K10351" s="13">
        <v>0.37219999999999998</v>
      </c>
      <c r="L10351" s="13">
        <v>0.11609999999999999</v>
      </c>
      <c r="M10351" s="13">
        <v>0.1361</v>
      </c>
      <c r="N10351" s="13">
        <v>0.12</v>
      </c>
      <c r="O10351" s="13">
        <v>0</v>
      </c>
      <c r="P10351" s="12" t="str">
        <f>LEFT(Tabela2[[#This Row],[Código]],2)</f>
        <v>90</v>
      </c>
    </row>
    <row r="10352" spans="2:16" ht="15" customHeight="1" x14ac:dyDescent="0.25">
      <c r="B10352" s="36" t="str">
        <f>LOOKUP(Tabela2[[#This Row],[RESUMO]],Tabela3[Grupo],Tabela3[Meus produtos])</f>
        <v>Não</v>
      </c>
      <c r="C10352" s="30" t="s">
        <v>9769</v>
      </c>
      <c r="D10352" t="s">
        <v>21238</v>
      </c>
      <c r="E10352" t="s">
        <v>11853</v>
      </c>
      <c r="F10352" s="30" t="s">
        <v>20384</v>
      </c>
      <c r="G10352">
        <v>6.2</v>
      </c>
      <c r="H10352">
        <v>4.2</v>
      </c>
      <c r="I10352">
        <v>12</v>
      </c>
      <c r="J10352">
        <v>0</v>
      </c>
      <c r="K10352" s="13">
        <v>0.224</v>
      </c>
      <c r="L10352" s="13">
        <v>4.2000000000000003E-2</v>
      </c>
      <c r="M10352" s="13">
        <v>6.2E-2</v>
      </c>
      <c r="N10352" s="13">
        <v>0.12</v>
      </c>
      <c r="O10352" s="13">
        <v>0</v>
      </c>
      <c r="P10352" s="12" t="str">
        <f>LEFT(Tabela2[[#This Row],[Código]],2)</f>
        <v>90</v>
      </c>
    </row>
    <row r="10353" spans="2:16" ht="15" customHeight="1" x14ac:dyDescent="0.25">
      <c r="B10353" s="36" t="str">
        <f>LOOKUP(Tabela2[[#This Row],[RESUMO]],Tabela3[Grupo],Tabela3[Meus produtos])</f>
        <v>Não</v>
      </c>
      <c r="C10353" s="30" t="s">
        <v>9770</v>
      </c>
      <c r="D10353" t="s">
        <v>21238</v>
      </c>
      <c r="E10353" t="s">
        <v>11853</v>
      </c>
      <c r="F10353" s="30" t="s">
        <v>20385</v>
      </c>
      <c r="G10353">
        <v>13.61</v>
      </c>
      <c r="H10353">
        <v>11.61</v>
      </c>
      <c r="I10353">
        <v>12</v>
      </c>
      <c r="J10353">
        <v>0</v>
      </c>
      <c r="K10353" s="13">
        <v>0.37219999999999998</v>
      </c>
      <c r="L10353" s="13">
        <v>0.11609999999999999</v>
      </c>
      <c r="M10353" s="13">
        <v>0.1361</v>
      </c>
      <c r="N10353" s="13">
        <v>0.12</v>
      </c>
      <c r="O10353" s="13">
        <v>0</v>
      </c>
      <c r="P10353" s="12" t="str">
        <f>LEFT(Tabela2[[#This Row],[Código]],2)</f>
        <v>90</v>
      </c>
    </row>
    <row r="10354" spans="2:16" ht="15" customHeight="1" x14ac:dyDescent="0.25">
      <c r="B10354" s="36" t="str">
        <f>LOOKUP(Tabela2[[#This Row],[RESUMO]],Tabela3[Grupo],Tabela3[Meus produtos])</f>
        <v>Não</v>
      </c>
      <c r="C10354" s="30" t="s">
        <v>9771</v>
      </c>
      <c r="D10354" t="s">
        <v>21238</v>
      </c>
      <c r="E10354" t="s">
        <v>11853</v>
      </c>
      <c r="F10354" s="30" t="s">
        <v>20386</v>
      </c>
      <c r="G10354">
        <v>12.87</v>
      </c>
      <c r="H10354">
        <v>6.53</v>
      </c>
      <c r="I10354">
        <v>12</v>
      </c>
      <c r="J10354">
        <v>0</v>
      </c>
      <c r="K10354" s="13">
        <v>0.31399999999999995</v>
      </c>
      <c r="L10354" s="13">
        <v>6.5299999999999997E-2</v>
      </c>
      <c r="M10354" s="13">
        <v>0.12869999999999998</v>
      </c>
      <c r="N10354" s="13">
        <v>0.12</v>
      </c>
      <c r="O10354" s="13">
        <v>0</v>
      </c>
      <c r="P10354" s="12" t="str">
        <f>LEFT(Tabela2[[#This Row],[Código]],2)</f>
        <v>90</v>
      </c>
    </row>
    <row r="10355" spans="2:16" ht="15" customHeight="1" x14ac:dyDescent="0.25">
      <c r="B10355" s="36" t="str">
        <f>LOOKUP(Tabela2[[#This Row],[RESUMO]],Tabela3[Grupo],Tabela3[Meus produtos])</f>
        <v>Não</v>
      </c>
      <c r="C10355" s="30" t="s">
        <v>9771</v>
      </c>
      <c r="D10355" t="s">
        <v>124</v>
      </c>
      <c r="E10355" t="s">
        <v>11853</v>
      </c>
      <c r="F10355" s="30" t="s">
        <v>21595</v>
      </c>
      <c r="G10355">
        <v>10.54</v>
      </c>
      <c r="H10355">
        <v>4.2</v>
      </c>
      <c r="I10355">
        <v>12</v>
      </c>
      <c r="J10355">
        <v>0</v>
      </c>
      <c r="K10355" s="13">
        <v>0.26739999999999997</v>
      </c>
      <c r="L10355" s="13">
        <v>4.2000000000000003E-2</v>
      </c>
      <c r="M10355" s="13">
        <v>0.10539999999999999</v>
      </c>
      <c r="N10355" s="13">
        <v>0.12</v>
      </c>
      <c r="O10355" s="13">
        <v>0</v>
      </c>
      <c r="P10355" s="12" t="str">
        <f>LEFT(Tabela2[[#This Row],[Código]],2)</f>
        <v>90</v>
      </c>
    </row>
    <row r="10356" spans="2:16" ht="15" customHeight="1" x14ac:dyDescent="0.25">
      <c r="B10356" s="36" t="str">
        <f>LOOKUP(Tabela2[[#This Row],[RESUMO]],Tabela3[Grupo],Tabela3[Meus produtos])</f>
        <v>Não</v>
      </c>
      <c r="C10356" s="30" t="s">
        <v>9771</v>
      </c>
      <c r="D10356" t="s">
        <v>127</v>
      </c>
      <c r="E10356" t="s">
        <v>11853</v>
      </c>
      <c r="F10356" s="30" t="s">
        <v>21596</v>
      </c>
      <c r="G10356">
        <v>10.54</v>
      </c>
      <c r="H10356">
        <v>4.2</v>
      </c>
      <c r="I10356">
        <v>12</v>
      </c>
      <c r="J10356">
        <v>0</v>
      </c>
      <c r="K10356" s="13">
        <v>0.26739999999999997</v>
      </c>
      <c r="L10356" s="13">
        <v>4.2000000000000003E-2</v>
      </c>
      <c r="M10356" s="13">
        <v>0.10539999999999999</v>
      </c>
      <c r="N10356" s="13">
        <v>0.12</v>
      </c>
      <c r="O10356" s="13">
        <v>0</v>
      </c>
      <c r="P10356" s="12" t="str">
        <f>LEFT(Tabela2[[#This Row],[Código]],2)</f>
        <v>90</v>
      </c>
    </row>
    <row r="10357" spans="2:16" ht="15" customHeight="1" x14ac:dyDescent="0.25">
      <c r="B10357" s="36" t="str">
        <f>LOOKUP(Tabela2[[#This Row],[RESUMO]],Tabela3[Grupo],Tabela3[Meus produtos])</f>
        <v>Não</v>
      </c>
      <c r="C10357" s="30" t="s">
        <v>9771</v>
      </c>
      <c r="D10357" t="s">
        <v>1057</v>
      </c>
      <c r="E10357" t="s">
        <v>11853</v>
      </c>
      <c r="F10357" s="30" t="s">
        <v>21597</v>
      </c>
      <c r="G10357">
        <v>10.54</v>
      </c>
      <c r="H10357">
        <v>4.2</v>
      </c>
      <c r="I10357">
        <v>12</v>
      </c>
      <c r="J10357">
        <v>0</v>
      </c>
      <c r="K10357" s="13">
        <v>0.26739999999999997</v>
      </c>
      <c r="L10357" s="13">
        <v>4.2000000000000003E-2</v>
      </c>
      <c r="M10357" s="13">
        <v>0.10539999999999999</v>
      </c>
      <c r="N10357" s="13">
        <v>0.12</v>
      </c>
      <c r="O10357" s="13">
        <v>0</v>
      </c>
      <c r="P10357" s="12" t="str">
        <f>LEFT(Tabela2[[#This Row],[Código]],2)</f>
        <v>90</v>
      </c>
    </row>
    <row r="10358" spans="2:16" ht="15" customHeight="1" x14ac:dyDescent="0.25">
      <c r="B10358" s="36" t="str">
        <f>LOOKUP(Tabela2[[#This Row],[RESUMO]],Tabela3[Grupo],Tabela3[Meus produtos])</f>
        <v>Não</v>
      </c>
      <c r="C10358" s="30" t="s">
        <v>9772</v>
      </c>
      <c r="D10358" t="s">
        <v>21238</v>
      </c>
      <c r="E10358" t="s">
        <v>11853</v>
      </c>
      <c r="F10358" s="30" t="s">
        <v>20387</v>
      </c>
      <c r="G10358">
        <v>25.89</v>
      </c>
      <c r="H10358">
        <v>11.61</v>
      </c>
      <c r="I10358">
        <v>12</v>
      </c>
      <c r="J10358">
        <v>0</v>
      </c>
      <c r="K10358" s="13">
        <v>0.495</v>
      </c>
      <c r="L10358" s="13">
        <v>0.11609999999999999</v>
      </c>
      <c r="M10358" s="13">
        <v>0.25890000000000002</v>
      </c>
      <c r="N10358" s="13">
        <v>0.12</v>
      </c>
      <c r="O10358" s="13">
        <v>0</v>
      </c>
      <c r="P10358" s="12" t="str">
        <f>LEFT(Tabela2[[#This Row],[Código]],2)</f>
        <v>90</v>
      </c>
    </row>
    <row r="10359" spans="2:16" ht="15" customHeight="1" x14ac:dyDescent="0.25">
      <c r="B10359" s="36" t="str">
        <f>LOOKUP(Tabela2[[#This Row],[RESUMO]],Tabela3[Grupo],Tabela3[Meus produtos])</f>
        <v>Não</v>
      </c>
      <c r="C10359" s="30" t="s">
        <v>9773</v>
      </c>
      <c r="D10359" t="s">
        <v>21238</v>
      </c>
      <c r="E10359" t="s">
        <v>11853</v>
      </c>
      <c r="F10359" s="30" t="s">
        <v>20388</v>
      </c>
      <c r="G10359">
        <v>10.26</v>
      </c>
      <c r="H10359">
        <v>4.76</v>
      </c>
      <c r="I10359">
        <v>12</v>
      </c>
      <c r="J10359">
        <v>0</v>
      </c>
      <c r="K10359" s="13">
        <v>0.2702</v>
      </c>
      <c r="L10359" s="13">
        <v>4.7599999999999996E-2</v>
      </c>
      <c r="M10359" s="13">
        <v>0.1026</v>
      </c>
      <c r="N10359" s="13">
        <v>0.12</v>
      </c>
      <c r="O10359" s="13">
        <v>0</v>
      </c>
      <c r="P10359" s="12" t="str">
        <f>LEFT(Tabela2[[#This Row],[Código]],2)</f>
        <v>90</v>
      </c>
    </row>
    <row r="10360" spans="2:16" ht="15" customHeight="1" x14ac:dyDescent="0.25">
      <c r="B10360" s="36" t="str">
        <f>LOOKUP(Tabela2[[#This Row],[RESUMO]],Tabela3[Grupo],Tabela3[Meus produtos])</f>
        <v>Não</v>
      </c>
      <c r="C10360" s="30" t="s">
        <v>9774</v>
      </c>
      <c r="D10360" t="s">
        <v>21238</v>
      </c>
      <c r="E10360" t="s">
        <v>11853</v>
      </c>
      <c r="F10360" s="30" t="s">
        <v>20389</v>
      </c>
      <c r="G10360">
        <v>10.26</v>
      </c>
      <c r="H10360">
        <v>4.76</v>
      </c>
      <c r="I10360">
        <v>12</v>
      </c>
      <c r="J10360">
        <v>0</v>
      </c>
      <c r="K10360" s="13">
        <v>0.2702</v>
      </c>
      <c r="L10360" s="13">
        <v>4.7599999999999996E-2</v>
      </c>
      <c r="M10360" s="13">
        <v>0.1026</v>
      </c>
      <c r="N10360" s="13">
        <v>0.12</v>
      </c>
      <c r="O10360" s="13">
        <v>0</v>
      </c>
      <c r="P10360" s="12" t="str">
        <f>LEFT(Tabela2[[#This Row],[Código]],2)</f>
        <v>90</v>
      </c>
    </row>
    <row r="10361" spans="2:16" ht="15" customHeight="1" x14ac:dyDescent="0.25">
      <c r="B10361" s="36" t="str">
        <f>LOOKUP(Tabela2[[#This Row],[RESUMO]],Tabela3[Grupo],Tabela3[Meus produtos])</f>
        <v>Não</v>
      </c>
      <c r="C10361" s="30" t="s">
        <v>9775</v>
      </c>
      <c r="D10361" t="s">
        <v>21238</v>
      </c>
      <c r="E10361" t="s">
        <v>11853</v>
      </c>
      <c r="F10361" s="30" t="s">
        <v>20390</v>
      </c>
      <c r="G10361">
        <v>11.81</v>
      </c>
      <c r="H10361">
        <v>6.31</v>
      </c>
      <c r="I10361">
        <v>12</v>
      </c>
      <c r="J10361">
        <v>0</v>
      </c>
      <c r="K10361" s="13">
        <v>0.30120000000000002</v>
      </c>
      <c r="L10361" s="13">
        <v>6.3099999999999989E-2</v>
      </c>
      <c r="M10361" s="13">
        <v>0.11810000000000001</v>
      </c>
      <c r="N10361" s="13">
        <v>0.12</v>
      </c>
      <c r="O10361" s="13">
        <v>0</v>
      </c>
      <c r="P10361" s="12" t="str">
        <f>LEFT(Tabela2[[#This Row],[Código]],2)</f>
        <v>90</v>
      </c>
    </row>
    <row r="10362" spans="2:16" ht="15" customHeight="1" x14ac:dyDescent="0.25">
      <c r="B10362" s="36" t="str">
        <f>LOOKUP(Tabela2[[#This Row],[RESUMO]],Tabela3[Grupo],Tabela3[Meus produtos])</f>
        <v>Não</v>
      </c>
      <c r="C10362" s="30" t="s">
        <v>9776</v>
      </c>
      <c r="D10362" t="s">
        <v>21238</v>
      </c>
      <c r="E10362" t="s">
        <v>11853</v>
      </c>
      <c r="F10362" s="30" t="s">
        <v>20391</v>
      </c>
      <c r="G10362">
        <v>11.81</v>
      </c>
      <c r="H10362">
        <v>6.31</v>
      </c>
      <c r="I10362">
        <v>12</v>
      </c>
      <c r="J10362">
        <v>0</v>
      </c>
      <c r="K10362" s="13">
        <v>0.30120000000000002</v>
      </c>
      <c r="L10362" s="13">
        <v>6.3099999999999989E-2</v>
      </c>
      <c r="M10362" s="13">
        <v>0.11810000000000001</v>
      </c>
      <c r="N10362" s="13">
        <v>0.12</v>
      </c>
      <c r="O10362" s="13">
        <v>0</v>
      </c>
      <c r="P10362" s="12" t="str">
        <f>LEFT(Tabela2[[#This Row],[Código]],2)</f>
        <v>90</v>
      </c>
    </row>
    <row r="10363" spans="2:16" ht="15" customHeight="1" x14ac:dyDescent="0.25">
      <c r="B10363" s="36" t="str">
        <f>LOOKUP(Tabela2[[#This Row],[RESUMO]],Tabela3[Grupo],Tabela3[Meus produtos])</f>
        <v>Não</v>
      </c>
      <c r="C10363" s="30" t="s">
        <v>9777</v>
      </c>
      <c r="D10363" t="s">
        <v>21238</v>
      </c>
      <c r="E10363" t="s">
        <v>11853</v>
      </c>
      <c r="F10363" s="30" t="s">
        <v>20392</v>
      </c>
      <c r="G10363">
        <v>11.81</v>
      </c>
      <c r="H10363">
        <v>6.31</v>
      </c>
      <c r="I10363">
        <v>12</v>
      </c>
      <c r="J10363">
        <v>0</v>
      </c>
      <c r="K10363" s="13">
        <v>0.30120000000000002</v>
      </c>
      <c r="L10363" s="13">
        <v>6.3099999999999989E-2</v>
      </c>
      <c r="M10363" s="13">
        <v>0.11810000000000001</v>
      </c>
      <c r="N10363" s="13">
        <v>0.12</v>
      </c>
      <c r="O10363" s="13">
        <v>0</v>
      </c>
      <c r="P10363" s="12" t="str">
        <f>LEFT(Tabela2[[#This Row],[Código]],2)</f>
        <v>90</v>
      </c>
    </row>
    <row r="10364" spans="2:16" ht="15" customHeight="1" x14ac:dyDescent="0.25">
      <c r="B10364" s="36" t="str">
        <f>LOOKUP(Tabela2[[#This Row],[RESUMO]],Tabela3[Grupo],Tabela3[Meus produtos])</f>
        <v>Não</v>
      </c>
      <c r="C10364" s="30" t="s">
        <v>9778</v>
      </c>
      <c r="D10364" t="s">
        <v>21238</v>
      </c>
      <c r="E10364" t="s">
        <v>11853</v>
      </c>
      <c r="F10364" s="30" t="s">
        <v>20393</v>
      </c>
      <c r="G10364">
        <v>10.130000000000001</v>
      </c>
      <c r="H10364">
        <v>4.2</v>
      </c>
      <c r="I10364">
        <v>18</v>
      </c>
      <c r="J10364">
        <v>0</v>
      </c>
      <c r="K10364" s="13">
        <v>0.32330000000000003</v>
      </c>
      <c r="L10364" s="13">
        <v>4.2000000000000003E-2</v>
      </c>
      <c r="M10364" s="13">
        <v>0.1013</v>
      </c>
      <c r="N10364" s="13">
        <v>0.18</v>
      </c>
      <c r="O10364" s="13">
        <v>0</v>
      </c>
      <c r="P10364" s="12" t="str">
        <f>LEFT(Tabela2[[#This Row],[Código]],2)</f>
        <v>90</v>
      </c>
    </row>
    <row r="10365" spans="2:16" ht="15" customHeight="1" x14ac:dyDescent="0.25">
      <c r="B10365" s="36" t="str">
        <f>LOOKUP(Tabela2[[#This Row],[RESUMO]],Tabela3[Grupo],Tabela3[Meus produtos])</f>
        <v>Não</v>
      </c>
      <c r="C10365" s="30" t="s">
        <v>9779</v>
      </c>
      <c r="D10365" t="s">
        <v>21238</v>
      </c>
      <c r="E10365" t="s">
        <v>11853</v>
      </c>
      <c r="F10365" s="30" t="s">
        <v>20394</v>
      </c>
      <c r="G10365">
        <v>12.24</v>
      </c>
      <c r="H10365">
        <v>6.31</v>
      </c>
      <c r="I10365">
        <v>18</v>
      </c>
      <c r="J10365">
        <v>0</v>
      </c>
      <c r="K10365" s="13">
        <v>0.36549999999999999</v>
      </c>
      <c r="L10365" s="13">
        <v>6.3099999999999989E-2</v>
      </c>
      <c r="M10365" s="13">
        <v>0.12240000000000001</v>
      </c>
      <c r="N10365" s="13">
        <v>0.18</v>
      </c>
      <c r="O10365" s="13">
        <v>0</v>
      </c>
      <c r="P10365" s="12" t="str">
        <f>LEFT(Tabela2[[#This Row],[Código]],2)</f>
        <v>90</v>
      </c>
    </row>
    <row r="10366" spans="2:16" ht="15" customHeight="1" x14ac:dyDescent="0.25">
      <c r="B10366" s="36" t="str">
        <f>LOOKUP(Tabela2[[#This Row],[RESUMO]],Tabela3[Grupo],Tabela3[Meus produtos])</f>
        <v>Não</v>
      </c>
      <c r="C10366" s="30" t="s">
        <v>9780</v>
      </c>
      <c r="D10366" t="s">
        <v>21238</v>
      </c>
      <c r="E10366" t="s">
        <v>11853</v>
      </c>
      <c r="F10366" s="30" t="s">
        <v>20395</v>
      </c>
      <c r="G10366">
        <v>6.4</v>
      </c>
      <c r="H10366">
        <v>4.2</v>
      </c>
      <c r="I10366">
        <v>0</v>
      </c>
      <c r="J10366">
        <v>0</v>
      </c>
      <c r="K10366" s="13">
        <v>0.10600000000000001</v>
      </c>
      <c r="L10366" s="13">
        <v>4.2000000000000003E-2</v>
      </c>
      <c r="M10366" s="13">
        <v>6.4000000000000001E-2</v>
      </c>
      <c r="N10366" s="13">
        <v>0</v>
      </c>
      <c r="O10366" s="13">
        <v>0</v>
      </c>
      <c r="P10366" s="12" t="str">
        <f>LEFT(Tabela2[[#This Row],[Código]],2)</f>
        <v>90</v>
      </c>
    </row>
    <row r="10367" spans="2:16" ht="15" customHeight="1" x14ac:dyDescent="0.25">
      <c r="B10367" s="36" t="str">
        <f>LOOKUP(Tabela2[[#This Row],[RESUMO]],Tabela3[Grupo],Tabela3[Meus produtos])</f>
        <v>Não</v>
      </c>
      <c r="C10367" s="30" t="s">
        <v>9781</v>
      </c>
      <c r="D10367" t="s">
        <v>21238</v>
      </c>
      <c r="E10367" t="s">
        <v>11853</v>
      </c>
      <c r="F10367" s="30" t="s">
        <v>20396</v>
      </c>
      <c r="G10367">
        <v>6.26</v>
      </c>
      <c r="H10367">
        <v>4.2</v>
      </c>
      <c r="I10367">
        <v>0</v>
      </c>
      <c r="J10367">
        <v>0</v>
      </c>
      <c r="K10367" s="13">
        <v>0.1046</v>
      </c>
      <c r="L10367" s="13">
        <v>4.2000000000000003E-2</v>
      </c>
      <c r="M10367" s="13">
        <v>6.2600000000000003E-2</v>
      </c>
      <c r="N10367" s="13">
        <v>0</v>
      </c>
      <c r="O10367" s="13">
        <v>0</v>
      </c>
      <c r="P10367" s="12" t="str">
        <f>LEFT(Tabela2[[#This Row],[Código]],2)</f>
        <v>90</v>
      </c>
    </row>
    <row r="10368" spans="2:16" ht="15" customHeight="1" x14ac:dyDescent="0.25">
      <c r="B10368" s="36" t="str">
        <f>LOOKUP(Tabela2[[#This Row],[RESUMO]],Tabela3[Grupo],Tabela3[Meus produtos])</f>
        <v>Não</v>
      </c>
      <c r="C10368" s="30" t="s">
        <v>9782</v>
      </c>
      <c r="D10368" t="s">
        <v>21238</v>
      </c>
      <c r="E10368" t="s">
        <v>11853</v>
      </c>
      <c r="F10368" s="30" t="s">
        <v>20397</v>
      </c>
      <c r="G10368">
        <v>6.2</v>
      </c>
      <c r="H10368">
        <v>4.2</v>
      </c>
      <c r="I10368">
        <v>0</v>
      </c>
      <c r="J10368">
        <v>0</v>
      </c>
      <c r="K10368" s="13">
        <v>0.10400000000000001</v>
      </c>
      <c r="L10368" s="13">
        <v>4.2000000000000003E-2</v>
      </c>
      <c r="M10368" s="13">
        <v>6.2E-2</v>
      </c>
      <c r="N10368" s="13">
        <v>0</v>
      </c>
      <c r="O10368" s="13">
        <v>0</v>
      </c>
      <c r="P10368" s="12" t="str">
        <f>LEFT(Tabela2[[#This Row],[Código]],2)</f>
        <v>90</v>
      </c>
    </row>
    <row r="10369" spans="2:16" ht="15" customHeight="1" x14ac:dyDescent="0.25">
      <c r="B10369" s="36" t="str">
        <f>LOOKUP(Tabela2[[#This Row],[RESUMO]],Tabela3[Grupo],Tabela3[Meus produtos])</f>
        <v>Não</v>
      </c>
      <c r="C10369" s="30" t="s">
        <v>9783</v>
      </c>
      <c r="D10369" t="s">
        <v>21238</v>
      </c>
      <c r="E10369" t="s">
        <v>11853</v>
      </c>
      <c r="F10369" s="30" t="s">
        <v>20398</v>
      </c>
      <c r="G10369">
        <v>6.4</v>
      </c>
      <c r="H10369">
        <v>4.2</v>
      </c>
      <c r="I10369">
        <v>0</v>
      </c>
      <c r="J10369">
        <v>0</v>
      </c>
      <c r="K10369" s="13">
        <v>0.10600000000000001</v>
      </c>
      <c r="L10369" s="13">
        <v>4.2000000000000003E-2</v>
      </c>
      <c r="M10369" s="13">
        <v>6.4000000000000001E-2</v>
      </c>
      <c r="N10369" s="13">
        <v>0</v>
      </c>
      <c r="O10369" s="13">
        <v>0</v>
      </c>
      <c r="P10369" s="12" t="str">
        <f>LEFT(Tabela2[[#This Row],[Código]],2)</f>
        <v>90</v>
      </c>
    </row>
    <row r="10370" spans="2:16" ht="15" customHeight="1" x14ac:dyDescent="0.25">
      <c r="B10370" s="36" t="str">
        <f>LOOKUP(Tabela2[[#This Row],[RESUMO]],Tabela3[Grupo],Tabela3[Meus produtos])</f>
        <v>Não</v>
      </c>
      <c r="C10370" s="30" t="s">
        <v>9784</v>
      </c>
      <c r="D10370" t="s">
        <v>21238</v>
      </c>
      <c r="E10370" t="s">
        <v>11853</v>
      </c>
      <c r="F10370" s="30" t="s">
        <v>20399</v>
      </c>
      <c r="G10370">
        <v>10.130000000000001</v>
      </c>
      <c r="H10370">
        <v>4.2</v>
      </c>
      <c r="I10370">
        <v>18</v>
      </c>
      <c r="J10370">
        <v>0</v>
      </c>
      <c r="K10370" s="13">
        <v>0.32330000000000003</v>
      </c>
      <c r="L10370" s="13">
        <v>4.2000000000000003E-2</v>
      </c>
      <c r="M10370" s="13">
        <v>0.1013</v>
      </c>
      <c r="N10370" s="13">
        <v>0.18</v>
      </c>
      <c r="O10370" s="13">
        <v>0</v>
      </c>
      <c r="P10370" s="12" t="str">
        <f>LEFT(Tabela2[[#This Row],[Código]],2)</f>
        <v>90</v>
      </c>
    </row>
    <row r="10371" spans="2:16" ht="15" customHeight="1" x14ac:dyDescent="0.25">
      <c r="B10371" s="36" t="str">
        <f>LOOKUP(Tabela2[[#This Row],[RESUMO]],Tabela3[Grupo],Tabela3[Meus produtos])</f>
        <v>Não</v>
      </c>
      <c r="C10371" s="30" t="s">
        <v>9785</v>
      </c>
      <c r="D10371" t="s">
        <v>21238</v>
      </c>
      <c r="E10371" t="s">
        <v>11853</v>
      </c>
      <c r="F10371" s="30" t="s">
        <v>20400</v>
      </c>
      <c r="G10371">
        <v>10.130000000000001</v>
      </c>
      <c r="H10371">
        <v>4.2</v>
      </c>
      <c r="I10371">
        <v>18</v>
      </c>
      <c r="J10371">
        <v>0</v>
      </c>
      <c r="K10371" s="13">
        <v>0.32330000000000003</v>
      </c>
      <c r="L10371" s="13">
        <v>4.2000000000000003E-2</v>
      </c>
      <c r="M10371" s="13">
        <v>0.1013</v>
      </c>
      <c r="N10371" s="13">
        <v>0.18</v>
      </c>
      <c r="O10371" s="13">
        <v>0</v>
      </c>
      <c r="P10371" s="12" t="str">
        <f>LEFT(Tabela2[[#This Row],[Código]],2)</f>
        <v>90</v>
      </c>
    </row>
    <row r="10372" spans="2:16" ht="15" customHeight="1" x14ac:dyDescent="0.25">
      <c r="B10372" s="36" t="str">
        <f>LOOKUP(Tabela2[[#This Row],[RESUMO]],Tabela3[Grupo],Tabela3[Meus produtos])</f>
        <v>Não</v>
      </c>
      <c r="C10372" s="30" t="s">
        <v>9786</v>
      </c>
      <c r="D10372" t="s">
        <v>21238</v>
      </c>
      <c r="E10372" t="s">
        <v>11853</v>
      </c>
      <c r="F10372" s="30" t="s">
        <v>20401</v>
      </c>
      <c r="G10372">
        <v>10.130000000000001</v>
      </c>
      <c r="H10372">
        <v>4.2</v>
      </c>
      <c r="I10372">
        <v>18</v>
      </c>
      <c r="J10372">
        <v>0</v>
      </c>
      <c r="K10372" s="13">
        <v>0.32330000000000003</v>
      </c>
      <c r="L10372" s="13">
        <v>4.2000000000000003E-2</v>
      </c>
      <c r="M10372" s="13">
        <v>0.1013</v>
      </c>
      <c r="N10372" s="13">
        <v>0.18</v>
      </c>
      <c r="O10372" s="13">
        <v>0</v>
      </c>
      <c r="P10372" s="12" t="str">
        <f>LEFT(Tabela2[[#This Row],[Código]],2)</f>
        <v>90</v>
      </c>
    </row>
    <row r="10373" spans="2:16" ht="15" customHeight="1" x14ac:dyDescent="0.25">
      <c r="B10373" s="36" t="str">
        <f>LOOKUP(Tabela2[[#This Row],[RESUMO]],Tabela3[Grupo],Tabela3[Meus produtos])</f>
        <v>Não</v>
      </c>
      <c r="C10373" s="30" t="s">
        <v>9787</v>
      </c>
      <c r="D10373" t="s">
        <v>21238</v>
      </c>
      <c r="E10373" t="s">
        <v>11853</v>
      </c>
      <c r="F10373" s="30" t="s">
        <v>20402</v>
      </c>
      <c r="G10373">
        <v>6.26</v>
      </c>
      <c r="H10373">
        <v>4.2</v>
      </c>
      <c r="I10373">
        <v>0</v>
      </c>
      <c r="J10373">
        <v>0</v>
      </c>
      <c r="K10373" s="13">
        <v>0.1046</v>
      </c>
      <c r="L10373" s="13">
        <v>4.2000000000000003E-2</v>
      </c>
      <c r="M10373" s="13">
        <v>6.2600000000000003E-2</v>
      </c>
      <c r="N10373" s="13">
        <v>0</v>
      </c>
      <c r="O10373" s="13">
        <v>0</v>
      </c>
      <c r="P10373" s="12" t="str">
        <f>LEFT(Tabela2[[#This Row],[Código]],2)</f>
        <v>90</v>
      </c>
    </row>
    <row r="10374" spans="2:16" ht="15" customHeight="1" x14ac:dyDescent="0.25">
      <c r="B10374" s="36" t="str">
        <f>LOOKUP(Tabela2[[#This Row],[RESUMO]],Tabela3[Grupo],Tabela3[Meus produtos])</f>
        <v>Não</v>
      </c>
      <c r="C10374" s="30" t="s">
        <v>9788</v>
      </c>
      <c r="D10374" t="s">
        <v>21238</v>
      </c>
      <c r="E10374" t="s">
        <v>11853</v>
      </c>
      <c r="F10374" s="30" t="s">
        <v>20403</v>
      </c>
      <c r="G10374">
        <v>6.2</v>
      </c>
      <c r="H10374">
        <v>4.2</v>
      </c>
      <c r="I10374">
        <v>0</v>
      </c>
      <c r="J10374">
        <v>0</v>
      </c>
      <c r="K10374" s="13">
        <v>0.10400000000000001</v>
      </c>
      <c r="L10374" s="13">
        <v>4.2000000000000003E-2</v>
      </c>
      <c r="M10374" s="13">
        <v>6.2E-2</v>
      </c>
      <c r="N10374" s="13">
        <v>0</v>
      </c>
      <c r="O10374" s="13">
        <v>0</v>
      </c>
      <c r="P10374" s="12" t="str">
        <f>LEFT(Tabela2[[#This Row],[Código]],2)</f>
        <v>90</v>
      </c>
    </row>
    <row r="10375" spans="2:16" ht="15" customHeight="1" x14ac:dyDescent="0.25">
      <c r="B10375" s="36" t="str">
        <f>LOOKUP(Tabela2[[#This Row],[RESUMO]],Tabela3[Grupo],Tabela3[Meus produtos])</f>
        <v>Não</v>
      </c>
      <c r="C10375" s="30" t="s">
        <v>9789</v>
      </c>
      <c r="D10375" t="s">
        <v>21238</v>
      </c>
      <c r="E10375" t="s">
        <v>11853</v>
      </c>
      <c r="F10375" s="30" t="s">
        <v>20404</v>
      </c>
      <c r="G10375">
        <v>6.26</v>
      </c>
      <c r="H10375">
        <v>4.2</v>
      </c>
      <c r="I10375">
        <v>0</v>
      </c>
      <c r="J10375">
        <v>0</v>
      </c>
      <c r="K10375" s="13">
        <v>0.1046</v>
      </c>
      <c r="L10375" s="13">
        <v>4.2000000000000003E-2</v>
      </c>
      <c r="M10375" s="13">
        <v>6.2600000000000003E-2</v>
      </c>
      <c r="N10375" s="13">
        <v>0</v>
      </c>
      <c r="O10375" s="13">
        <v>0</v>
      </c>
      <c r="P10375" s="12" t="str">
        <f>LEFT(Tabela2[[#This Row],[Código]],2)</f>
        <v>90</v>
      </c>
    </row>
    <row r="10376" spans="2:16" ht="15" customHeight="1" x14ac:dyDescent="0.25">
      <c r="B10376" s="36" t="str">
        <f>LOOKUP(Tabela2[[#This Row],[RESUMO]],Tabela3[Grupo],Tabela3[Meus produtos])</f>
        <v>Não</v>
      </c>
      <c r="C10376" s="30" t="s">
        <v>9790</v>
      </c>
      <c r="D10376" t="s">
        <v>21238</v>
      </c>
      <c r="E10376" t="s">
        <v>11853</v>
      </c>
      <c r="F10376" s="30" t="s">
        <v>20405</v>
      </c>
      <c r="G10376">
        <v>6.2</v>
      </c>
      <c r="H10376">
        <v>4.2</v>
      </c>
      <c r="I10376">
        <v>0</v>
      </c>
      <c r="J10376">
        <v>0</v>
      </c>
      <c r="K10376" s="13">
        <v>0.10400000000000001</v>
      </c>
      <c r="L10376" s="13">
        <v>4.2000000000000003E-2</v>
      </c>
      <c r="M10376" s="13">
        <v>6.2E-2</v>
      </c>
      <c r="N10376" s="13">
        <v>0</v>
      </c>
      <c r="O10376" s="13">
        <v>0</v>
      </c>
      <c r="P10376" s="12" t="str">
        <f>LEFT(Tabela2[[#This Row],[Código]],2)</f>
        <v>90</v>
      </c>
    </row>
    <row r="10377" spans="2:16" ht="15" customHeight="1" x14ac:dyDescent="0.25">
      <c r="B10377" s="36" t="str">
        <f>LOOKUP(Tabela2[[#This Row],[RESUMO]],Tabela3[Grupo],Tabela3[Meus produtos])</f>
        <v>Não</v>
      </c>
      <c r="C10377" s="30" t="s">
        <v>9791</v>
      </c>
      <c r="D10377" t="s">
        <v>21238</v>
      </c>
      <c r="E10377" t="s">
        <v>11853</v>
      </c>
      <c r="F10377" s="30" t="s">
        <v>20406</v>
      </c>
      <c r="G10377">
        <v>6.4</v>
      </c>
      <c r="H10377">
        <v>4.2</v>
      </c>
      <c r="I10377">
        <v>0</v>
      </c>
      <c r="J10377">
        <v>0</v>
      </c>
      <c r="K10377" s="13">
        <v>0.10600000000000001</v>
      </c>
      <c r="L10377" s="13">
        <v>4.2000000000000003E-2</v>
      </c>
      <c r="M10377" s="13">
        <v>6.4000000000000001E-2</v>
      </c>
      <c r="N10377" s="13">
        <v>0</v>
      </c>
      <c r="O10377" s="13">
        <v>0</v>
      </c>
      <c r="P10377" s="12" t="str">
        <f>LEFT(Tabela2[[#This Row],[Código]],2)</f>
        <v>90</v>
      </c>
    </row>
    <row r="10378" spans="2:16" ht="15" customHeight="1" x14ac:dyDescent="0.25">
      <c r="B10378" s="36" t="str">
        <f>LOOKUP(Tabela2[[#This Row],[RESUMO]],Tabela3[Grupo],Tabela3[Meus produtos])</f>
        <v>Não</v>
      </c>
      <c r="C10378" s="30" t="s">
        <v>9792</v>
      </c>
      <c r="D10378" t="s">
        <v>21238</v>
      </c>
      <c r="E10378" t="s">
        <v>11853</v>
      </c>
      <c r="F10378" s="30" t="s">
        <v>9793</v>
      </c>
      <c r="G10378">
        <v>6.2</v>
      </c>
      <c r="H10378">
        <v>4.2</v>
      </c>
      <c r="I10378">
        <v>18</v>
      </c>
      <c r="J10378">
        <v>0</v>
      </c>
      <c r="K10378" s="13">
        <v>0.28400000000000003</v>
      </c>
      <c r="L10378" s="13">
        <v>4.2000000000000003E-2</v>
      </c>
      <c r="M10378" s="13">
        <v>6.2E-2</v>
      </c>
      <c r="N10378" s="13">
        <v>0.18</v>
      </c>
      <c r="O10378" s="13">
        <v>0</v>
      </c>
      <c r="P10378" s="12" t="str">
        <f>LEFT(Tabela2[[#This Row],[Código]],2)</f>
        <v>90</v>
      </c>
    </row>
    <row r="10379" spans="2:16" ht="15" customHeight="1" x14ac:dyDescent="0.25">
      <c r="B10379" s="36" t="str">
        <f>LOOKUP(Tabela2[[#This Row],[RESUMO]],Tabela3[Grupo],Tabela3[Meus produtos])</f>
        <v>Não</v>
      </c>
      <c r="C10379" s="30" t="s">
        <v>9794</v>
      </c>
      <c r="D10379" t="s">
        <v>21238</v>
      </c>
      <c r="E10379" t="s">
        <v>11853</v>
      </c>
      <c r="F10379" s="30" t="s">
        <v>20407</v>
      </c>
      <c r="G10379">
        <v>6.2</v>
      </c>
      <c r="H10379">
        <v>4.2</v>
      </c>
      <c r="I10379">
        <v>0</v>
      </c>
      <c r="J10379">
        <v>0</v>
      </c>
      <c r="K10379" s="13">
        <v>0.10400000000000001</v>
      </c>
      <c r="L10379" s="13">
        <v>4.2000000000000003E-2</v>
      </c>
      <c r="M10379" s="13">
        <v>6.2E-2</v>
      </c>
      <c r="N10379" s="13">
        <v>0</v>
      </c>
      <c r="O10379" s="13">
        <v>0</v>
      </c>
      <c r="P10379" s="12" t="str">
        <f>LEFT(Tabela2[[#This Row],[Código]],2)</f>
        <v>90</v>
      </c>
    </row>
    <row r="10380" spans="2:16" ht="15" customHeight="1" x14ac:dyDescent="0.25">
      <c r="B10380" s="36" t="str">
        <f>LOOKUP(Tabela2[[#This Row],[RESUMO]],Tabela3[Grupo],Tabela3[Meus produtos])</f>
        <v>Não</v>
      </c>
      <c r="C10380" s="30" t="s">
        <v>9795</v>
      </c>
      <c r="D10380" t="s">
        <v>21238</v>
      </c>
      <c r="E10380" t="s">
        <v>11853</v>
      </c>
      <c r="F10380" s="30" t="s">
        <v>20408</v>
      </c>
      <c r="G10380">
        <v>6.2</v>
      </c>
      <c r="H10380">
        <v>4.2</v>
      </c>
      <c r="I10380">
        <v>18</v>
      </c>
      <c r="J10380">
        <v>0</v>
      </c>
      <c r="K10380" s="13">
        <v>0.28400000000000003</v>
      </c>
      <c r="L10380" s="13">
        <v>4.2000000000000003E-2</v>
      </c>
      <c r="M10380" s="13">
        <v>6.2E-2</v>
      </c>
      <c r="N10380" s="13">
        <v>0.18</v>
      </c>
      <c r="O10380" s="13">
        <v>0</v>
      </c>
      <c r="P10380" s="12" t="str">
        <f>LEFT(Tabela2[[#This Row],[Código]],2)</f>
        <v>90</v>
      </c>
    </row>
    <row r="10381" spans="2:16" ht="15" customHeight="1" x14ac:dyDescent="0.25">
      <c r="B10381" s="36" t="str">
        <f>LOOKUP(Tabela2[[#This Row],[RESUMO]],Tabela3[Grupo],Tabela3[Meus produtos])</f>
        <v>Não</v>
      </c>
      <c r="C10381" s="30" t="s">
        <v>9796</v>
      </c>
      <c r="D10381" t="s">
        <v>21238</v>
      </c>
      <c r="E10381" t="s">
        <v>11853</v>
      </c>
      <c r="F10381" s="30" t="s">
        <v>20409</v>
      </c>
      <c r="G10381">
        <v>6.4</v>
      </c>
      <c r="H10381">
        <v>4.2</v>
      </c>
      <c r="I10381">
        <v>0</v>
      </c>
      <c r="J10381">
        <v>0</v>
      </c>
      <c r="K10381" s="13">
        <v>0.10600000000000001</v>
      </c>
      <c r="L10381" s="13">
        <v>4.2000000000000003E-2</v>
      </c>
      <c r="M10381" s="13">
        <v>6.4000000000000001E-2</v>
      </c>
      <c r="N10381" s="13">
        <v>0</v>
      </c>
      <c r="O10381" s="13">
        <v>0</v>
      </c>
      <c r="P10381" s="12" t="str">
        <f>LEFT(Tabela2[[#This Row],[Código]],2)</f>
        <v>90</v>
      </c>
    </row>
    <row r="10382" spans="2:16" ht="15" customHeight="1" x14ac:dyDescent="0.25">
      <c r="B10382" s="36" t="str">
        <f>LOOKUP(Tabela2[[#This Row],[RESUMO]],Tabela3[Grupo],Tabela3[Meus produtos])</f>
        <v>Não</v>
      </c>
      <c r="C10382" s="30" t="s">
        <v>9797</v>
      </c>
      <c r="D10382" t="s">
        <v>21238</v>
      </c>
      <c r="E10382" t="s">
        <v>11853</v>
      </c>
      <c r="F10382" s="30" t="s">
        <v>20410</v>
      </c>
      <c r="G10382">
        <v>6.2</v>
      </c>
      <c r="H10382">
        <v>4.2</v>
      </c>
      <c r="I10382">
        <v>0</v>
      </c>
      <c r="J10382">
        <v>0</v>
      </c>
      <c r="K10382" s="13">
        <v>0.10400000000000001</v>
      </c>
      <c r="L10382" s="13">
        <v>4.2000000000000003E-2</v>
      </c>
      <c r="M10382" s="13">
        <v>6.2E-2</v>
      </c>
      <c r="N10382" s="13">
        <v>0</v>
      </c>
      <c r="O10382" s="13">
        <v>0</v>
      </c>
      <c r="P10382" s="12" t="str">
        <f>LEFT(Tabela2[[#This Row],[Código]],2)</f>
        <v>90</v>
      </c>
    </row>
    <row r="10383" spans="2:16" ht="15" customHeight="1" x14ac:dyDescent="0.25">
      <c r="B10383" s="36" t="str">
        <f>LOOKUP(Tabela2[[#This Row],[RESUMO]],Tabela3[Grupo],Tabela3[Meus produtos])</f>
        <v>Não</v>
      </c>
      <c r="C10383" s="30" t="s">
        <v>9798</v>
      </c>
      <c r="D10383" t="s">
        <v>21238</v>
      </c>
      <c r="E10383" t="s">
        <v>11853</v>
      </c>
      <c r="F10383" s="30" t="s">
        <v>20411</v>
      </c>
      <c r="G10383">
        <v>6.4</v>
      </c>
      <c r="H10383">
        <v>4.2</v>
      </c>
      <c r="I10383">
        <v>0</v>
      </c>
      <c r="J10383">
        <v>0</v>
      </c>
      <c r="K10383" s="13">
        <v>0.10600000000000001</v>
      </c>
      <c r="L10383" s="13">
        <v>4.2000000000000003E-2</v>
      </c>
      <c r="M10383" s="13">
        <v>6.4000000000000001E-2</v>
      </c>
      <c r="N10383" s="13">
        <v>0</v>
      </c>
      <c r="O10383" s="13">
        <v>0</v>
      </c>
      <c r="P10383" s="12" t="str">
        <f>LEFT(Tabela2[[#This Row],[Código]],2)</f>
        <v>90</v>
      </c>
    </row>
    <row r="10384" spans="2:16" ht="15" customHeight="1" x14ac:dyDescent="0.25">
      <c r="B10384" s="36" t="str">
        <f>LOOKUP(Tabela2[[#This Row],[RESUMO]],Tabela3[Grupo],Tabela3[Meus produtos])</f>
        <v>Não</v>
      </c>
      <c r="C10384" s="30" t="s">
        <v>9799</v>
      </c>
      <c r="D10384" t="s">
        <v>21238</v>
      </c>
      <c r="E10384" t="s">
        <v>11853</v>
      </c>
      <c r="F10384" s="30" t="s">
        <v>20412</v>
      </c>
      <c r="G10384">
        <v>6.2</v>
      </c>
      <c r="H10384">
        <v>4.2</v>
      </c>
      <c r="I10384">
        <v>0</v>
      </c>
      <c r="J10384">
        <v>0</v>
      </c>
      <c r="K10384" s="13">
        <v>0.10400000000000001</v>
      </c>
      <c r="L10384" s="13">
        <v>4.2000000000000003E-2</v>
      </c>
      <c r="M10384" s="13">
        <v>6.2E-2</v>
      </c>
      <c r="N10384" s="13">
        <v>0</v>
      </c>
      <c r="O10384" s="13">
        <v>0</v>
      </c>
      <c r="P10384" s="12" t="str">
        <f>LEFT(Tabela2[[#This Row],[Código]],2)</f>
        <v>90</v>
      </c>
    </row>
    <row r="10385" spans="2:16" ht="15" customHeight="1" x14ac:dyDescent="0.25">
      <c r="B10385" s="36" t="str">
        <f>LOOKUP(Tabela2[[#This Row],[RESUMO]],Tabela3[Grupo],Tabela3[Meus produtos])</f>
        <v>Não</v>
      </c>
      <c r="C10385" s="30" t="s">
        <v>9800</v>
      </c>
      <c r="D10385" t="s">
        <v>21238</v>
      </c>
      <c r="E10385" t="s">
        <v>11853</v>
      </c>
      <c r="F10385" s="30" t="s">
        <v>20413</v>
      </c>
      <c r="G10385">
        <v>6.2</v>
      </c>
      <c r="H10385">
        <v>4.2</v>
      </c>
      <c r="I10385">
        <v>0</v>
      </c>
      <c r="J10385">
        <v>0</v>
      </c>
      <c r="K10385" s="13">
        <v>0.10400000000000001</v>
      </c>
      <c r="L10385" s="13">
        <v>4.2000000000000003E-2</v>
      </c>
      <c r="M10385" s="13">
        <v>6.2E-2</v>
      </c>
      <c r="N10385" s="13">
        <v>0</v>
      </c>
      <c r="O10385" s="13">
        <v>0</v>
      </c>
      <c r="P10385" s="12" t="str">
        <f>LEFT(Tabela2[[#This Row],[Código]],2)</f>
        <v>90</v>
      </c>
    </row>
    <row r="10386" spans="2:16" ht="15" customHeight="1" x14ac:dyDescent="0.25">
      <c r="B10386" s="36" t="str">
        <f>LOOKUP(Tabela2[[#This Row],[RESUMO]],Tabela3[Grupo],Tabela3[Meus produtos])</f>
        <v>Não</v>
      </c>
      <c r="C10386" s="30" t="s">
        <v>9801</v>
      </c>
      <c r="D10386" t="s">
        <v>21238</v>
      </c>
      <c r="E10386" t="s">
        <v>11853</v>
      </c>
      <c r="F10386" s="30" t="s">
        <v>20414</v>
      </c>
      <c r="G10386">
        <v>6.2</v>
      </c>
      <c r="H10386">
        <v>4.2</v>
      </c>
      <c r="I10386">
        <v>0</v>
      </c>
      <c r="J10386">
        <v>0</v>
      </c>
      <c r="K10386" s="13">
        <v>0.10400000000000001</v>
      </c>
      <c r="L10386" s="13">
        <v>4.2000000000000003E-2</v>
      </c>
      <c r="M10386" s="13">
        <v>6.2E-2</v>
      </c>
      <c r="N10386" s="13">
        <v>0</v>
      </c>
      <c r="O10386" s="13">
        <v>0</v>
      </c>
      <c r="P10386" s="12" t="str">
        <f>LEFT(Tabela2[[#This Row],[Código]],2)</f>
        <v>90</v>
      </c>
    </row>
    <row r="10387" spans="2:16" ht="15" customHeight="1" x14ac:dyDescent="0.25">
      <c r="B10387" s="36" t="str">
        <f>LOOKUP(Tabela2[[#This Row],[RESUMO]],Tabela3[Grupo],Tabela3[Meus produtos])</f>
        <v>Não</v>
      </c>
      <c r="C10387" s="30" t="s">
        <v>9802</v>
      </c>
      <c r="D10387" t="s">
        <v>21238</v>
      </c>
      <c r="E10387" t="s">
        <v>11853</v>
      </c>
      <c r="F10387" s="30" t="s">
        <v>20415</v>
      </c>
      <c r="G10387">
        <v>6.2</v>
      </c>
      <c r="H10387">
        <v>4.2</v>
      </c>
      <c r="I10387">
        <v>0</v>
      </c>
      <c r="J10387">
        <v>0</v>
      </c>
      <c r="K10387" s="13">
        <v>0.10400000000000001</v>
      </c>
      <c r="L10387" s="13">
        <v>4.2000000000000003E-2</v>
      </c>
      <c r="M10387" s="13">
        <v>6.2E-2</v>
      </c>
      <c r="N10387" s="13">
        <v>0</v>
      </c>
      <c r="O10387" s="13">
        <v>0</v>
      </c>
      <c r="P10387" s="12" t="str">
        <f>LEFT(Tabela2[[#This Row],[Código]],2)</f>
        <v>90</v>
      </c>
    </row>
    <row r="10388" spans="2:16" ht="15" customHeight="1" x14ac:dyDescent="0.25">
      <c r="B10388" s="36" t="str">
        <f>LOOKUP(Tabela2[[#This Row],[RESUMO]],Tabela3[Grupo],Tabela3[Meus produtos])</f>
        <v>Não</v>
      </c>
      <c r="C10388" s="30" t="s">
        <v>9803</v>
      </c>
      <c r="D10388" t="s">
        <v>21238</v>
      </c>
      <c r="E10388" t="s">
        <v>11853</v>
      </c>
      <c r="F10388" s="30" t="s">
        <v>20416</v>
      </c>
      <c r="G10388">
        <v>6.2</v>
      </c>
      <c r="H10388">
        <v>4.2</v>
      </c>
      <c r="I10388">
        <v>0</v>
      </c>
      <c r="J10388">
        <v>0</v>
      </c>
      <c r="K10388" s="13">
        <v>0.10400000000000001</v>
      </c>
      <c r="L10388" s="13">
        <v>4.2000000000000003E-2</v>
      </c>
      <c r="M10388" s="13">
        <v>6.2E-2</v>
      </c>
      <c r="N10388" s="13">
        <v>0</v>
      </c>
      <c r="O10388" s="13">
        <v>0</v>
      </c>
      <c r="P10388" s="12" t="str">
        <f>LEFT(Tabela2[[#This Row],[Código]],2)</f>
        <v>90</v>
      </c>
    </row>
    <row r="10389" spans="2:16" ht="15" customHeight="1" x14ac:dyDescent="0.25">
      <c r="B10389" s="36" t="str">
        <f>LOOKUP(Tabela2[[#This Row],[RESUMO]],Tabela3[Grupo],Tabela3[Meus produtos])</f>
        <v>Não</v>
      </c>
      <c r="C10389" s="30" t="s">
        <v>9804</v>
      </c>
      <c r="D10389" t="s">
        <v>21238</v>
      </c>
      <c r="E10389" t="s">
        <v>11853</v>
      </c>
      <c r="F10389" s="30" t="s">
        <v>9805</v>
      </c>
      <c r="G10389">
        <v>6.2</v>
      </c>
      <c r="H10389">
        <v>4.2</v>
      </c>
      <c r="I10389">
        <v>18</v>
      </c>
      <c r="J10389">
        <v>0</v>
      </c>
      <c r="K10389" s="13">
        <v>0.28400000000000003</v>
      </c>
      <c r="L10389" s="13">
        <v>4.2000000000000003E-2</v>
      </c>
      <c r="M10389" s="13">
        <v>6.2E-2</v>
      </c>
      <c r="N10389" s="13">
        <v>0.18</v>
      </c>
      <c r="O10389" s="13">
        <v>0</v>
      </c>
      <c r="P10389" s="12" t="str">
        <f>LEFT(Tabela2[[#This Row],[Código]],2)</f>
        <v>90</v>
      </c>
    </row>
    <row r="10390" spans="2:16" ht="15" customHeight="1" x14ac:dyDescent="0.25">
      <c r="B10390" s="36" t="str">
        <f>LOOKUP(Tabela2[[#This Row],[RESUMO]],Tabela3[Grupo],Tabela3[Meus produtos])</f>
        <v>Não</v>
      </c>
      <c r="C10390" s="30" t="s">
        <v>9806</v>
      </c>
      <c r="D10390" t="s">
        <v>21238</v>
      </c>
      <c r="E10390" t="s">
        <v>11853</v>
      </c>
      <c r="F10390" s="30" t="s">
        <v>20417</v>
      </c>
      <c r="G10390">
        <v>6.4</v>
      </c>
      <c r="H10390">
        <v>4.2</v>
      </c>
      <c r="I10390">
        <v>0</v>
      </c>
      <c r="J10390">
        <v>0</v>
      </c>
      <c r="K10390" s="13">
        <v>0.10600000000000001</v>
      </c>
      <c r="L10390" s="13">
        <v>4.2000000000000003E-2</v>
      </c>
      <c r="M10390" s="13">
        <v>6.4000000000000001E-2</v>
      </c>
      <c r="N10390" s="13">
        <v>0</v>
      </c>
      <c r="O10390" s="13">
        <v>0</v>
      </c>
      <c r="P10390" s="12" t="str">
        <f>LEFT(Tabela2[[#This Row],[Código]],2)</f>
        <v>90</v>
      </c>
    </row>
    <row r="10391" spans="2:16" ht="15" customHeight="1" x14ac:dyDescent="0.25">
      <c r="B10391" s="36" t="str">
        <f>LOOKUP(Tabela2[[#This Row],[RESUMO]],Tabela3[Grupo],Tabela3[Meus produtos])</f>
        <v>Não</v>
      </c>
      <c r="C10391" s="30" t="s">
        <v>9807</v>
      </c>
      <c r="D10391" t="s">
        <v>21238</v>
      </c>
      <c r="E10391" t="s">
        <v>11853</v>
      </c>
      <c r="F10391" s="30" t="s">
        <v>20418</v>
      </c>
      <c r="G10391">
        <v>6.2</v>
      </c>
      <c r="H10391">
        <v>4.2</v>
      </c>
      <c r="I10391">
        <v>0</v>
      </c>
      <c r="J10391">
        <v>0</v>
      </c>
      <c r="K10391" s="13">
        <v>0.10400000000000001</v>
      </c>
      <c r="L10391" s="13">
        <v>4.2000000000000003E-2</v>
      </c>
      <c r="M10391" s="13">
        <v>6.2E-2</v>
      </c>
      <c r="N10391" s="13">
        <v>0</v>
      </c>
      <c r="O10391" s="13">
        <v>0</v>
      </c>
      <c r="P10391" s="12" t="str">
        <f>LEFT(Tabela2[[#This Row],[Código]],2)</f>
        <v>90</v>
      </c>
    </row>
    <row r="10392" spans="2:16" ht="15" customHeight="1" x14ac:dyDescent="0.25">
      <c r="B10392" s="36" t="str">
        <f>LOOKUP(Tabela2[[#This Row],[RESUMO]],Tabela3[Grupo],Tabela3[Meus produtos])</f>
        <v>Não</v>
      </c>
      <c r="C10392" s="30" t="s">
        <v>9808</v>
      </c>
      <c r="D10392" t="s">
        <v>21238</v>
      </c>
      <c r="E10392" t="s">
        <v>11853</v>
      </c>
      <c r="F10392" s="30" t="s">
        <v>20419</v>
      </c>
      <c r="G10392">
        <v>6.2</v>
      </c>
      <c r="H10392">
        <v>4.2</v>
      </c>
      <c r="I10392">
        <v>0</v>
      </c>
      <c r="J10392">
        <v>0</v>
      </c>
      <c r="K10392" s="13">
        <v>0.10400000000000001</v>
      </c>
      <c r="L10392" s="13">
        <v>4.2000000000000003E-2</v>
      </c>
      <c r="M10392" s="13">
        <v>6.2E-2</v>
      </c>
      <c r="N10392" s="13">
        <v>0</v>
      </c>
      <c r="O10392" s="13">
        <v>0</v>
      </c>
      <c r="P10392" s="12" t="str">
        <f>LEFT(Tabela2[[#This Row],[Código]],2)</f>
        <v>90</v>
      </c>
    </row>
    <row r="10393" spans="2:16" ht="15" customHeight="1" x14ac:dyDescent="0.25">
      <c r="B10393" s="36" t="str">
        <f>LOOKUP(Tabela2[[#This Row],[RESUMO]],Tabela3[Grupo],Tabela3[Meus produtos])</f>
        <v>Não</v>
      </c>
      <c r="C10393" s="30" t="s">
        <v>9809</v>
      </c>
      <c r="D10393" t="s">
        <v>21238</v>
      </c>
      <c r="E10393" t="s">
        <v>11853</v>
      </c>
      <c r="F10393" s="30" t="s">
        <v>20420</v>
      </c>
      <c r="G10393">
        <v>6.4</v>
      </c>
      <c r="H10393">
        <v>4.2</v>
      </c>
      <c r="I10393">
        <v>0</v>
      </c>
      <c r="J10393">
        <v>0</v>
      </c>
      <c r="K10393" s="13">
        <v>0.10600000000000001</v>
      </c>
      <c r="L10393" s="13">
        <v>4.2000000000000003E-2</v>
      </c>
      <c r="M10393" s="13">
        <v>6.4000000000000001E-2</v>
      </c>
      <c r="N10393" s="13">
        <v>0</v>
      </c>
      <c r="O10393" s="13">
        <v>0</v>
      </c>
      <c r="P10393" s="12" t="str">
        <f>LEFT(Tabela2[[#This Row],[Código]],2)</f>
        <v>90</v>
      </c>
    </row>
    <row r="10394" spans="2:16" ht="15" customHeight="1" x14ac:dyDescent="0.25">
      <c r="B10394" s="36" t="str">
        <f>LOOKUP(Tabela2[[#This Row],[RESUMO]],Tabela3[Grupo],Tabela3[Meus produtos])</f>
        <v>Não</v>
      </c>
      <c r="C10394" s="30" t="s">
        <v>9810</v>
      </c>
      <c r="D10394" t="s">
        <v>21238</v>
      </c>
      <c r="E10394" t="s">
        <v>11853</v>
      </c>
      <c r="F10394" s="30" t="s">
        <v>20421</v>
      </c>
      <c r="G10394">
        <v>7.56</v>
      </c>
      <c r="H10394">
        <v>5.56</v>
      </c>
      <c r="I10394">
        <v>12</v>
      </c>
      <c r="J10394">
        <v>0</v>
      </c>
      <c r="K10394" s="13">
        <v>0.25119999999999998</v>
      </c>
      <c r="L10394" s="13">
        <v>5.5599999999999997E-2</v>
      </c>
      <c r="M10394" s="13">
        <v>7.5600000000000001E-2</v>
      </c>
      <c r="N10394" s="13">
        <v>0.12</v>
      </c>
      <c r="O10394" s="13">
        <v>0</v>
      </c>
      <c r="P10394" s="12" t="str">
        <f>LEFT(Tabela2[[#This Row],[Código]],2)</f>
        <v>90</v>
      </c>
    </row>
    <row r="10395" spans="2:16" ht="15" customHeight="1" x14ac:dyDescent="0.25">
      <c r="B10395" s="36" t="str">
        <f>LOOKUP(Tabela2[[#This Row],[RESUMO]],Tabela3[Grupo],Tabela3[Meus produtos])</f>
        <v>Não</v>
      </c>
      <c r="C10395" s="30" t="s">
        <v>9811</v>
      </c>
      <c r="D10395" t="s">
        <v>21238</v>
      </c>
      <c r="E10395" t="s">
        <v>11853</v>
      </c>
      <c r="F10395" s="30" t="s">
        <v>20422</v>
      </c>
      <c r="G10395">
        <v>7.56</v>
      </c>
      <c r="H10395">
        <v>5.56</v>
      </c>
      <c r="I10395">
        <v>12</v>
      </c>
      <c r="J10395">
        <v>0</v>
      </c>
      <c r="K10395" s="13">
        <v>0.25119999999999998</v>
      </c>
      <c r="L10395" s="13">
        <v>5.5599999999999997E-2</v>
      </c>
      <c r="M10395" s="13">
        <v>7.5600000000000001E-2</v>
      </c>
      <c r="N10395" s="13">
        <v>0.12</v>
      </c>
      <c r="O10395" s="13">
        <v>0</v>
      </c>
      <c r="P10395" s="12" t="str">
        <f>LEFT(Tabela2[[#This Row],[Código]],2)</f>
        <v>90</v>
      </c>
    </row>
    <row r="10396" spans="2:16" ht="15" customHeight="1" x14ac:dyDescent="0.25">
      <c r="B10396" s="36" t="str">
        <f>LOOKUP(Tabela2[[#This Row],[RESUMO]],Tabela3[Grupo],Tabela3[Meus produtos])</f>
        <v>Não</v>
      </c>
      <c r="C10396" s="30" t="s">
        <v>9812</v>
      </c>
      <c r="D10396" t="s">
        <v>21238</v>
      </c>
      <c r="E10396" t="s">
        <v>11853</v>
      </c>
      <c r="F10396" s="30" t="s">
        <v>20423</v>
      </c>
      <c r="G10396">
        <v>11.06</v>
      </c>
      <c r="H10396">
        <v>5.56</v>
      </c>
      <c r="I10396">
        <v>12</v>
      </c>
      <c r="J10396">
        <v>0</v>
      </c>
      <c r="K10396" s="13">
        <v>0.28620000000000001</v>
      </c>
      <c r="L10396" s="13">
        <v>5.5599999999999997E-2</v>
      </c>
      <c r="M10396" s="13">
        <v>0.1106</v>
      </c>
      <c r="N10396" s="13">
        <v>0.12</v>
      </c>
      <c r="O10396" s="13">
        <v>0</v>
      </c>
      <c r="P10396" s="12" t="str">
        <f>LEFT(Tabela2[[#This Row],[Código]],2)</f>
        <v>90</v>
      </c>
    </row>
    <row r="10397" spans="2:16" ht="15" customHeight="1" x14ac:dyDescent="0.25">
      <c r="B10397" s="36" t="str">
        <f>LOOKUP(Tabela2[[#This Row],[RESUMO]],Tabela3[Grupo],Tabela3[Meus produtos])</f>
        <v>Não</v>
      </c>
      <c r="C10397" s="30" t="s">
        <v>9813</v>
      </c>
      <c r="D10397" t="s">
        <v>21238</v>
      </c>
      <c r="E10397" t="s">
        <v>11853</v>
      </c>
      <c r="F10397" s="30" t="s">
        <v>20424</v>
      </c>
      <c r="G10397">
        <v>7.56</v>
      </c>
      <c r="H10397">
        <v>5.56</v>
      </c>
      <c r="I10397">
        <v>12</v>
      </c>
      <c r="J10397">
        <v>0</v>
      </c>
      <c r="K10397" s="13">
        <v>0.25119999999999998</v>
      </c>
      <c r="L10397" s="13">
        <v>5.5599999999999997E-2</v>
      </c>
      <c r="M10397" s="13">
        <v>7.5600000000000001E-2</v>
      </c>
      <c r="N10397" s="13">
        <v>0.12</v>
      </c>
      <c r="O10397" s="13">
        <v>0</v>
      </c>
      <c r="P10397" s="12" t="str">
        <f>LEFT(Tabela2[[#This Row],[Código]],2)</f>
        <v>90</v>
      </c>
    </row>
    <row r="10398" spans="2:16" ht="15" customHeight="1" x14ac:dyDescent="0.25">
      <c r="B10398" s="36" t="str">
        <f>LOOKUP(Tabela2[[#This Row],[RESUMO]],Tabela3[Grupo],Tabela3[Meus produtos])</f>
        <v>Não</v>
      </c>
      <c r="C10398" s="30" t="s">
        <v>9814</v>
      </c>
      <c r="D10398" t="s">
        <v>21238</v>
      </c>
      <c r="E10398" t="s">
        <v>11853</v>
      </c>
      <c r="F10398" s="30" t="s">
        <v>20425</v>
      </c>
      <c r="G10398">
        <v>11.06</v>
      </c>
      <c r="H10398">
        <v>5.56</v>
      </c>
      <c r="I10398">
        <v>12</v>
      </c>
      <c r="J10398">
        <v>0</v>
      </c>
      <c r="K10398" s="13">
        <v>0.28620000000000001</v>
      </c>
      <c r="L10398" s="13">
        <v>5.5599999999999997E-2</v>
      </c>
      <c r="M10398" s="13">
        <v>0.1106</v>
      </c>
      <c r="N10398" s="13">
        <v>0.12</v>
      </c>
      <c r="O10398" s="13">
        <v>0</v>
      </c>
      <c r="P10398" s="12" t="str">
        <f>LEFT(Tabela2[[#This Row],[Código]],2)</f>
        <v>90</v>
      </c>
    </row>
    <row r="10399" spans="2:16" ht="15" customHeight="1" x14ac:dyDescent="0.25">
      <c r="B10399" s="36" t="str">
        <f>LOOKUP(Tabela2[[#This Row],[RESUMO]],Tabela3[Grupo],Tabela3[Meus produtos])</f>
        <v>Não</v>
      </c>
      <c r="C10399" s="30" t="s">
        <v>9815</v>
      </c>
      <c r="D10399" t="s">
        <v>21238</v>
      </c>
      <c r="E10399" t="s">
        <v>11853</v>
      </c>
      <c r="F10399" s="30" t="s">
        <v>20426</v>
      </c>
      <c r="G10399">
        <v>7.56</v>
      </c>
      <c r="H10399">
        <v>5.56</v>
      </c>
      <c r="I10399">
        <v>12</v>
      </c>
      <c r="J10399">
        <v>0</v>
      </c>
      <c r="K10399" s="13">
        <v>0.25119999999999998</v>
      </c>
      <c r="L10399" s="13">
        <v>5.5599999999999997E-2</v>
      </c>
      <c r="M10399" s="13">
        <v>7.5600000000000001E-2</v>
      </c>
      <c r="N10399" s="13">
        <v>0.12</v>
      </c>
      <c r="O10399" s="13">
        <v>0</v>
      </c>
      <c r="P10399" s="12" t="str">
        <f>LEFT(Tabela2[[#This Row],[Código]],2)</f>
        <v>90</v>
      </c>
    </row>
    <row r="10400" spans="2:16" ht="15" customHeight="1" x14ac:dyDescent="0.25">
      <c r="B10400" s="36" t="str">
        <f>LOOKUP(Tabela2[[#This Row],[RESUMO]],Tabela3[Grupo],Tabela3[Meus produtos])</f>
        <v>Não</v>
      </c>
      <c r="C10400" s="30" t="s">
        <v>9816</v>
      </c>
      <c r="D10400" t="s">
        <v>21238</v>
      </c>
      <c r="E10400" t="s">
        <v>11853</v>
      </c>
      <c r="F10400" s="30" t="s">
        <v>20427</v>
      </c>
      <c r="G10400">
        <v>7.56</v>
      </c>
      <c r="H10400">
        <v>5.56</v>
      </c>
      <c r="I10400">
        <v>12</v>
      </c>
      <c r="J10400">
        <v>0</v>
      </c>
      <c r="K10400" s="13">
        <v>0.25119999999999998</v>
      </c>
      <c r="L10400" s="13">
        <v>5.5599999999999997E-2</v>
      </c>
      <c r="M10400" s="13">
        <v>7.5600000000000001E-2</v>
      </c>
      <c r="N10400" s="13">
        <v>0.12</v>
      </c>
      <c r="O10400" s="13">
        <v>0</v>
      </c>
      <c r="P10400" s="12" t="str">
        <f>LEFT(Tabela2[[#This Row],[Código]],2)</f>
        <v>90</v>
      </c>
    </row>
    <row r="10401" spans="2:16" ht="15" customHeight="1" x14ac:dyDescent="0.25">
      <c r="B10401" s="36" t="str">
        <f>LOOKUP(Tabela2[[#This Row],[RESUMO]],Tabela3[Grupo],Tabela3[Meus produtos])</f>
        <v>Não</v>
      </c>
      <c r="C10401" s="30" t="s">
        <v>9817</v>
      </c>
      <c r="D10401" t="s">
        <v>21238</v>
      </c>
      <c r="E10401" t="s">
        <v>11853</v>
      </c>
      <c r="F10401" s="30" t="s">
        <v>20428</v>
      </c>
      <c r="G10401">
        <v>11.06</v>
      </c>
      <c r="H10401">
        <v>5.56</v>
      </c>
      <c r="I10401">
        <v>12</v>
      </c>
      <c r="J10401">
        <v>0</v>
      </c>
      <c r="K10401" s="13">
        <v>0.28620000000000001</v>
      </c>
      <c r="L10401" s="13">
        <v>5.5599999999999997E-2</v>
      </c>
      <c r="M10401" s="13">
        <v>0.1106</v>
      </c>
      <c r="N10401" s="13">
        <v>0.12</v>
      </c>
      <c r="O10401" s="13">
        <v>0</v>
      </c>
      <c r="P10401" s="12" t="str">
        <f>LEFT(Tabela2[[#This Row],[Código]],2)</f>
        <v>90</v>
      </c>
    </row>
    <row r="10402" spans="2:16" ht="15" customHeight="1" x14ac:dyDescent="0.25">
      <c r="B10402" s="36" t="str">
        <f>LOOKUP(Tabela2[[#This Row],[RESUMO]],Tabela3[Grupo],Tabela3[Meus produtos])</f>
        <v>Não</v>
      </c>
      <c r="C10402" s="30" t="s">
        <v>9818</v>
      </c>
      <c r="D10402" t="s">
        <v>21238</v>
      </c>
      <c r="E10402" t="s">
        <v>11853</v>
      </c>
      <c r="F10402" s="30" t="s">
        <v>20429</v>
      </c>
      <c r="G10402">
        <v>7.56</v>
      </c>
      <c r="H10402">
        <v>5.56</v>
      </c>
      <c r="I10402">
        <v>12</v>
      </c>
      <c r="J10402">
        <v>0</v>
      </c>
      <c r="K10402" s="13">
        <v>0.25119999999999998</v>
      </c>
      <c r="L10402" s="13">
        <v>5.5599999999999997E-2</v>
      </c>
      <c r="M10402" s="13">
        <v>7.5600000000000001E-2</v>
      </c>
      <c r="N10402" s="13">
        <v>0.12</v>
      </c>
      <c r="O10402" s="13">
        <v>0</v>
      </c>
      <c r="P10402" s="12" t="str">
        <f>LEFT(Tabela2[[#This Row],[Código]],2)</f>
        <v>90</v>
      </c>
    </row>
    <row r="10403" spans="2:16" ht="15" customHeight="1" x14ac:dyDescent="0.25">
      <c r="B10403" s="36" t="str">
        <f>LOOKUP(Tabela2[[#This Row],[RESUMO]],Tabela3[Grupo],Tabela3[Meus produtos])</f>
        <v>Não</v>
      </c>
      <c r="C10403" s="30" t="s">
        <v>9819</v>
      </c>
      <c r="D10403" t="s">
        <v>21238</v>
      </c>
      <c r="E10403" t="s">
        <v>11853</v>
      </c>
      <c r="F10403" s="30" t="s">
        <v>20430</v>
      </c>
      <c r="G10403">
        <v>7.56</v>
      </c>
      <c r="H10403">
        <v>5.56</v>
      </c>
      <c r="I10403">
        <v>12</v>
      </c>
      <c r="J10403">
        <v>0</v>
      </c>
      <c r="K10403" s="13">
        <v>0.25119999999999998</v>
      </c>
      <c r="L10403" s="13">
        <v>5.5599999999999997E-2</v>
      </c>
      <c r="M10403" s="13">
        <v>7.5600000000000001E-2</v>
      </c>
      <c r="N10403" s="13">
        <v>0.12</v>
      </c>
      <c r="O10403" s="13">
        <v>0</v>
      </c>
      <c r="P10403" s="12" t="str">
        <f>LEFT(Tabela2[[#This Row],[Código]],2)</f>
        <v>90</v>
      </c>
    </row>
    <row r="10404" spans="2:16" ht="15" customHeight="1" x14ac:dyDescent="0.25">
      <c r="B10404" s="36" t="str">
        <f>LOOKUP(Tabela2[[#This Row],[RESUMO]],Tabela3[Grupo],Tabela3[Meus produtos])</f>
        <v>Não</v>
      </c>
      <c r="C10404" s="30" t="s">
        <v>9820</v>
      </c>
      <c r="D10404" t="s">
        <v>21238</v>
      </c>
      <c r="E10404" t="s">
        <v>11853</v>
      </c>
      <c r="F10404" s="30" t="s">
        <v>20431</v>
      </c>
      <c r="G10404">
        <v>11.06</v>
      </c>
      <c r="H10404">
        <v>5.56</v>
      </c>
      <c r="I10404">
        <v>12</v>
      </c>
      <c r="J10404">
        <v>0</v>
      </c>
      <c r="K10404" s="13">
        <v>0.28620000000000001</v>
      </c>
      <c r="L10404" s="13">
        <v>5.5599999999999997E-2</v>
      </c>
      <c r="M10404" s="13">
        <v>0.1106</v>
      </c>
      <c r="N10404" s="13">
        <v>0.12</v>
      </c>
      <c r="O10404" s="13">
        <v>0</v>
      </c>
      <c r="P10404" s="12" t="str">
        <f>LEFT(Tabela2[[#This Row],[Código]],2)</f>
        <v>90</v>
      </c>
    </row>
    <row r="10405" spans="2:16" ht="15" customHeight="1" x14ac:dyDescent="0.25">
      <c r="B10405" s="36" t="str">
        <f>LOOKUP(Tabela2[[#This Row],[RESUMO]],Tabela3[Grupo],Tabela3[Meus produtos])</f>
        <v>Não</v>
      </c>
      <c r="C10405" s="30" t="s">
        <v>9821</v>
      </c>
      <c r="D10405" t="s">
        <v>21238</v>
      </c>
      <c r="E10405" t="s">
        <v>11853</v>
      </c>
      <c r="F10405" s="30" t="s">
        <v>20432</v>
      </c>
      <c r="G10405">
        <v>11.06</v>
      </c>
      <c r="H10405">
        <v>5.56</v>
      </c>
      <c r="I10405">
        <v>12</v>
      </c>
      <c r="J10405">
        <v>0</v>
      </c>
      <c r="K10405" s="13">
        <v>0.28620000000000001</v>
      </c>
      <c r="L10405" s="13">
        <v>5.5599999999999997E-2</v>
      </c>
      <c r="M10405" s="13">
        <v>0.1106</v>
      </c>
      <c r="N10405" s="13">
        <v>0.12</v>
      </c>
      <c r="O10405" s="13">
        <v>0</v>
      </c>
      <c r="P10405" s="12" t="str">
        <f>LEFT(Tabela2[[#This Row],[Código]],2)</f>
        <v>90</v>
      </c>
    </row>
    <row r="10406" spans="2:16" ht="15" customHeight="1" x14ac:dyDescent="0.25">
      <c r="B10406" s="36" t="str">
        <f>LOOKUP(Tabela2[[#This Row],[RESUMO]],Tabela3[Grupo],Tabela3[Meus produtos])</f>
        <v>Não</v>
      </c>
      <c r="C10406" s="30" t="s">
        <v>9822</v>
      </c>
      <c r="D10406" t="s">
        <v>21238</v>
      </c>
      <c r="E10406" t="s">
        <v>11853</v>
      </c>
      <c r="F10406" s="30" t="s">
        <v>20433</v>
      </c>
      <c r="G10406">
        <v>9.6999999999999993</v>
      </c>
      <c r="H10406">
        <v>4.2</v>
      </c>
      <c r="I10406">
        <v>18</v>
      </c>
      <c r="J10406">
        <v>0</v>
      </c>
      <c r="K10406" s="13">
        <v>0.31899999999999995</v>
      </c>
      <c r="L10406" s="13">
        <v>4.2000000000000003E-2</v>
      </c>
      <c r="M10406" s="13">
        <v>9.6999999999999989E-2</v>
      </c>
      <c r="N10406" s="13">
        <v>0.18</v>
      </c>
      <c r="O10406" s="13">
        <v>0</v>
      </c>
      <c r="P10406" s="12" t="str">
        <f>LEFT(Tabela2[[#This Row],[Código]],2)</f>
        <v>90</v>
      </c>
    </row>
    <row r="10407" spans="2:16" ht="15" customHeight="1" x14ac:dyDescent="0.25">
      <c r="B10407" s="36" t="str">
        <f>LOOKUP(Tabela2[[#This Row],[RESUMO]],Tabela3[Grupo],Tabela3[Meus produtos])</f>
        <v>Não</v>
      </c>
      <c r="C10407" s="30" t="s">
        <v>9823</v>
      </c>
      <c r="D10407" t="s">
        <v>21238</v>
      </c>
      <c r="E10407" t="s">
        <v>11853</v>
      </c>
      <c r="F10407" s="30" t="s">
        <v>20434</v>
      </c>
      <c r="G10407">
        <v>6.2</v>
      </c>
      <c r="H10407">
        <v>4.2</v>
      </c>
      <c r="I10407">
        <v>18</v>
      </c>
      <c r="J10407">
        <v>0</v>
      </c>
      <c r="K10407" s="13">
        <v>0.28400000000000003</v>
      </c>
      <c r="L10407" s="13">
        <v>4.2000000000000003E-2</v>
      </c>
      <c r="M10407" s="13">
        <v>6.2E-2</v>
      </c>
      <c r="N10407" s="13">
        <v>0.18</v>
      </c>
      <c r="O10407" s="13">
        <v>0</v>
      </c>
      <c r="P10407" s="12" t="str">
        <f>LEFT(Tabela2[[#This Row],[Código]],2)</f>
        <v>90</v>
      </c>
    </row>
    <row r="10408" spans="2:16" ht="15" customHeight="1" x14ac:dyDescent="0.25">
      <c r="B10408" s="36" t="str">
        <f>LOOKUP(Tabela2[[#This Row],[RESUMO]],Tabela3[Grupo],Tabela3[Meus produtos])</f>
        <v>Não</v>
      </c>
      <c r="C10408" s="30" t="s">
        <v>9824</v>
      </c>
      <c r="D10408" t="s">
        <v>21238</v>
      </c>
      <c r="E10408" t="s">
        <v>11853</v>
      </c>
      <c r="F10408" s="30" t="s">
        <v>20435</v>
      </c>
      <c r="G10408">
        <v>6.2</v>
      </c>
      <c r="H10408">
        <v>4.2</v>
      </c>
      <c r="I10408">
        <v>0</v>
      </c>
      <c r="J10408">
        <v>0</v>
      </c>
      <c r="K10408" s="13">
        <v>0.10400000000000001</v>
      </c>
      <c r="L10408" s="13">
        <v>4.2000000000000003E-2</v>
      </c>
      <c r="M10408" s="13">
        <v>6.2E-2</v>
      </c>
      <c r="N10408" s="13">
        <v>0</v>
      </c>
      <c r="O10408" s="13">
        <v>0</v>
      </c>
      <c r="P10408" s="12" t="str">
        <f>LEFT(Tabela2[[#This Row],[Código]],2)</f>
        <v>90</v>
      </c>
    </row>
    <row r="10409" spans="2:16" ht="15" customHeight="1" x14ac:dyDescent="0.25">
      <c r="B10409" s="36" t="str">
        <f>LOOKUP(Tabela2[[#This Row],[RESUMO]],Tabela3[Grupo],Tabela3[Meus produtos])</f>
        <v>Não</v>
      </c>
      <c r="C10409" s="30" t="s">
        <v>9825</v>
      </c>
      <c r="D10409" t="s">
        <v>21238</v>
      </c>
      <c r="E10409" t="s">
        <v>11853</v>
      </c>
      <c r="F10409" s="30" t="s">
        <v>20436</v>
      </c>
      <c r="G10409">
        <v>6.2</v>
      </c>
      <c r="H10409">
        <v>4.2</v>
      </c>
      <c r="I10409">
        <v>18</v>
      </c>
      <c r="J10409">
        <v>0</v>
      </c>
      <c r="K10409" s="13">
        <v>0.28400000000000003</v>
      </c>
      <c r="L10409" s="13">
        <v>4.2000000000000003E-2</v>
      </c>
      <c r="M10409" s="13">
        <v>6.2E-2</v>
      </c>
      <c r="N10409" s="13">
        <v>0.18</v>
      </c>
      <c r="O10409" s="13">
        <v>0</v>
      </c>
      <c r="P10409" s="12" t="str">
        <f>LEFT(Tabela2[[#This Row],[Código]],2)</f>
        <v>90</v>
      </c>
    </row>
    <row r="10410" spans="2:16" ht="15" customHeight="1" x14ac:dyDescent="0.25">
      <c r="B10410" s="36" t="str">
        <f>LOOKUP(Tabela2[[#This Row],[RESUMO]],Tabela3[Grupo],Tabela3[Meus produtos])</f>
        <v>Não</v>
      </c>
      <c r="C10410" s="30" t="s">
        <v>9826</v>
      </c>
      <c r="D10410" t="s">
        <v>21238</v>
      </c>
      <c r="E10410" t="s">
        <v>11853</v>
      </c>
      <c r="F10410" s="30" t="s">
        <v>20437</v>
      </c>
      <c r="G10410">
        <v>9.6999999999999993</v>
      </c>
      <c r="H10410">
        <v>4.2</v>
      </c>
      <c r="I10410">
        <v>18</v>
      </c>
      <c r="J10410">
        <v>0</v>
      </c>
      <c r="K10410" s="13">
        <v>0.31899999999999995</v>
      </c>
      <c r="L10410" s="13">
        <v>4.2000000000000003E-2</v>
      </c>
      <c r="M10410" s="13">
        <v>9.6999999999999989E-2</v>
      </c>
      <c r="N10410" s="13">
        <v>0.18</v>
      </c>
      <c r="O10410" s="13">
        <v>0</v>
      </c>
      <c r="P10410" s="12" t="str">
        <f>LEFT(Tabela2[[#This Row],[Código]],2)</f>
        <v>90</v>
      </c>
    </row>
    <row r="10411" spans="2:16" ht="15" customHeight="1" x14ac:dyDescent="0.25">
      <c r="B10411" s="36" t="str">
        <f>LOOKUP(Tabela2[[#This Row],[RESUMO]],Tabela3[Grupo],Tabela3[Meus produtos])</f>
        <v>Não</v>
      </c>
      <c r="C10411" s="30" t="s">
        <v>9827</v>
      </c>
      <c r="D10411" t="s">
        <v>21238</v>
      </c>
      <c r="E10411" t="s">
        <v>11853</v>
      </c>
      <c r="F10411" s="30" t="s">
        <v>20438</v>
      </c>
      <c r="G10411">
        <v>6.2</v>
      </c>
      <c r="H10411">
        <v>4.2</v>
      </c>
      <c r="I10411">
        <v>18</v>
      </c>
      <c r="J10411">
        <v>0</v>
      </c>
      <c r="K10411" s="13">
        <v>0.28400000000000003</v>
      </c>
      <c r="L10411" s="13">
        <v>4.2000000000000003E-2</v>
      </c>
      <c r="M10411" s="13">
        <v>6.2E-2</v>
      </c>
      <c r="N10411" s="13">
        <v>0.18</v>
      </c>
      <c r="O10411" s="13">
        <v>0</v>
      </c>
      <c r="P10411" s="12" t="str">
        <f>LEFT(Tabela2[[#This Row],[Código]],2)</f>
        <v>90</v>
      </c>
    </row>
    <row r="10412" spans="2:16" ht="15" customHeight="1" x14ac:dyDescent="0.25">
      <c r="B10412" s="36" t="str">
        <f>LOOKUP(Tabela2[[#This Row],[RESUMO]],Tabela3[Grupo],Tabela3[Meus produtos])</f>
        <v>Não</v>
      </c>
      <c r="C10412" s="30" t="s">
        <v>9828</v>
      </c>
      <c r="D10412" t="s">
        <v>21238</v>
      </c>
      <c r="E10412" t="s">
        <v>11853</v>
      </c>
      <c r="F10412" s="30" t="s">
        <v>20439</v>
      </c>
      <c r="G10412">
        <v>11.06</v>
      </c>
      <c r="H10412">
        <v>5.56</v>
      </c>
      <c r="I10412">
        <v>18</v>
      </c>
      <c r="J10412">
        <v>0</v>
      </c>
      <c r="K10412" s="13">
        <v>0.34620000000000001</v>
      </c>
      <c r="L10412" s="13">
        <v>5.5599999999999997E-2</v>
      </c>
      <c r="M10412" s="13">
        <v>0.1106</v>
      </c>
      <c r="N10412" s="13">
        <v>0.18</v>
      </c>
      <c r="O10412" s="13">
        <v>0</v>
      </c>
      <c r="P10412" s="12" t="str">
        <f>LEFT(Tabela2[[#This Row],[Código]],2)</f>
        <v>90</v>
      </c>
    </row>
    <row r="10413" spans="2:16" ht="15" customHeight="1" x14ac:dyDescent="0.25">
      <c r="B10413" s="36" t="str">
        <f>LOOKUP(Tabela2[[#This Row],[RESUMO]],Tabela3[Grupo],Tabela3[Meus produtos])</f>
        <v>Não</v>
      </c>
      <c r="C10413" s="30" t="s">
        <v>9829</v>
      </c>
      <c r="D10413" t="s">
        <v>21238</v>
      </c>
      <c r="E10413" t="s">
        <v>11853</v>
      </c>
      <c r="F10413" s="30" t="s">
        <v>20440</v>
      </c>
      <c r="G10413">
        <v>11.06</v>
      </c>
      <c r="H10413">
        <v>5.56</v>
      </c>
      <c r="I10413">
        <v>18</v>
      </c>
      <c r="J10413">
        <v>0</v>
      </c>
      <c r="K10413" s="13">
        <v>0.34620000000000001</v>
      </c>
      <c r="L10413" s="13">
        <v>5.5599999999999997E-2</v>
      </c>
      <c r="M10413" s="13">
        <v>0.1106</v>
      </c>
      <c r="N10413" s="13">
        <v>0.18</v>
      </c>
      <c r="O10413" s="13">
        <v>0</v>
      </c>
      <c r="P10413" s="12" t="str">
        <f>LEFT(Tabela2[[#This Row],[Código]],2)</f>
        <v>90</v>
      </c>
    </row>
    <row r="10414" spans="2:16" ht="15" customHeight="1" x14ac:dyDescent="0.25">
      <c r="B10414" s="36" t="str">
        <f>LOOKUP(Tabela2[[#This Row],[RESUMO]],Tabela3[Grupo],Tabela3[Meus produtos])</f>
        <v>Não</v>
      </c>
      <c r="C10414" s="30" t="s">
        <v>9830</v>
      </c>
      <c r="D10414" t="s">
        <v>21238</v>
      </c>
      <c r="E10414" t="s">
        <v>11853</v>
      </c>
      <c r="F10414" s="30" t="s">
        <v>20441</v>
      </c>
      <c r="G10414">
        <v>11.06</v>
      </c>
      <c r="H10414">
        <v>5.56</v>
      </c>
      <c r="I10414">
        <v>18</v>
      </c>
      <c r="J10414">
        <v>0</v>
      </c>
      <c r="K10414" s="13">
        <v>0.34620000000000001</v>
      </c>
      <c r="L10414" s="13">
        <v>5.5599999999999997E-2</v>
      </c>
      <c r="M10414" s="13">
        <v>0.1106</v>
      </c>
      <c r="N10414" s="13">
        <v>0.18</v>
      </c>
      <c r="O10414" s="13">
        <v>0</v>
      </c>
      <c r="P10414" s="12" t="str">
        <f>LEFT(Tabela2[[#This Row],[Código]],2)</f>
        <v>90</v>
      </c>
    </row>
    <row r="10415" spans="2:16" ht="15" customHeight="1" x14ac:dyDescent="0.25">
      <c r="B10415" s="36" t="str">
        <f>LOOKUP(Tabela2[[#This Row],[RESUMO]],Tabela3[Grupo],Tabela3[Meus produtos])</f>
        <v>Não</v>
      </c>
      <c r="C10415" s="30" t="s">
        <v>9831</v>
      </c>
      <c r="D10415" t="s">
        <v>21238</v>
      </c>
      <c r="E10415" t="s">
        <v>11853</v>
      </c>
      <c r="F10415" s="30" t="s">
        <v>20442</v>
      </c>
      <c r="G10415">
        <v>11.06</v>
      </c>
      <c r="H10415">
        <v>5.56</v>
      </c>
      <c r="I10415">
        <v>18</v>
      </c>
      <c r="J10415">
        <v>0</v>
      </c>
      <c r="K10415" s="13">
        <v>0.34620000000000001</v>
      </c>
      <c r="L10415" s="13">
        <v>5.5599999999999997E-2</v>
      </c>
      <c r="M10415" s="13">
        <v>0.1106</v>
      </c>
      <c r="N10415" s="13">
        <v>0.18</v>
      </c>
      <c r="O10415" s="13">
        <v>0</v>
      </c>
      <c r="P10415" s="12" t="str">
        <f>LEFT(Tabela2[[#This Row],[Código]],2)</f>
        <v>90</v>
      </c>
    </row>
    <row r="10416" spans="2:16" ht="15" customHeight="1" x14ac:dyDescent="0.25">
      <c r="B10416" s="36" t="str">
        <f>LOOKUP(Tabela2[[#This Row],[RESUMO]],Tabela3[Grupo],Tabela3[Meus produtos])</f>
        <v>Não</v>
      </c>
      <c r="C10416" s="30" t="s">
        <v>9832</v>
      </c>
      <c r="D10416" t="s">
        <v>21238</v>
      </c>
      <c r="E10416" t="s">
        <v>11853</v>
      </c>
      <c r="F10416" s="30" t="s">
        <v>20443</v>
      </c>
      <c r="G10416">
        <v>11.06</v>
      </c>
      <c r="H10416">
        <v>5.56</v>
      </c>
      <c r="I10416">
        <v>12</v>
      </c>
      <c r="J10416">
        <v>0</v>
      </c>
      <c r="K10416" s="13">
        <v>0.28620000000000001</v>
      </c>
      <c r="L10416" s="13">
        <v>5.5599999999999997E-2</v>
      </c>
      <c r="M10416" s="13">
        <v>0.1106</v>
      </c>
      <c r="N10416" s="13">
        <v>0.12</v>
      </c>
      <c r="O10416" s="13">
        <v>0</v>
      </c>
      <c r="P10416" s="12" t="str">
        <f>LEFT(Tabela2[[#This Row],[Código]],2)</f>
        <v>90</v>
      </c>
    </row>
    <row r="10417" spans="2:16" ht="15" customHeight="1" x14ac:dyDescent="0.25">
      <c r="B10417" s="36" t="str">
        <f>LOOKUP(Tabela2[[#This Row],[RESUMO]],Tabela3[Grupo],Tabela3[Meus produtos])</f>
        <v>Não</v>
      </c>
      <c r="C10417" s="30" t="s">
        <v>9833</v>
      </c>
      <c r="D10417" t="s">
        <v>21238</v>
      </c>
      <c r="E10417" t="s">
        <v>11853</v>
      </c>
      <c r="F10417" s="30" t="s">
        <v>20444</v>
      </c>
      <c r="G10417">
        <v>13.85</v>
      </c>
      <c r="H10417">
        <v>7.92</v>
      </c>
      <c r="I10417">
        <v>18</v>
      </c>
      <c r="J10417">
        <v>0</v>
      </c>
      <c r="K10417" s="13">
        <v>0.39769999999999994</v>
      </c>
      <c r="L10417" s="13">
        <v>7.9199999999999993E-2</v>
      </c>
      <c r="M10417" s="13">
        <v>0.13849999999999998</v>
      </c>
      <c r="N10417" s="13">
        <v>0.18</v>
      </c>
      <c r="O10417" s="13">
        <v>0</v>
      </c>
      <c r="P10417" s="12" t="str">
        <f>LEFT(Tabela2[[#This Row],[Código]],2)</f>
        <v>90</v>
      </c>
    </row>
    <row r="10418" spans="2:16" ht="15" customHeight="1" x14ac:dyDescent="0.25">
      <c r="B10418" s="36" t="str">
        <f>LOOKUP(Tabela2[[#This Row],[RESUMO]],Tabela3[Grupo],Tabela3[Meus produtos])</f>
        <v>Não</v>
      </c>
      <c r="C10418" s="30" t="s">
        <v>9833</v>
      </c>
      <c r="D10418" t="s">
        <v>124</v>
      </c>
      <c r="E10418" t="s">
        <v>11853</v>
      </c>
      <c r="F10418" s="30" t="s">
        <v>21598</v>
      </c>
      <c r="G10418">
        <v>10.130000000000001</v>
      </c>
      <c r="H10418">
        <v>4.2</v>
      </c>
      <c r="I10418">
        <v>18</v>
      </c>
      <c r="J10418">
        <v>0</v>
      </c>
      <c r="K10418" s="13">
        <v>0.32330000000000003</v>
      </c>
      <c r="L10418" s="13">
        <v>4.2000000000000003E-2</v>
      </c>
      <c r="M10418" s="13">
        <v>0.1013</v>
      </c>
      <c r="N10418" s="13">
        <v>0.18</v>
      </c>
      <c r="O10418" s="13">
        <v>0</v>
      </c>
      <c r="P10418" s="12" t="str">
        <f>LEFT(Tabela2[[#This Row],[Código]],2)</f>
        <v>90</v>
      </c>
    </row>
    <row r="10419" spans="2:16" ht="15" customHeight="1" x14ac:dyDescent="0.25">
      <c r="B10419" s="36" t="str">
        <f>LOOKUP(Tabela2[[#This Row],[RESUMO]],Tabela3[Grupo],Tabela3[Meus produtos])</f>
        <v>Não</v>
      </c>
      <c r="C10419" s="30" t="s">
        <v>9833</v>
      </c>
      <c r="D10419" t="s">
        <v>127</v>
      </c>
      <c r="E10419" t="s">
        <v>11853</v>
      </c>
      <c r="F10419" s="30" t="s">
        <v>21599</v>
      </c>
      <c r="G10419">
        <v>10.130000000000001</v>
      </c>
      <c r="H10419">
        <v>4.2</v>
      </c>
      <c r="I10419">
        <v>18</v>
      </c>
      <c r="J10419">
        <v>0</v>
      </c>
      <c r="K10419" s="13">
        <v>0.32330000000000003</v>
      </c>
      <c r="L10419" s="13">
        <v>4.2000000000000003E-2</v>
      </c>
      <c r="M10419" s="13">
        <v>0.1013</v>
      </c>
      <c r="N10419" s="13">
        <v>0.18</v>
      </c>
      <c r="O10419" s="13">
        <v>0</v>
      </c>
      <c r="P10419" s="12" t="str">
        <f>LEFT(Tabela2[[#This Row],[Código]],2)</f>
        <v>90</v>
      </c>
    </row>
    <row r="10420" spans="2:16" ht="15" customHeight="1" x14ac:dyDescent="0.25">
      <c r="B10420" s="36" t="str">
        <f>LOOKUP(Tabela2[[#This Row],[RESUMO]],Tabela3[Grupo],Tabela3[Meus produtos])</f>
        <v>Não</v>
      </c>
      <c r="C10420" s="30" t="s">
        <v>9834</v>
      </c>
      <c r="D10420" t="s">
        <v>21238</v>
      </c>
      <c r="E10420" t="s">
        <v>11853</v>
      </c>
      <c r="F10420" s="30" t="s">
        <v>20445</v>
      </c>
      <c r="G10420">
        <v>9.6999999999999993</v>
      </c>
      <c r="H10420">
        <v>4.2</v>
      </c>
      <c r="I10420">
        <v>12</v>
      </c>
      <c r="J10420">
        <v>0</v>
      </c>
      <c r="K10420" s="13">
        <v>0.25900000000000001</v>
      </c>
      <c r="L10420" s="13">
        <v>4.2000000000000003E-2</v>
      </c>
      <c r="M10420" s="13">
        <v>9.6999999999999989E-2</v>
      </c>
      <c r="N10420" s="13">
        <v>0.12</v>
      </c>
      <c r="O10420" s="13">
        <v>0</v>
      </c>
      <c r="P10420" s="12" t="str">
        <f>LEFT(Tabela2[[#This Row],[Código]],2)</f>
        <v>90</v>
      </c>
    </row>
    <row r="10421" spans="2:16" ht="15" customHeight="1" x14ac:dyDescent="0.25">
      <c r="B10421" s="36" t="str">
        <f>LOOKUP(Tabela2[[#This Row],[RESUMO]],Tabela3[Grupo],Tabela3[Meus produtos])</f>
        <v>Não</v>
      </c>
      <c r="C10421" s="30" t="s">
        <v>9835</v>
      </c>
      <c r="D10421" t="s">
        <v>21238</v>
      </c>
      <c r="E10421" t="s">
        <v>11853</v>
      </c>
      <c r="F10421" s="30" t="s">
        <v>20446</v>
      </c>
      <c r="G10421">
        <v>9.6999999999999993</v>
      </c>
      <c r="H10421">
        <v>4.2</v>
      </c>
      <c r="I10421">
        <v>12</v>
      </c>
      <c r="J10421">
        <v>0</v>
      </c>
      <c r="K10421" s="13">
        <v>0.25900000000000001</v>
      </c>
      <c r="L10421" s="13">
        <v>4.2000000000000003E-2</v>
      </c>
      <c r="M10421" s="13">
        <v>9.6999999999999989E-2</v>
      </c>
      <c r="N10421" s="13">
        <v>0.12</v>
      </c>
      <c r="O10421" s="13">
        <v>0</v>
      </c>
      <c r="P10421" s="12" t="str">
        <f>LEFT(Tabela2[[#This Row],[Código]],2)</f>
        <v>90</v>
      </c>
    </row>
    <row r="10422" spans="2:16" ht="15" customHeight="1" x14ac:dyDescent="0.25">
      <c r="B10422" s="36" t="str">
        <f>LOOKUP(Tabela2[[#This Row],[RESUMO]],Tabela3[Grupo],Tabela3[Meus produtos])</f>
        <v>Não</v>
      </c>
      <c r="C10422" s="30" t="s">
        <v>9836</v>
      </c>
      <c r="D10422" t="s">
        <v>21238</v>
      </c>
      <c r="E10422" t="s">
        <v>11853</v>
      </c>
      <c r="F10422" s="30" t="s">
        <v>20447</v>
      </c>
      <c r="G10422">
        <v>9.6999999999999993</v>
      </c>
      <c r="H10422">
        <v>4.2</v>
      </c>
      <c r="I10422">
        <v>12</v>
      </c>
      <c r="J10422">
        <v>0</v>
      </c>
      <c r="K10422" s="13">
        <v>0.25900000000000001</v>
      </c>
      <c r="L10422" s="13">
        <v>4.2000000000000003E-2</v>
      </c>
      <c r="M10422" s="13">
        <v>9.6999999999999989E-2</v>
      </c>
      <c r="N10422" s="13">
        <v>0.12</v>
      </c>
      <c r="O10422" s="13">
        <v>0</v>
      </c>
      <c r="P10422" s="12" t="str">
        <f>LEFT(Tabela2[[#This Row],[Código]],2)</f>
        <v>90</v>
      </c>
    </row>
    <row r="10423" spans="2:16" ht="15" customHeight="1" x14ac:dyDescent="0.25">
      <c r="B10423" s="36" t="str">
        <f>LOOKUP(Tabela2[[#This Row],[RESUMO]],Tabela3[Grupo],Tabela3[Meus produtos])</f>
        <v>Não</v>
      </c>
      <c r="C10423" s="30" t="s">
        <v>9837</v>
      </c>
      <c r="D10423" t="s">
        <v>21238</v>
      </c>
      <c r="E10423" t="s">
        <v>11853</v>
      </c>
      <c r="F10423" s="30" t="s">
        <v>20448</v>
      </c>
      <c r="G10423">
        <v>6.2</v>
      </c>
      <c r="H10423">
        <v>4.2</v>
      </c>
      <c r="I10423">
        <v>12</v>
      </c>
      <c r="J10423">
        <v>0</v>
      </c>
      <c r="K10423" s="13">
        <v>0.224</v>
      </c>
      <c r="L10423" s="13">
        <v>4.2000000000000003E-2</v>
      </c>
      <c r="M10423" s="13">
        <v>6.2E-2</v>
      </c>
      <c r="N10423" s="13">
        <v>0.12</v>
      </c>
      <c r="O10423" s="13">
        <v>0</v>
      </c>
      <c r="P10423" s="12" t="str">
        <f>LEFT(Tabela2[[#This Row],[Código]],2)</f>
        <v>90</v>
      </c>
    </row>
    <row r="10424" spans="2:16" ht="15" customHeight="1" x14ac:dyDescent="0.25">
      <c r="B10424" s="36" t="str">
        <f>LOOKUP(Tabela2[[#This Row],[RESUMO]],Tabela3[Grupo],Tabela3[Meus produtos])</f>
        <v>Não</v>
      </c>
      <c r="C10424" s="30" t="s">
        <v>9838</v>
      </c>
      <c r="D10424" t="s">
        <v>21238</v>
      </c>
      <c r="E10424" t="s">
        <v>11853</v>
      </c>
      <c r="F10424" s="30" t="s">
        <v>20449</v>
      </c>
      <c r="G10424">
        <v>9.6999999999999993</v>
      </c>
      <c r="H10424">
        <v>4.2</v>
      </c>
      <c r="I10424">
        <v>12</v>
      </c>
      <c r="J10424">
        <v>0</v>
      </c>
      <c r="K10424" s="13">
        <v>0.25900000000000001</v>
      </c>
      <c r="L10424" s="13">
        <v>4.2000000000000003E-2</v>
      </c>
      <c r="M10424" s="13">
        <v>9.6999999999999989E-2</v>
      </c>
      <c r="N10424" s="13">
        <v>0.12</v>
      </c>
      <c r="O10424" s="13">
        <v>0</v>
      </c>
      <c r="P10424" s="12" t="str">
        <f>LEFT(Tabela2[[#This Row],[Código]],2)</f>
        <v>90</v>
      </c>
    </row>
    <row r="10425" spans="2:16" ht="15" customHeight="1" x14ac:dyDescent="0.25">
      <c r="B10425" s="36" t="str">
        <f>LOOKUP(Tabela2[[#This Row],[RESUMO]],Tabela3[Grupo],Tabela3[Meus produtos])</f>
        <v>Não</v>
      </c>
      <c r="C10425" s="30" t="s">
        <v>9839</v>
      </c>
      <c r="D10425" t="s">
        <v>21238</v>
      </c>
      <c r="E10425" t="s">
        <v>11853</v>
      </c>
      <c r="F10425" s="30" t="s">
        <v>20450</v>
      </c>
      <c r="G10425">
        <v>6.2</v>
      </c>
      <c r="H10425">
        <v>4.2</v>
      </c>
      <c r="I10425">
        <v>12</v>
      </c>
      <c r="J10425">
        <v>0</v>
      </c>
      <c r="K10425" s="13">
        <v>0.224</v>
      </c>
      <c r="L10425" s="13">
        <v>4.2000000000000003E-2</v>
      </c>
      <c r="M10425" s="13">
        <v>6.2E-2</v>
      </c>
      <c r="N10425" s="13">
        <v>0.12</v>
      </c>
      <c r="O10425" s="13">
        <v>0</v>
      </c>
      <c r="P10425" s="12" t="str">
        <f>LEFT(Tabela2[[#This Row],[Código]],2)</f>
        <v>90</v>
      </c>
    </row>
    <row r="10426" spans="2:16" ht="15" customHeight="1" x14ac:dyDescent="0.25">
      <c r="B10426" s="36" t="str">
        <f>LOOKUP(Tabela2[[#This Row],[RESUMO]],Tabela3[Grupo],Tabela3[Meus produtos])</f>
        <v>Não</v>
      </c>
      <c r="C10426" s="30" t="s">
        <v>9840</v>
      </c>
      <c r="D10426" t="s">
        <v>21238</v>
      </c>
      <c r="E10426" t="s">
        <v>11853</v>
      </c>
      <c r="F10426" s="30" t="s">
        <v>20451</v>
      </c>
      <c r="G10426">
        <v>9.6999999999999993</v>
      </c>
      <c r="H10426">
        <v>4.2</v>
      </c>
      <c r="I10426">
        <v>12</v>
      </c>
      <c r="J10426">
        <v>0</v>
      </c>
      <c r="K10426" s="13">
        <v>0.25900000000000001</v>
      </c>
      <c r="L10426" s="13">
        <v>4.2000000000000003E-2</v>
      </c>
      <c r="M10426" s="13">
        <v>9.6999999999999989E-2</v>
      </c>
      <c r="N10426" s="13">
        <v>0.12</v>
      </c>
      <c r="O10426" s="13">
        <v>0</v>
      </c>
      <c r="P10426" s="12" t="str">
        <f>LEFT(Tabela2[[#This Row],[Código]],2)</f>
        <v>90</v>
      </c>
    </row>
    <row r="10427" spans="2:16" ht="15" customHeight="1" x14ac:dyDescent="0.25">
      <c r="B10427" s="36" t="str">
        <f>LOOKUP(Tabela2[[#This Row],[RESUMO]],Tabela3[Grupo],Tabela3[Meus produtos])</f>
        <v>Não</v>
      </c>
      <c r="C10427" s="30" t="s">
        <v>9841</v>
      </c>
      <c r="D10427" t="s">
        <v>21238</v>
      </c>
      <c r="E10427" t="s">
        <v>11853</v>
      </c>
      <c r="F10427" s="30" t="s">
        <v>20452</v>
      </c>
      <c r="G10427">
        <v>9.6999999999999993</v>
      </c>
      <c r="H10427">
        <v>4.2</v>
      </c>
      <c r="I10427">
        <v>12</v>
      </c>
      <c r="J10427">
        <v>0</v>
      </c>
      <c r="K10427" s="13">
        <v>0.25900000000000001</v>
      </c>
      <c r="L10427" s="13">
        <v>4.2000000000000003E-2</v>
      </c>
      <c r="M10427" s="13">
        <v>9.6999999999999989E-2</v>
      </c>
      <c r="N10427" s="13">
        <v>0.12</v>
      </c>
      <c r="O10427" s="13">
        <v>0</v>
      </c>
      <c r="P10427" s="12" t="str">
        <f>LEFT(Tabela2[[#This Row],[Código]],2)</f>
        <v>90</v>
      </c>
    </row>
    <row r="10428" spans="2:16" ht="15" customHeight="1" x14ac:dyDescent="0.25">
      <c r="B10428" s="36" t="str">
        <f>LOOKUP(Tabela2[[#This Row],[RESUMO]],Tabela3[Grupo],Tabela3[Meus produtos])</f>
        <v>Não</v>
      </c>
      <c r="C10428" s="30" t="s">
        <v>9842</v>
      </c>
      <c r="D10428" t="s">
        <v>21238</v>
      </c>
      <c r="E10428" t="s">
        <v>11853</v>
      </c>
      <c r="F10428" s="30" t="s">
        <v>20453</v>
      </c>
      <c r="G10428">
        <v>11.06</v>
      </c>
      <c r="H10428">
        <v>5.56</v>
      </c>
      <c r="I10428">
        <v>18</v>
      </c>
      <c r="J10428">
        <v>0</v>
      </c>
      <c r="K10428" s="13">
        <v>0.34620000000000001</v>
      </c>
      <c r="L10428" s="13">
        <v>5.5599999999999997E-2</v>
      </c>
      <c r="M10428" s="13">
        <v>0.1106</v>
      </c>
      <c r="N10428" s="13">
        <v>0.18</v>
      </c>
      <c r="O10428" s="13">
        <v>0</v>
      </c>
      <c r="P10428" s="12" t="str">
        <f>LEFT(Tabela2[[#This Row],[Código]],2)</f>
        <v>90</v>
      </c>
    </row>
    <row r="10429" spans="2:16" ht="15" customHeight="1" x14ac:dyDescent="0.25">
      <c r="B10429" s="36" t="str">
        <f>LOOKUP(Tabela2[[#This Row],[RESUMO]],Tabela3[Grupo],Tabela3[Meus produtos])</f>
        <v>Não</v>
      </c>
      <c r="C10429" s="30" t="s">
        <v>9843</v>
      </c>
      <c r="D10429" t="s">
        <v>21238</v>
      </c>
      <c r="E10429" t="s">
        <v>11853</v>
      </c>
      <c r="F10429" s="30" t="s">
        <v>20454</v>
      </c>
      <c r="G10429">
        <v>34.49</v>
      </c>
      <c r="H10429">
        <v>17.239999999999998</v>
      </c>
      <c r="I10429">
        <v>18</v>
      </c>
      <c r="J10429">
        <v>0</v>
      </c>
      <c r="K10429" s="13">
        <v>0.69730000000000003</v>
      </c>
      <c r="L10429" s="13">
        <v>0.1724</v>
      </c>
      <c r="M10429" s="13">
        <v>0.34490000000000004</v>
      </c>
      <c r="N10429" s="13">
        <v>0.18</v>
      </c>
      <c r="O10429" s="13">
        <v>0</v>
      </c>
      <c r="P10429" s="12" t="str">
        <f>LEFT(Tabela2[[#This Row],[Código]],2)</f>
        <v>90</v>
      </c>
    </row>
    <row r="10430" spans="2:16" ht="15" customHeight="1" x14ac:dyDescent="0.25">
      <c r="B10430" s="36" t="str">
        <f>LOOKUP(Tabela2[[#This Row],[RESUMO]],Tabela3[Grupo],Tabela3[Meus produtos])</f>
        <v>Não</v>
      </c>
      <c r="C10430" s="30" t="s">
        <v>9844</v>
      </c>
      <c r="D10430" t="s">
        <v>21238</v>
      </c>
      <c r="E10430" t="s">
        <v>11853</v>
      </c>
      <c r="F10430" s="30" t="s">
        <v>20455</v>
      </c>
      <c r="G10430">
        <v>17.239999999999998</v>
      </c>
      <c r="H10430">
        <v>9.2899999999999991</v>
      </c>
      <c r="I10430">
        <v>18</v>
      </c>
      <c r="J10430">
        <v>0</v>
      </c>
      <c r="K10430" s="13">
        <v>0.44529999999999997</v>
      </c>
      <c r="L10430" s="13">
        <v>9.2899999999999996E-2</v>
      </c>
      <c r="M10430" s="13">
        <v>0.1724</v>
      </c>
      <c r="N10430" s="13">
        <v>0.18</v>
      </c>
      <c r="O10430" s="13">
        <v>0</v>
      </c>
      <c r="P10430" s="12" t="str">
        <f>LEFT(Tabela2[[#This Row],[Código]],2)</f>
        <v>90</v>
      </c>
    </row>
    <row r="10431" spans="2:16" ht="15" customHeight="1" x14ac:dyDescent="0.25">
      <c r="B10431" s="36" t="str">
        <f>LOOKUP(Tabela2[[#This Row],[RESUMO]],Tabela3[Grupo],Tabela3[Meus produtos])</f>
        <v>Não</v>
      </c>
      <c r="C10431" s="30" t="s">
        <v>9845</v>
      </c>
      <c r="D10431" t="s">
        <v>21238</v>
      </c>
      <c r="E10431" t="s">
        <v>11853</v>
      </c>
      <c r="F10431" s="30" t="s">
        <v>20456</v>
      </c>
      <c r="G10431">
        <v>11.68</v>
      </c>
      <c r="H10431">
        <v>9.68</v>
      </c>
      <c r="I10431">
        <v>18</v>
      </c>
      <c r="J10431">
        <v>0</v>
      </c>
      <c r="K10431" s="13">
        <v>0.39360000000000001</v>
      </c>
      <c r="L10431" s="13">
        <v>9.6799999999999997E-2</v>
      </c>
      <c r="M10431" s="13">
        <v>0.1168</v>
      </c>
      <c r="N10431" s="13">
        <v>0.18</v>
      </c>
      <c r="O10431" s="13">
        <v>0</v>
      </c>
      <c r="P10431" s="12" t="str">
        <f>LEFT(Tabela2[[#This Row],[Código]],2)</f>
        <v>90</v>
      </c>
    </row>
    <row r="10432" spans="2:16" ht="15" customHeight="1" x14ac:dyDescent="0.25">
      <c r="B10432" s="36" t="str">
        <f>LOOKUP(Tabela2[[#This Row],[RESUMO]],Tabela3[Grupo],Tabela3[Meus produtos])</f>
        <v>Não</v>
      </c>
      <c r="C10432" s="30" t="s">
        <v>9846</v>
      </c>
      <c r="D10432" t="s">
        <v>21238</v>
      </c>
      <c r="E10432" t="s">
        <v>11853</v>
      </c>
      <c r="F10432" s="30" t="s">
        <v>20457</v>
      </c>
      <c r="G10432">
        <v>34.49</v>
      </c>
      <c r="H10432">
        <v>17.239999999999998</v>
      </c>
      <c r="I10432">
        <v>12</v>
      </c>
      <c r="J10432">
        <v>0</v>
      </c>
      <c r="K10432" s="13">
        <v>0.63730000000000009</v>
      </c>
      <c r="L10432" s="13">
        <v>0.1724</v>
      </c>
      <c r="M10432" s="13">
        <v>0.34490000000000004</v>
      </c>
      <c r="N10432" s="13">
        <v>0.12</v>
      </c>
      <c r="O10432" s="13">
        <v>0</v>
      </c>
      <c r="P10432" s="12" t="str">
        <f>LEFT(Tabela2[[#This Row],[Código]],2)</f>
        <v>90</v>
      </c>
    </row>
    <row r="10433" spans="2:16" ht="15" customHeight="1" x14ac:dyDescent="0.25">
      <c r="B10433" s="36" t="str">
        <f>LOOKUP(Tabela2[[#This Row],[RESUMO]],Tabela3[Grupo],Tabela3[Meus produtos])</f>
        <v>Não</v>
      </c>
      <c r="C10433" s="30" t="s">
        <v>9847</v>
      </c>
      <c r="D10433" t="s">
        <v>21238</v>
      </c>
      <c r="E10433" t="s">
        <v>11853</v>
      </c>
      <c r="F10433" s="30" t="s">
        <v>20458</v>
      </c>
      <c r="G10433">
        <v>34.49</v>
      </c>
      <c r="H10433">
        <v>17.239999999999998</v>
      </c>
      <c r="I10433">
        <v>12</v>
      </c>
      <c r="J10433">
        <v>0</v>
      </c>
      <c r="K10433" s="13">
        <v>0.63730000000000009</v>
      </c>
      <c r="L10433" s="13">
        <v>0.1724</v>
      </c>
      <c r="M10433" s="13">
        <v>0.34490000000000004</v>
      </c>
      <c r="N10433" s="13">
        <v>0.12</v>
      </c>
      <c r="O10433" s="13">
        <v>0</v>
      </c>
      <c r="P10433" s="12" t="str">
        <f>LEFT(Tabela2[[#This Row],[Código]],2)</f>
        <v>90</v>
      </c>
    </row>
    <row r="10434" spans="2:16" ht="15" customHeight="1" x14ac:dyDescent="0.25">
      <c r="B10434" s="36" t="str">
        <f>LOOKUP(Tabela2[[#This Row],[RESUMO]],Tabela3[Grupo],Tabela3[Meus produtos])</f>
        <v>Não</v>
      </c>
      <c r="C10434" s="30" t="s">
        <v>9848</v>
      </c>
      <c r="D10434" t="s">
        <v>21238</v>
      </c>
      <c r="E10434" t="s">
        <v>11853</v>
      </c>
      <c r="F10434" s="30" t="s">
        <v>20459</v>
      </c>
      <c r="G10434">
        <v>13.85</v>
      </c>
      <c r="H10434">
        <v>7.92</v>
      </c>
      <c r="I10434">
        <v>12</v>
      </c>
      <c r="J10434">
        <v>0</v>
      </c>
      <c r="K10434" s="13">
        <v>0.3377</v>
      </c>
      <c r="L10434" s="13">
        <v>7.9199999999999993E-2</v>
      </c>
      <c r="M10434" s="13">
        <v>0.13849999999999998</v>
      </c>
      <c r="N10434" s="13">
        <v>0.12</v>
      </c>
      <c r="O10434" s="13">
        <v>0</v>
      </c>
      <c r="P10434" s="12" t="str">
        <f>LEFT(Tabela2[[#This Row],[Código]],2)</f>
        <v>90</v>
      </c>
    </row>
    <row r="10435" spans="2:16" ht="15" customHeight="1" x14ac:dyDescent="0.25">
      <c r="B10435" s="36" t="str">
        <f>LOOKUP(Tabela2[[#This Row],[RESUMO]],Tabela3[Grupo],Tabela3[Meus produtos])</f>
        <v>Não</v>
      </c>
      <c r="C10435" s="30" t="s">
        <v>9849</v>
      </c>
      <c r="D10435" t="s">
        <v>21238</v>
      </c>
      <c r="E10435" t="s">
        <v>11853</v>
      </c>
      <c r="F10435" s="30" t="s">
        <v>20460</v>
      </c>
      <c r="G10435">
        <v>17.47</v>
      </c>
      <c r="H10435">
        <v>9.68</v>
      </c>
      <c r="I10435">
        <v>12</v>
      </c>
      <c r="J10435">
        <v>0</v>
      </c>
      <c r="K10435" s="13">
        <v>0.39149999999999996</v>
      </c>
      <c r="L10435" s="13">
        <v>9.6799999999999997E-2</v>
      </c>
      <c r="M10435" s="13">
        <v>0.17469999999999999</v>
      </c>
      <c r="N10435" s="13">
        <v>0.12</v>
      </c>
      <c r="O10435" s="13">
        <v>0</v>
      </c>
      <c r="P10435" s="12" t="str">
        <f>LEFT(Tabela2[[#This Row],[Código]],2)</f>
        <v>90</v>
      </c>
    </row>
    <row r="10436" spans="2:16" ht="15" customHeight="1" x14ac:dyDescent="0.25">
      <c r="B10436" s="36" t="str">
        <f>LOOKUP(Tabela2[[#This Row],[RESUMO]],Tabela3[Grupo],Tabela3[Meus produtos])</f>
        <v>Não</v>
      </c>
      <c r="C10436" s="30" t="s">
        <v>9850</v>
      </c>
      <c r="D10436" t="s">
        <v>21238</v>
      </c>
      <c r="E10436" t="s">
        <v>11853</v>
      </c>
      <c r="F10436" s="30" t="s">
        <v>20461</v>
      </c>
      <c r="G10436">
        <v>13.42</v>
      </c>
      <c r="H10436">
        <v>7.92</v>
      </c>
      <c r="I10436">
        <v>12</v>
      </c>
      <c r="J10436">
        <v>0</v>
      </c>
      <c r="K10436" s="13">
        <v>0.33339999999999997</v>
      </c>
      <c r="L10436" s="13">
        <v>7.9199999999999993E-2</v>
      </c>
      <c r="M10436" s="13">
        <v>0.13419999999999999</v>
      </c>
      <c r="N10436" s="13">
        <v>0.12</v>
      </c>
      <c r="O10436" s="13">
        <v>0</v>
      </c>
      <c r="P10436" s="12" t="str">
        <f>LEFT(Tabela2[[#This Row],[Código]],2)</f>
        <v>90</v>
      </c>
    </row>
    <row r="10437" spans="2:16" ht="15" customHeight="1" x14ac:dyDescent="0.25">
      <c r="B10437" s="36" t="str">
        <f>LOOKUP(Tabela2[[#This Row],[RESUMO]],Tabela3[Grupo],Tabela3[Meus produtos])</f>
        <v>Não</v>
      </c>
      <c r="C10437" s="30" t="s">
        <v>9851</v>
      </c>
      <c r="D10437" t="s">
        <v>21238</v>
      </c>
      <c r="E10437" t="s">
        <v>11853</v>
      </c>
      <c r="F10437" s="30" t="s">
        <v>20462</v>
      </c>
      <c r="G10437">
        <v>14.27</v>
      </c>
      <c r="H10437">
        <v>7.92</v>
      </c>
      <c r="I10437">
        <v>12</v>
      </c>
      <c r="J10437">
        <v>0</v>
      </c>
      <c r="K10437" s="13">
        <v>0.34189999999999998</v>
      </c>
      <c r="L10437" s="13">
        <v>7.9199999999999993E-2</v>
      </c>
      <c r="M10437" s="13">
        <v>0.14269999999999999</v>
      </c>
      <c r="N10437" s="13">
        <v>0.12</v>
      </c>
      <c r="O10437" s="13">
        <v>0</v>
      </c>
      <c r="P10437" s="12" t="str">
        <f>LEFT(Tabela2[[#This Row],[Código]],2)</f>
        <v>90</v>
      </c>
    </row>
    <row r="10438" spans="2:16" ht="15" customHeight="1" x14ac:dyDescent="0.25">
      <c r="B10438" s="36" t="str">
        <f>LOOKUP(Tabela2[[#This Row],[RESUMO]],Tabela3[Grupo],Tabela3[Meus produtos])</f>
        <v>Não</v>
      </c>
      <c r="C10438" s="30" t="s">
        <v>9852</v>
      </c>
      <c r="D10438" t="s">
        <v>21238</v>
      </c>
      <c r="E10438" t="s">
        <v>11853</v>
      </c>
      <c r="F10438" s="30" t="s">
        <v>20463</v>
      </c>
      <c r="G10438">
        <v>6.76</v>
      </c>
      <c r="H10438">
        <v>4.2</v>
      </c>
      <c r="I10438">
        <v>12</v>
      </c>
      <c r="J10438">
        <v>0</v>
      </c>
      <c r="K10438" s="13">
        <v>0.2296</v>
      </c>
      <c r="L10438" s="13">
        <v>4.2000000000000003E-2</v>
      </c>
      <c r="M10438" s="13">
        <v>6.7599999999999993E-2</v>
      </c>
      <c r="N10438" s="13">
        <v>0.12</v>
      </c>
      <c r="O10438" s="13">
        <v>0</v>
      </c>
      <c r="P10438" s="12" t="str">
        <f>LEFT(Tabela2[[#This Row],[Código]],2)</f>
        <v>90</v>
      </c>
    </row>
    <row r="10439" spans="2:16" ht="15" customHeight="1" x14ac:dyDescent="0.25">
      <c r="B10439" s="36" t="str">
        <f>LOOKUP(Tabela2[[#This Row],[RESUMO]],Tabela3[Grupo],Tabela3[Meus produtos])</f>
        <v>Não</v>
      </c>
      <c r="C10439" s="30" t="s">
        <v>9853</v>
      </c>
      <c r="D10439" t="s">
        <v>21238</v>
      </c>
      <c r="E10439" t="s">
        <v>11853</v>
      </c>
      <c r="F10439" s="30" t="s">
        <v>20464</v>
      </c>
      <c r="G10439">
        <v>10.55</v>
      </c>
      <c r="H10439">
        <v>4.2</v>
      </c>
      <c r="I10439">
        <v>12</v>
      </c>
      <c r="J10439">
        <v>0</v>
      </c>
      <c r="K10439" s="13">
        <v>0.26750000000000002</v>
      </c>
      <c r="L10439" s="13">
        <v>4.2000000000000003E-2</v>
      </c>
      <c r="M10439" s="13">
        <v>0.10550000000000001</v>
      </c>
      <c r="N10439" s="13">
        <v>0.12</v>
      </c>
      <c r="O10439" s="13">
        <v>0</v>
      </c>
      <c r="P10439" s="12" t="str">
        <f>LEFT(Tabela2[[#This Row],[Código]],2)</f>
        <v>90</v>
      </c>
    </row>
    <row r="10440" spans="2:16" ht="15" customHeight="1" x14ac:dyDescent="0.25">
      <c r="B10440" s="36" t="str">
        <f>LOOKUP(Tabela2[[#This Row],[RESUMO]],Tabela3[Grupo],Tabela3[Meus produtos])</f>
        <v>Não</v>
      </c>
      <c r="C10440" s="30" t="s">
        <v>9854</v>
      </c>
      <c r="D10440" t="s">
        <v>21238</v>
      </c>
      <c r="E10440" t="s">
        <v>11853</v>
      </c>
      <c r="F10440" s="30" t="s">
        <v>20465</v>
      </c>
      <c r="G10440">
        <v>10.55</v>
      </c>
      <c r="H10440">
        <v>4.2</v>
      </c>
      <c r="I10440">
        <v>12</v>
      </c>
      <c r="J10440">
        <v>0</v>
      </c>
      <c r="K10440" s="13">
        <v>0.26750000000000002</v>
      </c>
      <c r="L10440" s="13">
        <v>4.2000000000000003E-2</v>
      </c>
      <c r="M10440" s="13">
        <v>0.10550000000000001</v>
      </c>
      <c r="N10440" s="13">
        <v>0.12</v>
      </c>
      <c r="O10440" s="13">
        <v>0</v>
      </c>
      <c r="P10440" s="12" t="str">
        <f>LEFT(Tabela2[[#This Row],[Código]],2)</f>
        <v>90</v>
      </c>
    </row>
    <row r="10441" spans="2:16" ht="15" customHeight="1" x14ac:dyDescent="0.25">
      <c r="B10441" s="36" t="str">
        <f>LOOKUP(Tabela2[[#This Row],[RESUMO]],Tabela3[Grupo],Tabela3[Meus produtos])</f>
        <v>Não</v>
      </c>
      <c r="C10441" s="30" t="s">
        <v>9855</v>
      </c>
      <c r="D10441" t="s">
        <v>21238</v>
      </c>
      <c r="E10441" t="s">
        <v>11853</v>
      </c>
      <c r="F10441" s="30" t="s">
        <v>20466</v>
      </c>
      <c r="G10441">
        <v>10.55</v>
      </c>
      <c r="H10441">
        <v>4.2</v>
      </c>
      <c r="I10441">
        <v>12</v>
      </c>
      <c r="J10441">
        <v>0</v>
      </c>
      <c r="K10441" s="13">
        <v>0.26750000000000002</v>
      </c>
      <c r="L10441" s="13">
        <v>4.2000000000000003E-2</v>
      </c>
      <c r="M10441" s="13">
        <v>0.10550000000000001</v>
      </c>
      <c r="N10441" s="13">
        <v>0.12</v>
      </c>
      <c r="O10441" s="13">
        <v>0</v>
      </c>
      <c r="P10441" s="12" t="str">
        <f>LEFT(Tabela2[[#This Row],[Código]],2)</f>
        <v>90</v>
      </c>
    </row>
    <row r="10442" spans="2:16" ht="15" customHeight="1" x14ac:dyDescent="0.25">
      <c r="B10442" s="36" t="str">
        <f>LOOKUP(Tabela2[[#This Row],[RESUMO]],Tabela3[Grupo],Tabela3[Meus produtos])</f>
        <v>Não</v>
      </c>
      <c r="C10442" s="30" t="s">
        <v>9856</v>
      </c>
      <c r="D10442" t="s">
        <v>21238</v>
      </c>
      <c r="E10442" t="s">
        <v>11853</v>
      </c>
      <c r="F10442" s="30" t="s">
        <v>20467</v>
      </c>
      <c r="G10442">
        <v>14.27</v>
      </c>
      <c r="H10442">
        <v>7.92</v>
      </c>
      <c r="I10442">
        <v>12</v>
      </c>
      <c r="J10442">
        <v>0</v>
      </c>
      <c r="K10442" s="13">
        <v>0.34189999999999998</v>
      </c>
      <c r="L10442" s="13">
        <v>7.9199999999999993E-2</v>
      </c>
      <c r="M10442" s="13">
        <v>0.14269999999999999</v>
      </c>
      <c r="N10442" s="13">
        <v>0.12</v>
      </c>
      <c r="O10442" s="13">
        <v>0</v>
      </c>
      <c r="P10442" s="12" t="str">
        <f>LEFT(Tabela2[[#This Row],[Código]],2)</f>
        <v>90</v>
      </c>
    </row>
    <row r="10443" spans="2:16" ht="15" customHeight="1" x14ac:dyDescent="0.25">
      <c r="B10443" s="36" t="str">
        <f>LOOKUP(Tabela2[[#This Row],[RESUMO]],Tabela3[Grupo],Tabela3[Meus produtos])</f>
        <v>Não</v>
      </c>
      <c r="C10443" s="30" t="s">
        <v>9857</v>
      </c>
      <c r="D10443" t="s">
        <v>21238</v>
      </c>
      <c r="E10443" t="s">
        <v>11853</v>
      </c>
      <c r="F10443" s="30" t="s">
        <v>20468</v>
      </c>
      <c r="G10443">
        <v>13.85</v>
      </c>
      <c r="H10443">
        <v>7.92</v>
      </c>
      <c r="I10443">
        <v>12</v>
      </c>
      <c r="J10443">
        <v>0</v>
      </c>
      <c r="K10443" s="13">
        <v>0.3377</v>
      </c>
      <c r="L10443" s="13">
        <v>7.9199999999999993E-2</v>
      </c>
      <c r="M10443" s="13">
        <v>0.13849999999999998</v>
      </c>
      <c r="N10443" s="13">
        <v>0.12</v>
      </c>
      <c r="O10443" s="13">
        <v>0</v>
      </c>
      <c r="P10443" s="12" t="str">
        <f>LEFT(Tabela2[[#This Row],[Código]],2)</f>
        <v>90</v>
      </c>
    </row>
    <row r="10444" spans="2:16" ht="15" customHeight="1" x14ac:dyDescent="0.25">
      <c r="B10444" s="36" t="str">
        <f>LOOKUP(Tabela2[[#This Row],[RESUMO]],Tabela3[Grupo],Tabela3[Meus produtos])</f>
        <v>Não</v>
      </c>
      <c r="C10444" s="30" t="s">
        <v>9858</v>
      </c>
      <c r="D10444" t="s">
        <v>21238</v>
      </c>
      <c r="E10444" t="s">
        <v>11853</v>
      </c>
      <c r="F10444" s="30" t="s">
        <v>20469</v>
      </c>
      <c r="G10444">
        <v>13.85</v>
      </c>
      <c r="H10444">
        <v>7.92</v>
      </c>
      <c r="I10444">
        <v>12</v>
      </c>
      <c r="J10444">
        <v>0</v>
      </c>
      <c r="K10444" s="13">
        <v>0.3377</v>
      </c>
      <c r="L10444" s="13">
        <v>7.9199999999999993E-2</v>
      </c>
      <c r="M10444" s="13">
        <v>0.13849999999999998</v>
      </c>
      <c r="N10444" s="13">
        <v>0.12</v>
      </c>
      <c r="O10444" s="13">
        <v>0</v>
      </c>
      <c r="P10444" s="12" t="str">
        <f>LEFT(Tabela2[[#This Row],[Código]],2)</f>
        <v>90</v>
      </c>
    </row>
    <row r="10445" spans="2:16" ht="15" customHeight="1" x14ac:dyDescent="0.25">
      <c r="B10445" s="36" t="str">
        <f>LOOKUP(Tabela2[[#This Row],[RESUMO]],Tabela3[Grupo],Tabela3[Meus produtos])</f>
        <v>Não</v>
      </c>
      <c r="C10445" s="30" t="s">
        <v>9859</v>
      </c>
      <c r="D10445" t="s">
        <v>21238</v>
      </c>
      <c r="E10445" t="s">
        <v>11853</v>
      </c>
      <c r="F10445" s="30" t="s">
        <v>20470</v>
      </c>
      <c r="G10445">
        <v>13.85</v>
      </c>
      <c r="H10445">
        <v>7.92</v>
      </c>
      <c r="I10445">
        <v>12</v>
      </c>
      <c r="J10445">
        <v>0</v>
      </c>
      <c r="K10445" s="13">
        <v>0.3377</v>
      </c>
      <c r="L10445" s="13">
        <v>7.9199999999999993E-2</v>
      </c>
      <c r="M10445" s="13">
        <v>0.13849999999999998</v>
      </c>
      <c r="N10445" s="13">
        <v>0.12</v>
      </c>
      <c r="O10445" s="13">
        <v>0</v>
      </c>
      <c r="P10445" s="12" t="str">
        <f>LEFT(Tabela2[[#This Row],[Código]],2)</f>
        <v>90</v>
      </c>
    </row>
    <row r="10446" spans="2:16" ht="15" customHeight="1" x14ac:dyDescent="0.25">
      <c r="B10446" s="36" t="str">
        <f>LOOKUP(Tabela2[[#This Row],[RESUMO]],Tabela3[Grupo],Tabela3[Meus produtos])</f>
        <v>Não</v>
      </c>
      <c r="C10446" s="30" t="s">
        <v>9860</v>
      </c>
      <c r="D10446" t="s">
        <v>21238</v>
      </c>
      <c r="E10446" t="s">
        <v>11853</v>
      </c>
      <c r="F10446" s="30" t="s">
        <v>20471</v>
      </c>
      <c r="G10446">
        <v>9.6999999999999993</v>
      </c>
      <c r="H10446">
        <v>4.2</v>
      </c>
      <c r="I10446">
        <v>12</v>
      </c>
      <c r="J10446">
        <v>0</v>
      </c>
      <c r="K10446" s="13">
        <v>0.25900000000000001</v>
      </c>
      <c r="L10446" s="13">
        <v>4.2000000000000003E-2</v>
      </c>
      <c r="M10446" s="13">
        <v>9.6999999999999989E-2</v>
      </c>
      <c r="N10446" s="13">
        <v>0.12</v>
      </c>
      <c r="O10446" s="13">
        <v>0</v>
      </c>
      <c r="P10446" s="12" t="str">
        <f>LEFT(Tabela2[[#This Row],[Código]],2)</f>
        <v>90</v>
      </c>
    </row>
    <row r="10447" spans="2:16" ht="15" customHeight="1" x14ac:dyDescent="0.25">
      <c r="B10447" s="36" t="str">
        <f>LOOKUP(Tabela2[[#This Row],[RESUMO]],Tabela3[Grupo],Tabela3[Meus produtos])</f>
        <v>Não</v>
      </c>
      <c r="C10447" s="30" t="s">
        <v>9861</v>
      </c>
      <c r="D10447" t="s">
        <v>21238</v>
      </c>
      <c r="E10447" t="s">
        <v>11853</v>
      </c>
      <c r="F10447" s="30" t="s">
        <v>20472</v>
      </c>
      <c r="G10447">
        <v>6.2</v>
      </c>
      <c r="H10447">
        <v>4.2</v>
      </c>
      <c r="I10447">
        <v>12</v>
      </c>
      <c r="J10447">
        <v>0</v>
      </c>
      <c r="K10447" s="13">
        <v>0.224</v>
      </c>
      <c r="L10447" s="13">
        <v>4.2000000000000003E-2</v>
      </c>
      <c r="M10447" s="13">
        <v>6.2E-2</v>
      </c>
      <c r="N10447" s="13">
        <v>0.12</v>
      </c>
      <c r="O10447" s="13">
        <v>0</v>
      </c>
      <c r="P10447" s="12" t="str">
        <f>LEFT(Tabela2[[#This Row],[Código]],2)</f>
        <v>90</v>
      </c>
    </row>
    <row r="10448" spans="2:16" ht="15" customHeight="1" x14ac:dyDescent="0.25">
      <c r="B10448" s="36" t="str">
        <f>LOOKUP(Tabela2[[#This Row],[RESUMO]],Tabela3[Grupo],Tabela3[Meus produtos])</f>
        <v>Não</v>
      </c>
      <c r="C10448" s="30" t="s">
        <v>9862</v>
      </c>
      <c r="D10448" t="s">
        <v>21238</v>
      </c>
      <c r="E10448" t="s">
        <v>11853</v>
      </c>
      <c r="F10448" s="30" t="s">
        <v>20473</v>
      </c>
      <c r="G10448">
        <v>6.2</v>
      </c>
      <c r="H10448">
        <v>4.2</v>
      </c>
      <c r="I10448">
        <v>12</v>
      </c>
      <c r="J10448">
        <v>0</v>
      </c>
      <c r="K10448" s="13">
        <v>0.224</v>
      </c>
      <c r="L10448" s="13">
        <v>4.2000000000000003E-2</v>
      </c>
      <c r="M10448" s="13">
        <v>6.2E-2</v>
      </c>
      <c r="N10448" s="13">
        <v>0.12</v>
      </c>
      <c r="O10448" s="13">
        <v>0</v>
      </c>
      <c r="P10448" s="12" t="str">
        <f>LEFT(Tabela2[[#This Row],[Código]],2)</f>
        <v>90</v>
      </c>
    </row>
    <row r="10449" spans="2:16" ht="15" customHeight="1" x14ac:dyDescent="0.25">
      <c r="B10449" s="36" t="str">
        <f>LOOKUP(Tabela2[[#This Row],[RESUMO]],Tabela3[Grupo],Tabela3[Meus produtos])</f>
        <v>Não</v>
      </c>
      <c r="C10449" s="30" t="s">
        <v>9863</v>
      </c>
      <c r="D10449" t="s">
        <v>21238</v>
      </c>
      <c r="E10449" t="s">
        <v>11853</v>
      </c>
      <c r="F10449" s="30" t="s">
        <v>20474</v>
      </c>
      <c r="G10449">
        <v>6.2</v>
      </c>
      <c r="H10449">
        <v>4.2</v>
      </c>
      <c r="I10449">
        <v>12</v>
      </c>
      <c r="J10449">
        <v>0</v>
      </c>
      <c r="K10449" s="13">
        <v>0.224</v>
      </c>
      <c r="L10449" s="13">
        <v>4.2000000000000003E-2</v>
      </c>
      <c r="M10449" s="13">
        <v>6.2E-2</v>
      </c>
      <c r="N10449" s="13">
        <v>0.12</v>
      </c>
      <c r="O10449" s="13">
        <v>0</v>
      </c>
      <c r="P10449" s="12" t="str">
        <f>LEFT(Tabela2[[#This Row],[Código]],2)</f>
        <v>90</v>
      </c>
    </row>
    <row r="10450" spans="2:16" ht="15" customHeight="1" x14ac:dyDescent="0.25">
      <c r="B10450" s="36" t="str">
        <f>LOOKUP(Tabela2[[#This Row],[RESUMO]],Tabela3[Grupo],Tabela3[Meus produtos])</f>
        <v>Não</v>
      </c>
      <c r="C10450" s="30" t="s">
        <v>9864</v>
      </c>
      <c r="D10450" t="s">
        <v>21238</v>
      </c>
      <c r="E10450" t="s">
        <v>11853</v>
      </c>
      <c r="F10450" s="30" t="s">
        <v>20475</v>
      </c>
      <c r="G10450">
        <v>6.2</v>
      </c>
      <c r="H10450">
        <v>4.2</v>
      </c>
      <c r="I10450">
        <v>12</v>
      </c>
      <c r="J10450">
        <v>0</v>
      </c>
      <c r="K10450" s="13">
        <v>0.224</v>
      </c>
      <c r="L10450" s="13">
        <v>4.2000000000000003E-2</v>
      </c>
      <c r="M10450" s="13">
        <v>6.2E-2</v>
      </c>
      <c r="N10450" s="13">
        <v>0.12</v>
      </c>
      <c r="O10450" s="13">
        <v>0</v>
      </c>
      <c r="P10450" s="12" t="str">
        <f>LEFT(Tabela2[[#This Row],[Código]],2)</f>
        <v>90</v>
      </c>
    </row>
    <row r="10451" spans="2:16" ht="15" customHeight="1" x14ac:dyDescent="0.25">
      <c r="B10451" s="36" t="str">
        <f>LOOKUP(Tabela2[[#This Row],[RESUMO]],Tabela3[Grupo],Tabela3[Meus produtos])</f>
        <v>Não</v>
      </c>
      <c r="C10451" s="30" t="s">
        <v>9865</v>
      </c>
      <c r="D10451" t="s">
        <v>21238</v>
      </c>
      <c r="E10451" t="s">
        <v>11853</v>
      </c>
      <c r="F10451" s="30" t="s">
        <v>20476</v>
      </c>
      <c r="G10451">
        <v>9.6999999999999993</v>
      </c>
      <c r="H10451">
        <v>4.2</v>
      </c>
      <c r="I10451">
        <v>12</v>
      </c>
      <c r="J10451">
        <v>0</v>
      </c>
      <c r="K10451" s="13">
        <v>0.25900000000000001</v>
      </c>
      <c r="L10451" s="13">
        <v>4.2000000000000003E-2</v>
      </c>
      <c r="M10451" s="13">
        <v>9.6999999999999989E-2</v>
      </c>
      <c r="N10451" s="13">
        <v>0.12</v>
      </c>
      <c r="O10451" s="13">
        <v>0</v>
      </c>
      <c r="P10451" s="12" t="str">
        <f>LEFT(Tabela2[[#This Row],[Código]],2)</f>
        <v>90</v>
      </c>
    </row>
    <row r="10452" spans="2:16" ht="15" customHeight="1" x14ac:dyDescent="0.25">
      <c r="B10452" s="36" t="str">
        <f>LOOKUP(Tabela2[[#This Row],[RESUMO]],Tabela3[Grupo],Tabela3[Meus produtos])</f>
        <v>Não</v>
      </c>
      <c r="C10452" s="30" t="s">
        <v>9866</v>
      </c>
      <c r="D10452" t="s">
        <v>21238</v>
      </c>
      <c r="E10452" t="s">
        <v>11853</v>
      </c>
      <c r="F10452" s="30" t="s">
        <v>20477</v>
      </c>
      <c r="G10452">
        <v>6.2</v>
      </c>
      <c r="H10452">
        <v>4.2</v>
      </c>
      <c r="I10452">
        <v>12</v>
      </c>
      <c r="J10452">
        <v>0</v>
      </c>
      <c r="K10452" s="13">
        <v>0.224</v>
      </c>
      <c r="L10452" s="13">
        <v>4.2000000000000003E-2</v>
      </c>
      <c r="M10452" s="13">
        <v>6.2E-2</v>
      </c>
      <c r="N10452" s="13">
        <v>0.12</v>
      </c>
      <c r="O10452" s="13">
        <v>0</v>
      </c>
      <c r="P10452" s="12" t="str">
        <f>LEFT(Tabela2[[#This Row],[Código]],2)</f>
        <v>90</v>
      </c>
    </row>
    <row r="10453" spans="2:16" ht="15" customHeight="1" x14ac:dyDescent="0.25">
      <c r="B10453" s="36" t="str">
        <f>LOOKUP(Tabela2[[#This Row],[RESUMO]],Tabela3[Grupo],Tabela3[Meus produtos])</f>
        <v>Não</v>
      </c>
      <c r="C10453" s="30" t="s">
        <v>9867</v>
      </c>
      <c r="D10453" t="s">
        <v>21238</v>
      </c>
      <c r="E10453" t="s">
        <v>11853</v>
      </c>
      <c r="F10453" s="30" t="s">
        <v>20478</v>
      </c>
      <c r="G10453">
        <v>9.6999999999999993</v>
      </c>
      <c r="H10453">
        <v>4.2</v>
      </c>
      <c r="I10453">
        <v>12</v>
      </c>
      <c r="J10453">
        <v>0</v>
      </c>
      <c r="K10453" s="13">
        <v>0.25900000000000001</v>
      </c>
      <c r="L10453" s="13">
        <v>4.2000000000000003E-2</v>
      </c>
      <c r="M10453" s="13">
        <v>9.6999999999999989E-2</v>
      </c>
      <c r="N10453" s="13">
        <v>0.12</v>
      </c>
      <c r="O10453" s="13">
        <v>0</v>
      </c>
      <c r="P10453" s="12" t="str">
        <f>LEFT(Tabela2[[#This Row],[Código]],2)</f>
        <v>90</v>
      </c>
    </row>
    <row r="10454" spans="2:16" ht="15" customHeight="1" x14ac:dyDescent="0.25">
      <c r="B10454" s="36" t="str">
        <f>LOOKUP(Tabela2[[#This Row],[RESUMO]],Tabela3[Grupo],Tabela3[Meus produtos])</f>
        <v>Não</v>
      </c>
      <c r="C10454" s="30" t="s">
        <v>9868</v>
      </c>
      <c r="D10454" t="s">
        <v>21238</v>
      </c>
      <c r="E10454" t="s">
        <v>11853</v>
      </c>
      <c r="F10454" s="30" t="s">
        <v>20479</v>
      </c>
      <c r="G10454">
        <v>9.6999999999999993</v>
      </c>
      <c r="H10454">
        <v>4.2</v>
      </c>
      <c r="I10454">
        <v>12</v>
      </c>
      <c r="J10454">
        <v>0</v>
      </c>
      <c r="K10454" s="13">
        <v>0.25900000000000001</v>
      </c>
      <c r="L10454" s="13">
        <v>4.2000000000000003E-2</v>
      </c>
      <c r="M10454" s="13">
        <v>9.6999999999999989E-2</v>
      </c>
      <c r="N10454" s="13">
        <v>0.12</v>
      </c>
      <c r="O10454" s="13">
        <v>0</v>
      </c>
      <c r="P10454" s="12" t="str">
        <f>LEFT(Tabela2[[#This Row],[Código]],2)</f>
        <v>90</v>
      </c>
    </row>
    <row r="10455" spans="2:16" ht="15" customHeight="1" x14ac:dyDescent="0.25">
      <c r="B10455" s="36" t="str">
        <f>LOOKUP(Tabela2[[#This Row],[RESUMO]],Tabela3[Grupo],Tabela3[Meus produtos])</f>
        <v>Não</v>
      </c>
      <c r="C10455" s="30" t="s">
        <v>9869</v>
      </c>
      <c r="D10455" t="s">
        <v>21238</v>
      </c>
      <c r="E10455" t="s">
        <v>11853</v>
      </c>
      <c r="F10455" s="30" t="s">
        <v>20480</v>
      </c>
      <c r="G10455">
        <v>9.6999999999999993</v>
      </c>
      <c r="H10455">
        <v>4.2</v>
      </c>
      <c r="I10455">
        <v>12</v>
      </c>
      <c r="J10455">
        <v>0</v>
      </c>
      <c r="K10455" s="13">
        <v>0.25900000000000001</v>
      </c>
      <c r="L10455" s="13">
        <v>4.2000000000000003E-2</v>
      </c>
      <c r="M10455" s="13">
        <v>9.6999999999999989E-2</v>
      </c>
      <c r="N10455" s="13">
        <v>0.12</v>
      </c>
      <c r="O10455" s="13">
        <v>0</v>
      </c>
      <c r="P10455" s="12" t="str">
        <f>LEFT(Tabela2[[#This Row],[Código]],2)</f>
        <v>90</v>
      </c>
    </row>
    <row r="10456" spans="2:16" ht="15" customHeight="1" x14ac:dyDescent="0.25">
      <c r="B10456" s="36" t="str">
        <f>LOOKUP(Tabela2[[#This Row],[RESUMO]],Tabela3[Grupo],Tabela3[Meus produtos])</f>
        <v>Não</v>
      </c>
      <c r="C10456" s="30" t="s">
        <v>9870</v>
      </c>
      <c r="D10456" t="s">
        <v>21238</v>
      </c>
      <c r="E10456" t="s">
        <v>11853</v>
      </c>
      <c r="F10456" s="30" t="s">
        <v>20481</v>
      </c>
      <c r="G10456">
        <v>9.6999999999999993</v>
      </c>
      <c r="H10456">
        <v>4.2</v>
      </c>
      <c r="I10456">
        <v>12</v>
      </c>
      <c r="J10456">
        <v>0</v>
      </c>
      <c r="K10456" s="13">
        <v>0.25900000000000001</v>
      </c>
      <c r="L10456" s="13">
        <v>4.2000000000000003E-2</v>
      </c>
      <c r="M10456" s="13">
        <v>9.6999999999999989E-2</v>
      </c>
      <c r="N10456" s="13">
        <v>0.12</v>
      </c>
      <c r="O10456" s="13">
        <v>0</v>
      </c>
      <c r="P10456" s="12" t="str">
        <f>LEFT(Tabela2[[#This Row],[Código]],2)</f>
        <v>90</v>
      </c>
    </row>
    <row r="10457" spans="2:16" ht="15" customHeight="1" x14ac:dyDescent="0.25">
      <c r="B10457" s="36" t="str">
        <f>LOOKUP(Tabela2[[#This Row],[RESUMO]],Tabela3[Grupo],Tabela3[Meus produtos])</f>
        <v>Não</v>
      </c>
      <c r="C10457" s="30" t="s">
        <v>9871</v>
      </c>
      <c r="D10457" t="s">
        <v>21238</v>
      </c>
      <c r="E10457" t="s">
        <v>11853</v>
      </c>
      <c r="F10457" s="30" t="s">
        <v>20482</v>
      </c>
      <c r="G10457">
        <v>9.6999999999999993</v>
      </c>
      <c r="H10457">
        <v>4.2</v>
      </c>
      <c r="I10457">
        <v>12</v>
      </c>
      <c r="J10457">
        <v>0</v>
      </c>
      <c r="K10457" s="13">
        <v>0.25900000000000001</v>
      </c>
      <c r="L10457" s="13">
        <v>4.2000000000000003E-2</v>
      </c>
      <c r="M10457" s="13">
        <v>9.6999999999999989E-2</v>
      </c>
      <c r="N10457" s="13">
        <v>0.12</v>
      </c>
      <c r="O10457" s="13">
        <v>0</v>
      </c>
      <c r="P10457" s="12" t="str">
        <f>LEFT(Tabela2[[#This Row],[Código]],2)</f>
        <v>90</v>
      </c>
    </row>
    <row r="10458" spans="2:16" ht="15" customHeight="1" x14ac:dyDescent="0.25">
      <c r="B10458" s="36" t="str">
        <f>LOOKUP(Tabela2[[#This Row],[RESUMO]],Tabela3[Grupo],Tabela3[Meus produtos])</f>
        <v>Não</v>
      </c>
      <c r="C10458" s="30" t="s">
        <v>9872</v>
      </c>
      <c r="D10458" t="s">
        <v>21238</v>
      </c>
      <c r="E10458" t="s">
        <v>11853</v>
      </c>
      <c r="F10458" s="30" t="s">
        <v>20483</v>
      </c>
      <c r="G10458">
        <v>9.6999999999999993</v>
      </c>
      <c r="H10458">
        <v>4.2</v>
      </c>
      <c r="I10458">
        <v>12</v>
      </c>
      <c r="J10458">
        <v>0</v>
      </c>
      <c r="K10458" s="13">
        <v>0.25900000000000001</v>
      </c>
      <c r="L10458" s="13">
        <v>4.2000000000000003E-2</v>
      </c>
      <c r="M10458" s="13">
        <v>9.6999999999999989E-2</v>
      </c>
      <c r="N10458" s="13">
        <v>0.12</v>
      </c>
      <c r="O10458" s="13">
        <v>0</v>
      </c>
      <c r="P10458" s="12" t="str">
        <f>LEFT(Tabela2[[#This Row],[Código]],2)</f>
        <v>90</v>
      </c>
    </row>
    <row r="10459" spans="2:16" ht="15" customHeight="1" x14ac:dyDescent="0.25">
      <c r="B10459" s="36" t="str">
        <f>LOOKUP(Tabela2[[#This Row],[RESUMO]],Tabela3[Grupo],Tabela3[Meus produtos])</f>
        <v>Não</v>
      </c>
      <c r="C10459" s="30" t="s">
        <v>9873</v>
      </c>
      <c r="D10459" t="s">
        <v>21238</v>
      </c>
      <c r="E10459" t="s">
        <v>11853</v>
      </c>
      <c r="F10459" s="30" t="s">
        <v>20484</v>
      </c>
      <c r="G10459">
        <v>6.2</v>
      </c>
      <c r="H10459">
        <v>4.2</v>
      </c>
      <c r="I10459">
        <v>12</v>
      </c>
      <c r="J10459">
        <v>0</v>
      </c>
      <c r="K10459" s="13">
        <v>0.224</v>
      </c>
      <c r="L10459" s="13">
        <v>4.2000000000000003E-2</v>
      </c>
      <c r="M10459" s="13">
        <v>6.2E-2</v>
      </c>
      <c r="N10459" s="13">
        <v>0.12</v>
      </c>
      <c r="O10459" s="13">
        <v>0</v>
      </c>
      <c r="P10459" s="12" t="str">
        <f>LEFT(Tabela2[[#This Row],[Código]],2)</f>
        <v>90</v>
      </c>
    </row>
    <row r="10460" spans="2:16" ht="15" customHeight="1" x14ac:dyDescent="0.25">
      <c r="B10460" s="36" t="str">
        <f>LOOKUP(Tabela2[[#This Row],[RESUMO]],Tabela3[Grupo],Tabela3[Meus produtos])</f>
        <v>Não</v>
      </c>
      <c r="C10460" s="30" t="s">
        <v>9874</v>
      </c>
      <c r="D10460" t="s">
        <v>21238</v>
      </c>
      <c r="E10460" t="s">
        <v>11853</v>
      </c>
      <c r="F10460" s="30" t="s">
        <v>20485</v>
      </c>
      <c r="G10460">
        <v>9.6999999999999993</v>
      </c>
      <c r="H10460">
        <v>4.2</v>
      </c>
      <c r="I10460">
        <v>12</v>
      </c>
      <c r="J10460">
        <v>0</v>
      </c>
      <c r="K10460" s="13">
        <v>0.25900000000000001</v>
      </c>
      <c r="L10460" s="13">
        <v>4.2000000000000003E-2</v>
      </c>
      <c r="M10460" s="13">
        <v>9.6999999999999989E-2</v>
      </c>
      <c r="N10460" s="13">
        <v>0.12</v>
      </c>
      <c r="O10460" s="13">
        <v>0</v>
      </c>
      <c r="P10460" s="12" t="str">
        <f>LEFT(Tabela2[[#This Row],[Código]],2)</f>
        <v>90</v>
      </c>
    </row>
    <row r="10461" spans="2:16" ht="15" customHeight="1" x14ac:dyDescent="0.25">
      <c r="B10461" s="36" t="str">
        <f>LOOKUP(Tabela2[[#This Row],[RESUMO]],Tabela3[Grupo],Tabela3[Meus produtos])</f>
        <v>Não</v>
      </c>
      <c r="C10461" s="30" t="s">
        <v>9875</v>
      </c>
      <c r="D10461" t="s">
        <v>21238</v>
      </c>
      <c r="E10461" t="s">
        <v>11853</v>
      </c>
      <c r="F10461" s="30" t="s">
        <v>20486</v>
      </c>
      <c r="G10461">
        <v>6.2</v>
      </c>
      <c r="H10461">
        <v>4.2</v>
      </c>
      <c r="I10461">
        <v>12</v>
      </c>
      <c r="J10461">
        <v>0</v>
      </c>
      <c r="K10461" s="13">
        <v>0.224</v>
      </c>
      <c r="L10461" s="13">
        <v>4.2000000000000003E-2</v>
      </c>
      <c r="M10461" s="13">
        <v>6.2E-2</v>
      </c>
      <c r="N10461" s="13">
        <v>0.12</v>
      </c>
      <c r="O10461" s="13">
        <v>0</v>
      </c>
      <c r="P10461" s="12" t="str">
        <f>LEFT(Tabela2[[#This Row],[Código]],2)</f>
        <v>90</v>
      </c>
    </row>
    <row r="10462" spans="2:16" ht="15" customHeight="1" x14ac:dyDescent="0.25">
      <c r="B10462" s="36" t="str">
        <f>LOOKUP(Tabela2[[#This Row],[RESUMO]],Tabela3[Grupo],Tabela3[Meus produtos])</f>
        <v>Não</v>
      </c>
      <c r="C10462" s="30" t="s">
        <v>9876</v>
      </c>
      <c r="D10462" t="s">
        <v>21238</v>
      </c>
      <c r="E10462" t="s">
        <v>11853</v>
      </c>
      <c r="F10462" s="30" t="s">
        <v>20487</v>
      </c>
      <c r="G10462">
        <v>9.6999999999999993</v>
      </c>
      <c r="H10462">
        <v>4.2</v>
      </c>
      <c r="I10462">
        <v>12</v>
      </c>
      <c r="J10462">
        <v>0</v>
      </c>
      <c r="K10462" s="13">
        <v>0.25900000000000001</v>
      </c>
      <c r="L10462" s="13">
        <v>4.2000000000000003E-2</v>
      </c>
      <c r="M10462" s="13">
        <v>9.6999999999999989E-2</v>
      </c>
      <c r="N10462" s="13">
        <v>0.12</v>
      </c>
      <c r="O10462" s="13">
        <v>0</v>
      </c>
      <c r="P10462" s="12" t="str">
        <f>LEFT(Tabela2[[#This Row],[Código]],2)</f>
        <v>90</v>
      </c>
    </row>
    <row r="10463" spans="2:16" ht="15" customHeight="1" x14ac:dyDescent="0.25">
      <c r="B10463" s="36" t="str">
        <f>LOOKUP(Tabela2[[#This Row],[RESUMO]],Tabela3[Grupo],Tabela3[Meus produtos])</f>
        <v>Não</v>
      </c>
      <c r="C10463" s="30" t="s">
        <v>9877</v>
      </c>
      <c r="D10463" t="s">
        <v>21238</v>
      </c>
      <c r="E10463" t="s">
        <v>11853</v>
      </c>
      <c r="F10463" s="30" t="s">
        <v>20488</v>
      </c>
      <c r="G10463">
        <v>9.6999999999999993</v>
      </c>
      <c r="H10463">
        <v>4.2</v>
      </c>
      <c r="I10463">
        <v>12</v>
      </c>
      <c r="J10463">
        <v>0</v>
      </c>
      <c r="K10463" s="13">
        <v>0.25900000000000001</v>
      </c>
      <c r="L10463" s="13">
        <v>4.2000000000000003E-2</v>
      </c>
      <c r="M10463" s="13">
        <v>9.6999999999999989E-2</v>
      </c>
      <c r="N10463" s="13">
        <v>0.12</v>
      </c>
      <c r="O10463" s="13">
        <v>0</v>
      </c>
      <c r="P10463" s="12" t="str">
        <f>LEFT(Tabela2[[#This Row],[Código]],2)</f>
        <v>90</v>
      </c>
    </row>
    <row r="10464" spans="2:16" ht="15" customHeight="1" x14ac:dyDescent="0.25">
      <c r="B10464" s="36" t="str">
        <f>LOOKUP(Tabela2[[#This Row],[RESUMO]],Tabela3[Grupo],Tabela3[Meus produtos])</f>
        <v>Não</v>
      </c>
      <c r="C10464" s="30" t="s">
        <v>9878</v>
      </c>
      <c r="D10464" t="s">
        <v>21238</v>
      </c>
      <c r="E10464" t="s">
        <v>11853</v>
      </c>
      <c r="F10464" s="30" t="s">
        <v>20489</v>
      </c>
      <c r="G10464">
        <v>9.6999999999999993</v>
      </c>
      <c r="H10464">
        <v>4.2</v>
      </c>
      <c r="I10464">
        <v>12</v>
      </c>
      <c r="J10464">
        <v>0</v>
      </c>
      <c r="K10464" s="13">
        <v>0.25900000000000001</v>
      </c>
      <c r="L10464" s="13">
        <v>4.2000000000000003E-2</v>
      </c>
      <c r="M10464" s="13">
        <v>9.6999999999999989E-2</v>
      </c>
      <c r="N10464" s="13">
        <v>0.12</v>
      </c>
      <c r="O10464" s="13">
        <v>0</v>
      </c>
      <c r="P10464" s="12" t="str">
        <f>LEFT(Tabela2[[#This Row],[Código]],2)</f>
        <v>90</v>
      </c>
    </row>
    <row r="10465" spans="2:16" ht="15" customHeight="1" x14ac:dyDescent="0.25">
      <c r="B10465" s="36" t="str">
        <f>LOOKUP(Tabela2[[#This Row],[RESUMO]],Tabela3[Grupo],Tabela3[Meus produtos])</f>
        <v>Não</v>
      </c>
      <c r="C10465" s="30" t="s">
        <v>9879</v>
      </c>
      <c r="D10465" t="s">
        <v>21238</v>
      </c>
      <c r="E10465" t="s">
        <v>11853</v>
      </c>
      <c r="F10465" s="30" t="s">
        <v>20490</v>
      </c>
      <c r="G10465">
        <v>9.6999999999999993</v>
      </c>
      <c r="H10465">
        <v>4.2</v>
      </c>
      <c r="I10465">
        <v>12</v>
      </c>
      <c r="J10465">
        <v>0</v>
      </c>
      <c r="K10465" s="13">
        <v>0.25900000000000001</v>
      </c>
      <c r="L10465" s="13">
        <v>4.2000000000000003E-2</v>
      </c>
      <c r="M10465" s="13">
        <v>9.6999999999999989E-2</v>
      </c>
      <c r="N10465" s="13">
        <v>0.12</v>
      </c>
      <c r="O10465" s="13">
        <v>0</v>
      </c>
      <c r="P10465" s="12" t="str">
        <f>LEFT(Tabela2[[#This Row],[Código]],2)</f>
        <v>90</v>
      </c>
    </row>
    <row r="10466" spans="2:16" ht="15" customHeight="1" x14ac:dyDescent="0.25">
      <c r="B10466" s="36" t="str">
        <f>LOOKUP(Tabela2[[#This Row],[RESUMO]],Tabela3[Grupo],Tabela3[Meus produtos])</f>
        <v>Não</v>
      </c>
      <c r="C10466" s="30" t="s">
        <v>9880</v>
      </c>
      <c r="D10466" t="s">
        <v>21238</v>
      </c>
      <c r="E10466" t="s">
        <v>11853</v>
      </c>
      <c r="F10466" s="30" t="s">
        <v>20491</v>
      </c>
      <c r="G10466">
        <v>6.2</v>
      </c>
      <c r="H10466">
        <v>4.2</v>
      </c>
      <c r="I10466">
        <v>12</v>
      </c>
      <c r="J10466">
        <v>0</v>
      </c>
      <c r="K10466" s="13">
        <v>0.224</v>
      </c>
      <c r="L10466" s="13">
        <v>4.2000000000000003E-2</v>
      </c>
      <c r="M10466" s="13">
        <v>6.2E-2</v>
      </c>
      <c r="N10466" s="13">
        <v>0.12</v>
      </c>
      <c r="O10466" s="13">
        <v>0</v>
      </c>
      <c r="P10466" s="12" t="str">
        <f>LEFT(Tabela2[[#This Row],[Código]],2)</f>
        <v>90</v>
      </c>
    </row>
    <row r="10467" spans="2:16" ht="15" customHeight="1" x14ac:dyDescent="0.25">
      <c r="B10467" s="36" t="str">
        <f>LOOKUP(Tabela2[[#This Row],[RESUMO]],Tabela3[Grupo],Tabela3[Meus produtos])</f>
        <v>Não</v>
      </c>
      <c r="C10467" s="30" t="s">
        <v>9881</v>
      </c>
      <c r="D10467" t="s">
        <v>21238</v>
      </c>
      <c r="E10467" t="s">
        <v>11853</v>
      </c>
      <c r="F10467" s="30" t="s">
        <v>9882</v>
      </c>
      <c r="G10467">
        <v>6.2</v>
      </c>
      <c r="H10467">
        <v>4.2</v>
      </c>
      <c r="I10467">
        <v>12</v>
      </c>
      <c r="J10467">
        <v>0</v>
      </c>
      <c r="K10467" s="13">
        <v>0.224</v>
      </c>
      <c r="L10467" s="13">
        <v>4.2000000000000003E-2</v>
      </c>
      <c r="M10467" s="13">
        <v>6.2E-2</v>
      </c>
      <c r="N10467" s="13">
        <v>0.12</v>
      </c>
      <c r="O10467" s="13">
        <v>0</v>
      </c>
      <c r="P10467" s="12" t="str">
        <f>LEFT(Tabela2[[#This Row],[Código]],2)</f>
        <v>90</v>
      </c>
    </row>
    <row r="10468" spans="2:16" ht="15" customHeight="1" x14ac:dyDescent="0.25">
      <c r="B10468" s="36" t="str">
        <f>LOOKUP(Tabela2[[#This Row],[RESUMO]],Tabela3[Grupo],Tabela3[Meus produtos])</f>
        <v>Não</v>
      </c>
      <c r="C10468" s="30" t="s">
        <v>9883</v>
      </c>
      <c r="D10468" t="s">
        <v>21238</v>
      </c>
      <c r="E10468" t="s">
        <v>11853</v>
      </c>
      <c r="F10468" s="30" t="s">
        <v>20492</v>
      </c>
      <c r="G10468">
        <v>9.6999999999999993</v>
      </c>
      <c r="H10468">
        <v>4.2</v>
      </c>
      <c r="I10468">
        <v>12</v>
      </c>
      <c r="J10468">
        <v>0</v>
      </c>
      <c r="K10468" s="13">
        <v>0.25900000000000001</v>
      </c>
      <c r="L10468" s="13">
        <v>4.2000000000000003E-2</v>
      </c>
      <c r="M10468" s="13">
        <v>9.6999999999999989E-2</v>
      </c>
      <c r="N10468" s="13">
        <v>0.12</v>
      </c>
      <c r="O10468" s="13">
        <v>0</v>
      </c>
      <c r="P10468" s="12" t="str">
        <f>LEFT(Tabela2[[#This Row],[Código]],2)</f>
        <v>90</v>
      </c>
    </row>
    <row r="10469" spans="2:16" ht="15" customHeight="1" x14ac:dyDescent="0.25">
      <c r="B10469" s="36" t="str">
        <f>LOOKUP(Tabela2[[#This Row],[RESUMO]],Tabela3[Grupo],Tabela3[Meus produtos])</f>
        <v>Não</v>
      </c>
      <c r="C10469" s="30" t="s">
        <v>9884</v>
      </c>
      <c r="D10469" t="s">
        <v>21238</v>
      </c>
      <c r="E10469" t="s">
        <v>11853</v>
      </c>
      <c r="F10469" s="30" t="s">
        <v>20493</v>
      </c>
      <c r="G10469">
        <v>7.56</v>
      </c>
      <c r="H10469">
        <v>5.56</v>
      </c>
      <c r="I10469">
        <v>12</v>
      </c>
      <c r="J10469">
        <v>0</v>
      </c>
      <c r="K10469" s="13">
        <v>0.25119999999999998</v>
      </c>
      <c r="L10469" s="13">
        <v>5.5599999999999997E-2</v>
      </c>
      <c r="M10469" s="13">
        <v>7.5600000000000001E-2</v>
      </c>
      <c r="N10469" s="13">
        <v>0.12</v>
      </c>
      <c r="O10469" s="13">
        <v>0</v>
      </c>
      <c r="P10469" s="12" t="str">
        <f>LEFT(Tabela2[[#This Row],[Código]],2)</f>
        <v>90</v>
      </c>
    </row>
    <row r="10470" spans="2:16" ht="15" customHeight="1" x14ac:dyDescent="0.25">
      <c r="B10470" s="36" t="str">
        <f>LOOKUP(Tabela2[[#This Row],[RESUMO]],Tabela3[Grupo],Tabela3[Meus produtos])</f>
        <v>Não</v>
      </c>
      <c r="C10470" s="30" t="s">
        <v>9885</v>
      </c>
      <c r="D10470" t="s">
        <v>21238</v>
      </c>
      <c r="E10470" t="s">
        <v>11853</v>
      </c>
      <c r="F10470" s="30" t="s">
        <v>20494</v>
      </c>
      <c r="G10470">
        <v>7.56</v>
      </c>
      <c r="H10470">
        <v>5.56</v>
      </c>
      <c r="I10470">
        <v>12</v>
      </c>
      <c r="J10470">
        <v>0</v>
      </c>
      <c r="K10470" s="13">
        <v>0.25119999999999998</v>
      </c>
      <c r="L10470" s="13">
        <v>5.5599999999999997E-2</v>
      </c>
      <c r="M10470" s="13">
        <v>7.5600000000000001E-2</v>
      </c>
      <c r="N10470" s="13">
        <v>0.12</v>
      </c>
      <c r="O10470" s="13">
        <v>0</v>
      </c>
      <c r="P10470" s="12" t="str">
        <f>LEFT(Tabela2[[#This Row],[Código]],2)</f>
        <v>90</v>
      </c>
    </row>
    <row r="10471" spans="2:16" ht="15" customHeight="1" x14ac:dyDescent="0.25">
      <c r="B10471" s="36" t="str">
        <f>LOOKUP(Tabela2[[#This Row],[RESUMO]],Tabela3[Grupo],Tabela3[Meus produtos])</f>
        <v>Não</v>
      </c>
      <c r="C10471" s="30" t="s">
        <v>9886</v>
      </c>
      <c r="D10471" t="s">
        <v>21238</v>
      </c>
      <c r="E10471" t="s">
        <v>11853</v>
      </c>
      <c r="F10471" s="30" t="s">
        <v>20495</v>
      </c>
      <c r="G10471">
        <v>7.56</v>
      </c>
      <c r="H10471">
        <v>5.56</v>
      </c>
      <c r="I10471">
        <v>12</v>
      </c>
      <c r="J10471">
        <v>0</v>
      </c>
      <c r="K10471" s="13">
        <v>0.25119999999999998</v>
      </c>
      <c r="L10471" s="13">
        <v>5.5599999999999997E-2</v>
      </c>
      <c r="M10471" s="13">
        <v>7.5600000000000001E-2</v>
      </c>
      <c r="N10471" s="13">
        <v>0.12</v>
      </c>
      <c r="O10471" s="13">
        <v>0</v>
      </c>
      <c r="P10471" s="12" t="str">
        <f>LEFT(Tabela2[[#This Row],[Código]],2)</f>
        <v>90</v>
      </c>
    </row>
    <row r="10472" spans="2:16" ht="15" customHeight="1" x14ac:dyDescent="0.25">
      <c r="B10472" s="36" t="str">
        <f>LOOKUP(Tabela2[[#This Row],[RESUMO]],Tabela3[Grupo],Tabela3[Meus produtos])</f>
        <v>Não</v>
      </c>
      <c r="C10472" s="30" t="s">
        <v>9887</v>
      </c>
      <c r="D10472" t="s">
        <v>21238</v>
      </c>
      <c r="E10472" t="s">
        <v>11853</v>
      </c>
      <c r="F10472" s="30" t="s">
        <v>20496</v>
      </c>
      <c r="G10472">
        <v>11.06</v>
      </c>
      <c r="H10472">
        <v>5.56</v>
      </c>
      <c r="I10472">
        <v>12</v>
      </c>
      <c r="J10472">
        <v>0</v>
      </c>
      <c r="K10472" s="13">
        <v>0.28620000000000001</v>
      </c>
      <c r="L10472" s="13">
        <v>5.5599999999999997E-2</v>
      </c>
      <c r="M10472" s="13">
        <v>0.1106</v>
      </c>
      <c r="N10472" s="13">
        <v>0.12</v>
      </c>
      <c r="O10472" s="13">
        <v>0</v>
      </c>
      <c r="P10472" s="12" t="str">
        <f>LEFT(Tabela2[[#This Row],[Código]],2)</f>
        <v>90</v>
      </c>
    </row>
    <row r="10473" spans="2:16" ht="15" customHeight="1" x14ac:dyDescent="0.25">
      <c r="B10473" s="36" t="str">
        <f>LOOKUP(Tabela2[[#This Row],[RESUMO]],Tabela3[Grupo],Tabela3[Meus produtos])</f>
        <v>Não</v>
      </c>
      <c r="C10473" s="30" t="s">
        <v>9888</v>
      </c>
      <c r="D10473" t="s">
        <v>21238</v>
      </c>
      <c r="E10473" t="s">
        <v>11853</v>
      </c>
      <c r="F10473" s="30" t="s">
        <v>20497</v>
      </c>
      <c r="G10473">
        <v>11.06</v>
      </c>
      <c r="H10473">
        <v>5.56</v>
      </c>
      <c r="I10473">
        <v>12</v>
      </c>
      <c r="J10473">
        <v>0</v>
      </c>
      <c r="K10473" s="13">
        <v>0.28620000000000001</v>
      </c>
      <c r="L10473" s="13">
        <v>5.5599999999999997E-2</v>
      </c>
      <c r="M10473" s="13">
        <v>0.1106</v>
      </c>
      <c r="N10473" s="13">
        <v>0.12</v>
      </c>
      <c r="O10473" s="13">
        <v>0</v>
      </c>
      <c r="P10473" s="12" t="str">
        <f>LEFT(Tabela2[[#This Row],[Código]],2)</f>
        <v>90</v>
      </c>
    </row>
    <row r="10474" spans="2:16" ht="15" customHeight="1" x14ac:dyDescent="0.25">
      <c r="B10474" s="36" t="str">
        <f>LOOKUP(Tabela2[[#This Row],[RESUMO]],Tabela3[Grupo],Tabela3[Meus produtos])</f>
        <v>Não</v>
      </c>
      <c r="C10474" s="30" t="s">
        <v>9889</v>
      </c>
      <c r="D10474" t="s">
        <v>21238</v>
      </c>
      <c r="E10474" t="s">
        <v>11853</v>
      </c>
      <c r="F10474" s="30" t="s">
        <v>20498</v>
      </c>
      <c r="G10474">
        <v>11.06</v>
      </c>
      <c r="H10474">
        <v>5.56</v>
      </c>
      <c r="I10474">
        <v>12</v>
      </c>
      <c r="J10474">
        <v>0</v>
      </c>
      <c r="K10474" s="13">
        <v>0.28620000000000001</v>
      </c>
      <c r="L10474" s="13">
        <v>5.5599999999999997E-2</v>
      </c>
      <c r="M10474" s="13">
        <v>0.1106</v>
      </c>
      <c r="N10474" s="13">
        <v>0.12</v>
      </c>
      <c r="O10474" s="13">
        <v>0</v>
      </c>
      <c r="P10474" s="12" t="str">
        <f>LEFT(Tabela2[[#This Row],[Código]],2)</f>
        <v>90</v>
      </c>
    </row>
    <row r="10475" spans="2:16" ht="15" customHeight="1" x14ac:dyDescent="0.25">
      <c r="B10475" s="36" t="str">
        <f>LOOKUP(Tabela2[[#This Row],[RESUMO]],Tabela3[Grupo],Tabela3[Meus produtos])</f>
        <v>Não</v>
      </c>
      <c r="C10475" s="30" t="s">
        <v>9890</v>
      </c>
      <c r="D10475" t="s">
        <v>21238</v>
      </c>
      <c r="E10475" t="s">
        <v>11853</v>
      </c>
      <c r="F10475" s="30" t="s">
        <v>20499</v>
      </c>
      <c r="G10475">
        <v>11.91</v>
      </c>
      <c r="H10475">
        <v>5.56</v>
      </c>
      <c r="I10475">
        <v>12</v>
      </c>
      <c r="J10475">
        <v>0</v>
      </c>
      <c r="K10475" s="13">
        <v>0.29469999999999996</v>
      </c>
      <c r="L10475" s="13">
        <v>5.5599999999999997E-2</v>
      </c>
      <c r="M10475" s="13">
        <v>0.1191</v>
      </c>
      <c r="N10475" s="13">
        <v>0.12</v>
      </c>
      <c r="O10475" s="13">
        <v>0</v>
      </c>
      <c r="P10475" s="12" t="str">
        <f>LEFT(Tabela2[[#This Row],[Código]],2)</f>
        <v>90</v>
      </c>
    </row>
    <row r="10476" spans="2:16" ht="15" customHeight="1" x14ac:dyDescent="0.25">
      <c r="B10476" s="36" t="str">
        <f>LOOKUP(Tabela2[[#This Row],[RESUMO]],Tabela3[Grupo],Tabela3[Meus produtos])</f>
        <v>Não</v>
      </c>
      <c r="C10476" s="30" t="s">
        <v>9891</v>
      </c>
      <c r="D10476" t="s">
        <v>21238</v>
      </c>
      <c r="E10476" t="s">
        <v>11853</v>
      </c>
      <c r="F10476" s="30" t="s">
        <v>20500</v>
      </c>
      <c r="G10476">
        <v>11.91</v>
      </c>
      <c r="H10476">
        <v>5.56</v>
      </c>
      <c r="I10476">
        <v>12</v>
      </c>
      <c r="J10476">
        <v>0</v>
      </c>
      <c r="K10476" s="13">
        <v>0.29469999999999996</v>
      </c>
      <c r="L10476" s="13">
        <v>5.5599999999999997E-2</v>
      </c>
      <c r="M10476" s="13">
        <v>0.1191</v>
      </c>
      <c r="N10476" s="13">
        <v>0.12</v>
      </c>
      <c r="O10476" s="13">
        <v>0</v>
      </c>
      <c r="P10476" s="12" t="str">
        <f>LEFT(Tabela2[[#This Row],[Código]],2)</f>
        <v>90</v>
      </c>
    </row>
    <row r="10477" spans="2:16" ht="15" customHeight="1" x14ac:dyDescent="0.25">
      <c r="B10477" s="36" t="str">
        <f>LOOKUP(Tabela2[[#This Row],[RESUMO]],Tabela3[Grupo],Tabela3[Meus produtos])</f>
        <v>Não</v>
      </c>
      <c r="C10477" s="30" t="s">
        <v>9892</v>
      </c>
      <c r="D10477" t="s">
        <v>21238</v>
      </c>
      <c r="E10477" t="s">
        <v>11853</v>
      </c>
      <c r="F10477" s="30" t="s">
        <v>20501</v>
      </c>
      <c r="G10477">
        <v>11.91</v>
      </c>
      <c r="H10477">
        <v>5.56</v>
      </c>
      <c r="I10477">
        <v>12</v>
      </c>
      <c r="J10477">
        <v>0</v>
      </c>
      <c r="K10477" s="13">
        <v>0.29469999999999996</v>
      </c>
      <c r="L10477" s="13">
        <v>5.5599999999999997E-2</v>
      </c>
      <c r="M10477" s="13">
        <v>0.1191</v>
      </c>
      <c r="N10477" s="13">
        <v>0.12</v>
      </c>
      <c r="O10477" s="13">
        <v>0</v>
      </c>
      <c r="P10477" s="12" t="str">
        <f>LEFT(Tabela2[[#This Row],[Código]],2)</f>
        <v>90</v>
      </c>
    </row>
    <row r="10478" spans="2:16" ht="15" customHeight="1" x14ac:dyDescent="0.25">
      <c r="B10478" s="36" t="str">
        <f>LOOKUP(Tabela2[[#This Row],[RESUMO]],Tabela3[Grupo],Tabela3[Meus produtos])</f>
        <v>Não</v>
      </c>
      <c r="C10478" s="30" t="s">
        <v>9893</v>
      </c>
      <c r="D10478" t="s">
        <v>21238</v>
      </c>
      <c r="E10478" t="s">
        <v>11853</v>
      </c>
      <c r="F10478" s="30" t="s">
        <v>20502</v>
      </c>
      <c r="G10478">
        <v>13.42</v>
      </c>
      <c r="H10478">
        <v>7.92</v>
      </c>
      <c r="I10478">
        <v>12</v>
      </c>
      <c r="J10478">
        <v>0</v>
      </c>
      <c r="K10478" s="13">
        <v>0.33339999999999997</v>
      </c>
      <c r="L10478" s="13">
        <v>7.9199999999999993E-2</v>
      </c>
      <c r="M10478" s="13">
        <v>0.13419999999999999</v>
      </c>
      <c r="N10478" s="13">
        <v>0.12</v>
      </c>
      <c r="O10478" s="13">
        <v>0</v>
      </c>
      <c r="P10478" s="12" t="str">
        <f>LEFT(Tabela2[[#This Row],[Código]],2)</f>
        <v>90</v>
      </c>
    </row>
    <row r="10479" spans="2:16" ht="15" customHeight="1" x14ac:dyDescent="0.25">
      <c r="B10479" s="36" t="str">
        <f>LOOKUP(Tabela2[[#This Row],[RESUMO]],Tabela3[Grupo],Tabela3[Meus produtos])</f>
        <v>Não</v>
      </c>
      <c r="C10479" s="30" t="s">
        <v>9894</v>
      </c>
      <c r="D10479" t="s">
        <v>21238</v>
      </c>
      <c r="E10479" t="s">
        <v>11853</v>
      </c>
      <c r="F10479" s="30" t="s">
        <v>20503</v>
      </c>
      <c r="G10479">
        <v>11.91</v>
      </c>
      <c r="H10479">
        <v>5.56</v>
      </c>
      <c r="I10479">
        <v>12</v>
      </c>
      <c r="J10479">
        <v>0</v>
      </c>
      <c r="K10479" s="13">
        <v>0.29469999999999996</v>
      </c>
      <c r="L10479" s="13">
        <v>5.5599999999999997E-2</v>
      </c>
      <c r="M10479" s="13">
        <v>0.1191</v>
      </c>
      <c r="N10479" s="13">
        <v>0.12</v>
      </c>
      <c r="O10479" s="13">
        <v>0</v>
      </c>
      <c r="P10479" s="12" t="str">
        <f>LEFT(Tabela2[[#This Row],[Código]],2)</f>
        <v>90</v>
      </c>
    </row>
    <row r="10480" spans="2:16" ht="15" customHeight="1" x14ac:dyDescent="0.25">
      <c r="B10480" s="36" t="str">
        <f>LOOKUP(Tabela2[[#This Row],[RESUMO]],Tabela3[Grupo],Tabela3[Meus produtos])</f>
        <v>Não</v>
      </c>
      <c r="C10480" s="30" t="s">
        <v>9895</v>
      </c>
      <c r="D10480" t="s">
        <v>21238</v>
      </c>
      <c r="E10480" t="s">
        <v>11853</v>
      </c>
      <c r="F10480" s="30" t="s">
        <v>20504</v>
      </c>
      <c r="G10480">
        <v>13.42</v>
      </c>
      <c r="H10480">
        <v>7.92</v>
      </c>
      <c r="I10480">
        <v>12</v>
      </c>
      <c r="J10480">
        <v>0</v>
      </c>
      <c r="K10480" s="13">
        <v>0.33339999999999997</v>
      </c>
      <c r="L10480" s="13">
        <v>7.9199999999999993E-2</v>
      </c>
      <c r="M10480" s="13">
        <v>0.13419999999999999</v>
      </c>
      <c r="N10480" s="13">
        <v>0.12</v>
      </c>
      <c r="O10480" s="13">
        <v>0</v>
      </c>
      <c r="P10480" s="12" t="str">
        <f>LEFT(Tabela2[[#This Row],[Código]],2)</f>
        <v>90</v>
      </c>
    </row>
    <row r="10481" spans="2:16" ht="15" customHeight="1" x14ac:dyDescent="0.25">
      <c r="B10481" s="36" t="str">
        <f>LOOKUP(Tabela2[[#This Row],[RESUMO]],Tabela3[Grupo],Tabela3[Meus produtos])</f>
        <v>Não</v>
      </c>
      <c r="C10481" s="30" t="s">
        <v>9896</v>
      </c>
      <c r="D10481" t="s">
        <v>21238</v>
      </c>
      <c r="E10481" t="s">
        <v>11853</v>
      </c>
      <c r="F10481" s="30" t="s">
        <v>20505</v>
      </c>
      <c r="G10481">
        <v>11.91</v>
      </c>
      <c r="H10481">
        <v>5.56</v>
      </c>
      <c r="I10481">
        <v>12</v>
      </c>
      <c r="J10481">
        <v>0</v>
      </c>
      <c r="K10481" s="13">
        <v>0.29469999999999996</v>
      </c>
      <c r="L10481" s="13">
        <v>5.5599999999999997E-2</v>
      </c>
      <c r="M10481" s="13">
        <v>0.1191</v>
      </c>
      <c r="N10481" s="13">
        <v>0.12</v>
      </c>
      <c r="O10481" s="13">
        <v>0</v>
      </c>
      <c r="P10481" s="12" t="str">
        <f>LEFT(Tabela2[[#This Row],[Código]],2)</f>
        <v>90</v>
      </c>
    </row>
    <row r="10482" spans="2:16" ht="15" customHeight="1" x14ac:dyDescent="0.25">
      <c r="B10482" s="36" t="str">
        <f>LOOKUP(Tabela2[[#This Row],[RESUMO]],Tabela3[Grupo],Tabela3[Meus produtos])</f>
        <v>Não</v>
      </c>
      <c r="C10482" s="30" t="s">
        <v>9897</v>
      </c>
      <c r="D10482" t="s">
        <v>21238</v>
      </c>
      <c r="E10482" t="s">
        <v>11853</v>
      </c>
      <c r="F10482" s="30" t="s">
        <v>20506</v>
      </c>
      <c r="G10482">
        <v>13.42</v>
      </c>
      <c r="H10482">
        <v>7.92</v>
      </c>
      <c r="I10482">
        <v>12</v>
      </c>
      <c r="J10482">
        <v>0</v>
      </c>
      <c r="K10482" s="13">
        <v>0.33339999999999997</v>
      </c>
      <c r="L10482" s="13">
        <v>7.9199999999999993E-2</v>
      </c>
      <c r="M10482" s="13">
        <v>0.13419999999999999</v>
      </c>
      <c r="N10482" s="13">
        <v>0.12</v>
      </c>
      <c r="O10482" s="13">
        <v>0</v>
      </c>
      <c r="P10482" s="12" t="str">
        <f>LEFT(Tabela2[[#This Row],[Código]],2)</f>
        <v>90</v>
      </c>
    </row>
    <row r="10483" spans="2:16" ht="15" customHeight="1" x14ac:dyDescent="0.25">
      <c r="B10483" s="36" t="str">
        <f>LOOKUP(Tabela2[[#This Row],[RESUMO]],Tabela3[Grupo],Tabela3[Meus produtos])</f>
        <v>Não</v>
      </c>
      <c r="C10483" s="30" t="s">
        <v>9898</v>
      </c>
      <c r="D10483" t="s">
        <v>21238</v>
      </c>
      <c r="E10483" t="s">
        <v>11853</v>
      </c>
      <c r="F10483" s="30" t="s">
        <v>20507</v>
      </c>
      <c r="G10483">
        <v>11.91</v>
      </c>
      <c r="H10483">
        <v>5.56</v>
      </c>
      <c r="I10483">
        <v>12</v>
      </c>
      <c r="J10483">
        <v>0</v>
      </c>
      <c r="K10483" s="13">
        <v>0.29469999999999996</v>
      </c>
      <c r="L10483" s="13">
        <v>5.5599999999999997E-2</v>
      </c>
      <c r="M10483" s="13">
        <v>0.1191</v>
      </c>
      <c r="N10483" s="13">
        <v>0.12</v>
      </c>
      <c r="O10483" s="13">
        <v>0</v>
      </c>
      <c r="P10483" s="12" t="str">
        <f>LEFT(Tabela2[[#This Row],[Código]],2)</f>
        <v>90</v>
      </c>
    </row>
    <row r="10484" spans="2:16" ht="15" customHeight="1" x14ac:dyDescent="0.25">
      <c r="B10484" s="36" t="str">
        <f>LOOKUP(Tabela2[[#This Row],[RESUMO]],Tabela3[Grupo],Tabela3[Meus produtos])</f>
        <v>Não</v>
      </c>
      <c r="C10484" s="30" t="s">
        <v>9899</v>
      </c>
      <c r="D10484" t="s">
        <v>21238</v>
      </c>
      <c r="E10484" t="s">
        <v>11853</v>
      </c>
      <c r="F10484" s="30" t="s">
        <v>20508</v>
      </c>
      <c r="G10484">
        <v>11.91</v>
      </c>
      <c r="H10484">
        <v>5.56</v>
      </c>
      <c r="I10484">
        <v>12</v>
      </c>
      <c r="J10484">
        <v>0</v>
      </c>
      <c r="K10484" s="13">
        <v>0.29469999999999996</v>
      </c>
      <c r="L10484" s="13">
        <v>5.5599999999999997E-2</v>
      </c>
      <c r="M10484" s="13">
        <v>0.1191</v>
      </c>
      <c r="N10484" s="13">
        <v>0.12</v>
      </c>
      <c r="O10484" s="13">
        <v>0</v>
      </c>
      <c r="P10484" s="12" t="str">
        <f>LEFT(Tabela2[[#This Row],[Código]],2)</f>
        <v>90</v>
      </c>
    </row>
    <row r="10485" spans="2:16" ht="15" customHeight="1" x14ac:dyDescent="0.25">
      <c r="B10485" s="36" t="str">
        <f>LOOKUP(Tabela2[[#This Row],[RESUMO]],Tabela3[Grupo],Tabela3[Meus produtos])</f>
        <v>Não</v>
      </c>
      <c r="C10485" s="30" t="s">
        <v>9900</v>
      </c>
      <c r="D10485" t="s">
        <v>21238</v>
      </c>
      <c r="E10485" t="s">
        <v>11853</v>
      </c>
      <c r="F10485" s="30" t="s">
        <v>20509</v>
      </c>
      <c r="G10485">
        <v>13.85</v>
      </c>
      <c r="H10485">
        <v>7.92</v>
      </c>
      <c r="I10485">
        <v>12</v>
      </c>
      <c r="J10485">
        <v>0</v>
      </c>
      <c r="K10485" s="13">
        <v>0.3377</v>
      </c>
      <c r="L10485" s="13">
        <v>7.9199999999999993E-2</v>
      </c>
      <c r="M10485" s="13">
        <v>0.13849999999999998</v>
      </c>
      <c r="N10485" s="13">
        <v>0.12</v>
      </c>
      <c r="O10485" s="13">
        <v>0</v>
      </c>
      <c r="P10485" s="12" t="str">
        <f>LEFT(Tabela2[[#This Row],[Código]],2)</f>
        <v>90</v>
      </c>
    </row>
    <row r="10486" spans="2:16" ht="15" customHeight="1" x14ac:dyDescent="0.25">
      <c r="B10486" s="36" t="str">
        <f>LOOKUP(Tabela2[[#This Row],[RESUMO]],Tabela3[Grupo],Tabela3[Meus produtos])</f>
        <v>Não</v>
      </c>
      <c r="C10486" s="30" t="s">
        <v>9901</v>
      </c>
      <c r="D10486" t="s">
        <v>21238</v>
      </c>
      <c r="E10486" t="s">
        <v>11853</v>
      </c>
      <c r="F10486" s="30" t="s">
        <v>20510</v>
      </c>
      <c r="G10486">
        <v>13.85</v>
      </c>
      <c r="H10486">
        <v>7.92</v>
      </c>
      <c r="I10486">
        <v>12</v>
      </c>
      <c r="J10486">
        <v>0</v>
      </c>
      <c r="K10486" s="13">
        <v>0.3377</v>
      </c>
      <c r="L10486" s="13">
        <v>7.9199999999999993E-2</v>
      </c>
      <c r="M10486" s="13">
        <v>0.13849999999999998</v>
      </c>
      <c r="N10486" s="13">
        <v>0.12</v>
      </c>
      <c r="O10486" s="13">
        <v>0</v>
      </c>
      <c r="P10486" s="12" t="str">
        <f>LEFT(Tabela2[[#This Row],[Código]],2)</f>
        <v>90</v>
      </c>
    </row>
    <row r="10487" spans="2:16" ht="15" customHeight="1" x14ac:dyDescent="0.25">
      <c r="B10487" s="36" t="str">
        <f>LOOKUP(Tabela2[[#This Row],[RESUMO]],Tabela3[Grupo],Tabela3[Meus produtos])</f>
        <v>Não</v>
      </c>
      <c r="C10487" s="30" t="s">
        <v>9902</v>
      </c>
      <c r="D10487" t="s">
        <v>21238</v>
      </c>
      <c r="E10487" t="s">
        <v>11853</v>
      </c>
      <c r="F10487" s="30" t="s">
        <v>20511</v>
      </c>
      <c r="G10487">
        <v>13.42</v>
      </c>
      <c r="H10487">
        <v>7.92</v>
      </c>
      <c r="I10487">
        <v>12</v>
      </c>
      <c r="J10487">
        <v>0</v>
      </c>
      <c r="K10487" s="13">
        <v>0.33339999999999997</v>
      </c>
      <c r="L10487" s="13">
        <v>7.9199999999999993E-2</v>
      </c>
      <c r="M10487" s="13">
        <v>0.13419999999999999</v>
      </c>
      <c r="N10487" s="13">
        <v>0.12</v>
      </c>
      <c r="O10487" s="13">
        <v>0</v>
      </c>
      <c r="P10487" s="12" t="str">
        <f>LEFT(Tabela2[[#This Row],[Código]],2)</f>
        <v>90</v>
      </c>
    </row>
    <row r="10488" spans="2:16" ht="15" customHeight="1" x14ac:dyDescent="0.25">
      <c r="B10488" s="36" t="str">
        <f>LOOKUP(Tabela2[[#This Row],[RESUMO]],Tabela3[Grupo],Tabela3[Meus produtos])</f>
        <v>Não</v>
      </c>
      <c r="C10488" s="30" t="s">
        <v>9903</v>
      </c>
      <c r="D10488" t="s">
        <v>21238</v>
      </c>
      <c r="E10488" t="s">
        <v>11853</v>
      </c>
      <c r="F10488" s="30" t="s">
        <v>20512</v>
      </c>
      <c r="G10488">
        <v>14.27</v>
      </c>
      <c r="H10488">
        <v>7.92</v>
      </c>
      <c r="I10488">
        <v>12</v>
      </c>
      <c r="J10488">
        <v>0</v>
      </c>
      <c r="K10488" s="13">
        <v>0.34189999999999998</v>
      </c>
      <c r="L10488" s="13">
        <v>7.9199999999999993E-2</v>
      </c>
      <c r="M10488" s="13">
        <v>0.14269999999999999</v>
      </c>
      <c r="N10488" s="13">
        <v>0.12</v>
      </c>
      <c r="O10488" s="13">
        <v>0</v>
      </c>
      <c r="P10488" s="12" t="str">
        <f>LEFT(Tabela2[[#This Row],[Código]],2)</f>
        <v>90</v>
      </c>
    </row>
    <row r="10489" spans="2:16" ht="15" customHeight="1" x14ac:dyDescent="0.25">
      <c r="B10489" s="36" t="str">
        <f>LOOKUP(Tabela2[[#This Row],[RESUMO]],Tabela3[Grupo],Tabela3[Meus produtos])</f>
        <v>Não</v>
      </c>
      <c r="C10489" s="30" t="s">
        <v>9904</v>
      </c>
      <c r="D10489" t="s">
        <v>21238</v>
      </c>
      <c r="E10489" t="s">
        <v>11853</v>
      </c>
      <c r="F10489" s="30" t="s">
        <v>20513</v>
      </c>
      <c r="G10489">
        <v>23.52</v>
      </c>
      <c r="H10489">
        <v>17.170000000000002</v>
      </c>
      <c r="I10489">
        <v>12</v>
      </c>
      <c r="J10489">
        <v>0</v>
      </c>
      <c r="K10489" s="13">
        <v>0.52690000000000003</v>
      </c>
      <c r="L10489" s="13">
        <v>0.17170000000000002</v>
      </c>
      <c r="M10489" s="13">
        <v>0.23519999999999999</v>
      </c>
      <c r="N10489" s="13">
        <v>0.12</v>
      </c>
      <c r="O10489" s="13">
        <v>0</v>
      </c>
      <c r="P10489" s="12" t="str">
        <f>LEFT(Tabela2[[#This Row],[Código]],2)</f>
        <v>90</v>
      </c>
    </row>
    <row r="10490" spans="2:16" ht="15" customHeight="1" x14ac:dyDescent="0.25">
      <c r="B10490" s="36" t="str">
        <f>LOOKUP(Tabela2[[#This Row],[RESUMO]],Tabela3[Grupo],Tabela3[Meus produtos])</f>
        <v>Não</v>
      </c>
      <c r="C10490" s="30" t="s">
        <v>9904</v>
      </c>
      <c r="D10490" t="s">
        <v>124</v>
      </c>
      <c r="E10490" t="s">
        <v>11853</v>
      </c>
      <c r="F10490" s="30" t="s">
        <v>21600</v>
      </c>
      <c r="G10490">
        <v>20.9</v>
      </c>
      <c r="H10490">
        <v>14.55</v>
      </c>
      <c r="I10490">
        <v>12</v>
      </c>
      <c r="J10490">
        <v>0</v>
      </c>
      <c r="K10490" s="13">
        <v>0.47450000000000003</v>
      </c>
      <c r="L10490" s="13">
        <v>0.14550000000000002</v>
      </c>
      <c r="M10490" s="13">
        <v>0.20899999999999999</v>
      </c>
      <c r="N10490" s="13">
        <v>0.12</v>
      </c>
      <c r="O10490" s="13">
        <v>0</v>
      </c>
      <c r="P10490" s="12" t="str">
        <f>LEFT(Tabela2[[#This Row],[Código]],2)</f>
        <v>90</v>
      </c>
    </row>
    <row r="10491" spans="2:16" ht="15" customHeight="1" x14ac:dyDescent="0.25">
      <c r="B10491" s="36" t="str">
        <f>LOOKUP(Tabela2[[#This Row],[RESUMO]],Tabela3[Grupo],Tabela3[Meus produtos])</f>
        <v>Não</v>
      </c>
      <c r="C10491" s="30" t="s">
        <v>9905</v>
      </c>
      <c r="D10491" t="s">
        <v>21238</v>
      </c>
      <c r="E10491" t="s">
        <v>11853</v>
      </c>
      <c r="F10491" s="30" t="s">
        <v>20514</v>
      </c>
      <c r="G10491">
        <v>14.27</v>
      </c>
      <c r="H10491">
        <v>7.92</v>
      </c>
      <c r="I10491">
        <v>12</v>
      </c>
      <c r="J10491">
        <v>0</v>
      </c>
      <c r="K10491" s="13">
        <v>0.34189999999999998</v>
      </c>
      <c r="L10491" s="13">
        <v>7.9199999999999993E-2</v>
      </c>
      <c r="M10491" s="13">
        <v>0.14269999999999999</v>
      </c>
      <c r="N10491" s="13">
        <v>0.12</v>
      </c>
      <c r="O10491" s="13">
        <v>0</v>
      </c>
      <c r="P10491" s="12" t="str">
        <f>LEFT(Tabela2[[#This Row],[Código]],2)</f>
        <v>90</v>
      </c>
    </row>
    <row r="10492" spans="2:16" ht="15" customHeight="1" x14ac:dyDescent="0.25">
      <c r="B10492" s="36" t="str">
        <f>LOOKUP(Tabela2[[#This Row],[RESUMO]],Tabela3[Grupo],Tabela3[Meus produtos])</f>
        <v>Não</v>
      </c>
      <c r="C10492" s="30" t="s">
        <v>9906</v>
      </c>
      <c r="D10492" t="s">
        <v>21238</v>
      </c>
      <c r="E10492" t="s">
        <v>11853</v>
      </c>
      <c r="F10492" s="30" t="s">
        <v>20515</v>
      </c>
      <c r="G10492">
        <v>23.1</v>
      </c>
      <c r="H10492">
        <v>17.170000000000002</v>
      </c>
      <c r="I10492">
        <v>12</v>
      </c>
      <c r="J10492">
        <v>0</v>
      </c>
      <c r="K10492" s="13">
        <v>0.52270000000000005</v>
      </c>
      <c r="L10492" s="13">
        <v>0.17170000000000002</v>
      </c>
      <c r="M10492" s="13">
        <v>0.23100000000000001</v>
      </c>
      <c r="N10492" s="13">
        <v>0.12</v>
      </c>
      <c r="O10492" s="13">
        <v>0</v>
      </c>
      <c r="P10492" s="12" t="str">
        <f>LEFT(Tabela2[[#This Row],[Código]],2)</f>
        <v>90</v>
      </c>
    </row>
    <row r="10493" spans="2:16" ht="15" customHeight="1" x14ac:dyDescent="0.25">
      <c r="B10493" s="36" t="str">
        <f>LOOKUP(Tabela2[[#This Row],[RESUMO]],Tabela3[Grupo],Tabela3[Meus produtos])</f>
        <v>Não</v>
      </c>
      <c r="C10493" s="30" t="s">
        <v>9907</v>
      </c>
      <c r="D10493" t="s">
        <v>21238</v>
      </c>
      <c r="E10493" t="s">
        <v>11853</v>
      </c>
      <c r="F10493" s="30" t="s">
        <v>20516</v>
      </c>
      <c r="G10493">
        <v>13.85</v>
      </c>
      <c r="H10493">
        <v>7.92</v>
      </c>
      <c r="I10493">
        <v>12</v>
      </c>
      <c r="J10493">
        <v>0</v>
      </c>
      <c r="K10493" s="13">
        <v>0.3377</v>
      </c>
      <c r="L10493" s="13">
        <v>7.9199999999999993E-2</v>
      </c>
      <c r="M10493" s="13">
        <v>0.13849999999999998</v>
      </c>
      <c r="N10493" s="13">
        <v>0.12</v>
      </c>
      <c r="O10493" s="13">
        <v>0</v>
      </c>
      <c r="P10493" s="12" t="str">
        <f>LEFT(Tabela2[[#This Row],[Código]],2)</f>
        <v>90</v>
      </c>
    </row>
    <row r="10494" spans="2:16" ht="15" customHeight="1" x14ac:dyDescent="0.25">
      <c r="B10494" s="36" t="str">
        <f>LOOKUP(Tabela2[[#This Row],[RESUMO]],Tabela3[Grupo],Tabela3[Meus produtos])</f>
        <v>Não</v>
      </c>
      <c r="C10494" s="30" t="s">
        <v>9908</v>
      </c>
      <c r="D10494" t="s">
        <v>21238</v>
      </c>
      <c r="E10494" t="s">
        <v>11853</v>
      </c>
      <c r="F10494" s="30" t="s">
        <v>9909</v>
      </c>
      <c r="G10494">
        <v>10.97</v>
      </c>
      <c r="H10494">
        <v>5.53</v>
      </c>
      <c r="I10494">
        <v>12</v>
      </c>
      <c r="J10494">
        <v>0</v>
      </c>
      <c r="K10494" s="13">
        <v>0.28500000000000003</v>
      </c>
      <c r="L10494" s="13">
        <v>5.5300000000000002E-2</v>
      </c>
      <c r="M10494" s="13">
        <v>0.10970000000000001</v>
      </c>
      <c r="N10494" s="13">
        <v>0.12</v>
      </c>
      <c r="O10494" s="13">
        <v>0</v>
      </c>
      <c r="P10494" s="12" t="str">
        <f>LEFT(Tabela2[[#This Row],[Código]],2)</f>
        <v>90</v>
      </c>
    </row>
    <row r="10495" spans="2:16" ht="15" customHeight="1" x14ac:dyDescent="0.25">
      <c r="B10495" s="36" t="str">
        <f>LOOKUP(Tabela2[[#This Row],[RESUMO]],Tabela3[Grupo],Tabela3[Meus produtos])</f>
        <v>Não</v>
      </c>
      <c r="C10495" s="30" t="s">
        <v>9910</v>
      </c>
      <c r="D10495" t="s">
        <v>21238</v>
      </c>
      <c r="E10495" t="s">
        <v>11853</v>
      </c>
      <c r="F10495" s="30" t="s">
        <v>20517</v>
      </c>
      <c r="G10495">
        <v>10.97</v>
      </c>
      <c r="H10495">
        <v>5.53</v>
      </c>
      <c r="I10495">
        <v>12</v>
      </c>
      <c r="J10495">
        <v>0</v>
      </c>
      <c r="K10495" s="13">
        <v>0.28500000000000003</v>
      </c>
      <c r="L10495" s="13">
        <v>5.5300000000000002E-2</v>
      </c>
      <c r="M10495" s="13">
        <v>0.10970000000000001</v>
      </c>
      <c r="N10495" s="13">
        <v>0.12</v>
      </c>
      <c r="O10495" s="13">
        <v>0</v>
      </c>
      <c r="P10495" s="12" t="str">
        <f>LEFT(Tabela2[[#This Row],[Código]],2)</f>
        <v>90</v>
      </c>
    </row>
    <row r="10496" spans="2:16" ht="15" customHeight="1" x14ac:dyDescent="0.25">
      <c r="B10496" s="36" t="str">
        <f>LOOKUP(Tabela2[[#This Row],[RESUMO]],Tabela3[Grupo],Tabela3[Meus produtos])</f>
        <v>Não</v>
      </c>
      <c r="C10496" s="30" t="s">
        <v>9911</v>
      </c>
      <c r="D10496" t="s">
        <v>21238</v>
      </c>
      <c r="E10496" t="s">
        <v>11853</v>
      </c>
      <c r="F10496" s="30" t="s">
        <v>20518</v>
      </c>
      <c r="G10496">
        <v>7.53</v>
      </c>
      <c r="H10496">
        <v>5.53</v>
      </c>
      <c r="I10496">
        <v>12</v>
      </c>
      <c r="J10496">
        <v>0</v>
      </c>
      <c r="K10496" s="13">
        <v>0.25059999999999999</v>
      </c>
      <c r="L10496" s="13">
        <v>5.5300000000000002E-2</v>
      </c>
      <c r="M10496" s="13">
        <v>7.5300000000000006E-2</v>
      </c>
      <c r="N10496" s="13">
        <v>0.12</v>
      </c>
      <c r="O10496" s="13">
        <v>0</v>
      </c>
      <c r="P10496" s="12" t="str">
        <f>LEFT(Tabela2[[#This Row],[Código]],2)</f>
        <v>90</v>
      </c>
    </row>
    <row r="10497" spans="2:16" ht="15" customHeight="1" x14ac:dyDescent="0.25">
      <c r="B10497" s="36" t="str">
        <f>LOOKUP(Tabela2[[#This Row],[RESUMO]],Tabela3[Grupo],Tabela3[Meus produtos])</f>
        <v>Não</v>
      </c>
      <c r="C10497" s="30" t="s">
        <v>9912</v>
      </c>
      <c r="D10497" t="s">
        <v>21238</v>
      </c>
      <c r="E10497" t="s">
        <v>11853</v>
      </c>
      <c r="F10497" s="30" t="s">
        <v>20519</v>
      </c>
      <c r="G10497">
        <v>7.53</v>
      </c>
      <c r="H10497">
        <v>5.53</v>
      </c>
      <c r="I10497">
        <v>12</v>
      </c>
      <c r="J10497">
        <v>0</v>
      </c>
      <c r="K10497" s="13">
        <v>0.25059999999999999</v>
      </c>
      <c r="L10497" s="13">
        <v>5.5300000000000002E-2</v>
      </c>
      <c r="M10497" s="13">
        <v>7.5300000000000006E-2</v>
      </c>
      <c r="N10497" s="13">
        <v>0.12</v>
      </c>
      <c r="O10497" s="13">
        <v>0</v>
      </c>
      <c r="P10497" s="12" t="str">
        <f>LEFT(Tabela2[[#This Row],[Código]],2)</f>
        <v>90</v>
      </c>
    </row>
    <row r="10498" spans="2:16" ht="15" customHeight="1" x14ac:dyDescent="0.25">
      <c r="B10498" s="36" t="str">
        <f>LOOKUP(Tabela2[[#This Row],[RESUMO]],Tabela3[Grupo],Tabela3[Meus produtos])</f>
        <v>Não</v>
      </c>
      <c r="C10498" s="30" t="s">
        <v>9913</v>
      </c>
      <c r="D10498" t="s">
        <v>21238</v>
      </c>
      <c r="E10498" t="s">
        <v>11853</v>
      </c>
      <c r="F10498" s="30" t="s">
        <v>20520</v>
      </c>
      <c r="G10498">
        <v>7.53</v>
      </c>
      <c r="H10498">
        <v>5.53</v>
      </c>
      <c r="I10498">
        <v>12</v>
      </c>
      <c r="J10498">
        <v>0</v>
      </c>
      <c r="K10498" s="13">
        <v>0.25059999999999999</v>
      </c>
      <c r="L10498" s="13">
        <v>5.5300000000000002E-2</v>
      </c>
      <c r="M10498" s="13">
        <v>7.5300000000000006E-2</v>
      </c>
      <c r="N10498" s="13">
        <v>0.12</v>
      </c>
      <c r="O10498" s="13">
        <v>0</v>
      </c>
      <c r="P10498" s="12" t="str">
        <f>LEFT(Tabela2[[#This Row],[Código]],2)</f>
        <v>90</v>
      </c>
    </row>
    <row r="10499" spans="2:16" ht="15" customHeight="1" x14ac:dyDescent="0.25">
      <c r="B10499" s="36" t="str">
        <f>LOOKUP(Tabela2[[#This Row],[RESUMO]],Tabela3[Grupo],Tabela3[Meus produtos])</f>
        <v>Não</v>
      </c>
      <c r="C10499" s="30" t="s">
        <v>9914</v>
      </c>
      <c r="D10499" t="s">
        <v>21238</v>
      </c>
      <c r="E10499" t="s">
        <v>11853</v>
      </c>
      <c r="F10499" s="30" t="s">
        <v>20521</v>
      </c>
      <c r="G10499">
        <v>10.53</v>
      </c>
      <c r="H10499">
        <v>5.53</v>
      </c>
      <c r="I10499">
        <v>12</v>
      </c>
      <c r="J10499">
        <v>0</v>
      </c>
      <c r="K10499" s="13">
        <v>0.28059999999999996</v>
      </c>
      <c r="L10499" s="13">
        <v>5.5300000000000002E-2</v>
      </c>
      <c r="M10499" s="13">
        <v>0.10529999999999999</v>
      </c>
      <c r="N10499" s="13">
        <v>0.12</v>
      </c>
      <c r="O10499" s="13">
        <v>0</v>
      </c>
      <c r="P10499" s="12" t="str">
        <f>LEFT(Tabela2[[#This Row],[Código]],2)</f>
        <v>90</v>
      </c>
    </row>
    <row r="10500" spans="2:16" ht="15" customHeight="1" x14ac:dyDescent="0.25">
      <c r="B10500" s="36" t="str">
        <f>LOOKUP(Tabela2[[#This Row],[RESUMO]],Tabela3[Grupo],Tabela3[Meus produtos])</f>
        <v>Não</v>
      </c>
      <c r="C10500" s="30" t="s">
        <v>9915</v>
      </c>
      <c r="D10500" t="s">
        <v>21238</v>
      </c>
      <c r="E10500" t="s">
        <v>11853</v>
      </c>
      <c r="F10500" s="30" t="s">
        <v>20522</v>
      </c>
      <c r="G10500">
        <v>7.53</v>
      </c>
      <c r="H10500">
        <v>5.53</v>
      </c>
      <c r="I10500">
        <v>12</v>
      </c>
      <c r="J10500">
        <v>0</v>
      </c>
      <c r="K10500" s="13">
        <v>0.25059999999999999</v>
      </c>
      <c r="L10500" s="13">
        <v>5.5300000000000002E-2</v>
      </c>
      <c r="M10500" s="13">
        <v>7.5300000000000006E-2</v>
      </c>
      <c r="N10500" s="13">
        <v>0.12</v>
      </c>
      <c r="O10500" s="13">
        <v>0</v>
      </c>
      <c r="P10500" s="12" t="str">
        <f>LEFT(Tabela2[[#This Row],[Código]],2)</f>
        <v>90</v>
      </c>
    </row>
    <row r="10501" spans="2:16" ht="15" customHeight="1" x14ac:dyDescent="0.25">
      <c r="B10501" s="36" t="str">
        <f>LOOKUP(Tabela2[[#This Row],[RESUMO]],Tabela3[Grupo],Tabela3[Meus produtos])</f>
        <v>Não</v>
      </c>
      <c r="C10501" s="30" t="s">
        <v>9916</v>
      </c>
      <c r="D10501" t="s">
        <v>21238</v>
      </c>
      <c r="E10501" t="s">
        <v>11853</v>
      </c>
      <c r="F10501" s="30" t="s">
        <v>20523</v>
      </c>
      <c r="G10501">
        <v>10.97</v>
      </c>
      <c r="H10501">
        <v>5.53</v>
      </c>
      <c r="I10501">
        <v>12</v>
      </c>
      <c r="J10501">
        <v>0</v>
      </c>
      <c r="K10501" s="13">
        <v>0.28500000000000003</v>
      </c>
      <c r="L10501" s="13">
        <v>5.5300000000000002E-2</v>
      </c>
      <c r="M10501" s="13">
        <v>0.10970000000000001</v>
      </c>
      <c r="N10501" s="13">
        <v>0.12</v>
      </c>
      <c r="O10501" s="13">
        <v>0</v>
      </c>
      <c r="P10501" s="12" t="str">
        <f>LEFT(Tabela2[[#This Row],[Código]],2)</f>
        <v>90</v>
      </c>
    </row>
    <row r="10502" spans="2:16" ht="15" customHeight="1" x14ac:dyDescent="0.25">
      <c r="B10502" s="36" t="str">
        <f>LOOKUP(Tabela2[[#This Row],[RESUMO]],Tabela3[Grupo],Tabela3[Meus produtos])</f>
        <v>Não</v>
      </c>
      <c r="C10502" s="30" t="s">
        <v>9917</v>
      </c>
      <c r="D10502" t="s">
        <v>21238</v>
      </c>
      <c r="E10502" t="s">
        <v>11853</v>
      </c>
      <c r="F10502" s="30" t="s">
        <v>20524</v>
      </c>
      <c r="G10502">
        <v>10.97</v>
      </c>
      <c r="H10502">
        <v>5.53</v>
      </c>
      <c r="I10502">
        <v>12</v>
      </c>
      <c r="J10502">
        <v>0</v>
      </c>
      <c r="K10502" s="13">
        <v>0.28500000000000003</v>
      </c>
      <c r="L10502" s="13">
        <v>5.5300000000000002E-2</v>
      </c>
      <c r="M10502" s="13">
        <v>0.10970000000000001</v>
      </c>
      <c r="N10502" s="13">
        <v>0.12</v>
      </c>
      <c r="O10502" s="13">
        <v>0</v>
      </c>
      <c r="P10502" s="12" t="str">
        <f>LEFT(Tabela2[[#This Row],[Código]],2)</f>
        <v>90</v>
      </c>
    </row>
    <row r="10503" spans="2:16" ht="15" customHeight="1" x14ac:dyDescent="0.25">
      <c r="B10503" s="36" t="str">
        <f>LOOKUP(Tabela2[[#This Row],[RESUMO]],Tabela3[Grupo],Tabela3[Meus produtos])</f>
        <v>Não</v>
      </c>
      <c r="C10503" s="30" t="s">
        <v>9918</v>
      </c>
      <c r="D10503" t="s">
        <v>21238</v>
      </c>
      <c r="E10503" t="s">
        <v>11853</v>
      </c>
      <c r="F10503" s="30" t="s">
        <v>20525</v>
      </c>
      <c r="G10503">
        <v>10.53</v>
      </c>
      <c r="H10503">
        <v>5.53</v>
      </c>
      <c r="I10503">
        <v>12</v>
      </c>
      <c r="J10503">
        <v>0</v>
      </c>
      <c r="K10503" s="13">
        <v>0.28059999999999996</v>
      </c>
      <c r="L10503" s="13">
        <v>5.5300000000000002E-2</v>
      </c>
      <c r="M10503" s="13">
        <v>0.10529999999999999</v>
      </c>
      <c r="N10503" s="13">
        <v>0.12</v>
      </c>
      <c r="O10503" s="13">
        <v>0</v>
      </c>
      <c r="P10503" s="12" t="str">
        <f>LEFT(Tabela2[[#This Row],[Código]],2)</f>
        <v>90</v>
      </c>
    </row>
    <row r="10504" spans="2:16" ht="15" customHeight="1" x14ac:dyDescent="0.25">
      <c r="B10504" s="36" t="str">
        <f>LOOKUP(Tabela2[[#This Row],[RESUMO]],Tabela3[Grupo],Tabela3[Meus produtos])</f>
        <v>Não</v>
      </c>
      <c r="C10504" s="30" t="s">
        <v>9919</v>
      </c>
      <c r="D10504" t="s">
        <v>21238</v>
      </c>
      <c r="E10504" t="s">
        <v>11853</v>
      </c>
      <c r="F10504" s="30" t="s">
        <v>20526</v>
      </c>
      <c r="G10504">
        <v>10.53</v>
      </c>
      <c r="H10504">
        <v>5.53</v>
      </c>
      <c r="I10504">
        <v>12</v>
      </c>
      <c r="J10504">
        <v>0</v>
      </c>
      <c r="K10504" s="13">
        <v>0.28059999999999996</v>
      </c>
      <c r="L10504" s="13">
        <v>5.5300000000000002E-2</v>
      </c>
      <c r="M10504" s="13">
        <v>0.10529999999999999</v>
      </c>
      <c r="N10504" s="13">
        <v>0.12</v>
      </c>
      <c r="O10504" s="13">
        <v>0</v>
      </c>
      <c r="P10504" s="12" t="str">
        <f>LEFT(Tabela2[[#This Row],[Código]],2)</f>
        <v>90</v>
      </c>
    </row>
    <row r="10505" spans="2:16" ht="15" customHeight="1" x14ac:dyDescent="0.25">
      <c r="B10505" s="36" t="str">
        <f>LOOKUP(Tabela2[[#This Row],[RESUMO]],Tabela3[Grupo],Tabela3[Meus produtos])</f>
        <v>Não</v>
      </c>
      <c r="C10505" s="30" t="s">
        <v>9920</v>
      </c>
      <c r="D10505" t="s">
        <v>21238</v>
      </c>
      <c r="E10505" t="s">
        <v>11853</v>
      </c>
      <c r="F10505" s="30" t="s">
        <v>20527</v>
      </c>
      <c r="G10505">
        <v>21.05</v>
      </c>
      <c r="H10505">
        <v>14.78</v>
      </c>
      <c r="I10505">
        <v>12</v>
      </c>
      <c r="J10505">
        <v>0</v>
      </c>
      <c r="K10505" s="13">
        <v>0.4783</v>
      </c>
      <c r="L10505" s="13">
        <v>0.14779999999999999</v>
      </c>
      <c r="M10505" s="13">
        <v>0.21050000000000002</v>
      </c>
      <c r="N10505" s="13">
        <v>0.12</v>
      </c>
      <c r="O10505" s="13">
        <v>0</v>
      </c>
      <c r="P10505" s="12" t="str">
        <f>LEFT(Tabela2[[#This Row],[Código]],2)</f>
        <v>90</v>
      </c>
    </row>
    <row r="10506" spans="2:16" ht="15" customHeight="1" x14ac:dyDescent="0.25">
      <c r="B10506" s="36" t="str">
        <f>LOOKUP(Tabela2[[#This Row],[RESUMO]],Tabela3[Grupo],Tabela3[Meus produtos])</f>
        <v>Não</v>
      </c>
      <c r="C10506" s="30" t="s">
        <v>9921</v>
      </c>
      <c r="D10506" t="s">
        <v>21238</v>
      </c>
      <c r="E10506" t="s">
        <v>11853</v>
      </c>
      <c r="F10506" s="30" t="s">
        <v>20528</v>
      </c>
      <c r="G10506">
        <v>10.97</v>
      </c>
      <c r="H10506">
        <v>5.53</v>
      </c>
      <c r="I10506">
        <v>12</v>
      </c>
      <c r="J10506">
        <v>0</v>
      </c>
      <c r="K10506" s="13">
        <v>0.28500000000000003</v>
      </c>
      <c r="L10506" s="13">
        <v>5.5300000000000002E-2</v>
      </c>
      <c r="M10506" s="13">
        <v>0.10970000000000001</v>
      </c>
      <c r="N10506" s="13">
        <v>0.12</v>
      </c>
      <c r="O10506" s="13">
        <v>0</v>
      </c>
      <c r="P10506" s="12" t="str">
        <f>LEFT(Tabela2[[#This Row],[Código]],2)</f>
        <v>90</v>
      </c>
    </row>
    <row r="10507" spans="2:16" ht="15" customHeight="1" x14ac:dyDescent="0.25">
      <c r="B10507" s="36" t="str">
        <f>LOOKUP(Tabela2[[#This Row],[RESUMO]],Tabela3[Grupo],Tabela3[Meus produtos])</f>
        <v>Não</v>
      </c>
      <c r="C10507" s="30" t="s">
        <v>9922</v>
      </c>
      <c r="D10507" t="s">
        <v>21238</v>
      </c>
      <c r="E10507" t="s">
        <v>11853</v>
      </c>
      <c r="F10507" s="30" t="s">
        <v>20529</v>
      </c>
      <c r="G10507">
        <v>10.97</v>
      </c>
      <c r="H10507">
        <v>5.53</v>
      </c>
      <c r="I10507">
        <v>12</v>
      </c>
      <c r="J10507">
        <v>0</v>
      </c>
      <c r="K10507" s="13">
        <v>0.28500000000000003</v>
      </c>
      <c r="L10507" s="13">
        <v>5.5300000000000002E-2</v>
      </c>
      <c r="M10507" s="13">
        <v>0.10970000000000001</v>
      </c>
      <c r="N10507" s="13">
        <v>0.12</v>
      </c>
      <c r="O10507" s="13">
        <v>0</v>
      </c>
      <c r="P10507" s="12" t="str">
        <f>LEFT(Tabela2[[#This Row],[Código]],2)</f>
        <v>90</v>
      </c>
    </row>
    <row r="10508" spans="2:16" ht="15" customHeight="1" x14ac:dyDescent="0.25">
      <c r="B10508" s="36" t="str">
        <f>LOOKUP(Tabela2[[#This Row],[RESUMO]],Tabela3[Grupo],Tabela3[Meus produtos])</f>
        <v>Não</v>
      </c>
      <c r="C10508" s="30" t="s">
        <v>9923</v>
      </c>
      <c r="D10508" t="s">
        <v>21238</v>
      </c>
      <c r="E10508" t="s">
        <v>11853</v>
      </c>
      <c r="F10508" s="30" t="s">
        <v>20530</v>
      </c>
      <c r="G10508">
        <v>10.53</v>
      </c>
      <c r="H10508">
        <v>5.53</v>
      </c>
      <c r="I10508">
        <v>12</v>
      </c>
      <c r="J10508">
        <v>0</v>
      </c>
      <c r="K10508" s="13">
        <v>0.28059999999999996</v>
      </c>
      <c r="L10508" s="13">
        <v>5.5300000000000002E-2</v>
      </c>
      <c r="M10508" s="13">
        <v>0.10529999999999999</v>
      </c>
      <c r="N10508" s="13">
        <v>0.12</v>
      </c>
      <c r="O10508" s="13">
        <v>0</v>
      </c>
      <c r="P10508" s="12" t="str">
        <f>LEFT(Tabela2[[#This Row],[Código]],2)</f>
        <v>90</v>
      </c>
    </row>
    <row r="10509" spans="2:16" ht="15" customHeight="1" x14ac:dyDescent="0.25">
      <c r="B10509" s="36" t="str">
        <f>LOOKUP(Tabela2[[#This Row],[RESUMO]],Tabela3[Grupo],Tabela3[Meus produtos])</f>
        <v>Não</v>
      </c>
      <c r="C10509" s="30" t="s">
        <v>9924</v>
      </c>
      <c r="D10509" t="s">
        <v>21238</v>
      </c>
      <c r="E10509" t="s">
        <v>11853</v>
      </c>
      <c r="F10509" s="30" t="s">
        <v>20531</v>
      </c>
      <c r="G10509">
        <v>10.97</v>
      </c>
      <c r="H10509">
        <v>5.53</v>
      </c>
      <c r="I10509">
        <v>12</v>
      </c>
      <c r="J10509">
        <v>0</v>
      </c>
      <c r="K10509" s="13">
        <v>0.28500000000000003</v>
      </c>
      <c r="L10509" s="13">
        <v>5.5300000000000002E-2</v>
      </c>
      <c r="M10509" s="13">
        <v>0.10970000000000001</v>
      </c>
      <c r="N10509" s="13">
        <v>0.12</v>
      </c>
      <c r="O10509" s="13">
        <v>0</v>
      </c>
      <c r="P10509" s="12" t="str">
        <f>LEFT(Tabela2[[#This Row],[Código]],2)</f>
        <v>90</v>
      </c>
    </row>
    <row r="10510" spans="2:16" ht="15" customHeight="1" x14ac:dyDescent="0.25">
      <c r="B10510" s="36" t="str">
        <f>LOOKUP(Tabela2[[#This Row],[RESUMO]],Tabela3[Grupo],Tabela3[Meus produtos])</f>
        <v>Não</v>
      </c>
      <c r="C10510" s="30" t="s">
        <v>9925</v>
      </c>
      <c r="D10510" t="s">
        <v>21238</v>
      </c>
      <c r="E10510" t="s">
        <v>11853</v>
      </c>
      <c r="F10510" s="30" t="s">
        <v>20532</v>
      </c>
      <c r="G10510">
        <v>10.53</v>
      </c>
      <c r="H10510">
        <v>5.53</v>
      </c>
      <c r="I10510">
        <v>12</v>
      </c>
      <c r="J10510">
        <v>0</v>
      </c>
      <c r="K10510" s="13">
        <v>0.28059999999999996</v>
      </c>
      <c r="L10510" s="13">
        <v>5.5300000000000002E-2</v>
      </c>
      <c r="M10510" s="13">
        <v>0.10529999999999999</v>
      </c>
      <c r="N10510" s="13">
        <v>0.12</v>
      </c>
      <c r="O10510" s="13">
        <v>0</v>
      </c>
      <c r="P10510" s="12" t="str">
        <f>LEFT(Tabela2[[#This Row],[Código]],2)</f>
        <v>90</v>
      </c>
    </row>
    <row r="10511" spans="2:16" ht="15" customHeight="1" x14ac:dyDescent="0.25">
      <c r="B10511" s="36" t="str">
        <f>LOOKUP(Tabela2[[#This Row],[RESUMO]],Tabela3[Grupo],Tabela3[Meus produtos])</f>
        <v>Não</v>
      </c>
      <c r="C10511" s="30" t="s">
        <v>9926</v>
      </c>
      <c r="D10511" t="s">
        <v>21238</v>
      </c>
      <c r="E10511" t="s">
        <v>11853</v>
      </c>
      <c r="F10511" s="30" t="s">
        <v>20533</v>
      </c>
      <c r="G10511">
        <v>10.53</v>
      </c>
      <c r="H10511">
        <v>5.53</v>
      </c>
      <c r="I10511">
        <v>12</v>
      </c>
      <c r="J10511">
        <v>0</v>
      </c>
      <c r="K10511" s="13">
        <v>0.28059999999999996</v>
      </c>
      <c r="L10511" s="13">
        <v>5.5300000000000002E-2</v>
      </c>
      <c r="M10511" s="13">
        <v>0.10529999999999999</v>
      </c>
      <c r="N10511" s="13">
        <v>0.12</v>
      </c>
      <c r="O10511" s="13">
        <v>0</v>
      </c>
      <c r="P10511" s="12" t="str">
        <f>LEFT(Tabela2[[#This Row],[Código]],2)</f>
        <v>90</v>
      </c>
    </row>
    <row r="10512" spans="2:16" ht="15" customHeight="1" x14ac:dyDescent="0.25">
      <c r="B10512" s="36" t="str">
        <f>LOOKUP(Tabela2[[#This Row],[RESUMO]],Tabela3[Grupo],Tabela3[Meus produtos])</f>
        <v>Não</v>
      </c>
      <c r="C10512" s="30" t="s">
        <v>9927</v>
      </c>
      <c r="D10512" t="s">
        <v>21238</v>
      </c>
      <c r="E10512" t="s">
        <v>11853</v>
      </c>
      <c r="F10512" s="30" t="s">
        <v>20534</v>
      </c>
      <c r="G10512">
        <v>10.53</v>
      </c>
      <c r="H10512">
        <v>5.53</v>
      </c>
      <c r="I10512">
        <v>12</v>
      </c>
      <c r="J10512">
        <v>0</v>
      </c>
      <c r="K10512" s="13">
        <v>0.28059999999999996</v>
      </c>
      <c r="L10512" s="13">
        <v>5.5300000000000002E-2</v>
      </c>
      <c r="M10512" s="13">
        <v>0.10529999999999999</v>
      </c>
      <c r="N10512" s="13">
        <v>0.12</v>
      </c>
      <c r="O10512" s="13">
        <v>0</v>
      </c>
      <c r="P10512" s="12" t="str">
        <f>LEFT(Tabela2[[#This Row],[Código]],2)</f>
        <v>90</v>
      </c>
    </row>
    <row r="10513" spans="2:16" ht="15" customHeight="1" x14ac:dyDescent="0.25">
      <c r="B10513" s="36" t="str">
        <f>LOOKUP(Tabela2[[#This Row],[RESUMO]],Tabela3[Grupo],Tabela3[Meus produtos])</f>
        <v>Não</v>
      </c>
      <c r="C10513" s="30" t="s">
        <v>9928</v>
      </c>
      <c r="D10513" t="s">
        <v>21238</v>
      </c>
      <c r="E10513" t="s">
        <v>11853</v>
      </c>
      <c r="F10513" s="30" t="s">
        <v>20535</v>
      </c>
      <c r="G10513">
        <v>10.53</v>
      </c>
      <c r="H10513">
        <v>5.53</v>
      </c>
      <c r="I10513">
        <v>12</v>
      </c>
      <c r="J10513">
        <v>0</v>
      </c>
      <c r="K10513" s="13">
        <v>0.28059999999999996</v>
      </c>
      <c r="L10513" s="13">
        <v>5.5300000000000002E-2</v>
      </c>
      <c r="M10513" s="13">
        <v>0.10529999999999999</v>
      </c>
      <c r="N10513" s="13">
        <v>0.12</v>
      </c>
      <c r="O10513" s="13">
        <v>0</v>
      </c>
      <c r="P10513" s="12" t="str">
        <f>LEFT(Tabela2[[#This Row],[Código]],2)</f>
        <v>90</v>
      </c>
    </row>
    <row r="10514" spans="2:16" ht="15" customHeight="1" x14ac:dyDescent="0.25">
      <c r="B10514" s="36" t="str">
        <f>LOOKUP(Tabela2[[#This Row],[RESUMO]],Tabela3[Grupo],Tabela3[Meus produtos])</f>
        <v>Não</v>
      </c>
      <c r="C10514" s="30" t="s">
        <v>9929</v>
      </c>
      <c r="D10514" t="s">
        <v>21238</v>
      </c>
      <c r="E10514" t="s">
        <v>11853</v>
      </c>
      <c r="F10514" s="30" t="s">
        <v>20536</v>
      </c>
      <c r="G10514">
        <v>10.53</v>
      </c>
      <c r="H10514">
        <v>5.53</v>
      </c>
      <c r="I10514">
        <v>12</v>
      </c>
      <c r="J10514">
        <v>0</v>
      </c>
      <c r="K10514" s="13">
        <v>0.28059999999999996</v>
      </c>
      <c r="L10514" s="13">
        <v>5.5300000000000002E-2</v>
      </c>
      <c r="M10514" s="13">
        <v>0.10529999999999999</v>
      </c>
      <c r="N10514" s="13">
        <v>0.12</v>
      </c>
      <c r="O10514" s="13">
        <v>0</v>
      </c>
      <c r="P10514" s="12" t="str">
        <f>LEFT(Tabela2[[#This Row],[Código]],2)</f>
        <v>90</v>
      </c>
    </row>
    <row r="10515" spans="2:16" ht="15" customHeight="1" x14ac:dyDescent="0.25">
      <c r="B10515" s="36" t="str">
        <f>LOOKUP(Tabela2[[#This Row],[RESUMO]],Tabela3[Grupo],Tabela3[Meus produtos])</f>
        <v>Não</v>
      </c>
      <c r="C10515" s="30" t="s">
        <v>9930</v>
      </c>
      <c r="D10515" t="s">
        <v>21238</v>
      </c>
      <c r="E10515" t="s">
        <v>11853</v>
      </c>
      <c r="F10515" s="30" t="s">
        <v>20537</v>
      </c>
      <c r="G10515">
        <v>10.53</v>
      </c>
      <c r="H10515">
        <v>5.53</v>
      </c>
      <c r="I10515">
        <v>12</v>
      </c>
      <c r="J10515">
        <v>0</v>
      </c>
      <c r="K10515" s="13">
        <v>0.28059999999999996</v>
      </c>
      <c r="L10515" s="13">
        <v>5.5300000000000002E-2</v>
      </c>
      <c r="M10515" s="13">
        <v>0.10529999999999999</v>
      </c>
      <c r="N10515" s="13">
        <v>0.12</v>
      </c>
      <c r="O10515" s="13">
        <v>0</v>
      </c>
      <c r="P10515" s="12" t="str">
        <f>LEFT(Tabela2[[#This Row],[Código]],2)</f>
        <v>90</v>
      </c>
    </row>
    <row r="10516" spans="2:16" ht="15" customHeight="1" x14ac:dyDescent="0.25">
      <c r="B10516" s="36" t="str">
        <f>LOOKUP(Tabela2[[#This Row],[RESUMO]],Tabela3[Grupo],Tabela3[Meus produtos])</f>
        <v>Não</v>
      </c>
      <c r="C10516" s="30" t="s">
        <v>9931</v>
      </c>
      <c r="D10516" t="s">
        <v>21238</v>
      </c>
      <c r="E10516" t="s">
        <v>11853</v>
      </c>
      <c r="F10516" s="30" t="s">
        <v>20538</v>
      </c>
      <c r="G10516">
        <v>7.53</v>
      </c>
      <c r="H10516">
        <v>5.53</v>
      </c>
      <c r="I10516">
        <v>12</v>
      </c>
      <c r="J10516">
        <v>0</v>
      </c>
      <c r="K10516" s="13">
        <v>0.25059999999999999</v>
      </c>
      <c r="L10516" s="13">
        <v>5.5300000000000002E-2</v>
      </c>
      <c r="M10516" s="13">
        <v>7.5300000000000006E-2</v>
      </c>
      <c r="N10516" s="13">
        <v>0.12</v>
      </c>
      <c r="O10516" s="13">
        <v>0</v>
      </c>
      <c r="P10516" s="12" t="str">
        <f>LEFT(Tabela2[[#This Row],[Código]],2)</f>
        <v>90</v>
      </c>
    </row>
    <row r="10517" spans="2:16" ht="15" customHeight="1" x14ac:dyDescent="0.25">
      <c r="B10517" s="36" t="str">
        <f>LOOKUP(Tabela2[[#This Row],[RESUMO]],Tabela3[Grupo],Tabela3[Meus produtos])</f>
        <v>Não</v>
      </c>
      <c r="C10517" s="30" t="s">
        <v>9932</v>
      </c>
      <c r="D10517" t="s">
        <v>21238</v>
      </c>
      <c r="E10517" t="s">
        <v>11853</v>
      </c>
      <c r="F10517" s="30" t="s">
        <v>20539</v>
      </c>
      <c r="G10517">
        <v>7.53</v>
      </c>
      <c r="H10517">
        <v>5.53</v>
      </c>
      <c r="I10517">
        <v>12</v>
      </c>
      <c r="J10517">
        <v>0</v>
      </c>
      <c r="K10517" s="13">
        <v>0.25059999999999999</v>
      </c>
      <c r="L10517" s="13">
        <v>5.5300000000000002E-2</v>
      </c>
      <c r="M10517" s="13">
        <v>7.5300000000000006E-2</v>
      </c>
      <c r="N10517" s="13">
        <v>0.12</v>
      </c>
      <c r="O10517" s="13">
        <v>0</v>
      </c>
      <c r="P10517" s="12" t="str">
        <f>LEFT(Tabela2[[#This Row],[Código]],2)</f>
        <v>90</v>
      </c>
    </row>
    <row r="10518" spans="2:16" ht="15" customHeight="1" x14ac:dyDescent="0.25">
      <c r="B10518" s="36" t="str">
        <f>LOOKUP(Tabela2[[#This Row],[RESUMO]],Tabela3[Grupo],Tabela3[Meus produtos])</f>
        <v>Não</v>
      </c>
      <c r="C10518" s="30" t="s">
        <v>9933</v>
      </c>
      <c r="D10518" t="s">
        <v>21238</v>
      </c>
      <c r="E10518" t="s">
        <v>11853</v>
      </c>
      <c r="F10518" s="30" t="s">
        <v>20531</v>
      </c>
      <c r="G10518">
        <v>10.97</v>
      </c>
      <c r="H10518">
        <v>5.53</v>
      </c>
      <c r="I10518">
        <v>12</v>
      </c>
      <c r="J10518">
        <v>0</v>
      </c>
      <c r="K10518" s="13">
        <v>0.28500000000000003</v>
      </c>
      <c r="L10518" s="13">
        <v>5.5300000000000002E-2</v>
      </c>
      <c r="M10518" s="13">
        <v>0.10970000000000001</v>
      </c>
      <c r="N10518" s="13">
        <v>0.12</v>
      </c>
      <c r="O10518" s="13">
        <v>0</v>
      </c>
      <c r="P10518" s="12" t="str">
        <f>LEFT(Tabela2[[#This Row],[Código]],2)</f>
        <v>90</v>
      </c>
    </row>
    <row r="10519" spans="2:16" ht="15" customHeight="1" x14ac:dyDescent="0.25">
      <c r="B10519" s="36" t="str">
        <f>LOOKUP(Tabela2[[#This Row],[RESUMO]],Tabela3[Grupo],Tabela3[Meus produtos])</f>
        <v>Não</v>
      </c>
      <c r="C10519" s="30" t="s">
        <v>9934</v>
      </c>
      <c r="D10519" t="s">
        <v>21238</v>
      </c>
      <c r="E10519" t="s">
        <v>11853</v>
      </c>
      <c r="F10519" s="30" t="s">
        <v>20540</v>
      </c>
      <c r="G10519">
        <v>7.63</v>
      </c>
      <c r="H10519">
        <v>5.63</v>
      </c>
      <c r="I10519">
        <v>12</v>
      </c>
      <c r="J10519">
        <v>0</v>
      </c>
      <c r="K10519" s="13">
        <v>0.25259999999999999</v>
      </c>
      <c r="L10519" s="13">
        <v>5.6299999999999996E-2</v>
      </c>
      <c r="M10519" s="13">
        <v>7.6299999999999993E-2</v>
      </c>
      <c r="N10519" s="13">
        <v>0.12</v>
      </c>
      <c r="O10519" s="13">
        <v>0</v>
      </c>
      <c r="P10519" s="12" t="str">
        <f>LEFT(Tabela2[[#This Row],[Código]],2)</f>
        <v>90</v>
      </c>
    </row>
    <row r="10520" spans="2:16" ht="15" customHeight="1" x14ac:dyDescent="0.25">
      <c r="B10520" s="36" t="str">
        <f>LOOKUP(Tabela2[[#This Row],[RESUMO]],Tabela3[Grupo],Tabela3[Meus produtos])</f>
        <v>Não</v>
      </c>
      <c r="C10520" s="30" t="s">
        <v>9935</v>
      </c>
      <c r="D10520" t="s">
        <v>21238</v>
      </c>
      <c r="E10520" t="s">
        <v>11853</v>
      </c>
      <c r="F10520" s="30" t="s">
        <v>20541</v>
      </c>
      <c r="G10520">
        <v>7.63</v>
      </c>
      <c r="H10520">
        <v>5.63</v>
      </c>
      <c r="I10520">
        <v>12</v>
      </c>
      <c r="J10520">
        <v>0</v>
      </c>
      <c r="K10520" s="13">
        <v>0.25259999999999999</v>
      </c>
      <c r="L10520" s="13">
        <v>5.6299999999999996E-2</v>
      </c>
      <c r="M10520" s="13">
        <v>7.6299999999999993E-2</v>
      </c>
      <c r="N10520" s="13">
        <v>0.12</v>
      </c>
      <c r="O10520" s="13">
        <v>0</v>
      </c>
      <c r="P10520" s="12" t="str">
        <f>LEFT(Tabela2[[#This Row],[Código]],2)</f>
        <v>90</v>
      </c>
    </row>
    <row r="10521" spans="2:16" ht="15" customHeight="1" x14ac:dyDescent="0.25">
      <c r="B10521" s="36" t="str">
        <f>LOOKUP(Tabela2[[#This Row],[RESUMO]],Tabela3[Grupo],Tabela3[Meus produtos])</f>
        <v>Não</v>
      </c>
      <c r="C10521" s="30" t="s">
        <v>9936</v>
      </c>
      <c r="D10521" t="s">
        <v>21238</v>
      </c>
      <c r="E10521" t="s">
        <v>11853</v>
      </c>
      <c r="F10521" s="30" t="s">
        <v>20542</v>
      </c>
      <c r="G10521">
        <v>10.84</v>
      </c>
      <c r="H10521">
        <v>5.63</v>
      </c>
      <c r="I10521">
        <v>12</v>
      </c>
      <c r="J10521">
        <v>0</v>
      </c>
      <c r="K10521" s="13">
        <v>0.28469999999999995</v>
      </c>
      <c r="L10521" s="13">
        <v>5.6299999999999996E-2</v>
      </c>
      <c r="M10521" s="13">
        <v>0.1084</v>
      </c>
      <c r="N10521" s="13">
        <v>0.12</v>
      </c>
      <c r="O10521" s="13">
        <v>0</v>
      </c>
      <c r="P10521" s="12" t="str">
        <f>LEFT(Tabela2[[#This Row],[Código]],2)</f>
        <v>90</v>
      </c>
    </row>
    <row r="10522" spans="2:16" ht="15" customHeight="1" x14ac:dyDescent="0.25">
      <c r="B10522" s="36" t="str">
        <f>LOOKUP(Tabela2[[#This Row],[RESUMO]],Tabela3[Grupo],Tabela3[Meus produtos])</f>
        <v>Não</v>
      </c>
      <c r="C10522" s="30" t="s">
        <v>9937</v>
      </c>
      <c r="D10522" t="s">
        <v>21238</v>
      </c>
      <c r="E10522" t="s">
        <v>11853</v>
      </c>
      <c r="F10522" s="30" t="s">
        <v>20543</v>
      </c>
      <c r="G10522">
        <v>10.84</v>
      </c>
      <c r="H10522">
        <v>5.63</v>
      </c>
      <c r="I10522">
        <v>12</v>
      </c>
      <c r="J10522">
        <v>0</v>
      </c>
      <c r="K10522" s="13">
        <v>0.28469999999999995</v>
      </c>
      <c r="L10522" s="13">
        <v>5.6299999999999996E-2</v>
      </c>
      <c r="M10522" s="13">
        <v>0.1084</v>
      </c>
      <c r="N10522" s="13">
        <v>0.12</v>
      </c>
      <c r="O10522" s="13">
        <v>0</v>
      </c>
      <c r="P10522" s="12" t="str">
        <f>LEFT(Tabela2[[#This Row],[Código]],2)</f>
        <v>90</v>
      </c>
    </row>
    <row r="10523" spans="2:16" ht="15" customHeight="1" x14ac:dyDescent="0.25">
      <c r="B10523" s="36" t="str">
        <f>LOOKUP(Tabela2[[#This Row],[RESUMO]],Tabela3[Grupo],Tabela3[Meus produtos])</f>
        <v>Não</v>
      </c>
      <c r="C10523" s="30" t="s">
        <v>9938</v>
      </c>
      <c r="D10523" t="s">
        <v>21238</v>
      </c>
      <c r="E10523" t="s">
        <v>11853</v>
      </c>
      <c r="F10523" s="30" t="s">
        <v>20544</v>
      </c>
      <c r="G10523">
        <v>10.84</v>
      </c>
      <c r="H10523">
        <v>5.63</v>
      </c>
      <c r="I10523">
        <v>12</v>
      </c>
      <c r="J10523">
        <v>0</v>
      </c>
      <c r="K10523" s="13">
        <v>0.28469999999999995</v>
      </c>
      <c r="L10523" s="13">
        <v>5.6299999999999996E-2</v>
      </c>
      <c r="M10523" s="13">
        <v>0.1084</v>
      </c>
      <c r="N10523" s="13">
        <v>0.12</v>
      </c>
      <c r="O10523" s="13">
        <v>0</v>
      </c>
      <c r="P10523" s="12" t="str">
        <f>LEFT(Tabela2[[#This Row],[Código]],2)</f>
        <v>90</v>
      </c>
    </row>
    <row r="10524" spans="2:16" ht="15" customHeight="1" x14ac:dyDescent="0.25">
      <c r="B10524" s="36" t="str">
        <f>LOOKUP(Tabela2[[#This Row],[RESUMO]],Tabela3[Grupo],Tabela3[Meus produtos])</f>
        <v>Não</v>
      </c>
      <c r="C10524" s="30" t="s">
        <v>9939</v>
      </c>
      <c r="D10524" t="s">
        <v>21238</v>
      </c>
      <c r="E10524" t="s">
        <v>11853</v>
      </c>
      <c r="F10524" s="30" t="s">
        <v>20545</v>
      </c>
      <c r="G10524">
        <v>10.97</v>
      </c>
      <c r="H10524">
        <v>5.53</v>
      </c>
      <c r="I10524">
        <v>12</v>
      </c>
      <c r="J10524">
        <v>0</v>
      </c>
      <c r="K10524" s="13">
        <v>0.28500000000000003</v>
      </c>
      <c r="L10524" s="13">
        <v>5.5300000000000002E-2</v>
      </c>
      <c r="M10524" s="13">
        <v>0.10970000000000001</v>
      </c>
      <c r="N10524" s="13">
        <v>0.12</v>
      </c>
      <c r="O10524" s="13">
        <v>0</v>
      </c>
      <c r="P10524" s="12" t="str">
        <f>LEFT(Tabela2[[#This Row],[Código]],2)</f>
        <v>90</v>
      </c>
    </row>
    <row r="10525" spans="2:16" ht="15" customHeight="1" x14ac:dyDescent="0.25">
      <c r="B10525" s="36" t="str">
        <f>LOOKUP(Tabela2[[#This Row],[RESUMO]],Tabela3[Grupo],Tabela3[Meus produtos])</f>
        <v>Não</v>
      </c>
      <c r="C10525" s="30" t="s">
        <v>9940</v>
      </c>
      <c r="D10525" t="s">
        <v>21238</v>
      </c>
      <c r="E10525" t="s">
        <v>11853</v>
      </c>
      <c r="F10525" s="30" t="s">
        <v>20546</v>
      </c>
      <c r="G10525">
        <v>9.6</v>
      </c>
      <c r="H10525">
        <v>5.53</v>
      </c>
      <c r="I10525">
        <v>12</v>
      </c>
      <c r="J10525">
        <v>0</v>
      </c>
      <c r="K10525" s="13">
        <v>0.27129999999999999</v>
      </c>
      <c r="L10525" s="13">
        <v>5.5300000000000002E-2</v>
      </c>
      <c r="M10525" s="13">
        <v>9.6000000000000002E-2</v>
      </c>
      <c r="N10525" s="13">
        <v>0.12</v>
      </c>
      <c r="O10525" s="13">
        <v>0</v>
      </c>
      <c r="P10525" s="12" t="str">
        <f>LEFT(Tabela2[[#This Row],[Código]],2)</f>
        <v>90</v>
      </c>
    </row>
    <row r="10526" spans="2:16" ht="15" customHeight="1" x14ac:dyDescent="0.25">
      <c r="B10526" s="36" t="str">
        <f>LOOKUP(Tabela2[[#This Row],[RESUMO]],Tabela3[Grupo],Tabela3[Meus produtos])</f>
        <v>Não</v>
      </c>
      <c r="C10526" s="30" t="s">
        <v>9941</v>
      </c>
      <c r="D10526" t="s">
        <v>21238</v>
      </c>
      <c r="E10526" t="s">
        <v>11853</v>
      </c>
      <c r="F10526" s="30" t="s">
        <v>20547</v>
      </c>
      <c r="G10526">
        <v>9.6999999999999993</v>
      </c>
      <c r="H10526">
        <v>4.2</v>
      </c>
      <c r="I10526">
        <v>12</v>
      </c>
      <c r="J10526">
        <v>0</v>
      </c>
      <c r="K10526" s="13">
        <v>0.25900000000000001</v>
      </c>
      <c r="L10526" s="13">
        <v>4.2000000000000003E-2</v>
      </c>
      <c r="M10526" s="13">
        <v>9.6999999999999989E-2</v>
      </c>
      <c r="N10526" s="13">
        <v>0.12</v>
      </c>
      <c r="O10526" s="13">
        <v>0</v>
      </c>
      <c r="P10526" s="12" t="str">
        <f>LEFT(Tabela2[[#This Row],[Código]],2)</f>
        <v>90</v>
      </c>
    </row>
    <row r="10527" spans="2:16" ht="15" customHeight="1" x14ac:dyDescent="0.25">
      <c r="B10527" s="36" t="str">
        <f>LOOKUP(Tabela2[[#This Row],[RESUMO]],Tabela3[Grupo],Tabela3[Meus produtos])</f>
        <v>Não</v>
      </c>
      <c r="C10527" s="30" t="s">
        <v>9942</v>
      </c>
      <c r="D10527" t="s">
        <v>21238</v>
      </c>
      <c r="E10527" t="s">
        <v>11853</v>
      </c>
      <c r="F10527" s="30" t="s">
        <v>20548</v>
      </c>
      <c r="G10527">
        <v>9.6999999999999993</v>
      </c>
      <c r="H10527">
        <v>4.2</v>
      </c>
      <c r="I10527">
        <v>12</v>
      </c>
      <c r="J10527">
        <v>0</v>
      </c>
      <c r="K10527" s="13">
        <v>0.25900000000000001</v>
      </c>
      <c r="L10527" s="13">
        <v>4.2000000000000003E-2</v>
      </c>
      <c r="M10527" s="13">
        <v>9.6999999999999989E-2</v>
      </c>
      <c r="N10527" s="13">
        <v>0.12</v>
      </c>
      <c r="O10527" s="13">
        <v>0</v>
      </c>
      <c r="P10527" s="12" t="str">
        <f>LEFT(Tabela2[[#This Row],[Código]],2)</f>
        <v>90</v>
      </c>
    </row>
    <row r="10528" spans="2:16" ht="15" customHeight="1" x14ac:dyDescent="0.25">
      <c r="B10528" s="36" t="str">
        <f>LOOKUP(Tabela2[[#This Row],[RESUMO]],Tabela3[Grupo],Tabela3[Meus produtos])</f>
        <v>Não</v>
      </c>
      <c r="C10528" s="30" t="s">
        <v>9943</v>
      </c>
      <c r="D10528" t="s">
        <v>21238</v>
      </c>
      <c r="E10528" t="s">
        <v>11853</v>
      </c>
      <c r="F10528" s="30" t="s">
        <v>20549</v>
      </c>
      <c r="G10528">
        <v>9.6999999999999993</v>
      </c>
      <c r="H10528">
        <v>4.2</v>
      </c>
      <c r="I10528">
        <v>12</v>
      </c>
      <c r="J10528">
        <v>0</v>
      </c>
      <c r="K10528" s="13">
        <v>0.25900000000000001</v>
      </c>
      <c r="L10528" s="13">
        <v>4.2000000000000003E-2</v>
      </c>
      <c r="M10528" s="13">
        <v>9.6999999999999989E-2</v>
      </c>
      <c r="N10528" s="13">
        <v>0.12</v>
      </c>
      <c r="O10528" s="13">
        <v>0</v>
      </c>
      <c r="P10528" s="12" t="str">
        <f>LEFT(Tabela2[[#This Row],[Código]],2)</f>
        <v>90</v>
      </c>
    </row>
    <row r="10529" spans="2:16" ht="15" customHeight="1" x14ac:dyDescent="0.25">
      <c r="B10529" s="36" t="str">
        <f>LOOKUP(Tabela2[[#This Row],[RESUMO]],Tabela3[Grupo],Tabela3[Meus produtos])</f>
        <v>Não</v>
      </c>
      <c r="C10529" s="30" t="s">
        <v>9944</v>
      </c>
      <c r="D10529" t="s">
        <v>21238</v>
      </c>
      <c r="E10529" t="s">
        <v>11853</v>
      </c>
      <c r="F10529" s="30" t="s">
        <v>20550</v>
      </c>
      <c r="G10529">
        <v>9.6999999999999993</v>
      </c>
      <c r="H10529">
        <v>4.2</v>
      </c>
      <c r="I10529">
        <v>12</v>
      </c>
      <c r="J10529">
        <v>0</v>
      </c>
      <c r="K10529" s="13">
        <v>0.25900000000000001</v>
      </c>
      <c r="L10529" s="13">
        <v>4.2000000000000003E-2</v>
      </c>
      <c r="M10529" s="13">
        <v>9.6999999999999989E-2</v>
      </c>
      <c r="N10529" s="13">
        <v>0.12</v>
      </c>
      <c r="O10529" s="13">
        <v>0</v>
      </c>
      <c r="P10529" s="12" t="str">
        <f>LEFT(Tabela2[[#This Row],[Código]],2)</f>
        <v>90</v>
      </c>
    </row>
    <row r="10530" spans="2:16" ht="15" customHeight="1" x14ac:dyDescent="0.25">
      <c r="B10530" s="36" t="str">
        <f>LOOKUP(Tabela2[[#This Row],[RESUMO]],Tabela3[Grupo],Tabela3[Meus produtos])</f>
        <v>Não</v>
      </c>
      <c r="C10530" s="30" t="s">
        <v>9945</v>
      </c>
      <c r="D10530" t="s">
        <v>21238</v>
      </c>
      <c r="E10530" t="s">
        <v>11853</v>
      </c>
      <c r="F10530" s="30" t="s">
        <v>20551</v>
      </c>
      <c r="G10530">
        <v>7.56</v>
      </c>
      <c r="H10530">
        <v>5.56</v>
      </c>
      <c r="I10530">
        <v>12</v>
      </c>
      <c r="J10530">
        <v>0</v>
      </c>
      <c r="K10530" s="13">
        <v>0.25119999999999998</v>
      </c>
      <c r="L10530" s="13">
        <v>5.5599999999999997E-2</v>
      </c>
      <c r="M10530" s="13">
        <v>7.5600000000000001E-2</v>
      </c>
      <c r="N10530" s="13">
        <v>0.12</v>
      </c>
      <c r="O10530" s="13">
        <v>0</v>
      </c>
      <c r="P10530" s="12" t="str">
        <f>LEFT(Tabela2[[#This Row],[Código]],2)</f>
        <v>90</v>
      </c>
    </row>
    <row r="10531" spans="2:16" ht="15" customHeight="1" x14ac:dyDescent="0.25">
      <c r="B10531" s="36" t="str">
        <f>LOOKUP(Tabela2[[#This Row],[RESUMO]],Tabela3[Grupo],Tabela3[Meus produtos])</f>
        <v>Não</v>
      </c>
      <c r="C10531" s="30" t="s">
        <v>9946</v>
      </c>
      <c r="D10531" t="s">
        <v>21238</v>
      </c>
      <c r="E10531" t="s">
        <v>11853</v>
      </c>
      <c r="F10531" s="30" t="s">
        <v>20552</v>
      </c>
      <c r="G10531">
        <v>7.56</v>
      </c>
      <c r="H10531">
        <v>5.56</v>
      </c>
      <c r="I10531">
        <v>12</v>
      </c>
      <c r="J10531">
        <v>0</v>
      </c>
      <c r="K10531" s="13">
        <v>0.25119999999999998</v>
      </c>
      <c r="L10531" s="13">
        <v>5.5599999999999997E-2</v>
      </c>
      <c r="M10531" s="13">
        <v>7.5600000000000001E-2</v>
      </c>
      <c r="N10531" s="13">
        <v>0.12</v>
      </c>
      <c r="O10531" s="13">
        <v>0</v>
      </c>
      <c r="P10531" s="12" t="str">
        <f>LEFT(Tabela2[[#This Row],[Código]],2)</f>
        <v>90</v>
      </c>
    </row>
    <row r="10532" spans="2:16" ht="15" customHeight="1" x14ac:dyDescent="0.25">
      <c r="B10532" s="36" t="str">
        <f>LOOKUP(Tabela2[[#This Row],[RESUMO]],Tabela3[Grupo],Tabela3[Meus produtos])</f>
        <v>Não</v>
      </c>
      <c r="C10532" s="30" t="s">
        <v>9947</v>
      </c>
      <c r="D10532" t="s">
        <v>21238</v>
      </c>
      <c r="E10532" t="s">
        <v>11853</v>
      </c>
      <c r="F10532" s="30" t="s">
        <v>20553</v>
      </c>
      <c r="G10532">
        <v>11.06</v>
      </c>
      <c r="H10532">
        <v>5.56</v>
      </c>
      <c r="I10532">
        <v>12</v>
      </c>
      <c r="J10532">
        <v>0</v>
      </c>
      <c r="K10532" s="13">
        <v>0.28620000000000001</v>
      </c>
      <c r="L10532" s="13">
        <v>5.5599999999999997E-2</v>
      </c>
      <c r="M10532" s="13">
        <v>0.1106</v>
      </c>
      <c r="N10532" s="13">
        <v>0.12</v>
      </c>
      <c r="O10532" s="13">
        <v>0</v>
      </c>
      <c r="P10532" s="12" t="str">
        <f>LEFT(Tabela2[[#This Row],[Código]],2)</f>
        <v>90</v>
      </c>
    </row>
    <row r="10533" spans="2:16" ht="15" customHeight="1" x14ac:dyDescent="0.25">
      <c r="B10533" s="36" t="str">
        <f>LOOKUP(Tabela2[[#This Row],[RESUMO]],Tabela3[Grupo],Tabela3[Meus produtos])</f>
        <v>Não</v>
      </c>
      <c r="C10533" s="30" t="s">
        <v>9947</v>
      </c>
      <c r="D10533" t="s">
        <v>124</v>
      </c>
      <c r="E10533" t="s">
        <v>11853</v>
      </c>
      <c r="F10533" s="30" t="s">
        <v>21601</v>
      </c>
      <c r="G10533">
        <v>9.6999999999999993</v>
      </c>
      <c r="H10533">
        <v>4.2</v>
      </c>
      <c r="I10533">
        <v>12</v>
      </c>
      <c r="J10533">
        <v>0</v>
      </c>
      <c r="K10533" s="13">
        <v>0.25900000000000001</v>
      </c>
      <c r="L10533" s="13">
        <v>4.2000000000000003E-2</v>
      </c>
      <c r="M10533" s="13">
        <v>9.6999999999999989E-2</v>
      </c>
      <c r="N10533" s="13">
        <v>0.12</v>
      </c>
      <c r="O10533" s="13">
        <v>0</v>
      </c>
      <c r="P10533" s="12" t="str">
        <f>LEFT(Tabela2[[#This Row],[Código]],2)</f>
        <v>90</v>
      </c>
    </row>
    <row r="10534" spans="2:16" ht="15" customHeight="1" x14ac:dyDescent="0.25">
      <c r="B10534" s="36" t="str">
        <f>LOOKUP(Tabela2[[#This Row],[RESUMO]],Tabela3[Grupo],Tabela3[Meus produtos])</f>
        <v>Não</v>
      </c>
      <c r="C10534" s="30" t="s">
        <v>9948</v>
      </c>
      <c r="D10534" t="s">
        <v>21238</v>
      </c>
      <c r="E10534" t="s">
        <v>11853</v>
      </c>
      <c r="F10534" s="30" t="s">
        <v>20554</v>
      </c>
      <c r="G10534">
        <v>9.6999999999999993</v>
      </c>
      <c r="H10534">
        <v>4.2</v>
      </c>
      <c r="I10534">
        <v>12</v>
      </c>
      <c r="J10534">
        <v>0</v>
      </c>
      <c r="K10534" s="13">
        <v>0.25900000000000001</v>
      </c>
      <c r="L10534" s="13">
        <v>4.2000000000000003E-2</v>
      </c>
      <c r="M10534" s="13">
        <v>9.6999999999999989E-2</v>
      </c>
      <c r="N10534" s="13">
        <v>0.12</v>
      </c>
      <c r="O10534" s="13">
        <v>0</v>
      </c>
      <c r="P10534" s="12" t="str">
        <f>LEFT(Tabela2[[#This Row],[Código]],2)</f>
        <v>90</v>
      </c>
    </row>
    <row r="10535" spans="2:16" ht="15" customHeight="1" x14ac:dyDescent="0.25">
      <c r="B10535" s="36" t="str">
        <f>LOOKUP(Tabela2[[#This Row],[RESUMO]],Tabela3[Grupo],Tabela3[Meus produtos])</f>
        <v>Não</v>
      </c>
      <c r="C10535" s="30" t="s">
        <v>9949</v>
      </c>
      <c r="D10535" t="s">
        <v>21238</v>
      </c>
      <c r="E10535" t="s">
        <v>11853</v>
      </c>
      <c r="F10535" s="30" t="s">
        <v>20555</v>
      </c>
      <c r="G10535">
        <v>9.6999999999999993</v>
      </c>
      <c r="H10535">
        <v>4.2</v>
      </c>
      <c r="I10535">
        <v>12</v>
      </c>
      <c r="J10535">
        <v>0</v>
      </c>
      <c r="K10535" s="13">
        <v>0.25900000000000001</v>
      </c>
      <c r="L10535" s="13">
        <v>4.2000000000000003E-2</v>
      </c>
      <c r="M10535" s="13">
        <v>9.6999999999999989E-2</v>
      </c>
      <c r="N10535" s="13">
        <v>0.12</v>
      </c>
      <c r="O10535" s="13">
        <v>0</v>
      </c>
      <c r="P10535" s="12" t="str">
        <f>LEFT(Tabela2[[#This Row],[Código]],2)</f>
        <v>90</v>
      </c>
    </row>
    <row r="10536" spans="2:16" ht="15" customHeight="1" x14ac:dyDescent="0.25">
      <c r="B10536" s="36" t="str">
        <f>LOOKUP(Tabela2[[#This Row],[RESUMO]],Tabela3[Grupo],Tabela3[Meus produtos])</f>
        <v>Não</v>
      </c>
      <c r="C10536" s="30" t="s">
        <v>9950</v>
      </c>
      <c r="D10536" t="s">
        <v>21238</v>
      </c>
      <c r="E10536" t="s">
        <v>11853</v>
      </c>
      <c r="F10536" s="30" t="s">
        <v>20556</v>
      </c>
      <c r="G10536">
        <v>9.6999999999999993</v>
      </c>
      <c r="H10536">
        <v>4.2</v>
      </c>
      <c r="I10536">
        <v>12</v>
      </c>
      <c r="J10536">
        <v>0</v>
      </c>
      <c r="K10536" s="13">
        <v>0.25900000000000001</v>
      </c>
      <c r="L10536" s="13">
        <v>4.2000000000000003E-2</v>
      </c>
      <c r="M10536" s="13">
        <v>9.6999999999999989E-2</v>
      </c>
      <c r="N10536" s="13">
        <v>0.12</v>
      </c>
      <c r="O10536" s="13">
        <v>0</v>
      </c>
      <c r="P10536" s="12" t="str">
        <f>LEFT(Tabela2[[#This Row],[Código]],2)</f>
        <v>90</v>
      </c>
    </row>
    <row r="10537" spans="2:16" ht="15" customHeight="1" x14ac:dyDescent="0.25">
      <c r="B10537" s="36" t="str">
        <f>LOOKUP(Tabela2[[#This Row],[RESUMO]],Tabela3[Grupo],Tabela3[Meus produtos])</f>
        <v>Não</v>
      </c>
      <c r="C10537" s="30" t="s">
        <v>9951</v>
      </c>
      <c r="D10537" t="s">
        <v>21238</v>
      </c>
      <c r="E10537" t="s">
        <v>11853</v>
      </c>
      <c r="F10537" s="30" t="s">
        <v>20557</v>
      </c>
      <c r="G10537">
        <v>10.15</v>
      </c>
      <c r="H10537">
        <v>5.56</v>
      </c>
      <c r="I10537">
        <v>12</v>
      </c>
      <c r="J10537">
        <v>0</v>
      </c>
      <c r="K10537" s="13">
        <v>0.27710000000000001</v>
      </c>
      <c r="L10537" s="13">
        <v>5.5599999999999997E-2</v>
      </c>
      <c r="M10537" s="13">
        <v>0.10150000000000001</v>
      </c>
      <c r="N10537" s="13">
        <v>0.12</v>
      </c>
      <c r="O10537" s="13">
        <v>0</v>
      </c>
      <c r="P10537" s="12" t="str">
        <f>LEFT(Tabela2[[#This Row],[Código]],2)</f>
        <v>90</v>
      </c>
    </row>
    <row r="10538" spans="2:16" ht="15" customHeight="1" x14ac:dyDescent="0.25">
      <c r="B10538" s="36" t="str">
        <f>LOOKUP(Tabela2[[#This Row],[RESUMO]],Tabela3[Grupo],Tabela3[Meus produtos])</f>
        <v>Não</v>
      </c>
      <c r="C10538" s="30" t="s">
        <v>9952</v>
      </c>
      <c r="D10538" t="s">
        <v>21238</v>
      </c>
      <c r="E10538" t="s">
        <v>11853</v>
      </c>
      <c r="F10538" s="30" t="s">
        <v>20558</v>
      </c>
      <c r="G10538">
        <v>23.1</v>
      </c>
      <c r="H10538">
        <v>17.170000000000002</v>
      </c>
      <c r="I10538">
        <v>12</v>
      </c>
      <c r="J10538">
        <v>0</v>
      </c>
      <c r="K10538" s="13">
        <v>0.52270000000000005</v>
      </c>
      <c r="L10538" s="13">
        <v>0.17170000000000002</v>
      </c>
      <c r="M10538" s="13">
        <v>0.23100000000000001</v>
      </c>
      <c r="N10538" s="13">
        <v>0.12</v>
      </c>
      <c r="O10538" s="13">
        <v>0</v>
      </c>
      <c r="P10538" s="12" t="str">
        <f>LEFT(Tabela2[[#This Row],[Código]],2)</f>
        <v>90</v>
      </c>
    </row>
    <row r="10539" spans="2:16" ht="15" customHeight="1" x14ac:dyDescent="0.25">
      <c r="B10539" s="36" t="str">
        <f>LOOKUP(Tabela2[[#This Row],[RESUMO]],Tabela3[Grupo],Tabela3[Meus produtos])</f>
        <v>Não</v>
      </c>
      <c r="C10539" s="30" t="s">
        <v>9953</v>
      </c>
      <c r="D10539" t="s">
        <v>21238</v>
      </c>
      <c r="E10539" t="s">
        <v>11853</v>
      </c>
      <c r="F10539" s="30" t="s">
        <v>20559</v>
      </c>
      <c r="G10539">
        <v>6.2</v>
      </c>
      <c r="H10539">
        <v>4.2</v>
      </c>
      <c r="I10539">
        <v>12</v>
      </c>
      <c r="J10539">
        <v>0</v>
      </c>
      <c r="K10539" s="13">
        <v>0.224</v>
      </c>
      <c r="L10539" s="13">
        <v>4.2000000000000003E-2</v>
      </c>
      <c r="M10539" s="13">
        <v>6.2E-2</v>
      </c>
      <c r="N10539" s="13">
        <v>0.12</v>
      </c>
      <c r="O10539" s="13">
        <v>0</v>
      </c>
      <c r="P10539" s="12" t="str">
        <f>LEFT(Tabela2[[#This Row],[Código]],2)</f>
        <v>90</v>
      </c>
    </row>
    <row r="10540" spans="2:16" ht="15" customHeight="1" x14ac:dyDescent="0.25">
      <c r="B10540" s="36" t="str">
        <f>LOOKUP(Tabela2[[#This Row],[RESUMO]],Tabela3[Grupo],Tabela3[Meus produtos])</f>
        <v>Não</v>
      </c>
      <c r="C10540" s="30" t="s">
        <v>9954</v>
      </c>
      <c r="D10540" t="s">
        <v>21238</v>
      </c>
      <c r="E10540" t="s">
        <v>11853</v>
      </c>
      <c r="F10540" s="30" t="s">
        <v>20560</v>
      </c>
      <c r="G10540">
        <v>11.06</v>
      </c>
      <c r="H10540">
        <v>5.56</v>
      </c>
      <c r="I10540">
        <v>12</v>
      </c>
      <c r="J10540">
        <v>0</v>
      </c>
      <c r="K10540" s="13">
        <v>0.28620000000000001</v>
      </c>
      <c r="L10540" s="13">
        <v>5.5599999999999997E-2</v>
      </c>
      <c r="M10540" s="13">
        <v>0.1106</v>
      </c>
      <c r="N10540" s="13">
        <v>0.12</v>
      </c>
      <c r="O10540" s="13">
        <v>0</v>
      </c>
      <c r="P10540" s="12" t="str">
        <f>LEFT(Tabela2[[#This Row],[Código]],2)</f>
        <v>90</v>
      </c>
    </row>
    <row r="10541" spans="2:16" ht="15" customHeight="1" x14ac:dyDescent="0.25">
      <c r="B10541" s="36" t="str">
        <f>LOOKUP(Tabela2[[#This Row],[RESUMO]],Tabela3[Grupo],Tabela3[Meus produtos])</f>
        <v>Não</v>
      </c>
      <c r="C10541" s="30" t="s">
        <v>9955</v>
      </c>
      <c r="D10541" t="s">
        <v>21238</v>
      </c>
      <c r="E10541" t="s">
        <v>11853</v>
      </c>
      <c r="F10541" s="30" t="s">
        <v>20561</v>
      </c>
      <c r="G10541">
        <v>7.56</v>
      </c>
      <c r="H10541">
        <v>5.56</v>
      </c>
      <c r="I10541">
        <v>12</v>
      </c>
      <c r="J10541">
        <v>0</v>
      </c>
      <c r="K10541" s="13">
        <v>0.25119999999999998</v>
      </c>
      <c r="L10541" s="13">
        <v>5.5599999999999997E-2</v>
      </c>
      <c r="M10541" s="13">
        <v>7.5600000000000001E-2</v>
      </c>
      <c r="N10541" s="13">
        <v>0.12</v>
      </c>
      <c r="O10541" s="13">
        <v>0</v>
      </c>
      <c r="P10541" s="12" t="str">
        <f>LEFT(Tabela2[[#This Row],[Código]],2)</f>
        <v>90</v>
      </c>
    </row>
    <row r="10542" spans="2:16" ht="15" customHeight="1" x14ac:dyDescent="0.25">
      <c r="B10542" s="36" t="str">
        <f>LOOKUP(Tabela2[[#This Row],[RESUMO]],Tabela3[Grupo],Tabela3[Meus produtos])</f>
        <v>Não</v>
      </c>
      <c r="C10542" s="30" t="s">
        <v>9956</v>
      </c>
      <c r="D10542" t="s">
        <v>21238</v>
      </c>
      <c r="E10542" t="s">
        <v>11853</v>
      </c>
      <c r="F10542" s="30" t="s">
        <v>20562</v>
      </c>
      <c r="G10542">
        <v>11.06</v>
      </c>
      <c r="H10542">
        <v>5.56</v>
      </c>
      <c r="I10542">
        <v>12</v>
      </c>
      <c r="J10542">
        <v>0</v>
      </c>
      <c r="K10542" s="13">
        <v>0.28620000000000001</v>
      </c>
      <c r="L10542" s="13">
        <v>5.5599999999999997E-2</v>
      </c>
      <c r="M10542" s="13">
        <v>0.1106</v>
      </c>
      <c r="N10542" s="13">
        <v>0.12</v>
      </c>
      <c r="O10542" s="13">
        <v>0</v>
      </c>
      <c r="P10542" s="12" t="str">
        <f>LEFT(Tabela2[[#This Row],[Código]],2)</f>
        <v>90</v>
      </c>
    </row>
    <row r="10543" spans="2:16" ht="15" customHeight="1" x14ac:dyDescent="0.25">
      <c r="B10543" s="36" t="str">
        <f>LOOKUP(Tabela2[[#This Row],[RESUMO]],Tabela3[Grupo],Tabela3[Meus produtos])</f>
        <v>Não</v>
      </c>
      <c r="C10543" s="30" t="s">
        <v>9957</v>
      </c>
      <c r="D10543" t="s">
        <v>21238</v>
      </c>
      <c r="E10543" t="s">
        <v>11853</v>
      </c>
      <c r="F10543" s="30" t="s">
        <v>20563</v>
      </c>
      <c r="G10543">
        <v>13.42</v>
      </c>
      <c r="H10543">
        <v>7.92</v>
      </c>
      <c r="I10543">
        <v>12</v>
      </c>
      <c r="J10543">
        <v>0</v>
      </c>
      <c r="K10543" s="13">
        <v>0.33339999999999997</v>
      </c>
      <c r="L10543" s="13">
        <v>7.9199999999999993E-2</v>
      </c>
      <c r="M10543" s="13">
        <v>0.13419999999999999</v>
      </c>
      <c r="N10543" s="13">
        <v>0.12</v>
      </c>
      <c r="O10543" s="13">
        <v>0</v>
      </c>
      <c r="P10543" s="12" t="str">
        <f>LEFT(Tabela2[[#This Row],[Código]],2)</f>
        <v>90</v>
      </c>
    </row>
    <row r="10544" spans="2:16" ht="15" customHeight="1" x14ac:dyDescent="0.25">
      <c r="B10544" s="36" t="str">
        <f>LOOKUP(Tabela2[[#This Row],[RESUMO]],Tabela3[Grupo],Tabela3[Meus produtos])</f>
        <v>Não</v>
      </c>
      <c r="C10544" s="30" t="s">
        <v>9958</v>
      </c>
      <c r="D10544" t="s">
        <v>21238</v>
      </c>
      <c r="E10544" t="s">
        <v>11853</v>
      </c>
      <c r="F10544" s="30" t="s">
        <v>20564</v>
      </c>
      <c r="G10544">
        <v>13.42</v>
      </c>
      <c r="H10544">
        <v>7.92</v>
      </c>
      <c r="I10544">
        <v>12</v>
      </c>
      <c r="J10544">
        <v>0</v>
      </c>
      <c r="K10544" s="13">
        <v>0.33339999999999997</v>
      </c>
      <c r="L10544" s="13">
        <v>7.9199999999999993E-2</v>
      </c>
      <c r="M10544" s="13">
        <v>0.13419999999999999</v>
      </c>
      <c r="N10544" s="13">
        <v>0.12</v>
      </c>
      <c r="O10544" s="13">
        <v>0</v>
      </c>
      <c r="P10544" s="12" t="str">
        <f>LEFT(Tabela2[[#This Row],[Código]],2)</f>
        <v>90</v>
      </c>
    </row>
    <row r="10545" spans="2:16" ht="15" customHeight="1" x14ac:dyDescent="0.25">
      <c r="B10545" s="36" t="str">
        <f>LOOKUP(Tabela2[[#This Row],[RESUMO]],Tabela3[Grupo],Tabela3[Meus produtos])</f>
        <v>Não</v>
      </c>
      <c r="C10545" s="30" t="s">
        <v>9959</v>
      </c>
      <c r="D10545" t="s">
        <v>21238</v>
      </c>
      <c r="E10545" t="s">
        <v>11853</v>
      </c>
      <c r="F10545" s="30" t="s">
        <v>20565</v>
      </c>
      <c r="G10545">
        <v>14.27</v>
      </c>
      <c r="H10545">
        <v>7.92</v>
      </c>
      <c r="I10545">
        <v>12</v>
      </c>
      <c r="J10545">
        <v>0</v>
      </c>
      <c r="K10545" s="13">
        <v>0.34189999999999998</v>
      </c>
      <c r="L10545" s="13">
        <v>7.9199999999999993E-2</v>
      </c>
      <c r="M10545" s="13">
        <v>0.14269999999999999</v>
      </c>
      <c r="N10545" s="13">
        <v>0.12</v>
      </c>
      <c r="O10545" s="13">
        <v>0</v>
      </c>
      <c r="P10545" s="12" t="str">
        <f>LEFT(Tabela2[[#This Row],[Código]],2)</f>
        <v>90</v>
      </c>
    </row>
    <row r="10546" spans="2:16" ht="15" customHeight="1" x14ac:dyDescent="0.25">
      <c r="B10546" s="36" t="str">
        <f>LOOKUP(Tabela2[[#This Row],[RESUMO]],Tabela3[Grupo],Tabela3[Meus produtos])</f>
        <v>Não</v>
      </c>
      <c r="C10546" s="30" t="s">
        <v>9960</v>
      </c>
      <c r="D10546" t="s">
        <v>21238</v>
      </c>
      <c r="E10546" t="s">
        <v>11853</v>
      </c>
      <c r="F10546" s="30" t="s">
        <v>20566</v>
      </c>
      <c r="G10546">
        <v>14.27</v>
      </c>
      <c r="H10546">
        <v>7.92</v>
      </c>
      <c r="I10546">
        <v>12</v>
      </c>
      <c r="J10546">
        <v>0</v>
      </c>
      <c r="K10546" s="13">
        <v>0.34189999999999998</v>
      </c>
      <c r="L10546" s="13">
        <v>7.9199999999999993E-2</v>
      </c>
      <c r="M10546" s="13">
        <v>0.14269999999999999</v>
      </c>
      <c r="N10546" s="13">
        <v>0.12</v>
      </c>
      <c r="O10546" s="13">
        <v>0</v>
      </c>
      <c r="P10546" s="12" t="str">
        <f>LEFT(Tabela2[[#This Row],[Código]],2)</f>
        <v>90</v>
      </c>
    </row>
    <row r="10547" spans="2:16" ht="15" customHeight="1" x14ac:dyDescent="0.25">
      <c r="B10547" s="36" t="str">
        <f>LOOKUP(Tabela2[[#This Row],[RESUMO]],Tabela3[Grupo],Tabela3[Meus produtos])</f>
        <v>Não</v>
      </c>
      <c r="C10547" s="30" t="s">
        <v>9961</v>
      </c>
      <c r="D10547" t="s">
        <v>21238</v>
      </c>
      <c r="E10547" t="s">
        <v>11853</v>
      </c>
      <c r="F10547" s="30" t="s">
        <v>20567</v>
      </c>
      <c r="G10547">
        <v>14.27</v>
      </c>
      <c r="H10547">
        <v>7.92</v>
      </c>
      <c r="I10547">
        <v>12</v>
      </c>
      <c r="J10547">
        <v>0</v>
      </c>
      <c r="K10547" s="13">
        <v>0.34189999999999998</v>
      </c>
      <c r="L10547" s="13">
        <v>7.9199999999999993E-2</v>
      </c>
      <c r="M10547" s="13">
        <v>0.14269999999999999</v>
      </c>
      <c r="N10547" s="13">
        <v>0.12</v>
      </c>
      <c r="O10547" s="13">
        <v>0</v>
      </c>
      <c r="P10547" s="12" t="str">
        <f>LEFT(Tabela2[[#This Row],[Código]],2)</f>
        <v>90</v>
      </c>
    </row>
    <row r="10548" spans="2:16" ht="15" customHeight="1" x14ac:dyDescent="0.25">
      <c r="B10548" s="36" t="str">
        <f>LOOKUP(Tabela2[[#This Row],[RESUMO]],Tabela3[Grupo],Tabela3[Meus produtos])</f>
        <v>Não</v>
      </c>
      <c r="C10548" s="30" t="s">
        <v>9962</v>
      </c>
      <c r="D10548" t="s">
        <v>21238</v>
      </c>
      <c r="E10548" t="s">
        <v>11853</v>
      </c>
      <c r="F10548" s="30" t="s">
        <v>20568</v>
      </c>
      <c r="G10548">
        <v>10.55</v>
      </c>
      <c r="H10548">
        <v>4.2</v>
      </c>
      <c r="I10548">
        <v>12</v>
      </c>
      <c r="J10548">
        <v>0</v>
      </c>
      <c r="K10548" s="13">
        <v>0.26750000000000002</v>
      </c>
      <c r="L10548" s="13">
        <v>4.2000000000000003E-2</v>
      </c>
      <c r="M10548" s="13">
        <v>0.10550000000000001</v>
      </c>
      <c r="N10548" s="13">
        <v>0.12</v>
      </c>
      <c r="O10548" s="13">
        <v>0</v>
      </c>
      <c r="P10548" s="12" t="str">
        <f>LEFT(Tabela2[[#This Row],[Código]],2)</f>
        <v>90</v>
      </c>
    </row>
    <row r="10549" spans="2:16" ht="15" customHeight="1" x14ac:dyDescent="0.25">
      <c r="B10549" s="36" t="str">
        <f>LOOKUP(Tabela2[[#This Row],[RESUMO]],Tabela3[Grupo],Tabela3[Meus produtos])</f>
        <v>Não</v>
      </c>
      <c r="C10549" s="30" t="s">
        <v>9963</v>
      </c>
      <c r="D10549" t="s">
        <v>21238</v>
      </c>
      <c r="E10549" t="s">
        <v>11853</v>
      </c>
      <c r="F10549" s="30" t="s">
        <v>20569</v>
      </c>
      <c r="G10549">
        <v>22.59</v>
      </c>
      <c r="H10549">
        <v>13.2</v>
      </c>
      <c r="I10549">
        <v>12</v>
      </c>
      <c r="J10549">
        <v>0</v>
      </c>
      <c r="K10549" s="13">
        <v>0.47789999999999999</v>
      </c>
      <c r="L10549" s="13">
        <v>0.13200000000000001</v>
      </c>
      <c r="M10549" s="13">
        <v>0.22589999999999999</v>
      </c>
      <c r="N10549" s="13">
        <v>0.12</v>
      </c>
      <c r="O10549" s="13">
        <v>0</v>
      </c>
      <c r="P10549" s="12" t="str">
        <f>LEFT(Tabela2[[#This Row],[Código]],2)</f>
        <v>90</v>
      </c>
    </row>
    <row r="10550" spans="2:16" ht="15" customHeight="1" x14ac:dyDescent="0.25">
      <c r="B10550" s="36" t="str">
        <f>LOOKUP(Tabela2[[#This Row],[RESUMO]],Tabela3[Grupo],Tabela3[Meus produtos])</f>
        <v>Não</v>
      </c>
      <c r="C10550" s="30" t="s">
        <v>9964</v>
      </c>
      <c r="D10550" t="s">
        <v>21238</v>
      </c>
      <c r="E10550" t="s">
        <v>11853</v>
      </c>
      <c r="F10550" s="30" t="s">
        <v>20570</v>
      </c>
      <c r="G10550">
        <v>14.27</v>
      </c>
      <c r="H10550">
        <v>7.92</v>
      </c>
      <c r="I10550">
        <v>12</v>
      </c>
      <c r="J10550">
        <v>0</v>
      </c>
      <c r="K10550" s="13">
        <v>0.34189999999999998</v>
      </c>
      <c r="L10550" s="13">
        <v>7.9199999999999993E-2</v>
      </c>
      <c r="M10550" s="13">
        <v>0.14269999999999999</v>
      </c>
      <c r="N10550" s="13">
        <v>0.12</v>
      </c>
      <c r="O10550" s="13">
        <v>0</v>
      </c>
      <c r="P10550" s="12" t="str">
        <f>LEFT(Tabela2[[#This Row],[Código]],2)</f>
        <v>90</v>
      </c>
    </row>
    <row r="10551" spans="2:16" ht="15" customHeight="1" x14ac:dyDescent="0.25">
      <c r="B10551" s="36" t="str">
        <f>LOOKUP(Tabela2[[#This Row],[RESUMO]],Tabela3[Grupo],Tabela3[Meus produtos])</f>
        <v>Não</v>
      </c>
      <c r="C10551" s="30" t="s">
        <v>9965</v>
      </c>
      <c r="D10551" t="s">
        <v>21238</v>
      </c>
      <c r="E10551" t="s">
        <v>11853</v>
      </c>
      <c r="F10551" s="30" t="s">
        <v>20571</v>
      </c>
      <c r="G10551">
        <v>23.1</v>
      </c>
      <c r="H10551">
        <v>17.170000000000002</v>
      </c>
      <c r="I10551">
        <v>12</v>
      </c>
      <c r="J10551">
        <v>0</v>
      </c>
      <c r="K10551" s="13">
        <v>0.52270000000000005</v>
      </c>
      <c r="L10551" s="13">
        <v>0.17170000000000002</v>
      </c>
      <c r="M10551" s="13">
        <v>0.23100000000000001</v>
      </c>
      <c r="N10551" s="13">
        <v>0.12</v>
      </c>
      <c r="O10551" s="13">
        <v>0</v>
      </c>
      <c r="P10551" s="12" t="str">
        <f>LEFT(Tabela2[[#This Row],[Código]],2)</f>
        <v>90</v>
      </c>
    </row>
    <row r="10552" spans="2:16" ht="15" customHeight="1" x14ac:dyDescent="0.25">
      <c r="B10552" s="36" t="str">
        <f>LOOKUP(Tabela2[[#This Row],[RESUMO]],Tabela3[Grupo],Tabela3[Meus produtos])</f>
        <v>Não</v>
      </c>
      <c r="C10552" s="30" t="s">
        <v>9966</v>
      </c>
      <c r="D10552" t="s">
        <v>21238</v>
      </c>
      <c r="E10552" t="s">
        <v>11853</v>
      </c>
      <c r="F10552" s="30" t="s">
        <v>20572</v>
      </c>
      <c r="G10552">
        <v>23.1</v>
      </c>
      <c r="H10552">
        <v>17.170000000000002</v>
      </c>
      <c r="I10552">
        <v>12</v>
      </c>
      <c r="J10552">
        <v>0</v>
      </c>
      <c r="K10552" s="13">
        <v>0.52270000000000005</v>
      </c>
      <c r="L10552" s="13">
        <v>0.17170000000000002</v>
      </c>
      <c r="M10552" s="13">
        <v>0.23100000000000001</v>
      </c>
      <c r="N10552" s="13">
        <v>0.12</v>
      </c>
      <c r="O10552" s="13">
        <v>0</v>
      </c>
      <c r="P10552" s="12" t="str">
        <f>LEFT(Tabela2[[#This Row],[Código]],2)</f>
        <v>90</v>
      </c>
    </row>
    <row r="10553" spans="2:16" ht="15" customHeight="1" x14ac:dyDescent="0.25">
      <c r="B10553" s="36" t="str">
        <f>LOOKUP(Tabela2[[#This Row],[RESUMO]],Tabela3[Grupo],Tabela3[Meus produtos])</f>
        <v>Não</v>
      </c>
      <c r="C10553" s="30" t="s">
        <v>9967</v>
      </c>
      <c r="D10553" t="s">
        <v>21238</v>
      </c>
      <c r="E10553" t="s">
        <v>11853</v>
      </c>
      <c r="F10553" s="30" t="s">
        <v>20573</v>
      </c>
      <c r="G10553">
        <v>23.1</v>
      </c>
      <c r="H10553">
        <v>17.170000000000002</v>
      </c>
      <c r="I10553">
        <v>12</v>
      </c>
      <c r="J10553">
        <v>0</v>
      </c>
      <c r="K10553" s="13">
        <v>0.52270000000000005</v>
      </c>
      <c r="L10553" s="13">
        <v>0.17170000000000002</v>
      </c>
      <c r="M10553" s="13">
        <v>0.23100000000000001</v>
      </c>
      <c r="N10553" s="13">
        <v>0.12</v>
      </c>
      <c r="O10553" s="13">
        <v>0</v>
      </c>
      <c r="P10553" s="12" t="str">
        <f>LEFT(Tabela2[[#This Row],[Código]],2)</f>
        <v>90</v>
      </c>
    </row>
    <row r="10554" spans="2:16" ht="15" customHeight="1" x14ac:dyDescent="0.25">
      <c r="B10554" s="36" t="str">
        <f>LOOKUP(Tabela2[[#This Row],[RESUMO]],Tabela3[Grupo],Tabela3[Meus produtos])</f>
        <v>Não</v>
      </c>
      <c r="C10554" s="30" t="s">
        <v>9968</v>
      </c>
      <c r="D10554" t="s">
        <v>21238</v>
      </c>
      <c r="E10554" t="s">
        <v>11853</v>
      </c>
      <c r="F10554" s="30" t="s">
        <v>20574</v>
      </c>
      <c r="G10554">
        <v>23.1</v>
      </c>
      <c r="H10554">
        <v>17.170000000000002</v>
      </c>
      <c r="I10554">
        <v>12</v>
      </c>
      <c r="J10554">
        <v>0</v>
      </c>
      <c r="K10554" s="13">
        <v>0.52270000000000005</v>
      </c>
      <c r="L10554" s="13">
        <v>0.17170000000000002</v>
      </c>
      <c r="M10554" s="13">
        <v>0.23100000000000001</v>
      </c>
      <c r="N10554" s="13">
        <v>0.12</v>
      </c>
      <c r="O10554" s="13">
        <v>0</v>
      </c>
      <c r="P10554" s="12" t="str">
        <f>LEFT(Tabela2[[#This Row],[Código]],2)</f>
        <v>90</v>
      </c>
    </row>
    <row r="10555" spans="2:16" ht="15" customHeight="1" x14ac:dyDescent="0.25">
      <c r="B10555" s="36" t="str">
        <f>LOOKUP(Tabela2[[#This Row],[RESUMO]],Tabela3[Grupo],Tabela3[Meus produtos])</f>
        <v>Não</v>
      </c>
      <c r="C10555" s="30" t="s">
        <v>9969</v>
      </c>
      <c r="D10555" t="s">
        <v>21238</v>
      </c>
      <c r="E10555" t="s">
        <v>11853</v>
      </c>
      <c r="F10555" s="30" t="s">
        <v>20575</v>
      </c>
      <c r="G10555">
        <v>23.1</v>
      </c>
      <c r="H10555">
        <v>17.170000000000002</v>
      </c>
      <c r="I10555">
        <v>12</v>
      </c>
      <c r="J10555">
        <v>0</v>
      </c>
      <c r="K10555" s="13">
        <v>0.52270000000000005</v>
      </c>
      <c r="L10555" s="13">
        <v>0.17170000000000002</v>
      </c>
      <c r="M10555" s="13">
        <v>0.23100000000000001</v>
      </c>
      <c r="N10555" s="13">
        <v>0.12</v>
      </c>
      <c r="O10555" s="13">
        <v>0</v>
      </c>
      <c r="P10555" s="12" t="str">
        <f>LEFT(Tabela2[[#This Row],[Código]],2)</f>
        <v>90</v>
      </c>
    </row>
    <row r="10556" spans="2:16" ht="15" customHeight="1" x14ac:dyDescent="0.25">
      <c r="B10556" s="36" t="str">
        <f>LOOKUP(Tabela2[[#This Row],[RESUMO]],Tabela3[Grupo],Tabela3[Meus produtos])</f>
        <v>Não</v>
      </c>
      <c r="C10556" s="30" t="s">
        <v>9970</v>
      </c>
      <c r="D10556" t="s">
        <v>21238</v>
      </c>
      <c r="E10556" t="s">
        <v>11853</v>
      </c>
      <c r="F10556" s="30" t="s">
        <v>20576</v>
      </c>
      <c r="G10556">
        <v>23.1</v>
      </c>
      <c r="H10556">
        <v>17.170000000000002</v>
      </c>
      <c r="I10556">
        <v>12</v>
      </c>
      <c r="J10556">
        <v>0</v>
      </c>
      <c r="K10556" s="13">
        <v>0.52270000000000005</v>
      </c>
      <c r="L10556" s="13">
        <v>0.17170000000000002</v>
      </c>
      <c r="M10556" s="13">
        <v>0.23100000000000001</v>
      </c>
      <c r="N10556" s="13">
        <v>0.12</v>
      </c>
      <c r="O10556" s="13">
        <v>0</v>
      </c>
      <c r="P10556" s="12" t="str">
        <f>LEFT(Tabela2[[#This Row],[Código]],2)</f>
        <v>90</v>
      </c>
    </row>
    <row r="10557" spans="2:16" ht="15" customHeight="1" x14ac:dyDescent="0.25">
      <c r="B10557" s="36" t="str">
        <f>LOOKUP(Tabela2[[#This Row],[RESUMO]],Tabela3[Grupo],Tabela3[Meus produtos])</f>
        <v>Não</v>
      </c>
      <c r="C10557" s="30" t="s">
        <v>9971</v>
      </c>
      <c r="D10557" t="s">
        <v>21238</v>
      </c>
      <c r="E10557" t="s">
        <v>11853</v>
      </c>
      <c r="F10557" s="30" t="s">
        <v>20577</v>
      </c>
      <c r="G10557">
        <v>13.42</v>
      </c>
      <c r="H10557">
        <v>7.92</v>
      </c>
      <c r="I10557">
        <v>12</v>
      </c>
      <c r="J10557">
        <v>0</v>
      </c>
      <c r="K10557" s="13">
        <v>0.33339999999999997</v>
      </c>
      <c r="L10557" s="13">
        <v>7.9199999999999993E-2</v>
      </c>
      <c r="M10557" s="13">
        <v>0.13419999999999999</v>
      </c>
      <c r="N10557" s="13">
        <v>0.12</v>
      </c>
      <c r="O10557" s="13">
        <v>0</v>
      </c>
      <c r="P10557" s="12" t="str">
        <f>LEFT(Tabela2[[#This Row],[Código]],2)</f>
        <v>90</v>
      </c>
    </row>
    <row r="10558" spans="2:16" ht="15" customHeight="1" x14ac:dyDescent="0.25">
      <c r="B10558" s="36" t="str">
        <f>LOOKUP(Tabela2[[#This Row],[RESUMO]],Tabela3[Grupo],Tabela3[Meus produtos])</f>
        <v>Não</v>
      </c>
      <c r="C10558" s="30" t="s">
        <v>9972</v>
      </c>
      <c r="D10558" t="s">
        <v>21238</v>
      </c>
      <c r="E10558" t="s">
        <v>11853</v>
      </c>
      <c r="F10558" s="30" t="s">
        <v>20578</v>
      </c>
      <c r="G10558">
        <v>13.42</v>
      </c>
      <c r="H10558">
        <v>7.92</v>
      </c>
      <c r="I10558">
        <v>12</v>
      </c>
      <c r="J10558">
        <v>0</v>
      </c>
      <c r="K10558" s="13">
        <v>0.33339999999999997</v>
      </c>
      <c r="L10558" s="13">
        <v>7.9199999999999993E-2</v>
      </c>
      <c r="M10558" s="13">
        <v>0.13419999999999999</v>
      </c>
      <c r="N10558" s="13">
        <v>0.12</v>
      </c>
      <c r="O10558" s="13">
        <v>0</v>
      </c>
      <c r="P10558" s="12" t="str">
        <f>LEFT(Tabela2[[#This Row],[Código]],2)</f>
        <v>90</v>
      </c>
    </row>
    <row r="10559" spans="2:16" ht="15" customHeight="1" x14ac:dyDescent="0.25">
      <c r="B10559" s="36" t="str">
        <f>LOOKUP(Tabela2[[#This Row],[RESUMO]],Tabela3[Grupo],Tabela3[Meus produtos])</f>
        <v>Não</v>
      </c>
      <c r="C10559" s="30" t="s">
        <v>9973</v>
      </c>
      <c r="D10559" t="s">
        <v>21238</v>
      </c>
      <c r="E10559" t="s">
        <v>11853</v>
      </c>
      <c r="F10559" s="30" t="s">
        <v>20579</v>
      </c>
      <c r="G10559">
        <v>13.42</v>
      </c>
      <c r="H10559">
        <v>7.92</v>
      </c>
      <c r="I10559">
        <v>12</v>
      </c>
      <c r="J10559">
        <v>0</v>
      </c>
      <c r="K10559" s="13">
        <v>0.33339999999999997</v>
      </c>
      <c r="L10559" s="13">
        <v>7.9199999999999993E-2</v>
      </c>
      <c r="M10559" s="13">
        <v>0.13419999999999999</v>
      </c>
      <c r="N10559" s="13">
        <v>0.12</v>
      </c>
      <c r="O10559" s="13">
        <v>0</v>
      </c>
      <c r="P10559" s="12" t="str">
        <f>LEFT(Tabela2[[#This Row],[Código]],2)</f>
        <v>90</v>
      </c>
    </row>
    <row r="10560" spans="2:16" ht="15" customHeight="1" x14ac:dyDescent="0.25">
      <c r="B10560" s="36" t="str">
        <f>LOOKUP(Tabela2[[#This Row],[RESUMO]],Tabela3[Grupo],Tabela3[Meus produtos])</f>
        <v>Não</v>
      </c>
      <c r="C10560" s="30" t="s">
        <v>9974</v>
      </c>
      <c r="D10560" t="s">
        <v>21238</v>
      </c>
      <c r="E10560" t="s">
        <v>11853</v>
      </c>
      <c r="F10560" s="30" t="s">
        <v>20580</v>
      </c>
      <c r="G10560">
        <v>13.42</v>
      </c>
      <c r="H10560">
        <v>7.92</v>
      </c>
      <c r="I10560">
        <v>12</v>
      </c>
      <c r="J10560">
        <v>0</v>
      </c>
      <c r="K10560" s="13">
        <v>0.33339999999999997</v>
      </c>
      <c r="L10560" s="13">
        <v>7.9199999999999993E-2</v>
      </c>
      <c r="M10560" s="13">
        <v>0.13419999999999999</v>
      </c>
      <c r="N10560" s="13">
        <v>0.12</v>
      </c>
      <c r="O10560" s="13">
        <v>0</v>
      </c>
      <c r="P10560" s="12" t="str">
        <f>LEFT(Tabela2[[#This Row],[Código]],2)</f>
        <v>90</v>
      </c>
    </row>
    <row r="10561" spans="2:16" ht="15" customHeight="1" x14ac:dyDescent="0.25">
      <c r="B10561" s="36" t="str">
        <f>LOOKUP(Tabela2[[#This Row],[RESUMO]],Tabela3[Grupo],Tabela3[Meus produtos])</f>
        <v>Não</v>
      </c>
      <c r="C10561" s="30" t="s">
        <v>9975</v>
      </c>
      <c r="D10561" t="s">
        <v>21238</v>
      </c>
      <c r="E10561" t="s">
        <v>11853</v>
      </c>
      <c r="F10561" s="30" t="s">
        <v>20581</v>
      </c>
      <c r="G10561">
        <v>13.42</v>
      </c>
      <c r="H10561">
        <v>7.92</v>
      </c>
      <c r="I10561">
        <v>12</v>
      </c>
      <c r="J10561">
        <v>0</v>
      </c>
      <c r="K10561" s="13">
        <v>0.33339999999999997</v>
      </c>
      <c r="L10561" s="13">
        <v>7.9199999999999993E-2</v>
      </c>
      <c r="M10561" s="13">
        <v>0.13419999999999999</v>
      </c>
      <c r="N10561" s="13">
        <v>0.12</v>
      </c>
      <c r="O10561" s="13">
        <v>0</v>
      </c>
      <c r="P10561" s="12" t="str">
        <f>LEFT(Tabela2[[#This Row],[Código]],2)</f>
        <v>90</v>
      </c>
    </row>
    <row r="10562" spans="2:16" ht="15" customHeight="1" x14ac:dyDescent="0.25">
      <c r="B10562" s="36" t="str">
        <f>LOOKUP(Tabela2[[#This Row],[RESUMO]],Tabela3[Grupo],Tabela3[Meus produtos])</f>
        <v>Não</v>
      </c>
      <c r="C10562" s="30" t="s">
        <v>9976</v>
      </c>
      <c r="D10562" t="s">
        <v>21238</v>
      </c>
      <c r="E10562" t="s">
        <v>11853</v>
      </c>
      <c r="F10562" s="30" t="s">
        <v>20582</v>
      </c>
      <c r="G10562">
        <v>13.42</v>
      </c>
      <c r="H10562">
        <v>7.92</v>
      </c>
      <c r="I10562">
        <v>12</v>
      </c>
      <c r="J10562">
        <v>0</v>
      </c>
      <c r="K10562" s="13">
        <v>0.33339999999999997</v>
      </c>
      <c r="L10562" s="13">
        <v>7.9199999999999993E-2</v>
      </c>
      <c r="M10562" s="13">
        <v>0.13419999999999999</v>
      </c>
      <c r="N10562" s="13">
        <v>0.12</v>
      </c>
      <c r="O10562" s="13">
        <v>0</v>
      </c>
      <c r="P10562" s="12" t="str">
        <f>LEFT(Tabela2[[#This Row],[Código]],2)</f>
        <v>90</v>
      </c>
    </row>
    <row r="10563" spans="2:16" ht="15" customHeight="1" x14ac:dyDescent="0.25">
      <c r="B10563" s="36" t="str">
        <f>LOOKUP(Tabela2[[#This Row],[RESUMO]],Tabela3[Grupo],Tabela3[Meus produtos])</f>
        <v>Não</v>
      </c>
      <c r="C10563" s="30" t="s">
        <v>9977</v>
      </c>
      <c r="D10563" t="s">
        <v>21238</v>
      </c>
      <c r="E10563" t="s">
        <v>11853</v>
      </c>
      <c r="F10563" s="30" t="s">
        <v>20583</v>
      </c>
      <c r="G10563">
        <v>14.27</v>
      </c>
      <c r="H10563">
        <v>7.92</v>
      </c>
      <c r="I10563">
        <v>12</v>
      </c>
      <c r="J10563">
        <v>0</v>
      </c>
      <c r="K10563" s="13">
        <v>0.34189999999999998</v>
      </c>
      <c r="L10563" s="13">
        <v>7.9199999999999993E-2</v>
      </c>
      <c r="M10563" s="13">
        <v>0.14269999999999999</v>
      </c>
      <c r="N10563" s="13">
        <v>0.12</v>
      </c>
      <c r="O10563" s="13">
        <v>0</v>
      </c>
      <c r="P10563" s="12" t="str">
        <f>LEFT(Tabela2[[#This Row],[Código]],2)</f>
        <v>90</v>
      </c>
    </row>
    <row r="10564" spans="2:16" ht="15" customHeight="1" x14ac:dyDescent="0.25">
      <c r="B10564" s="36" t="str">
        <f>LOOKUP(Tabela2[[#This Row],[RESUMO]],Tabela3[Grupo],Tabela3[Meus produtos])</f>
        <v>Não</v>
      </c>
      <c r="C10564" s="30" t="s">
        <v>9978</v>
      </c>
      <c r="D10564" t="s">
        <v>21238</v>
      </c>
      <c r="E10564" t="s">
        <v>11853</v>
      </c>
      <c r="F10564" s="30" t="s">
        <v>20584</v>
      </c>
      <c r="G10564">
        <v>12.98</v>
      </c>
      <c r="H10564">
        <v>7.92</v>
      </c>
      <c r="I10564">
        <v>12</v>
      </c>
      <c r="J10564">
        <v>0</v>
      </c>
      <c r="K10564" s="13">
        <v>0.32899999999999996</v>
      </c>
      <c r="L10564" s="13">
        <v>7.9199999999999993E-2</v>
      </c>
      <c r="M10564" s="13">
        <v>0.1298</v>
      </c>
      <c r="N10564" s="13">
        <v>0.12</v>
      </c>
      <c r="O10564" s="13">
        <v>0</v>
      </c>
      <c r="P10564" s="12" t="str">
        <f>LEFT(Tabela2[[#This Row],[Código]],2)</f>
        <v>90</v>
      </c>
    </row>
    <row r="10565" spans="2:16" ht="15" customHeight="1" x14ac:dyDescent="0.25">
      <c r="B10565" s="36" t="str">
        <f>LOOKUP(Tabela2[[#This Row],[RESUMO]],Tabela3[Grupo],Tabela3[Meus produtos])</f>
        <v>Não</v>
      </c>
      <c r="C10565" s="30" t="s">
        <v>9979</v>
      </c>
      <c r="D10565" t="s">
        <v>21238</v>
      </c>
      <c r="E10565" t="s">
        <v>11853</v>
      </c>
      <c r="F10565" s="30" t="s">
        <v>20585</v>
      </c>
      <c r="G10565">
        <v>13.85</v>
      </c>
      <c r="H10565">
        <v>7.92</v>
      </c>
      <c r="I10565">
        <v>18</v>
      </c>
      <c r="J10565">
        <v>0</v>
      </c>
      <c r="K10565" s="13">
        <v>0.39769999999999994</v>
      </c>
      <c r="L10565" s="13">
        <v>7.9199999999999993E-2</v>
      </c>
      <c r="M10565" s="13">
        <v>0.13849999999999998</v>
      </c>
      <c r="N10565" s="13">
        <v>0.18</v>
      </c>
      <c r="O10565" s="13">
        <v>0</v>
      </c>
      <c r="P10565" s="12" t="str">
        <f>LEFT(Tabela2[[#This Row],[Código]],2)</f>
        <v>90</v>
      </c>
    </row>
    <row r="10566" spans="2:16" ht="15" customHeight="1" x14ac:dyDescent="0.25">
      <c r="B10566" s="36" t="str">
        <f>LOOKUP(Tabela2[[#This Row],[RESUMO]],Tabela3[Grupo],Tabela3[Meus produtos])</f>
        <v>Não</v>
      </c>
      <c r="C10566" s="30" t="s">
        <v>9980</v>
      </c>
      <c r="D10566" t="s">
        <v>21238</v>
      </c>
      <c r="E10566" t="s">
        <v>11853</v>
      </c>
      <c r="F10566" s="30" t="s">
        <v>20586</v>
      </c>
      <c r="G10566">
        <v>12.03</v>
      </c>
      <c r="H10566">
        <v>7.92</v>
      </c>
      <c r="I10566">
        <v>12</v>
      </c>
      <c r="J10566">
        <v>0</v>
      </c>
      <c r="K10566" s="13">
        <v>0.31950000000000001</v>
      </c>
      <c r="L10566" s="13">
        <v>7.9199999999999993E-2</v>
      </c>
      <c r="M10566" s="13">
        <v>0.12029999999999999</v>
      </c>
      <c r="N10566" s="13">
        <v>0.12</v>
      </c>
      <c r="O10566" s="13">
        <v>0</v>
      </c>
      <c r="P10566" s="12" t="str">
        <f>LEFT(Tabela2[[#This Row],[Código]],2)</f>
        <v>90</v>
      </c>
    </row>
    <row r="10567" spans="2:16" ht="15" customHeight="1" x14ac:dyDescent="0.25">
      <c r="B10567" s="36" t="str">
        <f>LOOKUP(Tabela2[[#This Row],[RESUMO]],Tabela3[Grupo],Tabela3[Meus produtos])</f>
        <v>Não</v>
      </c>
      <c r="C10567" s="30" t="s">
        <v>9981</v>
      </c>
      <c r="D10567" t="s">
        <v>21238</v>
      </c>
      <c r="E10567" t="s">
        <v>11853</v>
      </c>
      <c r="F10567" s="30" t="s">
        <v>20587</v>
      </c>
      <c r="G10567">
        <v>13.85</v>
      </c>
      <c r="H10567">
        <v>7.92</v>
      </c>
      <c r="I10567">
        <v>18</v>
      </c>
      <c r="J10567">
        <v>0</v>
      </c>
      <c r="K10567" s="13">
        <v>0.39769999999999994</v>
      </c>
      <c r="L10567" s="13">
        <v>7.9199999999999993E-2</v>
      </c>
      <c r="M10567" s="13">
        <v>0.13849999999999998</v>
      </c>
      <c r="N10567" s="13">
        <v>0.18</v>
      </c>
      <c r="O10567" s="13">
        <v>0</v>
      </c>
      <c r="P10567" s="12" t="str">
        <f>LEFT(Tabela2[[#This Row],[Código]],2)</f>
        <v>90</v>
      </c>
    </row>
    <row r="10568" spans="2:16" ht="15" customHeight="1" x14ac:dyDescent="0.25">
      <c r="B10568" s="36" t="str">
        <f>LOOKUP(Tabela2[[#This Row],[RESUMO]],Tabela3[Grupo],Tabela3[Meus produtos])</f>
        <v>Não</v>
      </c>
      <c r="C10568" s="30" t="s">
        <v>9982</v>
      </c>
      <c r="D10568" t="s">
        <v>21238</v>
      </c>
      <c r="E10568" t="s">
        <v>11853</v>
      </c>
      <c r="F10568" s="30" t="s">
        <v>20588</v>
      </c>
      <c r="G10568">
        <v>16.649999999999999</v>
      </c>
      <c r="H10568">
        <v>9.9</v>
      </c>
      <c r="I10568">
        <v>18</v>
      </c>
      <c r="J10568">
        <v>0</v>
      </c>
      <c r="K10568" s="13">
        <v>0.44549999999999995</v>
      </c>
      <c r="L10568" s="13">
        <v>9.9000000000000005E-2</v>
      </c>
      <c r="M10568" s="13">
        <v>0.16649999999999998</v>
      </c>
      <c r="N10568" s="13">
        <v>0.18</v>
      </c>
      <c r="O10568" s="13">
        <v>0</v>
      </c>
      <c r="P10568" s="12" t="str">
        <f>LEFT(Tabela2[[#This Row],[Código]],2)</f>
        <v>91</v>
      </c>
    </row>
    <row r="10569" spans="2:16" ht="15" customHeight="1" x14ac:dyDescent="0.25">
      <c r="B10569" s="36" t="str">
        <f>LOOKUP(Tabela2[[#This Row],[RESUMO]],Tabela3[Grupo],Tabela3[Meus produtos])</f>
        <v>Não</v>
      </c>
      <c r="C10569" s="30" t="s">
        <v>9983</v>
      </c>
      <c r="D10569" t="s">
        <v>21238</v>
      </c>
      <c r="E10569" t="s">
        <v>11853</v>
      </c>
      <c r="F10569" s="30" t="s">
        <v>20589</v>
      </c>
      <c r="G10569">
        <v>16.649999999999999</v>
      </c>
      <c r="H10569">
        <v>9.9</v>
      </c>
      <c r="I10569">
        <v>18</v>
      </c>
      <c r="J10569">
        <v>0</v>
      </c>
      <c r="K10569" s="13">
        <v>0.44549999999999995</v>
      </c>
      <c r="L10569" s="13">
        <v>9.9000000000000005E-2</v>
      </c>
      <c r="M10569" s="13">
        <v>0.16649999999999998</v>
      </c>
      <c r="N10569" s="13">
        <v>0.18</v>
      </c>
      <c r="O10569" s="13">
        <v>0</v>
      </c>
      <c r="P10569" s="12" t="str">
        <f>LEFT(Tabela2[[#This Row],[Código]],2)</f>
        <v>91</v>
      </c>
    </row>
    <row r="10570" spans="2:16" ht="15" customHeight="1" x14ac:dyDescent="0.25">
      <c r="B10570" s="36" t="str">
        <f>LOOKUP(Tabela2[[#This Row],[RESUMO]],Tabela3[Grupo],Tabela3[Meus produtos])</f>
        <v>Não</v>
      </c>
      <c r="C10570" s="30" t="s">
        <v>9984</v>
      </c>
      <c r="D10570" t="s">
        <v>21238</v>
      </c>
      <c r="E10570" t="s">
        <v>11853</v>
      </c>
      <c r="F10570" s="30" t="s">
        <v>20590</v>
      </c>
      <c r="G10570">
        <v>16.649999999999999</v>
      </c>
      <c r="H10570">
        <v>9.9</v>
      </c>
      <c r="I10570">
        <v>18</v>
      </c>
      <c r="J10570">
        <v>0</v>
      </c>
      <c r="K10570" s="13">
        <v>0.44549999999999995</v>
      </c>
      <c r="L10570" s="13">
        <v>9.9000000000000005E-2</v>
      </c>
      <c r="M10570" s="13">
        <v>0.16649999999999998</v>
      </c>
      <c r="N10570" s="13">
        <v>0.18</v>
      </c>
      <c r="O10570" s="13">
        <v>0</v>
      </c>
      <c r="P10570" s="12" t="str">
        <f>LEFT(Tabela2[[#This Row],[Código]],2)</f>
        <v>91</v>
      </c>
    </row>
    <row r="10571" spans="2:16" ht="15" customHeight="1" x14ac:dyDescent="0.25">
      <c r="B10571" s="36" t="str">
        <f>LOOKUP(Tabela2[[#This Row],[RESUMO]],Tabela3[Grupo],Tabela3[Meus produtos])</f>
        <v>Não</v>
      </c>
      <c r="C10571" s="30" t="s">
        <v>9985</v>
      </c>
      <c r="D10571" t="s">
        <v>21238</v>
      </c>
      <c r="E10571" t="s">
        <v>11853</v>
      </c>
      <c r="F10571" s="30" t="s">
        <v>20591</v>
      </c>
      <c r="G10571">
        <v>16.649999999999999</v>
      </c>
      <c r="H10571">
        <v>9.9</v>
      </c>
      <c r="I10571">
        <v>18</v>
      </c>
      <c r="J10571">
        <v>0</v>
      </c>
      <c r="K10571" s="13">
        <v>0.44549999999999995</v>
      </c>
      <c r="L10571" s="13">
        <v>9.9000000000000005E-2</v>
      </c>
      <c r="M10571" s="13">
        <v>0.16649999999999998</v>
      </c>
      <c r="N10571" s="13">
        <v>0.18</v>
      </c>
      <c r="O10571" s="13">
        <v>0</v>
      </c>
      <c r="P10571" s="12" t="str">
        <f>LEFT(Tabela2[[#This Row],[Código]],2)</f>
        <v>91</v>
      </c>
    </row>
    <row r="10572" spans="2:16" ht="15" customHeight="1" x14ac:dyDescent="0.25">
      <c r="B10572" s="36" t="str">
        <f>LOOKUP(Tabela2[[#This Row],[RESUMO]],Tabela3[Grupo],Tabela3[Meus produtos])</f>
        <v>Não</v>
      </c>
      <c r="C10572" s="30" t="s">
        <v>9986</v>
      </c>
      <c r="D10572" t="s">
        <v>21238</v>
      </c>
      <c r="E10572" t="s">
        <v>11853</v>
      </c>
      <c r="F10572" s="30" t="s">
        <v>20592</v>
      </c>
      <c r="G10572">
        <v>16.649999999999999</v>
      </c>
      <c r="H10572">
        <v>9.9</v>
      </c>
      <c r="I10572">
        <v>18</v>
      </c>
      <c r="J10572">
        <v>0</v>
      </c>
      <c r="K10572" s="13">
        <v>0.44549999999999995</v>
      </c>
      <c r="L10572" s="13">
        <v>9.9000000000000005E-2</v>
      </c>
      <c r="M10572" s="13">
        <v>0.16649999999999998</v>
      </c>
      <c r="N10572" s="13">
        <v>0.18</v>
      </c>
      <c r="O10572" s="13">
        <v>0</v>
      </c>
      <c r="P10572" s="12" t="str">
        <f>LEFT(Tabela2[[#This Row],[Código]],2)</f>
        <v>91</v>
      </c>
    </row>
    <row r="10573" spans="2:16" ht="15" customHeight="1" x14ac:dyDescent="0.25">
      <c r="B10573" s="36" t="str">
        <f>LOOKUP(Tabela2[[#This Row],[RESUMO]],Tabela3[Grupo],Tabela3[Meus produtos])</f>
        <v>Não</v>
      </c>
      <c r="C10573" s="30" t="s">
        <v>9987</v>
      </c>
      <c r="D10573" t="s">
        <v>21238</v>
      </c>
      <c r="E10573" t="s">
        <v>11853</v>
      </c>
      <c r="F10573" s="30" t="s">
        <v>20593</v>
      </c>
      <c r="G10573">
        <v>16.649999999999999</v>
      </c>
      <c r="H10573">
        <v>9.9</v>
      </c>
      <c r="I10573">
        <v>18</v>
      </c>
      <c r="J10573">
        <v>0</v>
      </c>
      <c r="K10573" s="13">
        <v>0.44549999999999995</v>
      </c>
      <c r="L10573" s="13">
        <v>9.9000000000000005E-2</v>
      </c>
      <c r="M10573" s="13">
        <v>0.16649999999999998</v>
      </c>
      <c r="N10573" s="13">
        <v>0.18</v>
      </c>
      <c r="O10573" s="13">
        <v>0</v>
      </c>
      <c r="P10573" s="12" t="str">
        <f>LEFT(Tabela2[[#This Row],[Código]],2)</f>
        <v>91</v>
      </c>
    </row>
    <row r="10574" spans="2:16" ht="15" customHeight="1" x14ac:dyDescent="0.25">
      <c r="B10574" s="36" t="str">
        <f>LOOKUP(Tabela2[[#This Row],[RESUMO]],Tabela3[Grupo],Tabela3[Meus produtos])</f>
        <v>Não</v>
      </c>
      <c r="C10574" s="30" t="s">
        <v>9988</v>
      </c>
      <c r="D10574" t="s">
        <v>21238</v>
      </c>
      <c r="E10574" t="s">
        <v>11853</v>
      </c>
      <c r="F10574" s="30" t="s">
        <v>20594</v>
      </c>
      <c r="G10574">
        <v>15.7</v>
      </c>
      <c r="H10574">
        <v>8.9499999999999993</v>
      </c>
      <c r="I10574">
        <v>18</v>
      </c>
      <c r="J10574">
        <v>0</v>
      </c>
      <c r="K10574" s="13">
        <v>0.42649999999999999</v>
      </c>
      <c r="L10574" s="13">
        <v>8.9499999999999996E-2</v>
      </c>
      <c r="M10574" s="13">
        <v>0.157</v>
      </c>
      <c r="N10574" s="13">
        <v>0.18</v>
      </c>
      <c r="O10574" s="13">
        <v>0</v>
      </c>
      <c r="P10574" s="12" t="str">
        <f>LEFT(Tabela2[[#This Row],[Código]],2)</f>
        <v>91</v>
      </c>
    </row>
    <row r="10575" spans="2:16" ht="15" customHeight="1" x14ac:dyDescent="0.25">
      <c r="B10575" s="36" t="str">
        <f>LOOKUP(Tabela2[[#This Row],[RESUMO]],Tabela3[Grupo],Tabela3[Meus produtos])</f>
        <v>Não</v>
      </c>
      <c r="C10575" s="30" t="s">
        <v>9989</v>
      </c>
      <c r="D10575" t="s">
        <v>21238</v>
      </c>
      <c r="E10575" t="s">
        <v>11853</v>
      </c>
      <c r="F10575" s="30" t="s">
        <v>20595</v>
      </c>
      <c r="G10575">
        <v>15.7</v>
      </c>
      <c r="H10575">
        <v>8.9499999999999993</v>
      </c>
      <c r="I10575">
        <v>18</v>
      </c>
      <c r="J10575">
        <v>0</v>
      </c>
      <c r="K10575" s="13">
        <v>0.42649999999999999</v>
      </c>
      <c r="L10575" s="13">
        <v>8.9499999999999996E-2</v>
      </c>
      <c r="M10575" s="13">
        <v>0.157</v>
      </c>
      <c r="N10575" s="13">
        <v>0.18</v>
      </c>
      <c r="O10575" s="13">
        <v>0</v>
      </c>
      <c r="P10575" s="12" t="str">
        <f>LEFT(Tabela2[[#This Row],[Código]],2)</f>
        <v>91</v>
      </c>
    </row>
    <row r="10576" spans="2:16" ht="15" customHeight="1" x14ac:dyDescent="0.25">
      <c r="B10576" s="36" t="str">
        <f>LOOKUP(Tabela2[[#This Row],[RESUMO]],Tabela3[Grupo],Tabela3[Meus produtos])</f>
        <v>Não</v>
      </c>
      <c r="C10576" s="30" t="s">
        <v>9990</v>
      </c>
      <c r="D10576" t="s">
        <v>21238</v>
      </c>
      <c r="E10576" t="s">
        <v>11853</v>
      </c>
      <c r="F10576" s="30" t="s">
        <v>20596</v>
      </c>
      <c r="G10576">
        <v>15.7</v>
      </c>
      <c r="H10576">
        <v>8.9499999999999993</v>
      </c>
      <c r="I10576">
        <v>18</v>
      </c>
      <c r="J10576">
        <v>0</v>
      </c>
      <c r="K10576" s="13">
        <v>0.42649999999999999</v>
      </c>
      <c r="L10576" s="13">
        <v>8.9499999999999996E-2</v>
      </c>
      <c r="M10576" s="13">
        <v>0.157</v>
      </c>
      <c r="N10576" s="13">
        <v>0.18</v>
      </c>
      <c r="O10576" s="13">
        <v>0</v>
      </c>
      <c r="P10576" s="12" t="str">
        <f>LEFT(Tabela2[[#This Row],[Código]],2)</f>
        <v>91</v>
      </c>
    </row>
    <row r="10577" spans="2:16" ht="15" customHeight="1" x14ac:dyDescent="0.25">
      <c r="B10577" s="36" t="str">
        <f>LOOKUP(Tabela2[[#This Row],[RESUMO]],Tabela3[Grupo],Tabela3[Meus produtos])</f>
        <v>Não</v>
      </c>
      <c r="C10577" s="30" t="s">
        <v>9991</v>
      </c>
      <c r="D10577" t="s">
        <v>21238</v>
      </c>
      <c r="E10577" t="s">
        <v>11853</v>
      </c>
      <c r="F10577" s="30" t="s">
        <v>20597</v>
      </c>
      <c r="G10577">
        <v>15.7</v>
      </c>
      <c r="H10577">
        <v>8.9499999999999993</v>
      </c>
      <c r="I10577">
        <v>18</v>
      </c>
      <c r="J10577">
        <v>0</v>
      </c>
      <c r="K10577" s="13">
        <v>0.42649999999999999</v>
      </c>
      <c r="L10577" s="13">
        <v>8.9499999999999996E-2</v>
      </c>
      <c r="M10577" s="13">
        <v>0.157</v>
      </c>
      <c r="N10577" s="13">
        <v>0.18</v>
      </c>
      <c r="O10577" s="13">
        <v>0</v>
      </c>
      <c r="P10577" s="12" t="str">
        <f>LEFT(Tabela2[[#This Row],[Código]],2)</f>
        <v>91</v>
      </c>
    </row>
    <row r="10578" spans="2:16" ht="15" customHeight="1" x14ac:dyDescent="0.25">
      <c r="B10578" s="36" t="str">
        <f>LOOKUP(Tabela2[[#This Row],[RESUMO]],Tabela3[Grupo],Tabela3[Meus produtos])</f>
        <v>Não</v>
      </c>
      <c r="C10578" s="30" t="s">
        <v>9992</v>
      </c>
      <c r="D10578" t="s">
        <v>21238</v>
      </c>
      <c r="E10578" t="s">
        <v>11853</v>
      </c>
      <c r="F10578" s="30" t="s">
        <v>20598</v>
      </c>
      <c r="G10578">
        <v>15.7</v>
      </c>
      <c r="H10578">
        <v>8.9499999999999993</v>
      </c>
      <c r="I10578">
        <v>18</v>
      </c>
      <c r="J10578">
        <v>0</v>
      </c>
      <c r="K10578" s="13">
        <v>0.42649999999999999</v>
      </c>
      <c r="L10578" s="13">
        <v>8.9499999999999996E-2</v>
      </c>
      <c r="M10578" s="13">
        <v>0.157</v>
      </c>
      <c r="N10578" s="13">
        <v>0.18</v>
      </c>
      <c r="O10578" s="13">
        <v>0</v>
      </c>
      <c r="P10578" s="12" t="str">
        <f>LEFT(Tabela2[[#This Row],[Código]],2)</f>
        <v>91</v>
      </c>
    </row>
    <row r="10579" spans="2:16" ht="15" customHeight="1" x14ac:dyDescent="0.25">
      <c r="B10579" s="36" t="str">
        <f>LOOKUP(Tabela2[[#This Row],[RESUMO]],Tabela3[Grupo],Tabela3[Meus produtos])</f>
        <v>Não</v>
      </c>
      <c r="C10579" s="30" t="s">
        <v>9993</v>
      </c>
      <c r="D10579" t="s">
        <v>21238</v>
      </c>
      <c r="E10579" t="s">
        <v>11853</v>
      </c>
      <c r="F10579" s="30" t="s">
        <v>20599</v>
      </c>
      <c r="G10579">
        <v>15.7</v>
      </c>
      <c r="H10579">
        <v>8.9499999999999993</v>
      </c>
      <c r="I10579">
        <v>18</v>
      </c>
      <c r="J10579">
        <v>0</v>
      </c>
      <c r="K10579" s="13">
        <v>0.42649999999999999</v>
      </c>
      <c r="L10579" s="13">
        <v>8.9499999999999996E-2</v>
      </c>
      <c r="M10579" s="13">
        <v>0.157</v>
      </c>
      <c r="N10579" s="13">
        <v>0.18</v>
      </c>
      <c r="O10579" s="13">
        <v>0</v>
      </c>
      <c r="P10579" s="12" t="str">
        <f>LEFT(Tabela2[[#This Row],[Código]],2)</f>
        <v>91</v>
      </c>
    </row>
    <row r="10580" spans="2:16" ht="15" customHeight="1" x14ac:dyDescent="0.25">
      <c r="B10580" s="36" t="str">
        <f>LOOKUP(Tabela2[[#This Row],[RESUMO]],Tabela3[Grupo],Tabela3[Meus produtos])</f>
        <v>Não</v>
      </c>
      <c r="C10580" s="30" t="s">
        <v>9994</v>
      </c>
      <c r="D10580" t="s">
        <v>21238</v>
      </c>
      <c r="E10580" t="s">
        <v>11853</v>
      </c>
      <c r="F10580" s="30" t="s">
        <v>20600</v>
      </c>
      <c r="G10580">
        <v>15.7</v>
      </c>
      <c r="H10580">
        <v>8.9499999999999993</v>
      </c>
      <c r="I10580">
        <v>18</v>
      </c>
      <c r="J10580">
        <v>0</v>
      </c>
      <c r="K10580" s="13">
        <v>0.42649999999999999</v>
      </c>
      <c r="L10580" s="13">
        <v>8.9499999999999996E-2</v>
      </c>
      <c r="M10580" s="13">
        <v>0.157</v>
      </c>
      <c r="N10580" s="13">
        <v>0.18</v>
      </c>
      <c r="O10580" s="13">
        <v>0</v>
      </c>
      <c r="P10580" s="12" t="str">
        <f>LEFT(Tabela2[[#This Row],[Código]],2)</f>
        <v>91</v>
      </c>
    </row>
    <row r="10581" spans="2:16" ht="15" customHeight="1" x14ac:dyDescent="0.25">
      <c r="B10581" s="36" t="str">
        <f>LOOKUP(Tabela2[[#This Row],[RESUMO]],Tabela3[Grupo],Tabela3[Meus produtos])</f>
        <v>Não</v>
      </c>
      <c r="C10581" s="30" t="s">
        <v>9995</v>
      </c>
      <c r="D10581" t="s">
        <v>21238</v>
      </c>
      <c r="E10581" t="s">
        <v>11853</v>
      </c>
      <c r="F10581" s="30" t="s">
        <v>20601</v>
      </c>
      <c r="G10581">
        <v>15.7</v>
      </c>
      <c r="H10581">
        <v>8.9499999999999993</v>
      </c>
      <c r="I10581">
        <v>18</v>
      </c>
      <c r="J10581">
        <v>0</v>
      </c>
      <c r="K10581" s="13">
        <v>0.42649999999999999</v>
      </c>
      <c r="L10581" s="13">
        <v>8.9499999999999996E-2</v>
      </c>
      <c r="M10581" s="13">
        <v>0.157</v>
      </c>
      <c r="N10581" s="13">
        <v>0.18</v>
      </c>
      <c r="O10581" s="13">
        <v>0</v>
      </c>
      <c r="P10581" s="12" t="str">
        <f>LEFT(Tabela2[[#This Row],[Código]],2)</f>
        <v>91</v>
      </c>
    </row>
    <row r="10582" spans="2:16" ht="15" customHeight="1" x14ac:dyDescent="0.25">
      <c r="B10582" s="36" t="str">
        <f>LOOKUP(Tabela2[[#This Row],[RESUMO]],Tabela3[Grupo],Tabela3[Meus produtos])</f>
        <v>Não</v>
      </c>
      <c r="C10582" s="30" t="s">
        <v>9996</v>
      </c>
      <c r="D10582" t="s">
        <v>21238</v>
      </c>
      <c r="E10582" t="s">
        <v>11853</v>
      </c>
      <c r="F10582" s="30" t="s">
        <v>20602</v>
      </c>
      <c r="G10582">
        <v>15.7</v>
      </c>
      <c r="H10582">
        <v>8.9499999999999993</v>
      </c>
      <c r="I10582">
        <v>18</v>
      </c>
      <c r="J10582">
        <v>0</v>
      </c>
      <c r="K10582" s="13">
        <v>0.42649999999999999</v>
      </c>
      <c r="L10582" s="13">
        <v>8.9499999999999996E-2</v>
      </c>
      <c r="M10582" s="13">
        <v>0.157</v>
      </c>
      <c r="N10582" s="13">
        <v>0.18</v>
      </c>
      <c r="O10582" s="13">
        <v>0</v>
      </c>
      <c r="P10582" s="12" t="str">
        <f>LEFT(Tabela2[[#This Row],[Código]],2)</f>
        <v>91</v>
      </c>
    </row>
    <row r="10583" spans="2:16" ht="15" customHeight="1" x14ac:dyDescent="0.25">
      <c r="B10583" s="36" t="str">
        <f>LOOKUP(Tabela2[[#This Row],[RESUMO]],Tabela3[Grupo],Tabela3[Meus produtos])</f>
        <v>Não</v>
      </c>
      <c r="C10583" s="30" t="s">
        <v>9996</v>
      </c>
      <c r="D10583" t="s">
        <v>124</v>
      </c>
      <c r="E10583" t="s">
        <v>11853</v>
      </c>
      <c r="F10583" s="30" t="s">
        <v>21602</v>
      </c>
      <c r="G10583">
        <v>14.67</v>
      </c>
      <c r="H10583">
        <v>7.92</v>
      </c>
      <c r="I10583">
        <v>18</v>
      </c>
      <c r="J10583">
        <v>0</v>
      </c>
      <c r="K10583" s="13">
        <v>0.40589999999999998</v>
      </c>
      <c r="L10583" s="13">
        <v>7.9199999999999993E-2</v>
      </c>
      <c r="M10583" s="13">
        <v>0.1467</v>
      </c>
      <c r="N10583" s="13">
        <v>0.18</v>
      </c>
      <c r="O10583" s="13">
        <v>0</v>
      </c>
      <c r="P10583" s="12" t="str">
        <f>LEFT(Tabela2[[#This Row],[Código]],2)</f>
        <v>91</v>
      </c>
    </row>
    <row r="10584" spans="2:16" ht="15" customHeight="1" x14ac:dyDescent="0.25">
      <c r="B10584" s="36" t="str">
        <f>LOOKUP(Tabela2[[#This Row],[RESUMO]],Tabela3[Grupo],Tabela3[Meus produtos])</f>
        <v>Não</v>
      </c>
      <c r="C10584" s="30" t="s">
        <v>9996</v>
      </c>
      <c r="D10584" t="s">
        <v>127</v>
      </c>
      <c r="E10584" t="s">
        <v>11853</v>
      </c>
      <c r="F10584" s="30" t="s">
        <v>21603</v>
      </c>
      <c r="G10584">
        <v>14.67</v>
      </c>
      <c r="H10584">
        <v>7.92</v>
      </c>
      <c r="I10584">
        <v>18</v>
      </c>
      <c r="J10584">
        <v>0</v>
      </c>
      <c r="K10584" s="13">
        <v>0.40589999999999998</v>
      </c>
      <c r="L10584" s="13">
        <v>7.9199999999999993E-2</v>
      </c>
      <c r="M10584" s="13">
        <v>0.1467</v>
      </c>
      <c r="N10584" s="13">
        <v>0.18</v>
      </c>
      <c r="O10584" s="13">
        <v>0</v>
      </c>
      <c r="P10584" s="12" t="str">
        <f>LEFT(Tabela2[[#This Row],[Código]],2)</f>
        <v>91</v>
      </c>
    </row>
    <row r="10585" spans="2:16" ht="15" customHeight="1" x14ac:dyDescent="0.25">
      <c r="B10585" s="36" t="str">
        <f>LOOKUP(Tabela2[[#This Row],[RESUMO]],Tabela3[Grupo],Tabela3[Meus produtos])</f>
        <v>Não</v>
      </c>
      <c r="C10585" s="30" t="s">
        <v>9997</v>
      </c>
      <c r="D10585" t="s">
        <v>21238</v>
      </c>
      <c r="E10585" t="s">
        <v>11853</v>
      </c>
      <c r="F10585" s="30" t="s">
        <v>20603</v>
      </c>
      <c r="G10585">
        <v>15.7</v>
      </c>
      <c r="H10585">
        <v>8.9499999999999993</v>
      </c>
      <c r="I10585">
        <v>18</v>
      </c>
      <c r="J10585">
        <v>0</v>
      </c>
      <c r="K10585" s="13">
        <v>0.42649999999999999</v>
      </c>
      <c r="L10585" s="13">
        <v>8.9499999999999996E-2</v>
      </c>
      <c r="M10585" s="13">
        <v>0.157</v>
      </c>
      <c r="N10585" s="13">
        <v>0.18</v>
      </c>
      <c r="O10585" s="13">
        <v>0</v>
      </c>
      <c r="P10585" s="12" t="str">
        <f>LEFT(Tabela2[[#This Row],[Código]],2)</f>
        <v>91</v>
      </c>
    </row>
    <row r="10586" spans="2:16" ht="15" customHeight="1" x14ac:dyDescent="0.25">
      <c r="B10586" s="36" t="str">
        <f>LOOKUP(Tabela2[[#This Row],[RESUMO]],Tabela3[Grupo],Tabela3[Meus produtos])</f>
        <v>Não</v>
      </c>
      <c r="C10586" s="30" t="s">
        <v>9998</v>
      </c>
      <c r="D10586" t="s">
        <v>21238</v>
      </c>
      <c r="E10586" t="s">
        <v>11853</v>
      </c>
      <c r="F10586" s="30" t="s">
        <v>20604</v>
      </c>
      <c r="G10586">
        <v>15.7</v>
      </c>
      <c r="H10586">
        <v>8.9499999999999993</v>
      </c>
      <c r="I10586">
        <v>18</v>
      </c>
      <c r="J10586">
        <v>0</v>
      </c>
      <c r="K10586" s="13">
        <v>0.42649999999999999</v>
      </c>
      <c r="L10586" s="13">
        <v>8.9499999999999996E-2</v>
      </c>
      <c r="M10586" s="13">
        <v>0.157</v>
      </c>
      <c r="N10586" s="13">
        <v>0.18</v>
      </c>
      <c r="O10586" s="13">
        <v>0</v>
      </c>
      <c r="P10586" s="12" t="str">
        <f>LEFT(Tabela2[[#This Row],[Código]],2)</f>
        <v>91</v>
      </c>
    </row>
    <row r="10587" spans="2:16" ht="15" customHeight="1" x14ac:dyDescent="0.25">
      <c r="B10587" s="36" t="str">
        <f>LOOKUP(Tabela2[[#This Row],[RESUMO]],Tabela3[Grupo],Tabela3[Meus produtos])</f>
        <v>Não</v>
      </c>
      <c r="C10587" s="30" t="s">
        <v>9999</v>
      </c>
      <c r="D10587" t="s">
        <v>21238</v>
      </c>
      <c r="E10587" t="s">
        <v>11853</v>
      </c>
      <c r="F10587" s="30" t="s">
        <v>20605</v>
      </c>
      <c r="G10587">
        <v>15.7</v>
      </c>
      <c r="H10587">
        <v>8.9499999999999993</v>
      </c>
      <c r="I10587">
        <v>18</v>
      </c>
      <c r="J10587">
        <v>0</v>
      </c>
      <c r="K10587" s="13">
        <v>0.42649999999999999</v>
      </c>
      <c r="L10587" s="13">
        <v>8.9499999999999996E-2</v>
      </c>
      <c r="M10587" s="13">
        <v>0.157</v>
      </c>
      <c r="N10587" s="13">
        <v>0.18</v>
      </c>
      <c r="O10587" s="13">
        <v>0</v>
      </c>
      <c r="P10587" s="12" t="str">
        <f>LEFT(Tabela2[[#This Row],[Código]],2)</f>
        <v>91</v>
      </c>
    </row>
    <row r="10588" spans="2:16" ht="15" customHeight="1" x14ac:dyDescent="0.25">
      <c r="B10588" s="36" t="str">
        <f>LOOKUP(Tabela2[[#This Row],[RESUMO]],Tabela3[Grupo],Tabela3[Meus produtos])</f>
        <v>Não</v>
      </c>
      <c r="C10588" s="30" t="s">
        <v>10000</v>
      </c>
      <c r="D10588" t="s">
        <v>21238</v>
      </c>
      <c r="E10588" t="s">
        <v>11853</v>
      </c>
      <c r="F10588" s="30" t="s">
        <v>20606</v>
      </c>
      <c r="G10588">
        <v>24.55</v>
      </c>
      <c r="H10588">
        <v>17.8</v>
      </c>
      <c r="I10588">
        <v>18</v>
      </c>
      <c r="J10588">
        <v>0</v>
      </c>
      <c r="K10588" s="13">
        <v>0.60349999999999993</v>
      </c>
      <c r="L10588" s="13">
        <v>0.17800000000000002</v>
      </c>
      <c r="M10588" s="13">
        <v>0.2455</v>
      </c>
      <c r="N10588" s="13">
        <v>0.18</v>
      </c>
      <c r="O10588" s="13">
        <v>0</v>
      </c>
      <c r="P10588" s="12" t="str">
        <f>LEFT(Tabela2[[#This Row],[Código]],2)</f>
        <v>91</v>
      </c>
    </row>
    <row r="10589" spans="2:16" ht="15" customHeight="1" x14ac:dyDescent="0.25">
      <c r="B10589" s="36" t="str">
        <f>LOOKUP(Tabela2[[#This Row],[RESUMO]],Tabela3[Grupo],Tabela3[Meus produtos])</f>
        <v>Não</v>
      </c>
      <c r="C10589" s="30" t="s">
        <v>10001</v>
      </c>
      <c r="D10589" t="s">
        <v>21238</v>
      </c>
      <c r="E10589" t="s">
        <v>11853</v>
      </c>
      <c r="F10589" s="30" t="s">
        <v>20607</v>
      </c>
      <c r="G10589">
        <v>15.7</v>
      </c>
      <c r="H10589">
        <v>8.9499999999999993</v>
      </c>
      <c r="I10589">
        <v>18</v>
      </c>
      <c r="J10589">
        <v>0</v>
      </c>
      <c r="K10589" s="13">
        <v>0.42649999999999999</v>
      </c>
      <c r="L10589" s="13">
        <v>8.9499999999999996E-2</v>
      </c>
      <c r="M10589" s="13">
        <v>0.157</v>
      </c>
      <c r="N10589" s="13">
        <v>0.18</v>
      </c>
      <c r="O10589" s="13">
        <v>0</v>
      </c>
      <c r="P10589" s="12" t="str">
        <f>LEFT(Tabela2[[#This Row],[Código]],2)</f>
        <v>91</v>
      </c>
    </row>
    <row r="10590" spans="2:16" ht="15" customHeight="1" x14ac:dyDescent="0.25">
      <c r="B10590" s="36" t="str">
        <f>LOOKUP(Tabela2[[#This Row],[RESUMO]],Tabela3[Grupo],Tabela3[Meus produtos])</f>
        <v>Não</v>
      </c>
      <c r="C10590" s="30" t="s">
        <v>10002</v>
      </c>
      <c r="D10590" t="s">
        <v>21238</v>
      </c>
      <c r="E10590" t="s">
        <v>11853</v>
      </c>
      <c r="F10590" s="30" t="s">
        <v>20608</v>
      </c>
      <c r="G10590">
        <v>15.7</v>
      </c>
      <c r="H10590">
        <v>8.9499999999999993</v>
      </c>
      <c r="I10590">
        <v>18</v>
      </c>
      <c r="J10590">
        <v>0</v>
      </c>
      <c r="K10590" s="13">
        <v>0.42649999999999999</v>
      </c>
      <c r="L10590" s="13">
        <v>8.9499999999999996E-2</v>
      </c>
      <c r="M10590" s="13">
        <v>0.157</v>
      </c>
      <c r="N10590" s="13">
        <v>0.18</v>
      </c>
      <c r="O10590" s="13">
        <v>0</v>
      </c>
      <c r="P10590" s="12" t="str">
        <f>LEFT(Tabela2[[#This Row],[Código]],2)</f>
        <v>91</v>
      </c>
    </row>
    <row r="10591" spans="2:16" ht="15" customHeight="1" x14ac:dyDescent="0.25">
      <c r="B10591" s="36" t="str">
        <f>LOOKUP(Tabela2[[#This Row],[RESUMO]],Tabela3[Grupo],Tabela3[Meus produtos])</f>
        <v>Não</v>
      </c>
      <c r="C10591" s="30" t="s">
        <v>10003</v>
      </c>
      <c r="D10591" t="s">
        <v>21238</v>
      </c>
      <c r="E10591" t="s">
        <v>11853</v>
      </c>
      <c r="F10591" s="30" t="s">
        <v>20609</v>
      </c>
      <c r="G10591">
        <v>15.7</v>
      </c>
      <c r="H10591">
        <v>8.9499999999999993</v>
      </c>
      <c r="I10591">
        <v>18</v>
      </c>
      <c r="J10591">
        <v>0</v>
      </c>
      <c r="K10591" s="13">
        <v>0.42649999999999999</v>
      </c>
      <c r="L10591" s="13">
        <v>8.9499999999999996E-2</v>
      </c>
      <c r="M10591" s="13">
        <v>0.157</v>
      </c>
      <c r="N10591" s="13">
        <v>0.18</v>
      </c>
      <c r="O10591" s="13">
        <v>0</v>
      </c>
      <c r="P10591" s="12" t="str">
        <f>LEFT(Tabela2[[#This Row],[Código]],2)</f>
        <v>91</v>
      </c>
    </row>
    <row r="10592" spans="2:16" ht="15" customHeight="1" x14ac:dyDescent="0.25">
      <c r="B10592" s="36" t="str">
        <f>LOOKUP(Tabela2[[#This Row],[RESUMO]],Tabela3[Grupo],Tabela3[Meus produtos])</f>
        <v>Não</v>
      </c>
      <c r="C10592" s="30" t="s">
        <v>10004</v>
      </c>
      <c r="D10592" t="s">
        <v>21238</v>
      </c>
      <c r="E10592" t="s">
        <v>11853</v>
      </c>
      <c r="F10592" s="30" t="s">
        <v>20610</v>
      </c>
      <c r="G10592">
        <v>15.7</v>
      </c>
      <c r="H10592">
        <v>8.9499999999999993</v>
      </c>
      <c r="I10592">
        <v>18</v>
      </c>
      <c r="J10592">
        <v>0</v>
      </c>
      <c r="K10592" s="13">
        <v>0.42649999999999999</v>
      </c>
      <c r="L10592" s="13">
        <v>8.9499999999999996E-2</v>
      </c>
      <c r="M10592" s="13">
        <v>0.157</v>
      </c>
      <c r="N10592" s="13">
        <v>0.18</v>
      </c>
      <c r="O10592" s="13">
        <v>0</v>
      </c>
      <c r="P10592" s="12" t="str">
        <f>LEFT(Tabela2[[#This Row],[Código]],2)</f>
        <v>91</v>
      </c>
    </row>
    <row r="10593" spans="2:16" ht="15" customHeight="1" x14ac:dyDescent="0.25">
      <c r="B10593" s="36" t="str">
        <f>LOOKUP(Tabela2[[#This Row],[RESUMO]],Tabela3[Grupo],Tabela3[Meus produtos])</f>
        <v>Não</v>
      </c>
      <c r="C10593" s="30" t="s">
        <v>10005</v>
      </c>
      <c r="D10593" t="s">
        <v>21238</v>
      </c>
      <c r="E10593" t="s">
        <v>11853</v>
      </c>
      <c r="F10593" s="30" t="s">
        <v>20611</v>
      </c>
      <c r="G10593">
        <v>15.7</v>
      </c>
      <c r="H10593">
        <v>8.9499999999999993</v>
      </c>
      <c r="I10593">
        <v>18</v>
      </c>
      <c r="J10593">
        <v>0</v>
      </c>
      <c r="K10593" s="13">
        <v>0.42649999999999999</v>
      </c>
      <c r="L10593" s="13">
        <v>8.9499999999999996E-2</v>
      </c>
      <c r="M10593" s="13">
        <v>0.157</v>
      </c>
      <c r="N10593" s="13">
        <v>0.18</v>
      </c>
      <c r="O10593" s="13">
        <v>0</v>
      </c>
      <c r="P10593" s="11" t="str">
        <f>LEFT(Tabela2[[#This Row],[Código]],3)</f>
        <v>910</v>
      </c>
    </row>
    <row r="10594" spans="2:16" ht="15" customHeight="1" x14ac:dyDescent="0.25">
      <c r="B10594" s="36" t="str">
        <f>LOOKUP(Tabela2[[#This Row],[RESUMO]],Tabela3[Grupo],Tabela3[Meus produtos])</f>
        <v>Não</v>
      </c>
      <c r="C10594" s="30" t="s">
        <v>10006</v>
      </c>
      <c r="D10594" t="s">
        <v>21238</v>
      </c>
      <c r="E10594" t="s">
        <v>11853</v>
      </c>
      <c r="F10594" s="30" t="s">
        <v>20612</v>
      </c>
      <c r="G10594">
        <v>15.7</v>
      </c>
      <c r="H10594">
        <v>8.9499999999999993</v>
      </c>
      <c r="I10594">
        <v>18</v>
      </c>
      <c r="J10594">
        <v>0</v>
      </c>
      <c r="K10594" s="13">
        <v>0.42649999999999999</v>
      </c>
      <c r="L10594" s="13">
        <v>8.9499999999999996E-2</v>
      </c>
      <c r="M10594" s="13">
        <v>0.157</v>
      </c>
      <c r="N10594" s="13">
        <v>0.18</v>
      </c>
      <c r="O10594" s="13">
        <v>0</v>
      </c>
      <c r="P10594" s="11" t="str">
        <f>LEFT(Tabela2[[#This Row],[Código]],3)</f>
        <v>910</v>
      </c>
    </row>
    <row r="10595" spans="2:16" ht="15" customHeight="1" x14ac:dyDescent="0.25">
      <c r="B10595" s="36" t="str">
        <f>LOOKUP(Tabela2[[#This Row],[RESUMO]],Tabela3[Grupo],Tabela3[Meus produtos])</f>
        <v>Não</v>
      </c>
      <c r="C10595" s="30" t="s">
        <v>10007</v>
      </c>
      <c r="D10595" t="s">
        <v>21238</v>
      </c>
      <c r="E10595" t="s">
        <v>11853</v>
      </c>
      <c r="F10595" s="30" t="s">
        <v>20613</v>
      </c>
      <c r="G10595">
        <v>14.67</v>
      </c>
      <c r="H10595">
        <v>7.92</v>
      </c>
      <c r="I10595">
        <v>18</v>
      </c>
      <c r="J10595">
        <v>0</v>
      </c>
      <c r="K10595" s="13">
        <v>0.40589999999999998</v>
      </c>
      <c r="L10595" s="13">
        <v>7.9199999999999993E-2</v>
      </c>
      <c r="M10595" s="13">
        <v>0.1467</v>
      </c>
      <c r="N10595" s="13">
        <v>0.18</v>
      </c>
      <c r="O10595" s="13">
        <v>0</v>
      </c>
      <c r="P10595" s="11" t="str">
        <f>LEFT(Tabela2[[#This Row],[Código]],3)</f>
        <v>910</v>
      </c>
    </row>
    <row r="10596" spans="2:16" ht="15" customHeight="1" x14ac:dyDescent="0.25">
      <c r="B10596" s="36" t="str">
        <f>LOOKUP(Tabela2[[#This Row],[RESUMO]],Tabela3[Grupo],Tabela3[Meus produtos])</f>
        <v>Não</v>
      </c>
      <c r="C10596" s="30" t="s">
        <v>10008</v>
      </c>
      <c r="D10596" t="s">
        <v>21238</v>
      </c>
      <c r="E10596" t="s">
        <v>11853</v>
      </c>
      <c r="F10596" s="30" t="s">
        <v>20614</v>
      </c>
      <c r="G10596">
        <v>14.67</v>
      </c>
      <c r="H10596">
        <v>7.92</v>
      </c>
      <c r="I10596">
        <v>18</v>
      </c>
      <c r="J10596">
        <v>0</v>
      </c>
      <c r="K10596" s="13">
        <v>0.40589999999999998</v>
      </c>
      <c r="L10596" s="13">
        <v>7.9199999999999993E-2</v>
      </c>
      <c r="M10596" s="13">
        <v>0.1467</v>
      </c>
      <c r="N10596" s="13">
        <v>0.18</v>
      </c>
      <c r="O10596" s="13">
        <v>0</v>
      </c>
      <c r="P10596" s="11" t="str">
        <f>LEFT(Tabela2[[#This Row],[Código]],3)</f>
        <v>910</v>
      </c>
    </row>
    <row r="10597" spans="2:16" ht="15" customHeight="1" x14ac:dyDescent="0.25">
      <c r="B10597" s="36" t="str">
        <f>LOOKUP(Tabela2[[#This Row],[RESUMO]],Tabela3[Grupo],Tabela3[Meus produtos])</f>
        <v>Não</v>
      </c>
      <c r="C10597" s="30" t="s">
        <v>10009</v>
      </c>
      <c r="D10597" t="s">
        <v>21238</v>
      </c>
      <c r="E10597" t="s">
        <v>11853</v>
      </c>
      <c r="F10597" s="30" t="s">
        <v>20615</v>
      </c>
      <c r="G10597">
        <v>20.76</v>
      </c>
      <c r="H10597">
        <v>10.59</v>
      </c>
      <c r="I10597">
        <v>18</v>
      </c>
      <c r="J10597">
        <v>0</v>
      </c>
      <c r="K10597" s="13">
        <v>0.49349999999999999</v>
      </c>
      <c r="L10597" s="13">
        <v>0.10589999999999999</v>
      </c>
      <c r="M10597" s="13">
        <v>0.20760000000000001</v>
      </c>
      <c r="N10597" s="13">
        <v>0.18</v>
      </c>
      <c r="O10597" s="13">
        <v>0</v>
      </c>
      <c r="P10597" s="11" t="str">
        <f>LEFT(Tabela2[[#This Row],[Código]],3)</f>
        <v>910</v>
      </c>
    </row>
    <row r="10598" spans="2:16" ht="15" customHeight="1" x14ac:dyDescent="0.25">
      <c r="B10598" s="36" t="str">
        <f>LOOKUP(Tabela2[[#This Row],[RESUMO]],Tabela3[Grupo],Tabela3[Meus produtos])</f>
        <v>Não</v>
      </c>
      <c r="C10598" s="30" t="s">
        <v>10010</v>
      </c>
      <c r="D10598" t="s">
        <v>21238</v>
      </c>
      <c r="E10598" t="s">
        <v>11853</v>
      </c>
      <c r="F10598" s="30" t="s">
        <v>20616</v>
      </c>
      <c r="G10598">
        <v>20.76</v>
      </c>
      <c r="H10598">
        <v>10.59</v>
      </c>
      <c r="I10598">
        <v>18</v>
      </c>
      <c r="J10598">
        <v>0</v>
      </c>
      <c r="K10598" s="13">
        <v>0.49349999999999999</v>
      </c>
      <c r="L10598" s="13">
        <v>0.10589999999999999</v>
      </c>
      <c r="M10598" s="13">
        <v>0.20760000000000001</v>
      </c>
      <c r="N10598" s="13">
        <v>0.18</v>
      </c>
      <c r="O10598" s="13">
        <v>0</v>
      </c>
      <c r="P10598" s="11" t="str">
        <f>LEFT(Tabela2[[#This Row],[Código]],3)</f>
        <v>910</v>
      </c>
    </row>
    <row r="10599" spans="2:16" ht="15" customHeight="1" x14ac:dyDescent="0.25">
      <c r="B10599" s="36" t="str">
        <f>LOOKUP(Tabela2[[#This Row],[RESUMO]],Tabela3[Grupo],Tabela3[Meus produtos])</f>
        <v>Não</v>
      </c>
      <c r="C10599" s="30" t="s">
        <v>10011</v>
      </c>
      <c r="D10599" t="s">
        <v>21238</v>
      </c>
      <c r="E10599" t="s">
        <v>11853</v>
      </c>
      <c r="F10599" s="30" t="s">
        <v>20617</v>
      </c>
      <c r="G10599">
        <v>15.3</v>
      </c>
      <c r="H10599">
        <v>8.9499999999999993</v>
      </c>
      <c r="I10599">
        <v>18</v>
      </c>
      <c r="J10599">
        <v>0</v>
      </c>
      <c r="K10599" s="13">
        <v>0.42249999999999999</v>
      </c>
      <c r="L10599" s="13">
        <v>8.9499999999999996E-2</v>
      </c>
      <c r="M10599" s="13">
        <v>0.153</v>
      </c>
      <c r="N10599" s="13">
        <v>0.18</v>
      </c>
      <c r="O10599" s="13">
        <v>0</v>
      </c>
      <c r="P10599" s="11" t="str">
        <f>LEFT(Tabela2[[#This Row],[Código]],3)</f>
        <v>910</v>
      </c>
    </row>
    <row r="10600" spans="2:16" ht="15" customHeight="1" x14ac:dyDescent="0.25">
      <c r="B10600" s="36" t="str">
        <f>LOOKUP(Tabela2[[#This Row],[RESUMO]],Tabela3[Grupo],Tabela3[Meus produtos])</f>
        <v>Não</v>
      </c>
      <c r="C10600" s="30" t="s">
        <v>10012</v>
      </c>
      <c r="D10600" t="s">
        <v>21238</v>
      </c>
      <c r="E10600" t="s">
        <v>11853</v>
      </c>
      <c r="F10600" s="30" t="s">
        <v>20618</v>
      </c>
      <c r="G10600">
        <v>15.3</v>
      </c>
      <c r="H10600">
        <v>8.9499999999999993</v>
      </c>
      <c r="I10600">
        <v>18</v>
      </c>
      <c r="J10600">
        <v>0</v>
      </c>
      <c r="K10600" s="13">
        <v>0.42249999999999999</v>
      </c>
      <c r="L10600" s="13">
        <v>8.9499999999999996E-2</v>
      </c>
      <c r="M10600" s="13">
        <v>0.153</v>
      </c>
      <c r="N10600" s="13">
        <v>0.18</v>
      </c>
      <c r="O10600" s="13">
        <v>0</v>
      </c>
      <c r="P10600" s="11" t="str">
        <f>LEFT(Tabela2[[#This Row],[Código]],3)</f>
        <v>910</v>
      </c>
    </row>
    <row r="10601" spans="2:16" ht="15" customHeight="1" x14ac:dyDescent="0.25">
      <c r="B10601" s="36" t="str">
        <f>LOOKUP(Tabela2[[#This Row],[RESUMO]],Tabela3[Grupo],Tabela3[Meus produtos])</f>
        <v>Não</v>
      </c>
      <c r="C10601" s="30" t="s">
        <v>10013</v>
      </c>
      <c r="D10601" t="s">
        <v>21238</v>
      </c>
      <c r="E10601" t="s">
        <v>11853</v>
      </c>
      <c r="F10601" s="30" t="s">
        <v>20619</v>
      </c>
      <c r="G10601">
        <v>15.3</v>
      </c>
      <c r="H10601">
        <v>8.9499999999999993</v>
      </c>
      <c r="I10601">
        <v>18</v>
      </c>
      <c r="J10601">
        <v>0</v>
      </c>
      <c r="K10601" s="13">
        <v>0.42249999999999999</v>
      </c>
      <c r="L10601" s="13">
        <v>8.9499999999999996E-2</v>
      </c>
      <c r="M10601" s="13">
        <v>0.153</v>
      </c>
      <c r="N10601" s="13">
        <v>0.18</v>
      </c>
      <c r="O10601" s="13">
        <v>0</v>
      </c>
      <c r="P10601" s="11" t="str">
        <f>LEFT(Tabela2[[#This Row],[Código]],3)</f>
        <v>910</v>
      </c>
    </row>
    <row r="10602" spans="2:16" ht="15" customHeight="1" x14ac:dyDescent="0.25">
      <c r="B10602" s="36" t="str">
        <f>LOOKUP(Tabela2[[#This Row],[RESUMO]],Tabela3[Grupo],Tabela3[Meus produtos])</f>
        <v>Não</v>
      </c>
      <c r="C10602" s="30" t="s">
        <v>10014</v>
      </c>
      <c r="D10602" t="s">
        <v>21238</v>
      </c>
      <c r="E10602" t="s">
        <v>11853</v>
      </c>
      <c r="F10602" s="30" t="s">
        <v>20620</v>
      </c>
      <c r="G10602">
        <v>15.3</v>
      </c>
      <c r="H10602">
        <v>8.9499999999999993</v>
      </c>
      <c r="I10602">
        <v>18</v>
      </c>
      <c r="J10602">
        <v>0</v>
      </c>
      <c r="K10602" s="29">
        <v>0.42249999999999999</v>
      </c>
      <c r="L10602" s="13">
        <v>8.9499999999999996E-2</v>
      </c>
      <c r="M10602" s="13">
        <v>0.153</v>
      </c>
      <c r="N10602" s="13">
        <v>0.18</v>
      </c>
      <c r="O10602" s="13">
        <v>0</v>
      </c>
      <c r="P10602" s="11" t="str">
        <f>LEFT(Tabela2[[#This Row],[Código]],3)</f>
        <v>910</v>
      </c>
    </row>
    <row r="10603" spans="2:16" ht="15" customHeight="1" x14ac:dyDescent="0.25">
      <c r="B10603" s="36" t="str">
        <f>LOOKUP(Tabela2[[#This Row],[RESUMO]],Tabela3[Grupo],Tabela3[Meus produtos])</f>
        <v>Não</v>
      </c>
      <c r="C10603" s="30" t="s">
        <v>10015</v>
      </c>
      <c r="D10603" t="s">
        <v>21238</v>
      </c>
      <c r="E10603" t="s">
        <v>11853</v>
      </c>
      <c r="F10603" s="30" t="s">
        <v>20621</v>
      </c>
      <c r="G10603">
        <v>15.3</v>
      </c>
      <c r="H10603">
        <v>8.9499999999999993</v>
      </c>
      <c r="I10603">
        <v>18</v>
      </c>
      <c r="J10603">
        <v>0</v>
      </c>
      <c r="K10603" s="29">
        <v>0.42249999999999999</v>
      </c>
      <c r="L10603" s="13">
        <v>8.9499999999999996E-2</v>
      </c>
      <c r="M10603" s="13">
        <v>0.153</v>
      </c>
      <c r="N10603" s="13">
        <v>0.18</v>
      </c>
      <c r="O10603" s="13">
        <v>0</v>
      </c>
      <c r="P10603" s="11" t="str">
        <f>LEFT(Tabela2[[#This Row],[Código]],3)</f>
        <v>910</v>
      </c>
    </row>
    <row r="10604" spans="2:16" ht="15" customHeight="1" x14ac:dyDescent="0.25">
      <c r="B10604" s="36" t="str">
        <f>LOOKUP(Tabela2[[#This Row],[RESUMO]],Tabela3[Grupo],Tabela3[Meus produtos])</f>
        <v>Não</v>
      </c>
      <c r="C10604" s="30" t="s">
        <v>10016</v>
      </c>
      <c r="D10604" t="s">
        <v>21238</v>
      </c>
      <c r="E10604" t="s">
        <v>11853</v>
      </c>
      <c r="F10604" s="30" t="s">
        <v>20622</v>
      </c>
      <c r="G10604">
        <v>15.3</v>
      </c>
      <c r="H10604">
        <v>8.9499999999999993</v>
      </c>
      <c r="I10604">
        <v>18</v>
      </c>
      <c r="J10604">
        <v>0</v>
      </c>
      <c r="K10604" s="29">
        <v>0.42249999999999999</v>
      </c>
      <c r="L10604" s="13">
        <v>8.9499999999999996E-2</v>
      </c>
      <c r="M10604" s="13">
        <v>0.153</v>
      </c>
      <c r="N10604" s="13">
        <v>0.18</v>
      </c>
      <c r="O10604" s="13">
        <v>0</v>
      </c>
      <c r="P10604" s="11" t="str">
        <f>LEFT(Tabela2[[#This Row],[Código]],3)</f>
        <v>910</v>
      </c>
    </row>
    <row r="10605" spans="2:16" ht="15" customHeight="1" x14ac:dyDescent="0.25">
      <c r="B10605" s="36" t="str">
        <f>LOOKUP(Tabela2[[#This Row],[RESUMO]],Tabela3[Grupo],Tabela3[Meus produtos])</f>
        <v>Não</v>
      </c>
      <c r="C10605" s="30" t="s">
        <v>10017</v>
      </c>
      <c r="D10605" t="s">
        <v>21238</v>
      </c>
      <c r="E10605" t="s">
        <v>11853</v>
      </c>
      <c r="F10605" s="30" t="s">
        <v>20623</v>
      </c>
      <c r="G10605">
        <v>15.3</v>
      </c>
      <c r="H10605">
        <v>8.9499999999999993</v>
      </c>
      <c r="I10605">
        <v>18</v>
      </c>
      <c r="J10605">
        <v>0</v>
      </c>
      <c r="K10605" s="29">
        <v>0.42249999999999999</v>
      </c>
      <c r="L10605" s="13">
        <v>8.9499999999999996E-2</v>
      </c>
      <c r="M10605" s="13">
        <v>0.153</v>
      </c>
      <c r="N10605" s="13">
        <v>0.18</v>
      </c>
      <c r="O10605" s="13">
        <v>0</v>
      </c>
      <c r="P10605" s="11" t="str">
        <f>LEFT(Tabela2[[#This Row],[Código]],3)</f>
        <v>910</v>
      </c>
    </row>
    <row r="10606" spans="2:16" ht="15" customHeight="1" x14ac:dyDescent="0.25">
      <c r="B10606" s="36" t="str">
        <f>LOOKUP(Tabela2[[#This Row],[RESUMO]],Tabela3[Grupo],Tabela3[Meus produtos])</f>
        <v>Não</v>
      </c>
      <c r="C10606" s="30" t="s">
        <v>10018</v>
      </c>
      <c r="D10606" t="s">
        <v>21238</v>
      </c>
      <c r="E10606" t="s">
        <v>11853</v>
      </c>
      <c r="F10606" s="30" t="s">
        <v>20624</v>
      </c>
      <c r="G10606">
        <v>15.3</v>
      </c>
      <c r="H10606">
        <v>8.9499999999999993</v>
      </c>
      <c r="I10606">
        <v>18</v>
      </c>
      <c r="J10606">
        <v>0</v>
      </c>
      <c r="K10606" s="29">
        <v>0.42249999999999999</v>
      </c>
      <c r="L10606" s="13">
        <v>8.9499999999999996E-2</v>
      </c>
      <c r="M10606" s="13">
        <v>0.153</v>
      </c>
      <c r="N10606" s="13">
        <v>0.18</v>
      </c>
      <c r="O10606" s="13">
        <v>0</v>
      </c>
      <c r="P10606" s="11" t="str">
        <f>LEFT(Tabela2[[#This Row],[Código]],3)</f>
        <v>910</v>
      </c>
    </row>
    <row r="10607" spans="2:16" ht="15" customHeight="1" x14ac:dyDescent="0.25">
      <c r="B10607" s="36" t="str">
        <f>LOOKUP(Tabela2[[#This Row],[RESUMO]],Tabela3[Grupo],Tabela3[Meus produtos])</f>
        <v>Não</v>
      </c>
      <c r="C10607" s="30" t="s">
        <v>10019</v>
      </c>
      <c r="D10607" t="s">
        <v>21238</v>
      </c>
      <c r="E10607" t="s">
        <v>11853</v>
      </c>
      <c r="F10607" s="30" t="s">
        <v>20625</v>
      </c>
      <c r="G10607">
        <v>15.3</v>
      </c>
      <c r="H10607">
        <v>8.9499999999999993</v>
      </c>
      <c r="I10607">
        <v>18</v>
      </c>
      <c r="J10607">
        <v>0</v>
      </c>
      <c r="K10607" s="29">
        <v>0.42249999999999999</v>
      </c>
      <c r="L10607" s="13">
        <v>8.9499999999999996E-2</v>
      </c>
      <c r="M10607" s="13">
        <v>0.153</v>
      </c>
      <c r="N10607" s="13">
        <v>0.18</v>
      </c>
      <c r="O10607" s="13">
        <v>0</v>
      </c>
      <c r="P10607" s="11" t="str">
        <f>LEFT(Tabela2[[#This Row],[Código]],3)</f>
        <v>911</v>
      </c>
    </row>
    <row r="10608" spans="2:16" ht="15" customHeight="1" x14ac:dyDescent="0.25">
      <c r="B10608" s="36" t="str">
        <f>LOOKUP(Tabela2[[#This Row],[RESUMO]],Tabela3[Grupo],Tabela3[Meus produtos])</f>
        <v>Não</v>
      </c>
      <c r="C10608" s="30" t="s">
        <v>10020</v>
      </c>
      <c r="D10608" t="s">
        <v>21238</v>
      </c>
      <c r="E10608" t="s">
        <v>11853</v>
      </c>
      <c r="F10608" s="30" t="s">
        <v>20626</v>
      </c>
      <c r="G10608">
        <v>15.3</v>
      </c>
      <c r="H10608">
        <v>8.9499999999999993</v>
      </c>
      <c r="I10608">
        <v>18</v>
      </c>
      <c r="J10608">
        <v>0</v>
      </c>
      <c r="K10608" s="29">
        <v>0.42249999999999999</v>
      </c>
      <c r="L10608" s="13">
        <v>8.9499999999999996E-2</v>
      </c>
      <c r="M10608" s="13">
        <v>0.153</v>
      </c>
      <c r="N10608" s="13">
        <v>0.18</v>
      </c>
      <c r="O10608" s="13">
        <v>0</v>
      </c>
      <c r="P10608" s="11" t="str">
        <f>LEFT(Tabela2[[#This Row],[Código]],3)</f>
        <v>911</v>
      </c>
    </row>
    <row r="10609" spans="2:16" ht="15" customHeight="1" x14ac:dyDescent="0.25">
      <c r="B10609" s="36" t="str">
        <f>LOOKUP(Tabela2[[#This Row],[RESUMO]],Tabela3[Grupo],Tabela3[Meus produtos])</f>
        <v>Não</v>
      </c>
      <c r="C10609" s="30" t="s">
        <v>10021</v>
      </c>
      <c r="D10609" t="s">
        <v>21238</v>
      </c>
      <c r="E10609" t="s">
        <v>11853</v>
      </c>
      <c r="F10609" s="30" t="s">
        <v>20627</v>
      </c>
      <c r="G10609">
        <v>15.3</v>
      </c>
      <c r="H10609">
        <v>8.9499999999999993</v>
      </c>
      <c r="I10609">
        <v>18</v>
      </c>
      <c r="J10609">
        <v>0</v>
      </c>
      <c r="K10609" s="29">
        <v>0.42249999999999999</v>
      </c>
      <c r="L10609" s="13">
        <v>8.9499999999999996E-2</v>
      </c>
      <c r="M10609" s="13">
        <v>0.153</v>
      </c>
      <c r="N10609" s="13">
        <v>0.18</v>
      </c>
      <c r="O10609" s="13">
        <v>0</v>
      </c>
      <c r="P10609" s="11" t="str">
        <f>LEFT(Tabela2[[#This Row],[Código]],3)</f>
        <v>911</v>
      </c>
    </row>
    <row r="10610" spans="2:16" ht="15" customHeight="1" x14ac:dyDescent="0.25">
      <c r="B10610" s="36" t="str">
        <f>LOOKUP(Tabela2[[#This Row],[RESUMO]],Tabela3[Grupo],Tabela3[Meus produtos])</f>
        <v>Não</v>
      </c>
      <c r="C10610" s="30" t="s">
        <v>10022</v>
      </c>
      <c r="D10610" t="s">
        <v>21238</v>
      </c>
      <c r="E10610" t="s">
        <v>11853</v>
      </c>
      <c r="F10610" s="30" t="s">
        <v>20628</v>
      </c>
      <c r="G10610">
        <v>15.3</v>
      </c>
      <c r="H10610">
        <v>8.9499999999999993</v>
      </c>
      <c r="I10610">
        <v>18</v>
      </c>
      <c r="J10610">
        <v>0</v>
      </c>
      <c r="K10610" s="29">
        <v>0.42249999999999999</v>
      </c>
      <c r="L10610" s="13">
        <v>8.9499999999999996E-2</v>
      </c>
      <c r="M10610" s="13">
        <v>0.153</v>
      </c>
      <c r="N10610" s="13">
        <v>0.18</v>
      </c>
      <c r="O10610" s="13">
        <v>0</v>
      </c>
      <c r="P10610" s="11" t="str">
        <f>LEFT(Tabela2[[#This Row],[Código]],3)</f>
        <v>911</v>
      </c>
    </row>
    <row r="10611" spans="2:16" ht="15" customHeight="1" x14ac:dyDescent="0.25">
      <c r="B10611" s="36" t="str">
        <f>LOOKUP(Tabela2[[#This Row],[RESUMO]],Tabela3[Grupo],Tabela3[Meus produtos])</f>
        <v>Não</v>
      </c>
      <c r="C10611" s="30" t="s">
        <v>10023</v>
      </c>
      <c r="D10611" t="s">
        <v>21238</v>
      </c>
      <c r="E10611" t="s">
        <v>11853</v>
      </c>
      <c r="F10611" s="30" t="s">
        <v>20629</v>
      </c>
      <c r="G10611">
        <v>15.3</v>
      </c>
      <c r="H10611">
        <v>8.9499999999999993</v>
      </c>
      <c r="I10611">
        <v>18</v>
      </c>
      <c r="J10611">
        <v>0</v>
      </c>
      <c r="K10611" s="29">
        <v>0.42249999999999999</v>
      </c>
      <c r="L10611" s="13">
        <v>8.9499999999999996E-2</v>
      </c>
      <c r="M10611" s="13">
        <v>0.153</v>
      </c>
      <c r="N10611" s="13">
        <v>0.18</v>
      </c>
      <c r="O10611" s="13">
        <v>0</v>
      </c>
      <c r="P10611" s="11" t="str">
        <f>LEFT(Tabela2[[#This Row],[Código]],3)</f>
        <v>911</v>
      </c>
    </row>
    <row r="10612" spans="2:16" ht="15" customHeight="1" x14ac:dyDescent="0.25">
      <c r="B10612" s="36" t="str">
        <f>LOOKUP(Tabela2[[#This Row],[RESUMO]],Tabela3[Grupo],Tabela3[Meus produtos])</f>
        <v>Não</v>
      </c>
      <c r="C10612" s="30" t="s">
        <v>10024</v>
      </c>
      <c r="D10612" t="s">
        <v>21238</v>
      </c>
      <c r="E10612" t="s">
        <v>11853</v>
      </c>
      <c r="F10612" s="30" t="s">
        <v>20630</v>
      </c>
      <c r="G10612">
        <v>15.3</v>
      </c>
      <c r="H10612">
        <v>8.9499999999999993</v>
      </c>
      <c r="I10612">
        <v>18</v>
      </c>
      <c r="J10612">
        <v>0</v>
      </c>
      <c r="K10612" s="29">
        <v>0.42249999999999999</v>
      </c>
      <c r="L10612" s="13">
        <v>8.9499999999999996E-2</v>
      </c>
      <c r="M10612" s="13">
        <v>0.153</v>
      </c>
      <c r="N10612" s="13">
        <v>0.18</v>
      </c>
      <c r="O10612" s="13">
        <v>0</v>
      </c>
      <c r="P10612" s="11" t="str">
        <f>LEFT(Tabela2[[#This Row],[Código]],3)</f>
        <v>911</v>
      </c>
    </row>
    <row r="10613" spans="2:16" ht="15" customHeight="1" x14ac:dyDescent="0.25">
      <c r="B10613" s="36" t="str">
        <f>LOOKUP(Tabela2[[#This Row],[RESUMO]],Tabela3[Grupo],Tabela3[Meus produtos])</f>
        <v>Não</v>
      </c>
      <c r="C10613" s="30" t="s">
        <v>10025</v>
      </c>
      <c r="D10613" t="s">
        <v>21238</v>
      </c>
      <c r="E10613" t="s">
        <v>11853</v>
      </c>
      <c r="F10613" s="30" t="s">
        <v>20631</v>
      </c>
      <c r="G10613">
        <v>15.3</v>
      </c>
      <c r="H10613">
        <v>8.9499999999999993</v>
      </c>
      <c r="I10613">
        <v>18</v>
      </c>
      <c r="J10613">
        <v>0</v>
      </c>
      <c r="K10613" s="29">
        <v>0.42249999999999999</v>
      </c>
      <c r="L10613" s="13">
        <v>8.9499999999999996E-2</v>
      </c>
      <c r="M10613" s="13">
        <v>0.153</v>
      </c>
      <c r="N10613" s="13">
        <v>0.18</v>
      </c>
      <c r="O10613" s="13">
        <v>0</v>
      </c>
      <c r="P10613" s="11" t="str">
        <f>LEFT(Tabela2[[#This Row],[Código]],3)</f>
        <v>911</v>
      </c>
    </row>
    <row r="10614" spans="2:16" ht="15" customHeight="1" x14ac:dyDescent="0.25">
      <c r="B10614" s="36" t="str">
        <f>LOOKUP(Tabela2[[#This Row],[RESUMO]],Tabela3[Grupo],Tabela3[Meus produtos])</f>
        <v>Não</v>
      </c>
      <c r="C10614" s="30" t="s">
        <v>10026</v>
      </c>
      <c r="D10614" t="s">
        <v>21238</v>
      </c>
      <c r="E10614" t="s">
        <v>11853</v>
      </c>
      <c r="F10614" s="30" t="s">
        <v>20632</v>
      </c>
      <c r="G10614">
        <v>15.3</v>
      </c>
      <c r="H10614">
        <v>8.9499999999999993</v>
      </c>
      <c r="I10614">
        <v>18</v>
      </c>
      <c r="J10614">
        <v>0</v>
      </c>
      <c r="K10614" s="29">
        <v>0.42249999999999999</v>
      </c>
      <c r="L10614" s="13">
        <v>8.9499999999999996E-2</v>
      </c>
      <c r="M10614" s="13">
        <v>0.153</v>
      </c>
      <c r="N10614" s="13">
        <v>0.18</v>
      </c>
      <c r="O10614" s="13">
        <v>0</v>
      </c>
      <c r="P10614" s="11" t="str">
        <f>LEFT(Tabela2[[#This Row],[Código]],3)</f>
        <v>911</v>
      </c>
    </row>
    <row r="10615" spans="2:16" ht="15" customHeight="1" x14ac:dyDescent="0.25">
      <c r="B10615" s="36" t="str">
        <f>LOOKUP(Tabela2[[#This Row],[RESUMO]],Tabela3[Grupo],Tabela3[Meus produtos])</f>
        <v>Não</v>
      </c>
      <c r="C10615" s="30" t="s">
        <v>10027</v>
      </c>
      <c r="D10615" t="s">
        <v>21238</v>
      </c>
      <c r="E10615" t="s">
        <v>11853</v>
      </c>
      <c r="F10615" s="30" t="s">
        <v>20633</v>
      </c>
      <c r="G10615">
        <v>15.3</v>
      </c>
      <c r="H10615">
        <v>8.9499999999999993</v>
      </c>
      <c r="I10615">
        <v>18</v>
      </c>
      <c r="J10615">
        <v>0</v>
      </c>
      <c r="K10615" s="29">
        <v>0.42249999999999999</v>
      </c>
      <c r="L10615" s="13">
        <v>8.9499999999999996E-2</v>
      </c>
      <c r="M10615" s="13">
        <v>0.153</v>
      </c>
      <c r="N10615" s="13">
        <v>0.18</v>
      </c>
      <c r="O10615" s="13">
        <v>0</v>
      </c>
      <c r="P10615" s="11" t="str">
        <f>LEFT(Tabela2[[#This Row],[Código]],3)</f>
        <v>911</v>
      </c>
    </row>
    <row r="10616" spans="2:16" ht="15" customHeight="1" x14ac:dyDescent="0.25">
      <c r="B10616" s="36" t="str">
        <f>LOOKUP(Tabela2[[#This Row],[RESUMO]],Tabela3[Grupo],Tabela3[Meus produtos])</f>
        <v>Não</v>
      </c>
      <c r="C10616" s="30" t="s">
        <v>10028</v>
      </c>
      <c r="D10616" t="s">
        <v>21238</v>
      </c>
      <c r="E10616" t="s">
        <v>11853</v>
      </c>
      <c r="F10616" s="30" t="s">
        <v>20634</v>
      </c>
      <c r="G10616">
        <v>15.3</v>
      </c>
      <c r="H10616">
        <v>8.9499999999999993</v>
      </c>
      <c r="I10616">
        <v>18</v>
      </c>
      <c r="J10616">
        <v>0</v>
      </c>
      <c r="K10616" s="29">
        <v>0.42249999999999999</v>
      </c>
      <c r="L10616" s="13">
        <v>8.9499999999999996E-2</v>
      </c>
      <c r="M10616" s="13">
        <v>0.153</v>
      </c>
      <c r="N10616" s="13">
        <v>0.18</v>
      </c>
      <c r="O10616" s="13">
        <v>0</v>
      </c>
      <c r="P10616" s="11" t="str">
        <f>LEFT(Tabela2[[#This Row],[Código]],3)</f>
        <v>911</v>
      </c>
    </row>
    <row r="10617" spans="2:16" ht="15" customHeight="1" x14ac:dyDescent="0.25">
      <c r="B10617" s="36" t="str">
        <f>LOOKUP(Tabela2[[#This Row],[RESUMO]],Tabela3[Grupo],Tabela3[Meus produtos])</f>
        <v>Não</v>
      </c>
      <c r="C10617" s="30" t="s">
        <v>10029</v>
      </c>
      <c r="D10617" t="s">
        <v>21238</v>
      </c>
      <c r="E10617" t="s">
        <v>11853</v>
      </c>
      <c r="F10617" s="30" t="s">
        <v>20635</v>
      </c>
      <c r="G10617">
        <v>15.3</v>
      </c>
      <c r="H10617">
        <v>8.9499999999999993</v>
      </c>
      <c r="I10617">
        <v>18</v>
      </c>
      <c r="J10617">
        <v>0</v>
      </c>
      <c r="K10617" s="29">
        <v>0.42249999999999999</v>
      </c>
      <c r="L10617" s="13">
        <v>8.9499999999999996E-2</v>
      </c>
      <c r="M10617" s="13">
        <v>0.153</v>
      </c>
      <c r="N10617" s="13">
        <v>0.18</v>
      </c>
      <c r="O10617" s="13">
        <v>0</v>
      </c>
      <c r="P10617" s="11" t="str">
        <f>LEFT(Tabela2[[#This Row],[Código]],3)</f>
        <v>911</v>
      </c>
    </row>
    <row r="10618" spans="2:16" ht="15" customHeight="1" x14ac:dyDescent="0.25">
      <c r="B10618" s="36" t="str">
        <f>LOOKUP(Tabela2[[#This Row],[RESUMO]],Tabela3[Grupo],Tabela3[Meus produtos])</f>
        <v>Não</v>
      </c>
      <c r="C10618" s="30" t="s">
        <v>10030</v>
      </c>
      <c r="D10618" t="s">
        <v>21238</v>
      </c>
      <c r="E10618" t="s">
        <v>11853</v>
      </c>
      <c r="F10618" s="30" t="s">
        <v>20636</v>
      </c>
      <c r="G10618">
        <v>15.3</v>
      </c>
      <c r="H10618">
        <v>8.9499999999999993</v>
      </c>
      <c r="I10618">
        <v>18</v>
      </c>
      <c r="J10618">
        <v>0</v>
      </c>
      <c r="K10618" s="29">
        <v>0.42249999999999999</v>
      </c>
      <c r="L10618" s="13">
        <v>8.9499999999999996E-2</v>
      </c>
      <c r="M10618" s="13">
        <v>0.153</v>
      </c>
      <c r="N10618" s="13">
        <v>0.18</v>
      </c>
      <c r="O10618" s="13">
        <v>0</v>
      </c>
      <c r="P10618" s="11" t="str">
        <f>LEFT(Tabela2[[#This Row],[Código]],3)</f>
        <v>911</v>
      </c>
    </row>
    <row r="10619" spans="2:16" ht="15" customHeight="1" x14ac:dyDescent="0.25">
      <c r="B10619" s="36" t="str">
        <f>LOOKUP(Tabela2[[#This Row],[RESUMO]],Tabela3[Grupo],Tabela3[Meus produtos])</f>
        <v>Não</v>
      </c>
      <c r="C10619" s="30" t="s">
        <v>10031</v>
      </c>
      <c r="D10619" t="s">
        <v>21238</v>
      </c>
      <c r="E10619" t="s">
        <v>11853</v>
      </c>
      <c r="F10619" s="30" t="s">
        <v>20637</v>
      </c>
      <c r="G10619">
        <v>15.3</v>
      </c>
      <c r="H10619">
        <v>8.9499999999999993</v>
      </c>
      <c r="I10619">
        <v>18</v>
      </c>
      <c r="J10619">
        <v>0</v>
      </c>
      <c r="K10619" s="29">
        <v>0.42249999999999999</v>
      </c>
      <c r="L10619" s="13">
        <v>8.9499999999999996E-2</v>
      </c>
      <c r="M10619" s="13">
        <v>0.153</v>
      </c>
      <c r="N10619" s="13">
        <v>0.18</v>
      </c>
      <c r="O10619" s="13">
        <v>0</v>
      </c>
      <c r="P10619" s="11" t="str">
        <f>LEFT(Tabela2[[#This Row],[Código]],3)</f>
        <v>911</v>
      </c>
    </row>
    <row r="10620" spans="2:16" ht="15" customHeight="1" x14ac:dyDescent="0.25">
      <c r="B10620" s="36" t="str">
        <f>LOOKUP(Tabela2[[#This Row],[RESUMO]],Tabela3[Grupo],Tabela3[Meus produtos])</f>
        <v>Não</v>
      </c>
      <c r="C10620" s="30" t="s">
        <v>10032</v>
      </c>
      <c r="D10620" t="s">
        <v>21238</v>
      </c>
      <c r="E10620" t="s">
        <v>11853</v>
      </c>
      <c r="F10620" s="30" t="s">
        <v>20638</v>
      </c>
      <c r="G10620">
        <v>13.14</v>
      </c>
      <c r="H10620">
        <v>6.79</v>
      </c>
      <c r="I10620">
        <v>18</v>
      </c>
      <c r="J10620">
        <v>0</v>
      </c>
      <c r="K10620" s="29">
        <v>0.37930000000000003</v>
      </c>
      <c r="L10620" s="13">
        <v>6.7900000000000002E-2</v>
      </c>
      <c r="M10620" s="13">
        <v>0.13140000000000002</v>
      </c>
      <c r="N10620" s="13">
        <v>0.18</v>
      </c>
      <c r="O10620" s="13">
        <v>0</v>
      </c>
      <c r="P10620" s="11" t="str">
        <f>LEFT(Tabela2[[#This Row],[Código]],3)</f>
        <v>911</v>
      </c>
    </row>
    <row r="10621" spans="2:16" ht="15" customHeight="1" x14ac:dyDescent="0.25">
      <c r="B10621" s="36" t="str">
        <f>LOOKUP(Tabela2[[#This Row],[RESUMO]],Tabela3[Grupo],Tabela3[Meus produtos])</f>
        <v>Não</v>
      </c>
      <c r="C10621" s="30" t="s">
        <v>10033</v>
      </c>
      <c r="D10621" t="s">
        <v>21238</v>
      </c>
      <c r="E10621" t="s">
        <v>11853</v>
      </c>
      <c r="F10621" s="30" t="s">
        <v>20639</v>
      </c>
      <c r="G10621">
        <v>13.14</v>
      </c>
      <c r="H10621">
        <v>6.79</v>
      </c>
      <c r="I10621">
        <v>18</v>
      </c>
      <c r="J10621">
        <v>0</v>
      </c>
      <c r="K10621" s="29">
        <v>0.37930000000000003</v>
      </c>
      <c r="L10621" s="13">
        <v>6.7900000000000002E-2</v>
      </c>
      <c r="M10621" s="13">
        <v>0.13140000000000002</v>
      </c>
      <c r="N10621" s="13">
        <v>0.18</v>
      </c>
      <c r="O10621" s="13">
        <v>0</v>
      </c>
      <c r="P10621" s="11" t="str">
        <f>LEFT(Tabela2[[#This Row],[Código]],3)</f>
        <v>911</v>
      </c>
    </row>
    <row r="10622" spans="2:16" ht="15" customHeight="1" x14ac:dyDescent="0.25">
      <c r="B10622" s="36" t="str">
        <f>LOOKUP(Tabela2[[#This Row],[RESUMO]],Tabela3[Grupo],Tabela3[Meus produtos])</f>
        <v>Não</v>
      </c>
      <c r="C10622" s="30" t="s">
        <v>10034</v>
      </c>
      <c r="D10622" t="s">
        <v>21238</v>
      </c>
      <c r="E10622" t="s">
        <v>11853</v>
      </c>
      <c r="F10622" s="30" t="s">
        <v>20640</v>
      </c>
      <c r="G10622">
        <v>13.14</v>
      </c>
      <c r="H10622">
        <v>6.79</v>
      </c>
      <c r="I10622">
        <v>18</v>
      </c>
      <c r="J10622">
        <v>0</v>
      </c>
      <c r="K10622" s="29">
        <v>0.37930000000000003</v>
      </c>
      <c r="L10622" s="13">
        <v>6.7900000000000002E-2</v>
      </c>
      <c r="M10622" s="13">
        <v>0.13140000000000002</v>
      </c>
      <c r="N10622" s="13">
        <v>0.18</v>
      </c>
      <c r="O10622" s="13">
        <v>0</v>
      </c>
      <c r="P10622" s="11" t="str">
        <f>LEFT(Tabela2[[#This Row],[Código]],3)</f>
        <v>911</v>
      </c>
    </row>
    <row r="10623" spans="2:16" ht="15" customHeight="1" x14ac:dyDescent="0.25">
      <c r="B10623" s="36" t="str">
        <f>LOOKUP(Tabela2[[#This Row],[RESUMO]],Tabela3[Grupo],Tabela3[Meus produtos])</f>
        <v>Não</v>
      </c>
      <c r="C10623" s="30" t="s">
        <v>10035</v>
      </c>
      <c r="D10623" t="s">
        <v>21238</v>
      </c>
      <c r="E10623" t="s">
        <v>11853</v>
      </c>
      <c r="F10623" s="30" t="s">
        <v>20641</v>
      </c>
      <c r="G10623">
        <v>15.3</v>
      </c>
      <c r="H10623">
        <v>8.9499999999999993</v>
      </c>
      <c r="I10623">
        <v>18</v>
      </c>
      <c r="J10623">
        <v>0</v>
      </c>
      <c r="K10623" s="29">
        <v>0.42249999999999999</v>
      </c>
      <c r="L10623" s="13">
        <v>8.9499999999999996E-2</v>
      </c>
      <c r="M10623" s="13">
        <v>0.153</v>
      </c>
      <c r="N10623" s="13">
        <v>0.18</v>
      </c>
      <c r="O10623" s="13">
        <v>0</v>
      </c>
      <c r="P10623" s="11" t="str">
        <f>LEFT(Tabela2[[#This Row],[Código]],3)</f>
        <v>911</v>
      </c>
    </row>
    <row r="10624" spans="2:16" ht="15" customHeight="1" x14ac:dyDescent="0.25">
      <c r="B10624" s="36" t="str">
        <f>LOOKUP(Tabela2[[#This Row],[RESUMO]],Tabela3[Grupo],Tabela3[Meus produtos])</f>
        <v>Não</v>
      </c>
      <c r="C10624" s="30" t="s">
        <v>10036</v>
      </c>
      <c r="D10624" t="s">
        <v>21238</v>
      </c>
      <c r="E10624" t="s">
        <v>11853</v>
      </c>
      <c r="F10624" s="30" t="s">
        <v>20642</v>
      </c>
      <c r="G10624">
        <v>15.3</v>
      </c>
      <c r="H10624">
        <v>8.9499999999999993</v>
      </c>
      <c r="I10624">
        <v>18</v>
      </c>
      <c r="J10624">
        <v>0</v>
      </c>
      <c r="K10624" s="29">
        <v>0.42249999999999999</v>
      </c>
      <c r="L10624" s="13">
        <v>8.9499999999999996E-2</v>
      </c>
      <c r="M10624" s="13">
        <v>0.153</v>
      </c>
      <c r="N10624" s="13">
        <v>0.18</v>
      </c>
      <c r="O10624" s="13">
        <v>0</v>
      </c>
      <c r="P10624" s="11" t="str">
        <f>LEFT(Tabela2[[#This Row],[Código]],3)</f>
        <v>911</v>
      </c>
    </row>
    <row r="10625" spans="2:16" ht="15" customHeight="1" x14ac:dyDescent="0.25">
      <c r="B10625" s="36" t="str">
        <f>LOOKUP(Tabela2[[#This Row],[RESUMO]],Tabela3[Grupo],Tabela3[Meus produtos])</f>
        <v>Não</v>
      </c>
      <c r="C10625" s="30" t="s">
        <v>10037</v>
      </c>
      <c r="D10625" t="s">
        <v>21238</v>
      </c>
      <c r="E10625" t="s">
        <v>11853</v>
      </c>
      <c r="F10625" s="30" t="s">
        <v>20643</v>
      </c>
      <c r="G10625">
        <v>15.3</v>
      </c>
      <c r="H10625">
        <v>8.9499999999999993</v>
      </c>
      <c r="I10625">
        <v>18</v>
      </c>
      <c r="J10625">
        <v>0</v>
      </c>
      <c r="K10625" s="29">
        <v>0.42249999999999999</v>
      </c>
      <c r="L10625" s="13">
        <v>8.9499999999999996E-2</v>
      </c>
      <c r="M10625" s="13">
        <v>0.153</v>
      </c>
      <c r="N10625" s="13">
        <v>0.18</v>
      </c>
      <c r="O10625" s="13">
        <v>0</v>
      </c>
      <c r="P10625" s="11" t="str">
        <f>LEFT(Tabela2[[#This Row],[Código]],3)</f>
        <v>911</v>
      </c>
    </row>
    <row r="10626" spans="2:16" ht="15" customHeight="1" x14ac:dyDescent="0.25">
      <c r="B10626" s="36" t="str">
        <f>LOOKUP(Tabela2[[#This Row],[RESUMO]],Tabela3[Grupo],Tabela3[Meus produtos])</f>
        <v>Não</v>
      </c>
      <c r="C10626" s="30" t="s">
        <v>10038</v>
      </c>
      <c r="D10626" t="s">
        <v>21238</v>
      </c>
      <c r="E10626" t="s">
        <v>11853</v>
      </c>
      <c r="F10626" s="30" t="s">
        <v>20644</v>
      </c>
      <c r="G10626">
        <v>15.3</v>
      </c>
      <c r="H10626">
        <v>8.9499999999999993</v>
      </c>
      <c r="I10626">
        <v>18</v>
      </c>
      <c r="J10626">
        <v>0</v>
      </c>
      <c r="K10626" s="29">
        <v>0.42249999999999999</v>
      </c>
      <c r="L10626" s="13">
        <v>8.9499999999999996E-2</v>
      </c>
      <c r="M10626" s="13">
        <v>0.153</v>
      </c>
      <c r="N10626" s="13">
        <v>0.18</v>
      </c>
      <c r="O10626" s="13">
        <v>0</v>
      </c>
      <c r="P10626" s="11" t="str">
        <f>LEFT(Tabela2[[#This Row],[Código]],3)</f>
        <v>911</v>
      </c>
    </row>
    <row r="10627" spans="2:16" ht="15" customHeight="1" x14ac:dyDescent="0.25">
      <c r="B10627" s="36" t="str">
        <f>LOOKUP(Tabela2[[#This Row],[RESUMO]],Tabela3[Grupo],Tabela3[Meus produtos])</f>
        <v>Não</v>
      </c>
      <c r="C10627" s="30" t="s">
        <v>10039</v>
      </c>
      <c r="D10627" t="s">
        <v>21238</v>
      </c>
      <c r="E10627" t="s">
        <v>11853</v>
      </c>
      <c r="F10627" s="30" t="s">
        <v>20645</v>
      </c>
      <c r="G10627">
        <v>15.3</v>
      </c>
      <c r="H10627">
        <v>8.9499999999999993</v>
      </c>
      <c r="I10627">
        <v>18</v>
      </c>
      <c r="J10627">
        <v>0</v>
      </c>
      <c r="K10627" s="29">
        <v>0.42249999999999999</v>
      </c>
      <c r="L10627" s="13">
        <v>8.9499999999999996E-2</v>
      </c>
      <c r="M10627" s="13">
        <v>0.153</v>
      </c>
      <c r="N10627" s="13">
        <v>0.18</v>
      </c>
      <c r="O10627" s="13">
        <v>0</v>
      </c>
      <c r="P10627" s="11" t="str">
        <f>LEFT(Tabela2[[#This Row],[Código]],3)</f>
        <v>911</v>
      </c>
    </row>
    <row r="10628" spans="2:16" ht="15" customHeight="1" x14ac:dyDescent="0.25">
      <c r="B10628" s="36" t="str">
        <f>LOOKUP(Tabela2[[#This Row],[RESUMO]],Tabela3[Grupo],Tabela3[Meus produtos])</f>
        <v>Não</v>
      </c>
      <c r="C10628" s="30" t="s">
        <v>10040</v>
      </c>
      <c r="D10628" t="s">
        <v>21238</v>
      </c>
      <c r="E10628" t="s">
        <v>11853</v>
      </c>
      <c r="F10628" s="30" t="s">
        <v>20646</v>
      </c>
      <c r="G10628">
        <v>15.3</v>
      </c>
      <c r="H10628">
        <v>8.9499999999999993</v>
      </c>
      <c r="I10628">
        <v>18</v>
      </c>
      <c r="J10628">
        <v>0</v>
      </c>
      <c r="K10628" s="29">
        <v>0.42249999999999999</v>
      </c>
      <c r="L10628" s="13">
        <v>8.9499999999999996E-2</v>
      </c>
      <c r="M10628" s="13">
        <v>0.153</v>
      </c>
      <c r="N10628" s="13">
        <v>0.18</v>
      </c>
      <c r="O10628" s="13">
        <v>0</v>
      </c>
      <c r="P10628" s="11" t="str">
        <f>LEFT(Tabela2[[#This Row],[Código]],3)</f>
        <v>911</v>
      </c>
    </row>
    <row r="10629" spans="2:16" ht="15" customHeight="1" x14ac:dyDescent="0.25">
      <c r="B10629" s="36" t="str">
        <f>LOOKUP(Tabela2[[#This Row],[RESUMO]],Tabela3[Grupo],Tabela3[Meus produtos])</f>
        <v>Não</v>
      </c>
      <c r="C10629" s="30" t="s">
        <v>10041</v>
      </c>
      <c r="D10629" t="s">
        <v>21238</v>
      </c>
      <c r="E10629" t="s">
        <v>11853</v>
      </c>
      <c r="F10629" s="30" t="s">
        <v>20647</v>
      </c>
      <c r="G10629">
        <v>15.3</v>
      </c>
      <c r="H10629">
        <v>8.9499999999999993</v>
      </c>
      <c r="I10629">
        <v>18</v>
      </c>
      <c r="J10629">
        <v>0</v>
      </c>
      <c r="K10629" s="29">
        <v>0.42249999999999999</v>
      </c>
      <c r="L10629" s="13">
        <v>8.9499999999999996E-2</v>
      </c>
      <c r="M10629" s="13">
        <v>0.153</v>
      </c>
      <c r="N10629" s="13">
        <v>0.18</v>
      </c>
      <c r="O10629" s="13">
        <v>0</v>
      </c>
      <c r="P10629" s="11" t="str">
        <f>LEFT(Tabela2[[#This Row],[Código]],3)</f>
        <v>911</v>
      </c>
    </row>
    <row r="10630" spans="2:16" ht="15" customHeight="1" x14ac:dyDescent="0.25">
      <c r="B10630" s="36" t="str">
        <f>LOOKUP(Tabela2[[#This Row],[RESUMO]],Tabela3[Grupo],Tabela3[Meus produtos])</f>
        <v>Não</v>
      </c>
      <c r="C10630" s="30" t="s">
        <v>10042</v>
      </c>
      <c r="D10630" t="s">
        <v>21238</v>
      </c>
      <c r="E10630" t="s">
        <v>11853</v>
      </c>
      <c r="F10630" s="30" t="s">
        <v>20648</v>
      </c>
      <c r="G10630">
        <v>15.3</v>
      </c>
      <c r="H10630">
        <v>8.9499999999999993</v>
      </c>
      <c r="I10630">
        <v>18</v>
      </c>
      <c r="J10630">
        <v>0</v>
      </c>
      <c r="K10630" s="29">
        <v>0.42249999999999999</v>
      </c>
      <c r="L10630" s="13">
        <v>8.9499999999999996E-2</v>
      </c>
      <c r="M10630" s="13">
        <v>0.153</v>
      </c>
      <c r="N10630" s="13">
        <v>0.18</v>
      </c>
      <c r="O10630" s="13">
        <v>0</v>
      </c>
      <c r="P10630" s="11" t="str">
        <f>LEFT(Tabela2[[#This Row],[Código]],3)</f>
        <v>911</v>
      </c>
    </row>
    <row r="10631" spans="2:16" ht="15" customHeight="1" x14ac:dyDescent="0.25">
      <c r="B10631" s="36" t="str">
        <f>LOOKUP(Tabela2[[#This Row],[RESUMO]],Tabela3[Grupo],Tabela3[Meus produtos])</f>
        <v>Não</v>
      </c>
      <c r="C10631" s="30" t="s">
        <v>10043</v>
      </c>
      <c r="D10631" t="s">
        <v>21238</v>
      </c>
      <c r="E10631" t="s">
        <v>11853</v>
      </c>
      <c r="F10631" s="30" t="s">
        <v>20649</v>
      </c>
      <c r="G10631">
        <v>15.3</v>
      </c>
      <c r="H10631">
        <v>8.9499999999999993</v>
      </c>
      <c r="I10631">
        <v>18</v>
      </c>
      <c r="J10631">
        <v>0</v>
      </c>
      <c r="K10631" s="29">
        <v>0.42249999999999999</v>
      </c>
      <c r="L10631" s="13">
        <v>8.9499999999999996E-2</v>
      </c>
      <c r="M10631" s="13">
        <v>0.153</v>
      </c>
      <c r="N10631" s="13">
        <v>0.18</v>
      </c>
      <c r="O10631" s="13">
        <v>0</v>
      </c>
      <c r="P10631" s="11" t="str">
        <f>LEFT(Tabela2[[#This Row],[Código]],3)</f>
        <v>911</v>
      </c>
    </row>
    <row r="10632" spans="2:16" ht="15" customHeight="1" x14ac:dyDescent="0.25">
      <c r="B10632" s="36" t="str">
        <f>LOOKUP(Tabela2[[#This Row],[RESUMO]],Tabela3[Grupo],Tabela3[Meus produtos])</f>
        <v>Não</v>
      </c>
      <c r="C10632" s="30" t="s">
        <v>10044</v>
      </c>
      <c r="D10632" t="s">
        <v>21238</v>
      </c>
      <c r="E10632" t="s">
        <v>11853</v>
      </c>
      <c r="F10632" s="30" t="s">
        <v>20650</v>
      </c>
      <c r="G10632">
        <v>15.3</v>
      </c>
      <c r="H10632">
        <v>8.9499999999999993</v>
      </c>
      <c r="I10632">
        <v>18</v>
      </c>
      <c r="J10632">
        <v>0</v>
      </c>
      <c r="K10632" s="29">
        <v>0.42249999999999999</v>
      </c>
      <c r="L10632" s="13">
        <v>8.9499999999999996E-2</v>
      </c>
      <c r="M10632" s="13">
        <v>0.153</v>
      </c>
      <c r="N10632" s="13">
        <v>0.18</v>
      </c>
      <c r="O10632" s="13">
        <v>0</v>
      </c>
      <c r="P10632" s="11" t="str">
        <f>LEFT(Tabela2[[#This Row],[Código]],3)</f>
        <v>911</v>
      </c>
    </row>
    <row r="10633" spans="2:16" ht="15" customHeight="1" x14ac:dyDescent="0.25">
      <c r="B10633" s="36" t="str">
        <f>LOOKUP(Tabela2[[#This Row],[RESUMO]],Tabela3[Grupo],Tabela3[Meus produtos])</f>
        <v>Não</v>
      </c>
      <c r="C10633" s="30" t="s">
        <v>10045</v>
      </c>
      <c r="D10633" t="s">
        <v>21238</v>
      </c>
      <c r="E10633" t="s">
        <v>11853</v>
      </c>
      <c r="F10633" s="30" t="s">
        <v>20651</v>
      </c>
      <c r="G10633">
        <v>15.3</v>
      </c>
      <c r="H10633">
        <v>8.9499999999999993</v>
      </c>
      <c r="I10633">
        <v>18</v>
      </c>
      <c r="J10633">
        <v>0</v>
      </c>
      <c r="K10633" s="29">
        <v>0.42249999999999999</v>
      </c>
      <c r="L10633" s="13">
        <v>8.9499999999999996E-2</v>
      </c>
      <c r="M10633" s="13">
        <v>0.153</v>
      </c>
      <c r="N10633" s="13">
        <v>0.18</v>
      </c>
      <c r="O10633" s="13">
        <v>0</v>
      </c>
      <c r="P10633" s="11" t="str">
        <f>LEFT(Tabela2[[#This Row],[Código]],3)</f>
        <v>911</v>
      </c>
    </row>
    <row r="10634" spans="2:16" ht="15" customHeight="1" x14ac:dyDescent="0.25">
      <c r="B10634" s="36" t="str">
        <f>LOOKUP(Tabela2[[#This Row],[RESUMO]],Tabela3[Grupo],Tabela3[Meus produtos])</f>
        <v>Não</v>
      </c>
      <c r="C10634" s="30" t="s">
        <v>10046</v>
      </c>
      <c r="D10634" t="s">
        <v>21238</v>
      </c>
      <c r="E10634" t="s">
        <v>11853</v>
      </c>
      <c r="F10634" s="30" t="s">
        <v>20652</v>
      </c>
      <c r="G10634">
        <v>6.45</v>
      </c>
      <c r="H10634">
        <v>4.2</v>
      </c>
      <c r="I10634">
        <v>18</v>
      </c>
      <c r="J10634">
        <v>0</v>
      </c>
      <c r="K10634" s="29">
        <v>0.28649999999999998</v>
      </c>
      <c r="L10634" s="13">
        <v>4.2000000000000003E-2</v>
      </c>
      <c r="M10634" s="13">
        <v>6.4500000000000002E-2</v>
      </c>
      <c r="N10634" s="13">
        <v>0.18</v>
      </c>
      <c r="O10634" s="13">
        <v>0</v>
      </c>
      <c r="P10634" s="11" t="str">
        <f>LEFT(Tabela2[[#This Row],[Código]],3)</f>
        <v>920</v>
      </c>
    </row>
    <row r="10635" spans="2:16" ht="15" customHeight="1" x14ac:dyDescent="0.25">
      <c r="B10635" s="36" t="str">
        <f>LOOKUP(Tabela2[[#This Row],[RESUMO]],Tabela3[Grupo],Tabela3[Meus produtos])</f>
        <v>Não</v>
      </c>
      <c r="C10635" s="30" t="s">
        <v>10047</v>
      </c>
      <c r="D10635" t="s">
        <v>21238</v>
      </c>
      <c r="E10635" t="s">
        <v>11853</v>
      </c>
      <c r="F10635" s="30" t="s">
        <v>20653</v>
      </c>
      <c r="G10635">
        <v>6.45</v>
      </c>
      <c r="H10635">
        <v>4.2</v>
      </c>
      <c r="I10635">
        <v>18</v>
      </c>
      <c r="J10635">
        <v>0</v>
      </c>
      <c r="K10635" s="29">
        <v>0.28649999999999998</v>
      </c>
      <c r="L10635" s="13">
        <v>4.2000000000000003E-2</v>
      </c>
      <c r="M10635" s="13">
        <v>6.4500000000000002E-2</v>
      </c>
      <c r="N10635" s="13">
        <v>0.18</v>
      </c>
      <c r="O10635" s="13">
        <v>0</v>
      </c>
      <c r="P10635" s="11" t="str">
        <f>LEFT(Tabela2[[#This Row],[Código]],3)</f>
        <v>920</v>
      </c>
    </row>
    <row r="10636" spans="2:16" ht="15" customHeight="1" x14ac:dyDescent="0.25">
      <c r="B10636" s="36" t="str">
        <f>LOOKUP(Tabela2[[#This Row],[RESUMO]],Tabela3[Grupo],Tabela3[Meus produtos])</f>
        <v>Não</v>
      </c>
      <c r="C10636" s="30" t="s">
        <v>10048</v>
      </c>
      <c r="D10636" t="s">
        <v>21238</v>
      </c>
      <c r="E10636" t="s">
        <v>11853</v>
      </c>
      <c r="F10636" s="30" t="s">
        <v>20654</v>
      </c>
      <c r="G10636">
        <v>6.45</v>
      </c>
      <c r="H10636">
        <v>4.2</v>
      </c>
      <c r="I10636">
        <v>18</v>
      </c>
      <c r="J10636">
        <v>0</v>
      </c>
      <c r="K10636" s="29">
        <v>0.28649999999999998</v>
      </c>
      <c r="L10636" s="13">
        <v>4.2000000000000003E-2</v>
      </c>
      <c r="M10636" s="13">
        <v>6.4500000000000002E-2</v>
      </c>
      <c r="N10636" s="13">
        <v>0.18</v>
      </c>
      <c r="O10636" s="13">
        <v>0</v>
      </c>
      <c r="P10636" s="11" t="str">
        <f>LEFT(Tabela2[[#This Row],[Código]],3)</f>
        <v>920</v>
      </c>
    </row>
    <row r="10637" spans="2:16" ht="15" customHeight="1" x14ac:dyDescent="0.25">
      <c r="B10637" s="36" t="str">
        <f>LOOKUP(Tabela2[[#This Row],[RESUMO]],Tabela3[Grupo],Tabela3[Meus produtos])</f>
        <v>Não</v>
      </c>
      <c r="C10637" s="30" t="s">
        <v>10049</v>
      </c>
      <c r="D10637" t="s">
        <v>21238</v>
      </c>
      <c r="E10637" t="s">
        <v>11853</v>
      </c>
      <c r="F10637" s="30" t="s">
        <v>20655</v>
      </c>
      <c r="G10637">
        <v>6.45</v>
      </c>
      <c r="H10637">
        <v>4.2</v>
      </c>
      <c r="I10637">
        <v>18</v>
      </c>
      <c r="J10637">
        <v>0</v>
      </c>
      <c r="K10637" s="29">
        <v>0.28649999999999998</v>
      </c>
      <c r="L10637" s="13">
        <v>4.2000000000000003E-2</v>
      </c>
      <c r="M10637" s="13">
        <v>6.4500000000000002E-2</v>
      </c>
      <c r="N10637" s="13">
        <v>0.18</v>
      </c>
      <c r="O10637" s="13">
        <v>0</v>
      </c>
      <c r="P10637" s="11" t="str">
        <f>LEFT(Tabela2[[#This Row],[Código]],3)</f>
        <v>920</v>
      </c>
    </row>
    <row r="10638" spans="2:16" ht="15" customHeight="1" x14ac:dyDescent="0.25">
      <c r="B10638" s="36" t="str">
        <f>LOOKUP(Tabela2[[#This Row],[RESUMO]],Tabela3[Grupo],Tabela3[Meus produtos])</f>
        <v>Não</v>
      </c>
      <c r="C10638" s="30" t="s">
        <v>10050</v>
      </c>
      <c r="D10638" t="s">
        <v>21238</v>
      </c>
      <c r="E10638" t="s">
        <v>11853</v>
      </c>
      <c r="F10638" s="30" t="s">
        <v>20656</v>
      </c>
      <c r="G10638">
        <v>6.45</v>
      </c>
      <c r="H10638">
        <v>4.2</v>
      </c>
      <c r="I10638">
        <v>18</v>
      </c>
      <c r="J10638">
        <v>0</v>
      </c>
      <c r="K10638" s="29">
        <v>0.28649999999999998</v>
      </c>
      <c r="L10638" s="13">
        <v>4.2000000000000003E-2</v>
      </c>
      <c r="M10638" s="13">
        <v>6.4500000000000002E-2</v>
      </c>
      <c r="N10638" s="13">
        <v>0.18</v>
      </c>
      <c r="O10638" s="13">
        <v>0</v>
      </c>
      <c r="P10638" s="11" t="str">
        <f>LEFT(Tabela2[[#This Row],[Código]],3)</f>
        <v>920</v>
      </c>
    </row>
    <row r="10639" spans="2:16" ht="15" customHeight="1" x14ac:dyDescent="0.25">
      <c r="B10639" s="36" t="str">
        <f>LOOKUP(Tabela2[[#This Row],[RESUMO]],Tabela3[Grupo],Tabela3[Meus produtos])</f>
        <v>Não</v>
      </c>
      <c r="C10639" s="30" t="s">
        <v>10051</v>
      </c>
      <c r="D10639" t="s">
        <v>21238</v>
      </c>
      <c r="E10639" t="s">
        <v>11853</v>
      </c>
      <c r="F10639" s="30" t="s">
        <v>20657</v>
      </c>
      <c r="G10639">
        <v>6.45</v>
      </c>
      <c r="H10639">
        <v>4.2</v>
      </c>
      <c r="I10639">
        <v>18</v>
      </c>
      <c r="J10639">
        <v>0</v>
      </c>
      <c r="K10639" s="29">
        <v>0.28649999999999998</v>
      </c>
      <c r="L10639" s="13">
        <v>4.2000000000000003E-2</v>
      </c>
      <c r="M10639" s="13">
        <v>6.4500000000000002E-2</v>
      </c>
      <c r="N10639" s="13">
        <v>0.18</v>
      </c>
      <c r="O10639" s="13">
        <v>0</v>
      </c>
      <c r="P10639" s="11" t="str">
        <f>LEFT(Tabela2[[#This Row],[Código]],3)</f>
        <v>920</v>
      </c>
    </row>
    <row r="10640" spans="2:16" ht="15" customHeight="1" x14ac:dyDescent="0.25">
      <c r="B10640" s="36" t="str">
        <f>LOOKUP(Tabela2[[#This Row],[RESUMO]],Tabela3[Grupo],Tabela3[Meus produtos])</f>
        <v>Não</v>
      </c>
      <c r="C10640" s="30" t="s">
        <v>10052</v>
      </c>
      <c r="D10640" t="s">
        <v>21238</v>
      </c>
      <c r="E10640" t="s">
        <v>11853</v>
      </c>
      <c r="F10640" s="30" t="s">
        <v>20658</v>
      </c>
      <c r="G10640">
        <v>6.45</v>
      </c>
      <c r="H10640">
        <v>4.2</v>
      </c>
      <c r="I10640">
        <v>18</v>
      </c>
      <c r="J10640">
        <v>0</v>
      </c>
      <c r="K10640" s="29">
        <v>0.28649999999999998</v>
      </c>
      <c r="L10640" s="13">
        <v>4.2000000000000003E-2</v>
      </c>
      <c r="M10640" s="13">
        <v>6.4500000000000002E-2</v>
      </c>
      <c r="N10640" s="13">
        <v>0.18</v>
      </c>
      <c r="O10640" s="13">
        <v>0</v>
      </c>
      <c r="P10640" s="11" t="str">
        <f>LEFT(Tabela2[[#This Row],[Código]],3)</f>
        <v>920</v>
      </c>
    </row>
    <row r="10641" spans="2:16" ht="15" customHeight="1" x14ac:dyDescent="0.25">
      <c r="B10641" s="36" t="str">
        <f>LOOKUP(Tabela2[[#This Row],[RESUMO]],Tabela3[Grupo],Tabela3[Meus produtos])</f>
        <v>Não</v>
      </c>
      <c r="C10641" s="30" t="s">
        <v>10053</v>
      </c>
      <c r="D10641" t="s">
        <v>21238</v>
      </c>
      <c r="E10641" t="s">
        <v>11853</v>
      </c>
      <c r="F10641" s="30" t="s">
        <v>20659</v>
      </c>
      <c r="G10641">
        <v>6.45</v>
      </c>
      <c r="H10641">
        <v>4.2</v>
      </c>
      <c r="I10641">
        <v>18</v>
      </c>
      <c r="J10641">
        <v>0</v>
      </c>
      <c r="K10641" s="29">
        <v>0.28649999999999998</v>
      </c>
      <c r="L10641" s="13">
        <v>4.2000000000000003E-2</v>
      </c>
      <c r="M10641" s="13">
        <v>6.4500000000000002E-2</v>
      </c>
      <c r="N10641" s="13">
        <v>0.18</v>
      </c>
      <c r="O10641" s="13">
        <v>0</v>
      </c>
      <c r="P10641" s="11" t="str">
        <f>LEFT(Tabela2[[#This Row],[Código]],3)</f>
        <v>920</v>
      </c>
    </row>
    <row r="10642" spans="2:16" ht="15" customHeight="1" x14ac:dyDescent="0.25">
      <c r="B10642" s="36" t="str">
        <f>LOOKUP(Tabela2[[#This Row],[RESUMO]],Tabela3[Grupo],Tabela3[Meus produtos])</f>
        <v>Não</v>
      </c>
      <c r="C10642" s="30" t="s">
        <v>10054</v>
      </c>
      <c r="D10642" t="s">
        <v>21238</v>
      </c>
      <c r="E10642" t="s">
        <v>11853</v>
      </c>
      <c r="F10642" s="30" t="s">
        <v>20660</v>
      </c>
      <c r="G10642">
        <v>6.35</v>
      </c>
      <c r="H10642">
        <v>4.2</v>
      </c>
      <c r="I10642">
        <v>18</v>
      </c>
      <c r="J10642">
        <v>0</v>
      </c>
      <c r="K10642" s="29">
        <v>0.28549999999999998</v>
      </c>
      <c r="L10642" s="13">
        <v>4.2000000000000003E-2</v>
      </c>
      <c r="M10642" s="13">
        <v>6.3500000000000001E-2</v>
      </c>
      <c r="N10642" s="13">
        <v>0.18</v>
      </c>
      <c r="O10642" s="13">
        <v>0</v>
      </c>
      <c r="P10642" s="11" t="str">
        <f>LEFT(Tabela2[[#This Row],[Código]],3)</f>
        <v>920</v>
      </c>
    </row>
    <row r="10643" spans="2:16" ht="15" customHeight="1" x14ac:dyDescent="0.25">
      <c r="B10643" s="36" t="str">
        <f>LOOKUP(Tabela2[[#This Row],[RESUMO]],Tabela3[Grupo],Tabela3[Meus produtos])</f>
        <v>Não</v>
      </c>
      <c r="C10643" s="30" t="s">
        <v>10055</v>
      </c>
      <c r="D10643" t="s">
        <v>21238</v>
      </c>
      <c r="E10643" t="s">
        <v>11853</v>
      </c>
      <c r="F10643" s="30" t="s">
        <v>20661</v>
      </c>
      <c r="G10643">
        <v>6.35</v>
      </c>
      <c r="H10643">
        <v>4.2</v>
      </c>
      <c r="I10643">
        <v>18</v>
      </c>
      <c r="J10643">
        <v>0</v>
      </c>
      <c r="K10643" s="29">
        <v>0.28549999999999998</v>
      </c>
      <c r="L10643" s="13">
        <v>4.2000000000000003E-2</v>
      </c>
      <c r="M10643" s="13">
        <v>6.3500000000000001E-2</v>
      </c>
      <c r="N10643" s="13">
        <v>0.18</v>
      </c>
      <c r="O10643" s="13">
        <v>0</v>
      </c>
      <c r="P10643" s="11" t="str">
        <f>LEFT(Tabela2[[#This Row],[Código]],3)</f>
        <v>920</v>
      </c>
    </row>
    <row r="10644" spans="2:16" ht="15" customHeight="1" x14ac:dyDescent="0.25">
      <c r="B10644" s="36" t="str">
        <f>LOOKUP(Tabela2[[#This Row],[RESUMO]],Tabela3[Grupo],Tabela3[Meus produtos])</f>
        <v>Não</v>
      </c>
      <c r="C10644" s="30" t="s">
        <v>10056</v>
      </c>
      <c r="D10644" t="s">
        <v>21238</v>
      </c>
      <c r="E10644" t="s">
        <v>11853</v>
      </c>
      <c r="F10644" s="30" t="s">
        <v>20662</v>
      </c>
      <c r="G10644">
        <v>6.45</v>
      </c>
      <c r="H10644">
        <v>4.2</v>
      </c>
      <c r="I10644">
        <v>18</v>
      </c>
      <c r="J10644">
        <v>0</v>
      </c>
      <c r="K10644" s="29">
        <v>0.28649999999999998</v>
      </c>
      <c r="L10644" s="13">
        <v>4.2000000000000003E-2</v>
      </c>
      <c r="M10644" s="13">
        <v>6.4500000000000002E-2</v>
      </c>
      <c r="N10644" s="13">
        <v>0.18</v>
      </c>
      <c r="O10644" s="13">
        <v>0</v>
      </c>
      <c r="P10644" s="11" t="str">
        <f>LEFT(Tabela2[[#This Row],[Código]],3)</f>
        <v>920</v>
      </c>
    </row>
    <row r="10645" spans="2:16" ht="15" customHeight="1" x14ac:dyDescent="0.25">
      <c r="B10645" s="36" t="str">
        <f>LOOKUP(Tabela2[[#This Row],[RESUMO]],Tabela3[Grupo],Tabela3[Meus produtos])</f>
        <v>Não</v>
      </c>
      <c r="C10645" s="30" t="s">
        <v>10057</v>
      </c>
      <c r="D10645" t="s">
        <v>21238</v>
      </c>
      <c r="E10645" t="s">
        <v>11853</v>
      </c>
      <c r="F10645" s="30" t="s">
        <v>20663</v>
      </c>
      <c r="G10645">
        <v>6.45</v>
      </c>
      <c r="H10645">
        <v>4.2</v>
      </c>
      <c r="I10645">
        <v>18</v>
      </c>
      <c r="J10645">
        <v>0</v>
      </c>
      <c r="K10645" s="29">
        <v>0.28649999999999998</v>
      </c>
      <c r="L10645" s="13">
        <v>4.2000000000000003E-2</v>
      </c>
      <c r="M10645" s="13">
        <v>6.4500000000000002E-2</v>
      </c>
      <c r="N10645" s="13">
        <v>0.18</v>
      </c>
      <c r="O10645" s="13">
        <v>0</v>
      </c>
      <c r="P10645" s="11" t="str">
        <f>LEFT(Tabela2[[#This Row],[Código]],3)</f>
        <v>920</v>
      </c>
    </row>
    <row r="10646" spans="2:16" ht="15" customHeight="1" x14ac:dyDescent="0.25">
      <c r="B10646" s="36" t="str">
        <f>LOOKUP(Tabela2[[#This Row],[RESUMO]],Tabela3[Grupo],Tabela3[Meus produtos])</f>
        <v>Não</v>
      </c>
      <c r="C10646" s="30" t="s">
        <v>10058</v>
      </c>
      <c r="D10646" t="s">
        <v>21238</v>
      </c>
      <c r="E10646" t="s">
        <v>11853</v>
      </c>
      <c r="F10646" s="30" t="s">
        <v>20664</v>
      </c>
      <c r="G10646">
        <v>6.45</v>
      </c>
      <c r="H10646">
        <v>4.2</v>
      </c>
      <c r="I10646">
        <v>18</v>
      </c>
      <c r="J10646">
        <v>0</v>
      </c>
      <c r="K10646" s="29">
        <v>0.28649999999999998</v>
      </c>
      <c r="L10646" s="13">
        <v>4.2000000000000003E-2</v>
      </c>
      <c r="M10646" s="13">
        <v>6.4500000000000002E-2</v>
      </c>
      <c r="N10646" s="13">
        <v>0.18</v>
      </c>
      <c r="O10646" s="13">
        <v>0</v>
      </c>
      <c r="P10646" s="11" t="str">
        <f>LEFT(Tabela2[[#This Row],[Código]],3)</f>
        <v>920</v>
      </c>
    </row>
    <row r="10647" spans="2:16" ht="15" customHeight="1" x14ac:dyDescent="0.25">
      <c r="B10647" s="36" t="str">
        <f>LOOKUP(Tabela2[[#This Row],[RESUMO]],Tabela3[Grupo],Tabela3[Meus produtos])</f>
        <v>Não</v>
      </c>
      <c r="C10647" s="30" t="s">
        <v>10059</v>
      </c>
      <c r="D10647" t="s">
        <v>21238</v>
      </c>
      <c r="E10647" t="s">
        <v>11853</v>
      </c>
      <c r="F10647" s="30" t="s">
        <v>20665</v>
      </c>
      <c r="G10647">
        <v>6.45</v>
      </c>
      <c r="H10647">
        <v>4.2</v>
      </c>
      <c r="I10647">
        <v>18</v>
      </c>
      <c r="J10647">
        <v>0</v>
      </c>
      <c r="K10647" s="29">
        <v>0.28649999999999998</v>
      </c>
      <c r="L10647" s="13">
        <v>4.2000000000000003E-2</v>
      </c>
      <c r="M10647" s="13">
        <v>6.4500000000000002E-2</v>
      </c>
      <c r="N10647" s="13">
        <v>0.18</v>
      </c>
      <c r="O10647" s="13">
        <v>0</v>
      </c>
      <c r="P10647" s="11" t="str">
        <f>LEFT(Tabela2[[#This Row],[Código]],3)</f>
        <v>920</v>
      </c>
    </row>
    <row r="10648" spans="2:16" ht="15" customHeight="1" x14ac:dyDescent="0.25">
      <c r="B10648" s="36" t="str">
        <f>LOOKUP(Tabela2[[#This Row],[RESUMO]],Tabela3[Grupo],Tabela3[Meus produtos])</f>
        <v>Não</v>
      </c>
      <c r="C10648" s="30" t="s">
        <v>10060</v>
      </c>
      <c r="D10648" t="s">
        <v>21238</v>
      </c>
      <c r="E10648" t="s">
        <v>11853</v>
      </c>
      <c r="F10648" s="30" t="s">
        <v>20666</v>
      </c>
      <c r="G10648">
        <v>6.42</v>
      </c>
      <c r="H10648">
        <v>4.2</v>
      </c>
      <c r="I10648">
        <v>18</v>
      </c>
      <c r="J10648">
        <v>0</v>
      </c>
      <c r="K10648" s="29">
        <v>0.28620000000000001</v>
      </c>
      <c r="L10648" s="13">
        <v>4.2000000000000003E-2</v>
      </c>
      <c r="M10648" s="13">
        <v>6.4199999999999993E-2</v>
      </c>
      <c r="N10648" s="13">
        <v>0.18</v>
      </c>
      <c r="O10648" s="13">
        <v>0</v>
      </c>
      <c r="P10648" s="11" t="str">
        <f>LEFT(Tabela2[[#This Row],[Código]],3)</f>
        <v>920</v>
      </c>
    </row>
    <row r="10649" spans="2:16" ht="15" customHeight="1" x14ac:dyDescent="0.25">
      <c r="B10649" s="36" t="str">
        <f>LOOKUP(Tabela2[[#This Row],[RESUMO]],Tabela3[Grupo],Tabela3[Meus produtos])</f>
        <v>Não</v>
      </c>
      <c r="C10649" s="30" t="s">
        <v>10061</v>
      </c>
      <c r="D10649" t="s">
        <v>21238</v>
      </c>
      <c r="E10649" t="s">
        <v>11853</v>
      </c>
      <c r="F10649" s="30" t="s">
        <v>20667</v>
      </c>
      <c r="G10649">
        <v>6.23</v>
      </c>
      <c r="H10649">
        <v>4.2</v>
      </c>
      <c r="I10649">
        <v>18</v>
      </c>
      <c r="J10649">
        <v>0</v>
      </c>
      <c r="K10649" s="29">
        <v>0.2843</v>
      </c>
      <c r="L10649" s="13">
        <v>4.2000000000000003E-2</v>
      </c>
      <c r="M10649" s="13">
        <v>6.2300000000000001E-2</v>
      </c>
      <c r="N10649" s="13">
        <v>0.18</v>
      </c>
      <c r="O10649" s="13">
        <v>0</v>
      </c>
      <c r="P10649" s="11" t="str">
        <f>LEFT(Tabela2[[#This Row],[Código]],3)</f>
        <v>920</v>
      </c>
    </row>
    <row r="10650" spans="2:16" ht="15" customHeight="1" x14ac:dyDescent="0.25">
      <c r="B10650" s="36" t="str">
        <f>LOOKUP(Tabela2[[#This Row],[RESUMO]],Tabela3[Grupo],Tabela3[Meus produtos])</f>
        <v>Não</v>
      </c>
      <c r="C10650" s="30" t="s">
        <v>10062</v>
      </c>
      <c r="D10650" t="s">
        <v>21238</v>
      </c>
      <c r="E10650" t="s">
        <v>11853</v>
      </c>
      <c r="F10650" s="30" t="s">
        <v>20668</v>
      </c>
      <c r="G10650">
        <v>6.42</v>
      </c>
      <c r="H10650">
        <v>4.2</v>
      </c>
      <c r="I10650">
        <v>18</v>
      </c>
      <c r="J10650">
        <v>0</v>
      </c>
      <c r="K10650" s="29">
        <v>0.28620000000000001</v>
      </c>
      <c r="L10650" s="13">
        <v>4.2000000000000003E-2</v>
      </c>
      <c r="M10650" s="13">
        <v>6.4199999999999993E-2</v>
      </c>
      <c r="N10650" s="13">
        <v>0.18</v>
      </c>
      <c r="O10650" s="13">
        <v>0</v>
      </c>
      <c r="P10650" s="11" t="str">
        <f>LEFT(Tabela2[[#This Row],[Código]],3)</f>
        <v>920</v>
      </c>
    </row>
    <row r="10651" spans="2:16" ht="15" customHeight="1" x14ac:dyDescent="0.25">
      <c r="B10651" s="36" t="str">
        <f>LOOKUP(Tabela2[[#This Row],[RESUMO]],Tabela3[Grupo],Tabela3[Meus produtos])</f>
        <v>Não</v>
      </c>
      <c r="C10651" s="30" t="s">
        <v>10063</v>
      </c>
      <c r="D10651" t="s">
        <v>21238</v>
      </c>
      <c r="E10651" t="s">
        <v>11853</v>
      </c>
      <c r="F10651" s="30" t="s">
        <v>20669</v>
      </c>
      <c r="G10651">
        <v>6.42</v>
      </c>
      <c r="H10651">
        <v>4.2</v>
      </c>
      <c r="I10651">
        <v>18</v>
      </c>
      <c r="J10651">
        <v>0</v>
      </c>
      <c r="K10651" s="29">
        <v>0.28620000000000001</v>
      </c>
      <c r="L10651" s="13">
        <v>4.2000000000000003E-2</v>
      </c>
      <c r="M10651" s="13">
        <v>6.4199999999999993E-2</v>
      </c>
      <c r="N10651" s="13">
        <v>0.18</v>
      </c>
      <c r="O10651" s="13">
        <v>0</v>
      </c>
      <c r="P10651" s="11" t="str">
        <f>LEFT(Tabela2[[#This Row],[Código]],3)</f>
        <v>920</v>
      </c>
    </row>
    <row r="10652" spans="2:16" ht="15" customHeight="1" x14ac:dyDescent="0.25">
      <c r="B10652" s="36" t="str">
        <f>LOOKUP(Tabela2[[#This Row],[RESUMO]],Tabela3[Grupo],Tabela3[Meus produtos])</f>
        <v>Não</v>
      </c>
      <c r="C10652" s="30" t="s">
        <v>10064</v>
      </c>
      <c r="D10652" t="s">
        <v>21238</v>
      </c>
      <c r="E10652" t="s">
        <v>11853</v>
      </c>
      <c r="F10652" s="30" t="s">
        <v>20670</v>
      </c>
      <c r="G10652">
        <v>6.42</v>
      </c>
      <c r="H10652">
        <v>4.2</v>
      </c>
      <c r="I10652">
        <v>18</v>
      </c>
      <c r="J10652">
        <v>0</v>
      </c>
      <c r="K10652" s="29">
        <v>0.28620000000000001</v>
      </c>
      <c r="L10652" s="13">
        <v>4.2000000000000003E-2</v>
      </c>
      <c r="M10652" s="13">
        <v>6.4199999999999993E-2</v>
      </c>
      <c r="N10652" s="13">
        <v>0.18</v>
      </c>
      <c r="O10652" s="13">
        <v>0</v>
      </c>
      <c r="P10652" s="11" t="str">
        <f>LEFT(Tabela2[[#This Row],[Código]],3)</f>
        <v>920</v>
      </c>
    </row>
    <row r="10653" spans="2:16" ht="15" customHeight="1" x14ac:dyDescent="0.25">
      <c r="B10653" s="36" t="str">
        <f>LOOKUP(Tabela2[[#This Row],[RESUMO]],Tabela3[Grupo],Tabela3[Meus produtos])</f>
        <v>Não</v>
      </c>
      <c r="C10653" s="30" t="s">
        <v>10065</v>
      </c>
      <c r="D10653" t="s">
        <v>21238</v>
      </c>
      <c r="E10653" t="s">
        <v>11853</v>
      </c>
      <c r="F10653" s="30" t="s">
        <v>20671</v>
      </c>
      <c r="G10653">
        <v>6.47</v>
      </c>
      <c r="H10653">
        <v>4.2</v>
      </c>
      <c r="I10653">
        <v>25</v>
      </c>
      <c r="J10653">
        <v>0</v>
      </c>
      <c r="K10653" s="29">
        <v>0.35670000000000002</v>
      </c>
      <c r="L10653" s="13">
        <v>4.2000000000000003E-2</v>
      </c>
      <c r="M10653" s="13">
        <v>6.4699999999999994E-2</v>
      </c>
      <c r="N10653" s="13">
        <v>0.25</v>
      </c>
      <c r="O10653" s="13">
        <v>0</v>
      </c>
      <c r="P10653" s="11" t="str">
        <f>LEFT(Tabela2[[#This Row],[Código]],3)</f>
        <v>930</v>
      </c>
    </row>
    <row r="10654" spans="2:16" ht="15" customHeight="1" x14ac:dyDescent="0.25">
      <c r="B10654" s="36" t="str">
        <f>LOOKUP(Tabela2[[#This Row],[RESUMO]],Tabela3[Grupo],Tabela3[Meus produtos])</f>
        <v>Não</v>
      </c>
      <c r="C10654" s="30" t="s">
        <v>10066</v>
      </c>
      <c r="D10654" t="s">
        <v>21238</v>
      </c>
      <c r="E10654" t="s">
        <v>11853</v>
      </c>
      <c r="F10654" s="30" t="s">
        <v>20672</v>
      </c>
      <c r="G10654">
        <v>6.47</v>
      </c>
      <c r="H10654">
        <v>4.2</v>
      </c>
      <c r="I10654">
        <v>25</v>
      </c>
      <c r="J10654">
        <v>0</v>
      </c>
      <c r="K10654" s="29">
        <v>0.35670000000000002</v>
      </c>
      <c r="L10654" s="13">
        <v>4.2000000000000003E-2</v>
      </c>
      <c r="M10654" s="13">
        <v>6.4699999999999994E-2</v>
      </c>
      <c r="N10654" s="13">
        <v>0.25</v>
      </c>
      <c r="O10654" s="13">
        <v>0</v>
      </c>
      <c r="P10654" s="11" t="str">
        <f>LEFT(Tabela2[[#This Row],[Código]],3)</f>
        <v>930</v>
      </c>
    </row>
    <row r="10655" spans="2:16" ht="15" customHeight="1" x14ac:dyDescent="0.25">
      <c r="B10655" s="36" t="str">
        <f>LOOKUP(Tabela2[[#This Row],[RESUMO]],Tabela3[Grupo],Tabela3[Meus produtos])</f>
        <v>Não</v>
      </c>
      <c r="C10655" s="30" t="s">
        <v>10067</v>
      </c>
      <c r="D10655" t="s">
        <v>21238</v>
      </c>
      <c r="E10655" t="s">
        <v>11853</v>
      </c>
      <c r="F10655" s="30" t="s">
        <v>20673</v>
      </c>
      <c r="G10655">
        <v>6.47</v>
      </c>
      <c r="H10655">
        <v>4.2</v>
      </c>
      <c r="I10655">
        <v>25</v>
      </c>
      <c r="J10655">
        <v>0</v>
      </c>
      <c r="K10655" s="29">
        <v>0.35670000000000002</v>
      </c>
      <c r="L10655" s="13">
        <v>4.2000000000000003E-2</v>
      </c>
      <c r="M10655" s="13">
        <v>6.4699999999999994E-2</v>
      </c>
      <c r="N10655" s="13">
        <v>0.25</v>
      </c>
      <c r="O10655" s="13">
        <v>0</v>
      </c>
      <c r="P10655" s="11" t="str">
        <f>LEFT(Tabela2[[#This Row],[Código]],3)</f>
        <v>930</v>
      </c>
    </row>
    <row r="10656" spans="2:16" ht="15" customHeight="1" x14ac:dyDescent="0.25">
      <c r="B10656" s="36" t="str">
        <f>LOOKUP(Tabela2[[#This Row],[RESUMO]],Tabela3[Grupo],Tabela3[Meus produtos])</f>
        <v>Não</v>
      </c>
      <c r="C10656" s="30" t="s">
        <v>10068</v>
      </c>
      <c r="D10656" t="s">
        <v>21238</v>
      </c>
      <c r="E10656" t="s">
        <v>11853</v>
      </c>
      <c r="F10656" s="30" t="s">
        <v>20674</v>
      </c>
      <c r="G10656">
        <v>6.97</v>
      </c>
      <c r="H10656">
        <v>4.7</v>
      </c>
      <c r="I10656">
        <v>25</v>
      </c>
      <c r="J10656">
        <v>0</v>
      </c>
      <c r="K10656" s="29">
        <v>0.36670000000000003</v>
      </c>
      <c r="L10656" s="13">
        <v>4.7E-2</v>
      </c>
      <c r="M10656" s="13">
        <v>6.9699999999999998E-2</v>
      </c>
      <c r="N10656" s="13">
        <v>0.25</v>
      </c>
      <c r="O10656" s="13">
        <v>0</v>
      </c>
      <c r="P10656" s="11" t="str">
        <f>LEFT(Tabela2[[#This Row],[Código]],3)</f>
        <v>930</v>
      </c>
    </row>
    <row r="10657" spans="2:16" ht="15" customHeight="1" x14ac:dyDescent="0.25">
      <c r="B10657" s="36" t="str">
        <f>LOOKUP(Tabela2[[#This Row],[RESUMO]],Tabela3[Grupo],Tabela3[Meus produtos])</f>
        <v>Não</v>
      </c>
      <c r="C10657" s="30" t="s">
        <v>10069</v>
      </c>
      <c r="D10657" t="s">
        <v>21238</v>
      </c>
      <c r="E10657" t="s">
        <v>11853</v>
      </c>
      <c r="F10657" s="30" t="s">
        <v>20675</v>
      </c>
      <c r="G10657">
        <v>6.97</v>
      </c>
      <c r="H10657">
        <v>4.7</v>
      </c>
      <c r="I10657">
        <v>25</v>
      </c>
      <c r="J10657">
        <v>0</v>
      </c>
      <c r="K10657" s="29">
        <v>0.36670000000000003</v>
      </c>
      <c r="L10657" s="13">
        <v>4.7E-2</v>
      </c>
      <c r="M10657" s="13">
        <v>6.9699999999999998E-2</v>
      </c>
      <c r="N10657" s="13">
        <v>0.25</v>
      </c>
      <c r="O10657" s="13">
        <v>0</v>
      </c>
      <c r="P10657" s="11" t="str">
        <f>LEFT(Tabela2[[#This Row],[Código]],3)</f>
        <v>930</v>
      </c>
    </row>
    <row r="10658" spans="2:16" ht="15" customHeight="1" x14ac:dyDescent="0.25">
      <c r="B10658" s="36" t="str">
        <f>LOOKUP(Tabela2[[#This Row],[RESUMO]],Tabela3[Grupo],Tabela3[Meus produtos])</f>
        <v>Não</v>
      </c>
      <c r="C10658" s="30" t="s">
        <v>10070</v>
      </c>
      <c r="D10658" t="s">
        <v>21238</v>
      </c>
      <c r="E10658" t="s">
        <v>11853</v>
      </c>
      <c r="F10658" s="30" t="s">
        <v>20676</v>
      </c>
      <c r="G10658">
        <v>6.97</v>
      </c>
      <c r="H10658">
        <v>4.7</v>
      </c>
      <c r="I10658">
        <v>25</v>
      </c>
      <c r="J10658">
        <v>0</v>
      </c>
      <c r="K10658" s="29">
        <v>0.36670000000000003</v>
      </c>
      <c r="L10658" s="13">
        <v>4.7E-2</v>
      </c>
      <c r="M10658" s="13">
        <v>6.9699999999999998E-2</v>
      </c>
      <c r="N10658" s="13">
        <v>0.25</v>
      </c>
      <c r="O10658" s="13">
        <v>0</v>
      </c>
      <c r="P10658" s="11" t="str">
        <f>LEFT(Tabela2[[#This Row],[Código]],3)</f>
        <v>930</v>
      </c>
    </row>
    <row r="10659" spans="2:16" ht="15" customHeight="1" x14ac:dyDescent="0.25">
      <c r="B10659" s="36" t="str">
        <f>LOOKUP(Tabela2[[#This Row],[RESUMO]],Tabela3[Grupo],Tabela3[Meus produtos])</f>
        <v>Não</v>
      </c>
      <c r="C10659" s="30" t="s">
        <v>10071</v>
      </c>
      <c r="D10659" t="s">
        <v>21238</v>
      </c>
      <c r="E10659" t="s">
        <v>11853</v>
      </c>
      <c r="F10659" s="30" t="s">
        <v>20677</v>
      </c>
      <c r="G10659">
        <v>6.97</v>
      </c>
      <c r="H10659">
        <v>4.7</v>
      </c>
      <c r="I10659">
        <v>25</v>
      </c>
      <c r="J10659">
        <v>0</v>
      </c>
      <c r="K10659" s="29">
        <v>0.36670000000000003</v>
      </c>
      <c r="L10659" s="13">
        <v>4.7E-2</v>
      </c>
      <c r="M10659" s="13">
        <v>6.9699999999999998E-2</v>
      </c>
      <c r="N10659" s="13">
        <v>0.25</v>
      </c>
      <c r="O10659" s="13">
        <v>0</v>
      </c>
      <c r="P10659" s="11" t="str">
        <f>LEFT(Tabela2[[#This Row],[Código]],3)</f>
        <v>930</v>
      </c>
    </row>
    <row r="10660" spans="2:16" ht="15" customHeight="1" x14ac:dyDescent="0.25">
      <c r="B10660" s="36" t="str">
        <f>LOOKUP(Tabela2[[#This Row],[RESUMO]],Tabela3[Grupo],Tabela3[Meus produtos])</f>
        <v>Não</v>
      </c>
      <c r="C10660" s="30" t="s">
        <v>10072</v>
      </c>
      <c r="D10660" t="s">
        <v>21238</v>
      </c>
      <c r="E10660" t="s">
        <v>11853</v>
      </c>
      <c r="F10660" s="30" t="s">
        <v>20678</v>
      </c>
      <c r="G10660">
        <v>6.97</v>
      </c>
      <c r="H10660">
        <v>4.7</v>
      </c>
      <c r="I10660">
        <v>25</v>
      </c>
      <c r="J10660">
        <v>0</v>
      </c>
      <c r="K10660" s="29">
        <v>0.36670000000000003</v>
      </c>
      <c r="L10660" s="13">
        <v>4.7E-2</v>
      </c>
      <c r="M10660" s="13">
        <v>6.9699999999999998E-2</v>
      </c>
      <c r="N10660" s="13">
        <v>0.25</v>
      </c>
      <c r="O10660" s="13">
        <v>0</v>
      </c>
      <c r="P10660" s="11" t="str">
        <f>LEFT(Tabela2[[#This Row],[Código]],3)</f>
        <v>930</v>
      </c>
    </row>
    <row r="10661" spans="2:16" ht="15" customHeight="1" x14ac:dyDescent="0.25">
      <c r="B10661" s="36" t="str">
        <f>LOOKUP(Tabela2[[#This Row],[RESUMO]],Tabela3[Grupo],Tabela3[Meus produtos])</f>
        <v>Não</v>
      </c>
      <c r="C10661" s="30" t="s">
        <v>10072</v>
      </c>
      <c r="D10661" t="s">
        <v>124</v>
      </c>
      <c r="E10661" t="s">
        <v>11853</v>
      </c>
      <c r="F10661" s="30" t="s">
        <v>21604</v>
      </c>
      <c r="G10661">
        <v>6.84</v>
      </c>
      <c r="H10661">
        <v>4.57</v>
      </c>
      <c r="I10661">
        <v>25</v>
      </c>
      <c r="J10661">
        <v>0</v>
      </c>
      <c r="K10661" s="29">
        <v>0.36409999999999998</v>
      </c>
      <c r="L10661" s="13">
        <v>4.5700000000000005E-2</v>
      </c>
      <c r="M10661" s="13">
        <v>6.8400000000000002E-2</v>
      </c>
      <c r="N10661" s="13">
        <v>0.25</v>
      </c>
      <c r="O10661" s="13">
        <v>0</v>
      </c>
      <c r="P10661" s="11" t="str">
        <f>LEFT(Tabela2[[#This Row],[Código]],3)</f>
        <v>930</v>
      </c>
    </row>
    <row r="10662" spans="2:16" ht="15" customHeight="1" x14ac:dyDescent="0.25">
      <c r="B10662" s="36" t="str">
        <f>LOOKUP(Tabela2[[#This Row],[RESUMO]],Tabela3[Grupo],Tabela3[Meus produtos])</f>
        <v>Não</v>
      </c>
      <c r="C10662" s="30" t="s">
        <v>10073</v>
      </c>
      <c r="D10662" t="s">
        <v>21238</v>
      </c>
      <c r="E10662" t="s">
        <v>11853</v>
      </c>
      <c r="F10662" s="30" t="s">
        <v>20679</v>
      </c>
      <c r="G10662">
        <v>6.97</v>
      </c>
      <c r="H10662">
        <v>4.7</v>
      </c>
      <c r="I10662">
        <v>25</v>
      </c>
      <c r="J10662">
        <v>0</v>
      </c>
      <c r="K10662" s="29">
        <v>0.36670000000000003</v>
      </c>
      <c r="L10662" s="13">
        <v>4.7E-2</v>
      </c>
      <c r="M10662" s="13">
        <v>6.9699999999999998E-2</v>
      </c>
      <c r="N10662" s="13">
        <v>0.25</v>
      </c>
      <c r="O10662" s="13">
        <v>0</v>
      </c>
      <c r="P10662" s="11" t="str">
        <f>LEFT(Tabela2[[#This Row],[Código]],3)</f>
        <v>930</v>
      </c>
    </row>
    <row r="10663" spans="2:16" ht="15" customHeight="1" x14ac:dyDescent="0.25">
      <c r="B10663" s="36" t="str">
        <f>LOOKUP(Tabela2[[#This Row],[RESUMO]],Tabela3[Grupo],Tabela3[Meus produtos])</f>
        <v>Não</v>
      </c>
      <c r="C10663" s="30" t="s">
        <v>10074</v>
      </c>
      <c r="D10663" t="s">
        <v>21238</v>
      </c>
      <c r="E10663" t="s">
        <v>11853</v>
      </c>
      <c r="F10663" s="30" t="s">
        <v>20680</v>
      </c>
      <c r="G10663">
        <v>6.97</v>
      </c>
      <c r="H10663">
        <v>4.7</v>
      </c>
      <c r="I10663">
        <v>25</v>
      </c>
      <c r="J10663">
        <v>0</v>
      </c>
      <c r="K10663" s="29">
        <v>0.36670000000000003</v>
      </c>
      <c r="L10663" s="13">
        <v>4.7E-2</v>
      </c>
      <c r="M10663" s="13">
        <v>6.9699999999999998E-2</v>
      </c>
      <c r="N10663" s="13">
        <v>0.25</v>
      </c>
      <c r="O10663" s="13">
        <v>0</v>
      </c>
      <c r="P10663" s="11" t="str">
        <f>LEFT(Tabela2[[#This Row],[Código]],3)</f>
        <v>930</v>
      </c>
    </row>
    <row r="10664" spans="2:16" ht="15" customHeight="1" x14ac:dyDescent="0.25">
      <c r="B10664" s="36" t="str">
        <f>LOOKUP(Tabela2[[#This Row],[RESUMO]],Tabela3[Grupo],Tabela3[Meus produtos])</f>
        <v>Não</v>
      </c>
      <c r="C10664" s="30" t="s">
        <v>10075</v>
      </c>
      <c r="D10664" t="s">
        <v>21238</v>
      </c>
      <c r="E10664" t="s">
        <v>11853</v>
      </c>
      <c r="F10664" s="30" t="s">
        <v>20681</v>
      </c>
      <c r="G10664">
        <v>6.97</v>
      </c>
      <c r="H10664">
        <v>4.7</v>
      </c>
      <c r="I10664">
        <v>25</v>
      </c>
      <c r="J10664">
        <v>0</v>
      </c>
      <c r="K10664" s="29">
        <v>0.36670000000000003</v>
      </c>
      <c r="L10664" s="13">
        <v>4.7E-2</v>
      </c>
      <c r="M10664" s="13">
        <v>6.9699999999999998E-2</v>
      </c>
      <c r="N10664" s="13">
        <v>0.25</v>
      </c>
      <c r="O10664" s="13">
        <v>0</v>
      </c>
      <c r="P10664" s="11" t="str">
        <f>LEFT(Tabela2[[#This Row],[Código]],3)</f>
        <v>930</v>
      </c>
    </row>
    <row r="10665" spans="2:16" ht="15" customHeight="1" x14ac:dyDescent="0.25">
      <c r="B10665" s="36" t="str">
        <f>LOOKUP(Tabela2[[#This Row],[RESUMO]],Tabela3[Grupo],Tabela3[Meus produtos])</f>
        <v>Não</v>
      </c>
      <c r="C10665" s="30" t="s">
        <v>10076</v>
      </c>
      <c r="D10665" t="s">
        <v>21238</v>
      </c>
      <c r="E10665" t="s">
        <v>11853</v>
      </c>
      <c r="F10665" s="30" t="s">
        <v>20682</v>
      </c>
      <c r="G10665">
        <v>6.47</v>
      </c>
      <c r="H10665">
        <v>4.2</v>
      </c>
      <c r="I10665">
        <v>25</v>
      </c>
      <c r="J10665">
        <v>0</v>
      </c>
      <c r="K10665" s="29">
        <v>0.35670000000000002</v>
      </c>
      <c r="L10665" s="13">
        <v>4.2000000000000003E-2</v>
      </c>
      <c r="M10665" s="13">
        <v>6.4699999999999994E-2</v>
      </c>
      <c r="N10665" s="13">
        <v>0.25</v>
      </c>
      <c r="O10665" s="13">
        <v>0</v>
      </c>
      <c r="P10665" s="11" t="str">
        <f>LEFT(Tabela2[[#This Row],[Código]],3)</f>
        <v>930</v>
      </c>
    </row>
    <row r="10666" spans="2:16" ht="15" customHeight="1" x14ac:dyDescent="0.25">
      <c r="B10666" s="36" t="str">
        <f>LOOKUP(Tabela2[[#This Row],[RESUMO]],Tabela3[Grupo],Tabela3[Meus produtos])</f>
        <v>Não</v>
      </c>
      <c r="C10666" s="30" t="s">
        <v>10077</v>
      </c>
      <c r="D10666" t="s">
        <v>21238</v>
      </c>
      <c r="E10666" t="s">
        <v>11853</v>
      </c>
      <c r="F10666" s="30" t="s">
        <v>20683</v>
      </c>
      <c r="G10666">
        <v>6.97</v>
      </c>
      <c r="H10666">
        <v>4.7</v>
      </c>
      <c r="I10666">
        <v>25</v>
      </c>
      <c r="J10666">
        <v>0</v>
      </c>
      <c r="K10666" s="29">
        <v>0.36670000000000003</v>
      </c>
      <c r="L10666" s="13">
        <v>4.7E-2</v>
      </c>
      <c r="M10666" s="13">
        <v>6.9699999999999998E-2</v>
      </c>
      <c r="N10666" s="13">
        <v>0.25</v>
      </c>
      <c r="O10666" s="13">
        <v>0</v>
      </c>
      <c r="P10666" s="11" t="str">
        <f>LEFT(Tabela2[[#This Row],[Código]],3)</f>
        <v>930</v>
      </c>
    </row>
    <row r="10667" spans="2:16" ht="15" customHeight="1" x14ac:dyDescent="0.25">
      <c r="B10667" s="36" t="str">
        <f>LOOKUP(Tabela2[[#This Row],[RESUMO]],Tabela3[Grupo],Tabela3[Meus produtos])</f>
        <v>Não</v>
      </c>
      <c r="C10667" s="30" t="s">
        <v>10078</v>
      </c>
      <c r="D10667" t="s">
        <v>21238</v>
      </c>
      <c r="E10667" t="s">
        <v>11853</v>
      </c>
      <c r="F10667" s="30" t="s">
        <v>20684</v>
      </c>
      <c r="G10667">
        <v>6.74</v>
      </c>
      <c r="H10667">
        <v>4.47</v>
      </c>
      <c r="I10667">
        <v>25</v>
      </c>
      <c r="J10667">
        <v>0</v>
      </c>
      <c r="K10667" s="29">
        <v>0.36209999999999998</v>
      </c>
      <c r="L10667" s="13">
        <v>4.4699999999999997E-2</v>
      </c>
      <c r="M10667" s="13">
        <v>6.7400000000000002E-2</v>
      </c>
      <c r="N10667" s="13">
        <v>0.25</v>
      </c>
      <c r="O10667" s="13">
        <v>0</v>
      </c>
      <c r="P10667" s="11" t="str">
        <f>LEFT(Tabela2[[#This Row],[Código]],3)</f>
        <v>930</v>
      </c>
    </row>
    <row r="10668" spans="2:16" ht="15" customHeight="1" x14ac:dyDescent="0.25">
      <c r="B10668" s="36" t="str">
        <f>LOOKUP(Tabela2[[#This Row],[RESUMO]],Tabela3[Grupo],Tabela3[Meus produtos])</f>
        <v>Não</v>
      </c>
      <c r="C10668" s="30" t="s">
        <v>10079</v>
      </c>
      <c r="D10668" t="s">
        <v>21238</v>
      </c>
      <c r="E10668" t="s">
        <v>11853</v>
      </c>
      <c r="F10668" s="30" t="s">
        <v>20685</v>
      </c>
      <c r="G10668">
        <v>6.97</v>
      </c>
      <c r="H10668">
        <v>4.7</v>
      </c>
      <c r="I10668">
        <v>25</v>
      </c>
      <c r="J10668">
        <v>0</v>
      </c>
      <c r="K10668" s="29">
        <v>0.36670000000000003</v>
      </c>
      <c r="L10668" s="13">
        <v>4.7E-2</v>
      </c>
      <c r="M10668" s="13">
        <v>6.9699999999999998E-2</v>
      </c>
      <c r="N10668" s="13">
        <v>0.25</v>
      </c>
      <c r="O10668" s="13">
        <v>0</v>
      </c>
      <c r="P10668" s="11" t="str">
        <f>LEFT(Tabela2[[#This Row],[Código]],3)</f>
        <v>930</v>
      </c>
    </row>
    <row r="10669" spans="2:16" ht="15" customHeight="1" x14ac:dyDescent="0.25">
      <c r="B10669" s="36" t="str">
        <f>LOOKUP(Tabela2[[#This Row],[RESUMO]],Tabela3[Grupo],Tabela3[Meus produtos])</f>
        <v>Não</v>
      </c>
      <c r="C10669" s="30" t="s">
        <v>10079</v>
      </c>
      <c r="D10669" t="s">
        <v>124</v>
      </c>
      <c r="E10669" t="s">
        <v>11853</v>
      </c>
      <c r="F10669" s="30" t="s">
        <v>21605</v>
      </c>
      <c r="G10669">
        <v>6.74</v>
      </c>
      <c r="H10669">
        <v>4.47</v>
      </c>
      <c r="I10669">
        <v>25</v>
      </c>
      <c r="J10669">
        <v>0</v>
      </c>
      <c r="K10669" s="29">
        <v>0.36209999999999998</v>
      </c>
      <c r="L10669" s="13">
        <v>4.4699999999999997E-2</v>
      </c>
      <c r="M10669" s="13">
        <v>6.7400000000000002E-2</v>
      </c>
      <c r="N10669" s="13">
        <v>0.25</v>
      </c>
      <c r="O10669" s="13">
        <v>0</v>
      </c>
      <c r="P10669" s="11" t="str">
        <f>LEFT(Tabela2[[#This Row],[Código]],3)</f>
        <v>930</v>
      </c>
    </row>
    <row r="10670" spans="2:16" ht="15" customHeight="1" x14ac:dyDescent="0.25">
      <c r="B10670" s="36" t="str">
        <f>LOOKUP(Tabela2[[#This Row],[RESUMO]],Tabela3[Grupo],Tabela3[Meus produtos])</f>
        <v>Não</v>
      </c>
      <c r="C10670" s="30" t="s">
        <v>10080</v>
      </c>
      <c r="D10670" t="s">
        <v>21238</v>
      </c>
      <c r="E10670" t="s">
        <v>11853</v>
      </c>
      <c r="F10670" s="30" t="s">
        <v>20686</v>
      </c>
      <c r="G10670">
        <v>6.74</v>
      </c>
      <c r="H10670">
        <v>4.47</v>
      </c>
      <c r="I10670">
        <v>25</v>
      </c>
      <c r="J10670">
        <v>0</v>
      </c>
      <c r="K10670" s="29">
        <v>0.36209999999999998</v>
      </c>
      <c r="L10670" s="13">
        <v>4.4699999999999997E-2</v>
      </c>
      <c r="M10670" s="13">
        <v>6.7400000000000002E-2</v>
      </c>
      <c r="N10670" s="13">
        <v>0.25</v>
      </c>
      <c r="O10670" s="13">
        <v>0</v>
      </c>
      <c r="P10670" s="11" t="str">
        <f>LEFT(Tabela2[[#This Row],[Código]],3)</f>
        <v>930</v>
      </c>
    </row>
    <row r="10671" spans="2:16" ht="15" customHeight="1" x14ac:dyDescent="0.25">
      <c r="B10671" s="36" t="str">
        <f>LOOKUP(Tabela2[[#This Row],[RESUMO]],Tabela3[Grupo],Tabela3[Meus produtos])</f>
        <v>Não</v>
      </c>
      <c r="C10671" s="30" t="s">
        <v>10080</v>
      </c>
      <c r="D10671" t="s">
        <v>124</v>
      </c>
      <c r="E10671" t="s">
        <v>11853</v>
      </c>
      <c r="F10671" s="30" t="s">
        <v>21606</v>
      </c>
      <c r="G10671">
        <v>6.62</v>
      </c>
      <c r="H10671">
        <v>4.3499999999999996</v>
      </c>
      <c r="I10671">
        <v>25</v>
      </c>
      <c r="J10671">
        <v>0</v>
      </c>
      <c r="K10671" s="29">
        <v>0.35970000000000002</v>
      </c>
      <c r="L10671" s="13">
        <v>4.3499999999999997E-2</v>
      </c>
      <c r="M10671" s="13">
        <v>6.6199999999999995E-2</v>
      </c>
      <c r="N10671" s="13">
        <v>0.25</v>
      </c>
      <c r="O10671" s="13">
        <v>0</v>
      </c>
      <c r="P10671" s="11" t="str">
        <f>LEFT(Tabela2[[#This Row],[Código]],3)</f>
        <v>930</v>
      </c>
    </row>
    <row r="10672" spans="2:16" ht="15" customHeight="1" x14ac:dyDescent="0.25">
      <c r="B10672" s="36" t="str">
        <f>LOOKUP(Tabela2[[#This Row],[RESUMO]],Tabela3[Grupo],Tabela3[Meus produtos])</f>
        <v>Não</v>
      </c>
      <c r="C10672" s="30" t="s">
        <v>10080</v>
      </c>
      <c r="D10672" t="s">
        <v>127</v>
      </c>
      <c r="E10672" t="s">
        <v>11853</v>
      </c>
      <c r="F10672" s="30" t="s">
        <v>21607</v>
      </c>
      <c r="G10672">
        <v>6.62</v>
      </c>
      <c r="H10672">
        <v>4.3499999999999996</v>
      </c>
      <c r="I10672">
        <v>25</v>
      </c>
      <c r="J10672">
        <v>0</v>
      </c>
      <c r="K10672" s="29">
        <v>0.35970000000000002</v>
      </c>
      <c r="L10672" s="13">
        <v>4.3499999999999997E-2</v>
      </c>
      <c r="M10672" s="13">
        <v>6.6199999999999995E-2</v>
      </c>
      <c r="N10672" s="13">
        <v>0.25</v>
      </c>
      <c r="O10672" s="13">
        <v>0</v>
      </c>
      <c r="P10672" s="11" t="str">
        <f>LEFT(Tabela2[[#This Row],[Código]],3)</f>
        <v>930</v>
      </c>
    </row>
    <row r="10673" spans="2:16" ht="15" customHeight="1" x14ac:dyDescent="0.25">
      <c r="B10673" s="36" t="str">
        <f>LOOKUP(Tabela2[[#This Row],[RESUMO]],Tabela3[Grupo],Tabela3[Meus produtos])</f>
        <v>Não</v>
      </c>
      <c r="C10673" s="30" t="s">
        <v>10081</v>
      </c>
      <c r="D10673" t="s">
        <v>21238</v>
      </c>
      <c r="E10673" t="s">
        <v>11853</v>
      </c>
      <c r="F10673" s="30" t="s">
        <v>20687</v>
      </c>
      <c r="G10673">
        <v>6.97</v>
      </c>
      <c r="H10673">
        <v>4.7</v>
      </c>
      <c r="I10673">
        <v>25</v>
      </c>
      <c r="J10673">
        <v>0</v>
      </c>
      <c r="K10673" s="29">
        <v>0.36670000000000003</v>
      </c>
      <c r="L10673" s="13">
        <v>4.7E-2</v>
      </c>
      <c r="M10673" s="13">
        <v>6.9699999999999998E-2</v>
      </c>
      <c r="N10673" s="13">
        <v>0.25</v>
      </c>
      <c r="O10673" s="13">
        <v>0</v>
      </c>
      <c r="P10673" s="11" t="str">
        <f>LEFT(Tabela2[[#This Row],[Código]],3)</f>
        <v>930</v>
      </c>
    </row>
    <row r="10674" spans="2:16" ht="15" customHeight="1" x14ac:dyDescent="0.25">
      <c r="B10674" s="36" t="str">
        <f>LOOKUP(Tabela2[[#This Row],[RESUMO]],Tabela3[Grupo],Tabela3[Meus produtos])</f>
        <v>Não</v>
      </c>
      <c r="C10674" s="30" t="s">
        <v>10082</v>
      </c>
      <c r="D10674" t="s">
        <v>21238</v>
      </c>
      <c r="E10674" t="s">
        <v>11853</v>
      </c>
      <c r="F10674" s="30" t="s">
        <v>20688</v>
      </c>
      <c r="G10674">
        <v>6.97</v>
      </c>
      <c r="H10674">
        <v>4.7</v>
      </c>
      <c r="I10674">
        <v>25</v>
      </c>
      <c r="J10674">
        <v>0</v>
      </c>
      <c r="K10674" s="29">
        <v>0.36670000000000003</v>
      </c>
      <c r="L10674" s="13">
        <v>4.7E-2</v>
      </c>
      <c r="M10674" s="13">
        <v>6.9699999999999998E-2</v>
      </c>
      <c r="N10674" s="13">
        <v>0.25</v>
      </c>
      <c r="O10674" s="13">
        <v>0</v>
      </c>
      <c r="P10674" s="11" t="str">
        <f>LEFT(Tabela2[[#This Row],[Código]],3)</f>
        <v>930</v>
      </c>
    </row>
    <row r="10675" spans="2:16" ht="15" customHeight="1" x14ac:dyDescent="0.25">
      <c r="B10675" s="36" t="str">
        <f>LOOKUP(Tabela2[[#This Row],[RESUMO]],Tabela3[Grupo],Tabela3[Meus produtos])</f>
        <v>Não</v>
      </c>
      <c r="C10675" s="30" t="s">
        <v>10083</v>
      </c>
      <c r="D10675" t="s">
        <v>21238</v>
      </c>
      <c r="E10675" t="s">
        <v>11853</v>
      </c>
      <c r="F10675" s="30" t="s">
        <v>20689</v>
      </c>
      <c r="G10675">
        <v>13.14</v>
      </c>
      <c r="H10675">
        <v>6.79</v>
      </c>
      <c r="I10675">
        <v>12</v>
      </c>
      <c r="J10675">
        <v>0</v>
      </c>
      <c r="K10675" s="29">
        <v>0.31930000000000003</v>
      </c>
      <c r="L10675" s="13">
        <v>6.7900000000000002E-2</v>
      </c>
      <c r="M10675" s="13">
        <v>0.13140000000000002</v>
      </c>
      <c r="N10675" s="13">
        <v>0.12</v>
      </c>
      <c r="O10675" s="13">
        <v>0</v>
      </c>
      <c r="P10675" s="11" t="str">
        <f>LEFT(Tabela2[[#This Row],[Código]],3)</f>
        <v>940</v>
      </c>
    </row>
    <row r="10676" spans="2:16" ht="15" customHeight="1" x14ac:dyDescent="0.25">
      <c r="B10676" s="36" t="str">
        <f>LOOKUP(Tabela2[[#This Row],[RESUMO]],Tabela3[Grupo],Tabela3[Meus produtos])</f>
        <v>Não</v>
      </c>
      <c r="C10676" s="30" t="s">
        <v>10084</v>
      </c>
      <c r="D10676" t="s">
        <v>21238</v>
      </c>
      <c r="E10676" t="s">
        <v>11853</v>
      </c>
      <c r="F10676" s="30" t="s">
        <v>20690</v>
      </c>
      <c r="G10676">
        <v>13.14</v>
      </c>
      <c r="H10676">
        <v>6.79</v>
      </c>
      <c r="I10676">
        <v>12</v>
      </c>
      <c r="J10676">
        <v>0</v>
      </c>
      <c r="K10676" s="29">
        <v>0.31930000000000003</v>
      </c>
      <c r="L10676" s="13">
        <v>6.7900000000000002E-2</v>
      </c>
      <c r="M10676" s="13">
        <v>0.13140000000000002</v>
      </c>
      <c r="N10676" s="13">
        <v>0.12</v>
      </c>
      <c r="O10676" s="13">
        <v>0</v>
      </c>
      <c r="P10676" s="11" t="str">
        <f>LEFT(Tabela2[[#This Row],[Código]],3)</f>
        <v>940</v>
      </c>
    </row>
    <row r="10677" spans="2:16" ht="15" customHeight="1" x14ac:dyDescent="0.25">
      <c r="B10677" s="36" t="str">
        <f>LOOKUP(Tabela2[[#This Row],[RESUMO]],Tabela3[Grupo],Tabela3[Meus produtos])</f>
        <v>Não</v>
      </c>
      <c r="C10677" s="30" t="s">
        <v>10085</v>
      </c>
      <c r="D10677" t="s">
        <v>21238</v>
      </c>
      <c r="E10677" t="s">
        <v>11853</v>
      </c>
      <c r="F10677" s="30" t="s">
        <v>20691</v>
      </c>
      <c r="G10677">
        <v>23.52</v>
      </c>
      <c r="H10677">
        <v>17.170000000000002</v>
      </c>
      <c r="I10677">
        <v>12</v>
      </c>
      <c r="J10677">
        <v>0</v>
      </c>
      <c r="K10677" s="29">
        <v>0.52690000000000003</v>
      </c>
      <c r="L10677" s="13">
        <v>0.17170000000000002</v>
      </c>
      <c r="M10677" s="13">
        <v>0.23519999999999999</v>
      </c>
      <c r="N10677" s="13">
        <v>0.12</v>
      </c>
      <c r="O10677" s="13">
        <v>0</v>
      </c>
      <c r="P10677" s="11" t="str">
        <f>LEFT(Tabela2[[#This Row],[Código]],3)</f>
        <v>940</v>
      </c>
    </row>
    <row r="10678" spans="2:16" ht="15" customHeight="1" x14ac:dyDescent="0.25">
      <c r="B10678" s="36" t="str">
        <f>LOOKUP(Tabela2[[#This Row],[RESUMO]],Tabela3[Grupo],Tabela3[Meus produtos])</f>
        <v>Não</v>
      </c>
      <c r="C10678" s="30" t="s">
        <v>10085</v>
      </c>
      <c r="D10678" t="s">
        <v>124</v>
      </c>
      <c r="E10678" t="s">
        <v>11853</v>
      </c>
      <c r="F10678" s="30" t="s">
        <v>21608</v>
      </c>
      <c r="G10678">
        <v>20.9</v>
      </c>
      <c r="H10678">
        <v>14.55</v>
      </c>
      <c r="I10678">
        <v>12</v>
      </c>
      <c r="J10678">
        <v>0</v>
      </c>
      <c r="K10678" s="29">
        <v>0.47450000000000003</v>
      </c>
      <c r="L10678" s="13">
        <v>0.14550000000000002</v>
      </c>
      <c r="M10678" s="13">
        <v>0.20899999999999999</v>
      </c>
      <c r="N10678" s="13">
        <v>0.12</v>
      </c>
      <c r="O10678" s="13">
        <v>0</v>
      </c>
      <c r="P10678" s="11" t="str">
        <f>LEFT(Tabela2[[#This Row],[Código]],3)</f>
        <v>940</v>
      </c>
    </row>
    <row r="10679" spans="2:16" ht="15" customHeight="1" x14ac:dyDescent="0.25">
      <c r="B10679" s="36" t="str">
        <f>LOOKUP(Tabela2[[#This Row],[RESUMO]],Tabela3[Grupo],Tabela3[Meus produtos])</f>
        <v>Não</v>
      </c>
      <c r="C10679" s="30" t="s">
        <v>10085</v>
      </c>
      <c r="D10679" t="s">
        <v>127</v>
      </c>
      <c r="E10679" t="s">
        <v>11853</v>
      </c>
      <c r="F10679" s="30" t="s">
        <v>21579</v>
      </c>
      <c r="G10679">
        <v>20.9</v>
      </c>
      <c r="H10679">
        <v>14.55</v>
      </c>
      <c r="I10679">
        <v>12</v>
      </c>
      <c r="J10679">
        <v>0</v>
      </c>
      <c r="K10679" s="29">
        <v>0.47450000000000003</v>
      </c>
      <c r="L10679" s="13">
        <v>0.14550000000000002</v>
      </c>
      <c r="M10679" s="13">
        <v>0.20899999999999999</v>
      </c>
      <c r="N10679" s="13">
        <v>0.12</v>
      </c>
      <c r="O10679" s="13">
        <v>0</v>
      </c>
      <c r="P10679" s="11" t="str">
        <f>LEFT(Tabela2[[#This Row],[Código]],3)</f>
        <v>940</v>
      </c>
    </row>
    <row r="10680" spans="2:16" ht="15" customHeight="1" x14ac:dyDescent="0.25">
      <c r="B10680" s="36" t="str">
        <f>LOOKUP(Tabela2[[#This Row],[RESUMO]],Tabela3[Grupo],Tabela3[Meus produtos])</f>
        <v>Não</v>
      </c>
      <c r="C10680" s="30" t="s">
        <v>10085</v>
      </c>
      <c r="D10680" t="s">
        <v>1057</v>
      </c>
      <c r="E10680" t="s">
        <v>11853</v>
      </c>
      <c r="F10680" s="30" t="s">
        <v>21609</v>
      </c>
      <c r="G10680">
        <v>20.9</v>
      </c>
      <c r="H10680">
        <v>14.55</v>
      </c>
      <c r="I10680">
        <v>12</v>
      </c>
      <c r="J10680">
        <v>0</v>
      </c>
      <c r="K10680" s="29">
        <v>0.47450000000000003</v>
      </c>
      <c r="L10680" s="13">
        <v>0.14550000000000002</v>
      </c>
      <c r="M10680" s="13">
        <v>0.20899999999999999</v>
      </c>
      <c r="N10680" s="13">
        <v>0.12</v>
      </c>
      <c r="O10680" s="13">
        <v>0</v>
      </c>
      <c r="P10680" s="11" t="str">
        <f>LEFT(Tabela2[[#This Row],[Código]],3)</f>
        <v>940</v>
      </c>
    </row>
    <row r="10681" spans="2:16" ht="15" customHeight="1" x14ac:dyDescent="0.25">
      <c r="B10681" s="36" t="str">
        <f>LOOKUP(Tabela2[[#This Row],[RESUMO]],Tabela3[Grupo],Tabela3[Meus produtos])</f>
        <v>Não</v>
      </c>
      <c r="C10681" s="30" t="s">
        <v>10085</v>
      </c>
      <c r="D10681" t="s">
        <v>1156</v>
      </c>
      <c r="E10681" t="s">
        <v>11853</v>
      </c>
      <c r="F10681" s="30" t="s">
        <v>21610</v>
      </c>
      <c r="G10681">
        <v>20.9</v>
      </c>
      <c r="H10681">
        <v>14.55</v>
      </c>
      <c r="I10681">
        <v>12</v>
      </c>
      <c r="J10681">
        <v>0</v>
      </c>
      <c r="K10681" s="29">
        <v>0.47450000000000003</v>
      </c>
      <c r="L10681" s="13">
        <v>0.14550000000000002</v>
      </c>
      <c r="M10681" s="13">
        <v>0.20899999999999999</v>
      </c>
      <c r="N10681" s="13">
        <v>0.12</v>
      </c>
      <c r="O10681" s="13">
        <v>0</v>
      </c>
      <c r="P10681" s="11" t="str">
        <f>LEFT(Tabela2[[#This Row],[Código]],3)</f>
        <v>940</v>
      </c>
    </row>
    <row r="10682" spans="2:16" ht="15" customHeight="1" x14ac:dyDescent="0.25">
      <c r="B10682" s="36" t="str">
        <f>LOOKUP(Tabela2[[#This Row],[RESUMO]],Tabela3[Grupo],Tabela3[Meus produtos])</f>
        <v>Não</v>
      </c>
      <c r="C10682" s="30" t="s">
        <v>10086</v>
      </c>
      <c r="D10682" t="s">
        <v>21238</v>
      </c>
      <c r="E10682" t="s">
        <v>11853</v>
      </c>
      <c r="F10682" s="30" t="s">
        <v>20692</v>
      </c>
      <c r="G10682">
        <v>11.91</v>
      </c>
      <c r="H10682">
        <v>5.56</v>
      </c>
      <c r="I10682">
        <v>12</v>
      </c>
      <c r="J10682">
        <v>0</v>
      </c>
      <c r="K10682" s="29">
        <v>0.29469999999999996</v>
      </c>
      <c r="L10682" s="13">
        <v>5.5599999999999997E-2</v>
      </c>
      <c r="M10682" s="13">
        <v>0.1191</v>
      </c>
      <c r="N10682" s="13">
        <v>0.12</v>
      </c>
      <c r="O10682" s="13">
        <v>0</v>
      </c>
      <c r="P10682" s="11" t="str">
        <f>LEFT(Tabela2[[#This Row],[Código]],3)</f>
        <v>940</v>
      </c>
    </row>
    <row r="10683" spans="2:16" ht="15" customHeight="1" x14ac:dyDescent="0.25">
      <c r="B10683" s="36" t="str">
        <f>LOOKUP(Tabela2[[#This Row],[RESUMO]],Tabela3[Grupo],Tabela3[Meus produtos])</f>
        <v>Não</v>
      </c>
      <c r="C10683" s="30" t="s">
        <v>10087</v>
      </c>
      <c r="D10683" t="s">
        <v>21238</v>
      </c>
      <c r="E10683" t="s">
        <v>11853</v>
      </c>
      <c r="F10683" s="30" t="s">
        <v>20693</v>
      </c>
      <c r="G10683">
        <v>11.91</v>
      </c>
      <c r="H10683">
        <v>5.56</v>
      </c>
      <c r="I10683">
        <v>12</v>
      </c>
      <c r="J10683">
        <v>0</v>
      </c>
      <c r="K10683" s="29">
        <v>0.29469999999999996</v>
      </c>
      <c r="L10683" s="13">
        <v>5.5599999999999997E-2</v>
      </c>
      <c r="M10683" s="13">
        <v>0.1191</v>
      </c>
      <c r="N10683" s="13">
        <v>0.12</v>
      </c>
      <c r="O10683" s="13">
        <v>0</v>
      </c>
      <c r="P10683" s="11" t="str">
        <f>LEFT(Tabela2[[#This Row],[Código]],3)</f>
        <v>940</v>
      </c>
    </row>
    <row r="10684" spans="2:16" ht="15" customHeight="1" x14ac:dyDescent="0.25">
      <c r="B10684" s="36" t="str">
        <f>LOOKUP(Tabela2[[#This Row],[RESUMO]],Tabela3[Grupo],Tabela3[Meus produtos])</f>
        <v>Não</v>
      </c>
      <c r="C10684" s="30" t="s">
        <v>10088</v>
      </c>
      <c r="D10684" t="s">
        <v>21238</v>
      </c>
      <c r="E10684" t="s">
        <v>11853</v>
      </c>
      <c r="F10684" s="30" t="s">
        <v>20694</v>
      </c>
      <c r="G10684">
        <v>11.91</v>
      </c>
      <c r="H10684">
        <v>5.56</v>
      </c>
      <c r="I10684">
        <v>12</v>
      </c>
      <c r="J10684">
        <v>0</v>
      </c>
      <c r="K10684" s="29">
        <v>0.29469999999999996</v>
      </c>
      <c r="L10684" s="13">
        <v>5.5599999999999997E-2</v>
      </c>
      <c r="M10684" s="13">
        <v>0.1191</v>
      </c>
      <c r="N10684" s="13">
        <v>0.12</v>
      </c>
      <c r="O10684" s="13">
        <v>0</v>
      </c>
      <c r="P10684" s="11" t="str">
        <f>LEFT(Tabela2[[#This Row],[Código]],3)</f>
        <v>940</v>
      </c>
    </row>
    <row r="10685" spans="2:16" ht="15" customHeight="1" x14ac:dyDescent="0.25">
      <c r="B10685" s="36" t="str">
        <f>LOOKUP(Tabela2[[#This Row],[RESUMO]],Tabela3[Grupo],Tabela3[Meus produtos])</f>
        <v>Não</v>
      </c>
      <c r="C10685" s="30" t="s">
        <v>10089</v>
      </c>
      <c r="D10685" t="s">
        <v>21238</v>
      </c>
      <c r="E10685" t="s">
        <v>11853</v>
      </c>
      <c r="F10685" s="30" t="s">
        <v>20695</v>
      </c>
      <c r="G10685">
        <v>11.91</v>
      </c>
      <c r="H10685">
        <v>5.56</v>
      </c>
      <c r="I10685">
        <v>12</v>
      </c>
      <c r="J10685">
        <v>0</v>
      </c>
      <c r="K10685" s="29">
        <v>0.29469999999999996</v>
      </c>
      <c r="L10685" s="13">
        <v>5.5599999999999997E-2</v>
      </c>
      <c r="M10685" s="13">
        <v>0.1191</v>
      </c>
      <c r="N10685" s="13">
        <v>0.12</v>
      </c>
      <c r="O10685" s="13">
        <v>0</v>
      </c>
      <c r="P10685" s="11" t="str">
        <f>LEFT(Tabela2[[#This Row],[Código]],3)</f>
        <v>940</v>
      </c>
    </row>
    <row r="10686" spans="2:16" ht="15" customHeight="1" x14ac:dyDescent="0.25">
      <c r="B10686" s="36" t="str">
        <f>LOOKUP(Tabela2[[#This Row],[RESUMO]],Tabela3[Grupo],Tabela3[Meus produtos])</f>
        <v>Não</v>
      </c>
      <c r="C10686" s="30" t="s">
        <v>22489</v>
      </c>
      <c r="D10686" t="s">
        <v>21238</v>
      </c>
      <c r="E10686" t="s">
        <v>11853</v>
      </c>
      <c r="F10686" s="30" t="s">
        <v>22353</v>
      </c>
      <c r="G10686">
        <v>11.91</v>
      </c>
      <c r="H10686">
        <v>5.56</v>
      </c>
      <c r="I10686">
        <v>12</v>
      </c>
      <c r="J10686">
        <v>0</v>
      </c>
      <c r="K10686" s="29">
        <v>0.29469999999999996</v>
      </c>
      <c r="L10686" s="13">
        <v>5.5599999999999997E-2</v>
      </c>
      <c r="M10686" s="13">
        <v>0.1191</v>
      </c>
      <c r="N10686" s="13">
        <v>0.12</v>
      </c>
      <c r="O10686" s="13">
        <v>0</v>
      </c>
      <c r="P10686" s="11" t="str">
        <f>LEFT(Tabela2[[#This Row],[Código]],3)</f>
        <v>940</v>
      </c>
    </row>
    <row r="10687" spans="2:16" ht="15" customHeight="1" x14ac:dyDescent="0.25">
      <c r="B10687" s="36" t="str">
        <f>LOOKUP(Tabela2[[#This Row],[RESUMO]],Tabela3[Grupo],Tabela3[Meus produtos])</f>
        <v>Não</v>
      </c>
      <c r="C10687" s="30" t="s">
        <v>22490</v>
      </c>
      <c r="D10687" t="s">
        <v>21238</v>
      </c>
      <c r="E10687" t="s">
        <v>11853</v>
      </c>
      <c r="F10687" s="30" t="s">
        <v>22491</v>
      </c>
      <c r="G10687">
        <v>11.91</v>
      </c>
      <c r="H10687">
        <v>5.56</v>
      </c>
      <c r="I10687">
        <v>12</v>
      </c>
      <c r="J10687">
        <v>0</v>
      </c>
      <c r="K10687" s="29">
        <v>0.29469999999999996</v>
      </c>
      <c r="L10687" s="13">
        <v>5.5599999999999997E-2</v>
      </c>
      <c r="M10687" s="13">
        <v>0.1191</v>
      </c>
      <c r="N10687" s="13">
        <v>0.12</v>
      </c>
      <c r="O10687" s="13">
        <v>0</v>
      </c>
      <c r="P10687" s="11" t="str">
        <f>LEFT(Tabela2[[#This Row],[Código]],3)</f>
        <v>940</v>
      </c>
    </row>
    <row r="10688" spans="2:16" ht="15" customHeight="1" x14ac:dyDescent="0.25">
      <c r="B10688" s="36" t="str">
        <f>LOOKUP(Tabela2[[#This Row],[RESUMO]],Tabela3[Grupo],Tabela3[Meus produtos])</f>
        <v>Não</v>
      </c>
      <c r="C10688" s="30" t="s">
        <v>10090</v>
      </c>
      <c r="D10688" t="s">
        <v>21238</v>
      </c>
      <c r="E10688" t="s">
        <v>11853</v>
      </c>
      <c r="F10688" s="30" t="s">
        <v>20696</v>
      </c>
      <c r="G10688">
        <v>11.91</v>
      </c>
      <c r="H10688">
        <v>5.56</v>
      </c>
      <c r="I10688">
        <v>12</v>
      </c>
      <c r="J10688">
        <v>0</v>
      </c>
      <c r="K10688" s="29">
        <v>0.29469999999999996</v>
      </c>
      <c r="L10688" s="13">
        <v>5.5599999999999997E-2</v>
      </c>
      <c r="M10688" s="13">
        <v>0.1191</v>
      </c>
      <c r="N10688" s="13">
        <v>0.12</v>
      </c>
      <c r="O10688" s="13">
        <v>0</v>
      </c>
      <c r="P10688" s="11" t="str">
        <f>LEFT(Tabela2[[#This Row],[Código]],3)</f>
        <v>940</v>
      </c>
    </row>
    <row r="10689" spans="2:16" ht="15" customHeight="1" x14ac:dyDescent="0.25">
      <c r="B10689" s="36" t="str">
        <f>LOOKUP(Tabela2[[#This Row],[RESUMO]],Tabela3[Grupo],Tabela3[Meus produtos])</f>
        <v>Não</v>
      </c>
      <c r="C10689" s="30" t="s">
        <v>10091</v>
      </c>
      <c r="D10689" t="s">
        <v>21238</v>
      </c>
      <c r="E10689" t="s">
        <v>11853</v>
      </c>
      <c r="F10689" s="30" t="s">
        <v>20697</v>
      </c>
      <c r="G10689">
        <v>11.91</v>
      </c>
      <c r="H10689">
        <v>5.56</v>
      </c>
      <c r="I10689">
        <v>12</v>
      </c>
      <c r="J10689">
        <v>0</v>
      </c>
      <c r="K10689" s="29">
        <v>0.29469999999999996</v>
      </c>
      <c r="L10689" s="13">
        <v>5.5599999999999997E-2</v>
      </c>
      <c r="M10689" s="13">
        <v>0.1191</v>
      </c>
      <c r="N10689" s="13">
        <v>0.12</v>
      </c>
      <c r="O10689" s="13">
        <v>0</v>
      </c>
      <c r="P10689" s="11" t="str">
        <f>LEFT(Tabela2[[#This Row],[Código]],3)</f>
        <v>940</v>
      </c>
    </row>
    <row r="10690" spans="2:16" ht="15" customHeight="1" x14ac:dyDescent="0.25">
      <c r="B10690" s="36" t="str">
        <f>LOOKUP(Tabela2[[#This Row],[RESUMO]],Tabela3[Grupo],Tabela3[Meus produtos])</f>
        <v>Não</v>
      </c>
      <c r="C10690" s="30" t="s">
        <v>10092</v>
      </c>
      <c r="D10690" t="s">
        <v>21238</v>
      </c>
      <c r="E10690" t="s">
        <v>11853</v>
      </c>
      <c r="F10690" s="30" t="s">
        <v>20698</v>
      </c>
      <c r="G10690">
        <v>11.91</v>
      </c>
      <c r="H10690">
        <v>5.56</v>
      </c>
      <c r="I10690">
        <v>12</v>
      </c>
      <c r="J10690">
        <v>0</v>
      </c>
      <c r="K10690" s="29">
        <v>0.29469999999999996</v>
      </c>
      <c r="L10690" s="13">
        <v>5.5599999999999997E-2</v>
      </c>
      <c r="M10690" s="13">
        <v>0.1191</v>
      </c>
      <c r="N10690" s="13">
        <v>0.12</v>
      </c>
      <c r="O10690" s="13">
        <v>0</v>
      </c>
      <c r="P10690" s="11" t="str">
        <f>LEFT(Tabela2[[#This Row],[Código]],3)</f>
        <v>940</v>
      </c>
    </row>
    <row r="10691" spans="2:16" ht="15" customHeight="1" x14ac:dyDescent="0.25">
      <c r="B10691" s="36" t="str">
        <f>LOOKUP(Tabela2[[#This Row],[RESUMO]],Tabela3[Grupo],Tabela3[Meus produtos])</f>
        <v>Não</v>
      </c>
      <c r="C10691" s="30" t="s">
        <v>10093</v>
      </c>
      <c r="D10691" t="s">
        <v>21238</v>
      </c>
      <c r="E10691" t="s">
        <v>11853</v>
      </c>
      <c r="F10691" s="30" t="s">
        <v>20699</v>
      </c>
      <c r="G10691">
        <v>11.91</v>
      </c>
      <c r="H10691">
        <v>5.56</v>
      </c>
      <c r="I10691">
        <v>12</v>
      </c>
      <c r="J10691">
        <v>0</v>
      </c>
      <c r="K10691" s="29">
        <v>0.29469999999999996</v>
      </c>
      <c r="L10691" s="13">
        <v>5.5599999999999997E-2</v>
      </c>
      <c r="M10691" s="13">
        <v>0.1191</v>
      </c>
      <c r="N10691" s="13">
        <v>0.12</v>
      </c>
      <c r="O10691" s="13">
        <v>0</v>
      </c>
      <c r="P10691" s="11" t="str">
        <f>LEFT(Tabela2[[#This Row],[Código]],3)</f>
        <v>940</v>
      </c>
    </row>
    <row r="10692" spans="2:16" ht="15" customHeight="1" x14ac:dyDescent="0.25">
      <c r="B10692" s="36" t="str">
        <f>LOOKUP(Tabela2[[#This Row],[RESUMO]],Tabela3[Grupo],Tabela3[Meus produtos])</f>
        <v>Não</v>
      </c>
      <c r="C10692" s="30" t="s">
        <v>10094</v>
      </c>
      <c r="D10692" t="s">
        <v>21238</v>
      </c>
      <c r="E10692" t="s">
        <v>11853</v>
      </c>
      <c r="F10692" s="30" t="s">
        <v>20700</v>
      </c>
      <c r="G10692">
        <v>11.91</v>
      </c>
      <c r="H10692">
        <v>5.56</v>
      </c>
      <c r="I10692">
        <v>12</v>
      </c>
      <c r="J10692">
        <v>0</v>
      </c>
      <c r="K10692" s="29">
        <v>0.29469999999999996</v>
      </c>
      <c r="L10692" s="13">
        <v>5.5599999999999997E-2</v>
      </c>
      <c r="M10692" s="13">
        <v>0.1191</v>
      </c>
      <c r="N10692" s="13">
        <v>0.12</v>
      </c>
      <c r="O10692" s="13">
        <v>0</v>
      </c>
      <c r="P10692" s="11" t="str">
        <f>LEFT(Tabela2[[#This Row],[Código]],3)</f>
        <v>940</v>
      </c>
    </row>
    <row r="10693" spans="2:16" ht="15" customHeight="1" x14ac:dyDescent="0.25">
      <c r="B10693" s="36" t="str">
        <f>LOOKUP(Tabela2[[#This Row],[RESUMO]],Tabela3[Grupo],Tabela3[Meus produtos])</f>
        <v>Não</v>
      </c>
      <c r="C10693" s="30" t="s">
        <v>10095</v>
      </c>
      <c r="D10693" t="s">
        <v>21238</v>
      </c>
      <c r="E10693" t="s">
        <v>11853</v>
      </c>
      <c r="F10693" s="30" t="s">
        <v>20701</v>
      </c>
      <c r="G10693">
        <v>11.91</v>
      </c>
      <c r="H10693">
        <v>5.56</v>
      </c>
      <c r="I10693">
        <v>12</v>
      </c>
      <c r="J10693">
        <v>0</v>
      </c>
      <c r="K10693" s="29">
        <v>0.29469999999999996</v>
      </c>
      <c r="L10693" s="13">
        <v>5.5599999999999997E-2</v>
      </c>
      <c r="M10693" s="13">
        <v>0.1191</v>
      </c>
      <c r="N10693" s="13">
        <v>0.12</v>
      </c>
      <c r="O10693" s="13">
        <v>0</v>
      </c>
      <c r="P10693" s="11" t="str">
        <f>LEFT(Tabela2[[#This Row],[Código]],3)</f>
        <v>940</v>
      </c>
    </row>
    <row r="10694" spans="2:16" ht="15" customHeight="1" x14ac:dyDescent="0.25">
      <c r="B10694" s="36" t="str">
        <f>LOOKUP(Tabela2[[#This Row],[RESUMO]],Tabela3[Grupo],Tabela3[Meus produtos])</f>
        <v>Não</v>
      </c>
      <c r="C10694" s="30" t="s">
        <v>10096</v>
      </c>
      <c r="D10694" t="s">
        <v>21238</v>
      </c>
      <c r="E10694" t="s">
        <v>11853</v>
      </c>
      <c r="F10694" s="30" t="s">
        <v>20702</v>
      </c>
      <c r="G10694">
        <v>11.91</v>
      </c>
      <c r="H10694">
        <v>5.56</v>
      </c>
      <c r="I10694">
        <v>12</v>
      </c>
      <c r="J10694">
        <v>0</v>
      </c>
      <c r="K10694" s="29">
        <v>0.29469999999999996</v>
      </c>
      <c r="L10694" s="13">
        <v>5.5599999999999997E-2</v>
      </c>
      <c r="M10694" s="13">
        <v>0.1191</v>
      </c>
      <c r="N10694" s="13">
        <v>0.12</v>
      </c>
      <c r="O10694" s="13">
        <v>0</v>
      </c>
      <c r="P10694" s="11" t="str">
        <f>LEFT(Tabela2[[#This Row],[Código]],3)</f>
        <v>940</v>
      </c>
    </row>
    <row r="10695" spans="2:16" ht="15" customHeight="1" x14ac:dyDescent="0.25">
      <c r="B10695" s="36" t="str">
        <f>LOOKUP(Tabela2[[#This Row],[RESUMO]],Tabela3[Grupo],Tabela3[Meus produtos])</f>
        <v>Não</v>
      </c>
      <c r="C10695" s="30" t="s">
        <v>10097</v>
      </c>
      <c r="D10695" t="s">
        <v>21238</v>
      </c>
      <c r="E10695" t="s">
        <v>11853</v>
      </c>
      <c r="F10695" s="30" t="s">
        <v>20703</v>
      </c>
      <c r="G10695">
        <v>11.91</v>
      </c>
      <c r="H10695">
        <v>5.56</v>
      </c>
      <c r="I10695">
        <v>12</v>
      </c>
      <c r="J10695">
        <v>0</v>
      </c>
      <c r="K10695" s="29">
        <v>0.29469999999999996</v>
      </c>
      <c r="L10695" s="13">
        <v>5.5599999999999997E-2</v>
      </c>
      <c r="M10695" s="13">
        <v>0.1191</v>
      </c>
      <c r="N10695" s="13">
        <v>0.12</v>
      </c>
      <c r="O10695" s="13">
        <v>0</v>
      </c>
      <c r="P10695" s="11" t="str">
        <f>LEFT(Tabela2[[#This Row],[Código]],3)</f>
        <v>940</v>
      </c>
    </row>
    <row r="10696" spans="2:16" ht="15" customHeight="1" x14ac:dyDescent="0.25">
      <c r="B10696" s="36" t="str">
        <f>LOOKUP(Tabela2[[#This Row],[RESUMO]],Tabela3[Grupo],Tabela3[Meus produtos])</f>
        <v>Não</v>
      </c>
      <c r="C10696" s="30" t="s">
        <v>10098</v>
      </c>
      <c r="D10696" t="s">
        <v>21238</v>
      </c>
      <c r="E10696" t="s">
        <v>11853</v>
      </c>
      <c r="F10696" s="30" t="s">
        <v>20704</v>
      </c>
      <c r="G10696">
        <v>11.91</v>
      </c>
      <c r="H10696">
        <v>5.56</v>
      </c>
      <c r="I10696">
        <v>18</v>
      </c>
      <c r="J10696">
        <v>0</v>
      </c>
      <c r="K10696" s="29">
        <v>0.35470000000000002</v>
      </c>
      <c r="L10696" s="13">
        <v>5.5599999999999997E-2</v>
      </c>
      <c r="M10696" s="13">
        <v>0.1191</v>
      </c>
      <c r="N10696" s="13">
        <v>0.18</v>
      </c>
      <c r="O10696" s="13">
        <v>0</v>
      </c>
      <c r="P10696" s="11" t="str">
        <f>LEFT(Tabela2[[#This Row],[Código]],3)</f>
        <v>940</v>
      </c>
    </row>
    <row r="10697" spans="2:16" ht="15" customHeight="1" x14ac:dyDescent="0.25">
      <c r="B10697" s="36" t="str">
        <f>LOOKUP(Tabela2[[#This Row],[RESUMO]],Tabela3[Grupo],Tabela3[Meus produtos])</f>
        <v>Não</v>
      </c>
      <c r="C10697" s="30" t="s">
        <v>10099</v>
      </c>
      <c r="D10697" t="s">
        <v>21238</v>
      </c>
      <c r="E10697" t="s">
        <v>11853</v>
      </c>
      <c r="F10697" s="30" t="s">
        <v>20705</v>
      </c>
      <c r="G10697">
        <v>11.06</v>
      </c>
      <c r="H10697">
        <v>5.56</v>
      </c>
      <c r="I10697">
        <v>18</v>
      </c>
      <c r="J10697">
        <v>0</v>
      </c>
      <c r="K10697" s="29">
        <v>0.34620000000000001</v>
      </c>
      <c r="L10697" s="13">
        <v>5.5599999999999997E-2</v>
      </c>
      <c r="M10697" s="13">
        <v>0.1106</v>
      </c>
      <c r="N10697" s="13">
        <v>0.18</v>
      </c>
      <c r="O10697" s="13">
        <v>0</v>
      </c>
      <c r="P10697" s="11" t="str">
        <f>LEFT(Tabela2[[#This Row],[Código]],3)</f>
        <v>940</v>
      </c>
    </row>
    <row r="10698" spans="2:16" ht="15" customHeight="1" x14ac:dyDescent="0.25">
      <c r="B10698" s="36" t="str">
        <f>LOOKUP(Tabela2[[#This Row],[RESUMO]],Tabela3[Grupo],Tabela3[Meus produtos])</f>
        <v>Não</v>
      </c>
      <c r="C10698" s="30" t="s">
        <v>10100</v>
      </c>
      <c r="D10698" t="s">
        <v>21238</v>
      </c>
      <c r="E10698" t="s">
        <v>11853</v>
      </c>
      <c r="F10698" s="30" t="s">
        <v>20706</v>
      </c>
      <c r="G10698">
        <v>11.06</v>
      </c>
      <c r="H10698">
        <v>5.56</v>
      </c>
      <c r="I10698">
        <v>18</v>
      </c>
      <c r="J10698">
        <v>0</v>
      </c>
      <c r="K10698" s="29">
        <v>0.34620000000000001</v>
      </c>
      <c r="L10698" s="13">
        <v>5.5599999999999997E-2</v>
      </c>
      <c r="M10698" s="13">
        <v>0.1106</v>
      </c>
      <c r="N10698" s="13">
        <v>0.18</v>
      </c>
      <c r="O10698" s="13">
        <v>0</v>
      </c>
      <c r="P10698" s="11" t="str">
        <f>LEFT(Tabela2[[#This Row],[Código]],3)</f>
        <v>940</v>
      </c>
    </row>
    <row r="10699" spans="2:16" ht="15" customHeight="1" x14ac:dyDescent="0.25">
      <c r="B10699" s="36" t="str">
        <f>LOOKUP(Tabela2[[#This Row],[RESUMO]],Tabela3[Grupo],Tabela3[Meus produtos])</f>
        <v>Não</v>
      </c>
      <c r="C10699" s="30" t="s">
        <v>10101</v>
      </c>
      <c r="D10699" t="s">
        <v>21238</v>
      </c>
      <c r="E10699" t="s">
        <v>11853</v>
      </c>
      <c r="F10699" s="30" t="s">
        <v>20707</v>
      </c>
      <c r="G10699">
        <v>11.49</v>
      </c>
      <c r="H10699">
        <v>5.56</v>
      </c>
      <c r="I10699">
        <v>18</v>
      </c>
      <c r="J10699">
        <v>0</v>
      </c>
      <c r="K10699" s="29">
        <v>0.35049999999999998</v>
      </c>
      <c r="L10699" s="13">
        <v>5.5599999999999997E-2</v>
      </c>
      <c r="M10699" s="13">
        <v>0.1149</v>
      </c>
      <c r="N10699" s="13">
        <v>0.18</v>
      </c>
      <c r="O10699" s="13">
        <v>0</v>
      </c>
      <c r="P10699" s="11" t="str">
        <f>LEFT(Tabela2[[#This Row],[Código]],3)</f>
        <v>940</v>
      </c>
    </row>
    <row r="10700" spans="2:16" ht="15" customHeight="1" x14ac:dyDescent="0.25">
      <c r="B10700" s="36" t="str">
        <f>LOOKUP(Tabela2[[#This Row],[RESUMO]],Tabela3[Grupo],Tabela3[Meus produtos])</f>
        <v>Não</v>
      </c>
      <c r="C10700" s="30" t="s">
        <v>10102</v>
      </c>
      <c r="D10700" t="s">
        <v>21238</v>
      </c>
      <c r="E10700" t="s">
        <v>11853</v>
      </c>
      <c r="F10700" s="30" t="s">
        <v>20708</v>
      </c>
      <c r="G10700">
        <v>11.91</v>
      </c>
      <c r="H10700">
        <v>5.56</v>
      </c>
      <c r="I10700">
        <v>12</v>
      </c>
      <c r="J10700">
        <v>0</v>
      </c>
      <c r="K10700" s="29">
        <v>0.29469999999999996</v>
      </c>
      <c r="L10700" s="13">
        <v>5.5599999999999997E-2</v>
      </c>
      <c r="M10700" s="13">
        <v>0.1191</v>
      </c>
      <c r="N10700" s="13">
        <v>0.12</v>
      </c>
      <c r="O10700" s="13">
        <v>0</v>
      </c>
      <c r="P10700" s="11" t="str">
        <f>LEFT(Tabela2[[#This Row],[Código]],3)</f>
        <v>940</v>
      </c>
    </row>
    <row r="10701" spans="2:16" ht="15" customHeight="1" x14ac:dyDescent="0.25">
      <c r="B10701" s="36" t="str">
        <f>LOOKUP(Tabela2[[#This Row],[RESUMO]],Tabela3[Grupo],Tabela3[Meus produtos])</f>
        <v>Não</v>
      </c>
      <c r="C10701" s="30" t="s">
        <v>10103</v>
      </c>
      <c r="D10701" t="s">
        <v>21238</v>
      </c>
      <c r="E10701" t="s">
        <v>11853</v>
      </c>
      <c r="F10701" s="30" t="s">
        <v>20709</v>
      </c>
      <c r="G10701">
        <v>11.91</v>
      </c>
      <c r="H10701">
        <v>5.56</v>
      </c>
      <c r="I10701">
        <v>12</v>
      </c>
      <c r="J10701">
        <v>0</v>
      </c>
      <c r="K10701" s="29">
        <v>0.29469999999999996</v>
      </c>
      <c r="L10701" s="13">
        <v>5.5599999999999997E-2</v>
      </c>
      <c r="M10701" s="13">
        <v>0.1191</v>
      </c>
      <c r="N10701" s="13">
        <v>0.12</v>
      </c>
      <c r="O10701" s="13">
        <v>0</v>
      </c>
      <c r="P10701" s="11" t="str">
        <f>LEFT(Tabela2[[#This Row],[Código]],3)</f>
        <v>940</v>
      </c>
    </row>
    <row r="10702" spans="2:16" ht="15" customHeight="1" x14ac:dyDescent="0.25">
      <c r="B10702" s="36" t="str">
        <f>LOOKUP(Tabela2[[#This Row],[RESUMO]],Tabela3[Grupo],Tabela3[Meus produtos])</f>
        <v>Não</v>
      </c>
      <c r="C10702" s="30" t="s">
        <v>10104</v>
      </c>
      <c r="D10702" t="s">
        <v>21238</v>
      </c>
      <c r="E10702" t="s">
        <v>11853</v>
      </c>
      <c r="F10702" s="30" t="s">
        <v>20710</v>
      </c>
      <c r="G10702">
        <v>11.91</v>
      </c>
      <c r="H10702">
        <v>5.56</v>
      </c>
      <c r="I10702">
        <v>12</v>
      </c>
      <c r="J10702">
        <v>0</v>
      </c>
      <c r="K10702" s="29">
        <v>0.29469999999999996</v>
      </c>
      <c r="L10702" s="13">
        <v>5.5599999999999997E-2</v>
      </c>
      <c r="M10702" s="13">
        <v>0.1191</v>
      </c>
      <c r="N10702" s="13">
        <v>0.12</v>
      </c>
      <c r="O10702" s="13">
        <v>0</v>
      </c>
      <c r="P10702" s="11" t="str">
        <f>LEFT(Tabela2[[#This Row],[Código]],3)</f>
        <v>940</v>
      </c>
    </row>
    <row r="10703" spans="2:16" ht="15" customHeight="1" x14ac:dyDescent="0.25">
      <c r="B10703" s="36" t="str">
        <f>LOOKUP(Tabela2[[#This Row],[RESUMO]],Tabela3[Grupo],Tabela3[Meus produtos])</f>
        <v>Não</v>
      </c>
      <c r="C10703" s="30" t="s">
        <v>10105</v>
      </c>
      <c r="D10703" t="s">
        <v>21238</v>
      </c>
      <c r="E10703" t="s">
        <v>11853</v>
      </c>
      <c r="F10703" s="30" t="s">
        <v>20711</v>
      </c>
      <c r="G10703">
        <v>11.91</v>
      </c>
      <c r="H10703">
        <v>5.56</v>
      </c>
      <c r="I10703">
        <v>12</v>
      </c>
      <c r="J10703">
        <v>0</v>
      </c>
      <c r="K10703" s="29">
        <v>0.29469999999999996</v>
      </c>
      <c r="L10703" s="13">
        <v>5.5599999999999997E-2</v>
      </c>
      <c r="M10703" s="13">
        <v>0.1191</v>
      </c>
      <c r="N10703" s="13">
        <v>0.12</v>
      </c>
      <c r="O10703" s="13">
        <v>0</v>
      </c>
      <c r="P10703" s="11" t="str">
        <f>LEFT(Tabela2[[#This Row],[Código]],3)</f>
        <v>940</v>
      </c>
    </row>
    <row r="10704" spans="2:16" ht="15" customHeight="1" x14ac:dyDescent="0.25">
      <c r="B10704" s="36" t="str">
        <f>LOOKUP(Tabela2[[#This Row],[RESUMO]],Tabela3[Grupo],Tabela3[Meus produtos])</f>
        <v>Não</v>
      </c>
      <c r="C10704" s="30" t="s">
        <v>10106</v>
      </c>
      <c r="D10704" t="s">
        <v>21238</v>
      </c>
      <c r="E10704" t="s">
        <v>11853</v>
      </c>
      <c r="F10704" s="30" t="s">
        <v>20712</v>
      </c>
      <c r="G10704">
        <v>11.91</v>
      </c>
      <c r="H10704">
        <v>5.56</v>
      </c>
      <c r="I10704">
        <v>12</v>
      </c>
      <c r="J10704">
        <v>0</v>
      </c>
      <c r="K10704" s="29">
        <v>0.29469999999999996</v>
      </c>
      <c r="L10704" s="13">
        <v>5.5599999999999997E-2</v>
      </c>
      <c r="M10704" s="13">
        <v>0.1191</v>
      </c>
      <c r="N10704" s="13">
        <v>0.12</v>
      </c>
      <c r="O10704" s="13">
        <v>0</v>
      </c>
      <c r="P10704" s="11" t="str">
        <f>LEFT(Tabela2[[#This Row],[Código]],3)</f>
        <v>940</v>
      </c>
    </row>
    <row r="10705" spans="2:16" ht="15" customHeight="1" x14ac:dyDescent="0.25">
      <c r="B10705" s="36" t="str">
        <f>LOOKUP(Tabela2[[#This Row],[RESUMO]],Tabela3[Grupo],Tabela3[Meus produtos])</f>
        <v>Não</v>
      </c>
      <c r="C10705" s="30" t="s">
        <v>10107</v>
      </c>
      <c r="D10705" t="s">
        <v>21238</v>
      </c>
      <c r="E10705" t="s">
        <v>11853</v>
      </c>
      <c r="F10705" s="30" t="s">
        <v>20713</v>
      </c>
      <c r="G10705">
        <v>11.91</v>
      </c>
      <c r="H10705">
        <v>5.56</v>
      </c>
      <c r="I10705">
        <v>12</v>
      </c>
      <c r="J10705">
        <v>0</v>
      </c>
      <c r="K10705" s="29">
        <v>0.29469999999999996</v>
      </c>
      <c r="L10705" s="13">
        <v>5.5599999999999997E-2</v>
      </c>
      <c r="M10705" s="13">
        <v>0.1191</v>
      </c>
      <c r="N10705" s="13">
        <v>0.12</v>
      </c>
      <c r="O10705" s="13">
        <v>0</v>
      </c>
      <c r="P10705" s="11" t="str">
        <f>LEFT(Tabela2[[#This Row],[Código]],3)</f>
        <v>940</v>
      </c>
    </row>
    <row r="10706" spans="2:16" ht="15" customHeight="1" x14ac:dyDescent="0.25">
      <c r="B10706" s="36" t="str">
        <f>LOOKUP(Tabela2[[#This Row],[RESUMO]],Tabela3[Grupo],Tabela3[Meus produtos])</f>
        <v>Não</v>
      </c>
      <c r="C10706" s="30" t="s">
        <v>10108</v>
      </c>
      <c r="D10706" t="s">
        <v>21238</v>
      </c>
      <c r="E10706" t="s">
        <v>11853</v>
      </c>
      <c r="F10706" s="30" t="s">
        <v>20714</v>
      </c>
      <c r="G10706">
        <v>11.91</v>
      </c>
      <c r="H10706">
        <v>5.56</v>
      </c>
      <c r="I10706">
        <v>12</v>
      </c>
      <c r="J10706">
        <v>0</v>
      </c>
      <c r="K10706" s="29">
        <v>0.29469999999999996</v>
      </c>
      <c r="L10706" s="13">
        <v>5.5599999999999997E-2</v>
      </c>
      <c r="M10706" s="13">
        <v>0.1191</v>
      </c>
      <c r="N10706" s="13">
        <v>0.12</v>
      </c>
      <c r="O10706" s="13">
        <v>0</v>
      </c>
      <c r="P10706" s="11" t="str">
        <f>LEFT(Tabela2[[#This Row],[Código]],3)</f>
        <v>940</v>
      </c>
    </row>
    <row r="10707" spans="2:16" ht="15" customHeight="1" x14ac:dyDescent="0.25">
      <c r="B10707" s="36" t="str">
        <f>LOOKUP(Tabela2[[#This Row],[RESUMO]],Tabela3[Grupo],Tabela3[Meus produtos])</f>
        <v>Não</v>
      </c>
      <c r="C10707" s="30" t="s">
        <v>22492</v>
      </c>
      <c r="D10707" t="s">
        <v>21238</v>
      </c>
      <c r="E10707" t="s">
        <v>11853</v>
      </c>
      <c r="F10707" s="30" t="s">
        <v>22353</v>
      </c>
      <c r="G10707">
        <v>11.91</v>
      </c>
      <c r="H10707">
        <v>5.56</v>
      </c>
      <c r="I10707">
        <v>12</v>
      </c>
      <c r="J10707">
        <v>0</v>
      </c>
      <c r="K10707" s="29">
        <v>0.29469999999999996</v>
      </c>
      <c r="L10707" s="13">
        <v>5.5599999999999997E-2</v>
      </c>
      <c r="M10707" s="13">
        <v>0.1191</v>
      </c>
      <c r="N10707" s="13">
        <v>0.12</v>
      </c>
      <c r="O10707" s="13">
        <v>0</v>
      </c>
      <c r="P10707" s="11" t="str">
        <f>LEFT(Tabela2[[#This Row],[Código]],3)</f>
        <v>940</v>
      </c>
    </row>
    <row r="10708" spans="2:16" ht="15" customHeight="1" x14ac:dyDescent="0.25">
      <c r="B10708" s="36" t="str">
        <f>LOOKUP(Tabela2[[#This Row],[RESUMO]],Tabela3[Grupo],Tabela3[Meus produtos])</f>
        <v>Não</v>
      </c>
      <c r="C10708" s="30" t="s">
        <v>22493</v>
      </c>
      <c r="D10708" t="s">
        <v>21238</v>
      </c>
      <c r="E10708" t="s">
        <v>11853</v>
      </c>
      <c r="F10708" s="30" t="s">
        <v>22491</v>
      </c>
      <c r="G10708">
        <v>11.91</v>
      </c>
      <c r="H10708">
        <v>5.56</v>
      </c>
      <c r="I10708">
        <v>12</v>
      </c>
      <c r="J10708">
        <v>0</v>
      </c>
      <c r="K10708" s="29">
        <v>0.29469999999999996</v>
      </c>
      <c r="L10708" s="13">
        <v>5.5599999999999997E-2</v>
      </c>
      <c r="M10708" s="13">
        <v>0.1191</v>
      </c>
      <c r="N10708" s="13">
        <v>0.12</v>
      </c>
      <c r="O10708" s="13">
        <v>0</v>
      </c>
      <c r="P10708" s="11" t="str">
        <f>LEFT(Tabela2[[#This Row],[Código]],3)</f>
        <v>940</v>
      </c>
    </row>
    <row r="10709" spans="2:16" ht="15" customHeight="1" x14ac:dyDescent="0.25">
      <c r="B10709" s="36" t="str">
        <f>LOOKUP(Tabela2[[#This Row],[RESUMO]],Tabela3[Grupo],Tabela3[Meus produtos])</f>
        <v>Não</v>
      </c>
      <c r="C10709" s="30" t="s">
        <v>10109</v>
      </c>
      <c r="D10709" t="s">
        <v>21238</v>
      </c>
      <c r="E10709" t="s">
        <v>11853</v>
      </c>
      <c r="F10709" s="30" t="s">
        <v>20715</v>
      </c>
      <c r="G10709">
        <v>11.91</v>
      </c>
      <c r="H10709">
        <v>5.56</v>
      </c>
      <c r="I10709">
        <v>12</v>
      </c>
      <c r="J10709">
        <v>0</v>
      </c>
      <c r="K10709" s="29">
        <v>0.29469999999999996</v>
      </c>
      <c r="L10709" s="13">
        <v>5.5599999999999997E-2</v>
      </c>
      <c r="M10709" s="13">
        <v>0.1191</v>
      </c>
      <c r="N10709" s="13">
        <v>0.12</v>
      </c>
      <c r="O10709" s="13">
        <v>0</v>
      </c>
      <c r="P10709" s="11" t="str">
        <f>LEFT(Tabela2[[#This Row],[Código]],3)</f>
        <v>940</v>
      </c>
    </row>
    <row r="10710" spans="2:16" ht="15" customHeight="1" x14ac:dyDescent="0.25">
      <c r="B10710" s="36" t="str">
        <f>LOOKUP(Tabela2[[#This Row],[RESUMO]],Tabela3[Grupo],Tabela3[Meus produtos])</f>
        <v>Não</v>
      </c>
      <c r="C10710" s="30" t="s">
        <v>10110</v>
      </c>
      <c r="D10710" t="s">
        <v>21238</v>
      </c>
      <c r="E10710" t="s">
        <v>11853</v>
      </c>
      <c r="F10710" s="30" t="s">
        <v>20716</v>
      </c>
      <c r="G10710">
        <v>11.91</v>
      </c>
      <c r="H10710">
        <v>5.56</v>
      </c>
      <c r="I10710">
        <v>12</v>
      </c>
      <c r="J10710">
        <v>0</v>
      </c>
      <c r="K10710" s="29">
        <v>0.29469999999999996</v>
      </c>
      <c r="L10710" s="13">
        <v>5.5599999999999997E-2</v>
      </c>
      <c r="M10710" s="13">
        <v>0.1191</v>
      </c>
      <c r="N10710" s="13">
        <v>0.12</v>
      </c>
      <c r="O10710" s="13">
        <v>0</v>
      </c>
      <c r="P10710" s="11" t="str">
        <f>LEFT(Tabela2[[#This Row],[Código]],3)</f>
        <v>940</v>
      </c>
    </row>
    <row r="10711" spans="2:16" ht="15" customHeight="1" x14ac:dyDescent="0.25">
      <c r="B10711" s="36" t="str">
        <f>LOOKUP(Tabela2[[#This Row],[RESUMO]],Tabela3[Grupo],Tabela3[Meus produtos])</f>
        <v>Não</v>
      </c>
      <c r="C10711" s="30" t="s">
        <v>10111</v>
      </c>
      <c r="D10711" t="s">
        <v>21238</v>
      </c>
      <c r="E10711" t="s">
        <v>11853</v>
      </c>
      <c r="F10711" s="30" t="s">
        <v>20717</v>
      </c>
      <c r="G10711">
        <v>11.91</v>
      </c>
      <c r="H10711">
        <v>5.56</v>
      </c>
      <c r="I10711">
        <v>12</v>
      </c>
      <c r="J10711">
        <v>0</v>
      </c>
      <c r="K10711" s="29">
        <v>0.29469999999999996</v>
      </c>
      <c r="L10711" s="13">
        <v>5.5599999999999997E-2</v>
      </c>
      <c r="M10711" s="13">
        <v>0.1191</v>
      </c>
      <c r="N10711" s="13">
        <v>0.12</v>
      </c>
      <c r="O10711" s="13">
        <v>0</v>
      </c>
      <c r="P10711" s="11" t="str">
        <f>LEFT(Tabela2[[#This Row],[Código]],3)</f>
        <v>940</v>
      </c>
    </row>
    <row r="10712" spans="2:16" ht="15" customHeight="1" x14ac:dyDescent="0.25">
      <c r="B10712" s="36" t="str">
        <f>LOOKUP(Tabela2[[#This Row],[RESUMO]],Tabela3[Grupo],Tabela3[Meus produtos])</f>
        <v>Não</v>
      </c>
      <c r="C10712" s="30" t="s">
        <v>10112</v>
      </c>
      <c r="D10712" t="s">
        <v>21238</v>
      </c>
      <c r="E10712" t="s">
        <v>11853</v>
      </c>
      <c r="F10712" s="30" t="s">
        <v>20718</v>
      </c>
      <c r="G10712">
        <v>10.55</v>
      </c>
      <c r="H10712">
        <v>4.2</v>
      </c>
      <c r="I10712">
        <v>12</v>
      </c>
      <c r="J10712">
        <v>0</v>
      </c>
      <c r="K10712" s="29">
        <v>0.26750000000000002</v>
      </c>
      <c r="L10712" s="13">
        <v>4.2000000000000003E-2</v>
      </c>
      <c r="M10712" s="13">
        <v>0.10550000000000001</v>
      </c>
      <c r="N10712" s="13">
        <v>0.12</v>
      </c>
      <c r="O10712" s="13">
        <v>0</v>
      </c>
      <c r="P10712" s="11" t="str">
        <f>LEFT(Tabela2[[#This Row],[Código]],3)</f>
        <v>940</v>
      </c>
    </row>
    <row r="10713" spans="2:16" ht="15" customHeight="1" x14ac:dyDescent="0.25">
      <c r="B10713" s="36" t="str">
        <f>LOOKUP(Tabela2[[#This Row],[RESUMO]],Tabela3[Grupo],Tabela3[Meus produtos])</f>
        <v>Não</v>
      </c>
      <c r="C10713" s="30" t="s">
        <v>10113</v>
      </c>
      <c r="D10713" t="s">
        <v>21238</v>
      </c>
      <c r="E10713" t="s">
        <v>11853</v>
      </c>
      <c r="F10713" s="30" t="s">
        <v>20719</v>
      </c>
      <c r="G10713">
        <v>10.55</v>
      </c>
      <c r="H10713">
        <v>4.2</v>
      </c>
      <c r="I10713">
        <v>12</v>
      </c>
      <c r="J10713">
        <v>0</v>
      </c>
      <c r="K10713" s="29">
        <v>0.26750000000000002</v>
      </c>
      <c r="L10713" s="13">
        <v>4.2000000000000003E-2</v>
      </c>
      <c r="M10713" s="13">
        <v>0.10550000000000001</v>
      </c>
      <c r="N10713" s="13">
        <v>0.12</v>
      </c>
      <c r="O10713" s="13">
        <v>0</v>
      </c>
      <c r="P10713" s="11" t="str">
        <f>LEFT(Tabela2[[#This Row],[Código]],3)</f>
        <v>940</v>
      </c>
    </row>
    <row r="10714" spans="2:16" ht="15" customHeight="1" x14ac:dyDescent="0.25">
      <c r="B10714" s="36" t="str">
        <f>LOOKUP(Tabela2[[#This Row],[RESUMO]],Tabela3[Grupo],Tabela3[Meus produtos])</f>
        <v>Não</v>
      </c>
      <c r="C10714" s="30" t="s">
        <v>10114</v>
      </c>
      <c r="D10714" t="s">
        <v>21238</v>
      </c>
      <c r="E10714" t="s">
        <v>11853</v>
      </c>
      <c r="F10714" s="30" t="s">
        <v>20720</v>
      </c>
      <c r="G10714">
        <v>10.55</v>
      </c>
      <c r="H10714">
        <v>4.2</v>
      </c>
      <c r="I10714">
        <v>12</v>
      </c>
      <c r="J10714">
        <v>0</v>
      </c>
      <c r="K10714" s="29">
        <v>0.26750000000000002</v>
      </c>
      <c r="L10714" s="13">
        <v>4.2000000000000003E-2</v>
      </c>
      <c r="M10714" s="13">
        <v>0.10550000000000001</v>
      </c>
      <c r="N10714" s="13">
        <v>0.12</v>
      </c>
      <c r="O10714" s="13">
        <v>0</v>
      </c>
      <c r="P10714" s="11" t="str">
        <f>LEFT(Tabela2[[#This Row],[Código]],3)</f>
        <v>940</v>
      </c>
    </row>
    <row r="10715" spans="2:16" ht="15" customHeight="1" x14ac:dyDescent="0.25">
      <c r="B10715" s="36" t="str">
        <f>LOOKUP(Tabela2[[#This Row],[RESUMO]],Tabela3[Grupo],Tabela3[Meus produtos])</f>
        <v>Não</v>
      </c>
      <c r="C10715" s="30" t="s">
        <v>10115</v>
      </c>
      <c r="D10715" t="s">
        <v>21238</v>
      </c>
      <c r="E10715" t="s">
        <v>11853</v>
      </c>
      <c r="F10715" s="30" t="s">
        <v>20721</v>
      </c>
      <c r="G10715">
        <v>10.55</v>
      </c>
      <c r="H10715">
        <v>4.2</v>
      </c>
      <c r="I10715">
        <v>18</v>
      </c>
      <c r="J10715">
        <v>0</v>
      </c>
      <c r="K10715" s="29">
        <v>0.32750000000000001</v>
      </c>
      <c r="L10715" s="13">
        <v>4.2000000000000003E-2</v>
      </c>
      <c r="M10715" s="13">
        <v>0.10550000000000001</v>
      </c>
      <c r="N10715" s="13">
        <v>0.18</v>
      </c>
      <c r="O10715" s="13">
        <v>0</v>
      </c>
      <c r="P10715" s="11" t="str">
        <f>LEFT(Tabela2[[#This Row],[Código]],3)</f>
        <v>940</v>
      </c>
    </row>
    <row r="10716" spans="2:16" ht="15" customHeight="1" x14ac:dyDescent="0.25">
      <c r="B10716" s="36" t="str">
        <f>LOOKUP(Tabela2[[#This Row],[RESUMO]],Tabela3[Grupo],Tabela3[Meus produtos])</f>
        <v>Não</v>
      </c>
      <c r="C10716" s="30" t="s">
        <v>10116</v>
      </c>
      <c r="D10716" t="s">
        <v>21238</v>
      </c>
      <c r="E10716" t="s">
        <v>11853</v>
      </c>
      <c r="F10716" s="30" t="s">
        <v>20722</v>
      </c>
      <c r="G10716">
        <v>10.55</v>
      </c>
      <c r="H10716">
        <v>4.2</v>
      </c>
      <c r="I10716">
        <v>18</v>
      </c>
      <c r="J10716">
        <v>0</v>
      </c>
      <c r="K10716" s="29">
        <v>0.32750000000000001</v>
      </c>
      <c r="L10716" s="13">
        <v>4.2000000000000003E-2</v>
      </c>
      <c r="M10716" s="13">
        <v>0.10550000000000001</v>
      </c>
      <c r="N10716" s="13">
        <v>0.18</v>
      </c>
      <c r="O10716" s="13">
        <v>0</v>
      </c>
      <c r="P10716" s="11" t="str">
        <f>LEFT(Tabela2[[#This Row],[Código]],3)</f>
        <v>940</v>
      </c>
    </row>
    <row r="10717" spans="2:16" ht="15" customHeight="1" x14ac:dyDescent="0.25">
      <c r="B10717" s="36" t="str">
        <f>LOOKUP(Tabela2[[#This Row],[RESUMO]],Tabela3[Grupo],Tabela3[Meus produtos])</f>
        <v>Não</v>
      </c>
      <c r="C10717" s="30" t="s">
        <v>10117</v>
      </c>
      <c r="D10717" t="s">
        <v>21238</v>
      </c>
      <c r="E10717" t="s">
        <v>11853</v>
      </c>
      <c r="F10717" s="30" t="s">
        <v>20723</v>
      </c>
      <c r="G10717">
        <v>18.93</v>
      </c>
      <c r="H10717">
        <v>10.07</v>
      </c>
      <c r="I10717">
        <v>18</v>
      </c>
      <c r="J10717">
        <v>0</v>
      </c>
      <c r="K10717" s="29">
        <v>0.47</v>
      </c>
      <c r="L10717" s="13">
        <v>0.1007</v>
      </c>
      <c r="M10717" s="13">
        <v>0.1893</v>
      </c>
      <c r="N10717" s="13">
        <v>0.18</v>
      </c>
      <c r="O10717" s="13">
        <v>0</v>
      </c>
      <c r="P10717" s="11" t="str">
        <f>LEFT(Tabela2[[#This Row],[Código]],3)</f>
        <v>940</v>
      </c>
    </row>
    <row r="10718" spans="2:16" ht="15" customHeight="1" x14ac:dyDescent="0.25">
      <c r="B10718" s="36" t="str">
        <f>LOOKUP(Tabela2[[#This Row],[RESUMO]],Tabela3[Grupo],Tabela3[Meus produtos])</f>
        <v>Não</v>
      </c>
      <c r="C10718" s="30" t="s">
        <v>10118</v>
      </c>
      <c r="D10718" t="s">
        <v>21238</v>
      </c>
      <c r="E10718" t="s">
        <v>11853</v>
      </c>
      <c r="F10718" s="30" t="s">
        <v>20724</v>
      </c>
      <c r="G10718">
        <v>18.93</v>
      </c>
      <c r="H10718">
        <v>10.07</v>
      </c>
      <c r="I10718">
        <v>18</v>
      </c>
      <c r="J10718">
        <v>0</v>
      </c>
      <c r="K10718" s="29">
        <v>0.47</v>
      </c>
      <c r="L10718" s="13">
        <v>0.1007</v>
      </c>
      <c r="M10718" s="13">
        <v>0.1893</v>
      </c>
      <c r="N10718" s="13">
        <v>0.18</v>
      </c>
      <c r="O10718" s="13">
        <v>0</v>
      </c>
      <c r="P10718" s="11" t="str">
        <f>LEFT(Tabela2[[#This Row],[Código]],3)</f>
        <v>940</v>
      </c>
    </row>
    <row r="10719" spans="2:16" ht="15" customHeight="1" x14ac:dyDescent="0.25">
      <c r="B10719" s="36" t="str">
        <f>LOOKUP(Tabela2[[#This Row],[RESUMO]],Tabela3[Grupo],Tabela3[Meus produtos])</f>
        <v>Não</v>
      </c>
      <c r="C10719" s="30" t="s">
        <v>10119</v>
      </c>
      <c r="D10719" t="s">
        <v>21238</v>
      </c>
      <c r="E10719" t="s">
        <v>11853</v>
      </c>
      <c r="F10719" s="30" t="s">
        <v>20725</v>
      </c>
      <c r="G10719">
        <v>18.93</v>
      </c>
      <c r="H10719">
        <v>10.07</v>
      </c>
      <c r="I10719">
        <v>18</v>
      </c>
      <c r="J10719">
        <v>0</v>
      </c>
      <c r="K10719" s="29">
        <v>0.47</v>
      </c>
      <c r="L10719" s="13">
        <v>0.1007</v>
      </c>
      <c r="M10719" s="13">
        <v>0.1893</v>
      </c>
      <c r="N10719" s="13">
        <v>0.18</v>
      </c>
      <c r="O10719" s="13">
        <v>0</v>
      </c>
      <c r="P10719" s="11" t="str">
        <f>LEFT(Tabela2[[#This Row],[Código]],3)</f>
        <v>940</v>
      </c>
    </row>
    <row r="10720" spans="2:16" ht="15" customHeight="1" x14ac:dyDescent="0.25">
      <c r="B10720" s="36" t="str">
        <f>LOOKUP(Tabela2[[#This Row],[RESUMO]],Tabela3[Grupo],Tabela3[Meus produtos])</f>
        <v>Não</v>
      </c>
      <c r="C10720" s="30" t="s">
        <v>10120</v>
      </c>
      <c r="D10720" t="s">
        <v>21238</v>
      </c>
      <c r="E10720" t="s">
        <v>11853</v>
      </c>
      <c r="F10720" s="30" t="s">
        <v>20726</v>
      </c>
      <c r="G10720">
        <v>18.93</v>
      </c>
      <c r="H10720">
        <v>10.07</v>
      </c>
      <c r="I10720">
        <v>18</v>
      </c>
      <c r="J10720">
        <v>0</v>
      </c>
      <c r="K10720" s="29">
        <v>0.47</v>
      </c>
      <c r="L10720" s="13">
        <v>0.1007</v>
      </c>
      <c r="M10720" s="13">
        <v>0.1893</v>
      </c>
      <c r="N10720" s="13">
        <v>0.18</v>
      </c>
      <c r="O10720" s="13">
        <v>0</v>
      </c>
      <c r="P10720" s="11" t="str">
        <f>LEFT(Tabela2[[#This Row],[Código]],3)</f>
        <v>940</v>
      </c>
    </row>
    <row r="10721" spans="2:16" ht="15" customHeight="1" x14ac:dyDescent="0.25">
      <c r="B10721" s="36" t="str">
        <f>LOOKUP(Tabela2[[#This Row],[RESUMO]],Tabela3[Grupo],Tabela3[Meus produtos])</f>
        <v>Não</v>
      </c>
      <c r="C10721" s="30" t="s">
        <v>10121</v>
      </c>
      <c r="D10721" t="s">
        <v>21238</v>
      </c>
      <c r="E10721" t="s">
        <v>11853</v>
      </c>
      <c r="F10721" s="30" t="s">
        <v>20727</v>
      </c>
      <c r="G10721">
        <v>18.93</v>
      </c>
      <c r="H10721">
        <v>10.07</v>
      </c>
      <c r="I10721">
        <v>18</v>
      </c>
      <c r="J10721">
        <v>0</v>
      </c>
      <c r="K10721" s="29">
        <v>0.47</v>
      </c>
      <c r="L10721" s="13">
        <v>0.1007</v>
      </c>
      <c r="M10721" s="13">
        <v>0.1893</v>
      </c>
      <c r="N10721" s="13">
        <v>0.18</v>
      </c>
      <c r="O10721" s="13">
        <v>0</v>
      </c>
      <c r="P10721" s="11" t="str">
        <f>LEFT(Tabela2[[#This Row],[Código]],3)</f>
        <v>940</v>
      </c>
    </row>
    <row r="10722" spans="2:16" ht="15" customHeight="1" x14ac:dyDescent="0.25">
      <c r="B10722" s="36" t="str">
        <f>LOOKUP(Tabela2[[#This Row],[RESUMO]],Tabela3[Grupo],Tabela3[Meus produtos])</f>
        <v>Não</v>
      </c>
      <c r="C10722" s="30" t="s">
        <v>10122</v>
      </c>
      <c r="D10722" t="s">
        <v>21238</v>
      </c>
      <c r="E10722" t="s">
        <v>11853</v>
      </c>
      <c r="F10722" s="30" t="s">
        <v>20728</v>
      </c>
      <c r="G10722">
        <v>18.93</v>
      </c>
      <c r="H10722">
        <v>10.07</v>
      </c>
      <c r="I10722">
        <v>18</v>
      </c>
      <c r="J10722">
        <v>0</v>
      </c>
      <c r="K10722" s="29">
        <v>0.47</v>
      </c>
      <c r="L10722" s="13">
        <v>0.1007</v>
      </c>
      <c r="M10722" s="13">
        <v>0.1893</v>
      </c>
      <c r="N10722" s="13">
        <v>0.18</v>
      </c>
      <c r="O10722" s="13">
        <v>0</v>
      </c>
      <c r="P10722" s="11" t="str">
        <f>LEFT(Tabela2[[#This Row],[Código]],3)</f>
        <v>940</v>
      </c>
    </row>
    <row r="10723" spans="2:16" ht="15" customHeight="1" x14ac:dyDescent="0.25">
      <c r="B10723" s="36" t="str">
        <f>LOOKUP(Tabela2[[#This Row],[RESUMO]],Tabela3[Grupo],Tabela3[Meus produtos])</f>
        <v>Não</v>
      </c>
      <c r="C10723" s="30" t="s">
        <v>10123</v>
      </c>
      <c r="D10723" t="s">
        <v>21238</v>
      </c>
      <c r="E10723" t="s">
        <v>11853</v>
      </c>
      <c r="F10723" s="30" t="s">
        <v>20729</v>
      </c>
      <c r="G10723">
        <v>18.93</v>
      </c>
      <c r="H10723">
        <v>10.07</v>
      </c>
      <c r="I10723">
        <v>18</v>
      </c>
      <c r="J10723">
        <v>0</v>
      </c>
      <c r="K10723" s="29">
        <v>0.47</v>
      </c>
      <c r="L10723" s="13">
        <v>0.1007</v>
      </c>
      <c r="M10723" s="13">
        <v>0.1893</v>
      </c>
      <c r="N10723" s="13">
        <v>0.18</v>
      </c>
      <c r="O10723" s="13">
        <v>0</v>
      </c>
      <c r="P10723" s="11" t="str">
        <f>LEFT(Tabela2[[#This Row],[Código]],3)</f>
        <v>940</v>
      </c>
    </row>
    <row r="10724" spans="2:16" ht="15" customHeight="1" x14ac:dyDescent="0.25">
      <c r="B10724" s="36" t="str">
        <f>LOOKUP(Tabela2[[#This Row],[RESUMO]],Tabela3[Grupo],Tabela3[Meus produtos])</f>
        <v>Não</v>
      </c>
      <c r="C10724" s="30" t="s">
        <v>10124</v>
      </c>
      <c r="D10724" t="s">
        <v>21238</v>
      </c>
      <c r="E10724" t="s">
        <v>11853</v>
      </c>
      <c r="F10724" s="30" t="s">
        <v>20730</v>
      </c>
      <c r="G10724">
        <v>18.93</v>
      </c>
      <c r="H10724">
        <v>10.07</v>
      </c>
      <c r="I10724">
        <v>18</v>
      </c>
      <c r="J10724">
        <v>0</v>
      </c>
      <c r="K10724" s="29">
        <v>0.47</v>
      </c>
      <c r="L10724" s="13">
        <v>0.1007</v>
      </c>
      <c r="M10724" s="13">
        <v>0.1893</v>
      </c>
      <c r="N10724" s="13">
        <v>0.18</v>
      </c>
      <c r="O10724" s="13">
        <v>0</v>
      </c>
      <c r="P10724" s="11" t="str">
        <f>LEFT(Tabela2[[#This Row],[Código]],3)</f>
        <v>940</v>
      </c>
    </row>
    <row r="10725" spans="2:16" ht="15" customHeight="1" x14ac:dyDescent="0.25">
      <c r="B10725" s="36" t="str">
        <f>LOOKUP(Tabela2[[#This Row],[RESUMO]],Tabela3[Grupo],Tabela3[Meus produtos])</f>
        <v>Não</v>
      </c>
      <c r="C10725" s="30" t="s">
        <v>10125</v>
      </c>
      <c r="D10725" t="s">
        <v>21238</v>
      </c>
      <c r="E10725" t="s">
        <v>11853</v>
      </c>
      <c r="F10725" s="30" t="s">
        <v>20731</v>
      </c>
      <c r="G10725">
        <v>18.93</v>
      </c>
      <c r="H10725">
        <v>10.07</v>
      </c>
      <c r="I10725">
        <v>18</v>
      </c>
      <c r="J10725">
        <v>0</v>
      </c>
      <c r="K10725" s="29">
        <v>0.47</v>
      </c>
      <c r="L10725" s="13">
        <v>0.1007</v>
      </c>
      <c r="M10725" s="13">
        <v>0.1893</v>
      </c>
      <c r="N10725" s="13">
        <v>0.18</v>
      </c>
      <c r="O10725" s="13">
        <v>0</v>
      </c>
      <c r="P10725" s="11" t="str">
        <f>LEFT(Tabela2[[#This Row],[Código]],3)</f>
        <v>940</v>
      </c>
    </row>
    <row r="10726" spans="2:16" ht="15" customHeight="1" x14ac:dyDescent="0.25">
      <c r="B10726" s="36" t="str">
        <f>LOOKUP(Tabela2[[#This Row],[RESUMO]],Tabela3[Grupo],Tabela3[Meus produtos])</f>
        <v>Não</v>
      </c>
      <c r="C10726" s="30" t="s">
        <v>10125</v>
      </c>
      <c r="D10726" t="s">
        <v>124</v>
      </c>
      <c r="E10726" t="s">
        <v>11853</v>
      </c>
      <c r="F10726" s="30" t="s">
        <v>21611</v>
      </c>
      <c r="G10726">
        <v>13.06</v>
      </c>
      <c r="H10726">
        <v>4.2</v>
      </c>
      <c r="I10726">
        <v>18</v>
      </c>
      <c r="J10726">
        <v>0</v>
      </c>
      <c r="K10726" s="29">
        <v>0.35260000000000002</v>
      </c>
      <c r="L10726" s="13">
        <v>4.2000000000000003E-2</v>
      </c>
      <c r="M10726" s="13">
        <v>0.13059999999999999</v>
      </c>
      <c r="N10726" s="13">
        <v>0.18</v>
      </c>
      <c r="O10726" s="13">
        <v>0</v>
      </c>
      <c r="P10726" s="11" t="str">
        <f>LEFT(Tabela2[[#This Row],[Código]],3)</f>
        <v>940</v>
      </c>
    </row>
    <row r="10727" spans="2:16" ht="15" customHeight="1" x14ac:dyDescent="0.25">
      <c r="B10727" s="36" t="str">
        <f>LOOKUP(Tabela2[[#This Row],[RESUMO]],Tabela3[Grupo],Tabela3[Meus produtos])</f>
        <v>Não</v>
      </c>
      <c r="C10727" s="30" t="s">
        <v>10126</v>
      </c>
      <c r="D10727" t="s">
        <v>21238</v>
      </c>
      <c r="E10727" t="s">
        <v>11853</v>
      </c>
      <c r="F10727" s="30" t="s">
        <v>20732</v>
      </c>
      <c r="G10727">
        <v>15.2</v>
      </c>
      <c r="H10727">
        <v>6.34</v>
      </c>
      <c r="I10727">
        <v>18</v>
      </c>
      <c r="J10727">
        <v>0</v>
      </c>
      <c r="K10727" s="29">
        <v>0.39539999999999997</v>
      </c>
      <c r="L10727" s="13">
        <v>6.3399999999999998E-2</v>
      </c>
      <c r="M10727" s="13">
        <v>0.152</v>
      </c>
      <c r="N10727" s="13">
        <v>0.18</v>
      </c>
      <c r="O10727" s="13">
        <v>0</v>
      </c>
      <c r="P10727" s="11" t="str">
        <f>LEFT(Tabela2[[#This Row],[Código]],3)</f>
        <v>940</v>
      </c>
    </row>
    <row r="10728" spans="2:16" ht="15" customHeight="1" x14ac:dyDescent="0.25">
      <c r="B10728" s="36" t="str">
        <f>LOOKUP(Tabela2[[#This Row],[RESUMO]],Tabela3[Grupo],Tabela3[Meus produtos])</f>
        <v>Não</v>
      </c>
      <c r="C10728" s="30" t="s">
        <v>10127</v>
      </c>
      <c r="D10728" t="s">
        <v>21238</v>
      </c>
      <c r="E10728" t="s">
        <v>11853</v>
      </c>
      <c r="F10728" s="30" t="s">
        <v>20733</v>
      </c>
      <c r="G10728">
        <v>18.93</v>
      </c>
      <c r="H10728">
        <v>10.07</v>
      </c>
      <c r="I10728">
        <v>18</v>
      </c>
      <c r="J10728">
        <v>0</v>
      </c>
      <c r="K10728" s="29">
        <v>0.47</v>
      </c>
      <c r="L10728" s="13">
        <v>0.1007</v>
      </c>
      <c r="M10728" s="13">
        <v>0.1893</v>
      </c>
      <c r="N10728" s="13">
        <v>0.18</v>
      </c>
      <c r="O10728" s="13">
        <v>0</v>
      </c>
      <c r="P10728" s="11" t="str">
        <f>LEFT(Tabela2[[#This Row],[Código]],3)</f>
        <v>940</v>
      </c>
    </row>
    <row r="10729" spans="2:16" ht="15" customHeight="1" x14ac:dyDescent="0.25">
      <c r="B10729" s="36" t="str">
        <f>LOOKUP(Tabela2[[#This Row],[RESUMO]],Tabela3[Grupo],Tabela3[Meus produtos])</f>
        <v>Não</v>
      </c>
      <c r="C10729" s="30" t="s">
        <v>10128</v>
      </c>
      <c r="D10729" t="s">
        <v>21238</v>
      </c>
      <c r="E10729" t="s">
        <v>11853</v>
      </c>
      <c r="F10729" s="30" t="s">
        <v>20734</v>
      </c>
      <c r="G10729">
        <v>18.93</v>
      </c>
      <c r="H10729">
        <v>10.07</v>
      </c>
      <c r="I10729">
        <v>18</v>
      </c>
      <c r="J10729">
        <v>0</v>
      </c>
      <c r="K10729" s="29">
        <v>0.47</v>
      </c>
      <c r="L10729" s="13">
        <v>0.1007</v>
      </c>
      <c r="M10729" s="13">
        <v>0.1893</v>
      </c>
      <c r="N10729" s="13">
        <v>0.18</v>
      </c>
      <c r="O10729" s="13">
        <v>0</v>
      </c>
      <c r="P10729" s="11" t="str">
        <f>LEFT(Tabela2[[#This Row],[Código]],3)</f>
        <v>940</v>
      </c>
    </row>
    <row r="10730" spans="2:16" ht="15" customHeight="1" x14ac:dyDescent="0.25">
      <c r="B10730" s="36" t="str">
        <f>LOOKUP(Tabela2[[#This Row],[RESUMO]],Tabela3[Grupo],Tabela3[Meus produtos])</f>
        <v>Não</v>
      </c>
      <c r="C10730" s="30" t="s">
        <v>10129</v>
      </c>
      <c r="D10730" t="s">
        <v>21238</v>
      </c>
      <c r="E10730" t="s">
        <v>11853</v>
      </c>
      <c r="F10730" s="30" t="s">
        <v>20735</v>
      </c>
      <c r="G10730">
        <v>18.93</v>
      </c>
      <c r="H10730">
        <v>10.07</v>
      </c>
      <c r="I10730">
        <v>18</v>
      </c>
      <c r="J10730">
        <v>0</v>
      </c>
      <c r="K10730" s="29">
        <v>0.47</v>
      </c>
      <c r="L10730" s="13">
        <v>0.1007</v>
      </c>
      <c r="M10730" s="13">
        <v>0.1893</v>
      </c>
      <c r="N10730" s="13">
        <v>0.18</v>
      </c>
      <c r="O10730" s="13">
        <v>0</v>
      </c>
      <c r="P10730" s="11" t="str">
        <f>LEFT(Tabela2[[#This Row],[Código]],3)</f>
        <v>940</v>
      </c>
    </row>
    <row r="10731" spans="2:16" ht="15" customHeight="1" x14ac:dyDescent="0.25">
      <c r="B10731" s="36" t="str">
        <f>LOOKUP(Tabela2[[#This Row],[RESUMO]],Tabela3[Grupo],Tabela3[Meus produtos])</f>
        <v>Não</v>
      </c>
      <c r="C10731" s="30" t="s">
        <v>10130</v>
      </c>
      <c r="D10731" t="s">
        <v>21238</v>
      </c>
      <c r="E10731" t="s">
        <v>11853</v>
      </c>
      <c r="F10731" s="30" t="s">
        <v>20736</v>
      </c>
      <c r="G10731">
        <v>18.93</v>
      </c>
      <c r="H10731">
        <v>10.07</v>
      </c>
      <c r="I10731">
        <v>18</v>
      </c>
      <c r="J10731">
        <v>0</v>
      </c>
      <c r="K10731" s="29">
        <v>0.47</v>
      </c>
      <c r="L10731" s="13">
        <v>0.1007</v>
      </c>
      <c r="M10731" s="13">
        <v>0.1893</v>
      </c>
      <c r="N10731" s="13">
        <v>0.18</v>
      </c>
      <c r="O10731" s="13">
        <v>0</v>
      </c>
      <c r="P10731" s="11" t="str">
        <f>LEFT(Tabela2[[#This Row],[Código]],3)</f>
        <v>940</v>
      </c>
    </row>
    <row r="10732" spans="2:16" ht="15" customHeight="1" x14ac:dyDescent="0.25">
      <c r="B10732" s="36" t="str">
        <f>LOOKUP(Tabela2[[#This Row],[RESUMO]],Tabela3[Grupo],Tabela3[Meus produtos])</f>
        <v>Não</v>
      </c>
      <c r="C10732" s="30" t="s">
        <v>22494</v>
      </c>
      <c r="D10732" t="s">
        <v>21238</v>
      </c>
      <c r="E10732" t="s">
        <v>11853</v>
      </c>
      <c r="F10732" s="30" t="s">
        <v>7880</v>
      </c>
      <c r="G10732">
        <v>9.6999999999999993</v>
      </c>
      <c r="H10732">
        <v>4.2</v>
      </c>
      <c r="I10732">
        <v>5.6</v>
      </c>
      <c r="J10732">
        <v>0</v>
      </c>
      <c r="K10732" s="29">
        <v>0.19499999999999998</v>
      </c>
      <c r="L10732" s="13">
        <v>4.2000000000000003E-2</v>
      </c>
      <c r="M10732" s="13">
        <v>9.6999999999999989E-2</v>
      </c>
      <c r="N10732" s="13">
        <v>5.5999999999999994E-2</v>
      </c>
      <c r="O10732" s="13">
        <v>0</v>
      </c>
      <c r="P10732" s="11" t="str">
        <f>LEFT(Tabela2[[#This Row],[Código]],3)</f>
        <v>940</v>
      </c>
    </row>
    <row r="10733" spans="2:16" ht="15" customHeight="1" x14ac:dyDescent="0.25">
      <c r="B10733" s="36" t="str">
        <f>LOOKUP(Tabela2[[#This Row],[RESUMO]],Tabela3[Grupo],Tabela3[Meus produtos])</f>
        <v>Não</v>
      </c>
      <c r="C10733" s="30" t="s">
        <v>22495</v>
      </c>
      <c r="D10733" t="s">
        <v>21238</v>
      </c>
      <c r="E10733" t="s">
        <v>11853</v>
      </c>
      <c r="F10733" s="30" t="s">
        <v>56</v>
      </c>
      <c r="G10733">
        <v>10.55</v>
      </c>
      <c r="H10733">
        <v>4.2</v>
      </c>
      <c r="I10733">
        <v>18</v>
      </c>
      <c r="J10733">
        <v>0</v>
      </c>
      <c r="K10733" s="29">
        <v>0.32750000000000001</v>
      </c>
      <c r="L10733" s="13">
        <v>4.2000000000000003E-2</v>
      </c>
      <c r="M10733" s="13">
        <v>0.10550000000000001</v>
      </c>
      <c r="N10733" s="13">
        <v>0.18</v>
      </c>
      <c r="O10733" s="13">
        <v>0</v>
      </c>
      <c r="P10733" s="11" t="str">
        <f>LEFT(Tabela2[[#This Row],[Código]],3)</f>
        <v>940</v>
      </c>
    </row>
    <row r="10734" spans="2:16" ht="15" customHeight="1" x14ac:dyDescent="0.25">
      <c r="B10734" s="36" t="str">
        <f>LOOKUP(Tabela2[[#This Row],[RESUMO]],Tabela3[Grupo],Tabela3[Meus produtos])</f>
        <v>Não</v>
      </c>
      <c r="C10734" s="30" t="s">
        <v>22496</v>
      </c>
      <c r="D10734" t="s">
        <v>21238</v>
      </c>
      <c r="E10734" t="s">
        <v>11853</v>
      </c>
      <c r="F10734" s="30" t="s">
        <v>7880</v>
      </c>
      <c r="G10734">
        <v>9.6999999999999993</v>
      </c>
      <c r="H10734">
        <v>4.2</v>
      </c>
      <c r="I10734">
        <v>12</v>
      </c>
      <c r="J10734">
        <v>0</v>
      </c>
      <c r="K10734" s="29">
        <v>0.25900000000000001</v>
      </c>
      <c r="L10734" s="13">
        <v>4.2000000000000003E-2</v>
      </c>
      <c r="M10734" s="13">
        <v>9.6999999999999989E-2</v>
      </c>
      <c r="N10734" s="13">
        <v>0.12</v>
      </c>
      <c r="O10734" s="13">
        <v>0</v>
      </c>
      <c r="P10734" s="11" t="str">
        <f>LEFT(Tabela2[[#This Row],[Código]],3)</f>
        <v>940</v>
      </c>
    </row>
    <row r="10735" spans="2:16" ht="15" customHeight="1" x14ac:dyDescent="0.25">
      <c r="B10735" s="36" t="str">
        <f>LOOKUP(Tabela2[[#This Row],[RESUMO]],Tabela3[Grupo],Tabela3[Meus produtos])</f>
        <v>Não</v>
      </c>
      <c r="C10735" s="30" t="s">
        <v>22497</v>
      </c>
      <c r="D10735" t="s">
        <v>21238</v>
      </c>
      <c r="E10735" t="s">
        <v>11853</v>
      </c>
      <c r="F10735" s="30" t="s">
        <v>22498</v>
      </c>
      <c r="G10735">
        <v>9.6999999999999993</v>
      </c>
      <c r="H10735">
        <v>4.2</v>
      </c>
      <c r="I10735">
        <v>12</v>
      </c>
      <c r="J10735">
        <v>0</v>
      </c>
      <c r="K10735" s="29">
        <v>0.25900000000000001</v>
      </c>
      <c r="L10735" s="13">
        <v>4.2000000000000003E-2</v>
      </c>
      <c r="M10735" s="13">
        <v>9.6999999999999989E-2</v>
      </c>
      <c r="N10735" s="13">
        <v>0.12</v>
      </c>
      <c r="O10735" s="13">
        <v>0</v>
      </c>
      <c r="P10735" s="11" t="str">
        <f>LEFT(Tabela2[[#This Row],[Código]],3)</f>
        <v>940</v>
      </c>
    </row>
    <row r="10736" spans="2:16" ht="15" customHeight="1" x14ac:dyDescent="0.25">
      <c r="B10736" s="36" t="str">
        <f>LOOKUP(Tabela2[[#This Row],[RESUMO]],Tabela3[Grupo],Tabela3[Meus produtos])</f>
        <v>Não</v>
      </c>
      <c r="C10736" s="30" t="s">
        <v>22499</v>
      </c>
      <c r="D10736" t="s">
        <v>21238</v>
      </c>
      <c r="E10736" t="s">
        <v>11853</v>
      </c>
      <c r="F10736" s="30" t="s">
        <v>56</v>
      </c>
      <c r="G10736">
        <v>6.45</v>
      </c>
      <c r="H10736">
        <v>4.2</v>
      </c>
      <c r="I10736">
        <v>0</v>
      </c>
      <c r="J10736">
        <v>0</v>
      </c>
      <c r="K10736" s="29">
        <v>0.10650000000000001</v>
      </c>
      <c r="L10736" s="13">
        <v>4.2000000000000003E-2</v>
      </c>
      <c r="M10736" s="13">
        <v>6.4500000000000002E-2</v>
      </c>
      <c r="N10736" s="13">
        <v>0</v>
      </c>
      <c r="O10736" s="13">
        <v>0</v>
      </c>
      <c r="P10736" s="11" t="str">
        <f>LEFT(Tabela2[[#This Row],[Código]],3)</f>
        <v>940</v>
      </c>
    </row>
    <row r="10737" spans="2:16" ht="15" customHeight="1" x14ac:dyDescent="0.25">
      <c r="B10737" s="36" t="str">
        <f>LOOKUP(Tabela2[[#This Row],[RESUMO]],Tabela3[Grupo],Tabela3[Meus produtos])</f>
        <v>Não</v>
      </c>
      <c r="C10737" s="30" t="s">
        <v>10131</v>
      </c>
      <c r="D10737" t="s">
        <v>21238</v>
      </c>
      <c r="E10737" t="s">
        <v>11853</v>
      </c>
      <c r="F10737" s="30" t="s">
        <v>11793</v>
      </c>
      <c r="G10737">
        <v>6.77</v>
      </c>
      <c r="H10737">
        <v>4.3499999999999996</v>
      </c>
      <c r="I10737">
        <v>18</v>
      </c>
      <c r="J10737">
        <v>0</v>
      </c>
      <c r="K10737" s="29">
        <v>0.29120000000000001</v>
      </c>
      <c r="L10737" s="13">
        <v>4.3499999999999997E-2</v>
      </c>
      <c r="M10737" s="13">
        <v>6.7699999999999996E-2</v>
      </c>
      <c r="N10737" s="13">
        <v>0.18</v>
      </c>
      <c r="O10737" s="13">
        <v>0</v>
      </c>
      <c r="P10737" s="11" t="str">
        <f>LEFT(Tabela2[[#This Row],[Código]],3)</f>
        <v>950</v>
      </c>
    </row>
    <row r="10738" spans="2:16" ht="15" customHeight="1" x14ac:dyDescent="0.25">
      <c r="B10738" s="36" t="str">
        <f>LOOKUP(Tabela2[[#This Row],[RESUMO]],Tabela3[Grupo],Tabela3[Meus produtos])</f>
        <v>Não</v>
      </c>
      <c r="C10738" s="30" t="s">
        <v>10132</v>
      </c>
      <c r="D10738" t="s">
        <v>21238</v>
      </c>
      <c r="E10738" t="s">
        <v>11853</v>
      </c>
      <c r="F10738" s="30" t="s">
        <v>20737</v>
      </c>
      <c r="G10738">
        <v>6.77</v>
      </c>
      <c r="H10738">
        <v>4.3499999999999996</v>
      </c>
      <c r="I10738">
        <v>18</v>
      </c>
      <c r="J10738">
        <v>0</v>
      </c>
      <c r="K10738" s="29">
        <v>0.29120000000000001</v>
      </c>
      <c r="L10738" s="13">
        <v>4.3499999999999997E-2</v>
      </c>
      <c r="M10738" s="13">
        <v>6.7699999999999996E-2</v>
      </c>
      <c r="N10738" s="13">
        <v>0.18</v>
      </c>
      <c r="O10738" s="13">
        <v>0</v>
      </c>
      <c r="P10738" s="11" t="str">
        <f>LEFT(Tabela2[[#This Row],[Código]],3)</f>
        <v>950</v>
      </c>
    </row>
    <row r="10739" spans="2:16" ht="15" customHeight="1" x14ac:dyDescent="0.25">
      <c r="B10739" s="36" t="str">
        <f>LOOKUP(Tabela2[[#This Row],[RESUMO]],Tabela3[Grupo],Tabela3[Meus produtos])</f>
        <v>Não</v>
      </c>
      <c r="C10739" s="30" t="s">
        <v>10133</v>
      </c>
      <c r="D10739" t="s">
        <v>21238</v>
      </c>
      <c r="E10739" t="s">
        <v>11853</v>
      </c>
      <c r="F10739" s="30" t="s">
        <v>20738</v>
      </c>
      <c r="G10739">
        <v>6.77</v>
      </c>
      <c r="H10739">
        <v>4.3499999999999996</v>
      </c>
      <c r="I10739">
        <v>18</v>
      </c>
      <c r="J10739">
        <v>0</v>
      </c>
      <c r="K10739" s="29">
        <v>0.29120000000000001</v>
      </c>
      <c r="L10739" s="13">
        <v>4.3499999999999997E-2</v>
      </c>
      <c r="M10739" s="13">
        <v>6.7699999999999996E-2</v>
      </c>
      <c r="N10739" s="13">
        <v>0.18</v>
      </c>
      <c r="O10739" s="13">
        <v>0</v>
      </c>
      <c r="P10739" s="11" t="str">
        <f>LEFT(Tabela2[[#This Row],[Código]],3)</f>
        <v>950</v>
      </c>
    </row>
    <row r="10740" spans="2:16" ht="15" customHeight="1" x14ac:dyDescent="0.25">
      <c r="B10740" s="36" t="str">
        <f>LOOKUP(Tabela2[[#This Row],[RESUMO]],Tabela3[Grupo],Tabela3[Meus produtos])</f>
        <v>Não</v>
      </c>
      <c r="C10740" s="30" t="s">
        <v>10134</v>
      </c>
      <c r="D10740" t="s">
        <v>21238</v>
      </c>
      <c r="E10740" t="s">
        <v>11853</v>
      </c>
      <c r="F10740" s="30" t="s">
        <v>20739</v>
      </c>
      <c r="G10740">
        <v>6.38</v>
      </c>
      <c r="H10740">
        <v>4.3499999999999996</v>
      </c>
      <c r="I10740">
        <v>18</v>
      </c>
      <c r="J10740">
        <v>0</v>
      </c>
      <c r="K10740" s="29">
        <v>0.2873</v>
      </c>
      <c r="L10740" s="13">
        <v>4.3499999999999997E-2</v>
      </c>
      <c r="M10740" s="13">
        <v>6.3799999999999996E-2</v>
      </c>
      <c r="N10740" s="13">
        <v>0.18</v>
      </c>
      <c r="O10740" s="13">
        <v>0</v>
      </c>
      <c r="P10740" s="11" t="str">
        <f>LEFT(Tabela2[[#This Row],[Código]],3)</f>
        <v>950</v>
      </c>
    </row>
    <row r="10741" spans="2:16" ht="15" customHeight="1" x14ac:dyDescent="0.25">
      <c r="B10741" s="36" t="str">
        <f>LOOKUP(Tabela2[[#This Row],[RESUMO]],Tabela3[Grupo],Tabela3[Meus produtos])</f>
        <v>Não</v>
      </c>
      <c r="C10741" s="30" t="s">
        <v>10135</v>
      </c>
      <c r="D10741" t="s">
        <v>21238</v>
      </c>
      <c r="E10741" t="s">
        <v>11853</v>
      </c>
      <c r="F10741" s="30" t="s">
        <v>20740</v>
      </c>
      <c r="G10741">
        <v>6.77</v>
      </c>
      <c r="H10741">
        <v>4.3499999999999996</v>
      </c>
      <c r="I10741">
        <v>18</v>
      </c>
      <c r="J10741">
        <v>0</v>
      </c>
      <c r="K10741" s="29">
        <v>0.29120000000000001</v>
      </c>
      <c r="L10741" s="13">
        <v>4.3499999999999997E-2</v>
      </c>
      <c r="M10741" s="13">
        <v>6.7699999999999996E-2</v>
      </c>
      <c r="N10741" s="13">
        <v>0.18</v>
      </c>
      <c r="O10741" s="13">
        <v>0</v>
      </c>
      <c r="P10741" s="11" t="str">
        <f>LEFT(Tabela2[[#This Row],[Código]],3)</f>
        <v>950</v>
      </c>
    </row>
    <row r="10742" spans="2:16" ht="15" customHeight="1" x14ac:dyDescent="0.25">
      <c r="B10742" s="36" t="str">
        <f>LOOKUP(Tabela2[[#This Row],[RESUMO]],Tabela3[Grupo],Tabela3[Meus produtos])</f>
        <v>Não</v>
      </c>
      <c r="C10742" s="30" t="s">
        <v>10136</v>
      </c>
      <c r="D10742" t="s">
        <v>21238</v>
      </c>
      <c r="E10742" t="s">
        <v>11853</v>
      </c>
      <c r="F10742" s="30" t="s">
        <v>20741</v>
      </c>
      <c r="G10742">
        <v>6.77</v>
      </c>
      <c r="H10742">
        <v>4.3499999999999996</v>
      </c>
      <c r="I10742">
        <v>18</v>
      </c>
      <c r="J10742">
        <v>0</v>
      </c>
      <c r="K10742" s="29">
        <v>0.29120000000000001</v>
      </c>
      <c r="L10742" s="13">
        <v>4.3499999999999997E-2</v>
      </c>
      <c r="M10742" s="13">
        <v>6.7699999999999996E-2</v>
      </c>
      <c r="N10742" s="13">
        <v>0.18</v>
      </c>
      <c r="O10742" s="13">
        <v>0</v>
      </c>
      <c r="P10742" s="11" t="str">
        <f>LEFT(Tabela2[[#This Row],[Código]],3)</f>
        <v>950</v>
      </c>
    </row>
    <row r="10743" spans="2:16" ht="15" customHeight="1" x14ac:dyDescent="0.25">
      <c r="B10743" s="36" t="str">
        <f>LOOKUP(Tabela2[[#This Row],[RESUMO]],Tabela3[Grupo],Tabela3[Meus produtos])</f>
        <v>Não</v>
      </c>
      <c r="C10743" s="30" t="s">
        <v>10137</v>
      </c>
      <c r="D10743" t="s">
        <v>21238</v>
      </c>
      <c r="E10743" t="s">
        <v>11853</v>
      </c>
      <c r="F10743" s="30" t="s">
        <v>20742</v>
      </c>
      <c r="G10743">
        <v>6.77</v>
      </c>
      <c r="H10743">
        <v>4.3499999999999996</v>
      </c>
      <c r="I10743">
        <v>18</v>
      </c>
      <c r="J10743">
        <v>0</v>
      </c>
      <c r="K10743" s="29">
        <v>0.29120000000000001</v>
      </c>
      <c r="L10743" s="13">
        <v>4.3499999999999997E-2</v>
      </c>
      <c r="M10743" s="13">
        <v>6.7699999999999996E-2</v>
      </c>
      <c r="N10743" s="13">
        <v>0.18</v>
      </c>
      <c r="O10743" s="13">
        <v>0</v>
      </c>
      <c r="P10743" s="11" t="str">
        <f>LEFT(Tabela2[[#This Row],[Código]],3)</f>
        <v>950</v>
      </c>
    </row>
    <row r="10744" spans="2:16" ht="15" customHeight="1" x14ac:dyDescent="0.25">
      <c r="B10744" s="36" t="str">
        <f>LOOKUP(Tabela2[[#This Row],[RESUMO]],Tabela3[Grupo],Tabela3[Meus produtos])</f>
        <v>Não</v>
      </c>
      <c r="C10744" s="30" t="s">
        <v>10138</v>
      </c>
      <c r="D10744" t="s">
        <v>21238</v>
      </c>
      <c r="E10744" t="s">
        <v>11853</v>
      </c>
      <c r="F10744" s="30" t="s">
        <v>20743</v>
      </c>
      <c r="G10744">
        <v>6.77</v>
      </c>
      <c r="H10744">
        <v>4.3499999999999996</v>
      </c>
      <c r="I10744">
        <v>18</v>
      </c>
      <c r="J10744">
        <v>0</v>
      </c>
      <c r="K10744" s="29">
        <v>0.29120000000000001</v>
      </c>
      <c r="L10744" s="13">
        <v>4.3499999999999997E-2</v>
      </c>
      <c r="M10744" s="13">
        <v>6.7699999999999996E-2</v>
      </c>
      <c r="N10744" s="13">
        <v>0.18</v>
      </c>
      <c r="O10744" s="13">
        <v>0</v>
      </c>
      <c r="P10744" s="11" t="str">
        <f>LEFT(Tabela2[[#This Row],[Código]],3)</f>
        <v>950</v>
      </c>
    </row>
    <row r="10745" spans="2:16" ht="15" customHeight="1" x14ac:dyDescent="0.25">
      <c r="B10745" s="36" t="str">
        <f>LOOKUP(Tabela2[[#This Row],[RESUMO]],Tabela3[Grupo],Tabela3[Meus produtos])</f>
        <v>Não</v>
      </c>
      <c r="C10745" s="30" t="s">
        <v>10139</v>
      </c>
      <c r="D10745" t="s">
        <v>21238</v>
      </c>
      <c r="E10745" t="s">
        <v>11853</v>
      </c>
      <c r="F10745" s="30" t="s">
        <v>20744</v>
      </c>
      <c r="G10745">
        <v>6.77</v>
      </c>
      <c r="H10745">
        <v>4.3499999999999996</v>
      </c>
      <c r="I10745">
        <v>18</v>
      </c>
      <c r="J10745">
        <v>0</v>
      </c>
      <c r="K10745" s="29">
        <v>0.29120000000000001</v>
      </c>
      <c r="L10745" s="13">
        <v>4.3499999999999997E-2</v>
      </c>
      <c r="M10745" s="13">
        <v>6.7699999999999996E-2</v>
      </c>
      <c r="N10745" s="13">
        <v>0.18</v>
      </c>
      <c r="O10745" s="13">
        <v>0</v>
      </c>
      <c r="P10745" s="11" t="str">
        <f>LEFT(Tabela2[[#This Row],[Código]],3)</f>
        <v>950</v>
      </c>
    </row>
    <row r="10746" spans="2:16" ht="15" customHeight="1" x14ac:dyDescent="0.25">
      <c r="B10746" s="36" t="str">
        <f>LOOKUP(Tabela2[[#This Row],[RESUMO]],Tabela3[Grupo],Tabela3[Meus produtos])</f>
        <v>Não</v>
      </c>
      <c r="C10746" s="30" t="s">
        <v>10140</v>
      </c>
      <c r="D10746" t="s">
        <v>21238</v>
      </c>
      <c r="E10746" t="s">
        <v>11853</v>
      </c>
      <c r="F10746" s="30" t="s">
        <v>20745</v>
      </c>
      <c r="G10746">
        <v>6.77</v>
      </c>
      <c r="H10746">
        <v>4.3499999999999996</v>
      </c>
      <c r="I10746">
        <v>18</v>
      </c>
      <c r="J10746">
        <v>0</v>
      </c>
      <c r="K10746" s="29">
        <v>0.29120000000000001</v>
      </c>
      <c r="L10746" s="13">
        <v>4.3499999999999997E-2</v>
      </c>
      <c r="M10746" s="13">
        <v>6.7699999999999996E-2</v>
      </c>
      <c r="N10746" s="13">
        <v>0.18</v>
      </c>
      <c r="O10746" s="13">
        <v>0</v>
      </c>
      <c r="P10746" s="11" t="str">
        <f>LEFT(Tabela2[[#This Row],[Código]],3)</f>
        <v>950</v>
      </c>
    </row>
    <row r="10747" spans="2:16" ht="15" customHeight="1" x14ac:dyDescent="0.25">
      <c r="B10747" s="36" t="str">
        <f>LOOKUP(Tabela2[[#This Row],[RESUMO]],Tabela3[Grupo],Tabela3[Meus produtos])</f>
        <v>Não</v>
      </c>
      <c r="C10747" s="30" t="s">
        <v>10141</v>
      </c>
      <c r="D10747" t="s">
        <v>21238</v>
      </c>
      <c r="E10747" t="s">
        <v>11853</v>
      </c>
      <c r="F10747" s="30" t="s">
        <v>20746</v>
      </c>
      <c r="G10747">
        <v>6.77</v>
      </c>
      <c r="H10747">
        <v>4.3499999999999996</v>
      </c>
      <c r="I10747">
        <v>18</v>
      </c>
      <c r="J10747">
        <v>0</v>
      </c>
      <c r="K10747" s="29">
        <v>0.29120000000000001</v>
      </c>
      <c r="L10747" s="13">
        <v>4.3499999999999997E-2</v>
      </c>
      <c r="M10747" s="13">
        <v>6.7699999999999996E-2</v>
      </c>
      <c r="N10747" s="13">
        <v>0.18</v>
      </c>
      <c r="O10747" s="13">
        <v>0</v>
      </c>
      <c r="P10747" s="11" t="str">
        <f>LEFT(Tabela2[[#This Row],[Código]],3)</f>
        <v>950</v>
      </c>
    </row>
    <row r="10748" spans="2:16" ht="15" customHeight="1" x14ac:dyDescent="0.25">
      <c r="B10748" s="36" t="str">
        <f>LOOKUP(Tabela2[[#This Row],[RESUMO]],Tabela3[Grupo],Tabela3[Meus produtos])</f>
        <v>Não</v>
      </c>
      <c r="C10748" s="30" t="s">
        <v>10142</v>
      </c>
      <c r="D10748" t="s">
        <v>21238</v>
      </c>
      <c r="E10748" t="s">
        <v>11853</v>
      </c>
      <c r="F10748" s="30" t="s">
        <v>20747</v>
      </c>
      <c r="G10748">
        <v>6.77</v>
      </c>
      <c r="H10748">
        <v>4.3499999999999996</v>
      </c>
      <c r="I10748">
        <v>18</v>
      </c>
      <c r="J10748">
        <v>0</v>
      </c>
      <c r="K10748" s="29">
        <v>0.29120000000000001</v>
      </c>
      <c r="L10748" s="13">
        <v>4.3499999999999997E-2</v>
      </c>
      <c r="M10748" s="13">
        <v>6.7699999999999996E-2</v>
      </c>
      <c r="N10748" s="13">
        <v>0.18</v>
      </c>
      <c r="O10748" s="13">
        <v>0</v>
      </c>
      <c r="P10748" s="11" t="str">
        <f>LEFT(Tabela2[[#This Row],[Código]],3)</f>
        <v>950</v>
      </c>
    </row>
    <row r="10749" spans="2:16" ht="15" customHeight="1" x14ac:dyDescent="0.25">
      <c r="B10749" s="36" t="str">
        <f>LOOKUP(Tabela2[[#This Row],[RESUMO]],Tabela3[Grupo],Tabela3[Meus produtos])</f>
        <v>Não</v>
      </c>
      <c r="C10749" s="30" t="s">
        <v>10143</v>
      </c>
      <c r="D10749" t="s">
        <v>21238</v>
      </c>
      <c r="E10749" t="s">
        <v>11853</v>
      </c>
      <c r="F10749" s="30" t="s">
        <v>20748</v>
      </c>
      <c r="G10749">
        <v>6.77</v>
      </c>
      <c r="H10749">
        <v>4.3499999999999996</v>
      </c>
      <c r="I10749">
        <v>18</v>
      </c>
      <c r="J10749">
        <v>0</v>
      </c>
      <c r="K10749" s="29">
        <v>0.29120000000000001</v>
      </c>
      <c r="L10749" s="13">
        <v>4.3499999999999997E-2</v>
      </c>
      <c r="M10749" s="13">
        <v>6.7699999999999996E-2</v>
      </c>
      <c r="N10749" s="13">
        <v>0.18</v>
      </c>
      <c r="O10749" s="13">
        <v>0</v>
      </c>
      <c r="P10749" s="11" t="str">
        <f>LEFT(Tabela2[[#This Row],[Código]],3)</f>
        <v>950</v>
      </c>
    </row>
    <row r="10750" spans="2:16" ht="15" customHeight="1" x14ac:dyDescent="0.25">
      <c r="B10750" s="36" t="str">
        <f>LOOKUP(Tabela2[[#This Row],[RESUMO]],Tabela3[Grupo],Tabela3[Meus produtos])</f>
        <v>Não</v>
      </c>
      <c r="C10750" s="30" t="s">
        <v>10144</v>
      </c>
      <c r="D10750" t="s">
        <v>21238</v>
      </c>
      <c r="E10750" t="s">
        <v>11853</v>
      </c>
      <c r="F10750" s="30" t="s">
        <v>20749</v>
      </c>
      <c r="G10750">
        <v>6.77</v>
      </c>
      <c r="H10750">
        <v>4.3499999999999996</v>
      </c>
      <c r="I10750">
        <v>18</v>
      </c>
      <c r="J10750">
        <v>0</v>
      </c>
      <c r="K10750" s="29">
        <v>0.29120000000000001</v>
      </c>
      <c r="L10750" s="13">
        <v>4.3499999999999997E-2</v>
      </c>
      <c r="M10750" s="13">
        <v>6.7699999999999996E-2</v>
      </c>
      <c r="N10750" s="13">
        <v>0.18</v>
      </c>
      <c r="O10750" s="13">
        <v>0</v>
      </c>
      <c r="P10750" s="11" t="str">
        <f>LEFT(Tabela2[[#This Row],[Código]],3)</f>
        <v>950</v>
      </c>
    </row>
    <row r="10751" spans="2:16" ht="15" customHeight="1" x14ac:dyDescent="0.25">
      <c r="B10751" s="36" t="str">
        <f>LOOKUP(Tabela2[[#This Row],[RESUMO]],Tabela3[Grupo],Tabela3[Meus produtos])</f>
        <v>Não</v>
      </c>
      <c r="C10751" s="30" t="s">
        <v>10145</v>
      </c>
      <c r="D10751" t="s">
        <v>21238</v>
      </c>
      <c r="E10751" t="s">
        <v>11853</v>
      </c>
      <c r="F10751" s="30" t="s">
        <v>20750</v>
      </c>
      <c r="G10751">
        <v>6.77</v>
      </c>
      <c r="H10751">
        <v>4.3499999999999996</v>
      </c>
      <c r="I10751">
        <v>18</v>
      </c>
      <c r="J10751">
        <v>0</v>
      </c>
      <c r="K10751" s="29">
        <v>0.29120000000000001</v>
      </c>
      <c r="L10751" s="13">
        <v>4.3499999999999997E-2</v>
      </c>
      <c r="M10751" s="13">
        <v>6.7699999999999996E-2</v>
      </c>
      <c r="N10751" s="13">
        <v>0.18</v>
      </c>
      <c r="O10751" s="13">
        <v>0</v>
      </c>
      <c r="P10751" s="11" t="str">
        <f>LEFT(Tabela2[[#This Row],[Código]],3)</f>
        <v>950</v>
      </c>
    </row>
    <row r="10752" spans="2:16" ht="15" customHeight="1" x14ac:dyDescent="0.25">
      <c r="B10752" s="36" t="str">
        <f>LOOKUP(Tabela2[[#This Row],[RESUMO]],Tabela3[Grupo],Tabela3[Meus produtos])</f>
        <v>Não</v>
      </c>
      <c r="C10752" s="30" t="s">
        <v>10146</v>
      </c>
      <c r="D10752" t="s">
        <v>21238</v>
      </c>
      <c r="E10752" t="s">
        <v>11853</v>
      </c>
      <c r="F10752" s="30" t="s">
        <v>20751</v>
      </c>
      <c r="G10752">
        <v>6.93</v>
      </c>
      <c r="H10752">
        <v>4.66</v>
      </c>
      <c r="I10752">
        <v>25</v>
      </c>
      <c r="J10752">
        <v>0</v>
      </c>
      <c r="K10752" s="29">
        <v>0.3659</v>
      </c>
      <c r="L10752" s="13">
        <v>4.6600000000000003E-2</v>
      </c>
      <c r="M10752" s="13">
        <v>6.93E-2</v>
      </c>
      <c r="N10752" s="13">
        <v>0.25</v>
      </c>
      <c r="O10752" s="13">
        <v>0</v>
      </c>
      <c r="P10752" s="11" t="str">
        <f>LEFT(Tabela2[[#This Row],[Código]],3)</f>
        <v>950</v>
      </c>
    </row>
    <row r="10753" spans="2:16" ht="15" customHeight="1" x14ac:dyDescent="0.25">
      <c r="B10753" s="36" t="str">
        <f>LOOKUP(Tabela2[[#This Row],[RESUMO]],Tabela3[Grupo],Tabela3[Meus produtos])</f>
        <v>Não</v>
      </c>
      <c r="C10753" s="30" t="s">
        <v>10146</v>
      </c>
      <c r="D10753" t="s">
        <v>124</v>
      </c>
      <c r="E10753" t="s">
        <v>11853</v>
      </c>
      <c r="F10753" s="30" t="s">
        <v>21612</v>
      </c>
      <c r="G10753">
        <v>6.74</v>
      </c>
      <c r="H10753">
        <v>4.47</v>
      </c>
      <c r="I10753">
        <v>25</v>
      </c>
      <c r="J10753">
        <v>0</v>
      </c>
      <c r="K10753" s="29">
        <v>0.36209999999999998</v>
      </c>
      <c r="L10753" s="13">
        <v>4.4699999999999997E-2</v>
      </c>
      <c r="M10753" s="13">
        <v>6.7400000000000002E-2</v>
      </c>
      <c r="N10753" s="13">
        <v>0.25</v>
      </c>
      <c r="O10753" s="13">
        <v>0</v>
      </c>
      <c r="P10753" s="11" t="str">
        <f>LEFT(Tabela2[[#This Row],[Código]],3)</f>
        <v>950</v>
      </c>
    </row>
    <row r="10754" spans="2:16" ht="15" customHeight="1" x14ac:dyDescent="0.25">
      <c r="B10754" s="36" t="str">
        <f>LOOKUP(Tabela2[[#This Row],[RESUMO]],Tabela3[Grupo],Tabela3[Meus produtos])</f>
        <v>Não</v>
      </c>
      <c r="C10754" s="30" t="s">
        <v>10147</v>
      </c>
      <c r="D10754" t="s">
        <v>21238</v>
      </c>
      <c r="E10754" t="s">
        <v>11853</v>
      </c>
      <c r="F10754" s="30" t="s">
        <v>20752</v>
      </c>
      <c r="G10754">
        <v>6.74</v>
      </c>
      <c r="H10754">
        <v>4.47</v>
      </c>
      <c r="I10754">
        <v>18</v>
      </c>
      <c r="J10754">
        <v>0</v>
      </c>
      <c r="K10754" s="29">
        <v>0.29210000000000003</v>
      </c>
      <c r="L10754" s="13">
        <v>4.4699999999999997E-2</v>
      </c>
      <c r="M10754" s="13">
        <v>6.7400000000000002E-2</v>
      </c>
      <c r="N10754" s="13">
        <v>0.18</v>
      </c>
      <c r="O10754" s="13">
        <v>0</v>
      </c>
      <c r="P10754" s="11" t="str">
        <f>LEFT(Tabela2[[#This Row],[Código]],3)</f>
        <v>950</v>
      </c>
    </row>
    <row r="10755" spans="2:16" ht="15" customHeight="1" x14ac:dyDescent="0.25">
      <c r="B10755" s="36" t="str">
        <f>LOOKUP(Tabela2[[#This Row],[RESUMO]],Tabela3[Grupo],Tabela3[Meus produtos])</f>
        <v>Não</v>
      </c>
      <c r="C10755" s="30" t="s">
        <v>10148</v>
      </c>
      <c r="D10755" t="s">
        <v>21238</v>
      </c>
      <c r="E10755" t="s">
        <v>11853</v>
      </c>
      <c r="F10755" s="30" t="s">
        <v>20753</v>
      </c>
      <c r="G10755">
        <v>6.62</v>
      </c>
      <c r="H10755">
        <v>4.3499999999999996</v>
      </c>
      <c r="I10755">
        <v>25</v>
      </c>
      <c r="J10755">
        <v>0</v>
      </c>
      <c r="K10755" s="29">
        <v>0.35970000000000002</v>
      </c>
      <c r="L10755" s="13">
        <v>4.3499999999999997E-2</v>
      </c>
      <c r="M10755" s="13">
        <v>6.6199999999999995E-2</v>
      </c>
      <c r="N10755" s="13">
        <v>0.25</v>
      </c>
      <c r="O10755" s="13">
        <v>0</v>
      </c>
      <c r="P10755" s="11" t="str">
        <f>LEFT(Tabela2[[#This Row],[Código]],3)</f>
        <v>950</v>
      </c>
    </row>
    <row r="10756" spans="2:16" ht="15" customHeight="1" x14ac:dyDescent="0.25">
      <c r="B10756" s="36" t="str">
        <f>LOOKUP(Tabela2[[#This Row],[RESUMO]],Tabela3[Grupo],Tabela3[Meus produtos])</f>
        <v>Não</v>
      </c>
      <c r="C10756" s="30" t="s">
        <v>10149</v>
      </c>
      <c r="D10756" t="s">
        <v>21238</v>
      </c>
      <c r="E10756" t="s">
        <v>11853</v>
      </c>
      <c r="F10756" s="30" t="s">
        <v>20754</v>
      </c>
      <c r="G10756">
        <v>39.200000000000003</v>
      </c>
      <c r="H10756">
        <v>26.2</v>
      </c>
      <c r="I10756">
        <v>25</v>
      </c>
      <c r="J10756">
        <v>0</v>
      </c>
      <c r="K10756" s="29">
        <v>0.90400000000000003</v>
      </c>
      <c r="L10756" s="13">
        <v>0.26200000000000001</v>
      </c>
      <c r="M10756" s="13">
        <v>0.39200000000000002</v>
      </c>
      <c r="N10756" s="13">
        <v>0.25</v>
      </c>
      <c r="O10756" s="13">
        <v>0</v>
      </c>
      <c r="P10756" s="11" t="str">
        <f>LEFT(Tabela2[[#This Row],[Código]],3)</f>
        <v>950</v>
      </c>
    </row>
    <row r="10757" spans="2:16" ht="15" customHeight="1" x14ac:dyDescent="0.25">
      <c r="B10757" s="36" t="str">
        <f>LOOKUP(Tabela2[[#This Row],[RESUMO]],Tabela3[Grupo],Tabela3[Meus produtos])</f>
        <v>Não</v>
      </c>
      <c r="C10757" s="30" t="s">
        <v>10149</v>
      </c>
      <c r="D10757" t="s">
        <v>124</v>
      </c>
      <c r="E10757" t="s">
        <v>11853</v>
      </c>
      <c r="F10757" s="30" t="s">
        <v>21613</v>
      </c>
      <c r="G10757">
        <v>36.06</v>
      </c>
      <c r="H10757">
        <v>23.06</v>
      </c>
      <c r="I10757">
        <v>25</v>
      </c>
      <c r="J10757">
        <v>0</v>
      </c>
      <c r="K10757" s="29">
        <v>0.84120000000000006</v>
      </c>
      <c r="L10757" s="13">
        <v>0.2306</v>
      </c>
      <c r="M10757" s="13">
        <v>0.36060000000000003</v>
      </c>
      <c r="N10757" s="13">
        <v>0.25</v>
      </c>
      <c r="O10757" s="13">
        <v>0</v>
      </c>
      <c r="P10757" s="11" t="str">
        <f>LEFT(Tabela2[[#This Row],[Código]],3)</f>
        <v>950</v>
      </c>
    </row>
    <row r="10758" spans="2:16" ht="15" customHeight="1" x14ac:dyDescent="0.25">
      <c r="B10758" s="36" t="str">
        <f>LOOKUP(Tabela2[[#This Row],[RESUMO]],Tabela3[Grupo],Tabela3[Meus produtos])</f>
        <v>Não</v>
      </c>
      <c r="C10758" s="30" t="s">
        <v>10149</v>
      </c>
      <c r="D10758" t="s">
        <v>127</v>
      </c>
      <c r="E10758" t="s">
        <v>11853</v>
      </c>
      <c r="F10758" s="30" t="s">
        <v>21614</v>
      </c>
      <c r="G10758">
        <v>28.2</v>
      </c>
      <c r="H10758">
        <v>15.2</v>
      </c>
      <c r="I10758">
        <v>25</v>
      </c>
      <c r="J10758">
        <v>0</v>
      </c>
      <c r="K10758" s="29">
        <v>0.68399999999999994</v>
      </c>
      <c r="L10758" s="13">
        <v>0.152</v>
      </c>
      <c r="M10758" s="13">
        <v>0.28199999999999997</v>
      </c>
      <c r="N10758" s="13">
        <v>0.25</v>
      </c>
      <c r="O10758" s="13">
        <v>0</v>
      </c>
      <c r="P10758" s="11" t="str">
        <f>LEFT(Tabela2[[#This Row],[Código]],3)</f>
        <v>950</v>
      </c>
    </row>
    <row r="10759" spans="2:16" ht="15" customHeight="1" x14ac:dyDescent="0.25">
      <c r="B10759" s="36" t="str">
        <f>LOOKUP(Tabela2[[#This Row],[RESUMO]],Tabela3[Grupo],Tabela3[Meus produtos])</f>
        <v>Não</v>
      </c>
      <c r="C10759" s="30" t="s">
        <v>10150</v>
      </c>
      <c r="D10759" t="s">
        <v>21238</v>
      </c>
      <c r="E10759" t="s">
        <v>11853</v>
      </c>
      <c r="F10759" s="30" t="s">
        <v>20755</v>
      </c>
      <c r="G10759">
        <v>6.47</v>
      </c>
      <c r="H10759">
        <v>4.47</v>
      </c>
      <c r="I10759">
        <v>18</v>
      </c>
      <c r="J10759">
        <v>0</v>
      </c>
      <c r="K10759" s="29">
        <v>0.28939999999999999</v>
      </c>
      <c r="L10759" s="13">
        <v>4.4699999999999997E-2</v>
      </c>
      <c r="M10759" s="13">
        <v>6.4699999999999994E-2</v>
      </c>
      <c r="N10759" s="13">
        <v>0.18</v>
      </c>
      <c r="O10759" s="13">
        <v>0</v>
      </c>
      <c r="P10759" s="11" t="str">
        <f>LEFT(Tabela2[[#This Row],[Código]],3)</f>
        <v>950</v>
      </c>
    </row>
    <row r="10760" spans="2:16" ht="15" customHeight="1" x14ac:dyDescent="0.25">
      <c r="B10760" s="36" t="str">
        <f>LOOKUP(Tabela2[[#This Row],[RESUMO]],Tabela3[Grupo],Tabela3[Meus produtos])</f>
        <v>Não</v>
      </c>
      <c r="C10760" s="30" t="s">
        <v>10151</v>
      </c>
      <c r="D10760" t="s">
        <v>21238</v>
      </c>
      <c r="E10760" t="s">
        <v>11853</v>
      </c>
      <c r="F10760" s="30" t="s">
        <v>20756</v>
      </c>
      <c r="G10760">
        <v>6.74</v>
      </c>
      <c r="H10760">
        <v>4.47</v>
      </c>
      <c r="I10760">
        <v>18</v>
      </c>
      <c r="J10760">
        <v>0</v>
      </c>
      <c r="K10760" s="29">
        <v>0.29210000000000003</v>
      </c>
      <c r="L10760" s="13">
        <v>4.4699999999999997E-2</v>
      </c>
      <c r="M10760" s="13">
        <v>6.7400000000000002E-2</v>
      </c>
      <c r="N10760" s="13">
        <v>0.18</v>
      </c>
      <c r="O10760" s="13">
        <v>0</v>
      </c>
      <c r="P10760" s="11" t="str">
        <f>LEFT(Tabela2[[#This Row],[Código]],3)</f>
        <v>950</v>
      </c>
    </row>
    <row r="10761" spans="2:16" ht="15" customHeight="1" x14ac:dyDescent="0.25">
      <c r="B10761" s="36" t="str">
        <f>LOOKUP(Tabela2[[#This Row],[RESUMO]],Tabela3[Grupo],Tabela3[Meus produtos])</f>
        <v>Não</v>
      </c>
      <c r="C10761" s="30" t="s">
        <v>10151</v>
      </c>
      <c r="D10761" t="s">
        <v>124</v>
      </c>
      <c r="E10761" t="s">
        <v>11853</v>
      </c>
      <c r="F10761" s="30" t="s">
        <v>21615</v>
      </c>
      <c r="G10761">
        <v>6.93</v>
      </c>
      <c r="H10761">
        <v>4.66</v>
      </c>
      <c r="I10761">
        <v>18</v>
      </c>
      <c r="J10761">
        <v>0</v>
      </c>
      <c r="K10761" s="29">
        <v>0.2959</v>
      </c>
      <c r="L10761" s="13">
        <v>4.6600000000000003E-2</v>
      </c>
      <c r="M10761" s="13">
        <v>6.93E-2</v>
      </c>
      <c r="N10761" s="13">
        <v>0.18</v>
      </c>
      <c r="O10761" s="13">
        <v>0</v>
      </c>
      <c r="P10761" s="11" t="str">
        <f>LEFT(Tabela2[[#This Row],[Código]],3)</f>
        <v>950</v>
      </c>
    </row>
    <row r="10762" spans="2:16" ht="15" customHeight="1" x14ac:dyDescent="0.25">
      <c r="B10762" s="36" t="str">
        <f>LOOKUP(Tabela2[[#This Row],[RESUMO]],Tabela3[Grupo],Tabela3[Meus produtos])</f>
        <v>Não</v>
      </c>
      <c r="C10762" s="30" t="s">
        <v>10151</v>
      </c>
      <c r="D10762" t="s">
        <v>127</v>
      </c>
      <c r="E10762" t="s">
        <v>11853</v>
      </c>
      <c r="F10762" s="30" t="s">
        <v>21616</v>
      </c>
      <c r="G10762">
        <v>6.93</v>
      </c>
      <c r="H10762">
        <v>4.66</v>
      </c>
      <c r="I10762">
        <v>18</v>
      </c>
      <c r="J10762">
        <v>0</v>
      </c>
      <c r="K10762" s="29">
        <v>0.2959</v>
      </c>
      <c r="L10762" s="13">
        <v>4.6600000000000003E-2</v>
      </c>
      <c r="M10762" s="13">
        <v>6.93E-2</v>
      </c>
      <c r="N10762" s="13">
        <v>0.18</v>
      </c>
      <c r="O10762" s="13">
        <v>0</v>
      </c>
      <c r="P10762" s="11" t="str">
        <f>LEFT(Tabela2[[#This Row],[Código]],3)</f>
        <v>950</v>
      </c>
    </row>
    <row r="10763" spans="2:16" ht="15" customHeight="1" x14ac:dyDescent="0.25">
      <c r="B10763" s="36" t="str">
        <f>LOOKUP(Tabela2[[#This Row],[RESUMO]],Tabela3[Grupo],Tabela3[Meus produtos])</f>
        <v>Não</v>
      </c>
      <c r="C10763" s="30" t="s">
        <v>10152</v>
      </c>
      <c r="D10763" t="s">
        <v>21238</v>
      </c>
      <c r="E10763" t="s">
        <v>11853</v>
      </c>
      <c r="F10763" s="30" t="s">
        <v>20757</v>
      </c>
      <c r="G10763">
        <v>6.74</v>
      </c>
      <c r="H10763">
        <v>4.47</v>
      </c>
      <c r="I10763">
        <v>18</v>
      </c>
      <c r="J10763">
        <v>0</v>
      </c>
      <c r="K10763" s="29">
        <v>0.29210000000000003</v>
      </c>
      <c r="L10763" s="13">
        <v>4.4699999999999997E-2</v>
      </c>
      <c r="M10763" s="13">
        <v>6.7400000000000002E-2</v>
      </c>
      <c r="N10763" s="13">
        <v>0.18</v>
      </c>
      <c r="O10763" s="13">
        <v>0</v>
      </c>
      <c r="P10763" s="11" t="str">
        <f>LEFT(Tabela2[[#This Row],[Código]],3)</f>
        <v>950</v>
      </c>
    </row>
    <row r="10764" spans="2:16" ht="15" customHeight="1" x14ac:dyDescent="0.25">
      <c r="B10764" s="36" t="str">
        <f>LOOKUP(Tabela2[[#This Row],[RESUMO]],Tabela3[Grupo],Tabela3[Meus produtos])</f>
        <v>Não</v>
      </c>
      <c r="C10764" s="30" t="s">
        <v>10153</v>
      </c>
      <c r="D10764" t="s">
        <v>21238</v>
      </c>
      <c r="E10764" t="s">
        <v>11853</v>
      </c>
      <c r="F10764" s="30" t="s">
        <v>20758</v>
      </c>
      <c r="G10764">
        <v>6.74</v>
      </c>
      <c r="H10764">
        <v>4.47</v>
      </c>
      <c r="I10764">
        <v>25</v>
      </c>
      <c r="J10764">
        <v>0</v>
      </c>
      <c r="K10764" s="29">
        <v>0.36209999999999998</v>
      </c>
      <c r="L10764" s="13">
        <v>4.4699999999999997E-2</v>
      </c>
      <c r="M10764" s="13">
        <v>6.7400000000000002E-2</v>
      </c>
      <c r="N10764" s="13">
        <v>0.25</v>
      </c>
      <c r="O10764" s="13">
        <v>0</v>
      </c>
      <c r="P10764" s="11" t="str">
        <f>LEFT(Tabela2[[#This Row],[Código]],3)</f>
        <v>950</v>
      </c>
    </row>
    <row r="10765" spans="2:16" ht="15" customHeight="1" x14ac:dyDescent="0.25">
      <c r="B10765" s="36" t="str">
        <f>LOOKUP(Tabela2[[#This Row],[RESUMO]],Tabela3[Grupo],Tabela3[Meus produtos])</f>
        <v>Não</v>
      </c>
      <c r="C10765" s="30" t="s">
        <v>10154</v>
      </c>
      <c r="D10765" t="s">
        <v>21238</v>
      </c>
      <c r="E10765" t="s">
        <v>11853</v>
      </c>
      <c r="F10765" s="30" t="s">
        <v>20759</v>
      </c>
      <c r="G10765">
        <v>6.74</v>
      </c>
      <c r="H10765">
        <v>4.47</v>
      </c>
      <c r="I10765">
        <v>18</v>
      </c>
      <c r="J10765">
        <v>0</v>
      </c>
      <c r="K10765" s="29">
        <v>0.29210000000000003</v>
      </c>
      <c r="L10765" s="13">
        <v>4.4699999999999997E-2</v>
      </c>
      <c r="M10765" s="13">
        <v>6.7400000000000002E-2</v>
      </c>
      <c r="N10765" s="13">
        <v>0.18</v>
      </c>
      <c r="O10765" s="13">
        <v>0</v>
      </c>
      <c r="P10765" s="11" t="str">
        <f>LEFT(Tabela2[[#This Row],[Código]],3)</f>
        <v>950</v>
      </c>
    </row>
    <row r="10766" spans="2:16" ht="15" customHeight="1" x14ac:dyDescent="0.25">
      <c r="B10766" s="36" t="str">
        <f>LOOKUP(Tabela2[[#This Row],[RESUMO]],Tabela3[Grupo],Tabela3[Meus produtos])</f>
        <v>Não</v>
      </c>
      <c r="C10766" s="30" t="s">
        <v>10155</v>
      </c>
      <c r="D10766" t="s">
        <v>21238</v>
      </c>
      <c r="E10766" t="s">
        <v>11853</v>
      </c>
      <c r="F10766" s="30" t="s">
        <v>20760</v>
      </c>
      <c r="G10766">
        <v>6.74</v>
      </c>
      <c r="H10766">
        <v>4.47</v>
      </c>
      <c r="I10766">
        <v>18</v>
      </c>
      <c r="J10766">
        <v>0</v>
      </c>
      <c r="K10766" s="29">
        <v>0.29210000000000003</v>
      </c>
      <c r="L10766" s="13">
        <v>4.4699999999999997E-2</v>
      </c>
      <c r="M10766" s="13">
        <v>6.7400000000000002E-2</v>
      </c>
      <c r="N10766" s="13">
        <v>0.18</v>
      </c>
      <c r="O10766" s="13">
        <v>0</v>
      </c>
      <c r="P10766" s="11" t="str">
        <f>LEFT(Tabela2[[#This Row],[Código]],3)</f>
        <v>950</v>
      </c>
    </row>
    <row r="10767" spans="2:16" ht="15" customHeight="1" x14ac:dyDescent="0.25">
      <c r="B10767" s="36" t="str">
        <f>LOOKUP(Tabela2[[#This Row],[RESUMO]],Tabela3[Grupo],Tabela3[Meus produtos])</f>
        <v>Não</v>
      </c>
      <c r="C10767" s="30" t="s">
        <v>10156</v>
      </c>
      <c r="D10767" t="s">
        <v>21238</v>
      </c>
      <c r="E10767" t="s">
        <v>11853</v>
      </c>
      <c r="F10767" s="30" t="s">
        <v>20761</v>
      </c>
      <c r="G10767">
        <v>6.74</v>
      </c>
      <c r="H10767">
        <v>4.47</v>
      </c>
      <c r="I10767">
        <v>18</v>
      </c>
      <c r="J10767">
        <v>0</v>
      </c>
      <c r="K10767" s="29">
        <v>0.29210000000000003</v>
      </c>
      <c r="L10767" s="13">
        <v>4.4699999999999997E-2</v>
      </c>
      <c r="M10767" s="13">
        <v>6.7400000000000002E-2</v>
      </c>
      <c r="N10767" s="13">
        <v>0.18</v>
      </c>
      <c r="O10767" s="13">
        <v>0</v>
      </c>
      <c r="P10767" s="11" t="str">
        <f>LEFT(Tabela2[[#This Row],[Código]],3)</f>
        <v>950</v>
      </c>
    </row>
    <row r="10768" spans="2:16" ht="15" customHeight="1" x14ac:dyDescent="0.25">
      <c r="B10768" s="36" t="str">
        <f>LOOKUP(Tabela2[[#This Row],[RESUMO]],Tabela3[Grupo],Tabela3[Meus produtos])</f>
        <v>Não</v>
      </c>
      <c r="C10768" s="30" t="s">
        <v>10157</v>
      </c>
      <c r="D10768" t="s">
        <v>21238</v>
      </c>
      <c r="E10768" t="s">
        <v>11853</v>
      </c>
      <c r="F10768" s="30" t="s">
        <v>20762</v>
      </c>
      <c r="G10768">
        <v>6.74</v>
      </c>
      <c r="H10768">
        <v>4.47</v>
      </c>
      <c r="I10768">
        <v>18</v>
      </c>
      <c r="J10768">
        <v>0</v>
      </c>
      <c r="K10768" s="29">
        <v>0.29210000000000003</v>
      </c>
      <c r="L10768" s="13">
        <v>4.4699999999999997E-2</v>
      </c>
      <c r="M10768" s="13">
        <v>6.7400000000000002E-2</v>
      </c>
      <c r="N10768" s="13">
        <v>0.18</v>
      </c>
      <c r="O10768" s="13">
        <v>0</v>
      </c>
      <c r="P10768" s="11" t="str">
        <f>LEFT(Tabela2[[#This Row],[Código]],3)</f>
        <v>950</v>
      </c>
    </row>
    <row r="10769" spans="2:16" ht="15" customHeight="1" x14ac:dyDescent="0.25">
      <c r="B10769" s="36" t="str">
        <f>LOOKUP(Tabela2[[#This Row],[RESUMO]],Tabela3[Grupo],Tabela3[Meus produtos])</f>
        <v>Não</v>
      </c>
      <c r="C10769" s="30" t="s">
        <v>10158</v>
      </c>
      <c r="D10769" t="s">
        <v>21238</v>
      </c>
      <c r="E10769" t="s">
        <v>11853</v>
      </c>
      <c r="F10769" s="30" t="s">
        <v>20763</v>
      </c>
      <c r="G10769">
        <v>6.74</v>
      </c>
      <c r="H10769">
        <v>4.47</v>
      </c>
      <c r="I10769">
        <v>25</v>
      </c>
      <c r="J10769">
        <v>0</v>
      </c>
      <c r="K10769" s="29">
        <v>0.36209999999999998</v>
      </c>
      <c r="L10769" s="13">
        <v>4.4699999999999997E-2</v>
      </c>
      <c r="M10769" s="13">
        <v>6.7400000000000002E-2</v>
      </c>
      <c r="N10769" s="13">
        <v>0.25</v>
      </c>
      <c r="O10769" s="13">
        <v>0</v>
      </c>
      <c r="P10769" s="11" t="str">
        <f>LEFT(Tabela2[[#This Row],[Código]],3)</f>
        <v>950</v>
      </c>
    </row>
    <row r="10770" spans="2:16" ht="15" customHeight="1" x14ac:dyDescent="0.25">
      <c r="B10770" s="36" t="str">
        <f>LOOKUP(Tabela2[[#This Row],[RESUMO]],Tabela3[Grupo],Tabela3[Meus produtos])</f>
        <v>Não</v>
      </c>
      <c r="C10770" s="30" t="s">
        <v>10159</v>
      </c>
      <c r="D10770" t="s">
        <v>21238</v>
      </c>
      <c r="E10770" t="s">
        <v>11853</v>
      </c>
      <c r="F10770" s="30" t="s">
        <v>20764</v>
      </c>
      <c r="G10770">
        <v>6.74</v>
      </c>
      <c r="H10770">
        <v>4.47</v>
      </c>
      <c r="I10770">
        <v>25</v>
      </c>
      <c r="J10770">
        <v>0</v>
      </c>
      <c r="K10770" s="29">
        <v>0.36209999999999998</v>
      </c>
      <c r="L10770" s="13">
        <v>4.4699999999999997E-2</v>
      </c>
      <c r="M10770" s="13">
        <v>6.7400000000000002E-2</v>
      </c>
      <c r="N10770" s="13">
        <v>0.25</v>
      </c>
      <c r="O10770" s="13">
        <v>0</v>
      </c>
      <c r="P10770" s="11" t="str">
        <f>LEFT(Tabela2[[#This Row],[Código]],3)</f>
        <v>950</v>
      </c>
    </row>
    <row r="10771" spans="2:16" ht="15" customHeight="1" x14ac:dyDescent="0.25">
      <c r="B10771" s="36" t="str">
        <f>LOOKUP(Tabela2[[#This Row],[RESUMO]],Tabela3[Grupo],Tabela3[Meus produtos])</f>
        <v>Não</v>
      </c>
      <c r="C10771" s="30" t="s">
        <v>10160</v>
      </c>
      <c r="D10771" t="s">
        <v>21238</v>
      </c>
      <c r="E10771" t="s">
        <v>11853</v>
      </c>
      <c r="F10771" s="30" t="s">
        <v>20765</v>
      </c>
      <c r="G10771">
        <v>6.74</v>
      </c>
      <c r="H10771">
        <v>4.47</v>
      </c>
      <c r="I10771">
        <v>25</v>
      </c>
      <c r="J10771">
        <v>0</v>
      </c>
      <c r="K10771" s="29">
        <v>0.36209999999999998</v>
      </c>
      <c r="L10771" s="13">
        <v>4.4699999999999997E-2</v>
      </c>
      <c r="M10771" s="13">
        <v>6.7400000000000002E-2</v>
      </c>
      <c r="N10771" s="13">
        <v>0.25</v>
      </c>
      <c r="O10771" s="13">
        <v>0</v>
      </c>
      <c r="P10771" s="11" t="str">
        <f>LEFT(Tabela2[[#This Row],[Código]],3)</f>
        <v>950</v>
      </c>
    </row>
    <row r="10772" spans="2:16" ht="15" customHeight="1" x14ac:dyDescent="0.25">
      <c r="B10772" s="36" t="str">
        <f>LOOKUP(Tabela2[[#This Row],[RESUMO]],Tabela3[Grupo],Tabela3[Meus produtos])</f>
        <v>Não</v>
      </c>
      <c r="C10772" s="30" t="s">
        <v>10161</v>
      </c>
      <c r="D10772" t="s">
        <v>21238</v>
      </c>
      <c r="E10772" t="s">
        <v>11853</v>
      </c>
      <c r="F10772" s="30" t="s">
        <v>20766</v>
      </c>
      <c r="G10772">
        <v>6.74</v>
      </c>
      <c r="H10772">
        <v>4.47</v>
      </c>
      <c r="I10772">
        <v>18</v>
      </c>
      <c r="J10772">
        <v>0</v>
      </c>
      <c r="K10772" s="29">
        <v>0.29210000000000003</v>
      </c>
      <c r="L10772" s="13">
        <v>4.4699999999999997E-2</v>
      </c>
      <c r="M10772" s="13">
        <v>6.7400000000000002E-2</v>
      </c>
      <c r="N10772" s="13">
        <v>0.18</v>
      </c>
      <c r="O10772" s="13">
        <v>0</v>
      </c>
      <c r="P10772" s="11" t="str">
        <f>LEFT(Tabela2[[#This Row],[Código]],3)</f>
        <v>950</v>
      </c>
    </row>
    <row r="10773" spans="2:16" ht="15" customHeight="1" x14ac:dyDescent="0.25">
      <c r="B10773" s="36" t="str">
        <f>LOOKUP(Tabela2[[#This Row],[RESUMO]],Tabela3[Grupo],Tabela3[Meus produtos])</f>
        <v>Não</v>
      </c>
      <c r="C10773" s="30" t="s">
        <v>10162</v>
      </c>
      <c r="D10773" t="s">
        <v>21238</v>
      </c>
      <c r="E10773" t="s">
        <v>11853</v>
      </c>
      <c r="F10773" s="30" t="s">
        <v>20767</v>
      </c>
      <c r="G10773">
        <v>6.74</v>
      </c>
      <c r="H10773">
        <v>4.47</v>
      </c>
      <c r="I10773">
        <v>18</v>
      </c>
      <c r="J10773">
        <v>0</v>
      </c>
      <c r="K10773" s="29">
        <v>0.29210000000000003</v>
      </c>
      <c r="L10773" s="13">
        <v>4.4699999999999997E-2</v>
      </c>
      <c r="M10773" s="13">
        <v>6.7400000000000002E-2</v>
      </c>
      <c r="N10773" s="13">
        <v>0.18</v>
      </c>
      <c r="O10773" s="13">
        <v>0</v>
      </c>
      <c r="P10773" s="11" t="str">
        <f>LEFT(Tabela2[[#This Row],[Código]],3)</f>
        <v>950</v>
      </c>
    </row>
    <row r="10774" spans="2:16" ht="15" customHeight="1" x14ac:dyDescent="0.25">
      <c r="B10774" s="36" t="str">
        <f>LOOKUP(Tabela2[[#This Row],[RESUMO]],Tabela3[Grupo],Tabela3[Meus produtos])</f>
        <v>Não</v>
      </c>
      <c r="C10774" s="30" t="s">
        <v>10163</v>
      </c>
      <c r="D10774" t="s">
        <v>21238</v>
      </c>
      <c r="E10774" t="s">
        <v>11853</v>
      </c>
      <c r="F10774" s="30" t="s">
        <v>20768</v>
      </c>
      <c r="G10774">
        <v>6.74</v>
      </c>
      <c r="H10774">
        <v>4.47</v>
      </c>
      <c r="I10774">
        <v>25</v>
      </c>
      <c r="J10774">
        <v>0</v>
      </c>
      <c r="K10774" s="29">
        <v>0.36209999999999998</v>
      </c>
      <c r="L10774" s="13">
        <v>4.4699999999999997E-2</v>
      </c>
      <c r="M10774" s="13">
        <v>6.7400000000000002E-2</v>
      </c>
      <c r="N10774" s="13">
        <v>0.25</v>
      </c>
      <c r="O10774" s="13">
        <v>0</v>
      </c>
      <c r="P10774" s="11" t="str">
        <f>LEFT(Tabela2[[#This Row],[Código]],3)</f>
        <v>950</v>
      </c>
    </row>
    <row r="10775" spans="2:16" ht="15" customHeight="1" x14ac:dyDescent="0.25">
      <c r="B10775" s="36" t="str">
        <f>LOOKUP(Tabela2[[#This Row],[RESUMO]],Tabela3[Grupo],Tabela3[Meus produtos])</f>
        <v>Não</v>
      </c>
      <c r="C10775" s="30" t="s">
        <v>10164</v>
      </c>
      <c r="D10775" t="s">
        <v>21238</v>
      </c>
      <c r="E10775" t="s">
        <v>11853</v>
      </c>
      <c r="F10775" s="30" t="s">
        <v>20769</v>
      </c>
      <c r="G10775">
        <v>6.74</v>
      </c>
      <c r="H10775">
        <v>4.47</v>
      </c>
      <c r="I10775">
        <v>18</v>
      </c>
      <c r="J10775">
        <v>0</v>
      </c>
      <c r="K10775" s="29">
        <v>0.29210000000000003</v>
      </c>
      <c r="L10775" s="13">
        <v>4.4699999999999997E-2</v>
      </c>
      <c r="M10775" s="13">
        <v>6.7400000000000002E-2</v>
      </c>
      <c r="N10775" s="13">
        <v>0.18</v>
      </c>
      <c r="O10775" s="13">
        <v>0</v>
      </c>
      <c r="P10775" s="11" t="str">
        <f>LEFT(Tabela2[[#This Row],[Código]],3)</f>
        <v>950</v>
      </c>
    </row>
    <row r="10776" spans="2:16" ht="15" customHeight="1" x14ac:dyDescent="0.25">
      <c r="B10776" s="36" t="str">
        <f>LOOKUP(Tabela2[[#This Row],[RESUMO]],Tabela3[Grupo],Tabela3[Meus produtos])</f>
        <v>Não</v>
      </c>
      <c r="C10776" s="30" t="s">
        <v>10165</v>
      </c>
      <c r="D10776" t="s">
        <v>21238</v>
      </c>
      <c r="E10776" t="s">
        <v>11853</v>
      </c>
      <c r="F10776" s="30" t="s">
        <v>20770</v>
      </c>
      <c r="G10776">
        <v>6.74</v>
      </c>
      <c r="H10776">
        <v>4.47</v>
      </c>
      <c r="I10776">
        <v>25</v>
      </c>
      <c r="J10776">
        <v>0</v>
      </c>
      <c r="K10776" s="29">
        <v>0.36209999999999998</v>
      </c>
      <c r="L10776" s="13">
        <v>4.4699999999999997E-2</v>
      </c>
      <c r="M10776" s="13">
        <v>6.7400000000000002E-2</v>
      </c>
      <c r="N10776" s="13">
        <v>0.25</v>
      </c>
      <c r="O10776" s="13">
        <v>0</v>
      </c>
      <c r="P10776" s="11" t="str">
        <f>LEFT(Tabela2[[#This Row],[Código]],3)</f>
        <v>950</v>
      </c>
    </row>
    <row r="10777" spans="2:16" ht="15" customHeight="1" x14ac:dyDescent="0.25">
      <c r="B10777" s="36" t="str">
        <f>LOOKUP(Tabela2[[#This Row],[RESUMO]],Tabela3[Grupo],Tabela3[Meus produtos])</f>
        <v>Não</v>
      </c>
      <c r="C10777" s="30" t="s">
        <v>10166</v>
      </c>
      <c r="D10777" t="s">
        <v>21238</v>
      </c>
      <c r="E10777" t="s">
        <v>11853</v>
      </c>
      <c r="F10777" s="30" t="s">
        <v>20771</v>
      </c>
      <c r="G10777">
        <v>6.47</v>
      </c>
      <c r="H10777">
        <v>4.2</v>
      </c>
      <c r="I10777">
        <v>18</v>
      </c>
      <c r="J10777">
        <v>0</v>
      </c>
      <c r="K10777" s="29">
        <v>0.28669999999999995</v>
      </c>
      <c r="L10777" s="13">
        <v>4.2000000000000003E-2</v>
      </c>
      <c r="M10777" s="13">
        <v>6.4699999999999994E-2</v>
      </c>
      <c r="N10777" s="13">
        <v>0.18</v>
      </c>
      <c r="O10777" s="13">
        <v>0</v>
      </c>
      <c r="P10777" s="11" t="str">
        <f>LEFT(Tabela2[[#This Row],[Código]],3)</f>
        <v>950</v>
      </c>
    </row>
    <row r="10778" spans="2:16" ht="15" customHeight="1" x14ac:dyDescent="0.25">
      <c r="B10778" s="36" t="str">
        <f>LOOKUP(Tabela2[[#This Row],[RESUMO]],Tabela3[Grupo],Tabela3[Meus produtos])</f>
        <v>Não</v>
      </c>
      <c r="C10778" s="30" t="s">
        <v>10167</v>
      </c>
      <c r="D10778" t="s">
        <v>21238</v>
      </c>
      <c r="E10778" t="s">
        <v>11853</v>
      </c>
      <c r="F10778" s="30" t="s">
        <v>20772</v>
      </c>
      <c r="G10778">
        <v>6.74</v>
      </c>
      <c r="H10778">
        <v>4.47</v>
      </c>
      <c r="I10778">
        <v>18</v>
      </c>
      <c r="J10778">
        <v>0</v>
      </c>
      <c r="K10778" s="29">
        <v>0.29210000000000003</v>
      </c>
      <c r="L10778" s="13">
        <v>4.4699999999999997E-2</v>
      </c>
      <c r="M10778" s="13">
        <v>6.7400000000000002E-2</v>
      </c>
      <c r="N10778" s="13">
        <v>0.18</v>
      </c>
      <c r="O10778" s="13">
        <v>0</v>
      </c>
      <c r="P10778" s="11" t="str">
        <f>LEFT(Tabela2[[#This Row],[Código]],3)</f>
        <v>950</v>
      </c>
    </row>
    <row r="10779" spans="2:16" ht="15" customHeight="1" x14ac:dyDescent="0.25">
      <c r="B10779" s="36" t="str">
        <f>LOOKUP(Tabela2[[#This Row],[RESUMO]],Tabela3[Grupo],Tabela3[Meus produtos])</f>
        <v>Não</v>
      </c>
      <c r="C10779" s="30" t="s">
        <v>10168</v>
      </c>
      <c r="D10779" t="s">
        <v>21238</v>
      </c>
      <c r="E10779" t="s">
        <v>11853</v>
      </c>
      <c r="F10779" s="30" t="s">
        <v>20773</v>
      </c>
      <c r="G10779">
        <v>6.74</v>
      </c>
      <c r="H10779">
        <v>4.47</v>
      </c>
      <c r="I10779">
        <v>18</v>
      </c>
      <c r="J10779">
        <v>0</v>
      </c>
      <c r="K10779" s="29">
        <v>0.29210000000000003</v>
      </c>
      <c r="L10779" s="13">
        <v>4.4699999999999997E-2</v>
      </c>
      <c r="M10779" s="13">
        <v>6.7400000000000002E-2</v>
      </c>
      <c r="N10779" s="13">
        <v>0.18</v>
      </c>
      <c r="O10779" s="13">
        <v>0</v>
      </c>
      <c r="P10779" s="11" t="str">
        <f>LEFT(Tabela2[[#This Row],[Código]],3)</f>
        <v>950</v>
      </c>
    </row>
    <row r="10780" spans="2:16" ht="15" customHeight="1" x14ac:dyDescent="0.25">
      <c r="B10780" s="36" t="str">
        <f>LOOKUP(Tabela2[[#This Row],[RESUMO]],Tabela3[Grupo],Tabela3[Meus produtos])</f>
        <v>Não</v>
      </c>
      <c r="C10780" s="30" t="s">
        <v>10169</v>
      </c>
      <c r="D10780" t="s">
        <v>21238</v>
      </c>
      <c r="E10780" t="s">
        <v>11853</v>
      </c>
      <c r="F10780" s="30" t="s">
        <v>20774</v>
      </c>
      <c r="G10780">
        <v>6.74</v>
      </c>
      <c r="H10780">
        <v>4.47</v>
      </c>
      <c r="I10780">
        <v>18</v>
      </c>
      <c r="J10780">
        <v>0</v>
      </c>
      <c r="K10780" s="29">
        <v>0.29210000000000003</v>
      </c>
      <c r="L10780" s="13">
        <v>4.4699999999999997E-2</v>
      </c>
      <c r="M10780" s="13">
        <v>6.7400000000000002E-2</v>
      </c>
      <c r="N10780" s="13">
        <v>0.18</v>
      </c>
      <c r="O10780" s="13">
        <v>0</v>
      </c>
      <c r="P10780" s="11" t="str">
        <f>LEFT(Tabela2[[#This Row],[Código]],3)</f>
        <v>950</v>
      </c>
    </row>
    <row r="10781" spans="2:16" ht="15" customHeight="1" x14ac:dyDescent="0.25">
      <c r="B10781" s="36" t="str">
        <f>LOOKUP(Tabela2[[#This Row],[RESUMO]],Tabela3[Grupo],Tabela3[Meus produtos])</f>
        <v>Não</v>
      </c>
      <c r="C10781" s="30" t="s">
        <v>10170</v>
      </c>
      <c r="D10781" t="s">
        <v>21238</v>
      </c>
      <c r="E10781" t="s">
        <v>11853</v>
      </c>
      <c r="F10781" s="30" t="s">
        <v>20775</v>
      </c>
      <c r="G10781">
        <v>6.74</v>
      </c>
      <c r="H10781">
        <v>4.47</v>
      </c>
      <c r="I10781">
        <v>18</v>
      </c>
      <c r="J10781">
        <v>0</v>
      </c>
      <c r="K10781" s="29">
        <v>0.29210000000000003</v>
      </c>
      <c r="L10781" s="13">
        <v>4.4699999999999997E-2</v>
      </c>
      <c r="M10781" s="13">
        <v>6.7400000000000002E-2</v>
      </c>
      <c r="N10781" s="13">
        <v>0.18</v>
      </c>
      <c r="O10781" s="13">
        <v>0</v>
      </c>
      <c r="P10781" s="11" t="str">
        <f>LEFT(Tabela2[[#This Row],[Código]],3)</f>
        <v>950</v>
      </c>
    </row>
    <row r="10782" spans="2:16" ht="15" customHeight="1" x14ac:dyDescent="0.25">
      <c r="B10782" s="36" t="str">
        <f>LOOKUP(Tabela2[[#This Row],[RESUMO]],Tabela3[Grupo],Tabela3[Meus produtos])</f>
        <v>Não</v>
      </c>
      <c r="C10782" s="30" t="s">
        <v>10171</v>
      </c>
      <c r="D10782" t="s">
        <v>21238</v>
      </c>
      <c r="E10782" t="s">
        <v>11853</v>
      </c>
      <c r="F10782" s="30" t="s">
        <v>20776</v>
      </c>
      <c r="G10782">
        <v>6.74</v>
      </c>
      <c r="H10782">
        <v>4.47</v>
      </c>
      <c r="I10782">
        <v>18</v>
      </c>
      <c r="J10782">
        <v>0</v>
      </c>
      <c r="K10782" s="29">
        <v>0.29210000000000003</v>
      </c>
      <c r="L10782" s="13">
        <v>4.4699999999999997E-2</v>
      </c>
      <c r="M10782" s="13">
        <v>6.7400000000000002E-2</v>
      </c>
      <c r="N10782" s="13">
        <v>0.18</v>
      </c>
      <c r="O10782" s="13">
        <v>0</v>
      </c>
      <c r="P10782" s="11" t="str">
        <f>LEFT(Tabela2[[#This Row],[Código]],3)</f>
        <v>950</v>
      </c>
    </row>
    <row r="10783" spans="2:16" ht="15" customHeight="1" x14ac:dyDescent="0.25">
      <c r="B10783" s="36" t="str">
        <f>LOOKUP(Tabela2[[#This Row],[RESUMO]],Tabela3[Grupo],Tabela3[Meus produtos])</f>
        <v>Não</v>
      </c>
      <c r="C10783" s="30" t="s">
        <v>10172</v>
      </c>
      <c r="D10783" t="s">
        <v>21238</v>
      </c>
      <c r="E10783" t="s">
        <v>11853</v>
      </c>
      <c r="F10783" s="30" t="s">
        <v>20777</v>
      </c>
      <c r="G10783">
        <v>6.74</v>
      </c>
      <c r="H10783">
        <v>4.47</v>
      </c>
      <c r="I10783">
        <v>18</v>
      </c>
      <c r="J10783">
        <v>0</v>
      </c>
      <c r="K10783" s="29">
        <v>0.29210000000000003</v>
      </c>
      <c r="L10783" s="13">
        <v>4.4699999999999997E-2</v>
      </c>
      <c r="M10783" s="13">
        <v>6.7400000000000002E-2</v>
      </c>
      <c r="N10783" s="13">
        <v>0.18</v>
      </c>
      <c r="O10783" s="13">
        <v>0</v>
      </c>
      <c r="P10783" s="11" t="str">
        <f>LEFT(Tabela2[[#This Row],[Código]],3)</f>
        <v>950</v>
      </c>
    </row>
    <row r="10784" spans="2:16" ht="15" customHeight="1" x14ac:dyDescent="0.25">
      <c r="B10784" s="36" t="str">
        <f>LOOKUP(Tabela2[[#This Row],[RESUMO]],Tabela3[Grupo],Tabela3[Meus produtos])</f>
        <v>Não</v>
      </c>
      <c r="C10784" s="30" t="s">
        <v>10173</v>
      </c>
      <c r="D10784" t="s">
        <v>21238</v>
      </c>
      <c r="E10784" t="s">
        <v>11853</v>
      </c>
      <c r="F10784" s="30" t="s">
        <v>20778</v>
      </c>
      <c r="G10784">
        <v>6.74</v>
      </c>
      <c r="H10784">
        <v>4.47</v>
      </c>
      <c r="I10784">
        <v>18</v>
      </c>
      <c r="J10784">
        <v>0</v>
      </c>
      <c r="K10784" s="29">
        <v>0.29210000000000003</v>
      </c>
      <c r="L10784" s="13">
        <v>4.4699999999999997E-2</v>
      </c>
      <c r="M10784" s="13">
        <v>6.7400000000000002E-2</v>
      </c>
      <c r="N10784" s="13">
        <v>0.18</v>
      </c>
      <c r="O10784" s="13">
        <v>0</v>
      </c>
      <c r="P10784" s="11" t="str">
        <f>LEFT(Tabela2[[#This Row],[Código]],3)</f>
        <v>950</v>
      </c>
    </row>
    <row r="10785" spans="2:16" ht="15" customHeight="1" x14ac:dyDescent="0.25">
      <c r="B10785" s="36" t="str">
        <f>LOOKUP(Tabela2[[#This Row],[RESUMO]],Tabela3[Grupo],Tabela3[Meus produtos])</f>
        <v>Não</v>
      </c>
      <c r="C10785" s="30" t="s">
        <v>10174</v>
      </c>
      <c r="D10785" t="s">
        <v>21238</v>
      </c>
      <c r="E10785" t="s">
        <v>11853</v>
      </c>
      <c r="F10785" s="30" t="s">
        <v>20779</v>
      </c>
      <c r="G10785">
        <v>6.74</v>
      </c>
      <c r="H10785">
        <v>4.47</v>
      </c>
      <c r="I10785">
        <v>18</v>
      </c>
      <c r="J10785">
        <v>0</v>
      </c>
      <c r="K10785" s="29">
        <v>0.29210000000000003</v>
      </c>
      <c r="L10785" s="13">
        <v>4.4699999999999997E-2</v>
      </c>
      <c r="M10785" s="13">
        <v>6.7400000000000002E-2</v>
      </c>
      <c r="N10785" s="13">
        <v>0.18</v>
      </c>
      <c r="O10785" s="13">
        <v>0</v>
      </c>
      <c r="P10785" s="11" t="str">
        <f>LEFT(Tabela2[[#This Row],[Código]],3)</f>
        <v>950</v>
      </c>
    </row>
    <row r="10786" spans="2:16" ht="15" customHeight="1" x14ac:dyDescent="0.25">
      <c r="B10786" s="36" t="str">
        <f>LOOKUP(Tabela2[[#This Row],[RESUMO]],Tabela3[Grupo],Tabela3[Meus produtos])</f>
        <v>Não</v>
      </c>
      <c r="C10786" s="30" t="s">
        <v>10175</v>
      </c>
      <c r="D10786" t="s">
        <v>21238</v>
      </c>
      <c r="E10786" t="s">
        <v>11853</v>
      </c>
      <c r="F10786" s="30" t="s">
        <v>20780</v>
      </c>
      <c r="G10786">
        <v>6.62</v>
      </c>
      <c r="H10786">
        <v>4.3499999999999996</v>
      </c>
      <c r="I10786">
        <v>18</v>
      </c>
      <c r="J10786">
        <v>0</v>
      </c>
      <c r="K10786" s="29">
        <v>0.28969999999999996</v>
      </c>
      <c r="L10786" s="13">
        <v>4.3499999999999997E-2</v>
      </c>
      <c r="M10786" s="13">
        <v>6.6199999999999995E-2</v>
      </c>
      <c r="N10786" s="13">
        <v>0.18</v>
      </c>
      <c r="O10786" s="13">
        <v>0</v>
      </c>
      <c r="P10786" s="11" t="str">
        <f>LEFT(Tabela2[[#This Row],[Código]],3)</f>
        <v>950</v>
      </c>
    </row>
    <row r="10787" spans="2:16" ht="15" customHeight="1" x14ac:dyDescent="0.25">
      <c r="B10787" s="36" t="str">
        <f>LOOKUP(Tabela2[[#This Row],[RESUMO]],Tabela3[Grupo],Tabela3[Meus produtos])</f>
        <v>Não</v>
      </c>
      <c r="C10787" s="30" t="s">
        <v>10175</v>
      </c>
      <c r="D10787" t="s">
        <v>124</v>
      </c>
      <c r="E10787" t="s">
        <v>11853</v>
      </c>
      <c r="F10787" s="30" t="s">
        <v>21617</v>
      </c>
      <c r="G10787">
        <v>6.47</v>
      </c>
      <c r="H10787">
        <v>4.2</v>
      </c>
      <c r="I10787">
        <v>18</v>
      </c>
      <c r="J10787">
        <v>0</v>
      </c>
      <c r="K10787" s="29">
        <v>0.28669999999999995</v>
      </c>
      <c r="L10787" s="13">
        <v>4.2000000000000003E-2</v>
      </c>
      <c r="M10787" s="13">
        <v>6.4699999999999994E-2</v>
      </c>
      <c r="N10787" s="13">
        <v>0.18</v>
      </c>
      <c r="O10787" s="13">
        <v>0</v>
      </c>
      <c r="P10787" s="11" t="str">
        <f>LEFT(Tabela2[[#This Row],[Código]],3)</f>
        <v>950</v>
      </c>
    </row>
    <row r="10788" spans="2:16" ht="15" customHeight="1" x14ac:dyDescent="0.25">
      <c r="B10788" s="36" t="str">
        <f>LOOKUP(Tabela2[[#This Row],[RESUMO]],Tabela3[Grupo],Tabela3[Meus produtos])</f>
        <v>Não</v>
      </c>
      <c r="C10788" s="30" t="s">
        <v>10176</v>
      </c>
      <c r="D10788" t="s">
        <v>21238</v>
      </c>
      <c r="E10788" t="s">
        <v>11853</v>
      </c>
      <c r="F10788" s="30" t="s">
        <v>20781</v>
      </c>
      <c r="G10788">
        <v>6.35</v>
      </c>
      <c r="H10788">
        <v>4.3499999999999996</v>
      </c>
      <c r="I10788">
        <v>18</v>
      </c>
      <c r="J10788">
        <v>0</v>
      </c>
      <c r="K10788" s="29">
        <v>0.28699999999999998</v>
      </c>
      <c r="L10788" s="13">
        <v>4.3499999999999997E-2</v>
      </c>
      <c r="M10788" s="13">
        <v>6.3500000000000001E-2</v>
      </c>
      <c r="N10788" s="13">
        <v>0.18</v>
      </c>
      <c r="O10788" s="13">
        <v>0</v>
      </c>
      <c r="P10788" s="11" t="str">
        <f>LEFT(Tabela2[[#This Row],[Código]],3)</f>
        <v>950</v>
      </c>
    </row>
    <row r="10789" spans="2:16" ht="15" customHeight="1" x14ac:dyDescent="0.25">
      <c r="B10789" s="36" t="str">
        <f>LOOKUP(Tabela2[[#This Row],[RESUMO]],Tabela3[Grupo],Tabela3[Meus produtos])</f>
        <v>Não</v>
      </c>
      <c r="C10789" s="30" t="s">
        <v>10177</v>
      </c>
      <c r="D10789" t="s">
        <v>21238</v>
      </c>
      <c r="E10789" t="s">
        <v>11853</v>
      </c>
      <c r="F10789" s="30" t="s">
        <v>20782</v>
      </c>
      <c r="G10789">
        <v>6.35</v>
      </c>
      <c r="H10789">
        <v>4.3499999999999996</v>
      </c>
      <c r="I10789">
        <v>18</v>
      </c>
      <c r="J10789">
        <v>0</v>
      </c>
      <c r="K10789" s="29">
        <v>0.28699999999999998</v>
      </c>
      <c r="L10789" s="13">
        <v>4.3499999999999997E-2</v>
      </c>
      <c r="M10789" s="13">
        <v>6.3500000000000001E-2</v>
      </c>
      <c r="N10789" s="13">
        <v>0.18</v>
      </c>
      <c r="O10789" s="13">
        <v>0</v>
      </c>
      <c r="P10789" s="11" t="str">
        <f>LEFT(Tabela2[[#This Row],[Código]],3)</f>
        <v>950</v>
      </c>
    </row>
    <row r="10790" spans="2:16" ht="15" customHeight="1" x14ac:dyDescent="0.25">
      <c r="B10790" s="36" t="str">
        <f>LOOKUP(Tabela2[[#This Row],[RESUMO]],Tabela3[Grupo],Tabela3[Meus produtos])</f>
        <v>Não</v>
      </c>
      <c r="C10790" s="30" t="s">
        <v>10178</v>
      </c>
      <c r="D10790" t="s">
        <v>21238</v>
      </c>
      <c r="E10790" t="s">
        <v>11853</v>
      </c>
      <c r="F10790" s="30" t="s">
        <v>10179</v>
      </c>
      <c r="G10790">
        <v>6.35</v>
      </c>
      <c r="H10790">
        <v>4.3499999999999996</v>
      </c>
      <c r="I10790">
        <v>18</v>
      </c>
      <c r="J10790">
        <v>0</v>
      </c>
      <c r="K10790" s="29">
        <v>0.28699999999999998</v>
      </c>
      <c r="L10790" s="13">
        <v>4.3499999999999997E-2</v>
      </c>
      <c r="M10790" s="13">
        <v>6.3500000000000001E-2</v>
      </c>
      <c r="N10790" s="13">
        <v>0.18</v>
      </c>
      <c r="O10790" s="13">
        <v>0</v>
      </c>
      <c r="P10790" s="11" t="str">
        <f>LEFT(Tabela2[[#This Row],[Código]],3)</f>
        <v>950</v>
      </c>
    </row>
    <row r="10791" spans="2:16" ht="15" customHeight="1" x14ac:dyDescent="0.25">
      <c r="B10791" s="36" t="str">
        <f>LOOKUP(Tabela2[[#This Row],[RESUMO]],Tabela3[Grupo],Tabela3[Meus produtos])</f>
        <v>Não</v>
      </c>
      <c r="C10791" s="30" t="s">
        <v>10180</v>
      </c>
      <c r="D10791" t="s">
        <v>21238</v>
      </c>
      <c r="E10791" t="s">
        <v>11853</v>
      </c>
      <c r="F10791" s="30" t="s">
        <v>20783</v>
      </c>
      <c r="G10791">
        <v>6.62</v>
      </c>
      <c r="H10791">
        <v>4.3499999999999996</v>
      </c>
      <c r="I10791">
        <v>18</v>
      </c>
      <c r="J10791">
        <v>0</v>
      </c>
      <c r="K10791" s="29">
        <v>0.28969999999999996</v>
      </c>
      <c r="L10791" s="13">
        <v>4.3499999999999997E-2</v>
      </c>
      <c r="M10791" s="13">
        <v>6.6199999999999995E-2</v>
      </c>
      <c r="N10791" s="13">
        <v>0.18</v>
      </c>
      <c r="O10791" s="13">
        <v>0</v>
      </c>
      <c r="P10791" s="11" t="str">
        <f>LEFT(Tabela2[[#This Row],[Código]],3)</f>
        <v>950</v>
      </c>
    </row>
    <row r="10792" spans="2:16" ht="15" customHeight="1" x14ac:dyDescent="0.25">
      <c r="B10792" s="36" t="str">
        <f>LOOKUP(Tabela2[[#This Row],[RESUMO]],Tabela3[Grupo],Tabela3[Meus produtos])</f>
        <v>Não</v>
      </c>
      <c r="C10792" s="30" t="s">
        <v>10181</v>
      </c>
      <c r="D10792" t="s">
        <v>21238</v>
      </c>
      <c r="E10792" t="s">
        <v>11853</v>
      </c>
      <c r="F10792" s="30" t="s">
        <v>20784</v>
      </c>
      <c r="G10792">
        <v>10.55</v>
      </c>
      <c r="H10792">
        <v>4.2</v>
      </c>
      <c r="I10792">
        <v>18</v>
      </c>
      <c r="J10792">
        <v>0</v>
      </c>
      <c r="K10792" s="29">
        <v>0.32750000000000001</v>
      </c>
      <c r="L10792" s="13">
        <v>4.2000000000000003E-2</v>
      </c>
      <c r="M10792" s="13">
        <v>0.10550000000000001</v>
      </c>
      <c r="N10792" s="13">
        <v>0.18</v>
      </c>
      <c r="O10792" s="13">
        <v>0</v>
      </c>
      <c r="P10792" s="11" t="str">
        <f>LEFT(Tabela2[[#This Row],[Código]],3)</f>
        <v>960</v>
      </c>
    </row>
    <row r="10793" spans="2:16" ht="15" customHeight="1" x14ac:dyDescent="0.25">
      <c r="B10793" s="36" t="str">
        <f>LOOKUP(Tabela2[[#This Row],[RESUMO]],Tabela3[Grupo],Tabela3[Meus produtos])</f>
        <v>Não</v>
      </c>
      <c r="C10793" s="30" t="s">
        <v>10182</v>
      </c>
      <c r="D10793" t="s">
        <v>21238</v>
      </c>
      <c r="E10793" t="s">
        <v>11853</v>
      </c>
      <c r="F10793" s="30" t="s">
        <v>20785</v>
      </c>
      <c r="G10793">
        <v>10.55</v>
      </c>
      <c r="H10793">
        <v>4.2</v>
      </c>
      <c r="I10793">
        <v>18</v>
      </c>
      <c r="J10793">
        <v>0</v>
      </c>
      <c r="K10793" s="29">
        <v>0.32750000000000001</v>
      </c>
      <c r="L10793" s="13">
        <v>4.2000000000000003E-2</v>
      </c>
      <c r="M10793" s="13">
        <v>0.10550000000000001</v>
      </c>
      <c r="N10793" s="13">
        <v>0.18</v>
      </c>
      <c r="O10793" s="13">
        <v>0</v>
      </c>
      <c r="P10793" s="11" t="str">
        <f>LEFT(Tabela2[[#This Row],[Código]],3)</f>
        <v>960</v>
      </c>
    </row>
    <row r="10794" spans="2:16" ht="15" customHeight="1" x14ac:dyDescent="0.25">
      <c r="B10794" s="36" t="str">
        <f>LOOKUP(Tabela2[[#This Row],[RESUMO]],Tabela3[Grupo],Tabela3[Meus produtos])</f>
        <v>Não</v>
      </c>
      <c r="C10794" s="30" t="s">
        <v>10183</v>
      </c>
      <c r="D10794" t="s">
        <v>21238</v>
      </c>
      <c r="E10794" t="s">
        <v>11853</v>
      </c>
      <c r="F10794" s="30" t="s">
        <v>20786</v>
      </c>
      <c r="G10794">
        <v>9.6999999999999993</v>
      </c>
      <c r="H10794">
        <v>4.2</v>
      </c>
      <c r="I10794">
        <v>18</v>
      </c>
      <c r="J10794">
        <v>0</v>
      </c>
      <c r="K10794" s="29">
        <v>0.31899999999999995</v>
      </c>
      <c r="L10794" s="13">
        <v>4.2000000000000003E-2</v>
      </c>
      <c r="M10794" s="13">
        <v>9.6999999999999989E-2</v>
      </c>
      <c r="N10794" s="13">
        <v>0.18</v>
      </c>
      <c r="O10794" s="13">
        <v>0</v>
      </c>
      <c r="P10794" s="11" t="str">
        <f>LEFT(Tabela2[[#This Row],[Código]],3)</f>
        <v>960</v>
      </c>
    </row>
    <row r="10795" spans="2:16" ht="15" customHeight="1" x14ac:dyDescent="0.25">
      <c r="B10795" s="36" t="str">
        <f>LOOKUP(Tabela2[[#This Row],[RESUMO]],Tabela3[Grupo],Tabela3[Meus produtos])</f>
        <v>Não</v>
      </c>
      <c r="C10795" s="30" t="s">
        <v>10184</v>
      </c>
      <c r="D10795" t="s">
        <v>21238</v>
      </c>
      <c r="E10795" t="s">
        <v>11853</v>
      </c>
      <c r="F10795" s="30" t="s">
        <v>20787</v>
      </c>
      <c r="G10795">
        <v>10.55</v>
      </c>
      <c r="H10795">
        <v>4.2</v>
      </c>
      <c r="I10795">
        <v>18</v>
      </c>
      <c r="J10795">
        <v>0</v>
      </c>
      <c r="K10795" s="29">
        <v>0.32750000000000001</v>
      </c>
      <c r="L10795" s="13">
        <v>4.2000000000000003E-2</v>
      </c>
      <c r="M10795" s="13">
        <v>0.10550000000000001</v>
      </c>
      <c r="N10795" s="13">
        <v>0.18</v>
      </c>
      <c r="O10795" s="13">
        <v>0</v>
      </c>
      <c r="P10795" s="11" t="str">
        <f>LEFT(Tabela2[[#This Row],[Código]],3)</f>
        <v>960</v>
      </c>
    </row>
    <row r="10796" spans="2:16" ht="15" customHeight="1" x14ac:dyDescent="0.25">
      <c r="B10796" s="36" t="str">
        <f>LOOKUP(Tabela2[[#This Row],[RESUMO]],Tabela3[Grupo],Tabela3[Meus produtos])</f>
        <v>Não</v>
      </c>
      <c r="C10796" s="30" t="s">
        <v>10185</v>
      </c>
      <c r="D10796" t="s">
        <v>21238</v>
      </c>
      <c r="E10796" t="s">
        <v>11853</v>
      </c>
      <c r="F10796" s="30" t="s">
        <v>20788</v>
      </c>
      <c r="G10796">
        <v>10.55</v>
      </c>
      <c r="H10796">
        <v>4.2</v>
      </c>
      <c r="I10796">
        <v>18</v>
      </c>
      <c r="J10796">
        <v>0</v>
      </c>
      <c r="K10796" s="29">
        <v>0.32750000000000001</v>
      </c>
      <c r="L10796" s="13">
        <v>4.2000000000000003E-2</v>
      </c>
      <c r="M10796" s="13">
        <v>0.10550000000000001</v>
      </c>
      <c r="N10796" s="13">
        <v>0.18</v>
      </c>
      <c r="O10796" s="13">
        <v>0</v>
      </c>
      <c r="P10796" s="11" t="str">
        <f>LEFT(Tabela2[[#This Row],[Código]],3)</f>
        <v>960</v>
      </c>
    </row>
    <row r="10797" spans="2:16" ht="15" customHeight="1" x14ac:dyDescent="0.25">
      <c r="B10797" s="36" t="str">
        <f>LOOKUP(Tabela2[[#This Row],[RESUMO]],Tabela3[Grupo],Tabela3[Meus produtos])</f>
        <v>Não</v>
      </c>
      <c r="C10797" s="30" t="s">
        <v>10186</v>
      </c>
      <c r="D10797" t="s">
        <v>21238</v>
      </c>
      <c r="E10797" t="s">
        <v>11853</v>
      </c>
      <c r="F10797" s="30" t="s">
        <v>20789</v>
      </c>
      <c r="G10797">
        <v>21.45</v>
      </c>
      <c r="H10797">
        <v>4.2</v>
      </c>
      <c r="I10797">
        <v>18</v>
      </c>
      <c r="J10797">
        <v>0</v>
      </c>
      <c r="K10797" s="29">
        <v>0.4365</v>
      </c>
      <c r="L10797" s="13">
        <v>4.2000000000000003E-2</v>
      </c>
      <c r="M10797" s="13">
        <v>0.2145</v>
      </c>
      <c r="N10797" s="13">
        <v>0.18</v>
      </c>
      <c r="O10797" s="13">
        <v>0</v>
      </c>
      <c r="P10797" s="11" t="str">
        <f>LEFT(Tabela2[[#This Row],[Código]],3)</f>
        <v>960</v>
      </c>
    </row>
    <row r="10798" spans="2:16" ht="15" customHeight="1" x14ac:dyDescent="0.25">
      <c r="B10798" s="36" t="str">
        <f>LOOKUP(Tabela2[[#This Row],[RESUMO]],Tabela3[Grupo],Tabela3[Meus produtos])</f>
        <v>Não</v>
      </c>
      <c r="C10798" s="30" t="s">
        <v>10187</v>
      </c>
      <c r="D10798" t="s">
        <v>21238</v>
      </c>
      <c r="E10798" t="s">
        <v>11853</v>
      </c>
      <c r="F10798" s="30" t="s">
        <v>20790</v>
      </c>
      <c r="G10798">
        <v>30.7</v>
      </c>
      <c r="H10798">
        <v>13.45</v>
      </c>
      <c r="I10798">
        <v>12</v>
      </c>
      <c r="J10798">
        <v>0</v>
      </c>
      <c r="K10798" s="29">
        <v>0.5615</v>
      </c>
      <c r="L10798" s="13">
        <v>0.13449999999999998</v>
      </c>
      <c r="M10798" s="13">
        <v>0.307</v>
      </c>
      <c r="N10798" s="13">
        <v>0.12</v>
      </c>
      <c r="O10798" s="13">
        <v>0</v>
      </c>
      <c r="P10798" s="11" t="str">
        <f>LEFT(Tabela2[[#This Row],[Código]],3)</f>
        <v>960</v>
      </c>
    </row>
    <row r="10799" spans="2:16" ht="15" customHeight="1" x14ac:dyDescent="0.25">
      <c r="B10799" s="36" t="str">
        <f>LOOKUP(Tabela2[[#This Row],[RESUMO]],Tabela3[Grupo],Tabela3[Meus produtos])</f>
        <v>Não</v>
      </c>
      <c r="C10799" s="30" t="s">
        <v>10188</v>
      </c>
      <c r="D10799" t="s">
        <v>21238</v>
      </c>
      <c r="E10799" t="s">
        <v>11853</v>
      </c>
      <c r="F10799" s="30" t="s">
        <v>20791</v>
      </c>
      <c r="G10799">
        <v>21.45</v>
      </c>
      <c r="H10799">
        <v>4.2</v>
      </c>
      <c r="I10799">
        <v>18</v>
      </c>
      <c r="J10799">
        <v>0</v>
      </c>
      <c r="K10799" s="29">
        <v>0.4365</v>
      </c>
      <c r="L10799" s="13">
        <v>4.2000000000000003E-2</v>
      </c>
      <c r="M10799" s="13">
        <v>0.2145</v>
      </c>
      <c r="N10799" s="13">
        <v>0.18</v>
      </c>
      <c r="O10799" s="13">
        <v>0</v>
      </c>
      <c r="P10799" s="11" t="str">
        <f>LEFT(Tabela2[[#This Row],[Código]],3)</f>
        <v>960</v>
      </c>
    </row>
    <row r="10800" spans="2:16" ht="15" customHeight="1" x14ac:dyDescent="0.25">
      <c r="B10800" s="36" t="str">
        <f>LOOKUP(Tabela2[[#This Row],[RESUMO]],Tabela3[Grupo],Tabela3[Meus produtos])</f>
        <v>Não</v>
      </c>
      <c r="C10800" s="30" t="s">
        <v>10189</v>
      </c>
      <c r="D10800" t="s">
        <v>21238</v>
      </c>
      <c r="E10800" t="s">
        <v>11853</v>
      </c>
      <c r="F10800" s="30" t="s">
        <v>20792</v>
      </c>
      <c r="G10800">
        <v>21.45</v>
      </c>
      <c r="H10800">
        <v>4.2</v>
      </c>
      <c r="I10800">
        <v>18</v>
      </c>
      <c r="J10800">
        <v>0</v>
      </c>
      <c r="K10800" s="29">
        <v>0.4365</v>
      </c>
      <c r="L10800" s="13">
        <v>4.2000000000000003E-2</v>
      </c>
      <c r="M10800" s="13">
        <v>0.2145</v>
      </c>
      <c r="N10800" s="13">
        <v>0.18</v>
      </c>
      <c r="O10800" s="13">
        <v>0</v>
      </c>
      <c r="P10800" s="11" t="str">
        <f>LEFT(Tabela2[[#This Row],[Código]],3)</f>
        <v>960</v>
      </c>
    </row>
    <row r="10801" spans="2:16" ht="15" customHeight="1" x14ac:dyDescent="0.25">
      <c r="B10801" s="36" t="str">
        <f>LOOKUP(Tabela2[[#This Row],[RESUMO]],Tabela3[Grupo],Tabela3[Meus produtos])</f>
        <v>Não</v>
      </c>
      <c r="C10801" s="30" t="s">
        <v>10190</v>
      </c>
      <c r="D10801" t="s">
        <v>21238</v>
      </c>
      <c r="E10801" t="s">
        <v>11853</v>
      </c>
      <c r="F10801" s="30" t="s">
        <v>20793</v>
      </c>
      <c r="G10801">
        <v>10.55</v>
      </c>
      <c r="H10801">
        <v>4.2</v>
      </c>
      <c r="I10801">
        <v>18</v>
      </c>
      <c r="J10801">
        <v>0</v>
      </c>
      <c r="K10801" s="29">
        <v>0.32750000000000001</v>
      </c>
      <c r="L10801" s="13">
        <v>4.2000000000000003E-2</v>
      </c>
      <c r="M10801" s="13">
        <v>0.10550000000000001</v>
      </c>
      <c r="N10801" s="13">
        <v>0.18</v>
      </c>
      <c r="O10801" s="13">
        <v>0</v>
      </c>
      <c r="P10801" s="11" t="str">
        <f>LEFT(Tabela2[[#This Row],[Código]],3)</f>
        <v>960</v>
      </c>
    </row>
    <row r="10802" spans="2:16" ht="15" customHeight="1" x14ac:dyDescent="0.25">
      <c r="B10802" s="36" t="str">
        <f>LOOKUP(Tabela2[[#This Row],[RESUMO]],Tabela3[Grupo],Tabela3[Meus produtos])</f>
        <v>Não</v>
      </c>
      <c r="C10802" s="30" t="s">
        <v>10191</v>
      </c>
      <c r="D10802" t="s">
        <v>21238</v>
      </c>
      <c r="E10802" t="s">
        <v>11853</v>
      </c>
      <c r="F10802" s="30" t="s">
        <v>20794</v>
      </c>
      <c r="G10802">
        <v>10.55</v>
      </c>
      <c r="H10802">
        <v>4.2</v>
      </c>
      <c r="I10802">
        <v>18</v>
      </c>
      <c r="J10802">
        <v>0</v>
      </c>
      <c r="K10802" s="29">
        <v>0.32750000000000001</v>
      </c>
      <c r="L10802" s="13">
        <v>4.2000000000000003E-2</v>
      </c>
      <c r="M10802" s="13">
        <v>0.10550000000000001</v>
      </c>
      <c r="N10802" s="13">
        <v>0.18</v>
      </c>
      <c r="O10802" s="13">
        <v>0</v>
      </c>
      <c r="P10802" s="11" t="str">
        <f>LEFT(Tabela2[[#This Row],[Código]],3)</f>
        <v>960</v>
      </c>
    </row>
    <row r="10803" spans="2:16" ht="15" customHeight="1" x14ac:dyDescent="0.25">
      <c r="B10803" s="36" t="str">
        <f>LOOKUP(Tabela2[[#This Row],[RESUMO]],Tabela3[Grupo],Tabela3[Meus produtos])</f>
        <v>Não</v>
      </c>
      <c r="C10803" s="30" t="s">
        <v>10192</v>
      </c>
      <c r="D10803" t="s">
        <v>21238</v>
      </c>
      <c r="E10803" t="s">
        <v>11853</v>
      </c>
      <c r="F10803" s="30" t="s">
        <v>20795</v>
      </c>
      <c r="G10803">
        <v>10.55</v>
      </c>
      <c r="H10803">
        <v>4.2</v>
      </c>
      <c r="I10803">
        <v>18</v>
      </c>
      <c r="J10803">
        <v>0</v>
      </c>
      <c r="K10803" s="29">
        <v>0.32750000000000001</v>
      </c>
      <c r="L10803" s="13">
        <v>4.2000000000000003E-2</v>
      </c>
      <c r="M10803" s="13">
        <v>0.10550000000000001</v>
      </c>
      <c r="N10803" s="13">
        <v>0.18</v>
      </c>
      <c r="O10803" s="13">
        <v>0</v>
      </c>
      <c r="P10803" s="11" t="str">
        <f>LEFT(Tabela2[[#This Row],[Código]],3)</f>
        <v>960</v>
      </c>
    </row>
    <row r="10804" spans="2:16" ht="15" customHeight="1" x14ac:dyDescent="0.25">
      <c r="B10804" s="36" t="str">
        <f>LOOKUP(Tabela2[[#This Row],[RESUMO]],Tabela3[Grupo],Tabela3[Meus produtos])</f>
        <v>Não</v>
      </c>
      <c r="C10804" s="30" t="s">
        <v>10193</v>
      </c>
      <c r="D10804" t="s">
        <v>21238</v>
      </c>
      <c r="E10804" t="s">
        <v>11853</v>
      </c>
      <c r="F10804" s="30" t="s">
        <v>20796</v>
      </c>
      <c r="G10804">
        <v>10.55</v>
      </c>
      <c r="H10804">
        <v>4.2</v>
      </c>
      <c r="I10804">
        <v>18</v>
      </c>
      <c r="J10804">
        <v>0</v>
      </c>
      <c r="K10804" s="29">
        <v>0.32750000000000001</v>
      </c>
      <c r="L10804" s="13">
        <v>4.2000000000000003E-2</v>
      </c>
      <c r="M10804" s="13">
        <v>0.10550000000000001</v>
      </c>
      <c r="N10804" s="13">
        <v>0.18</v>
      </c>
      <c r="O10804" s="13">
        <v>0</v>
      </c>
      <c r="P10804" s="11" t="str">
        <f>LEFT(Tabela2[[#This Row],[Código]],3)</f>
        <v>960</v>
      </c>
    </row>
    <row r="10805" spans="2:16" ht="15" customHeight="1" x14ac:dyDescent="0.25">
      <c r="B10805" s="36" t="str">
        <f>LOOKUP(Tabela2[[#This Row],[RESUMO]],Tabela3[Grupo],Tabela3[Meus produtos])</f>
        <v>Não</v>
      </c>
      <c r="C10805" s="30" t="s">
        <v>10194</v>
      </c>
      <c r="D10805" t="s">
        <v>21238</v>
      </c>
      <c r="E10805" t="s">
        <v>11853</v>
      </c>
      <c r="F10805" s="30" t="s">
        <v>20797</v>
      </c>
      <c r="G10805">
        <v>10.55</v>
      </c>
      <c r="H10805">
        <v>4.2</v>
      </c>
      <c r="I10805">
        <v>18</v>
      </c>
      <c r="J10805">
        <v>0</v>
      </c>
      <c r="K10805" s="29">
        <v>0.32750000000000001</v>
      </c>
      <c r="L10805" s="13">
        <v>4.2000000000000003E-2</v>
      </c>
      <c r="M10805" s="13">
        <v>0.10550000000000001</v>
      </c>
      <c r="N10805" s="13">
        <v>0.18</v>
      </c>
      <c r="O10805" s="13">
        <v>0</v>
      </c>
      <c r="P10805" s="11" t="str">
        <f>LEFT(Tabela2[[#This Row],[Código]],3)</f>
        <v>960</v>
      </c>
    </row>
    <row r="10806" spans="2:16" ht="15" customHeight="1" x14ac:dyDescent="0.25">
      <c r="B10806" s="36" t="str">
        <f>LOOKUP(Tabela2[[#This Row],[RESUMO]],Tabela3[Grupo],Tabela3[Meus produtos])</f>
        <v>Não</v>
      </c>
      <c r="C10806" s="30" t="s">
        <v>10195</v>
      </c>
      <c r="D10806" t="s">
        <v>21238</v>
      </c>
      <c r="E10806" t="s">
        <v>11853</v>
      </c>
      <c r="F10806" s="30" t="s">
        <v>20798</v>
      </c>
      <c r="G10806">
        <v>30.54</v>
      </c>
      <c r="H10806">
        <v>13.29</v>
      </c>
      <c r="I10806">
        <v>18</v>
      </c>
      <c r="J10806">
        <v>0</v>
      </c>
      <c r="K10806" s="29">
        <v>0.61830000000000007</v>
      </c>
      <c r="L10806" s="13">
        <v>0.13289999999999999</v>
      </c>
      <c r="M10806" s="13">
        <v>0.3054</v>
      </c>
      <c r="N10806" s="13">
        <v>0.18</v>
      </c>
      <c r="O10806" s="13">
        <v>0</v>
      </c>
      <c r="P10806" s="11" t="str">
        <f>LEFT(Tabela2[[#This Row],[Código]],3)</f>
        <v>960</v>
      </c>
    </row>
    <row r="10807" spans="2:16" ht="15" customHeight="1" x14ac:dyDescent="0.25">
      <c r="B10807" s="36" t="str">
        <f>LOOKUP(Tabela2[[#This Row],[RESUMO]],Tabela3[Grupo],Tabela3[Meus produtos])</f>
        <v>Não</v>
      </c>
      <c r="C10807" s="30" t="s">
        <v>10196</v>
      </c>
      <c r="D10807" t="s">
        <v>21238</v>
      </c>
      <c r="E10807" t="s">
        <v>11853</v>
      </c>
      <c r="F10807" s="30" t="s">
        <v>20799</v>
      </c>
      <c r="G10807">
        <v>10.55</v>
      </c>
      <c r="H10807">
        <v>4.2</v>
      </c>
      <c r="I10807">
        <v>18</v>
      </c>
      <c r="J10807">
        <v>0</v>
      </c>
      <c r="K10807" s="29">
        <v>0.32750000000000001</v>
      </c>
      <c r="L10807" s="13">
        <v>4.2000000000000003E-2</v>
      </c>
      <c r="M10807" s="13">
        <v>0.10550000000000001</v>
      </c>
      <c r="N10807" s="13">
        <v>0.18</v>
      </c>
      <c r="O10807" s="13">
        <v>0</v>
      </c>
      <c r="P10807" s="11" t="str">
        <f>LEFT(Tabela2[[#This Row],[Código]],3)</f>
        <v>960</v>
      </c>
    </row>
    <row r="10808" spans="2:16" ht="15" customHeight="1" x14ac:dyDescent="0.25">
      <c r="B10808" s="36" t="str">
        <f>LOOKUP(Tabela2[[#This Row],[RESUMO]],Tabela3[Grupo],Tabela3[Meus produtos])</f>
        <v>Não</v>
      </c>
      <c r="C10808" s="30" t="s">
        <v>10197</v>
      </c>
      <c r="D10808" t="s">
        <v>21238</v>
      </c>
      <c r="E10808" t="s">
        <v>11853</v>
      </c>
      <c r="F10808" s="30" t="s">
        <v>20800</v>
      </c>
      <c r="G10808">
        <v>10.55</v>
      </c>
      <c r="H10808">
        <v>4.2</v>
      </c>
      <c r="I10808">
        <v>18</v>
      </c>
      <c r="J10808">
        <v>0</v>
      </c>
      <c r="K10808" s="29">
        <v>0.32750000000000001</v>
      </c>
      <c r="L10808" s="13">
        <v>4.2000000000000003E-2</v>
      </c>
      <c r="M10808" s="13">
        <v>0.10550000000000001</v>
      </c>
      <c r="N10808" s="13">
        <v>0.18</v>
      </c>
      <c r="O10808" s="13">
        <v>0</v>
      </c>
      <c r="P10808" s="11" t="str">
        <f>LEFT(Tabela2[[#This Row],[Código]],3)</f>
        <v>960</v>
      </c>
    </row>
    <row r="10809" spans="2:16" ht="15" customHeight="1" x14ac:dyDescent="0.25">
      <c r="B10809" s="36" t="str">
        <f>LOOKUP(Tabela2[[#This Row],[RESUMO]],Tabela3[Grupo],Tabela3[Meus produtos])</f>
        <v>Não</v>
      </c>
      <c r="C10809" s="30" t="s">
        <v>10198</v>
      </c>
      <c r="D10809" t="s">
        <v>21238</v>
      </c>
      <c r="E10809" t="s">
        <v>11853</v>
      </c>
      <c r="F10809" s="30" t="s">
        <v>20801</v>
      </c>
      <c r="G10809">
        <v>10.55</v>
      </c>
      <c r="H10809">
        <v>4.2</v>
      </c>
      <c r="I10809">
        <v>18</v>
      </c>
      <c r="J10809">
        <v>0</v>
      </c>
      <c r="K10809" s="29">
        <v>0.32750000000000001</v>
      </c>
      <c r="L10809" s="13">
        <v>4.2000000000000003E-2</v>
      </c>
      <c r="M10809" s="13">
        <v>0.10550000000000001</v>
      </c>
      <c r="N10809" s="13">
        <v>0.18</v>
      </c>
      <c r="O10809" s="13">
        <v>0</v>
      </c>
      <c r="P10809" s="11" t="str">
        <f>LEFT(Tabela2[[#This Row],[Código]],3)</f>
        <v>960</v>
      </c>
    </row>
    <row r="10810" spans="2:16" ht="15" customHeight="1" x14ac:dyDescent="0.25">
      <c r="B10810" s="36" t="str">
        <f>LOOKUP(Tabela2[[#This Row],[RESUMO]],Tabela3[Grupo],Tabela3[Meus produtos])</f>
        <v>Não</v>
      </c>
      <c r="C10810" s="30" t="s">
        <v>10199</v>
      </c>
      <c r="D10810" t="s">
        <v>21238</v>
      </c>
      <c r="E10810" t="s">
        <v>11853</v>
      </c>
      <c r="F10810" s="30" t="s">
        <v>20802</v>
      </c>
      <c r="G10810">
        <v>10.55</v>
      </c>
      <c r="H10810">
        <v>4.2</v>
      </c>
      <c r="I10810">
        <v>18</v>
      </c>
      <c r="J10810">
        <v>0</v>
      </c>
      <c r="K10810" s="29">
        <v>0.32750000000000001</v>
      </c>
      <c r="L10810" s="13">
        <v>4.2000000000000003E-2</v>
      </c>
      <c r="M10810" s="13">
        <v>0.10550000000000001</v>
      </c>
      <c r="N10810" s="13">
        <v>0.18</v>
      </c>
      <c r="O10810" s="13">
        <v>0</v>
      </c>
      <c r="P10810" s="11" t="str">
        <f>LEFT(Tabela2[[#This Row],[Código]],3)</f>
        <v>960</v>
      </c>
    </row>
    <row r="10811" spans="2:16" ht="15" customHeight="1" x14ac:dyDescent="0.25">
      <c r="B10811" s="36" t="str">
        <f>LOOKUP(Tabela2[[#This Row],[RESUMO]],Tabela3[Grupo],Tabela3[Meus produtos])</f>
        <v>Não</v>
      </c>
      <c r="C10811" s="30" t="s">
        <v>10200</v>
      </c>
      <c r="D10811" t="s">
        <v>21238</v>
      </c>
      <c r="E10811" t="s">
        <v>11853</v>
      </c>
      <c r="F10811" s="30" t="s">
        <v>20803</v>
      </c>
      <c r="G10811">
        <v>10.55</v>
      </c>
      <c r="H10811">
        <v>4.2</v>
      </c>
      <c r="I10811">
        <v>18</v>
      </c>
      <c r="J10811">
        <v>0</v>
      </c>
      <c r="K10811" s="29">
        <v>0.32750000000000001</v>
      </c>
      <c r="L10811" s="13">
        <v>4.2000000000000003E-2</v>
      </c>
      <c r="M10811" s="13">
        <v>0.10550000000000001</v>
      </c>
      <c r="N10811" s="13">
        <v>0.18</v>
      </c>
      <c r="O10811" s="13">
        <v>0</v>
      </c>
      <c r="P10811" s="11" t="str">
        <f>LEFT(Tabela2[[#This Row],[Código]],3)</f>
        <v>960</v>
      </c>
    </row>
    <row r="10812" spans="2:16" ht="15" customHeight="1" x14ac:dyDescent="0.25">
      <c r="B10812" s="36" t="str">
        <f>LOOKUP(Tabela2[[#This Row],[RESUMO]],Tabela3[Grupo],Tabela3[Meus produtos])</f>
        <v>Não</v>
      </c>
      <c r="C10812" s="30" t="s">
        <v>10201</v>
      </c>
      <c r="D10812" t="s">
        <v>21238</v>
      </c>
      <c r="E10812" t="s">
        <v>11853</v>
      </c>
      <c r="F10812" s="30" t="s">
        <v>20804</v>
      </c>
      <c r="G10812">
        <v>10.55</v>
      </c>
      <c r="H10812">
        <v>4.2</v>
      </c>
      <c r="I10812">
        <v>18</v>
      </c>
      <c r="J10812">
        <v>0</v>
      </c>
      <c r="K10812" s="29">
        <v>0.32750000000000001</v>
      </c>
      <c r="L10812" s="13">
        <v>4.2000000000000003E-2</v>
      </c>
      <c r="M10812" s="13">
        <v>0.10550000000000001</v>
      </c>
      <c r="N10812" s="13">
        <v>0.18</v>
      </c>
      <c r="O10812" s="13">
        <v>0</v>
      </c>
      <c r="P10812" s="11" t="str">
        <f>LEFT(Tabela2[[#This Row],[Código]],3)</f>
        <v>960</v>
      </c>
    </row>
    <row r="10813" spans="2:16" ht="15" customHeight="1" x14ac:dyDescent="0.25">
      <c r="B10813" s="36" t="str">
        <f>LOOKUP(Tabela2[[#This Row],[RESUMO]],Tabela3[Grupo],Tabela3[Meus produtos])</f>
        <v>Não</v>
      </c>
      <c r="C10813" s="30" t="s">
        <v>10202</v>
      </c>
      <c r="D10813" t="s">
        <v>21238</v>
      </c>
      <c r="E10813" t="s">
        <v>11853</v>
      </c>
      <c r="F10813" s="30" t="s">
        <v>20805</v>
      </c>
      <c r="G10813">
        <v>10.55</v>
      </c>
      <c r="H10813">
        <v>4.2</v>
      </c>
      <c r="I10813">
        <v>18</v>
      </c>
      <c r="J10813">
        <v>0</v>
      </c>
      <c r="K10813" s="29">
        <v>0.32750000000000001</v>
      </c>
      <c r="L10813" s="13">
        <v>4.2000000000000003E-2</v>
      </c>
      <c r="M10813" s="13">
        <v>0.10550000000000001</v>
      </c>
      <c r="N10813" s="13">
        <v>0.18</v>
      </c>
      <c r="O10813" s="13">
        <v>0</v>
      </c>
      <c r="P10813" s="11" t="str">
        <f>LEFT(Tabela2[[#This Row],[Código]],3)</f>
        <v>960</v>
      </c>
    </row>
    <row r="10814" spans="2:16" ht="15" customHeight="1" x14ac:dyDescent="0.25">
      <c r="B10814" s="36" t="str">
        <f>LOOKUP(Tabela2[[#This Row],[RESUMO]],Tabela3[Grupo],Tabela3[Meus produtos])</f>
        <v>Não</v>
      </c>
      <c r="C10814" s="30" t="s">
        <v>10203</v>
      </c>
      <c r="D10814" t="s">
        <v>21238</v>
      </c>
      <c r="E10814" t="s">
        <v>11853</v>
      </c>
      <c r="F10814" s="30" t="s">
        <v>20806</v>
      </c>
      <c r="G10814">
        <v>10.55</v>
      </c>
      <c r="H10814">
        <v>4.2</v>
      </c>
      <c r="I10814">
        <v>18</v>
      </c>
      <c r="J10814">
        <v>0</v>
      </c>
      <c r="K10814" s="29">
        <v>0.32750000000000001</v>
      </c>
      <c r="L10814" s="13">
        <v>4.2000000000000003E-2</v>
      </c>
      <c r="M10814" s="13">
        <v>0.10550000000000001</v>
      </c>
      <c r="N10814" s="13">
        <v>0.18</v>
      </c>
      <c r="O10814" s="13">
        <v>0</v>
      </c>
      <c r="P10814" s="11" t="str">
        <f>LEFT(Tabela2[[#This Row],[Código]],3)</f>
        <v>960</v>
      </c>
    </row>
    <row r="10815" spans="2:16" ht="15" customHeight="1" x14ac:dyDescent="0.25">
      <c r="B10815" s="36" t="str">
        <f>LOOKUP(Tabela2[[#This Row],[RESUMO]],Tabela3[Grupo],Tabela3[Meus produtos])</f>
        <v>Não</v>
      </c>
      <c r="C10815" s="30" t="s">
        <v>10204</v>
      </c>
      <c r="D10815" t="s">
        <v>21238</v>
      </c>
      <c r="E10815" t="s">
        <v>11853</v>
      </c>
      <c r="F10815" s="30" t="s">
        <v>20807</v>
      </c>
      <c r="G10815">
        <v>38.119999999999997</v>
      </c>
      <c r="H10815">
        <v>20.87</v>
      </c>
      <c r="I10815">
        <v>18</v>
      </c>
      <c r="J10815">
        <v>0</v>
      </c>
      <c r="K10815" s="29">
        <v>0.76990000000000003</v>
      </c>
      <c r="L10815" s="13">
        <v>0.2087</v>
      </c>
      <c r="M10815" s="13">
        <v>0.38119999999999998</v>
      </c>
      <c r="N10815" s="13">
        <v>0.18</v>
      </c>
      <c r="O10815" s="13">
        <v>0</v>
      </c>
      <c r="P10815" s="11" t="str">
        <f>LEFT(Tabela2[[#This Row],[Código]],3)</f>
        <v>960</v>
      </c>
    </row>
    <row r="10816" spans="2:16" ht="15" customHeight="1" x14ac:dyDescent="0.25">
      <c r="B10816" s="36" t="str">
        <f>LOOKUP(Tabela2[[#This Row],[RESUMO]],Tabela3[Grupo],Tabela3[Meus produtos])</f>
        <v>Não</v>
      </c>
      <c r="C10816" s="30" t="s">
        <v>10205</v>
      </c>
      <c r="D10816" t="s">
        <v>21238</v>
      </c>
      <c r="E10816" t="s">
        <v>11853</v>
      </c>
      <c r="F10816" s="30" t="s">
        <v>20808</v>
      </c>
      <c r="G10816">
        <v>38.119999999999997</v>
      </c>
      <c r="H10816">
        <v>20.87</v>
      </c>
      <c r="I10816">
        <v>18</v>
      </c>
      <c r="J10816">
        <v>0</v>
      </c>
      <c r="K10816" s="29">
        <v>0.76990000000000003</v>
      </c>
      <c r="L10816" s="13">
        <v>0.2087</v>
      </c>
      <c r="M10816" s="13">
        <v>0.38119999999999998</v>
      </c>
      <c r="N10816" s="13">
        <v>0.18</v>
      </c>
      <c r="O10816" s="13">
        <v>0</v>
      </c>
      <c r="P10816" s="11" t="str">
        <f>LEFT(Tabela2[[#This Row],[Código]],3)</f>
        <v>960</v>
      </c>
    </row>
    <row r="10817" spans="2:16" ht="15" customHeight="1" x14ac:dyDescent="0.25">
      <c r="B10817" s="36" t="str">
        <f>LOOKUP(Tabela2[[#This Row],[RESUMO]],Tabela3[Grupo],Tabela3[Meus produtos])</f>
        <v>Não</v>
      </c>
      <c r="C10817" s="30" t="s">
        <v>10206</v>
      </c>
      <c r="D10817" t="s">
        <v>21238</v>
      </c>
      <c r="E10817" t="s">
        <v>11853</v>
      </c>
      <c r="F10817" s="30" t="s">
        <v>20809</v>
      </c>
      <c r="G10817">
        <v>38.119999999999997</v>
      </c>
      <c r="H10817">
        <v>20.87</v>
      </c>
      <c r="I10817">
        <v>18</v>
      </c>
      <c r="J10817">
        <v>0</v>
      </c>
      <c r="K10817" s="29">
        <v>0.76990000000000003</v>
      </c>
      <c r="L10817" s="13">
        <v>0.2087</v>
      </c>
      <c r="M10817" s="13">
        <v>0.38119999999999998</v>
      </c>
      <c r="N10817" s="13">
        <v>0.18</v>
      </c>
      <c r="O10817" s="13">
        <v>0</v>
      </c>
      <c r="P10817" s="11" t="str">
        <f>LEFT(Tabela2[[#This Row],[Código]],3)</f>
        <v>960</v>
      </c>
    </row>
    <row r="10818" spans="2:16" ht="15" customHeight="1" x14ac:dyDescent="0.25">
      <c r="B10818" s="36" t="str">
        <f>LOOKUP(Tabela2[[#This Row],[RESUMO]],Tabela3[Grupo],Tabela3[Meus produtos])</f>
        <v>Não</v>
      </c>
      <c r="C10818" s="30" t="s">
        <v>10207</v>
      </c>
      <c r="D10818" t="s">
        <v>21238</v>
      </c>
      <c r="E10818" t="s">
        <v>11853</v>
      </c>
      <c r="F10818" s="30" t="s">
        <v>20810</v>
      </c>
      <c r="G10818">
        <v>38.119999999999997</v>
      </c>
      <c r="H10818">
        <v>20.87</v>
      </c>
      <c r="I10818">
        <v>18</v>
      </c>
      <c r="J10818">
        <v>0</v>
      </c>
      <c r="K10818" s="29">
        <v>0.76990000000000003</v>
      </c>
      <c r="L10818" s="13">
        <v>0.2087</v>
      </c>
      <c r="M10818" s="13">
        <v>0.38119999999999998</v>
      </c>
      <c r="N10818" s="13">
        <v>0.18</v>
      </c>
      <c r="O10818" s="13">
        <v>0</v>
      </c>
      <c r="P10818" s="11" t="str">
        <f>LEFT(Tabela2[[#This Row],[Código]],3)</f>
        <v>960</v>
      </c>
    </row>
    <row r="10819" spans="2:16" ht="15" customHeight="1" x14ac:dyDescent="0.25">
      <c r="B10819" s="36" t="str">
        <f>LOOKUP(Tabela2[[#This Row],[RESUMO]],Tabela3[Grupo],Tabela3[Meus produtos])</f>
        <v>Não</v>
      </c>
      <c r="C10819" s="30" t="s">
        <v>10208</v>
      </c>
      <c r="D10819" t="s">
        <v>21238</v>
      </c>
      <c r="E10819" t="s">
        <v>11853</v>
      </c>
      <c r="F10819" s="30" t="s">
        <v>20811</v>
      </c>
      <c r="G10819">
        <v>38.119999999999997</v>
      </c>
      <c r="H10819">
        <v>20.87</v>
      </c>
      <c r="I10819">
        <v>18</v>
      </c>
      <c r="J10819">
        <v>0</v>
      </c>
      <c r="K10819" s="29">
        <v>0.76990000000000003</v>
      </c>
      <c r="L10819" s="13">
        <v>0.2087</v>
      </c>
      <c r="M10819" s="13">
        <v>0.38119999999999998</v>
      </c>
      <c r="N10819" s="13">
        <v>0.18</v>
      </c>
      <c r="O10819" s="13">
        <v>0</v>
      </c>
      <c r="P10819" s="11" t="str">
        <f>LEFT(Tabela2[[#This Row],[Código]],3)</f>
        <v>960</v>
      </c>
    </row>
    <row r="10820" spans="2:16" ht="15" customHeight="1" x14ac:dyDescent="0.25">
      <c r="B10820" s="36" t="str">
        <f>LOOKUP(Tabela2[[#This Row],[RESUMO]],Tabela3[Grupo],Tabela3[Meus produtos])</f>
        <v>Não</v>
      </c>
      <c r="C10820" s="30" t="s">
        <v>10209</v>
      </c>
      <c r="D10820" t="s">
        <v>21238</v>
      </c>
      <c r="E10820" t="s">
        <v>11853</v>
      </c>
      <c r="F10820" s="30" t="s">
        <v>20812</v>
      </c>
      <c r="G10820">
        <v>38.119999999999997</v>
      </c>
      <c r="H10820">
        <v>20.87</v>
      </c>
      <c r="I10820">
        <v>18</v>
      </c>
      <c r="J10820">
        <v>0</v>
      </c>
      <c r="K10820" s="29">
        <v>0.76990000000000003</v>
      </c>
      <c r="L10820" s="13">
        <v>0.2087</v>
      </c>
      <c r="M10820" s="13">
        <v>0.38119999999999998</v>
      </c>
      <c r="N10820" s="13">
        <v>0.18</v>
      </c>
      <c r="O10820" s="13">
        <v>0</v>
      </c>
      <c r="P10820" s="11" t="str">
        <f>LEFT(Tabela2[[#This Row],[Código]],3)</f>
        <v>960</v>
      </c>
    </row>
    <row r="10821" spans="2:16" ht="15" customHeight="1" x14ac:dyDescent="0.25">
      <c r="B10821" s="36" t="str">
        <f>LOOKUP(Tabela2[[#This Row],[RESUMO]],Tabela3[Grupo],Tabela3[Meus produtos])</f>
        <v>Não</v>
      </c>
      <c r="C10821" s="30" t="s">
        <v>10210</v>
      </c>
      <c r="D10821" t="s">
        <v>21238</v>
      </c>
      <c r="E10821" t="s">
        <v>11853</v>
      </c>
      <c r="F10821" s="30" t="s">
        <v>20813</v>
      </c>
      <c r="G10821">
        <v>38.119999999999997</v>
      </c>
      <c r="H10821">
        <v>20.87</v>
      </c>
      <c r="I10821">
        <v>18</v>
      </c>
      <c r="J10821">
        <v>0</v>
      </c>
      <c r="K10821" s="29">
        <v>0.76990000000000003</v>
      </c>
      <c r="L10821" s="13">
        <v>0.2087</v>
      </c>
      <c r="M10821" s="13">
        <v>0.38119999999999998</v>
      </c>
      <c r="N10821" s="13">
        <v>0.18</v>
      </c>
      <c r="O10821" s="13">
        <v>0</v>
      </c>
      <c r="P10821" s="11" t="str">
        <f>LEFT(Tabela2[[#This Row],[Código]],3)</f>
        <v>960</v>
      </c>
    </row>
    <row r="10822" spans="2:16" ht="15" customHeight="1" x14ac:dyDescent="0.25">
      <c r="B10822" s="36" t="str">
        <f>LOOKUP(Tabela2[[#This Row],[RESUMO]],Tabela3[Grupo],Tabela3[Meus produtos])</f>
        <v>Não</v>
      </c>
      <c r="C10822" s="30" t="s">
        <v>10211</v>
      </c>
      <c r="D10822" t="s">
        <v>21238</v>
      </c>
      <c r="E10822" t="s">
        <v>11853</v>
      </c>
      <c r="F10822" s="30" t="s">
        <v>20814</v>
      </c>
      <c r="G10822">
        <v>38.119999999999997</v>
      </c>
      <c r="H10822">
        <v>20.87</v>
      </c>
      <c r="I10822">
        <v>18</v>
      </c>
      <c r="J10822">
        <v>0</v>
      </c>
      <c r="K10822" s="29">
        <v>0.76990000000000003</v>
      </c>
      <c r="L10822" s="13">
        <v>0.2087</v>
      </c>
      <c r="M10822" s="13">
        <v>0.38119999999999998</v>
      </c>
      <c r="N10822" s="13">
        <v>0.18</v>
      </c>
      <c r="O10822" s="13">
        <v>0</v>
      </c>
      <c r="P10822" s="11" t="str">
        <f>LEFT(Tabela2[[#This Row],[Código]],3)</f>
        <v>960</v>
      </c>
    </row>
    <row r="10823" spans="2:16" ht="15" customHeight="1" x14ac:dyDescent="0.25">
      <c r="B10823" s="36" t="str">
        <f>LOOKUP(Tabela2[[#This Row],[RESUMO]],Tabela3[Grupo],Tabela3[Meus produtos])</f>
        <v>Não</v>
      </c>
      <c r="C10823" s="30" t="s">
        <v>10212</v>
      </c>
      <c r="D10823" t="s">
        <v>21238</v>
      </c>
      <c r="E10823" t="s">
        <v>11853</v>
      </c>
      <c r="F10823" s="30" t="s">
        <v>20815</v>
      </c>
      <c r="G10823">
        <v>38.119999999999997</v>
      </c>
      <c r="H10823">
        <v>20.87</v>
      </c>
      <c r="I10823">
        <v>18</v>
      </c>
      <c r="J10823">
        <v>0</v>
      </c>
      <c r="K10823" s="29">
        <v>0.76990000000000003</v>
      </c>
      <c r="L10823" s="13">
        <v>0.2087</v>
      </c>
      <c r="M10823" s="13">
        <v>0.38119999999999998</v>
      </c>
      <c r="N10823" s="13">
        <v>0.18</v>
      </c>
      <c r="O10823" s="13">
        <v>0</v>
      </c>
      <c r="P10823" s="11" t="str">
        <f>LEFT(Tabela2[[#This Row],[Código]],3)</f>
        <v>960</v>
      </c>
    </row>
    <row r="10824" spans="2:16" ht="15" customHeight="1" x14ac:dyDescent="0.25">
      <c r="B10824" s="36" t="str">
        <f>LOOKUP(Tabela2[[#This Row],[RESUMO]],Tabela3[Grupo],Tabela3[Meus produtos])</f>
        <v>Não</v>
      </c>
      <c r="C10824" s="30" t="s">
        <v>10213</v>
      </c>
      <c r="D10824" t="s">
        <v>21238</v>
      </c>
      <c r="E10824" t="s">
        <v>11853</v>
      </c>
      <c r="F10824" s="30" t="s">
        <v>20816</v>
      </c>
      <c r="G10824">
        <v>38.119999999999997</v>
      </c>
      <c r="H10824">
        <v>20.87</v>
      </c>
      <c r="I10824">
        <v>18</v>
      </c>
      <c r="J10824">
        <v>0</v>
      </c>
      <c r="K10824" s="29">
        <v>0.76990000000000003</v>
      </c>
      <c r="L10824" s="13">
        <v>0.2087</v>
      </c>
      <c r="M10824" s="13">
        <v>0.38119999999999998</v>
      </c>
      <c r="N10824" s="13">
        <v>0.18</v>
      </c>
      <c r="O10824" s="13">
        <v>0</v>
      </c>
      <c r="P10824" s="11" t="str">
        <f>LEFT(Tabela2[[#This Row],[Código]],3)</f>
        <v>960</v>
      </c>
    </row>
    <row r="10825" spans="2:16" ht="15" customHeight="1" x14ac:dyDescent="0.25">
      <c r="B10825" s="36" t="str">
        <f>LOOKUP(Tabela2[[#This Row],[RESUMO]],Tabela3[Grupo],Tabela3[Meus produtos])</f>
        <v>Não</v>
      </c>
      <c r="C10825" s="30" t="s">
        <v>10214</v>
      </c>
      <c r="D10825" t="s">
        <v>21238</v>
      </c>
      <c r="E10825" t="s">
        <v>11853</v>
      </c>
      <c r="F10825" s="30" t="s">
        <v>20817</v>
      </c>
      <c r="G10825">
        <v>10.55</v>
      </c>
      <c r="H10825">
        <v>4.2</v>
      </c>
      <c r="I10825">
        <v>18</v>
      </c>
      <c r="J10825">
        <v>0</v>
      </c>
      <c r="K10825" s="29">
        <v>0.32750000000000001</v>
      </c>
      <c r="L10825" s="13">
        <v>4.2000000000000003E-2</v>
      </c>
      <c r="M10825" s="13">
        <v>0.10550000000000001</v>
      </c>
      <c r="N10825" s="13">
        <v>0.18</v>
      </c>
      <c r="O10825" s="13">
        <v>0</v>
      </c>
      <c r="P10825" s="11" t="str">
        <f>LEFT(Tabela2[[#This Row],[Código]],3)</f>
        <v>960</v>
      </c>
    </row>
    <row r="10826" spans="2:16" ht="15" customHeight="1" x14ac:dyDescent="0.25">
      <c r="B10826" s="36" t="str">
        <f>LOOKUP(Tabela2[[#This Row],[RESUMO]],Tabela3[Grupo],Tabela3[Meus produtos])</f>
        <v>Não</v>
      </c>
      <c r="C10826" s="30" t="s">
        <v>10215</v>
      </c>
      <c r="D10826" t="s">
        <v>21238</v>
      </c>
      <c r="E10826" t="s">
        <v>11853</v>
      </c>
      <c r="F10826" s="30" t="s">
        <v>20818</v>
      </c>
      <c r="G10826">
        <v>10.55</v>
      </c>
      <c r="H10826">
        <v>4.2</v>
      </c>
      <c r="I10826">
        <v>18</v>
      </c>
      <c r="J10826">
        <v>0</v>
      </c>
      <c r="K10826" s="29">
        <v>0.32750000000000001</v>
      </c>
      <c r="L10826" s="13">
        <v>4.2000000000000003E-2</v>
      </c>
      <c r="M10826" s="13">
        <v>0.10550000000000001</v>
      </c>
      <c r="N10826" s="13">
        <v>0.18</v>
      </c>
      <c r="O10826" s="13">
        <v>0</v>
      </c>
      <c r="P10826" s="11" t="str">
        <f>LEFT(Tabela2[[#This Row],[Código]],3)</f>
        <v>960</v>
      </c>
    </row>
    <row r="10827" spans="2:16" ht="15" customHeight="1" x14ac:dyDescent="0.25">
      <c r="B10827" s="36" t="str">
        <f>LOOKUP(Tabela2[[#This Row],[RESUMO]],Tabela3[Grupo],Tabela3[Meus produtos])</f>
        <v>Não</v>
      </c>
      <c r="C10827" s="30" t="s">
        <v>10216</v>
      </c>
      <c r="D10827" t="s">
        <v>21238</v>
      </c>
      <c r="E10827" t="s">
        <v>11853</v>
      </c>
      <c r="F10827" s="30" t="s">
        <v>20819</v>
      </c>
      <c r="G10827">
        <v>10.55</v>
      </c>
      <c r="H10827">
        <v>4.2</v>
      </c>
      <c r="I10827">
        <v>18</v>
      </c>
      <c r="J10827">
        <v>0</v>
      </c>
      <c r="K10827" s="29">
        <v>0.32750000000000001</v>
      </c>
      <c r="L10827" s="13">
        <v>4.2000000000000003E-2</v>
      </c>
      <c r="M10827" s="13">
        <v>0.10550000000000001</v>
      </c>
      <c r="N10827" s="13">
        <v>0.18</v>
      </c>
      <c r="O10827" s="13">
        <v>0</v>
      </c>
      <c r="P10827" s="11" t="str">
        <f>LEFT(Tabela2[[#This Row],[Código]],3)</f>
        <v>960</v>
      </c>
    </row>
    <row r="10828" spans="2:16" ht="15" customHeight="1" x14ac:dyDescent="0.25">
      <c r="B10828" s="36" t="str">
        <f>LOOKUP(Tabela2[[#This Row],[RESUMO]],Tabela3[Grupo],Tabela3[Meus produtos])</f>
        <v>Não</v>
      </c>
      <c r="C10828" s="30" t="s">
        <v>10217</v>
      </c>
      <c r="D10828" t="s">
        <v>21238</v>
      </c>
      <c r="E10828" t="s">
        <v>11853</v>
      </c>
      <c r="F10828" s="30" t="s">
        <v>20820</v>
      </c>
      <c r="G10828">
        <v>10.55</v>
      </c>
      <c r="H10828">
        <v>4.2</v>
      </c>
      <c r="I10828">
        <v>18</v>
      </c>
      <c r="J10828">
        <v>0</v>
      </c>
      <c r="K10828" s="29">
        <v>0.32750000000000001</v>
      </c>
      <c r="L10828" s="13">
        <v>4.2000000000000003E-2</v>
      </c>
      <c r="M10828" s="13">
        <v>0.10550000000000001</v>
      </c>
      <c r="N10828" s="13">
        <v>0.18</v>
      </c>
      <c r="O10828" s="13">
        <v>0</v>
      </c>
      <c r="P10828" s="11" t="str">
        <f>LEFT(Tabela2[[#This Row],[Código]],3)</f>
        <v>961</v>
      </c>
    </row>
    <row r="10829" spans="2:16" ht="15" customHeight="1" x14ac:dyDescent="0.25">
      <c r="B10829" s="36" t="str">
        <f>LOOKUP(Tabela2[[#This Row],[RESUMO]],Tabela3[Grupo],Tabela3[Meus produtos])</f>
        <v>Não</v>
      </c>
      <c r="C10829" s="30" t="s">
        <v>10218</v>
      </c>
      <c r="D10829" t="s">
        <v>21238</v>
      </c>
      <c r="E10829" t="s">
        <v>11853</v>
      </c>
      <c r="F10829" s="30" t="s">
        <v>20821</v>
      </c>
      <c r="G10829">
        <v>10.55</v>
      </c>
      <c r="H10829">
        <v>4.2</v>
      </c>
      <c r="I10829">
        <v>18</v>
      </c>
      <c r="J10829">
        <v>0</v>
      </c>
      <c r="K10829" s="29">
        <v>0.32750000000000001</v>
      </c>
      <c r="L10829" s="13">
        <v>4.2000000000000003E-2</v>
      </c>
      <c r="M10829" s="13">
        <v>0.10550000000000001</v>
      </c>
      <c r="N10829" s="13">
        <v>0.18</v>
      </c>
      <c r="O10829" s="13">
        <v>0</v>
      </c>
      <c r="P10829" s="11" t="str">
        <f>LEFT(Tabela2[[#This Row],[Código]],3)</f>
        <v>961</v>
      </c>
    </row>
    <row r="10830" spans="2:16" ht="15" customHeight="1" x14ac:dyDescent="0.25">
      <c r="B10830" s="36" t="str">
        <f>LOOKUP(Tabela2[[#This Row],[RESUMO]],Tabela3[Grupo],Tabela3[Meus produtos])</f>
        <v>Não</v>
      </c>
      <c r="C10830" s="30" t="s">
        <v>10219</v>
      </c>
      <c r="D10830" t="s">
        <v>21238</v>
      </c>
      <c r="E10830" t="s">
        <v>11853</v>
      </c>
      <c r="F10830" s="30" t="s">
        <v>20822</v>
      </c>
      <c r="G10830">
        <v>15.3</v>
      </c>
      <c r="H10830">
        <v>8.9499999999999993</v>
      </c>
      <c r="I10830">
        <v>18</v>
      </c>
      <c r="J10830">
        <v>0</v>
      </c>
      <c r="K10830" s="29">
        <v>0.42249999999999999</v>
      </c>
      <c r="L10830" s="13">
        <v>8.9499999999999996E-2</v>
      </c>
      <c r="M10830" s="13">
        <v>0.153</v>
      </c>
      <c r="N10830" s="13">
        <v>0.18</v>
      </c>
      <c r="O10830" s="13">
        <v>0</v>
      </c>
      <c r="P10830" s="11" t="str">
        <f>LEFT(Tabela2[[#This Row],[Código]],3)</f>
        <v>961</v>
      </c>
    </row>
    <row r="10831" spans="2:16" ht="15" customHeight="1" x14ac:dyDescent="0.25">
      <c r="B10831" s="36" t="str">
        <f>LOOKUP(Tabela2[[#This Row],[RESUMO]],Tabela3[Grupo],Tabela3[Meus produtos])</f>
        <v>Não</v>
      </c>
      <c r="C10831" s="30" t="s">
        <v>10220</v>
      </c>
      <c r="D10831" t="s">
        <v>21238</v>
      </c>
      <c r="E10831" t="s">
        <v>11853</v>
      </c>
      <c r="F10831" s="30" t="s">
        <v>20823</v>
      </c>
      <c r="G10831">
        <v>15.3</v>
      </c>
      <c r="H10831">
        <v>8.9499999999999993</v>
      </c>
      <c r="I10831">
        <v>18</v>
      </c>
      <c r="J10831">
        <v>0</v>
      </c>
      <c r="K10831" s="29">
        <v>0.42249999999999999</v>
      </c>
      <c r="L10831" s="13">
        <v>8.9499999999999996E-2</v>
      </c>
      <c r="M10831" s="13">
        <v>0.153</v>
      </c>
      <c r="N10831" s="13">
        <v>0.18</v>
      </c>
      <c r="O10831" s="13">
        <v>0</v>
      </c>
      <c r="P10831" s="11" t="str">
        <f>LEFT(Tabela2[[#This Row],[Código]],3)</f>
        <v>961</v>
      </c>
    </row>
    <row r="10832" spans="2:16" ht="15" customHeight="1" x14ac:dyDescent="0.25">
      <c r="B10832" s="36" t="str">
        <f>LOOKUP(Tabela2[[#This Row],[RESUMO]],Tabela3[Grupo],Tabela3[Meus produtos])</f>
        <v>Não</v>
      </c>
      <c r="C10832" s="30" t="s">
        <v>10221</v>
      </c>
      <c r="D10832" t="s">
        <v>21238</v>
      </c>
      <c r="E10832" t="s">
        <v>11853</v>
      </c>
      <c r="F10832" s="30" t="s">
        <v>20824</v>
      </c>
      <c r="G10832">
        <v>15.3</v>
      </c>
      <c r="H10832">
        <v>8.9499999999999993</v>
      </c>
      <c r="I10832">
        <v>18</v>
      </c>
      <c r="J10832">
        <v>0</v>
      </c>
      <c r="K10832" s="29">
        <v>0.42249999999999999</v>
      </c>
      <c r="L10832" s="13">
        <v>8.9499999999999996E-2</v>
      </c>
      <c r="M10832" s="13">
        <v>0.153</v>
      </c>
      <c r="N10832" s="13">
        <v>0.18</v>
      </c>
      <c r="O10832" s="13">
        <v>0</v>
      </c>
      <c r="P10832" s="11" t="str">
        <f>LEFT(Tabela2[[#This Row],[Código]],3)</f>
        <v>961</v>
      </c>
    </row>
    <row r="10833" spans="2:16" ht="15" customHeight="1" x14ac:dyDescent="0.25">
      <c r="B10833" s="36" t="str">
        <f>LOOKUP(Tabela2[[#This Row],[RESUMO]],Tabela3[Grupo],Tabela3[Meus produtos])</f>
        <v>Não</v>
      </c>
      <c r="C10833" s="30" t="s">
        <v>10222</v>
      </c>
      <c r="D10833" t="s">
        <v>21238</v>
      </c>
      <c r="E10833" t="s">
        <v>11853</v>
      </c>
      <c r="F10833" s="30" t="s">
        <v>20825</v>
      </c>
      <c r="G10833">
        <v>15.3</v>
      </c>
      <c r="H10833">
        <v>8.9499999999999993</v>
      </c>
      <c r="I10833">
        <v>18</v>
      </c>
      <c r="J10833">
        <v>0</v>
      </c>
      <c r="K10833" s="29">
        <v>0.42249999999999999</v>
      </c>
      <c r="L10833" s="13">
        <v>8.9499999999999996E-2</v>
      </c>
      <c r="M10833" s="13">
        <v>0.153</v>
      </c>
      <c r="N10833" s="13">
        <v>0.18</v>
      </c>
      <c r="O10833" s="13">
        <v>0</v>
      </c>
      <c r="P10833" s="11" t="str">
        <f>LEFT(Tabela2[[#This Row],[Código]],3)</f>
        <v>961</v>
      </c>
    </row>
    <row r="10834" spans="2:16" ht="15" customHeight="1" x14ac:dyDescent="0.25">
      <c r="B10834" s="36" t="str">
        <f>LOOKUP(Tabela2[[#This Row],[RESUMO]],Tabela3[Grupo],Tabela3[Meus produtos])</f>
        <v>Não</v>
      </c>
      <c r="C10834" s="30" t="s">
        <v>10223</v>
      </c>
      <c r="D10834" t="s">
        <v>21238</v>
      </c>
      <c r="E10834" t="s">
        <v>11853</v>
      </c>
      <c r="F10834" s="30" t="s">
        <v>20826</v>
      </c>
      <c r="G10834">
        <v>15.3</v>
      </c>
      <c r="H10834">
        <v>8.9499999999999993</v>
      </c>
      <c r="I10834">
        <v>18</v>
      </c>
      <c r="J10834">
        <v>0</v>
      </c>
      <c r="K10834" s="29">
        <v>0.42249999999999999</v>
      </c>
      <c r="L10834" s="13">
        <v>8.9499999999999996E-2</v>
      </c>
      <c r="M10834" s="13">
        <v>0.153</v>
      </c>
      <c r="N10834" s="13">
        <v>0.18</v>
      </c>
      <c r="O10834" s="13">
        <v>0</v>
      </c>
      <c r="P10834" s="11" t="str">
        <f>LEFT(Tabela2[[#This Row],[Código]],3)</f>
        <v>961</v>
      </c>
    </row>
    <row r="10835" spans="2:16" ht="15" customHeight="1" x14ac:dyDescent="0.25">
      <c r="B10835" s="36" t="str">
        <f>LOOKUP(Tabela2[[#This Row],[RESUMO]],Tabela3[Grupo],Tabela3[Meus produtos])</f>
        <v>Não</v>
      </c>
      <c r="C10835" s="30" t="s">
        <v>10224</v>
      </c>
      <c r="D10835" t="s">
        <v>21238</v>
      </c>
      <c r="E10835" t="s">
        <v>11853</v>
      </c>
      <c r="F10835" s="30" t="s">
        <v>20827</v>
      </c>
      <c r="G10835">
        <v>15.3</v>
      </c>
      <c r="H10835">
        <v>8.9499999999999993</v>
      </c>
      <c r="I10835">
        <v>18</v>
      </c>
      <c r="J10835">
        <v>0</v>
      </c>
      <c r="K10835" s="29">
        <v>0.42249999999999999</v>
      </c>
      <c r="L10835" s="13">
        <v>8.9499999999999996E-2</v>
      </c>
      <c r="M10835" s="13">
        <v>0.153</v>
      </c>
      <c r="N10835" s="13">
        <v>0.18</v>
      </c>
      <c r="O10835" s="13">
        <v>0</v>
      </c>
      <c r="P10835" s="11" t="str">
        <f>LEFT(Tabela2[[#This Row],[Código]],3)</f>
        <v>961</v>
      </c>
    </row>
    <row r="10836" spans="2:16" ht="15" customHeight="1" x14ac:dyDescent="0.25">
      <c r="B10836" s="36" t="str">
        <f>LOOKUP(Tabela2[[#This Row],[RESUMO]],Tabela3[Grupo],Tabela3[Meus produtos])</f>
        <v>Não</v>
      </c>
      <c r="C10836" s="30" t="s">
        <v>10225</v>
      </c>
      <c r="D10836" t="s">
        <v>21238</v>
      </c>
      <c r="E10836" t="s">
        <v>11853</v>
      </c>
      <c r="F10836" s="30" t="s">
        <v>20828</v>
      </c>
      <c r="G10836">
        <v>18.7</v>
      </c>
      <c r="H10836">
        <v>12.35</v>
      </c>
      <c r="I10836">
        <v>18</v>
      </c>
      <c r="J10836">
        <v>0</v>
      </c>
      <c r="K10836" s="29">
        <v>0.49049999999999999</v>
      </c>
      <c r="L10836" s="13">
        <v>0.1235</v>
      </c>
      <c r="M10836" s="13">
        <v>0.187</v>
      </c>
      <c r="N10836" s="13">
        <v>0.18</v>
      </c>
      <c r="O10836" s="13">
        <v>0</v>
      </c>
      <c r="P10836" s="11" t="str">
        <f>LEFT(Tabela2[[#This Row],[Código]],3)</f>
        <v>961</v>
      </c>
    </row>
    <row r="10837" spans="2:16" ht="15" customHeight="1" x14ac:dyDescent="0.25">
      <c r="B10837" s="36" t="str">
        <f>LOOKUP(Tabela2[[#This Row],[RESUMO]],Tabela3[Grupo],Tabela3[Meus produtos])</f>
        <v>Não</v>
      </c>
      <c r="C10837" s="30" t="s">
        <v>10226</v>
      </c>
      <c r="D10837" t="s">
        <v>21238</v>
      </c>
      <c r="E10837" t="s">
        <v>11853</v>
      </c>
      <c r="F10837" s="30" t="s">
        <v>20829</v>
      </c>
      <c r="G10837">
        <v>18.7</v>
      </c>
      <c r="H10837">
        <v>12.35</v>
      </c>
      <c r="I10837">
        <v>18</v>
      </c>
      <c r="J10837">
        <v>0</v>
      </c>
      <c r="K10837" s="29">
        <v>0.49049999999999999</v>
      </c>
      <c r="L10837" s="13">
        <v>0.1235</v>
      </c>
      <c r="M10837" s="13">
        <v>0.187</v>
      </c>
      <c r="N10837" s="13">
        <v>0.18</v>
      </c>
      <c r="O10837" s="13">
        <v>0</v>
      </c>
      <c r="P10837" s="11" t="str">
        <f>LEFT(Tabela2[[#This Row],[Código]],3)</f>
        <v>961</v>
      </c>
    </row>
    <row r="10838" spans="2:16" ht="15" customHeight="1" x14ac:dyDescent="0.25">
      <c r="B10838" s="36" t="str">
        <f>LOOKUP(Tabela2[[#This Row],[RESUMO]],Tabela3[Grupo],Tabela3[Meus produtos])</f>
        <v>Não</v>
      </c>
      <c r="C10838" s="30" t="s">
        <v>10227</v>
      </c>
      <c r="D10838" t="s">
        <v>21238</v>
      </c>
      <c r="E10838" t="s">
        <v>11853</v>
      </c>
      <c r="F10838" s="30" t="s">
        <v>20830</v>
      </c>
      <c r="G10838">
        <v>18.7</v>
      </c>
      <c r="H10838">
        <v>12.35</v>
      </c>
      <c r="I10838">
        <v>18</v>
      </c>
      <c r="J10838">
        <v>0</v>
      </c>
      <c r="K10838" s="29">
        <v>0.49049999999999999</v>
      </c>
      <c r="L10838" s="13">
        <v>0.1235</v>
      </c>
      <c r="M10838" s="13">
        <v>0.187</v>
      </c>
      <c r="N10838" s="13">
        <v>0.18</v>
      </c>
      <c r="O10838" s="13">
        <v>0</v>
      </c>
      <c r="P10838" s="11" t="str">
        <f>LEFT(Tabela2[[#This Row],[Código]],3)</f>
        <v>961</v>
      </c>
    </row>
    <row r="10839" spans="2:16" ht="15" customHeight="1" x14ac:dyDescent="0.25">
      <c r="B10839" s="36" t="str">
        <f>LOOKUP(Tabela2[[#This Row],[RESUMO]],Tabela3[Grupo],Tabela3[Meus produtos])</f>
        <v>Não</v>
      </c>
      <c r="C10839" s="30" t="s">
        <v>10228</v>
      </c>
      <c r="D10839" t="s">
        <v>21238</v>
      </c>
      <c r="E10839" t="s">
        <v>11853</v>
      </c>
      <c r="F10839" s="30" t="s">
        <v>20831</v>
      </c>
      <c r="G10839">
        <v>18.7</v>
      </c>
      <c r="H10839">
        <v>12.35</v>
      </c>
      <c r="I10839">
        <v>18</v>
      </c>
      <c r="J10839">
        <v>0</v>
      </c>
      <c r="K10839" s="29">
        <v>0.49049999999999999</v>
      </c>
      <c r="L10839" s="13">
        <v>0.1235</v>
      </c>
      <c r="M10839" s="13">
        <v>0.187</v>
      </c>
      <c r="N10839" s="13">
        <v>0.18</v>
      </c>
      <c r="O10839" s="13">
        <v>0</v>
      </c>
      <c r="P10839" s="11" t="str">
        <f>LEFT(Tabela2[[#This Row],[Código]],3)</f>
        <v>961</v>
      </c>
    </row>
    <row r="10840" spans="2:16" ht="15" customHeight="1" x14ac:dyDescent="0.25">
      <c r="B10840" s="36" t="str">
        <f>LOOKUP(Tabela2[[#This Row],[RESUMO]],Tabela3[Grupo],Tabela3[Meus produtos])</f>
        <v>Não</v>
      </c>
      <c r="C10840" s="30" t="s">
        <v>10229</v>
      </c>
      <c r="D10840" t="s">
        <v>21238</v>
      </c>
      <c r="E10840" t="s">
        <v>11853</v>
      </c>
      <c r="F10840" s="30" t="s">
        <v>20832</v>
      </c>
      <c r="G10840">
        <v>17.13</v>
      </c>
      <c r="H10840">
        <v>10.78</v>
      </c>
      <c r="I10840">
        <v>25</v>
      </c>
      <c r="J10840">
        <v>0</v>
      </c>
      <c r="K10840" s="29">
        <v>0.5290999999999999</v>
      </c>
      <c r="L10840" s="13">
        <v>0.10779999999999999</v>
      </c>
      <c r="M10840" s="13">
        <v>0.17129999999999998</v>
      </c>
      <c r="N10840" s="13">
        <v>0.25</v>
      </c>
      <c r="O10840" s="13">
        <v>0</v>
      </c>
      <c r="P10840" s="11" t="str">
        <f>LEFT(Tabela2[[#This Row],[Código]],3)</f>
        <v>961</v>
      </c>
    </row>
    <row r="10841" spans="2:16" ht="15" customHeight="1" x14ac:dyDescent="0.25">
      <c r="B10841" s="36" t="str">
        <f>LOOKUP(Tabela2[[#This Row],[RESUMO]],Tabela3[Grupo],Tabela3[Meus produtos])</f>
        <v>Não</v>
      </c>
      <c r="C10841" s="30" t="s">
        <v>10230</v>
      </c>
      <c r="D10841" t="s">
        <v>21238</v>
      </c>
      <c r="E10841" t="s">
        <v>11853</v>
      </c>
      <c r="F10841" s="30" t="s">
        <v>20833</v>
      </c>
      <c r="G10841">
        <v>34.49</v>
      </c>
      <c r="H10841">
        <v>17.239999999999998</v>
      </c>
      <c r="I10841">
        <v>18</v>
      </c>
      <c r="J10841">
        <v>0</v>
      </c>
      <c r="K10841" s="29">
        <v>0.69730000000000003</v>
      </c>
      <c r="L10841" s="13">
        <v>0.1724</v>
      </c>
      <c r="M10841" s="13">
        <v>0.34490000000000004</v>
      </c>
      <c r="N10841" s="13">
        <v>0.18</v>
      </c>
      <c r="O10841" s="13">
        <v>0</v>
      </c>
      <c r="P10841" s="11" t="str">
        <f>LEFT(Tabela2[[#This Row],[Código]],3)</f>
        <v>961</v>
      </c>
    </row>
    <row r="10842" spans="2:16" ht="15" customHeight="1" x14ac:dyDescent="0.25">
      <c r="B10842" s="36" t="str">
        <f>LOOKUP(Tabela2[[#This Row],[RESUMO]],Tabela3[Grupo],Tabela3[Meus produtos])</f>
        <v>Não</v>
      </c>
      <c r="C10842" s="30" t="s">
        <v>10231</v>
      </c>
      <c r="D10842" t="s">
        <v>21238</v>
      </c>
      <c r="E10842" t="s">
        <v>11853</v>
      </c>
      <c r="F10842" s="30" t="s">
        <v>20834</v>
      </c>
      <c r="G10842">
        <v>34.49</v>
      </c>
      <c r="H10842">
        <v>17.239999999999998</v>
      </c>
      <c r="I10842">
        <v>18</v>
      </c>
      <c r="J10842">
        <v>0</v>
      </c>
      <c r="K10842" s="29">
        <v>0.69730000000000003</v>
      </c>
      <c r="L10842" s="13">
        <v>0.1724</v>
      </c>
      <c r="M10842" s="13">
        <v>0.34490000000000004</v>
      </c>
      <c r="N10842" s="13">
        <v>0.18</v>
      </c>
      <c r="O10842" s="13">
        <v>0</v>
      </c>
      <c r="P10842" s="11" t="str">
        <f>LEFT(Tabela2[[#This Row],[Código]],3)</f>
        <v>961</v>
      </c>
    </row>
    <row r="10843" spans="2:16" ht="15" customHeight="1" x14ac:dyDescent="0.25">
      <c r="B10843" s="36" t="str">
        <f>LOOKUP(Tabela2[[#This Row],[RESUMO]],Tabela3[Grupo],Tabela3[Meus produtos])</f>
        <v>Não</v>
      </c>
      <c r="C10843" s="30" t="s">
        <v>10232</v>
      </c>
      <c r="D10843" t="s">
        <v>21238</v>
      </c>
      <c r="E10843" t="s">
        <v>11853</v>
      </c>
      <c r="F10843" s="30" t="s">
        <v>20835</v>
      </c>
      <c r="G10843">
        <v>34.49</v>
      </c>
      <c r="H10843">
        <v>17.239999999999998</v>
      </c>
      <c r="I10843">
        <v>18</v>
      </c>
      <c r="J10843">
        <v>0</v>
      </c>
      <c r="K10843" s="29">
        <v>0.69730000000000003</v>
      </c>
      <c r="L10843" s="13">
        <v>0.1724</v>
      </c>
      <c r="M10843" s="13">
        <v>0.34490000000000004</v>
      </c>
      <c r="N10843" s="13">
        <v>0.18</v>
      </c>
      <c r="O10843" s="13">
        <v>0</v>
      </c>
      <c r="P10843" s="11" t="str">
        <f>LEFT(Tabela2[[#This Row],[Código]],3)</f>
        <v>961</v>
      </c>
    </row>
    <row r="10844" spans="2:16" ht="15" customHeight="1" x14ac:dyDescent="0.25">
      <c r="B10844" s="36" t="str">
        <f>LOOKUP(Tabela2[[#This Row],[RESUMO]],Tabela3[Grupo],Tabela3[Meus produtos])</f>
        <v>Não</v>
      </c>
      <c r="C10844" s="30" t="s">
        <v>10233</v>
      </c>
      <c r="D10844" t="s">
        <v>21238</v>
      </c>
      <c r="E10844" t="s">
        <v>11853</v>
      </c>
      <c r="F10844" s="30" t="s">
        <v>20836</v>
      </c>
      <c r="G10844">
        <v>15.3</v>
      </c>
      <c r="H10844">
        <v>8.9499999999999993</v>
      </c>
      <c r="I10844">
        <v>18</v>
      </c>
      <c r="J10844">
        <v>0</v>
      </c>
      <c r="K10844" s="29">
        <v>0.42249999999999999</v>
      </c>
      <c r="L10844" s="13">
        <v>8.9499999999999996E-2</v>
      </c>
      <c r="M10844" s="13">
        <v>0.153</v>
      </c>
      <c r="N10844" s="13">
        <v>0.18</v>
      </c>
      <c r="O10844" s="13">
        <v>0</v>
      </c>
      <c r="P10844" s="11" t="str">
        <f>LEFT(Tabela2[[#This Row],[Código]],3)</f>
        <v>961</v>
      </c>
    </row>
    <row r="10845" spans="2:16" ht="15" customHeight="1" x14ac:dyDescent="0.25">
      <c r="B10845" s="36" t="str">
        <f>LOOKUP(Tabela2[[#This Row],[RESUMO]],Tabela3[Grupo],Tabela3[Meus produtos])</f>
        <v>Não</v>
      </c>
      <c r="C10845" s="30" t="s">
        <v>10234</v>
      </c>
      <c r="D10845" t="s">
        <v>21238</v>
      </c>
      <c r="E10845" t="s">
        <v>11853</v>
      </c>
      <c r="F10845" s="30" t="s">
        <v>20837</v>
      </c>
      <c r="G10845">
        <v>21.45</v>
      </c>
      <c r="H10845">
        <v>4.2</v>
      </c>
      <c r="I10845">
        <v>18</v>
      </c>
      <c r="J10845">
        <v>0</v>
      </c>
      <c r="K10845" s="29">
        <v>0.4365</v>
      </c>
      <c r="L10845" s="13">
        <v>4.2000000000000003E-2</v>
      </c>
      <c r="M10845" s="13">
        <v>0.2145</v>
      </c>
      <c r="N10845" s="13">
        <v>0.18</v>
      </c>
      <c r="O10845" s="13">
        <v>0</v>
      </c>
      <c r="P10845" s="11" t="str">
        <f>LEFT(Tabela2[[#This Row],[Código]],3)</f>
        <v>961</v>
      </c>
    </row>
    <row r="10846" spans="2:16" ht="15" customHeight="1" x14ac:dyDescent="0.25">
      <c r="B10846" s="36" t="str">
        <f>LOOKUP(Tabela2[[#This Row],[RESUMO]],Tabela3[Grupo],Tabela3[Meus produtos])</f>
        <v>Não</v>
      </c>
      <c r="C10846" s="30" t="s">
        <v>10235</v>
      </c>
      <c r="D10846" t="s">
        <v>21238</v>
      </c>
      <c r="E10846" t="s">
        <v>11853</v>
      </c>
      <c r="F10846" s="30" t="s">
        <v>20838</v>
      </c>
      <c r="G10846">
        <v>14.27</v>
      </c>
      <c r="H10846">
        <v>7.92</v>
      </c>
      <c r="I10846">
        <v>18</v>
      </c>
      <c r="J10846">
        <v>0</v>
      </c>
      <c r="K10846" s="29">
        <v>0.40189999999999998</v>
      </c>
      <c r="L10846" s="13">
        <v>7.9199999999999993E-2</v>
      </c>
      <c r="M10846" s="13">
        <v>0.14269999999999999</v>
      </c>
      <c r="N10846" s="13">
        <v>0.18</v>
      </c>
      <c r="O10846" s="13">
        <v>0</v>
      </c>
      <c r="P10846" s="11" t="str">
        <f>LEFT(Tabela2[[#This Row],[Código]],3)</f>
        <v>961</v>
      </c>
    </row>
    <row r="10847" spans="2:16" ht="15" customHeight="1" x14ac:dyDescent="0.25">
      <c r="B10847" s="36" t="str">
        <f>LOOKUP(Tabela2[[#This Row],[RESUMO]],Tabela3[Grupo],Tabela3[Meus produtos])</f>
        <v>Não</v>
      </c>
      <c r="C10847" s="30" t="s">
        <v>10236</v>
      </c>
      <c r="D10847" t="s">
        <v>21238</v>
      </c>
      <c r="E10847" t="s">
        <v>11853</v>
      </c>
      <c r="F10847" s="30" t="s">
        <v>20839</v>
      </c>
      <c r="G10847">
        <v>13.85</v>
      </c>
      <c r="H10847">
        <v>7.92</v>
      </c>
      <c r="I10847">
        <v>18</v>
      </c>
      <c r="J10847">
        <v>0</v>
      </c>
      <c r="K10847" s="29">
        <v>0.39769999999999994</v>
      </c>
      <c r="L10847" s="13">
        <v>7.9199999999999993E-2</v>
      </c>
      <c r="M10847" s="13">
        <v>0.13849999999999998</v>
      </c>
      <c r="N10847" s="13">
        <v>0.18</v>
      </c>
      <c r="O10847" s="13">
        <v>0</v>
      </c>
      <c r="P10847" s="11" t="str">
        <f>LEFT(Tabela2[[#This Row],[Código]],3)</f>
        <v>961</v>
      </c>
    </row>
    <row r="10848" spans="2:16" ht="15" customHeight="1" x14ac:dyDescent="0.25">
      <c r="B10848" s="36" t="str">
        <f>LOOKUP(Tabela2[[#This Row],[RESUMO]],Tabela3[Grupo],Tabela3[Meus produtos])</f>
        <v>Não</v>
      </c>
      <c r="C10848" s="30" t="s">
        <v>10237</v>
      </c>
      <c r="D10848" t="s">
        <v>21238</v>
      </c>
      <c r="E10848" t="s">
        <v>11853</v>
      </c>
      <c r="F10848" s="30" t="s">
        <v>20840</v>
      </c>
      <c r="G10848">
        <v>14.9</v>
      </c>
      <c r="H10848">
        <v>8.5500000000000007</v>
      </c>
      <c r="I10848">
        <v>18</v>
      </c>
      <c r="J10848">
        <v>0</v>
      </c>
      <c r="K10848" s="29">
        <v>0.41449999999999998</v>
      </c>
      <c r="L10848" s="13">
        <v>8.5500000000000007E-2</v>
      </c>
      <c r="M10848" s="13">
        <v>0.14899999999999999</v>
      </c>
      <c r="N10848" s="13">
        <v>0.18</v>
      </c>
      <c r="O10848" s="13">
        <v>0</v>
      </c>
      <c r="P10848" s="11" t="str">
        <f>LEFT(Tabela2[[#This Row],[Código]],3)</f>
        <v>961</v>
      </c>
    </row>
    <row r="10849" spans="2:16" ht="15" customHeight="1" x14ac:dyDescent="0.25">
      <c r="B10849" s="36" t="str">
        <f>LOOKUP(Tabela2[[#This Row],[RESUMO]],Tabela3[Grupo],Tabela3[Meus produtos])</f>
        <v>Não</v>
      </c>
      <c r="C10849" s="30" t="s">
        <v>10238</v>
      </c>
      <c r="D10849" t="s">
        <v>21238</v>
      </c>
      <c r="E10849" t="s">
        <v>11853</v>
      </c>
      <c r="F10849" s="30" t="s">
        <v>20841</v>
      </c>
      <c r="G10849">
        <v>19.989999999999998</v>
      </c>
      <c r="H10849">
        <v>4.2</v>
      </c>
      <c r="I10849">
        <v>18</v>
      </c>
      <c r="J10849">
        <v>0</v>
      </c>
      <c r="K10849" s="29">
        <v>0.4219</v>
      </c>
      <c r="L10849" s="13">
        <v>4.2000000000000003E-2</v>
      </c>
      <c r="M10849" s="13">
        <v>0.19989999999999999</v>
      </c>
      <c r="N10849" s="13">
        <v>0.18</v>
      </c>
      <c r="O10849" s="13">
        <v>0</v>
      </c>
      <c r="P10849" s="11" t="str">
        <f>LEFT(Tabela2[[#This Row],[Código]],3)</f>
        <v>961</v>
      </c>
    </row>
    <row r="10850" spans="2:16" ht="15" customHeight="1" x14ac:dyDescent="0.25">
      <c r="B10850" s="36" t="str">
        <f>LOOKUP(Tabela2[[#This Row],[RESUMO]],Tabela3[Grupo],Tabela3[Meus produtos])</f>
        <v>Não</v>
      </c>
      <c r="C10850" s="30" t="s">
        <v>10238</v>
      </c>
      <c r="D10850" t="s">
        <v>124</v>
      </c>
      <c r="E10850" t="s">
        <v>11853</v>
      </c>
      <c r="F10850" s="30" t="s">
        <v>21618</v>
      </c>
      <c r="G10850">
        <v>24.75</v>
      </c>
      <c r="H10850">
        <v>8.9600000000000009</v>
      </c>
      <c r="I10850">
        <v>18</v>
      </c>
      <c r="J10850">
        <v>0</v>
      </c>
      <c r="K10850" s="29">
        <v>0.5171</v>
      </c>
      <c r="L10850" s="13">
        <v>8.9600000000000013E-2</v>
      </c>
      <c r="M10850" s="13">
        <v>0.2475</v>
      </c>
      <c r="N10850" s="13">
        <v>0.18</v>
      </c>
      <c r="O10850" s="13">
        <v>0</v>
      </c>
      <c r="P10850" s="11" t="str">
        <f>LEFT(Tabela2[[#This Row],[Código]],3)</f>
        <v>961</v>
      </c>
    </row>
    <row r="10851" spans="2:16" ht="15" customHeight="1" x14ac:dyDescent="0.25">
      <c r="B10851" s="36" t="str">
        <f>LOOKUP(Tabela2[[#This Row],[RESUMO]],Tabela3[Grupo],Tabela3[Meus produtos])</f>
        <v>Não</v>
      </c>
      <c r="C10851" s="30" t="s">
        <v>10238</v>
      </c>
      <c r="D10851" t="s">
        <v>127</v>
      </c>
      <c r="E10851" t="s">
        <v>11853</v>
      </c>
      <c r="F10851" s="30" t="s">
        <v>21619</v>
      </c>
      <c r="G10851">
        <v>33.03</v>
      </c>
      <c r="H10851">
        <v>17.239999999999998</v>
      </c>
      <c r="I10851">
        <v>18</v>
      </c>
      <c r="J10851">
        <v>0</v>
      </c>
      <c r="K10851" s="29">
        <v>0.68270000000000008</v>
      </c>
      <c r="L10851" s="13">
        <v>0.1724</v>
      </c>
      <c r="M10851" s="13">
        <v>0.33030000000000004</v>
      </c>
      <c r="N10851" s="13">
        <v>0.18</v>
      </c>
      <c r="O10851" s="13">
        <v>0</v>
      </c>
      <c r="P10851" s="11" t="str">
        <f>LEFT(Tabela2[[#This Row],[Código]],3)</f>
        <v>961</v>
      </c>
    </row>
    <row r="10852" spans="2:16" ht="15" customHeight="1" x14ac:dyDescent="0.25">
      <c r="B10852" s="36" t="str">
        <f>LOOKUP(Tabela2[[#This Row],[RESUMO]],Tabela3[Grupo],Tabela3[Meus produtos])</f>
        <v>Não</v>
      </c>
      <c r="C10852" s="30" t="s">
        <v>22500</v>
      </c>
      <c r="D10852" t="s">
        <v>21238</v>
      </c>
      <c r="E10852" t="s">
        <v>11853</v>
      </c>
      <c r="F10852" s="30" t="s">
        <v>22501</v>
      </c>
      <c r="G10852">
        <v>13.85</v>
      </c>
      <c r="H10852">
        <v>7.92</v>
      </c>
      <c r="I10852">
        <v>18</v>
      </c>
      <c r="J10852">
        <v>0</v>
      </c>
      <c r="K10852" s="29">
        <v>0.39769999999999994</v>
      </c>
      <c r="L10852" s="13">
        <v>7.9199999999999993E-2</v>
      </c>
      <c r="M10852" s="13">
        <v>0.13849999999999998</v>
      </c>
      <c r="N10852" s="13">
        <v>0.18</v>
      </c>
      <c r="O10852" s="13">
        <v>0</v>
      </c>
      <c r="P10852" s="11" t="str">
        <f>LEFT(Tabela2[[#This Row],[Código]],3)</f>
        <v>962</v>
      </c>
    </row>
    <row r="10853" spans="2:16" ht="15" customHeight="1" x14ac:dyDescent="0.25">
      <c r="B10853" s="36" t="str">
        <f>LOOKUP(Tabela2[[#This Row],[RESUMO]],Tabela3[Grupo],Tabela3[Meus produtos])</f>
        <v>Não</v>
      </c>
      <c r="C10853" s="30" t="s">
        <v>10239</v>
      </c>
      <c r="D10853" t="s">
        <v>21238</v>
      </c>
      <c r="E10853" t="s">
        <v>11853</v>
      </c>
      <c r="F10853" s="30" t="s">
        <v>20842</v>
      </c>
      <c r="G10853">
        <v>6.26</v>
      </c>
      <c r="H10853">
        <v>4.2</v>
      </c>
      <c r="I10853">
        <v>0</v>
      </c>
      <c r="J10853">
        <v>0</v>
      </c>
      <c r="K10853" s="29">
        <v>0.1046</v>
      </c>
      <c r="L10853" s="13">
        <v>4.2000000000000003E-2</v>
      </c>
      <c r="M10853" s="13">
        <v>6.2600000000000003E-2</v>
      </c>
      <c r="N10853" s="13">
        <v>0</v>
      </c>
      <c r="O10853" s="13">
        <v>0</v>
      </c>
      <c r="P10853" s="11" t="str">
        <f>LEFT(Tabela2[[#This Row],[Código]],3)</f>
        <v>970</v>
      </c>
    </row>
    <row r="10854" spans="2:16" ht="15" customHeight="1" x14ac:dyDescent="0.25">
      <c r="B10854" s="36" t="str">
        <f>LOOKUP(Tabela2[[#This Row],[RESUMO]],Tabela3[Grupo],Tabela3[Meus produtos])</f>
        <v>Não</v>
      </c>
      <c r="C10854" s="30" t="s">
        <v>10240</v>
      </c>
      <c r="D10854" t="s">
        <v>21238</v>
      </c>
      <c r="E10854" t="s">
        <v>11853</v>
      </c>
      <c r="F10854" s="30" t="s">
        <v>20843</v>
      </c>
      <c r="G10854">
        <v>6.26</v>
      </c>
      <c r="H10854">
        <v>4.2</v>
      </c>
      <c r="I10854">
        <v>0</v>
      </c>
      <c r="J10854">
        <v>0</v>
      </c>
      <c r="K10854" s="29">
        <v>0.1046</v>
      </c>
      <c r="L10854" s="13">
        <v>4.2000000000000003E-2</v>
      </c>
      <c r="M10854" s="13">
        <v>6.2600000000000003E-2</v>
      </c>
      <c r="N10854" s="13">
        <v>0</v>
      </c>
      <c r="O10854" s="13">
        <v>0</v>
      </c>
      <c r="P10854" s="11" t="str">
        <f>LEFT(Tabela2[[#This Row],[Código]],3)</f>
        <v>970</v>
      </c>
    </row>
    <row r="10855" spans="2:16" ht="15" customHeight="1" x14ac:dyDescent="0.25">
      <c r="B10855" s="36" t="str">
        <f>LOOKUP(Tabela2[[#This Row],[RESUMO]],Tabela3[Grupo],Tabela3[Meus produtos])</f>
        <v>Não</v>
      </c>
      <c r="C10855" s="30" t="s">
        <v>10240</v>
      </c>
      <c r="D10855" t="s">
        <v>124</v>
      </c>
      <c r="E10855" t="s">
        <v>11853</v>
      </c>
      <c r="F10855" s="30" t="s">
        <v>21620</v>
      </c>
      <c r="G10855">
        <v>6.26</v>
      </c>
      <c r="H10855">
        <v>4.2</v>
      </c>
      <c r="I10855">
        <v>0</v>
      </c>
      <c r="J10855">
        <v>0</v>
      </c>
      <c r="K10855" s="29">
        <v>0.1046</v>
      </c>
      <c r="L10855" s="13">
        <v>4.2000000000000003E-2</v>
      </c>
      <c r="M10855" s="13">
        <v>6.2600000000000003E-2</v>
      </c>
      <c r="N10855" s="13">
        <v>0</v>
      </c>
      <c r="O10855" s="13">
        <v>0</v>
      </c>
      <c r="P10855" s="11" t="str">
        <f>LEFT(Tabela2[[#This Row],[Código]],3)</f>
        <v>970</v>
      </c>
    </row>
    <row r="10856" spans="2:16" ht="15" customHeight="1" x14ac:dyDescent="0.25">
      <c r="B10856" s="36" t="str">
        <f>LOOKUP(Tabela2[[#This Row],[RESUMO]],Tabela3[Grupo],Tabela3[Meus produtos])</f>
        <v>Não</v>
      </c>
      <c r="C10856" s="30" t="s">
        <v>10241</v>
      </c>
      <c r="D10856" t="s">
        <v>21238</v>
      </c>
      <c r="E10856" t="s">
        <v>11853</v>
      </c>
      <c r="F10856" s="30" t="s">
        <v>20844</v>
      </c>
      <c r="G10856">
        <v>6.26</v>
      </c>
      <c r="H10856">
        <v>4.2</v>
      </c>
      <c r="I10856">
        <v>0</v>
      </c>
      <c r="J10856">
        <v>0</v>
      </c>
      <c r="K10856" s="29">
        <v>0.1046</v>
      </c>
      <c r="L10856" s="13">
        <v>4.2000000000000003E-2</v>
      </c>
      <c r="M10856" s="13">
        <v>6.2600000000000003E-2</v>
      </c>
      <c r="N10856" s="13">
        <v>0</v>
      </c>
      <c r="O10856" s="13">
        <v>0</v>
      </c>
      <c r="P10856" s="11" t="str">
        <f>LEFT(Tabela2[[#This Row],[Código]],3)</f>
        <v>970</v>
      </c>
    </row>
    <row r="10857" spans="2:16" ht="15" customHeight="1" x14ac:dyDescent="0.25">
      <c r="B10857" s="36" t="str">
        <f>LOOKUP(Tabela2[[#This Row],[RESUMO]],Tabela3[Grupo],Tabela3[Meus produtos])</f>
        <v>Não</v>
      </c>
      <c r="C10857" s="30" t="s">
        <v>10242</v>
      </c>
      <c r="D10857" t="s">
        <v>21238</v>
      </c>
      <c r="E10857" t="s">
        <v>11853</v>
      </c>
      <c r="F10857" s="30" t="s">
        <v>10243</v>
      </c>
      <c r="G10857">
        <v>6.26</v>
      </c>
      <c r="H10857">
        <v>4.2</v>
      </c>
      <c r="I10857">
        <v>0</v>
      </c>
      <c r="J10857">
        <v>0</v>
      </c>
      <c r="K10857" s="29">
        <v>0.1046</v>
      </c>
      <c r="L10857" s="13">
        <v>4.2000000000000003E-2</v>
      </c>
      <c r="M10857" s="13">
        <v>6.2600000000000003E-2</v>
      </c>
      <c r="N10857" s="13">
        <v>0</v>
      </c>
      <c r="O10857" s="13">
        <v>0</v>
      </c>
      <c r="P10857" s="11" t="str">
        <f>LEFT(Tabela2[[#This Row],[Código]],3)</f>
        <v>970</v>
      </c>
    </row>
    <row r="10858" spans="2:16" ht="15" customHeight="1" x14ac:dyDescent="0.25">
      <c r="B10858" s="36" t="str">
        <f>LOOKUP(Tabela2[[#This Row],[RESUMO]],Tabela3[Grupo],Tabela3[Meus produtos])</f>
        <v>Não</v>
      </c>
      <c r="C10858" s="30" t="s">
        <v>10244</v>
      </c>
      <c r="D10858" t="s">
        <v>21238</v>
      </c>
      <c r="E10858" t="s">
        <v>11853</v>
      </c>
      <c r="F10858" s="30" t="s">
        <v>20845</v>
      </c>
      <c r="G10858">
        <v>6.26</v>
      </c>
      <c r="H10858">
        <v>4.2</v>
      </c>
      <c r="I10858">
        <v>0</v>
      </c>
      <c r="J10858">
        <v>0</v>
      </c>
      <c r="K10858" s="29">
        <v>0.1046</v>
      </c>
      <c r="L10858" s="13">
        <v>4.2000000000000003E-2</v>
      </c>
      <c r="M10858" s="13">
        <v>6.2600000000000003E-2</v>
      </c>
      <c r="N10858" s="13">
        <v>0</v>
      </c>
      <c r="O10858" s="13">
        <v>0</v>
      </c>
      <c r="P10858" s="11" t="str">
        <f>LEFT(Tabela2[[#This Row],[Código]],3)</f>
        <v>970</v>
      </c>
    </row>
    <row r="10859" spans="2:16" ht="15" customHeight="1" x14ac:dyDescent="0.25">
      <c r="B10859" s="36" t="str">
        <f>LOOKUP(Tabela2[[#This Row],[RESUMO]],Tabela3[Grupo],Tabela3[Meus produtos])</f>
        <v>Não</v>
      </c>
      <c r="C10859" s="30" t="s">
        <v>10245</v>
      </c>
      <c r="D10859" t="s">
        <v>21238</v>
      </c>
      <c r="E10859" t="s">
        <v>11853</v>
      </c>
      <c r="F10859" s="30" t="s">
        <v>10246</v>
      </c>
      <c r="G10859">
        <v>6.26</v>
      </c>
      <c r="H10859">
        <v>4.2</v>
      </c>
      <c r="I10859">
        <v>0</v>
      </c>
      <c r="J10859">
        <v>0</v>
      </c>
      <c r="K10859" s="29">
        <v>0.1046</v>
      </c>
      <c r="L10859" s="13">
        <v>4.2000000000000003E-2</v>
      </c>
      <c r="M10859" s="13">
        <v>6.2600000000000003E-2</v>
      </c>
      <c r="N10859" s="13">
        <v>0</v>
      </c>
      <c r="O10859" s="13">
        <v>0</v>
      </c>
      <c r="P10859" s="11" t="str">
        <f>LEFT(Tabela2[[#This Row],[Código]],3)</f>
        <v>970</v>
      </c>
    </row>
    <row r="10860" spans="2:16" ht="15" customHeight="1" x14ac:dyDescent="0.25">
      <c r="B10860" s="36" t="str">
        <f>LOOKUP(Tabela2[[#This Row],[RESUMO]],Tabela3[Grupo],Tabela3[Meus produtos])</f>
        <v>Não</v>
      </c>
      <c r="C10860" s="30" t="s">
        <v>10247</v>
      </c>
      <c r="D10860" t="s">
        <v>21238</v>
      </c>
      <c r="E10860" t="s">
        <v>11853</v>
      </c>
      <c r="F10860" s="30" t="s">
        <v>20846</v>
      </c>
      <c r="G10860">
        <v>6.26</v>
      </c>
      <c r="H10860">
        <v>4.2</v>
      </c>
      <c r="I10860">
        <v>0</v>
      </c>
      <c r="J10860">
        <v>0</v>
      </c>
      <c r="K10860" s="29">
        <v>0.1046</v>
      </c>
      <c r="L10860" s="13">
        <v>4.2000000000000003E-2</v>
      </c>
      <c r="M10860" s="13">
        <v>6.2600000000000003E-2</v>
      </c>
      <c r="N10860" s="13">
        <v>0</v>
      </c>
      <c r="O10860" s="13">
        <v>0</v>
      </c>
      <c r="P10860" s="11" t="str">
        <f>LEFT(Tabela2[[#This Row],[Código]],3)</f>
        <v>970</v>
      </c>
    </row>
    <row r="10861" spans="2:16" ht="15" customHeight="1" x14ac:dyDescent="0.25">
      <c r="B10861" s="36" t="str">
        <f>VLOOKUP(Tabela2[[#This Row],[Código]],Tabela4[[Código NBS/LC116]:[Meus serviços]],3,0)</f>
        <v>Não</v>
      </c>
      <c r="C10861" s="30" t="s">
        <v>10248</v>
      </c>
      <c r="D10861" t="s">
        <v>21238</v>
      </c>
      <c r="E10861" t="s">
        <v>11854</v>
      </c>
      <c r="F10861" s="30" t="s">
        <v>10249</v>
      </c>
      <c r="G10861">
        <v>15.45</v>
      </c>
      <c r="H10861">
        <v>13.45</v>
      </c>
      <c r="I10861">
        <v>0</v>
      </c>
      <c r="J10861">
        <v>4.33</v>
      </c>
      <c r="K10861" s="29">
        <v>0.33229999999999998</v>
      </c>
      <c r="L10861" s="13">
        <v>0.13449999999999998</v>
      </c>
      <c r="M10861" s="13">
        <v>0.1545</v>
      </c>
      <c r="N10861" s="13">
        <v>0</v>
      </c>
      <c r="O10861" s="13">
        <v>4.3299999999999998E-2</v>
      </c>
      <c r="P10861" s="11" t="str">
        <f>LEFT(Tabela2[[#This Row],[Código]],3)</f>
        <v>101</v>
      </c>
    </row>
    <row r="10862" spans="2:16" ht="15" customHeight="1" x14ac:dyDescent="0.25">
      <c r="B10862" s="36" t="str">
        <f>VLOOKUP(Tabela2[[#This Row],[Código]],Tabela4[[Código NBS/LC116]:[Meus serviços]],3,0)</f>
        <v>Não</v>
      </c>
      <c r="C10862" s="30" t="s">
        <v>10250</v>
      </c>
      <c r="D10862" t="s">
        <v>21238</v>
      </c>
      <c r="E10862" t="s">
        <v>11854</v>
      </c>
      <c r="F10862" s="30" t="s">
        <v>10251</v>
      </c>
      <c r="G10862">
        <v>15.45</v>
      </c>
      <c r="H10862">
        <v>13.45</v>
      </c>
      <c r="I10862">
        <v>0</v>
      </c>
      <c r="J10862">
        <v>4.33</v>
      </c>
      <c r="K10862" s="29">
        <v>0.33229999999999998</v>
      </c>
      <c r="L10862" s="13">
        <v>0.13449999999999998</v>
      </c>
      <c r="M10862" s="13">
        <v>0.1545</v>
      </c>
      <c r="N10862" s="13">
        <v>0</v>
      </c>
      <c r="O10862" s="13">
        <v>4.3299999999999998E-2</v>
      </c>
      <c r="P10862" s="11" t="str">
        <f>LEFT(Tabela2[[#This Row],[Código]],3)</f>
        <v>101</v>
      </c>
    </row>
    <row r="10863" spans="2:16" ht="15" customHeight="1" x14ac:dyDescent="0.25">
      <c r="B10863" s="36" t="str">
        <f>VLOOKUP(Tabela2[[#This Row],[Código]],Tabela4[[Código NBS/LC116]:[Meus serviços]],3,0)</f>
        <v>Não</v>
      </c>
      <c r="C10863" s="30" t="s">
        <v>10252</v>
      </c>
      <c r="D10863" t="s">
        <v>21238</v>
      </c>
      <c r="E10863" t="s">
        <v>11854</v>
      </c>
      <c r="F10863" s="30" t="s">
        <v>10253</v>
      </c>
      <c r="G10863">
        <v>15.45</v>
      </c>
      <c r="H10863">
        <v>13.45</v>
      </c>
      <c r="I10863">
        <v>0</v>
      </c>
      <c r="J10863">
        <v>4.33</v>
      </c>
      <c r="K10863" s="29">
        <v>0.33229999999999998</v>
      </c>
      <c r="L10863" s="13">
        <v>0.13449999999999998</v>
      </c>
      <c r="M10863" s="13">
        <v>0.1545</v>
      </c>
      <c r="N10863" s="13">
        <v>0</v>
      </c>
      <c r="O10863" s="13">
        <v>4.3299999999999998E-2</v>
      </c>
      <c r="P10863" s="11" t="str">
        <f>LEFT(Tabela2[[#This Row],[Código]],3)</f>
        <v>101</v>
      </c>
    </row>
    <row r="10864" spans="2:16" ht="15" customHeight="1" x14ac:dyDescent="0.25">
      <c r="B10864" s="36" t="str">
        <f>VLOOKUP(Tabela2[[#This Row],[Código]],Tabela4[[Código NBS/LC116]:[Meus serviços]],3,0)</f>
        <v>Não</v>
      </c>
      <c r="C10864" s="30" t="s">
        <v>10254</v>
      </c>
      <c r="D10864" t="s">
        <v>21238</v>
      </c>
      <c r="E10864" t="s">
        <v>11854</v>
      </c>
      <c r="F10864" s="30" t="s">
        <v>10255</v>
      </c>
      <c r="G10864">
        <v>15.45</v>
      </c>
      <c r="H10864">
        <v>13.45</v>
      </c>
      <c r="I10864">
        <v>0</v>
      </c>
      <c r="J10864">
        <v>4.33</v>
      </c>
      <c r="K10864" s="29">
        <v>0.33229999999999998</v>
      </c>
      <c r="L10864" s="13">
        <v>0.13449999999999998</v>
      </c>
      <c r="M10864" s="13">
        <v>0.1545</v>
      </c>
      <c r="N10864" s="13">
        <v>0</v>
      </c>
      <c r="O10864" s="13">
        <v>4.3299999999999998E-2</v>
      </c>
      <c r="P10864" s="11" t="str">
        <f>LEFT(Tabela2[[#This Row],[Código]],3)</f>
        <v>101</v>
      </c>
    </row>
    <row r="10865" spans="2:16" ht="15" customHeight="1" x14ac:dyDescent="0.25">
      <c r="B10865" s="36" t="str">
        <f>VLOOKUP(Tabela2[[#This Row],[Código]],Tabela4[[Código NBS/LC116]:[Meus serviços]],3,0)</f>
        <v>Não</v>
      </c>
      <c r="C10865" s="30" t="s">
        <v>10256</v>
      </c>
      <c r="D10865" t="s">
        <v>21238</v>
      </c>
      <c r="E10865" t="s">
        <v>11854</v>
      </c>
      <c r="F10865" s="30" t="s">
        <v>10257</v>
      </c>
      <c r="G10865">
        <v>15.45</v>
      </c>
      <c r="H10865">
        <v>13.45</v>
      </c>
      <c r="I10865">
        <v>0</v>
      </c>
      <c r="J10865">
        <v>4.2</v>
      </c>
      <c r="K10865" s="29">
        <v>0.33099999999999996</v>
      </c>
      <c r="L10865" s="13">
        <v>0.13449999999999998</v>
      </c>
      <c r="M10865" s="13">
        <v>0.1545</v>
      </c>
      <c r="N10865" s="13">
        <v>0</v>
      </c>
      <c r="O10865" s="13">
        <v>4.2000000000000003E-2</v>
      </c>
      <c r="P10865" s="11" t="str">
        <f>LEFT(Tabela2[[#This Row],[Código]],3)</f>
        <v>101</v>
      </c>
    </row>
    <row r="10866" spans="2:16" ht="15" customHeight="1" x14ac:dyDescent="0.25">
      <c r="B10866" s="36" t="str">
        <f>VLOOKUP(Tabela2[[#This Row],[Código]],Tabela4[[Código NBS/LC116]:[Meus serviços]],3,0)</f>
        <v>Não</v>
      </c>
      <c r="C10866" s="30" t="s">
        <v>10258</v>
      </c>
      <c r="D10866" t="s">
        <v>21238</v>
      </c>
      <c r="E10866" t="s">
        <v>11854</v>
      </c>
      <c r="F10866" s="30" t="s">
        <v>20847</v>
      </c>
      <c r="G10866">
        <v>15.45</v>
      </c>
      <c r="H10866">
        <v>13.45</v>
      </c>
      <c r="I10866">
        <v>0</v>
      </c>
      <c r="J10866">
        <v>4.29</v>
      </c>
      <c r="K10866" s="29">
        <v>0.33189999999999997</v>
      </c>
      <c r="L10866" s="13">
        <v>0.13449999999999998</v>
      </c>
      <c r="M10866" s="13">
        <v>0.1545</v>
      </c>
      <c r="N10866" s="13">
        <v>0</v>
      </c>
      <c r="O10866" s="13">
        <v>4.2900000000000001E-2</v>
      </c>
      <c r="P10866" s="11" t="str">
        <f>LEFT(Tabela2[[#This Row],[Código]],3)</f>
        <v>101</v>
      </c>
    </row>
    <row r="10867" spans="2:16" ht="15" customHeight="1" x14ac:dyDescent="0.25">
      <c r="B10867" s="36" t="str">
        <f>VLOOKUP(Tabela2[[#This Row],[Código]],Tabela4[[Código NBS/LC116]:[Meus serviços]],3,0)</f>
        <v>Não</v>
      </c>
      <c r="C10867" s="30" t="s">
        <v>10259</v>
      </c>
      <c r="D10867" t="s">
        <v>21238</v>
      </c>
      <c r="E10867" t="s">
        <v>11854</v>
      </c>
      <c r="F10867" s="30" t="s">
        <v>20848</v>
      </c>
      <c r="G10867">
        <v>15.45</v>
      </c>
      <c r="H10867">
        <v>13.45</v>
      </c>
      <c r="I10867">
        <v>0</v>
      </c>
      <c r="J10867">
        <v>4.29</v>
      </c>
      <c r="K10867" s="29">
        <v>0.33189999999999997</v>
      </c>
      <c r="L10867" s="13">
        <v>0.13449999999999998</v>
      </c>
      <c r="M10867" s="13">
        <v>0.1545</v>
      </c>
      <c r="N10867" s="13">
        <v>0</v>
      </c>
      <c r="O10867" s="13">
        <v>4.2900000000000001E-2</v>
      </c>
      <c r="P10867" s="11" t="str">
        <f>LEFT(Tabela2[[#This Row],[Código]],3)</f>
        <v>101</v>
      </c>
    </row>
    <row r="10868" spans="2:16" ht="15" customHeight="1" x14ac:dyDescent="0.25">
      <c r="B10868" s="36" t="str">
        <f>VLOOKUP(Tabela2[[#This Row],[Código]],Tabela4[[Código NBS/LC116]:[Meus serviços]],3,0)</f>
        <v>Não</v>
      </c>
      <c r="C10868" s="30" t="s">
        <v>10260</v>
      </c>
      <c r="D10868" t="s">
        <v>21238</v>
      </c>
      <c r="E10868" t="s">
        <v>11854</v>
      </c>
      <c r="F10868" s="30" t="s">
        <v>10261</v>
      </c>
      <c r="G10868">
        <v>15.45</v>
      </c>
      <c r="H10868">
        <v>13.45</v>
      </c>
      <c r="I10868">
        <v>0</v>
      </c>
      <c r="J10868">
        <v>4.29</v>
      </c>
      <c r="K10868" s="29">
        <v>0.33189999999999997</v>
      </c>
      <c r="L10868" s="13">
        <v>0.13449999999999998</v>
      </c>
      <c r="M10868" s="13">
        <v>0.1545</v>
      </c>
      <c r="N10868" s="13">
        <v>0</v>
      </c>
      <c r="O10868" s="13">
        <v>4.2900000000000001E-2</v>
      </c>
      <c r="P10868" s="11" t="str">
        <f>LEFT(Tabela2[[#This Row],[Código]],3)</f>
        <v>101</v>
      </c>
    </row>
    <row r="10869" spans="2:16" ht="15" customHeight="1" x14ac:dyDescent="0.25">
      <c r="B10869" s="36" t="str">
        <f>VLOOKUP(Tabela2[[#This Row],[Código]],Tabela4[[Código NBS/LC116]:[Meus serviços]],3,0)</f>
        <v>Não</v>
      </c>
      <c r="C10869" s="30" t="s">
        <v>10262</v>
      </c>
      <c r="D10869" t="s">
        <v>21238</v>
      </c>
      <c r="E10869" t="s">
        <v>11854</v>
      </c>
      <c r="F10869" s="30" t="s">
        <v>10263</v>
      </c>
      <c r="G10869">
        <v>15.45</v>
      </c>
      <c r="H10869">
        <v>13.45</v>
      </c>
      <c r="I10869">
        <v>0</v>
      </c>
      <c r="J10869">
        <v>4.29</v>
      </c>
      <c r="K10869" s="29">
        <v>0.33189999999999997</v>
      </c>
      <c r="L10869" s="13">
        <v>0.13449999999999998</v>
      </c>
      <c r="M10869" s="13">
        <v>0.1545</v>
      </c>
      <c r="N10869" s="13">
        <v>0</v>
      </c>
      <c r="O10869" s="13">
        <v>4.2900000000000001E-2</v>
      </c>
      <c r="P10869" s="11" t="str">
        <f>LEFT(Tabela2[[#This Row],[Código]],3)</f>
        <v>101</v>
      </c>
    </row>
    <row r="10870" spans="2:16" ht="15" customHeight="1" x14ac:dyDescent="0.25">
      <c r="B10870" s="36" t="str">
        <f>VLOOKUP(Tabela2[[#This Row],[Código]],Tabela4[[Código NBS/LC116]:[Meus serviços]],3,0)</f>
        <v>Não</v>
      </c>
      <c r="C10870" s="30" t="s">
        <v>10264</v>
      </c>
      <c r="D10870" t="s">
        <v>21238</v>
      </c>
      <c r="E10870" t="s">
        <v>11854</v>
      </c>
      <c r="F10870" s="30" t="s">
        <v>10265</v>
      </c>
      <c r="G10870">
        <v>15.45</v>
      </c>
      <c r="H10870">
        <v>13.45</v>
      </c>
      <c r="I10870">
        <v>0</v>
      </c>
      <c r="J10870">
        <v>4.33</v>
      </c>
      <c r="K10870" s="29">
        <v>0.33229999999999998</v>
      </c>
      <c r="L10870" s="13">
        <v>0.13449999999999998</v>
      </c>
      <c r="M10870" s="13">
        <v>0.1545</v>
      </c>
      <c r="N10870" s="13">
        <v>0</v>
      </c>
      <c r="O10870" s="13">
        <v>4.3299999999999998E-2</v>
      </c>
      <c r="P10870" s="11" t="str">
        <f>LEFT(Tabela2[[#This Row],[Código]],3)</f>
        <v>101</v>
      </c>
    </row>
    <row r="10871" spans="2:16" ht="15" customHeight="1" x14ac:dyDescent="0.25">
      <c r="B10871" s="36" t="str">
        <f>VLOOKUP(Tabela2[[#This Row],[Código]],Tabela4[[Código NBS/LC116]:[Meus serviços]],3,0)</f>
        <v>Não</v>
      </c>
      <c r="C10871" s="30" t="s">
        <v>10266</v>
      </c>
      <c r="D10871" t="s">
        <v>21238</v>
      </c>
      <c r="E10871" t="s">
        <v>11854</v>
      </c>
      <c r="F10871" s="30" t="s">
        <v>10267</v>
      </c>
      <c r="G10871">
        <v>15.45</v>
      </c>
      <c r="H10871">
        <v>13.45</v>
      </c>
      <c r="I10871">
        <v>0</v>
      </c>
      <c r="J10871">
        <v>4.29</v>
      </c>
      <c r="K10871" s="29">
        <v>0.33189999999999997</v>
      </c>
      <c r="L10871" s="13">
        <v>0.13449999999999998</v>
      </c>
      <c r="M10871" s="13">
        <v>0.1545</v>
      </c>
      <c r="N10871" s="13">
        <v>0</v>
      </c>
      <c r="O10871" s="13">
        <v>4.2900000000000001E-2</v>
      </c>
      <c r="P10871" s="11" t="str">
        <f>LEFT(Tabela2[[#This Row],[Código]],3)</f>
        <v>101</v>
      </c>
    </row>
    <row r="10872" spans="2:16" ht="15" customHeight="1" x14ac:dyDescent="0.25">
      <c r="B10872" s="36" t="str">
        <f>VLOOKUP(Tabela2[[#This Row],[Código]],Tabela4[[Código NBS/LC116]:[Meus serviços]],3,0)</f>
        <v>Não</v>
      </c>
      <c r="C10872" s="30" t="s">
        <v>10268</v>
      </c>
      <c r="D10872" t="s">
        <v>21238</v>
      </c>
      <c r="E10872" t="s">
        <v>11854</v>
      </c>
      <c r="F10872" s="30" t="s">
        <v>10269</v>
      </c>
      <c r="G10872">
        <v>15.45</v>
      </c>
      <c r="H10872">
        <v>13.45</v>
      </c>
      <c r="I10872">
        <v>0</v>
      </c>
      <c r="J10872">
        <v>4.29</v>
      </c>
      <c r="K10872" s="29">
        <v>0.33189999999999997</v>
      </c>
      <c r="L10872" s="13">
        <v>0.13449999999999998</v>
      </c>
      <c r="M10872" s="13">
        <v>0.1545</v>
      </c>
      <c r="N10872" s="13">
        <v>0</v>
      </c>
      <c r="O10872" s="13">
        <v>4.2900000000000001E-2</v>
      </c>
      <c r="P10872" s="11" t="str">
        <f>LEFT(Tabela2[[#This Row],[Código]],3)</f>
        <v>101</v>
      </c>
    </row>
    <row r="10873" spans="2:16" ht="15" customHeight="1" x14ac:dyDescent="0.25">
      <c r="B10873" s="36" t="str">
        <f>VLOOKUP(Tabela2[[#This Row],[Código]],Tabela4[[Código NBS/LC116]:[Meus serviços]],3,0)</f>
        <v>Não</v>
      </c>
      <c r="C10873" s="30" t="s">
        <v>10270</v>
      </c>
      <c r="D10873" t="s">
        <v>21238</v>
      </c>
      <c r="E10873" t="s">
        <v>11854</v>
      </c>
      <c r="F10873" s="30" t="s">
        <v>10271</v>
      </c>
      <c r="G10873">
        <v>15.45</v>
      </c>
      <c r="H10873">
        <v>13.45</v>
      </c>
      <c r="I10873">
        <v>0</v>
      </c>
      <c r="J10873">
        <v>4.29</v>
      </c>
      <c r="K10873" s="29">
        <v>0.33189999999999997</v>
      </c>
      <c r="L10873" s="13">
        <v>0.13449999999999998</v>
      </c>
      <c r="M10873" s="13">
        <v>0.1545</v>
      </c>
      <c r="N10873" s="13">
        <v>0</v>
      </c>
      <c r="O10873" s="13">
        <v>4.2900000000000001E-2</v>
      </c>
      <c r="P10873" s="11" t="str">
        <f>LEFT(Tabela2[[#This Row],[Código]],3)</f>
        <v>101</v>
      </c>
    </row>
    <row r="10874" spans="2:16" ht="15" customHeight="1" x14ac:dyDescent="0.25">
      <c r="B10874" s="36" t="str">
        <f>VLOOKUP(Tabela2[[#This Row],[Código]],Tabela4[[Código NBS/LC116]:[Meus serviços]],3,0)</f>
        <v>Não</v>
      </c>
      <c r="C10874" s="30" t="s">
        <v>10272</v>
      </c>
      <c r="D10874" t="s">
        <v>21238</v>
      </c>
      <c r="E10874" t="s">
        <v>11854</v>
      </c>
      <c r="F10874" s="30" t="s">
        <v>10273</v>
      </c>
      <c r="G10874">
        <v>15.45</v>
      </c>
      <c r="H10874">
        <v>13.45</v>
      </c>
      <c r="I10874">
        <v>0</v>
      </c>
      <c r="J10874">
        <v>4.29</v>
      </c>
      <c r="K10874" s="29">
        <v>0.33189999999999997</v>
      </c>
      <c r="L10874" s="13">
        <v>0.13449999999999998</v>
      </c>
      <c r="M10874" s="13">
        <v>0.1545</v>
      </c>
      <c r="N10874" s="13">
        <v>0</v>
      </c>
      <c r="O10874" s="13">
        <v>4.2900000000000001E-2</v>
      </c>
      <c r="P10874" s="11" t="str">
        <f>LEFT(Tabela2[[#This Row],[Código]],3)</f>
        <v>101</v>
      </c>
    </row>
    <row r="10875" spans="2:16" ht="15" customHeight="1" x14ac:dyDescent="0.25">
      <c r="B10875" s="36" t="str">
        <f>VLOOKUP(Tabela2[[#This Row],[Código]],Tabela4[[Código NBS/LC116]:[Meus serviços]],3,0)</f>
        <v>Não</v>
      </c>
      <c r="C10875" s="30" t="s">
        <v>10274</v>
      </c>
      <c r="D10875" t="s">
        <v>21238</v>
      </c>
      <c r="E10875" t="s">
        <v>11854</v>
      </c>
      <c r="F10875" s="30" t="s">
        <v>10275</v>
      </c>
      <c r="G10875">
        <v>15.45</v>
      </c>
      <c r="H10875">
        <v>13.45</v>
      </c>
      <c r="I10875">
        <v>0</v>
      </c>
      <c r="J10875">
        <v>4.1900000000000004</v>
      </c>
      <c r="K10875" s="29">
        <v>0.33089999999999997</v>
      </c>
      <c r="L10875" s="13">
        <v>0.13449999999999998</v>
      </c>
      <c r="M10875" s="13">
        <v>0.1545</v>
      </c>
      <c r="N10875" s="13">
        <v>0</v>
      </c>
      <c r="O10875" s="13">
        <v>4.1900000000000007E-2</v>
      </c>
      <c r="P10875" s="11" t="str">
        <f>LEFT(Tabela2[[#This Row],[Código]],3)</f>
        <v>101</v>
      </c>
    </row>
    <row r="10876" spans="2:16" ht="15" customHeight="1" x14ac:dyDescent="0.25">
      <c r="B10876" s="36" t="str">
        <f>VLOOKUP(Tabela2[[#This Row],[Código]],Tabela4[[Código NBS/LC116]:[Meus serviços]],3,0)</f>
        <v>Não</v>
      </c>
      <c r="C10876" s="30" t="s">
        <v>10276</v>
      </c>
      <c r="D10876" t="s">
        <v>21238</v>
      </c>
      <c r="E10876" t="s">
        <v>11854</v>
      </c>
      <c r="F10876" s="30" t="s">
        <v>10277</v>
      </c>
      <c r="G10876">
        <v>15.45</v>
      </c>
      <c r="H10876">
        <v>13.45</v>
      </c>
      <c r="I10876">
        <v>0</v>
      </c>
      <c r="J10876">
        <v>4.1900000000000004</v>
      </c>
      <c r="K10876" s="29">
        <v>0.33089999999999997</v>
      </c>
      <c r="L10876" s="13">
        <v>0.13449999999999998</v>
      </c>
      <c r="M10876" s="13">
        <v>0.1545</v>
      </c>
      <c r="N10876" s="13">
        <v>0</v>
      </c>
      <c r="O10876" s="13">
        <v>4.1900000000000007E-2</v>
      </c>
      <c r="P10876" s="11" t="str">
        <f>LEFT(Tabela2[[#This Row],[Código]],3)</f>
        <v>101</v>
      </c>
    </row>
    <row r="10877" spans="2:16" ht="15" customHeight="1" x14ac:dyDescent="0.25">
      <c r="B10877" s="36" t="str">
        <f>VLOOKUP(Tabela2[[#This Row],[Código]],Tabela4[[Código NBS/LC116]:[Meus serviços]],3,0)</f>
        <v>Não</v>
      </c>
      <c r="C10877" s="30" t="s">
        <v>10278</v>
      </c>
      <c r="D10877" t="s">
        <v>21238</v>
      </c>
      <c r="E10877" t="s">
        <v>11854</v>
      </c>
      <c r="F10877" s="30" t="s">
        <v>10279</v>
      </c>
      <c r="G10877">
        <v>15.45</v>
      </c>
      <c r="H10877">
        <v>13.45</v>
      </c>
      <c r="I10877">
        <v>0</v>
      </c>
      <c r="J10877">
        <v>4.1900000000000004</v>
      </c>
      <c r="K10877" s="29">
        <v>0.33089999999999997</v>
      </c>
      <c r="L10877" s="13">
        <v>0.13449999999999998</v>
      </c>
      <c r="M10877" s="13">
        <v>0.1545</v>
      </c>
      <c r="N10877" s="13">
        <v>0</v>
      </c>
      <c r="O10877" s="13">
        <v>4.1900000000000007E-2</v>
      </c>
      <c r="P10877" s="11" t="str">
        <f>LEFT(Tabela2[[#This Row],[Código]],3)</f>
        <v>101</v>
      </c>
    </row>
    <row r="10878" spans="2:16" ht="15" customHeight="1" x14ac:dyDescent="0.25">
      <c r="B10878" s="36" t="str">
        <f>VLOOKUP(Tabela2[[#This Row],[Código]],Tabela4[[Código NBS/LC116]:[Meus serviços]],3,0)</f>
        <v>Não</v>
      </c>
      <c r="C10878" s="30" t="s">
        <v>10280</v>
      </c>
      <c r="D10878" t="s">
        <v>21238</v>
      </c>
      <c r="E10878" t="s">
        <v>11854</v>
      </c>
      <c r="F10878" s="30" t="s">
        <v>20849</v>
      </c>
      <c r="G10878">
        <v>15.45</v>
      </c>
      <c r="H10878">
        <v>13.45</v>
      </c>
      <c r="I10878">
        <v>0</v>
      </c>
      <c r="J10878">
        <v>4.33</v>
      </c>
      <c r="K10878" s="29">
        <v>0.33229999999999998</v>
      </c>
      <c r="L10878" s="13">
        <v>0.13449999999999998</v>
      </c>
      <c r="M10878" s="13">
        <v>0.1545</v>
      </c>
      <c r="N10878" s="13">
        <v>0</v>
      </c>
      <c r="O10878" s="13">
        <v>4.3299999999999998E-2</v>
      </c>
      <c r="P10878" s="11" t="str">
        <f>LEFT(Tabela2[[#This Row],[Código]],3)</f>
        <v>101</v>
      </c>
    </row>
    <row r="10879" spans="2:16" ht="15" customHeight="1" x14ac:dyDescent="0.25">
      <c r="B10879" s="36" t="str">
        <f>VLOOKUP(Tabela2[[#This Row],[Código]],Tabela4[[Código NBS/LC116]:[Meus serviços]],3,0)</f>
        <v>Não</v>
      </c>
      <c r="C10879" s="30" t="s">
        <v>10281</v>
      </c>
      <c r="D10879" t="s">
        <v>21238</v>
      </c>
      <c r="E10879" t="s">
        <v>11854</v>
      </c>
      <c r="F10879" s="30" t="s">
        <v>10282</v>
      </c>
      <c r="G10879">
        <v>15.45</v>
      </c>
      <c r="H10879">
        <v>13.45</v>
      </c>
      <c r="I10879">
        <v>0</v>
      </c>
      <c r="J10879">
        <v>4.1900000000000004</v>
      </c>
      <c r="K10879" s="29">
        <v>0.33089999999999997</v>
      </c>
      <c r="L10879" s="13">
        <v>0.13449999999999998</v>
      </c>
      <c r="M10879" s="13">
        <v>0.1545</v>
      </c>
      <c r="N10879" s="13">
        <v>0</v>
      </c>
      <c r="O10879" s="13">
        <v>4.1900000000000007E-2</v>
      </c>
      <c r="P10879" s="11" t="str">
        <f>LEFT(Tabela2[[#This Row],[Código]],3)</f>
        <v>101</v>
      </c>
    </row>
    <row r="10880" spans="2:16" ht="15" customHeight="1" x14ac:dyDescent="0.25">
      <c r="B10880" s="36" t="str">
        <f>VLOOKUP(Tabela2[[#This Row],[Código]],Tabela4[[Código NBS/LC116]:[Meus serviços]],3,0)</f>
        <v>Não</v>
      </c>
      <c r="C10880" s="30" t="s">
        <v>10283</v>
      </c>
      <c r="D10880" t="s">
        <v>21238</v>
      </c>
      <c r="E10880" t="s">
        <v>11854</v>
      </c>
      <c r="F10880" s="30" t="s">
        <v>20850</v>
      </c>
      <c r="G10880">
        <v>15.45</v>
      </c>
      <c r="H10880">
        <v>13.45</v>
      </c>
      <c r="I10880">
        <v>0</v>
      </c>
      <c r="J10880">
        <v>4.1900000000000004</v>
      </c>
      <c r="K10880" s="29">
        <v>0.33089999999999997</v>
      </c>
      <c r="L10880" s="13">
        <v>0.13449999999999998</v>
      </c>
      <c r="M10880" s="13">
        <v>0.1545</v>
      </c>
      <c r="N10880" s="13">
        <v>0</v>
      </c>
      <c r="O10880" s="13">
        <v>4.1900000000000007E-2</v>
      </c>
      <c r="P10880" s="11" t="str">
        <f>LEFT(Tabela2[[#This Row],[Código]],3)</f>
        <v>101</v>
      </c>
    </row>
    <row r="10881" spans="2:16" ht="15" customHeight="1" x14ac:dyDescent="0.25">
      <c r="B10881" s="36" t="str">
        <f>VLOOKUP(Tabela2[[#This Row],[Código]],Tabela4[[Código NBS/LC116]:[Meus serviços]],3,0)</f>
        <v>Não</v>
      </c>
      <c r="C10881" s="30" t="s">
        <v>10284</v>
      </c>
      <c r="D10881" t="s">
        <v>21238</v>
      </c>
      <c r="E10881" t="s">
        <v>11854</v>
      </c>
      <c r="F10881" s="30" t="s">
        <v>10285</v>
      </c>
      <c r="G10881">
        <v>15.45</v>
      </c>
      <c r="H10881">
        <v>13.45</v>
      </c>
      <c r="I10881">
        <v>0</v>
      </c>
      <c r="J10881">
        <v>4.1900000000000004</v>
      </c>
      <c r="K10881" s="29">
        <v>0.33089999999999997</v>
      </c>
      <c r="L10881" s="13">
        <v>0.13449999999999998</v>
      </c>
      <c r="M10881" s="13">
        <v>0.1545</v>
      </c>
      <c r="N10881" s="13">
        <v>0</v>
      </c>
      <c r="O10881" s="13">
        <v>4.1900000000000007E-2</v>
      </c>
      <c r="P10881" s="11" t="str">
        <f>LEFT(Tabela2[[#This Row],[Código]],3)</f>
        <v>101</v>
      </c>
    </row>
    <row r="10882" spans="2:16" ht="15" customHeight="1" x14ac:dyDescent="0.25">
      <c r="B10882" s="36" t="str">
        <f>VLOOKUP(Tabela2[[#This Row],[Código]],Tabela4[[Código NBS/LC116]:[Meus serviços]],3,0)</f>
        <v>Não</v>
      </c>
      <c r="C10882" s="30" t="s">
        <v>10286</v>
      </c>
      <c r="D10882" t="s">
        <v>21238</v>
      </c>
      <c r="E10882" t="s">
        <v>11854</v>
      </c>
      <c r="F10882" s="30" t="s">
        <v>10287</v>
      </c>
      <c r="G10882">
        <v>15.45</v>
      </c>
      <c r="H10882">
        <v>13.45</v>
      </c>
      <c r="I10882">
        <v>0</v>
      </c>
      <c r="J10882">
        <v>4.33</v>
      </c>
      <c r="K10882" s="29">
        <v>0.33229999999999998</v>
      </c>
      <c r="L10882" s="13">
        <v>0.13449999999999998</v>
      </c>
      <c r="M10882" s="13">
        <v>0.1545</v>
      </c>
      <c r="N10882" s="13">
        <v>0</v>
      </c>
      <c r="O10882" s="13">
        <v>4.3299999999999998E-2</v>
      </c>
      <c r="P10882" s="11" t="str">
        <f>LEFT(Tabela2[[#This Row],[Código]],3)</f>
        <v>101</v>
      </c>
    </row>
    <row r="10883" spans="2:16" ht="15" customHeight="1" x14ac:dyDescent="0.25">
      <c r="B10883" s="36" t="str">
        <f>VLOOKUP(Tabela2[[#This Row],[Código]],Tabela4[[Código NBS/LC116]:[Meus serviços]],3,0)</f>
        <v>Não</v>
      </c>
      <c r="C10883" s="30" t="s">
        <v>10288</v>
      </c>
      <c r="D10883" t="s">
        <v>21238</v>
      </c>
      <c r="E10883" t="s">
        <v>11854</v>
      </c>
      <c r="F10883" s="30" t="s">
        <v>10289</v>
      </c>
      <c r="G10883">
        <v>15.45</v>
      </c>
      <c r="H10883">
        <v>13.45</v>
      </c>
      <c r="I10883">
        <v>0</v>
      </c>
      <c r="J10883">
        <v>4.33</v>
      </c>
      <c r="K10883" s="29">
        <v>0.33229999999999998</v>
      </c>
      <c r="L10883" s="13">
        <v>0.13449999999999998</v>
      </c>
      <c r="M10883" s="13">
        <v>0.1545</v>
      </c>
      <c r="N10883" s="13">
        <v>0</v>
      </c>
      <c r="O10883" s="13">
        <v>4.3299999999999998E-2</v>
      </c>
      <c r="P10883" s="11" t="str">
        <f>LEFT(Tabela2[[#This Row],[Código]],3)</f>
        <v>101</v>
      </c>
    </row>
    <row r="10884" spans="2:16" ht="15" customHeight="1" x14ac:dyDescent="0.25">
      <c r="B10884" s="36" t="str">
        <f>VLOOKUP(Tabela2[[#This Row],[Código]],Tabela4[[Código NBS/LC116]:[Meus serviços]],3,0)</f>
        <v>Não</v>
      </c>
      <c r="C10884" s="30" t="s">
        <v>10290</v>
      </c>
      <c r="D10884" t="s">
        <v>21238</v>
      </c>
      <c r="E10884" t="s">
        <v>11854</v>
      </c>
      <c r="F10884" s="30" t="s">
        <v>20851</v>
      </c>
      <c r="G10884">
        <v>15.45</v>
      </c>
      <c r="H10884">
        <v>13.45</v>
      </c>
      <c r="I10884">
        <v>0</v>
      </c>
      <c r="J10884">
        <v>4.33</v>
      </c>
      <c r="K10884" s="29">
        <v>0.33229999999999998</v>
      </c>
      <c r="L10884" s="13">
        <v>0.13449999999999998</v>
      </c>
      <c r="M10884" s="13">
        <v>0.1545</v>
      </c>
      <c r="N10884" s="13">
        <v>0</v>
      </c>
      <c r="O10884" s="13">
        <v>4.3299999999999998E-2</v>
      </c>
      <c r="P10884" s="11" t="str">
        <f>LEFT(Tabela2[[#This Row],[Código]],3)</f>
        <v>101</v>
      </c>
    </row>
    <row r="10885" spans="2:16" ht="15" customHeight="1" x14ac:dyDescent="0.25">
      <c r="B10885" s="36" t="str">
        <f>VLOOKUP(Tabela2[[#This Row],[Código]],Tabela4[[Código NBS/LC116]:[Meus serviços]],3,0)</f>
        <v>Não</v>
      </c>
      <c r="C10885" s="30" t="s">
        <v>10291</v>
      </c>
      <c r="D10885" t="s">
        <v>21238</v>
      </c>
      <c r="E10885" t="s">
        <v>11854</v>
      </c>
      <c r="F10885" s="30" t="s">
        <v>10292</v>
      </c>
      <c r="G10885">
        <v>15.45</v>
      </c>
      <c r="H10885">
        <v>13.45</v>
      </c>
      <c r="I10885">
        <v>0</v>
      </c>
      <c r="J10885">
        <v>4.33</v>
      </c>
      <c r="K10885" s="29">
        <v>0.33229999999999998</v>
      </c>
      <c r="L10885" s="13">
        <v>0.13449999999999998</v>
      </c>
      <c r="M10885" s="13">
        <v>0.1545</v>
      </c>
      <c r="N10885" s="13">
        <v>0</v>
      </c>
      <c r="O10885" s="13">
        <v>4.3299999999999998E-2</v>
      </c>
      <c r="P10885" s="11" t="str">
        <f>LEFT(Tabela2[[#This Row],[Código]],3)</f>
        <v>101</v>
      </c>
    </row>
    <row r="10886" spans="2:16" ht="15" customHeight="1" x14ac:dyDescent="0.25">
      <c r="B10886" s="36" t="str">
        <f>VLOOKUP(Tabela2[[#This Row],[Código]],Tabela4[[Código NBS/LC116]:[Meus serviços]],3,0)</f>
        <v>Não</v>
      </c>
      <c r="C10886" s="30" t="s">
        <v>10293</v>
      </c>
      <c r="D10886" t="s">
        <v>21238</v>
      </c>
      <c r="E10886" t="s">
        <v>11854</v>
      </c>
      <c r="F10886" s="30" t="s">
        <v>20852</v>
      </c>
      <c r="G10886">
        <v>15.45</v>
      </c>
      <c r="H10886">
        <v>13.45</v>
      </c>
      <c r="I10886">
        <v>0</v>
      </c>
      <c r="J10886">
        <v>4.33</v>
      </c>
      <c r="K10886" s="29">
        <v>0.33229999999999998</v>
      </c>
      <c r="L10886" s="13">
        <v>0.13449999999999998</v>
      </c>
      <c r="M10886" s="13">
        <v>0.1545</v>
      </c>
      <c r="N10886" s="13">
        <v>0</v>
      </c>
      <c r="O10886" s="13">
        <v>4.3299999999999998E-2</v>
      </c>
      <c r="P10886" s="11" t="str">
        <f>LEFT(Tabela2[[#This Row],[Código]],3)</f>
        <v>101</v>
      </c>
    </row>
    <row r="10887" spans="2:16" ht="15" customHeight="1" x14ac:dyDescent="0.25">
      <c r="B10887" s="36" t="str">
        <f>VLOOKUP(Tabela2[[#This Row],[Código]],Tabela4[[Código NBS/LC116]:[Meus serviços]],3,0)</f>
        <v>Não</v>
      </c>
      <c r="C10887" s="30" t="s">
        <v>10294</v>
      </c>
      <c r="D10887" t="s">
        <v>21238</v>
      </c>
      <c r="E10887" t="s">
        <v>11854</v>
      </c>
      <c r="F10887" s="30" t="s">
        <v>20853</v>
      </c>
      <c r="G10887">
        <v>15.45</v>
      </c>
      <c r="H10887">
        <v>13.45</v>
      </c>
      <c r="I10887">
        <v>0</v>
      </c>
      <c r="J10887">
        <v>4.33</v>
      </c>
      <c r="K10887" s="29">
        <v>0.33229999999999998</v>
      </c>
      <c r="L10887" s="13">
        <v>0.13449999999999998</v>
      </c>
      <c r="M10887" s="13">
        <v>0.1545</v>
      </c>
      <c r="N10887" s="13">
        <v>0</v>
      </c>
      <c r="O10887" s="13">
        <v>4.3299999999999998E-2</v>
      </c>
      <c r="P10887" s="11" t="str">
        <f>LEFT(Tabela2[[#This Row],[Código]],3)</f>
        <v>101</v>
      </c>
    </row>
    <row r="10888" spans="2:16" ht="15" customHeight="1" x14ac:dyDescent="0.25">
      <c r="B10888" s="36" t="str">
        <f>VLOOKUP(Tabela2[[#This Row],[Código]],Tabela4[[Código NBS/LC116]:[Meus serviços]],3,0)</f>
        <v>Não</v>
      </c>
      <c r="C10888" s="30" t="s">
        <v>10295</v>
      </c>
      <c r="D10888" t="s">
        <v>21238</v>
      </c>
      <c r="E10888" t="s">
        <v>11854</v>
      </c>
      <c r="F10888" s="30" t="s">
        <v>10296</v>
      </c>
      <c r="G10888">
        <v>15.45</v>
      </c>
      <c r="H10888">
        <v>13.45</v>
      </c>
      <c r="I10888">
        <v>0</v>
      </c>
      <c r="J10888">
        <v>4.33</v>
      </c>
      <c r="K10888" s="29">
        <v>0.33229999999999998</v>
      </c>
      <c r="L10888" s="13">
        <v>0.13449999999999998</v>
      </c>
      <c r="M10888" s="13">
        <v>0.1545</v>
      </c>
      <c r="N10888" s="13">
        <v>0</v>
      </c>
      <c r="O10888" s="13">
        <v>4.3299999999999998E-2</v>
      </c>
      <c r="P10888" s="11" t="str">
        <f>LEFT(Tabela2[[#This Row],[Código]],3)</f>
        <v>101</v>
      </c>
    </row>
    <row r="10889" spans="2:16" ht="15" customHeight="1" x14ac:dyDescent="0.25">
      <c r="B10889" s="36" t="str">
        <f>VLOOKUP(Tabela2[[#This Row],[Código]],Tabela4[[Código NBS/LC116]:[Meus serviços]],3,0)</f>
        <v>Não</v>
      </c>
      <c r="C10889" s="30" t="s">
        <v>10297</v>
      </c>
      <c r="D10889" t="s">
        <v>21238</v>
      </c>
      <c r="E10889" t="s">
        <v>11854</v>
      </c>
      <c r="F10889" s="30" t="s">
        <v>20854</v>
      </c>
      <c r="G10889">
        <v>15.45</v>
      </c>
      <c r="H10889">
        <v>13.45</v>
      </c>
      <c r="I10889">
        <v>0</v>
      </c>
      <c r="J10889">
        <v>4.33</v>
      </c>
      <c r="K10889" s="29">
        <v>0.33229999999999998</v>
      </c>
      <c r="L10889" s="13">
        <v>0.13449999999999998</v>
      </c>
      <c r="M10889" s="13">
        <v>0.1545</v>
      </c>
      <c r="N10889" s="13">
        <v>0</v>
      </c>
      <c r="O10889" s="13">
        <v>4.3299999999999998E-2</v>
      </c>
      <c r="P10889" s="11" t="str">
        <f>LEFT(Tabela2[[#This Row],[Código]],3)</f>
        <v>101</v>
      </c>
    </row>
    <row r="10890" spans="2:16" ht="15" customHeight="1" x14ac:dyDescent="0.25">
      <c r="B10890" s="36" t="str">
        <f>VLOOKUP(Tabela2[[#This Row],[Código]],Tabela4[[Código NBS/LC116]:[Meus serviços]],3,0)</f>
        <v>Não</v>
      </c>
      <c r="C10890" s="30" t="s">
        <v>10298</v>
      </c>
      <c r="D10890" t="s">
        <v>21238</v>
      </c>
      <c r="E10890" t="s">
        <v>11854</v>
      </c>
      <c r="F10890" s="30" t="s">
        <v>20855</v>
      </c>
      <c r="G10890">
        <v>15.45</v>
      </c>
      <c r="H10890">
        <v>13.45</v>
      </c>
      <c r="I10890">
        <v>0</v>
      </c>
      <c r="J10890">
        <v>4.33</v>
      </c>
      <c r="K10890" s="29">
        <v>0.33229999999999998</v>
      </c>
      <c r="L10890" s="13">
        <v>0.13449999999999998</v>
      </c>
      <c r="M10890" s="13">
        <v>0.1545</v>
      </c>
      <c r="N10890" s="13">
        <v>0</v>
      </c>
      <c r="O10890" s="13">
        <v>4.3299999999999998E-2</v>
      </c>
      <c r="P10890" s="11" t="str">
        <f>LEFT(Tabela2[[#This Row],[Código]],3)</f>
        <v>101</v>
      </c>
    </row>
    <row r="10891" spans="2:16" ht="15" customHeight="1" x14ac:dyDescent="0.25">
      <c r="B10891" s="36" t="str">
        <f>VLOOKUP(Tabela2[[#This Row],[Código]],Tabela4[[Código NBS/LC116]:[Meus serviços]],3,0)</f>
        <v>Não</v>
      </c>
      <c r="C10891" s="30" t="s">
        <v>10299</v>
      </c>
      <c r="D10891" t="s">
        <v>21238</v>
      </c>
      <c r="E10891" t="s">
        <v>11854</v>
      </c>
      <c r="F10891" s="30" t="s">
        <v>10300</v>
      </c>
      <c r="G10891">
        <v>15.45</v>
      </c>
      <c r="H10891">
        <v>13.45</v>
      </c>
      <c r="I10891">
        <v>0</v>
      </c>
      <c r="J10891">
        <v>4.33</v>
      </c>
      <c r="K10891" s="29">
        <v>0.33229999999999998</v>
      </c>
      <c r="L10891" s="13">
        <v>0.13449999999999998</v>
      </c>
      <c r="M10891" s="13">
        <v>0.1545</v>
      </c>
      <c r="N10891" s="13">
        <v>0</v>
      </c>
      <c r="O10891" s="13">
        <v>4.3299999999999998E-2</v>
      </c>
      <c r="P10891" s="11" t="str">
        <f>LEFT(Tabela2[[#This Row],[Código]],3)</f>
        <v>101</v>
      </c>
    </row>
    <row r="10892" spans="2:16" ht="15" customHeight="1" x14ac:dyDescent="0.25">
      <c r="B10892" s="36" t="str">
        <f>VLOOKUP(Tabela2[[#This Row],[Código]],Tabela4[[Código NBS/LC116]:[Meus serviços]],3,0)</f>
        <v>Não</v>
      </c>
      <c r="C10892" s="30" t="s">
        <v>10301</v>
      </c>
      <c r="D10892" t="s">
        <v>21238</v>
      </c>
      <c r="E10892" t="s">
        <v>11854</v>
      </c>
      <c r="F10892" s="30" t="s">
        <v>10302</v>
      </c>
      <c r="G10892">
        <v>15.45</v>
      </c>
      <c r="H10892">
        <v>13.45</v>
      </c>
      <c r="I10892">
        <v>0</v>
      </c>
      <c r="J10892">
        <v>4.33</v>
      </c>
      <c r="K10892" s="29">
        <v>0.33229999999999998</v>
      </c>
      <c r="L10892" s="13">
        <v>0.13449999999999998</v>
      </c>
      <c r="M10892" s="13">
        <v>0.1545</v>
      </c>
      <c r="N10892" s="13">
        <v>0</v>
      </c>
      <c r="O10892" s="13">
        <v>4.3299999999999998E-2</v>
      </c>
      <c r="P10892" s="11" t="str">
        <f>LEFT(Tabela2[[#This Row],[Código]],3)</f>
        <v>101</v>
      </c>
    </row>
    <row r="10893" spans="2:16" ht="15" customHeight="1" x14ac:dyDescent="0.25">
      <c r="B10893" s="36" t="str">
        <f>VLOOKUP(Tabela2[[#This Row],[Código]],Tabela4[[Código NBS/LC116]:[Meus serviços]],3,0)</f>
        <v>Não</v>
      </c>
      <c r="C10893" s="30" t="s">
        <v>10303</v>
      </c>
      <c r="D10893" t="s">
        <v>21238</v>
      </c>
      <c r="E10893" t="s">
        <v>11854</v>
      </c>
      <c r="F10893" s="30" t="s">
        <v>10304</v>
      </c>
      <c r="G10893">
        <v>15.45</v>
      </c>
      <c r="H10893">
        <v>13.45</v>
      </c>
      <c r="I10893">
        <v>0</v>
      </c>
      <c r="J10893">
        <v>4.33</v>
      </c>
      <c r="K10893" s="29">
        <v>0.33229999999999998</v>
      </c>
      <c r="L10893" s="13">
        <v>0.13449999999999998</v>
      </c>
      <c r="M10893" s="13">
        <v>0.1545</v>
      </c>
      <c r="N10893" s="13">
        <v>0</v>
      </c>
      <c r="O10893" s="13">
        <v>4.3299999999999998E-2</v>
      </c>
      <c r="P10893" s="11" t="str">
        <f>LEFT(Tabela2[[#This Row],[Código]],3)</f>
        <v>101</v>
      </c>
    </row>
    <row r="10894" spans="2:16" ht="15" customHeight="1" x14ac:dyDescent="0.25">
      <c r="B10894" s="36" t="str">
        <f>VLOOKUP(Tabela2[[#This Row],[Código]],Tabela4[[Código NBS/LC116]:[Meus serviços]],3,0)</f>
        <v>Não</v>
      </c>
      <c r="C10894" s="30" t="s">
        <v>10305</v>
      </c>
      <c r="D10894" t="s">
        <v>21238</v>
      </c>
      <c r="E10894" t="s">
        <v>11854</v>
      </c>
      <c r="F10894" s="30" t="s">
        <v>10306</v>
      </c>
      <c r="G10894">
        <v>15.45</v>
      </c>
      <c r="H10894">
        <v>13.45</v>
      </c>
      <c r="I10894">
        <v>0</v>
      </c>
      <c r="J10894">
        <v>4.1900000000000004</v>
      </c>
      <c r="K10894" s="29">
        <v>0.33089999999999997</v>
      </c>
      <c r="L10894" s="13">
        <v>0.13449999999999998</v>
      </c>
      <c r="M10894" s="13">
        <v>0.1545</v>
      </c>
      <c r="N10894" s="13">
        <v>0</v>
      </c>
      <c r="O10894" s="13">
        <v>4.1900000000000007E-2</v>
      </c>
      <c r="P10894" s="11" t="str">
        <f>LEFT(Tabela2[[#This Row],[Código]],3)</f>
        <v>101</v>
      </c>
    </row>
    <row r="10895" spans="2:16" ht="15" customHeight="1" x14ac:dyDescent="0.25">
      <c r="B10895" s="36" t="str">
        <f>VLOOKUP(Tabela2[[#This Row],[Código]],Tabela4[[Código NBS/LC116]:[Meus serviços]],3,0)</f>
        <v>Não</v>
      </c>
      <c r="C10895" s="30" t="s">
        <v>10307</v>
      </c>
      <c r="D10895" t="s">
        <v>21238</v>
      </c>
      <c r="E10895" t="s">
        <v>11854</v>
      </c>
      <c r="F10895" s="30" t="s">
        <v>10308</v>
      </c>
      <c r="G10895">
        <v>15.45</v>
      </c>
      <c r="H10895">
        <v>13.45</v>
      </c>
      <c r="I10895">
        <v>0</v>
      </c>
      <c r="J10895">
        <v>4.1900000000000004</v>
      </c>
      <c r="K10895" s="29">
        <v>0.33089999999999997</v>
      </c>
      <c r="L10895" s="13">
        <v>0.13449999999999998</v>
      </c>
      <c r="M10895" s="13">
        <v>0.1545</v>
      </c>
      <c r="N10895" s="13">
        <v>0</v>
      </c>
      <c r="O10895" s="13">
        <v>4.1900000000000007E-2</v>
      </c>
      <c r="P10895" s="11" t="str">
        <f>LEFT(Tabela2[[#This Row],[Código]],3)</f>
        <v>101</v>
      </c>
    </row>
    <row r="10896" spans="2:16" ht="15" customHeight="1" x14ac:dyDescent="0.25">
      <c r="B10896" s="36" t="str">
        <f>VLOOKUP(Tabela2[[#This Row],[Código]],Tabela4[[Código NBS/LC116]:[Meus serviços]],3,0)</f>
        <v>Não</v>
      </c>
      <c r="C10896" s="30" t="s">
        <v>10309</v>
      </c>
      <c r="D10896" t="s">
        <v>21238</v>
      </c>
      <c r="E10896" t="s">
        <v>11854</v>
      </c>
      <c r="F10896" s="30" t="s">
        <v>10310</v>
      </c>
      <c r="G10896">
        <v>15.45</v>
      </c>
      <c r="H10896">
        <v>13.45</v>
      </c>
      <c r="I10896">
        <v>0</v>
      </c>
      <c r="J10896">
        <v>4.1900000000000004</v>
      </c>
      <c r="K10896" s="29">
        <v>0.33089999999999997</v>
      </c>
      <c r="L10896" s="13">
        <v>0.13449999999999998</v>
      </c>
      <c r="M10896" s="13">
        <v>0.1545</v>
      </c>
      <c r="N10896" s="13">
        <v>0</v>
      </c>
      <c r="O10896" s="13">
        <v>4.1900000000000007E-2</v>
      </c>
      <c r="P10896" s="11" t="str">
        <f>LEFT(Tabela2[[#This Row],[Código]],3)</f>
        <v>101</v>
      </c>
    </row>
    <row r="10897" spans="2:16" ht="15" customHeight="1" x14ac:dyDescent="0.25">
      <c r="B10897" s="36" t="str">
        <f>VLOOKUP(Tabela2[[#This Row],[Código]],Tabela4[[Código NBS/LC116]:[Meus serviços]],3,0)</f>
        <v>Não</v>
      </c>
      <c r="C10897" s="30" t="s">
        <v>10311</v>
      </c>
      <c r="D10897" t="s">
        <v>21238</v>
      </c>
      <c r="E10897" t="s">
        <v>11854</v>
      </c>
      <c r="F10897" s="30" t="s">
        <v>20856</v>
      </c>
      <c r="G10897">
        <v>15.45</v>
      </c>
      <c r="H10897">
        <v>13.45</v>
      </c>
      <c r="I10897">
        <v>0</v>
      </c>
      <c r="J10897">
        <v>4.1900000000000004</v>
      </c>
      <c r="K10897" s="29">
        <v>0.33089999999999997</v>
      </c>
      <c r="L10897" s="13">
        <v>0.13449999999999998</v>
      </c>
      <c r="M10897" s="13">
        <v>0.1545</v>
      </c>
      <c r="N10897" s="13">
        <v>0</v>
      </c>
      <c r="O10897" s="13">
        <v>4.1900000000000007E-2</v>
      </c>
      <c r="P10897" s="11" t="str">
        <f>LEFT(Tabela2[[#This Row],[Código]],3)</f>
        <v>101</v>
      </c>
    </row>
    <row r="10898" spans="2:16" ht="15" customHeight="1" x14ac:dyDescent="0.25">
      <c r="B10898" s="36" t="str">
        <f>VLOOKUP(Tabela2[[#This Row],[Código]],Tabela4[[Código NBS/LC116]:[Meus serviços]],3,0)</f>
        <v>Não</v>
      </c>
      <c r="C10898" s="30" t="s">
        <v>10312</v>
      </c>
      <c r="D10898" t="s">
        <v>21238</v>
      </c>
      <c r="E10898" t="s">
        <v>11854</v>
      </c>
      <c r="F10898" s="30" t="s">
        <v>10313</v>
      </c>
      <c r="G10898">
        <v>15.45</v>
      </c>
      <c r="H10898">
        <v>13.45</v>
      </c>
      <c r="I10898">
        <v>0</v>
      </c>
      <c r="J10898">
        <v>4.1900000000000004</v>
      </c>
      <c r="K10898" s="29">
        <v>0.33089999999999997</v>
      </c>
      <c r="L10898" s="13">
        <v>0.13449999999999998</v>
      </c>
      <c r="M10898" s="13">
        <v>0.1545</v>
      </c>
      <c r="N10898" s="13">
        <v>0</v>
      </c>
      <c r="O10898" s="13">
        <v>4.1900000000000007E-2</v>
      </c>
      <c r="P10898" s="11" t="str">
        <f>LEFT(Tabela2[[#This Row],[Código]],3)</f>
        <v>101</v>
      </c>
    </row>
    <row r="10899" spans="2:16" ht="15" customHeight="1" x14ac:dyDescent="0.25">
      <c r="B10899" s="36" t="str">
        <f>VLOOKUP(Tabela2[[#This Row],[Código]],Tabela4[[Código NBS/LC116]:[Meus serviços]],3,0)</f>
        <v>Não</v>
      </c>
      <c r="C10899" s="30" t="s">
        <v>10314</v>
      </c>
      <c r="D10899" t="s">
        <v>21238</v>
      </c>
      <c r="E10899" t="s">
        <v>11854</v>
      </c>
      <c r="F10899" s="30" t="s">
        <v>10315</v>
      </c>
      <c r="G10899">
        <v>15.45</v>
      </c>
      <c r="H10899">
        <v>13.45</v>
      </c>
      <c r="I10899">
        <v>0</v>
      </c>
      <c r="J10899">
        <v>4.28</v>
      </c>
      <c r="K10899" s="29">
        <v>0.33179999999999998</v>
      </c>
      <c r="L10899" s="13">
        <v>0.13449999999999998</v>
      </c>
      <c r="M10899" s="13">
        <v>0.1545</v>
      </c>
      <c r="N10899" s="13">
        <v>0</v>
      </c>
      <c r="O10899" s="13">
        <v>4.2800000000000005E-2</v>
      </c>
      <c r="P10899" s="11" t="str">
        <f>LEFT(Tabela2[[#This Row],[Código]],3)</f>
        <v>101</v>
      </c>
    </row>
    <row r="10900" spans="2:16" ht="15" customHeight="1" x14ac:dyDescent="0.25">
      <c r="B10900" s="36" t="str">
        <f>VLOOKUP(Tabela2[[#This Row],[Código]],Tabela4[[Código NBS/LC116]:[Meus serviços]],3,0)</f>
        <v>Não</v>
      </c>
      <c r="C10900" s="30" t="s">
        <v>10316</v>
      </c>
      <c r="D10900" t="s">
        <v>21238</v>
      </c>
      <c r="E10900" t="s">
        <v>11854</v>
      </c>
      <c r="F10900" s="30" t="s">
        <v>10317</v>
      </c>
      <c r="G10900">
        <v>15.45</v>
      </c>
      <c r="H10900">
        <v>13.45</v>
      </c>
      <c r="I10900">
        <v>0</v>
      </c>
      <c r="J10900">
        <v>4.1900000000000004</v>
      </c>
      <c r="K10900" s="29">
        <v>0.33089999999999997</v>
      </c>
      <c r="L10900" s="13">
        <v>0.13449999999999998</v>
      </c>
      <c r="M10900" s="13">
        <v>0.1545</v>
      </c>
      <c r="N10900" s="13">
        <v>0</v>
      </c>
      <c r="O10900" s="13">
        <v>4.1900000000000007E-2</v>
      </c>
      <c r="P10900" s="11" t="str">
        <f>LEFT(Tabela2[[#This Row],[Código]],3)</f>
        <v>101</v>
      </c>
    </row>
    <row r="10901" spans="2:16" ht="15" customHeight="1" x14ac:dyDescent="0.25">
      <c r="B10901" s="36" t="str">
        <f>VLOOKUP(Tabela2[[#This Row],[Código]],Tabela4[[Código NBS/LC116]:[Meus serviços]],3,0)</f>
        <v>Não</v>
      </c>
      <c r="C10901" s="30" t="s">
        <v>10318</v>
      </c>
      <c r="D10901" t="s">
        <v>21238</v>
      </c>
      <c r="E10901" t="s">
        <v>11854</v>
      </c>
      <c r="F10901" s="30" t="s">
        <v>10319</v>
      </c>
      <c r="G10901">
        <v>15.45</v>
      </c>
      <c r="H10901">
        <v>13.45</v>
      </c>
      <c r="I10901">
        <v>0</v>
      </c>
      <c r="J10901">
        <v>4.1900000000000004</v>
      </c>
      <c r="K10901" s="29">
        <v>0.33089999999999997</v>
      </c>
      <c r="L10901" s="13">
        <v>0.13449999999999998</v>
      </c>
      <c r="M10901" s="13">
        <v>0.1545</v>
      </c>
      <c r="N10901" s="13">
        <v>0</v>
      </c>
      <c r="O10901" s="13">
        <v>4.1900000000000007E-2</v>
      </c>
      <c r="P10901" s="11" t="str">
        <f>LEFT(Tabela2[[#This Row],[Código]],3)</f>
        <v>101</v>
      </c>
    </row>
    <row r="10902" spans="2:16" ht="15" customHeight="1" x14ac:dyDescent="0.25">
      <c r="B10902" s="36" t="str">
        <f>VLOOKUP(Tabela2[[#This Row],[Código]],Tabela4[[Código NBS/LC116]:[Meus serviços]],3,0)</f>
        <v>Não</v>
      </c>
      <c r="C10902" s="30" t="s">
        <v>10320</v>
      </c>
      <c r="D10902" t="s">
        <v>21238</v>
      </c>
      <c r="E10902" t="s">
        <v>11854</v>
      </c>
      <c r="F10902" s="30" t="s">
        <v>10321</v>
      </c>
      <c r="G10902">
        <v>15.45</v>
      </c>
      <c r="H10902">
        <v>13.45</v>
      </c>
      <c r="I10902">
        <v>0</v>
      </c>
      <c r="J10902">
        <v>4.1900000000000004</v>
      </c>
      <c r="K10902" s="29">
        <v>0.33089999999999997</v>
      </c>
      <c r="L10902" s="13">
        <v>0.13449999999999998</v>
      </c>
      <c r="M10902" s="13">
        <v>0.1545</v>
      </c>
      <c r="N10902" s="13">
        <v>0</v>
      </c>
      <c r="O10902" s="13">
        <v>4.1900000000000007E-2</v>
      </c>
      <c r="P10902" s="11" t="str">
        <f>LEFT(Tabela2[[#This Row],[Código]],3)</f>
        <v>101</v>
      </c>
    </row>
    <row r="10903" spans="2:16" ht="15" customHeight="1" x14ac:dyDescent="0.25">
      <c r="B10903" s="36" t="str">
        <f>VLOOKUP(Tabela2[[#This Row],[Código]],Tabela4[[Código NBS/LC116]:[Meus serviços]],3,0)</f>
        <v>Não</v>
      </c>
      <c r="C10903" s="30" t="s">
        <v>10322</v>
      </c>
      <c r="D10903" t="s">
        <v>21238</v>
      </c>
      <c r="E10903" t="s">
        <v>11854</v>
      </c>
      <c r="F10903" s="30" t="s">
        <v>10323</v>
      </c>
      <c r="G10903">
        <v>15.45</v>
      </c>
      <c r="H10903">
        <v>13.45</v>
      </c>
      <c r="I10903">
        <v>0</v>
      </c>
      <c r="J10903">
        <v>4.1900000000000004</v>
      </c>
      <c r="K10903" s="29">
        <v>0.33089999999999997</v>
      </c>
      <c r="L10903" s="13">
        <v>0.13449999999999998</v>
      </c>
      <c r="M10903" s="13">
        <v>0.1545</v>
      </c>
      <c r="N10903" s="13">
        <v>0</v>
      </c>
      <c r="O10903" s="13">
        <v>4.1900000000000007E-2</v>
      </c>
      <c r="P10903" s="11" t="str">
        <f>LEFT(Tabela2[[#This Row],[Código]],3)</f>
        <v>101</v>
      </c>
    </row>
    <row r="10904" spans="2:16" ht="15" customHeight="1" x14ac:dyDescent="0.25">
      <c r="B10904" s="36" t="str">
        <f>VLOOKUP(Tabela2[[#This Row],[Código]],Tabela4[[Código NBS/LC116]:[Meus serviços]],3,0)</f>
        <v>Não</v>
      </c>
      <c r="C10904" s="30" t="s">
        <v>11816</v>
      </c>
      <c r="D10904" t="s">
        <v>21238</v>
      </c>
      <c r="E10904" t="s">
        <v>11854</v>
      </c>
      <c r="F10904" s="30" t="s">
        <v>10324</v>
      </c>
      <c r="G10904">
        <v>15.45</v>
      </c>
      <c r="H10904">
        <v>13.45</v>
      </c>
      <c r="I10904">
        <v>0</v>
      </c>
      <c r="J10904">
        <v>5</v>
      </c>
      <c r="K10904" s="29">
        <v>0.33899999999999997</v>
      </c>
      <c r="L10904" s="13">
        <v>0.13449999999999998</v>
      </c>
      <c r="M10904" s="13">
        <v>0.1545</v>
      </c>
      <c r="N10904" s="13">
        <v>0</v>
      </c>
      <c r="O10904" s="13">
        <v>0.05</v>
      </c>
      <c r="P10904" s="11" t="str">
        <f>LEFT(Tabela2[[#This Row],[Código]],3)</f>
        <v>101</v>
      </c>
    </row>
    <row r="10905" spans="2:16" ht="15" customHeight="1" x14ac:dyDescent="0.25">
      <c r="B10905" s="36" t="str">
        <f>VLOOKUP(Tabela2[[#This Row],[Código]],Tabela4[[Código NBS/LC116]:[Meus serviços]],3,0)</f>
        <v>Não</v>
      </c>
      <c r="C10905" s="30" t="s">
        <v>11817</v>
      </c>
      <c r="D10905" t="s">
        <v>21238</v>
      </c>
      <c r="E10905" t="s">
        <v>11854</v>
      </c>
      <c r="F10905" s="30" t="s">
        <v>10325</v>
      </c>
      <c r="G10905">
        <v>15.45</v>
      </c>
      <c r="H10905">
        <v>13.45</v>
      </c>
      <c r="I10905">
        <v>0</v>
      </c>
      <c r="J10905">
        <v>5</v>
      </c>
      <c r="K10905" s="29">
        <v>0.33899999999999997</v>
      </c>
      <c r="L10905" s="13">
        <v>0.13449999999999998</v>
      </c>
      <c r="M10905" s="13">
        <v>0.1545</v>
      </c>
      <c r="N10905" s="13">
        <v>0</v>
      </c>
      <c r="O10905" s="13">
        <v>0.05</v>
      </c>
      <c r="P10905" s="11" t="str">
        <f>LEFT(Tabela2[[#This Row],[Código]],3)</f>
        <v>101</v>
      </c>
    </row>
    <row r="10906" spans="2:16" ht="15" customHeight="1" x14ac:dyDescent="0.25">
      <c r="B10906" s="36" t="str">
        <f>VLOOKUP(Tabela2[[#This Row],[Código]],Tabela4[[Código NBS/LC116]:[Meus serviços]],3,0)</f>
        <v>Não</v>
      </c>
      <c r="C10906" s="30" t="s">
        <v>10326</v>
      </c>
      <c r="D10906" t="s">
        <v>21238</v>
      </c>
      <c r="E10906" t="s">
        <v>11854</v>
      </c>
      <c r="F10906" s="30" t="s">
        <v>10327</v>
      </c>
      <c r="G10906">
        <v>15.45</v>
      </c>
      <c r="H10906">
        <v>13.45</v>
      </c>
      <c r="I10906">
        <v>0</v>
      </c>
      <c r="J10906">
        <v>4.1900000000000004</v>
      </c>
      <c r="K10906" s="29">
        <v>0.33089999999999997</v>
      </c>
      <c r="L10906" s="13">
        <v>0.13449999999999998</v>
      </c>
      <c r="M10906" s="13">
        <v>0.1545</v>
      </c>
      <c r="N10906" s="13">
        <v>0</v>
      </c>
      <c r="O10906" s="13">
        <v>4.1900000000000007E-2</v>
      </c>
      <c r="P10906" s="11" t="str">
        <f>LEFT(Tabela2[[#This Row],[Código]],3)</f>
        <v>101</v>
      </c>
    </row>
    <row r="10907" spans="2:16" ht="15" customHeight="1" x14ac:dyDescent="0.25">
      <c r="B10907" s="36" t="str">
        <f>VLOOKUP(Tabela2[[#This Row],[Código]],Tabela4[[Código NBS/LC116]:[Meus serviços]],3,0)</f>
        <v>Não</v>
      </c>
      <c r="C10907" s="30" t="s">
        <v>10328</v>
      </c>
      <c r="D10907" t="s">
        <v>21238</v>
      </c>
      <c r="E10907" t="s">
        <v>11854</v>
      </c>
      <c r="F10907" s="30" t="s">
        <v>10329</v>
      </c>
      <c r="G10907">
        <v>15.45</v>
      </c>
      <c r="H10907">
        <v>13.45</v>
      </c>
      <c r="I10907">
        <v>0</v>
      </c>
      <c r="J10907">
        <v>4.1900000000000004</v>
      </c>
      <c r="K10907" s="29">
        <v>0.33089999999999997</v>
      </c>
      <c r="L10907" s="13">
        <v>0.13449999999999998</v>
      </c>
      <c r="M10907" s="13">
        <v>0.1545</v>
      </c>
      <c r="N10907" s="13">
        <v>0</v>
      </c>
      <c r="O10907" s="13">
        <v>4.1900000000000007E-2</v>
      </c>
      <c r="P10907" s="11" t="str">
        <f>LEFT(Tabela2[[#This Row],[Código]],3)</f>
        <v>101</v>
      </c>
    </row>
    <row r="10908" spans="2:16" ht="15" customHeight="1" x14ac:dyDescent="0.25">
      <c r="B10908" s="36" t="str">
        <f>VLOOKUP(Tabela2[[#This Row],[Código]],Tabela4[[Código NBS/LC116]:[Meus serviços]],3,0)</f>
        <v>Não</v>
      </c>
      <c r="C10908" s="30" t="s">
        <v>10330</v>
      </c>
      <c r="D10908" t="s">
        <v>21238</v>
      </c>
      <c r="E10908" t="s">
        <v>11854</v>
      </c>
      <c r="F10908" s="30" t="s">
        <v>10331</v>
      </c>
      <c r="G10908">
        <v>15.45</v>
      </c>
      <c r="H10908">
        <v>13.45</v>
      </c>
      <c r="I10908">
        <v>0</v>
      </c>
      <c r="J10908">
        <v>4.2300000000000004</v>
      </c>
      <c r="K10908" s="29">
        <v>0.33129999999999998</v>
      </c>
      <c r="L10908" s="13">
        <v>0.13449999999999998</v>
      </c>
      <c r="M10908" s="13">
        <v>0.1545</v>
      </c>
      <c r="N10908" s="13">
        <v>0</v>
      </c>
      <c r="O10908" s="13">
        <v>4.2300000000000004E-2</v>
      </c>
      <c r="P10908" s="11" t="str">
        <f>LEFT(Tabela2[[#This Row],[Código]],3)</f>
        <v>101</v>
      </c>
    </row>
    <row r="10909" spans="2:16" ht="15" customHeight="1" x14ac:dyDescent="0.25">
      <c r="B10909" s="36" t="str">
        <f>VLOOKUP(Tabela2[[#This Row],[Código]],Tabela4[[Código NBS/LC116]:[Meus serviços]],3,0)</f>
        <v>Não</v>
      </c>
      <c r="C10909" s="30" t="s">
        <v>10332</v>
      </c>
      <c r="D10909" t="s">
        <v>21238</v>
      </c>
      <c r="E10909" t="s">
        <v>11854</v>
      </c>
      <c r="F10909" s="30" t="s">
        <v>10333</v>
      </c>
      <c r="G10909">
        <v>15.45</v>
      </c>
      <c r="H10909">
        <v>13.45</v>
      </c>
      <c r="I10909">
        <v>0</v>
      </c>
      <c r="J10909">
        <v>2.29</v>
      </c>
      <c r="K10909" s="29">
        <v>0.31189999999999996</v>
      </c>
      <c r="L10909" s="13">
        <v>0.13449999999999998</v>
      </c>
      <c r="M10909" s="13">
        <v>0.1545</v>
      </c>
      <c r="N10909" s="13">
        <v>0</v>
      </c>
      <c r="O10909" s="13">
        <v>2.29E-2</v>
      </c>
      <c r="P10909" s="11" t="str">
        <f>LEFT(Tabela2[[#This Row],[Código]],3)</f>
        <v>101</v>
      </c>
    </row>
    <row r="10910" spans="2:16" ht="15" customHeight="1" x14ac:dyDescent="0.25">
      <c r="B10910" s="36" t="str">
        <f>VLOOKUP(Tabela2[[#This Row],[Código]],Tabela4[[Código NBS/LC116]:[Meus serviços]],3,0)</f>
        <v>Não</v>
      </c>
      <c r="C10910" s="30" t="s">
        <v>10334</v>
      </c>
      <c r="D10910" t="s">
        <v>21238</v>
      </c>
      <c r="E10910" t="s">
        <v>11854</v>
      </c>
      <c r="F10910" s="30" t="s">
        <v>10335</v>
      </c>
      <c r="G10910">
        <v>15.45</v>
      </c>
      <c r="H10910">
        <v>13.45</v>
      </c>
      <c r="I10910">
        <v>0</v>
      </c>
      <c r="J10910">
        <v>4.1900000000000004</v>
      </c>
      <c r="K10910" s="29">
        <v>0.33089999999999997</v>
      </c>
      <c r="L10910" s="13">
        <v>0.13449999999999998</v>
      </c>
      <c r="M10910" s="13">
        <v>0.1545</v>
      </c>
      <c r="N10910" s="13">
        <v>0</v>
      </c>
      <c r="O10910" s="13">
        <v>4.1900000000000007E-2</v>
      </c>
      <c r="P10910" s="11" t="str">
        <f>LEFT(Tabela2[[#This Row],[Código]],3)</f>
        <v>101</v>
      </c>
    </row>
    <row r="10911" spans="2:16" ht="15" customHeight="1" x14ac:dyDescent="0.25">
      <c r="B10911" s="36" t="str">
        <f>VLOOKUP(Tabela2[[#This Row],[Código]],Tabela4[[Código NBS/LC116]:[Meus serviços]],3,0)</f>
        <v>Não</v>
      </c>
      <c r="C10911" s="30" t="s">
        <v>10336</v>
      </c>
      <c r="D10911" t="s">
        <v>21238</v>
      </c>
      <c r="E10911" t="s">
        <v>11854</v>
      </c>
      <c r="F10911" s="30" t="s">
        <v>10337</v>
      </c>
      <c r="G10911">
        <v>15.45</v>
      </c>
      <c r="H10911">
        <v>13.45</v>
      </c>
      <c r="I10911">
        <v>0</v>
      </c>
      <c r="J10911">
        <v>4.33</v>
      </c>
      <c r="K10911" s="29">
        <v>0.33229999999999998</v>
      </c>
      <c r="L10911" s="13">
        <v>0.13449999999999998</v>
      </c>
      <c r="M10911" s="13">
        <v>0.1545</v>
      </c>
      <c r="N10911" s="13">
        <v>0</v>
      </c>
      <c r="O10911" s="13">
        <v>4.3299999999999998E-2</v>
      </c>
      <c r="P10911" s="11" t="str">
        <f>LEFT(Tabela2[[#This Row],[Código]],3)</f>
        <v>101</v>
      </c>
    </row>
    <row r="10912" spans="2:16" ht="15" customHeight="1" x14ac:dyDescent="0.25">
      <c r="B10912" s="36" t="str">
        <f>VLOOKUP(Tabela2[[#This Row],[Código]],Tabela4[[Código NBS/LC116]:[Meus serviços]],3,0)</f>
        <v>Não</v>
      </c>
      <c r="C10912" s="30" t="s">
        <v>10338</v>
      </c>
      <c r="D10912" t="s">
        <v>21238</v>
      </c>
      <c r="E10912" t="s">
        <v>11854</v>
      </c>
      <c r="F10912" s="30" t="s">
        <v>10339</v>
      </c>
      <c r="G10912">
        <v>15.45</v>
      </c>
      <c r="H10912">
        <v>13.45</v>
      </c>
      <c r="I10912">
        <v>0</v>
      </c>
      <c r="J10912">
        <v>4.33</v>
      </c>
      <c r="K10912" s="29">
        <v>0.33229999999999998</v>
      </c>
      <c r="L10912" s="13">
        <v>0.13449999999999998</v>
      </c>
      <c r="M10912" s="13">
        <v>0.1545</v>
      </c>
      <c r="N10912" s="13">
        <v>0</v>
      </c>
      <c r="O10912" s="13">
        <v>4.3299999999999998E-2</v>
      </c>
      <c r="P10912" s="11" t="str">
        <f>LEFT(Tabela2[[#This Row],[Código]],3)</f>
        <v>101</v>
      </c>
    </row>
    <row r="10913" spans="2:16" ht="15" customHeight="1" x14ac:dyDescent="0.25">
      <c r="B10913" s="36" t="str">
        <f>VLOOKUP(Tabela2[[#This Row],[Código]],Tabela4[[Código NBS/LC116]:[Meus serviços]],3,0)</f>
        <v>Não</v>
      </c>
      <c r="C10913" s="30" t="s">
        <v>10340</v>
      </c>
      <c r="D10913" t="s">
        <v>21238</v>
      </c>
      <c r="E10913" t="s">
        <v>11854</v>
      </c>
      <c r="F10913" s="30" t="s">
        <v>10341</v>
      </c>
      <c r="G10913">
        <v>15.45</v>
      </c>
      <c r="H10913">
        <v>13.45</v>
      </c>
      <c r="I10913">
        <v>0</v>
      </c>
      <c r="J10913">
        <v>4.33</v>
      </c>
      <c r="K10913" s="29">
        <v>0.33229999999999998</v>
      </c>
      <c r="L10913" s="13">
        <v>0.13449999999999998</v>
      </c>
      <c r="M10913" s="13">
        <v>0.1545</v>
      </c>
      <c r="N10913" s="13">
        <v>0</v>
      </c>
      <c r="O10913" s="13">
        <v>4.3299999999999998E-2</v>
      </c>
      <c r="P10913" s="11" t="str">
        <f>LEFT(Tabela2[[#This Row],[Código]],3)</f>
        <v>101</v>
      </c>
    </row>
    <row r="10914" spans="2:16" ht="15" customHeight="1" x14ac:dyDescent="0.25">
      <c r="B10914" s="36" t="str">
        <f>VLOOKUP(Tabela2[[#This Row],[Código]],Tabela4[[Código NBS/LC116]:[Meus serviços]],3,0)</f>
        <v>Não</v>
      </c>
      <c r="C10914" s="30" t="s">
        <v>10342</v>
      </c>
      <c r="D10914" t="s">
        <v>21238</v>
      </c>
      <c r="E10914" t="s">
        <v>11854</v>
      </c>
      <c r="F10914" s="30" t="s">
        <v>20857</v>
      </c>
      <c r="G10914">
        <v>15.45</v>
      </c>
      <c r="H10914">
        <v>13.45</v>
      </c>
      <c r="I10914">
        <v>0</v>
      </c>
      <c r="J10914">
        <v>4.1900000000000004</v>
      </c>
      <c r="K10914" s="29">
        <v>0.33089999999999997</v>
      </c>
      <c r="L10914" s="13">
        <v>0.13449999999999998</v>
      </c>
      <c r="M10914" s="13">
        <v>0.1545</v>
      </c>
      <c r="N10914" s="13">
        <v>0</v>
      </c>
      <c r="O10914" s="13">
        <v>4.1900000000000007E-2</v>
      </c>
      <c r="P10914" s="11" t="str">
        <f>LEFT(Tabela2[[#This Row],[Código]],3)</f>
        <v>101</v>
      </c>
    </row>
    <row r="10915" spans="2:16" ht="15" customHeight="1" x14ac:dyDescent="0.25">
      <c r="B10915" s="36" t="str">
        <f>VLOOKUP(Tabela2[[#This Row],[Código]],Tabela4[[Código NBS/LC116]:[Meus serviços]],3,0)</f>
        <v>Não</v>
      </c>
      <c r="C10915" s="30" t="s">
        <v>10343</v>
      </c>
      <c r="D10915" t="s">
        <v>21238</v>
      </c>
      <c r="E10915" t="s">
        <v>11854</v>
      </c>
      <c r="F10915" s="30" t="s">
        <v>10344</v>
      </c>
      <c r="G10915">
        <v>15.45</v>
      </c>
      <c r="H10915">
        <v>13.45</v>
      </c>
      <c r="I10915">
        <v>0</v>
      </c>
      <c r="J10915">
        <v>4.1900000000000004</v>
      </c>
      <c r="K10915" s="29">
        <v>0.33089999999999997</v>
      </c>
      <c r="L10915" s="13">
        <v>0.13449999999999998</v>
      </c>
      <c r="M10915" s="13">
        <v>0.1545</v>
      </c>
      <c r="N10915" s="13">
        <v>0</v>
      </c>
      <c r="O10915" s="13">
        <v>4.1900000000000007E-2</v>
      </c>
      <c r="P10915" s="11" t="str">
        <f>LEFT(Tabela2[[#This Row],[Código]],3)</f>
        <v>101</v>
      </c>
    </row>
    <row r="10916" spans="2:16" ht="15" customHeight="1" x14ac:dyDescent="0.25">
      <c r="B10916" s="36" t="str">
        <f>VLOOKUP(Tabela2[[#This Row],[Código]],Tabela4[[Código NBS/LC116]:[Meus serviços]],3,0)</f>
        <v>Não</v>
      </c>
      <c r="C10916" s="30" t="s">
        <v>10345</v>
      </c>
      <c r="D10916" t="s">
        <v>21238</v>
      </c>
      <c r="E10916" t="s">
        <v>11854</v>
      </c>
      <c r="F10916" s="30" t="s">
        <v>10346</v>
      </c>
      <c r="G10916">
        <v>15.45</v>
      </c>
      <c r="H10916">
        <v>13.45</v>
      </c>
      <c r="I10916">
        <v>0</v>
      </c>
      <c r="J10916">
        <v>4.1900000000000004</v>
      </c>
      <c r="K10916" s="29">
        <v>0.33089999999999997</v>
      </c>
      <c r="L10916" s="13">
        <v>0.13449999999999998</v>
      </c>
      <c r="M10916" s="13">
        <v>0.1545</v>
      </c>
      <c r="N10916" s="13">
        <v>0</v>
      </c>
      <c r="O10916" s="13">
        <v>4.1900000000000007E-2</v>
      </c>
      <c r="P10916" s="11" t="str">
        <f>LEFT(Tabela2[[#This Row],[Código]],3)</f>
        <v>101</v>
      </c>
    </row>
    <row r="10917" spans="2:16" ht="15" customHeight="1" x14ac:dyDescent="0.25">
      <c r="B10917" s="36" t="str">
        <f>VLOOKUP(Tabela2[[#This Row],[Código]],Tabela4[[Código NBS/LC116]:[Meus serviços]],3,0)</f>
        <v>Não</v>
      </c>
      <c r="C10917" s="30" t="s">
        <v>10347</v>
      </c>
      <c r="D10917" t="s">
        <v>21238</v>
      </c>
      <c r="E10917" t="s">
        <v>11854</v>
      </c>
      <c r="F10917" s="30" t="s">
        <v>10348</v>
      </c>
      <c r="G10917">
        <v>15.45</v>
      </c>
      <c r="H10917">
        <v>13.45</v>
      </c>
      <c r="I10917">
        <v>0</v>
      </c>
      <c r="J10917">
        <v>4.1900000000000004</v>
      </c>
      <c r="K10917" s="29">
        <v>0.33089999999999997</v>
      </c>
      <c r="L10917" s="13">
        <v>0.13449999999999998</v>
      </c>
      <c r="M10917" s="13">
        <v>0.1545</v>
      </c>
      <c r="N10917" s="13">
        <v>0</v>
      </c>
      <c r="O10917" s="13">
        <v>4.1900000000000007E-2</v>
      </c>
      <c r="P10917" s="11" t="str">
        <f>LEFT(Tabela2[[#This Row],[Código]],3)</f>
        <v>101</v>
      </c>
    </row>
    <row r="10918" spans="2:16" ht="15" customHeight="1" x14ac:dyDescent="0.25">
      <c r="B10918" s="36" t="str">
        <f>VLOOKUP(Tabela2[[#This Row],[Código]],Tabela4[[Código NBS/LC116]:[Meus serviços]],3,0)</f>
        <v>Não</v>
      </c>
      <c r="C10918" s="30" t="s">
        <v>10349</v>
      </c>
      <c r="D10918" t="s">
        <v>21238</v>
      </c>
      <c r="E10918" t="s">
        <v>11854</v>
      </c>
      <c r="F10918" s="30" t="s">
        <v>10350</v>
      </c>
      <c r="G10918">
        <v>15.45</v>
      </c>
      <c r="H10918">
        <v>13.45</v>
      </c>
      <c r="I10918">
        <v>0</v>
      </c>
      <c r="J10918">
        <v>4.1900000000000004</v>
      </c>
      <c r="K10918" s="29">
        <v>0.33089999999999997</v>
      </c>
      <c r="L10918" s="13">
        <v>0.13449999999999998</v>
      </c>
      <c r="M10918" s="13">
        <v>0.1545</v>
      </c>
      <c r="N10918" s="13">
        <v>0</v>
      </c>
      <c r="O10918" s="13">
        <v>4.1900000000000007E-2</v>
      </c>
      <c r="P10918" s="11" t="str">
        <f>LEFT(Tabela2[[#This Row],[Código]],3)</f>
        <v>101</v>
      </c>
    </row>
    <row r="10919" spans="2:16" ht="15" customHeight="1" x14ac:dyDescent="0.25">
      <c r="B10919" s="36" t="str">
        <f>VLOOKUP(Tabela2[[#This Row],[Código]],Tabela4[[Código NBS/LC116]:[Meus serviços]],3,0)</f>
        <v>Não</v>
      </c>
      <c r="C10919" s="30" t="s">
        <v>10351</v>
      </c>
      <c r="D10919" t="s">
        <v>21238</v>
      </c>
      <c r="E10919" t="s">
        <v>11854</v>
      </c>
      <c r="F10919" s="30" t="s">
        <v>10352</v>
      </c>
      <c r="G10919">
        <v>15.45</v>
      </c>
      <c r="H10919">
        <v>13.45</v>
      </c>
      <c r="I10919">
        <v>0</v>
      </c>
      <c r="J10919">
        <v>4.1900000000000004</v>
      </c>
      <c r="K10919" s="29">
        <v>0.33089999999999997</v>
      </c>
      <c r="L10919" s="13">
        <v>0.13449999999999998</v>
      </c>
      <c r="M10919" s="13">
        <v>0.1545</v>
      </c>
      <c r="N10919" s="13">
        <v>0</v>
      </c>
      <c r="O10919" s="13">
        <v>4.1900000000000007E-2</v>
      </c>
      <c r="P10919" s="11" t="str">
        <f>LEFT(Tabela2[[#This Row],[Código]],3)</f>
        <v>101</v>
      </c>
    </row>
    <row r="10920" spans="2:16" ht="15" customHeight="1" x14ac:dyDescent="0.25">
      <c r="B10920" s="36" t="str">
        <f>VLOOKUP(Tabela2[[#This Row],[Código]],Tabela4[[Código NBS/LC116]:[Meus serviços]],3,0)</f>
        <v>Não</v>
      </c>
      <c r="C10920" s="30" t="s">
        <v>10353</v>
      </c>
      <c r="D10920" t="s">
        <v>21238</v>
      </c>
      <c r="E10920" t="s">
        <v>11854</v>
      </c>
      <c r="F10920" s="30" t="s">
        <v>10354</v>
      </c>
      <c r="G10920">
        <v>15.45</v>
      </c>
      <c r="H10920">
        <v>13.45</v>
      </c>
      <c r="I10920">
        <v>0</v>
      </c>
      <c r="J10920">
        <v>4.1900000000000004</v>
      </c>
      <c r="K10920" s="29">
        <v>0.33089999999999997</v>
      </c>
      <c r="L10920" s="13">
        <v>0.13449999999999998</v>
      </c>
      <c r="M10920" s="13">
        <v>0.1545</v>
      </c>
      <c r="N10920" s="13">
        <v>0</v>
      </c>
      <c r="O10920" s="13">
        <v>4.1900000000000007E-2</v>
      </c>
      <c r="P10920" s="11" t="str">
        <f>LEFT(Tabela2[[#This Row],[Código]],3)</f>
        <v>101</v>
      </c>
    </row>
    <row r="10921" spans="2:16" ht="15" customHeight="1" x14ac:dyDescent="0.25">
      <c r="B10921" s="36" t="str">
        <f>VLOOKUP(Tabela2[[#This Row],[Código]],Tabela4[[Código NBS/LC116]:[Meus serviços]],3,0)</f>
        <v>Não</v>
      </c>
      <c r="C10921" s="30" t="s">
        <v>10355</v>
      </c>
      <c r="D10921" t="s">
        <v>21238</v>
      </c>
      <c r="E10921" t="s">
        <v>11854</v>
      </c>
      <c r="F10921" s="30" t="s">
        <v>10356</v>
      </c>
      <c r="G10921">
        <v>15.45</v>
      </c>
      <c r="H10921">
        <v>13.45</v>
      </c>
      <c r="I10921">
        <v>0</v>
      </c>
      <c r="J10921">
        <v>4.1900000000000004</v>
      </c>
      <c r="K10921" s="29">
        <v>0.33089999999999997</v>
      </c>
      <c r="L10921" s="13">
        <v>0.13449999999999998</v>
      </c>
      <c r="M10921" s="13">
        <v>0.1545</v>
      </c>
      <c r="N10921" s="13">
        <v>0</v>
      </c>
      <c r="O10921" s="13">
        <v>4.1900000000000007E-2</v>
      </c>
      <c r="P10921" s="11" t="str">
        <f>LEFT(Tabela2[[#This Row],[Código]],3)</f>
        <v>101</v>
      </c>
    </row>
    <row r="10922" spans="2:16" ht="15" customHeight="1" x14ac:dyDescent="0.25">
      <c r="B10922" s="36" t="str">
        <f>VLOOKUP(Tabela2[[#This Row],[Código]],Tabela4[[Código NBS/LC116]:[Meus serviços]],3,0)</f>
        <v>Não</v>
      </c>
      <c r="C10922" s="30" t="s">
        <v>10357</v>
      </c>
      <c r="D10922" t="s">
        <v>21238</v>
      </c>
      <c r="E10922" t="s">
        <v>11854</v>
      </c>
      <c r="F10922" s="30" t="s">
        <v>10358</v>
      </c>
      <c r="G10922">
        <v>15.45</v>
      </c>
      <c r="H10922">
        <v>13.45</v>
      </c>
      <c r="I10922">
        <v>0</v>
      </c>
      <c r="J10922">
        <v>4.1900000000000004</v>
      </c>
      <c r="K10922" s="29">
        <v>0.33089999999999997</v>
      </c>
      <c r="L10922" s="13">
        <v>0.13449999999999998</v>
      </c>
      <c r="M10922" s="13">
        <v>0.1545</v>
      </c>
      <c r="N10922" s="13">
        <v>0</v>
      </c>
      <c r="O10922" s="13">
        <v>4.1900000000000007E-2</v>
      </c>
      <c r="P10922" s="11" t="str">
        <f>LEFT(Tabela2[[#This Row],[Código]],3)</f>
        <v>101</v>
      </c>
    </row>
    <row r="10923" spans="2:16" ht="15" customHeight="1" x14ac:dyDescent="0.25">
      <c r="B10923" s="36" t="str">
        <f>VLOOKUP(Tabela2[[#This Row],[Código]],Tabela4[[Código NBS/LC116]:[Meus serviços]],3,0)</f>
        <v>Não</v>
      </c>
      <c r="C10923" s="30" t="s">
        <v>10359</v>
      </c>
      <c r="D10923" t="s">
        <v>21238</v>
      </c>
      <c r="E10923" t="s">
        <v>11854</v>
      </c>
      <c r="F10923" s="30" t="s">
        <v>10360</v>
      </c>
      <c r="G10923">
        <v>15.45</v>
      </c>
      <c r="H10923">
        <v>13.45</v>
      </c>
      <c r="I10923">
        <v>0</v>
      </c>
      <c r="J10923">
        <v>4.1900000000000004</v>
      </c>
      <c r="K10923" s="29">
        <v>0.33089999999999997</v>
      </c>
      <c r="L10923" s="13">
        <v>0.13449999999999998</v>
      </c>
      <c r="M10923" s="13">
        <v>0.1545</v>
      </c>
      <c r="N10923" s="13">
        <v>0</v>
      </c>
      <c r="O10923" s="13">
        <v>4.1900000000000007E-2</v>
      </c>
      <c r="P10923" s="11" t="str">
        <f>LEFT(Tabela2[[#This Row],[Código]],3)</f>
        <v>101</v>
      </c>
    </row>
    <row r="10924" spans="2:16" ht="15" customHeight="1" x14ac:dyDescent="0.25">
      <c r="B10924" s="36" t="str">
        <f>VLOOKUP(Tabela2[[#This Row],[Código]],Tabela4[[Código NBS/LC116]:[Meus serviços]],3,0)</f>
        <v>Não</v>
      </c>
      <c r="C10924" s="30" t="s">
        <v>10361</v>
      </c>
      <c r="D10924" t="s">
        <v>21238</v>
      </c>
      <c r="E10924" t="s">
        <v>11854</v>
      </c>
      <c r="F10924" s="30" t="s">
        <v>10362</v>
      </c>
      <c r="G10924">
        <v>15.45</v>
      </c>
      <c r="H10924">
        <v>13.45</v>
      </c>
      <c r="I10924">
        <v>0</v>
      </c>
      <c r="J10924">
        <v>4.1900000000000004</v>
      </c>
      <c r="K10924" s="29">
        <v>0.33089999999999997</v>
      </c>
      <c r="L10924" s="13">
        <v>0.13449999999999998</v>
      </c>
      <c r="M10924" s="13">
        <v>0.1545</v>
      </c>
      <c r="N10924" s="13">
        <v>0</v>
      </c>
      <c r="O10924" s="13">
        <v>4.1900000000000007E-2</v>
      </c>
      <c r="P10924" s="11" t="str">
        <f>LEFT(Tabela2[[#This Row],[Código]],3)</f>
        <v>101</v>
      </c>
    </row>
    <row r="10925" spans="2:16" ht="15" customHeight="1" x14ac:dyDescent="0.25">
      <c r="B10925" s="36" t="str">
        <f>VLOOKUP(Tabela2[[#This Row],[Código]],Tabela4[[Código NBS/LC116]:[Meus serviços]],3,0)</f>
        <v>Não</v>
      </c>
      <c r="C10925" s="30" t="s">
        <v>10363</v>
      </c>
      <c r="D10925" t="s">
        <v>21238</v>
      </c>
      <c r="E10925" t="s">
        <v>11854</v>
      </c>
      <c r="F10925" s="30" t="s">
        <v>10364</v>
      </c>
      <c r="G10925">
        <v>15.45</v>
      </c>
      <c r="H10925">
        <v>13.45</v>
      </c>
      <c r="I10925">
        <v>0</v>
      </c>
      <c r="J10925">
        <v>4.1900000000000004</v>
      </c>
      <c r="K10925" s="29">
        <v>0.33089999999999997</v>
      </c>
      <c r="L10925" s="13">
        <v>0.13449999999999998</v>
      </c>
      <c r="M10925" s="13">
        <v>0.1545</v>
      </c>
      <c r="N10925" s="13">
        <v>0</v>
      </c>
      <c r="O10925" s="13">
        <v>4.1900000000000007E-2</v>
      </c>
      <c r="P10925" s="11" t="str">
        <f>LEFT(Tabela2[[#This Row],[Código]],3)</f>
        <v>101</v>
      </c>
    </row>
    <row r="10926" spans="2:16" ht="15" customHeight="1" x14ac:dyDescent="0.25">
      <c r="B10926" s="36" t="str">
        <f>VLOOKUP(Tabela2[[#This Row],[Código]],Tabela4[[Código NBS/LC116]:[Meus serviços]],3,0)</f>
        <v>Não</v>
      </c>
      <c r="C10926" s="30" t="s">
        <v>10365</v>
      </c>
      <c r="D10926" t="s">
        <v>21238</v>
      </c>
      <c r="E10926" t="s">
        <v>11854</v>
      </c>
      <c r="F10926" s="30" t="s">
        <v>20858</v>
      </c>
      <c r="G10926">
        <v>15.45</v>
      </c>
      <c r="H10926">
        <v>13.45</v>
      </c>
      <c r="I10926">
        <v>0</v>
      </c>
      <c r="J10926">
        <v>4.1900000000000004</v>
      </c>
      <c r="K10926" s="29">
        <v>0.33089999999999997</v>
      </c>
      <c r="L10926" s="13">
        <v>0.13449999999999998</v>
      </c>
      <c r="M10926" s="13">
        <v>0.1545</v>
      </c>
      <c r="N10926" s="13">
        <v>0</v>
      </c>
      <c r="O10926" s="13">
        <v>4.1900000000000007E-2</v>
      </c>
      <c r="P10926" s="11" t="str">
        <f>LEFT(Tabela2[[#This Row],[Código]],3)</f>
        <v>101</v>
      </c>
    </row>
    <row r="10927" spans="2:16" ht="15" customHeight="1" x14ac:dyDescent="0.25">
      <c r="B10927" s="36" t="str">
        <f>VLOOKUP(Tabela2[[#This Row],[Código]],Tabela4[[Código NBS/LC116]:[Meus serviços]],3,0)</f>
        <v>Não</v>
      </c>
      <c r="C10927" s="30" t="s">
        <v>10366</v>
      </c>
      <c r="D10927" t="s">
        <v>21238</v>
      </c>
      <c r="E10927" t="s">
        <v>11854</v>
      </c>
      <c r="F10927" s="30" t="s">
        <v>10367</v>
      </c>
      <c r="G10927">
        <v>15.45</v>
      </c>
      <c r="H10927">
        <v>13.45</v>
      </c>
      <c r="I10927">
        <v>0</v>
      </c>
      <c r="J10927">
        <v>4.34</v>
      </c>
      <c r="K10927" s="29">
        <v>0.33239999999999997</v>
      </c>
      <c r="L10927" s="13">
        <v>0.13449999999999998</v>
      </c>
      <c r="M10927" s="13">
        <v>0.1545</v>
      </c>
      <c r="N10927" s="13">
        <v>0</v>
      </c>
      <c r="O10927" s="13">
        <v>4.3400000000000001E-2</v>
      </c>
      <c r="P10927" s="11" t="str">
        <f>LEFT(Tabela2[[#This Row],[Código]],3)</f>
        <v>101</v>
      </c>
    </row>
    <row r="10928" spans="2:16" ht="15" customHeight="1" x14ac:dyDescent="0.25">
      <c r="B10928" s="36" t="str">
        <f>VLOOKUP(Tabela2[[#This Row],[Código]],Tabela4[[Código NBS/LC116]:[Meus serviços]],3,0)</f>
        <v>Não</v>
      </c>
      <c r="C10928" s="30" t="s">
        <v>10368</v>
      </c>
      <c r="D10928" t="s">
        <v>21238</v>
      </c>
      <c r="E10928" t="s">
        <v>11854</v>
      </c>
      <c r="F10928" s="30" t="s">
        <v>10369</v>
      </c>
      <c r="G10928">
        <v>15.45</v>
      </c>
      <c r="H10928">
        <v>13.45</v>
      </c>
      <c r="I10928">
        <v>0</v>
      </c>
      <c r="J10928">
        <v>4.34</v>
      </c>
      <c r="K10928" s="29">
        <v>0.33239999999999997</v>
      </c>
      <c r="L10928" s="13">
        <v>0.13449999999999998</v>
      </c>
      <c r="M10928" s="13">
        <v>0.1545</v>
      </c>
      <c r="N10928" s="13">
        <v>0</v>
      </c>
      <c r="O10928" s="13">
        <v>4.3400000000000001E-2</v>
      </c>
      <c r="P10928" s="11" t="str">
        <f>LEFT(Tabela2[[#This Row],[Código]],3)</f>
        <v>101</v>
      </c>
    </row>
    <row r="10929" spans="2:16" ht="15" customHeight="1" x14ac:dyDescent="0.25">
      <c r="B10929" s="36" t="str">
        <f>VLOOKUP(Tabela2[[#This Row],[Código]],Tabela4[[Código NBS/LC116]:[Meus serviços]],3,0)</f>
        <v>Não</v>
      </c>
      <c r="C10929" s="30" t="s">
        <v>10370</v>
      </c>
      <c r="D10929" t="s">
        <v>21238</v>
      </c>
      <c r="E10929" t="s">
        <v>11854</v>
      </c>
      <c r="F10929" s="30" t="s">
        <v>10371</v>
      </c>
      <c r="G10929">
        <v>15.45</v>
      </c>
      <c r="H10929">
        <v>13.45</v>
      </c>
      <c r="I10929">
        <v>0</v>
      </c>
      <c r="J10929">
        <v>4.34</v>
      </c>
      <c r="K10929" s="29">
        <v>0.33239999999999997</v>
      </c>
      <c r="L10929" s="13">
        <v>0.13449999999999998</v>
      </c>
      <c r="M10929" s="13">
        <v>0.1545</v>
      </c>
      <c r="N10929" s="13">
        <v>0</v>
      </c>
      <c r="O10929" s="13">
        <v>4.3400000000000001E-2</v>
      </c>
      <c r="P10929" s="11" t="str">
        <f>LEFT(Tabela2[[#This Row],[Código]],3)</f>
        <v>101</v>
      </c>
    </row>
    <row r="10930" spans="2:16" ht="15" customHeight="1" x14ac:dyDescent="0.25">
      <c r="B10930" s="36" t="str">
        <f>VLOOKUP(Tabela2[[#This Row],[Código]],Tabela4[[Código NBS/LC116]:[Meus serviços]],3,0)</f>
        <v>Não</v>
      </c>
      <c r="C10930" s="30" t="s">
        <v>10372</v>
      </c>
      <c r="D10930" t="s">
        <v>21238</v>
      </c>
      <c r="E10930" t="s">
        <v>11854</v>
      </c>
      <c r="F10930" s="30" t="s">
        <v>20859</v>
      </c>
      <c r="G10930">
        <v>15.45</v>
      </c>
      <c r="H10930">
        <v>13.45</v>
      </c>
      <c r="I10930">
        <v>0</v>
      </c>
      <c r="J10930">
        <v>4.2699999999999996</v>
      </c>
      <c r="K10930" s="29">
        <v>0.33169999999999999</v>
      </c>
      <c r="L10930" s="13">
        <v>0.13449999999999998</v>
      </c>
      <c r="M10930" s="13">
        <v>0.1545</v>
      </c>
      <c r="N10930" s="13">
        <v>0</v>
      </c>
      <c r="O10930" s="13">
        <v>4.2699999999999995E-2</v>
      </c>
      <c r="P10930" s="11" t="str">
        <f>LEFT(Tabela2[[#This Row],[Código]],3)</f>
        <v>101</v>
      </c>
    </row>
    <row r="10931" spans="2:16" ht="15" customHeight="1" x14ac:dyDescent="0.25">
      <c r="B10931" s="36" t="str">
        <f>VLOOKUP(Tabela2[[#This Row],[Código]],Tabela4[[Código NBS/LC116]:[Meus serviços]],3,0)</f>
        <v>Não</v>
      </c>
      <c r="C10931" s="30" t="s">
        <v>10373</v>
      </c>
      <c r="D10931" t="s">
        <v>21238</v>
      </c>
      <c r="E10931" t="s">
        <v>11854</v>
      </c>
      <c r="F10931" s="30" t="s">
        <v>10374</v>
      </c>
      <c r="G10931">
        <v>15.45</v>
      </c>
      <c r="H10931">
        <v>13.45</v>
      </c>
      <c r="I10931">
        <v>0</v>
      </c>
      <c r="J10931">
        <v>4.34</v>
      </c>
      <c r="K10931" s="29">
        <v>0.33239999999999997</v>
      </c>
      <c r="L10931" s="13">
        <v>0.13449999999999998</v>
      </c>
      <c r="M10931" s="13">
        <v>0.1545</v>
      </c>
      <c r="N10931" s="13">
        <v>0</v>
      </c>
      <c r="O10931" s="13">
        <v>4.3400000000000001E-2</v>
      </c>
      <c r="P10931" s="11" t="str">
        <f>LEFT(Tabela2[[#This Row],[Código]],3)</f>
        <v>101</v>
      </c>
    </row>
    <row r="10932" spans="2:16" ht="15" customHeight="1" x14ac:dyDescent="0.25">
      <c r="B10932" s="36" t="str">
        <f>VLOOKUP(Tabela2[[#This Row],[Código]],Tabela4[[Código NBS/LC116]:[Meus serviços]],3,0)</f>
        <v>Não</v>
      </c>
      <c r="C10932" s="30" t="s">
        <v>10375</v>
      </c>
      <c r="D10932" t="s">
        <v>21238</v>
      </c>
      <c r="E10932" t="s">
        <v>11854</v>
      </c>
      <c r="F10932" s="30" t="s">
        <v>20860</v>
      </c>
      <c r="G10932">
        <v>15.45</v>
      </c>
      <c r="H10932">
        <v>13.45</v>
      </c>
      <c r="I10932">
        <v>0</v>
      </c>
      <c r="J10932">
        <v>4.33</v>
      </c>
      <c r="K10932" s="29">
        <v>0.33229999999999998</v>
      </c>
      <c r="L10932" s="13">
        <v>0.13449999999999998</v>
      </c>
      <c r="M10932" s="13">
        <v>0.1545</v>
      </c>
      <c r="N10932" s="13">
        <v>0</v>
      </c>
      <c r="O10932" s="13">
        <v>4.3299999999999998E-2</v>
      </c>
      <c r="P10932" s="11" t="str">
        <f>LEFT(Tabela2[[#This Row],[Código]],3)</f>
        <v>101</v>
      </c>
    </row>
    <row r="10933" spans="2:16" ht="15" customHeight="1" x14ac:dyDescent="0.25">
      <c r="B10933" s="36" t="str">
        <f>VLOOKUP(Tabela2[[#This Row],[Código]],Tabela4[[Código NBS/LC116]:[Meus serviços]],3,0)</f>
        <v>Não</v>
      </c>
      <c r="C10933" s="30" t="s">
        <v>10376</v>
      </c>
      <c r="D10933" t="s">
        <v>21238</v>
      </c>
      <c r="E10933" t="s">
        <v>11854</v>
      </c>
      <c r="F10933" s="30" t="s">
        <v>10377</v>
      </c>
      <c r="G10933">
        <v>15.45</v>
      </c>
      <c r="H10933">
        <v>13.45</v>
      </c>
      <c r="I10933">
        <v>0</v>
      </c>
      <c r="J10933">
        <v>4.34</v>
      </c>
      <c r="K10933" s="29">
        <v>0.33239999999999997</v>
      </c>
      <c r="L10933" s="13">
        <v>0.13449999999999998</v>
      </c>
      <c r="M10933" s="13">
        <v>0.1545</v>
      </c>
      <c r="N10933" s="13">
        <v>0</v>
      </c>
      <c r="O10933" s="13">
        <v>4.3400000000000001E-2</v>
      </c>
      <c r="P10933" s="11" t="str">
        <f>LEFT(Tabela2[[#This Row],[Código]],3)</f>
        <v>101</v>
      </c>
    </row>
    <row r="10934" spans="2:16" ht="15" customHeight="1" x14ac:dyDescent="0.25">
      <c r="B10934" s="36" t="str">
        <f>VLOOKUP(Tabela2[[#This Row],[Código]],Tabela4[[Código NBS/LC116]:[Meus serviços]],3,0)</f>
        <v>Não</v>
      </c>
      <c r="C10934" s="30" t="s">
        <v>10378</v>
      </c>
      <c r="D10934" t="s">
        <v>21238</v>
      </c>
      <c r="E10934" t="s">
        <v>11854</v>
      </c>
      <c r="F10934" s="30" t="s">
        <v>10379</v>
      </c>
      <c r="G10934">
        <v>15.45</v>
      </c>
      <c r="H10934">
        <v>13.45</v>
      </c>
      <c r="I10934">
        <v>0</v>
      </c>
      <c r="J10934">
        <v>4.34</v>
      </c>
      <c r="K10934" s="29">
        <v>0.33239999999999997</v>
      </c>
      <c r="L10934" s="13">
        <v>0.13449999999999998</v>
      </c>
      <c r="M10934" s="13">
        <v>0.1545</v>
      </c>
      <c r="N10934" s="13">
        <v>0</v>
      </c>
      <c r="O10934" s="13">
        <v>4.3400000000000001E-2</v>
      </c>
      <c r="P10934" s="11" t="str">
        <f>LEFT(Tabela2[[#This Row],[Código]],3)</f>
        <v>101</v>
      </c>
    </row>
    <row r="10935" spans="2:16" ht="15" customHeight="1" x14ac:dyDescent="0.25">
      <c r="B10935" s="36" t="str">
        <f>VLOOKUP(Tabela2[[#This Row],[Código]],Tabela4[[Código NBS/LC116]:[Meus serviços]],3,0)</f>
        <v>Não</v>
      </c>
      <c r="C10935" s="30" t="s">
        <v>10380</v>
      </c>
      <c r="D10935" t="s">
        <v>21238</v>
      </c>
      <c r="E10935" t="s">
        <v>11854</v>
      </c>
      <c r="F10935" s="30" t="s">
        <v>20861</v>
      </c>
      <c r="G10935">
        <v>15.45</v>
      </c>
      <c r="H10935">
        <v>13.45</v>
      </c>
      <c r="I10935">
        <v>0</v>
      </c>
      <c r="J10935">
        <v>4.13</v>
      </c>
      <c r="K10935" s="29">
        <v>0.33029999999999998</v>
      </c>
      <c r="L10935" s="13">
        <v>0.13449999999999998</v>
      </c>
      <c r="M10935" s="13">
        <v>0.1545</v>
      </c>
      <c r="N10935" s="13">
        <v>0</v>
      </c>
      <c r="O10935" s="13">
        <v>4.1299999999999996E-2</v>
      </c>
      <c r="P10935" s="11" t="str">
        <f>LEFT(Tabela2[[#This Row],[Código]],3)</f>
        <v>102</v>
      </c>
    </row>
    <row r="10936" spans="2:16" ht="15" customHeight="1" x14ac:dyDescent="0.25">
      <c r="B10936" s="36" t="str">
        <f>VLOOKUP(Tabela2[[#This Row],[Código]],Tabela4[[Código NBS/LC116]:[Meus serviços]],3,0)</f>
        <v>Não</v>
      </c>
      <c r="C10936" s="30" t="s">
        <v>10381</v>
      </c>
      <c r="D10936" t="s">
        <v>21238</v>
      </c>
      <c r="E10936" t="s">
        <v>11854</v>
      </c>
      <c r="F10936" s="30" t="s">
        <v>10382</v>
      </c>
      <c r="G10936">
        <v>15.45</v>
      </c>
      <c r="H10936">
        <v>13.45</v>
      </c>
      <c r="I10936">
        <v>0</v>
      </c>
      <c r="J10936">
        <v>4.07</v>
      </c>
      <c r="K10936" s="29">
        <v>0.32969999999999999</v>
      </c>
      <c r="L10936" s="13">
        <v>0.13449999999999998</v>
      </c>
      <c r="M10936" s="13">
        <v>0.1545</v>
      </c>
      <c r="N10936" s="13">
        <v>0</v>
      </c>
      <c r="O10936" s="13">
        <v>4.07E-2</v>
      </c>
      <c r="P10936" s="11" t="str">
        <f>LEFT(Tabela2[[#This Row],[Código]],3)</f>
        <v>102</v>
      </c>
    </row>
    <row r="10937" spans="2:16" ht="15" customHeight="1" x14ac:dyDescent="0.25">
      <c r="B10937" s="36" t="str">
        <f>VLOOKUP(Tabela2[[#This Row],[Código]],Tabela4[[Código NBS/LC116]:[Meus serviços]],3,0)</f>
        <v>Não</v>
      </c>
      <c r="C10937" s="30" t="s">
        <v>10383</v>
      </c>
      <c r="D10937" t="s">
        <v>21238</v>
      </c>
      <c r="E10937" t="s">
        <v>11854</v>
      </c>
      <c r="F10937" s="30" t="s">
        <v>20862</v>
      </c>
      <c r="G10937">
        <v>15.45</v>
      </c>
      <c r="H10937">
        <v>13.45</v>
      </c>
      <c r="I10937">
        <v>0</v>
      </c>
      <c r="J10937">
        <v>4.1100000000000003</v>
      </c>
      <c r="K10937" s="29">
        <v>0.3301</v>
      </c>
      <c r="L10937" s="13">
        <v>0.13449999999999998</v>
      </c>
      <c r="M10937" s="13">
        <v>0.1545</v>
      </c>
      <c r="N10937" s="13">
        <v>0</v>
      </c>
      <c r="O10937" s="13">
        <v>4.1100000000000005E-2</v>
      </c>
      <c r="P10937" s="11" t="str">
        <f>LEFT(Tabela2[[#This Row],[Código]],3)</f>
        <v>102</v>
      </c>
    </row>
    <row r="10938" spans="2:16" ht="15" customHeight="1" x14ac:dyDescent="0.25">
      <c r="B10938" s="36" t="str">
        <f>VLOOKUP(Tabela2[[#This Row],[Código]],Tabela4[[Código NBS/LC116]:[Meus serviços]],3,0)</f>
        <v>Não</v>
      </c>
      <c r="C10938" s="30" t="s">
        <v>10384</v>
      </c>
      <c r="D10938" t="s">
        <v>21238</v>
      </c>
      <c r="E10938" t="s">
        <v>11854</v>
      </c>
      <c r="F10938" s="30" t="s">
        <v>10385</v>
      </c>
      <c r="G10938">
        <v>15.45</v>
      </c>
      <c r="H10938">
        <v>13.45</v>
      </c>
      <c r="I10938">
        <v>0</v>
      </c>
      <c r="J10938">
        <v>4.08</v>
      </c>
      <c r="K10938" s="29">
        <v>0.32979999999999998</v>
      </c>
      <c r="L10938" s="13">
        <v>0.13449999999999998</v>
      </c>
      <c r="M10938" s="13">
        <v>0.1545</v>
      </c>
      <c r="N10938" s="13">
        <v>0</v>
      </c>
      <c r="O10938" s="13">
        <v>4.0800000000000003E-2</v>
      </c>
      <c r="P10938" s="11" t="str">
        <f>LEFT(Tabela2[[#This Row],[Código]],3)</f>
        <v>102</v>
      </c>
    </row>
    <row r="10939" spans="2:16" ht="15" customHeight="1" x14ac:dyDescent="0.25">
      <c r="B10939" s="36" t="str">
        <f>VLOOKUP(Tabela2[[#This Row],[Código]],Tabela4[[Código NBS/LC116]:[Meus serviços]],3,0)</f>
        <v>Não</v>
      </c>
      <c r="C10939" s="30" t="s">
        <v>10386</v>
      </c>
      <c r="D10939" t="s">
        <v>21238</v>
      </c>
      <c r="E10939" t="s">
        <v>11854</v>
      </c>
      <c r="F10939" s="30" t="s">
        <v>10387</v>
      </c>
      <c r="G10939">
        <v>15.45</v>
      </c>
      <c r="H10939">
        <v>13.45</v>
      </c>
      <c r="I10939">
        <v>0</v>
      </c>
      <c r="J10939">
        <v>4.1100000000000003</v>
      </c>
      <c r="K10939" s="29">
        <v>0.3301</v>
      </c>
      <c r="L10939" s="13">
        <v>0.13449999999999998</v>
      </c>
      <c r="M10939" s="13">
        <v>0.1545</v>
      </c>
      <c r="N10939" s="13">
        <v>0</v>
      </c>
      <c r="O10939" s="13">
        <v>4.1100000000000005E-2</v>
      </c>
      <c r="P10939" s="11" t="str">
        <f>LEFT(Tabela2[[#This Row],[Código]],3)</f>
        <v>102</v>
      </c>
    </row>
    <row r="10940" spans="2:16" ht="15" customHeight="1" x14ac:dyDescent="0.25">
      <c r="B10940" s="36" t="str">
        <f>VLOOKUP(Tabela2[[#This Row],[Código]],Tabela4[[Código NBS/LC116]:[Meus serviços]],3,0)</f>
        <v>Não</v>
      </c>
      <c r="C10940" s="30" t="s">
        <v>10388</v>
      </c>
      <c r="D10940" t="s">
        <v>21238</v>
      </c>
      <c r="E10940" t="s">
        <v>11854</v>
      </c>
      <c r="F10940" s="30" t="s">
        <v>20863</v>
      </c>
      <c r="G10940">
        <v>15.45</v>
      </c>
      <c r="H10940">
        <v>13.45</v>
      </c>
      <c r="I10940">
        <v>0</v>
      </c>
      <c r="J10940">
        <v>4.1100000000000003</v>
      </c>
      <c r="K10940" s="29">
        <v>0.3301</v>
      </c>
      <c r="L10940" s="13">
        <v>0.13449999999999998</v>
      </c>
      <c r="M10940" s="13">
        <v>0.1545</v>
      </c>
      <c r="N10940" s="13">
        <v>0</v>
      </c>
      <c r="O10940" s="13">
        <v>4.1100000000000005E-2</v>
      </c>
      <c r="P10940" s="11" t="str">
        <f>LEFT(Tabela2[[#This Row],[Código]],3)</f>
        <v>102</v>
      </c>
    </row>
    <row r="10941" spans="2:16" ht="15" customHeight="1" x14ac:dyDescent="0.25">
      <c r="B10941" s="36" t="str">
        <f>VLOOKUP(Tabela2[[#This Row],[Código]],Tabela4[[Código NBS/LC116]:[Meus serviços]],3,0)</f>
        <v>Não</v>
      </c>
      <c r="C10941" s="30" t="s">
        <v>10389</v>
      </c>
      <c r="D10941" t="s">
        <v>21238</v>
      </c>
      <c r="E10941" t="s">
        <v>11854</v>
      </c>
      <c r="F10941" s="30" t="s">
        <v>10390</v>
      </c>
      <c r="G10941">
        <v>15.45</v>
      </c>
      <c r="H10941">
        <v>13.45</v>
      </c>
      <c r="I10941">
        <v>0</v>
      </c>
      <c r="J10941">
        <v>4.09</v>
      </c>
      <c r="K10941" s="29">
        <v>0.32989999999999997</v>
      </c>
      <c r="L10941" s="13">
        <v>0.13449999999999998</v>
      </c>
      <c r="M10941" s="13">
        <v>0.1545</v>
      </c>
      <c r="N10941" s="13">
        <v>0</v>
      </c>
      <c r="O10941" s="13">
        <v>4.0899999999999999E-2</v>
      </c>
      <c r="P10941" s="11" t="str">
        <f>LEFT(Tabela2[[#This Row],[Código]],3)</f>
        <v>103</v>
      </c>
    </row>
    <row r="10942" spans="2:16" ht="15" customHeight="1" x14ac:dyDescent="0.25">
      <c r="B10942" s="36" t="str">
        <f>VLOOKUP(Tabela2[[#This Row],[Código]],Tabela4[[Código NBS/LC116]:[Meus serviços]],3,0)</f>
        <v>Não</v>
      </c>
      <c r="C10942" s="30" t="s">
        <v>10391</v>
      </c>
      <c r="D10942" t="s">
        <v>21238</v>
      </c>
      <c r="E10942" t="s">
        <v>11854</v>
      </c>
      <c r="F10942" s="30" t="s">
        <v>20864</v>
      </c>
      <c r="G10942">
        <v>15.45</v>
      </c>
      <c r="H10942">
        <v>13.45</v>
      </c>
      <c r="I10942">
        <v>0</v>
      </c>
      <c r="J10942">
        <v>4.09</v>
      </c>
      <c r="K10942" s="29">
        <v>0.32989999999999997</v>
      </c>
      <c r="L10942" s="13">
        <v>0.13449999999999998</v>
      </c>
      <c r="M10942" s="13">
        <v>0.1545</v>
      </c>
      <c r="N10942" s="13">
        <v>0</v>
      </c>
      <c r="O10942" s="13">
        <v>4.0899999999999999E-2</v>
      </c>
      <c r="P10942" s="11" t="str">
        <f>LEFT(Tabela2[[#This Row],[Código]],3)</f>
        <v>103</v>
      </c>
    </row>
    <row r="10943" spans="2:16" ht="15" customHeight="1" x14ac:dyDescent="0.25">
      <c r="B10943" s="36" t="str">
        <f>VLOOKUP(Tabela2[[#This Row],[Código]],Tabela4[[Código NBS/LC116]:[Meus serviços]],3,0)</f>
        <v>Não</v>
      </c>
      <c r="C10943" s="30" t="s">
        <v>10392</v>
      </c>
      <c r="D10943" t="s">
        <v>21238</v>
      </c>
      <c r="E10943" t="s">
        <v>11854</v>
      </c>
      <c r="F10943" s="30" t="s">
        <v>20865</v>
      </c>
      <c r="G10943">
        <v>15.45</v>
      </c>
      <c r="H10943">
        <v>13.45</v>
      </c>
      <c r="I10943">
        <v>0</v>
      </c>
      <c r="J10943">
        <v>4.09</v>
      </c>
      <c r="K10943" s="29">
        <v>0.32989999999999997</v>
      </c>
      <c r="L10943" s="13">
        <v>0.13449999999999998</v>
      </c>
      <c r="M10943" s="13">
        <v>0.1545</v>
      </c>
      <c r="N10943" s="13">
        <v>0</v>
      </c>
      <c r="O10943" s="13">
        <v>4.0899999999999999E-2</v>
      </c>
      <c r="P10943" s="11" t="str">
        <f>LEFT(Tabela2[[#This Row],[Código]],3)</f>
        <v>103</v>
      </c>
    </row>
    <row r="10944" spans="2:16" ht="15" customHeight="1" x14ac:dyDescent="0.25">
      <c r="B10944" s="36" t="str">
        <f>VLOOKUP(Tabela2[[#This Row],[Código]],Tabela4[[Código NBS/LC116]:[Meus serviços]],3,0)</f>
        <v>Não</v>
      </c>
      <c r="C10944" s="30" t="s">
        <v>10393</v>
      </c>
      <c r="D10944" t="s">
        <v>21238</v>
      </c>
      <c r="E10944" t="s">
        <v>11854</v>
      </c>
      <c r="F10944" s="30" t="s">
        <v>20866</v>
      </c>
      <c r="G10944">
        <v>15.45</v>
      </c>
      <c r="H10944">
        <v>13.45</v>
      </c>
      <c r="I10944">
        <v>0</v>
      </c>
      <c r="J10944">
        <v>4.09</v>
      </c>
      <c r="K10944" s="29">
        <v>0.32989999999999997</v>
      </c>
      <c r="L10944" s="13">
        <v>0.13449999999999998</v>
      </c>
      <c r="M10944" s="13">
        <v>0.1545</v>
      </c>
      <c r="N10944" s="13">
        <v>0</v>
      </c>
      <c r="O10944" s="13">
        <v>4.0899999999999999E-2</v>
      </c>
      <c r="P10944" s="11" t="str">
        <f>LEFT(Tabela2[[#This Row],[Código]],3)</f>
        <v>103</v>
      </c>
    </row>
    <row r="10945" spans="2:16" ht="15" customHeight="1" x14ac:dyDescent="0.25">
      <c r="B10945" s="36" t="str">
        <f>VLOOKUP(Tabela2[[#This Row],[Código]],Tabela4[[Código NBS/LC116]:[Meus serviços]],3,0)</f>
        <v>Não</v>
      </c>
      <c r="C10945" s="30" t="s">
        <v>10394</v>
      </c>
      <c r="D10945" t="s">
        <v>21238</v>
      </c>
      <c r="E10945" t="s">
        <v>11854</v>
      </c>
      <c r="F10945" s="30" t="s">
        <v>20867</v>
      </c>
      <c r="G10945">
        <v>15.45</v>
      </c>
      <c r="H10945">
        <v>13.45</v>
      </c>
      <c r="I10945">
        <v>0</v>
      </c>
      <c r="J10945">
        <v>4.08</v>
      </c>
      <c r="K10945" s="29">
        <v>0.32979999999999998</v>
      </c>
      <c r="L10945" s="13">
        <v>0.13449999999999998</v>
      </c>
      <c r="M10945" s="13">
        <v>0.1545</v>
      </c>
      <c r="N10945" s="13">
        <v>0</v>
      </c>
      <c r="O10945" s="13">
        <v>4.0800000000000003E-2</v>
      </c>
      <c r="P10945" s="11" t="str">
        <f>LEFT(Tabela2[[#This Row],[Código]],3)</f>
        <v>103</v>
      </c>
    </row>
    <row r="10946" spans="2:16" ht="15" customHeight="1" x14ac:dyDescent="0.25">
      <c r="B10946" s="36" t="str">
        <f>VLOOKUP(Tabela2[[#This Row],[Código]],Tabela4[[Código NBS/LC116]:[Meus serviços]],3,0)</f>
        <v>Não</v>
      </c>
      <c r="C10946" s="30" t="s">
        <v>10395</v>
      </c>
      <c r="D10946" t="s">
        <v>21238</v>
      </c>
      <c r="E10946" t="s">
        <v>11854</v>
      </c>
      <c r="F10946" s="30" t="s">
        <v>20868</v>
      </c>
      <c r="G10946">
        <v>15.45</v>
      </c>
      <c r="H10946">
        <v>13.45</v>
      </c>
      <c r="I10946">
        <v>0</v>
      </c>
      <c r="J10946">
        <v>4.09</v>
      </c>
      <c r="K10946" s="29">
        <v>0.32989999999999997</v>
      </c>
      <c r="L10946" s="13">
        <v>0.13449999999999998</v>
      </c>
      <c r="M10946" s="13">
        <v>0.1545</v>
      </c>
      <c r="N10946" s="13">
        <v>0</v>
      </c>
      <c r="O10946" s="13">
        <v>4.0899999999999999E-2</v>
      </c>
      <c r="P10946" s="11" t="str">
        <f>LEFT(Tabela2[[#This Row],[Código]],3)</f>
        <v>103</v>
      </c>
    </row>
    <row r="10947" spans="2:16" ht="15" customHeight="1" x14ac:dyDescent="0.25">
      <c r="B10947" s="36" t="str">
        <f>VLOOKUP(Tabela2[[#This Row],[Código]],Tabela4[[Código NBS/LC116]:[Meus serviços]],3,0)</f>
        <v>Não</v>
      </c>
      <c r="C10947" s="30" t="s">
        <v>10396</v>
      </c>
      <c r="D10947" t="s">
        <v>21238</v>
      </c>
      <c r="E10947" t="s">
        <v>11854</v>
      </c>
      <c r="F10947" s="30" t="s">
        <v>20869</v>
      </c>
      <c r="G10947">
        <v>15.45</v>
      </c>
      <c r="H10947">
        <v>13.45</v>
      </c>
      <c r="I10947">
        <v>0</v>
      </c>
      <c r="J10947">
        <v>4.09</v>
      </c>
      <c r="K10947" s="29">
        <v>0.32989999999999997</v>
      </c>
      <c r="L10947" s="13">
        <v>0.13449999999999998</v>
      </c>
      <c r="M10947" s="13">
        <v>0.1545</v>
      </c>
      <c r="N10947" s="13">
        <v>0</v>
      </c>
      <c r="O10947" s="13">
        <v>4.0899999999999999E-2</v>
      </c>
      <c r="P10947" s="11" t="str">
        <f>LEFT(Tabela2[[#This Row],[Código]],3)</f>
        <v>103</v>
      </c>
    </row>
    <row r="10948" spans="2:16" ht="15" customHeight="1" x14ac:dyDescent="0.25">
      <c r="B10948" s="36" t="str">
        <f>VLOOKUP(Tabela2[[#This Row],[Código]],Tabela4[[Código NBS/LC116]:[Meus serviços]],3,0)</f>
        <v>Não</v>
      </c>
      <c r="C10948" s="30" t="s">
        <v>11818</v>
      </c>
      <c r="D10948" t="s">
        <v>21238</v>
      </c>
      <c r="E10948" t="s">
        <v>11854</v>
      </c>
      <c r="F10948" s="30" t="s">
        <v>10397</v>
      </c>
      <c r="G10948">
        <v>15.45</v>
      </c>
      <c r="H10948">
        <v>13.45</v>
      </c>
      <c r="I10948">
        <v>0</v>
      </c>
      <c r="J10948">
        <v>5</v>
      </c>
      <c r="K10948" s="29">
        <v>0.33899999999999997</v>
      </c>
      <c r="L10948" s="13">
        <v>0.13449999999999998</v>
      </c>
      <c r="M10948" s="13">
        <v>0.1545</v>
      </c>
      <c r="N10948" s="13">
        <v>0</v>
      </c>
      <c r="O10948" s="13">
        <v>0.05</v>
      </c>
      <c r="P10948" s="11" t="str">
        <f>LEFT(Tabela2[[#This Row],[Código]],3)</f>
        <v>103</v>
      </c>
    </row>
    <row r="10949" spans="2:16" ht="15" customHeight="1" x14ac:dyDescent="0.25">
      <c r="B10949" s="36" t="str">
        <f>VLOOKUP(Tabela2[[#This Row],[Código]],Tabela4[[Código NBS/LC116]:[Meus serviços]],3,0)</f>
        <v>Não</v>
      </c>
      <c r="C10949" s="30" t="s">
        <v>10398</v>
      </c>
      <c r="D10949" t="s">
        <v>21238</v>
      </c>
      <c r="E10949" t="s">
        <v>11854</v>
      </c>
      <c r="F10949" s="30" t="s">
        <v>10399</v>
      </c>
      <c r="G10949">
        <v>15.45</v>
      </c>
      <c r="H10949">
        <v>13.45</v>
      </c>
      <c r="I10949">
        <v>0</v>
      </c>
      <c r="J10949">
        <v>4.09</v>
      </c>
      <c r="K10949" s="29">
        <v>0.32989999999999997</v>
      </c>
      <c r="L10949" s="13">
        <v>0.13449999999999998</v>
      </c>
      <c r="M10949" s="13">
        <v>0.1545</v>
      </c>
      <c r="N10949" s="13">
        <v>0</v>
      </c>
      <c r="O10949" s="13">
        <v>4.0899999999999999E-2</v>
      </c>
      <c r="P10949" s="11" t="str">
        <f>LEFT(Tabela2[[#This Row],[Código]],3)</f>
        <v>103</v>
      </c>
    </row>
    <row r="10950" spans="2:16" ht="15" customHeight="1" x14ac:dyDescent="0.25">
      <c r="B10950" s="36" t="str">
        <f>VLOOKUP(Tabela2[[#This Row],[Código]],Tabela4[[Código NBS/LC116]:[Meus serviços]],3,0)</f>
        <v>Não</v>
      </c>
      <c r="C10950" s="30" t="s">
        <v>10400</v>
      </c>
      <c r="D10950" t="s">
        <v>21238</v>
      </c>
      <c r="E10950" t="s">
        <v>11854</v>
      </c>
      <c r="F10950" s="30" t="s">
        <v>10401</v>
      </c>
      <c r="G10950">
        <v>15.45</v>
      </c>
      <c r="H10950">
        <v>13.45</v>
      </c>
      <c r="I10950">
        <v>0</v>
      </c>
      <c r="J10950">
        <v>4.09</v>
      </c>
      <c r="K10950" s="29">
        <v>0.32989999999999997</v>
      </c>
      <c r="L10950" s="13">
        <v>0.13449999999999998</v>
      </c>
      <c r="M10950" s="13">
        <v>0.1545</v>
      </c>
      <c r="N10950" s="13">
        <v>0</v>
      </c>
      <c r="O10950" s="13">
        <v>4.0899999999999999E-2</v>
      </c>
      <c r="P10950" s="11" t="str">
        <f>LEFT(Tabela2[[#This Row],[Código]],3)</f>
        <v>103</v>
      </c>
    </row>
    <row r="10951" spans="2:16" ht="15" customHeight="1" x14ac:dyDescent="0.25">
      <c r="B10951" s="36" t="str">
        <f>VLOOKUP(Tabela2[[#This Row],[Código]],Tabela4[[Código NBS/LC116]:[Meus serviços]],3,0)</f>
        <v>Não</v>
      </c>
      <c r="C10951" s="30" t="s">
        <v>10402</v>
      </c>
      <c r="D10951" t="s">
        <v>21238</v>
      </c>
      <c r="E10951" t="s">
        <v>11854</v>
      </c>
      <c r="F10951" s="30" t="s">
        <v>10403</v>
      </c>
      <c r="G10951">
        <v>15.45</v>
      </c>
      <c r="H10951">
        <v>13.45</v>
      </c>
      <c r="I10951">
        <v>0</v>
      </c>
      <c r="J10951">
        <v>4.09</v>
      </c>
      <c r="K10951" s="29">
        <v>0.32989999999999997</v>
      </c>
      <c r="L10951" s="13">
        <v>0.13449999999999998</v>
      </c>
      <c r="M10951" s="13">
        <v>0.1545</v>
      </c>
      <c r="N10951" s="13">
        <v>0</v>
      </c>
      <c r="O10951" s="13">
        <v>4.0899999999999999E-2</v>
      </c>
      <c r="P10951" s="11" t="str">
        <f>LEFT(Tabela2[[#This Row],[Código]],3)</f>
        <v>103</v>
      </c>
    </row>
    <row r="10952" spans="2:16" ht="15" customHeight="1" x14ac:dyDescent="0.25">
      <c r="B10952" s="36" t="str">
        <f>VLOOKUP(Tabela2[[#This Row],[Código]],Tabela4[[Código NBS/LC116]:[Meus serviços]],3,0)</f>
        <v>Não</v>
      </c>
      <c r="C10952" s="30" t="s">
        <v>10404</v>
      </c>
      <c r="D10952" t="s">
        <v>21238</v>
      </c>
      <c r="E10952" t="s">
        <v>11854</v>
      </c>
      <c r="F10952" s="30" t="s">
        <v>10405</v>
      </c>
      <c r="G10952">
        <v>15.45</v>
      </c>
      <c r="H10952">
        <v>13.45</v>
      </c>
      <c r="I10952">
        <v>0</v>
      </c>
      <c r="J10952">
        <v>4.09</v>
      </c>
      <c r="K10952" s="29">
        <v>0.32989999999999997</v>
      </c>
      <c r="L10952" s="13">
        <v>0.13449999999999998</v>
      </c>
      <c r="M10952" s="13">
        <v>0.1545</v>
      </c>
      <c r="N10952" s="13">
        <v>0</v>
      </c>
      <c r="O10952" s="13">
        <v>4.0899999999999999E-2</v>
      </c>
      <c r="P10952" s="11" t="str">
        <f>LEFT(Tabela2[[#This Row],[Código]],3)</f>
        <v>103</v>
      </c>
    </row>
    <row r="10953" spans="2:16" ht="15" customHeight="1" x14ac:dyDescent="0.25">
      <c r="B10953" s="36" t="str">
        <f>VLOOKUP(Tabela2[[#This Row],[Código]],Tabela4[[Código NBS/LC116]:[Meus serviços]],3,0)</f>
        <v>Não</v>
      </c>
      <c r="C10953" s="30" t="s">
        <v>10406</v>
      </c>
      <c r="D10953" t="s">
        <v>21238</v>
      </c>
      <c r="E10953" t="s">
        <v>11854</v>
      </c>
      <c r="F10953" s="30" t="s">
        <v>10407</v>
      </c>
      <c r="G10953">
        <v>15.45</v>
      </c>
      <c r="H10953">
        <v>13.45</v>
      </c>
      <c r="I10953">
        <v>0</v>
      </c>
      <c r="J10953">
        <v>4.09</v>
      </c>
      <c r="K10953" s="29">
        <v>0.32989999999999997</v>
      </c>
      <c r="L10953" s="13">
        <v>0.13449999999999998</v>
      </c>
      <c r="M10953" s="13">
        <v>0.1545</v>
      </c>
      <c r="N10953" s="13">
        <v>0</v>
      </c>
      <c r="O10953" s="13">
        <v>4.0899999999999999E-2</v>
      </c>
      <c r="P10953" s="11" t="str">
        <f>LEFT(Tabela2[[#This Row],[Código]],3)</f>
        <v>103</v>
      </c>
    </row>
    <row r="10954" spans="2:16" ht="15" customHeight="1" x14ac:dyDescent="0.25">
      <c r="B10954" s="36" t="str">
        <f>VLOOKUP(Tabela2[[#This Row],[Código]],Tabela4[[Código NBS/LC116]:[Meus serviços]],3,0)</f>
        <v>Não</v>
      </c>
      <c r="C10954" s="30" t="s">
        <v>10408</v>
      </c>
      <c r="D10954" t="s">
        <v>21238</v>
      </c>
      <c r="E10954" t="s">
        <v>11854</v>
      </c>
      <c r="F10954" s="30" t="s">
        <v>20870</v>
      </c>
      <c r="G10954">
        <v>15.45</v>
      </c>
      <c r="H10954">
        <v>13.45</v>
      </c>
      <c r="I10954">
        <v>0</v>
      </c>
      <c r="J10954">
        <v>4.08</v>
      </c>
      <c r="K10954" s="29">
        <v>0.32979999999999998</v>
      </c>
      <c r="L10954" s="13">
        <v>0.13449999999999998</v>
      </c>
      <c r="M10954" s="13">
        <v>0.1545</v>
      </c>
      <c r="N10954" s="13">
        <v>0</v>
      </c>
      <c r="O10954" s="13">
        <v>4.0800000000000003E-2</v>
      </c>
      <c r="P10954" s="11" t="str">
        <f>LEFT(Tabela2[[#This Row],[Código]],3)</f>
        <v>103</v>
      </c>
    </row>
    <row r="10955" spans="2:16" ht="15" customHeight="1" x14ac:dyDescent="0.25">
      <c r="B10955" s="36" t="str">
        <f>VLOOKUP(Tabela2[[#This Row],[Código]],Tabela4[[Código NBS/LC116]:[Meus serviços]],3,0)</f>
        <v>Não</v>
      </c>
      <c r="C10955" s="30" t="s">
        <v>10409</v>
      </c>
      <c r="D10955" t="s">
        <v>21238</v>
      </c>
      <c r="E10955" t="s">
        <v>11854</v>
      </c>
      <c r="F10955" s="30" t="s">
        <v>10410</v>
      </c>
      <c r="G10955">
        <v>15.45</v>
      </c>
      <c r="H10955">
        <v>13.45</v>
      </c>
      <c r="I10955">
        <v>0</v>
      </c>
      <c r="J10955">
        <v>4.08</v>
      </c>
      <c r="K10955" s="29">
        <v>0.32979999999999998</v>
      </c>
      <c r="L10955" s="13">
        <v>0.13449999999999998</v>
      </c>
      <c r="M10955" s="13">
        <v>0.1545</v>
      </c>
      <c r="N10955" s="13">
        <v>0</v>
      </c>
      <c r="O10955" s="13">
        <v>4.0800000000000003E-2</v>
      </c>
      <c r="P10955" s="11" t="str">
        <f>LEFT(Tabela2[[#This Row],[Código]],3)</f>
        <v>103</v>
      </c>
    </row>
    <row r="10956" spans="2:16" ht="15" customHeight="1" x14ac:dyDescent="0.25">
      <c r="B10956" s="36" t="str">
        <f>VLOOKUP(Tabela2[[#This Row],[Código]],Tabela4[[Código NBS/LC116]:[Meus serviços]],3,0)</f>
        <v>Não</v>
      </c>
      <c r="C10956" s="30" t="s">
        <v>10411</v>
      </c>
      <c r="D10956" t="s">
        <v>21238</v>
      </c>
      <c r="E10956" t="s">
        <v>11854</v>
      </c>
      <c r="F10956" s="30" t="s">
        <v>10412</v>
      </c>
      <c r="G10956">
        <v>15.45</v>
      </c>
      <c r="H10956">
        <v>13.45</v>
      </c>
      <c r="I10956">
        <v>0</v>
      </c>
      <c r="J10956">
        <v>4.09</v>
      </c>
      <c r="K10956" s="29">
        <v>0.32989999999999997</v>
      </c>
      <c r="L10956" s="13">
        <v>0.13449999999999998</v>
      </c>
      <c r="M10956" s="13">
        <v>0.1545</v>
      </c>
      <c r="N10956" s="13">
        <v>0</v>
      </c>
      <c r="O10956" s="13">
        <v>4.0899999999999999E-2</v>
      </c>
      <c r="P10956" s="11" t="str">
        <f>LEFT(Tabela2[[#This Row],[Código]],3)</f>
        <v>103</v>
      </c>
    </row>
    <row r="10957" spans="2:16" ht="15" customHeight="1" x14ac:dyDescent="0.25">
      <c r="B10957" s="36" t="str">
        <f>VLOOKUP(Tabela2[[#This Row],[Código]],Tabela4[[Código NBS/LC116]:[Meus serviços]],3,0)</f>
        <v>Não</v>
      </c>
      <c r="C10957" s="30" t="s">
        <v>10413</v>
      </c>
      <c r="D10957" t="s">
        <v>21238</v>
      </c>
      <c r="E10957" t="s">
        <v>11854</v>
      </c>
      <c r="F10957" s="30" t="s">
        <v>20871</v>
      </c>
      <c r="G10957">
        <v>15.45</v>
      </c>
      <c r="H10957">
        <v>13.45</v>
      </c>
      <c r="I10957">
        <v>0</v>
      </c>
      <c r="J10957">
        <v>4.09</v>
      </c>
      <c r="K10957" s="29">
        <v>0.32989999999999997</v>
      </c>
      <c r="L10957" s="13">
        <v>0.13449999999999998</v>
      </c>
      <c r="M10957" s="13">
        <v>0.1545</v>
      </c>
      <c r="N10957" s="13">
        <v>0</v>
      </c>
      <c r="O10957" s="13">
        <v>4.0899999999999999E-2</v>
      </c>
      <c r="P10957" s="11" t="str">
        <f>LEFT(Tabela2[[#This Row],[Código]],3)</f>
        <v>103</v>
      </c>
    </row>
    <row r="10958" spans="2:16" ht="15" customHeight="1" x14ac:dyDescent="0.25">
      <c r="B10958" s="36" t="str">
        <f>VLOOKUP(Tabela2[[#This Row],[Código]],Tabela4[[Código NBS/LC116]:[Meus serviços]],3,0)</f>
        <v>Não</v>
      </c>
      <c r="C10958" s="30" t="s">
        <v>10414</v>
      </c>
      <c r="D10958" t="s">
        <v>21238</v>
      </c>
      <c r="E10958" t="s">
        <v>11854</v>
      </c>
      <c r="F10958" s="30" t="s">
        <v>10415</v>
      </c>
      <c r="G10958">
        <v>15.45</v>
      </c>
      <c r="H10958">
        <v>13.45</v>
      </c>
      <c r="I10958">
        <v>0</v>
      </c>
      <c r="J10958">
        <v>4.09</v>
      </c>
      <c r="K10958" s="29">
        <v>0.32989999999999997</v>
      </c>
      <c r="L10958" s="13">
        <v>0.13449999999999998</v>
      </c>
      <c r="M10958" s="13">
        <v>0.1545</v>
      </c>
      <c r="N10958" s="13">
        <v>0</v>
      </c>
      <c r="O10958" s="13">
        <v>4.0899999999999999E-2</v>
      </c>
      <c r="P10958" s="11" t="str">
        <f>LEFT(Tabela2[[#This Row],[Código]],3)</f>
        <v>103</v>
      </c>
    </row>
    <row r="10959" spans="2:16" ht="15" customHeight="1" x14ac:dyDescent="0.25">
      <c r="B10959" s="36" t="str">
        <f>VLOOKUP(Tabela2[[#This Row],[Código]],Tabela4[[Código NBS/LC116]:[Meus serviços]],3,0)</f>
        <v>Não</v>
      </c>
      <c r="C10959" s="30" t="s">
        <v>10416</v>
      </c>
      <c r="D10959" t="s">
        <v>21238</v>
      </c>
      <c r="E10959" t="s">
        <v>11854</v>
      </c>
      <c r="F10959" s="30" t="s">
        <v>10417</v>
      </c>
      <c r="G10959">
        <v>15.45</v>
      </c>
      <c r="H10959">
        <v>13.45</v>
      </c>
      <c r="I10959">
        <v>0</v>
      </c>
      <c r="J10959">
        <v>2.4500000000000002</v>
      </c>
      <c r="K10959" s="29">
        <v>0.3135</v>
      </c>
      <c r="L10959" s="13">
        <v>0.13449999999999998</v>
      </c>
      <c r="M10959" s="13">
        <v>0.1545</v>
      </c>
      <c r="N10959" s="13">
        <v>0</v>
      </c>
      <c r="O10959" s="13">
        <v>2.4500000000000001E-2</v>
      </c>
      <c r="P10959" s="11" t="str">
        <f>LEFT(Tabela2[[#This Row],[Código]],3)</f>
        <v>104</v>
      </c>
    </row>
    <row r="10960" spans="2:16" ht="15" customHeight="1" x14ac:dyDescent="0.25">
      <c r="B10960" s="36" t="str">
        <f>VLOOKUP(Tabela2[[#This Row],[Código]],Tabela4[[Código NBS/LC116]:[Meus serviços]],3,0)</f>
        <v>Não</v>
      </c>
      <c r="C10960" s="30" t="s">
        <v>10418</v>
      </c>
      <c r="D10960" t="s">
        <v>21238</v>
      </c>
      <c r="E10960" t="s">
        <v>11854</v>
      </c>
      <c r="F10960" s="30" t="s">
        <v>10419</v>
      </c>
      <c r="G10960">
        <v>15.45</v>
      </c>
      <c r="H10960">
        <v>13.45</v>
      </c>
      <c r="I10960">
        <v>0</v>
      </c>
      <c r="J10960">
        <v>2.4500000000000002</v>
      </c>
      <c r="K10960" s="29">
        <v>0.3135</v>
      </c>
      <c r="L10960" s="13">
        <v>0.13449999999999998</v>
      </c>
      <c r="M10960" s="13">
        <v>0.1545</v>
      </c>
      <c r="N10960" s="13">
        <v>0</v>
      </c>
      <c r="O10960" s="13">
        <v>2.4500000000000001E-2</v>
      </c>
      <c r="P10960" s="11" t="str">
        <f>LEFT(Tabela2[[#This Row],[Código]],3)</f>
        <v>104</v>
      </c>
    </row>
    <row r="10961" spans="2:16" ht="15" customHeight="1" x14ac:dyDescent="0.25">
      <c r="B10961" s="36" t="str">
        <f>VLOOKUP(Tabela2[[#This Row],[Código]],Tabela4[[Código NBS/LC116]:[Meus serviços]],3,0)</f>
        <v>Não</v>
      </c>
      <c r="C10961" s="30" t="s">
        <v>10420</v>
      </c>
      <c r="D10961" t="s">
        <v>21238</v>
      </c>
      <c r="E10961" t="s">
        <v>11854</v>
      </c>
      <c r="F10961" s="30" t="s">
        <v>20872</v>
      </c>
      <c r="G10961">
        <v>15.45</v>
      </c>
      <c r="H10961">
        <v>13.45</v>
      </c>
      <c r="I10961">
        <v>0</v>
      </c>
      <c r="J10961">
        <v>2.4500000000000002</v>
      </c>
      <c r="K10961" s="29">
        <v>0.3135</v>
      </c>
      <c r="L10961" s="13">
        <v>0.13449999999999998</v>
      </c>
      <c r="M10961" s="13">
        <v>0.1545</v>
      </c>
      <c r="N10961" s="13">
        <v>0</v>
      </c>
      <c r="O10961" s="13">
        <v>2.4500000000000001E-2</v>
      </c>
      <c r="P10961" s="11" t="str">
        <f>LEFT(Tabela2[[#This Row],[Código]],3)</f>
        <v>104</v>
      </c>
    </row>
    <row r="10962" spans="2:16" ht="15" customHeight="1" x14ac:dyDescent="0.25">
      <c r="B10962" s="36" t="str">
        <f>VLOOKUP(Tabela2[[#This Row],[Código]],Tabela4[[Código NBS/LC116]:[Meus serviços]],3,0)</f>
        <v>Não</v>
      </c>
      <c r="C10962" s="30" t="s">
        <v>10421</v>
      </c>
      <c r="D10962" t="s">
        <v>21238</v>
      </c>
      <c r="E10962" t="s">
        <v>11854</v>
      </c>
      <c r="F10962" s="30" t="s">
        <v>20873</v>
      </c>
      <c r="G10962">
        <v>15.45</v>
      </c>
      <c r="H10962">
        <v>13.45</v>
      </c>
      <c r="I10962">
        <v>0</v>
      </c>
      <c r="J10962">
        <v>2.4500000000000002</v>
      </c>
      <c r="K10962" s="29">
        <v>0.3135</v>
      </c>
      <c r="L10962" s="13">
        <v>0.13449999999999998</v>
      </c>
      <c r="M10962" s="13">
        <v>0.1545</v>
      </c>
      <c r="N10962" s="13">
        <v>0</v>
      </c>
      <c r="O10962" s="13">
        <v>2.4500000000000001E-2</v>
      </c>
      <c r="P10962" s="11" t="str">
        <f>LEFT(Tabela2[[#This Row],[Código]],3)</f>
        <v>104</v>
      </c>
    </row>
    <row r="10963" spans="2:16" ht="15" customHeight="1" x14ac:dyDescent="0.25">
      <c r="B10963" s="36" t="str">
        <f>VLOOKUP(Tabela2[[#This Row],[Código]],Tabela4[[Código NBS/LC116]:[Meus serviços]],3,0)</f>
        <v>Não</v>
      </c>
      <c r="C10963" s="30" t="s">
        <v>10422</v>
      </c>
      <c r="D10963" t="s">
        <v>21238</v>
      </c>
      <c r="E10963" t="s">
        <v>11854</v>
      </c>
      <c r="F10963" s="30" t="s">
        <v>20874</v>
      </c>
      <c r="G10963">
        <v>15.45</v>
      </c>
      <c r="H10963">
        <v>13.45</v>
      </c>
      <c r="I10963">
        <v>0</v>
      </c>
      <c r="J10963">
        <v>2.4500000000000002</v>
      </c>
      <c r="K10963" s="29">
        <v>0.3135</v>
      </c>
      <c r="L10963" s="13">
        <v>0.13449999999999998</v>
      </c>
      <c r="M10963" s="13">
        <v>0.1545</v>
      </c>
      <c r="N10963" s="13">
        <v>0</v>
      </c>
      <c r="O10963" s="13">
        <v>2.4500000000000001E-2</v>
      </c>
      <c r="P10963" s="11" t="str">
        <f>LEFT(Tabela2[[#This Row],[Código]],3)</f>
        <v>104</v>
      </c>
    </row>
    <row r="10964" spans="2:16" ht="15" customHeight="1" x14ac:dyDescent="0.25">
      <c r="B10964" s="36" t="str">
        <f>VLOOKUP(Tabela2[[#This Row],[Código]],Tabela4[[Código NBS/LC116]:[Meus serviços]],3,0)</f>
        <v>Não</v>
      </c>
      <c r="C10964" s="30" t="s">
        <v>10423</v>
      </c>
      <c r="D10964" t="s">
        <v>21238</v>
      </c>
      <c r="E10964" t="s">
        <v>11854</v>
      </c>
      <c r="F10964" s="30" t="s">
        <v>20875</v>
      </c>
      <c r="G10964">
        <v>15.45</v>
      </c>
      <c r="H10964">
        <v>13.45</v>
      </c>
      <c r="I10964">
        <v>0</v>
      </c>
      <c r="J10964">
        <v>2.4500000000000002</v>
      </c>
      <c r="K10964" s="29">
        <v>0.3135</v>
      </c>
      <c r="L10964" s="13">
        <v>0.13449999999999998</v>
      </c>
      <c r="M10964" s="13">
        <v>0.1545</v>
      </c>
      <c r="N10964" s="13">
        <v>0</v>
      </c>
      <c r="O10964" s="13">
        <v>2.4500000000000001E-2</v>
      </c>
      <c r="P10964" s="11" t="str">
        <f>LEFT(Tabela2[[#This Row],[Código]],3)</f>
        <v>104</v>
      </c>
    </row>
    <row r="10965" spans="2:16" ht="15" customHeight="1" x14ac:dyDescent="0.25">
      <c r="B10965" s="36" t="str">
        <f>VLOOKUP(Tabela2[[#This Row],[Código]],Tabela4[[Código NBS/LC116]:[Meus serviços]],3,0)</f>
        <v>Não</v>
      </c>
      <c r="C10965" s="30" t="s">
        <v>10424</v>
      </c>
      <c r="D10965" t="s">
        <v>21238</v>
      </c>
      <c r="E10965" t="s">
        <v>11854</v>
      </c>
      <c r="F10965" s="30" t="s">
        <v>10425</v>
      </c>
      <c r="G10965">
        <v>15.45</v>
      </c>
      <c r="H10965">
        <v>13.45</v>
      </c>
      <c r="I10965">
        <v>0</v>
      </c>
      <c r="J10965">
        <v>2.4500000000000002</v>
      </c>
      <c r="K10965" s="29">
        <v>0.3135</v>
      </c>
      <c r="L10965" s="13">
        <v>0.13449999999999998</v>
      </c>
      <c r="M10965" s="13">
        <v>0.1545</v>
      </c>
      <c r="N10965" s="13">
        <v>0</v>
      </c>
      <c r="O10965" s="13">
        <v>2.4500000000000001E-2</v>
      </c>
      <c r="P10965" s="11" t="str">
        <f>LEFT(Tabela2[[#This Row],[Código]],3)</f>
        <v>104</v>
      </c>
    </row>
    <row r="10966" spans="2:16" ht="15" customHeight="1" x14ac:dyDescent="0.25">
      <c r="B10966" s="36" t="str">
        <f>VLOOKUP(Tabela2[[#This Row],[Código]],Tabela4[[Código NBS/LC116]:[Meus serviços]],3,0)</f>
        <v>Não</v>
      </c>
      <c r="C10966" s="30" t="s">
        <v>10426</v>
      </c>
      <c r="D10966" t="s">
        <v>21238</v>
      </c>
      <c r="E10966" t="s">
        <v>11854</v>
      </c>
      <c r="F10966" s="30" t="s">
        <v>10427</v>
      </c>
      <c r="G10966">
        <v>15.45</v>
      </c>
      <c r="H10966">
        <v>13.45</v>
      </c>
      <c r="I10966">
        <v>0</v>
      </c>
      <c r="J10966">
        <v>2.4500000000000002</v>
      </c>
      <c r="K10966" s="29">
        <v>0.3135</v>
      </c>
      <c r="L10966" s="13">
        <v>0.13449999999999998</v>
      </c>
      <c r="M10966" s="13">
        <v>0.1545</v>
      </c>
      <c r="N10966" s="13">
        <v>0</v>
      </c>
      <c r="O10966" s="13">
        <v>2.4500000000000001E-2</v>
      </c>
      <c r="P10966" s="11" t="str">
        <f>LEFT(Tabela2[[#This Row],[Código]],3)</f>
        <v>104</v>
      </c>
    </row>
    <row r="10967" spans="2:16" ht="15" customHeight="1" x14ac:dyDescent="0.25">
      <c r="B10967" s="36" t="str">
        <f>VLOOKUP(Tabela2[[#This Row],[Código]],Tabela4[[Código NBS/LC116]:[Meus serviços]],3,0)</f>
        <v>Não</v>
      </c>
      <c r="C10967" s="30" t="s">
        <v>10428</v>
      </c>
      <c r="D10967" t="s">
        <v>21238</v>
      </c>
      <c r="E10967" t="s">
        <v>11854</v>
      </c>
      <c r="F10967" s="30" t="s">
        <v>10429</v>
      </c>
      <c r="G10967">
        <v>15.45</v>
      </c>
      <c r="H10967">
        <v>13.45</v>
      </c>
      <c r="I10967">
        <v>0</v>
      </c>
      <c r="J10967">
        <v>2.4500000000000002</v>
      </c>
      <c r="K10967" s="29">
        <v>0.3135</v>
      </c>
      <c r="L10967" s="13">
        <v>0.13449999999999998</v>
      </c>
      <c r="M10967" s="13">
        <v>0.1545</v>
      </c>
      <c r="N10967" s="13">
        <v>0</v>
      </c>
      <c r="O10967" s="13">
        <v>2.4500000000000001E-2</v>
      </c>
      <c r="P10967" s="11" t="str">
        <f>LEFT(Tabela2[[#This Row],[Código]],3)</f>
        <v>104</v>
      </c>
    </row>
    <row r="10968" spans="2:16" ht="15" customHeight="1" x14ac:dyDescent="0.25">
      <c r="B10968" s="36" t="str">
        <f>VLOOKUP(Tabela2[[#This Row],[Código]],Tabela4[[Código NBS/LC116]:[Meus serviços]],3,0)</f>
        <v>Não</v>
      </c>
      <c r="C10968" s="30" t="s">
        <v>10430</v>
      </c>
      <c r="D10968" t="s">
        <v>21238</v>
      </c>
      <c r="E10968" t="s">
        <v>11854</v>
      </c>
      <c r="F10968" s="30" t="s">
        <v>20876</v>
      </c>
      <c r="G10968">
        <v>15.45</v>
      </c>
      <c r="H10968">
        <v>13.45</v>
      </c>
      <c r="I10968">
        <v>0</v>
      </c>
      <c r="J10968">
        <v>2.4500000000000002</v>
      </c>
      <c r="K10968" s="29">
        <v>0.3135</v>
      </c>
      <c r="L10968" s="13">
        <v>0.13449999999999998</v>
      </c>
      <c r="M10968" s="13">
        <v>0.1545</v>
      </c>
      <c r="N10968" s="13">
        <v>0</v>
      </c>
      <c r="O10968" s="13">
        <v>2.4500000000000001E-2</v>
      </c>
      <c r="P10968" s="11" t="str">
        <f>LEFT(Tabela2[[#This Row],[Código]],3)</f>
        <v>104</v>
      </c>
    </row>
    <row r="10969" spans="2:16" ht="15" customHeight="1" x14ac:dyDescent="0.25">
      <c r="B10969" s="36" t="str">
        <f>VLOOKUP(Tabela2[[#This Row],[Código]],Tabela4[[Código NBS/LC116]:[Meus serviços]],3,0)</f>
        <v>Não</v>
      </c>
      <c r="C10969" s="30" t="s">
        <v>10431</v>
      </c>
      <c r="D10969" t="s">
        <v>21238</v>
      </c>
      <c r="E10969" t="s">
        <v>11854</v>
      </c>
      <c r="F10969" s="30" t="s">
        <v>20877</v>
      </c>
      <c r="G10969">
        <v>15.45</v>
      </c>
      <c r="H10969">
        <v>13.45</v>
      </c>
      <c r="I10969">
        <v>0</v>
      </c>
      <c r="J10969">
        <v>2.4500000000000002</v>
      </c>
      <c r="K10969" s="29">
        <v>0.3135</v>
      </c>
      <c r="L10969" s="13">
        <v>0.13449999999999998</v>
      </c>
      <c r="M10969" s="13">
        <v>0.1545</v>
      </c>
      <c r="N10969" s="13">
        <v>0</v>
      </c>
      <c r="O10969" s="13">
        <v>2.4500000000000001E-2</v>
      </c>
      <c r="P10969" s="11" t="str">
        <f>LEFT(Tabela2[[#This Row],[Código]],3)</f>
        <v>104</v>
      </c>
    </row>
    <row r="10970" spans="2:16" ht="15" customHeight="1" x14ac:dyDescent="0.25">
      <c r="B10970" s="36" t="str">
        <f>VLOOKUP(Tabela2[[#This Row],[Código]],Tabela4[[Código NBS/LC116]:[Meus serviços]],3,0)</f>
        <v>Não</v>
      </c>
      <c r="C10970" s="30" t="s">
        <v>10432</v>
      </c>
      <c r="D10970" t="s">
        <v>21238</v>
      </c>
      <c r="E10970" t="s">
        <v>11854</v>
      </c>
      <c r="F10970" s="30" t="s">
        <v>10433</v>
      </c>
      <c r="G10970">
        <v>15.45</v>
      </c>
      <c r="H10970">
        <v>13.45</v>
      </c>
      <c r="I10970">
        <v>0</v>
      </c>
      <c r="J10970">
        <v>2.4500000000000002</v>
      </c>
      <c r="K10970" s="29">
        <v>0.3135</v>
      </c>
      <c r="L10970" s="13">
        <v>0.13449999999999998</v>
      </c>
      <c r="M10970" s="13">
        <v>0.1545</v>
      </c>
      <c r="N10970" s="13">
        <v>0</v>
      </c>
      <c r="O10970" s="13">
        <v>2.4500000000000001E-2</v>
      </c>
      <c r="P10970" s="11" t="str">
        <f>LEFT(Tabela2[[#This Row],[Código]],3)</f>
        <v>104</v>
      </c>
    </row>
    <row r="10971" spans="2:16" ht="15" customHeight="1" x14ac:dyDescent="0.25">
      <c r="B10971" s="36" t="str">
        <f>VLOOKUP(Tabela2[[#This Row],[Código]],Tabela4[[Código NBS/LC116]:[Meus serviços]],3,0)</f>
        <v>Não</v>
      </c>
      <c r="C10971" s="30" t="s">
        <v>10434</v>
      </c>
      <c r="D10971" t="s">
        <v>21238</v>
      </c>
      <c r="E10971" t="s">
        <v>11854</v>
      </c>
      <c r="F10971" s="30" t="s">
        <v>10435</v>
      </c>
      <c r="G10971">
        <v>15.45</v>
      </c>
      <c r="H10971">
        <v>13.45</v>
      </c>
      <c r="I10971">
        <v>0</v>
      </c>
      <c r="J10971">
        <v>2.4500000000000002</v>
      </c>
      <c r="K10971" s="29">
        <v>0.3135</v>
      </c>
      <c r="L10971" s="13">
        <v>0.13449999999999998</v>
      </c>
      <c r="M10971" s="13">
        <v>0.1545</v>
      </c>
      <c r="N10971" s="13">
        <v>0</v>
      </c>
      <c r="O10971" s="13">
        <v>2.4500000000000001E-2</v>
      </c>
      <c r="P10971" s="11" t="str">
        <f>LEFT(Tabela2[[#This Row],[Código]],3)</f>
        <v>104</v>
      </c>
    </row>
    <row r="10972" spans="2:16" ht="15" customHeight="1" x14ac:dyDescent="0.25">
      <c r="B10972" s="36" t="str">
        <f>VLOOKUP(Tabela2[[#This Row],[Código]],Tabela4[[Código NBS/LC116]:[Meus serviços]],3,0)</f>
        <v>Não</v>
      </c>
      <c r="C10972" s="30" t="s">
        <v>10436</v>
      </c>
      <c r="D10972" t="s">
        <v>21238</v>
      </c>
      <c r="E10972" t="s">
        <v>11854</v>
      </c>
      <c r="F10972" s="30" t="s">
        <v>20878</v>
      </c>
      <c r="G10972">
        <v>15.45</v>
      </c>
      <c r="H10972">
        <v>13.45</v>
      </c>
      <c r="I10972">
        <v>0</v>
      </c>
      <c r="J10972">
        <v>2.4500000000000002</v>
      </c>
      <c r="K10972" s="29">
        <v>0.3135</v>
      </c>
      <c r="L10972" s="13">
        <v>0.13449999999999998</v>
      </c>
      <c r="M10972" s="13">
        <v>0.1545</v>
      </c>
      <c r="N10972" s="13">
        <v>0</v>
      </c>
      <c r="O10972" s="13">
        <v>2.4500000000000001E-2</v>
      </c>
      <c r="P10972" s="11" t="str">
        <f>LEFT(Tabela2[[#This Row],[Código]],3)</f>
        <v>104</v>
      </c>
    </row>
    <row r="10973" spans="2:16" ht="15" customHeight="1" x14ac:dyDescent="0.25">
      <c r="B10973" s="36" t="str">
        <f>VLOOKUP(Tabela2[[#This Row],[Código]],Tabela4[[Código NBS/LC116]:[Meus serviços]],3,0)</f>
        <v>Não</v>
      </c>
      <c r="C10973" s="30" t="s">
        <v>10437</v>
      </c>
      <c r="D10973" t="s">
        <v>21238</v>
      </c>
      <c r="E10973" t="s">
        <v>11854</v>
      </c>
      <c r="F10973" s="30" t="s">
        <v>20879</v>
      </c>
      <c r="G10973">
        <v>15.45</v>
      </c>
      <c r="H10973">
        <v>13.45</v>
      </c>
      <c r="I10973">
        <v>0</v>
      </c>
      <c r="J10973">
        <v>2.4500000000000002</v>
      </c>
      <c r="K10973" s="29">
        <v>0.3135</v>
      </c>
      <c r="L10973" s="13">
        <v>0.13449999999999998</v>
      </c>
      <c r="M10973" s="13">
        <v>0.1545</v>
      </c>
      <c r="N10973" s="13">
        <v>0</v>
      </c>
      <c r="O10973" s="13">
        <v>2.4500000000000001E-2</v>
      </c>
      <c r="P10973" s="11" t="str">
        <f>LEFT(Tabela2[[#This Row],[Código]],3)</f>
        <v>104</v>
      </c>
    </row>
    <row r="10974" spans="2:16" ht="15" customHeight="1" x14ac:dyDescent="0.25">
      <c r="B10974" s="36" t="str">
        <f>VLOOKUP(Tabela2[[#This Row],[Código]],Tabela4[[Código NBS/LC116]:[Meus serviços]],3,0)</f>
        <v>Não</v>
      </c>
      <c r="C10974" s="30" t="s">
        <v>10438</v>
      </c>
      <c r="D10974" t="s">
        <v>21238</v>
      </c>
      <c r="E10974" t="s">
        <v>11854</v>
      </c>
      <c r="F10974" s="30" t="s">
        <v>20880</v>
      </c>
      <c r="G10974">
        <v>15.45</v>
      </c>
      <c r="H10974">
        <v>13.45</v>
      </c>
      <c r="I10974">
        <v>0</v>
      </c>
      <c r="J10974">
        <v>2.4500000000000002</v>
      </c>
      <c r="K10974" s="29">
        <v>0.3135</v>
      </c>
      <c r="L10974" s="13">
        <v>0.13449999999999998</v>
      </c>
      <c r="M10974" s="13">
        <v>0.1545</v>
      </c>
      <c r="N10974" s="13">
        <v>0</v>
      </c>
      <c r="O10974" s="13">
        <v>2.4500000000000001E-2</v>
      </c>
      <c r="P10974" s="11" t="str">
        <f>LEFT(Tabela2[[#This Row],[Código]],3)</f>
        <v>104</v>
      </c>
    </row>
    <row r="10975" spans="2:16" ht="15" customHeight="1" x14ac:dyDescent="0.25">
      <c r="B10975" s="36" t="str">
        <f>VLOOKUP(Tabela2[[#This Row],[Código]],Tabela4[[Código NBS/LC116]:[Meus serviços]],3,0)</f>
        <v>Não</v>
      </c>
      <c r="C10975" s="30" t="s">
        <v>10439</v>
      </c>
      <c r="D10975" t="s">
        <v>21238</v>
      </c>
      <c r="E10975" t="s">
        <v>11854</v>
      </c>
      <c r="F10975" s="30" t="s">
        <v>20881</v>
      </c>
      <c r="G10975">
        <v>15.45</v>
      </c>
      <c r="H10975">
        <v>13.45</v>
      </c>
      <c r="I10975">
        <v>0</v>
      </c>
      <c r="J10975">
        <v>2.4500000000000002</v>
      </c>
      <c r="K10975" s="29">
        <v>0.3135</v>
      </c>
      <c r="L10975" s="13">
        <v>0.13449999999999998</v>
      </c>
      <c r="M10975" s="13">
        <v>0.1545</v>
      </c>
      <c r="N10975" s="13">
        <v>0</v>
      </c>
      <c r="O10975" s="13">
        <v>2.4500000000000001E-2</v>
      </c>
      <c r="P10975" s="11" t="str">
        <f>LEFT(Tabela2[[#This Row],[Código]],3)</f>
        <v>104</v>
      </c>
    </row>
    <row r="10976" spans="2:16" ht="15" customHeight="1" x14ac:dyDescent="0.25">
      <c r="B10976" s="36" t="str">
        <f>VLOOKUP(Tabela2[[#This Row],[Código]],Tabela4[[Código NBS/LC116]:[Meus serviços]],3,0)</f>
        <v>Não</v>
      </c>
      <c r="C10976" s="30" t="s">
        <v>10440</v>
      </c>
      <c r="D10976" t="s">
        <v>21238</v>
      </c>
      <c r="E10976" t="s">
        <v>11854</v>
      </c>
      <c r="F10976" s="30" t="s">
        <v>20882</v>
      </c>
      <c r="G10976">
        <v>15.45</v>
      </c>
      <c r="H10976">
        <v>13.45</v>
      </c>
      <c r="I10976">
        <v>0</v>
      </c>
      <c r="J10976">
        <v>2.4500000000000002</v>
      </c>
      <c r="K10976" s="29">
        <v>0.3135</v>
      </c>
      <c r="L10976" s="13">
        <v>0.13449999999999998</v>
      </c>
      <c r="M10976" s="13">
        <v>0.1545</v>
      </c>
      <c r="N10976" s="13">
        <v>0</v>
      </c>
      <c r="O10976" s="13">
        <v>2.4500000000000001E-2</v>
      </c>
      <c r="P10976" s="11" t="str">
        <f>LEFT(Tabela2[[#This Row],[Código]],3)</f>
        <v>104</v>
      </c>
    </row>
    <row r="10977" spans="2:16" ht="15" customHeight="1" x14ac:dyDescent="0.25">
      <c r="B10977" s="36" t="str">
        <f>VLOOKUP(Tabela2[[#This Row],[Código]],Tabela4[[Código NBS/LC116]:[Meus serviços]],3,0)</f>
        <v>Não</v>
      </c>
      <c r="C10977" s="30" t="s">
        <v>10441</v>
      </c>
      <c r="D10977" t="s">
        <v>21238</v>
      </c>
      <c r="E10977" t="s">
        <v>11854</v>
      </c>
      <c r="F10977" s="30" t="s">
        <v>20883</v>
      </c>
      <c r="G10977">
        <v>15.45</v>
      </c>
      <c r="H10977">
        <v>13.45</v>
      </c>
      <c r="I10977">
        <v>0</v>
      </c>
      <c r="J10977">
        <v>2.4500000000000002</v>
      </c>
      <c r="K10977" s="29">
        <v>0.3135</v>
      </c>
      <c r="L10977" s="13">
        <v>0.13449999999999998</v>
      </c>
      <c r="M10977" s="13">
        <v>0.1545</v>
      </c>
      <c r="N10977" s="13">
        <v>0</v>
      </c>
      <c r="O10977" s="13">
        <v>2.4500000000000001E-2</v>
      </c>
      <c r="P10977" s="11" t="str">
        <f>LEFT(Tabela2[[#This Row],[Código]],3)</f>
        <v>104</v>
      </c>
    </row>
    <row r="10978" spans="2:16" ht="15" customHeight="1" x14ac:dyDescent="0.25">
      <c r="B10978" s="36" t="str">
        <f>VLOOKUP(Tabela2[[#This Row],[Código]],Tabela4[[Código NBS/LC116]:[Meus serviços]],3,0)</f>
        <v>Não</v>
      </c>
      <c r="C10978" s="30" t="s">
        <v>10442</v>
      </c>
      <c r="D10978" t="s">
        <v>21238</v>
      </c>
      <c r="E10978" t="s">
        <v>11854</v>
      </c>
      <c r="F10978" s="30" t="s">
        <v>10443</v>
      </c>
      <c r="G10978">
        <v>15.45</v>
      </c>
      <c r="H10978">
        <v>13.45</v>
      </c>
      <c r="I10978">
        <v>0</v>
      </c>
      <c r="J10978">
        <v>2.4500000000000002</v>
      </c>
      <c r="K10978" s="29">
        <v>0.3135</v>
      </c>
      <c r="L10978" s="13">
        <v>0.13449999999999998</v>
      </c>
      <c r="M10978" s="13">
        <v>0.1545</v>
      </c>
      <c r="N10978" s="13">
        <v>0</v>
      </c>
      <c r="O10978" s="13">
        <v>2.4500000000000001E-2</v>
      </c>
      <c r="P10978" s="11" t="str">
        <f>LEFT(Tabela2[[#This Row],[Código]],3)</f>
        <v>104</v>
      </c>
    </row>
    <row r="10979" spans="2:16" ht="15" customHeight="1" x14ac:dyDescent="0.25">
      <c r="B10979" s="36" t="str">
        <f>VLOOKUP(Tabela2[[#This Row],[Código]],Tabela4[[Código NBS/LC116]:[Meus serviços]],3,0)</f>
        <v>Não</v>
      </c>
      <c r="C10979" s="30" t="s">
        <v>10444</v>
      </c>
      <c r="D10979" t="s">
        <v>21238</v>
      </c>
      <c r="E10979" t="s">
        <v>11854</v>
      </c>
      <c r="F10979" s="30" t="s">
        <v>10445</v>
      </c>
      <c r="G10979">
        <v>15.45</v>
      </c>
      <c r="H10979">
        <v>13.45</v>
      </c>
      <c r="I10979">
        <v>0</v>
      </c>
      <c r="J10979">
        <v>2.4500000000000002</v>
      </c>
      <c r="K10979" s="29">
        <v>0.3135</v>
      </c>
      <c r="L10979" s="13">
        <v>0.13449999999999998</v>
      </c>
      <c r="M10979" s="13">
        <v>0.1545</v>
      </c>
      <c r="N10979" s="13">
        <v>0</v>
      </c>
      <c r="O10979" s="13">
        <v>2.4500000000000001E-2</v>
      </c>
      <c r="P10979" s="11" t="str">
        <f>LEFT(Tabela2[[#This Row],[Código]],3)</f>
        <v>104</v>
      </c>
    </row>
    <row r="10980" spans="2:16" ht="15" customHeight="1" x14ac:dyDescent="0.25">
      <c r="B10980" s="36" t="str">
        <f>VLOOKUP(Tabela2[[#This Row],[Código]],Tabela4[[Código NBS/LC116]:[Meus serviços]],3,0)</f>
        <v>Não</v>
      </c>
      <c r="C10980" s="30" t="s">
        <v>10446</v>
      </c>
      <c r="D10980" t="s">
        <v>21238</v>
      </c>
      <c r="E10980" t="s">
        <v>11854</v>
      </c>
      <c r="F10980" s="30" t="s">
        <v>10447</v>
      </c>
      <c r="G10980">
        <v>15.45</v>
      </c>
      <c r="H10980">
        <v>13.45</v>
      </c>
      <c r="I10980">
        <v>0</v>
      </c>
      <c r="J10980">
        <v>2.4500000000000002</v>
      </c>
      <c r="K10980" s="29">
        <v>0.3135</v>
      </c>
      <c r="L10980" s="13">
        <v>0.13449999999999998</v>
      </c>
      <c r="M10980" s="13">
        <v>0.1545</v>
      </c>
      <c r="N10980" s="13">
        <v>0</v>
      </c>
      <c r="O10980" s="13">
        <v>2.4500000000000001E-2</v>
      </c>
      <c r="P10980" s="11" t="str">
        <f>LEFT(Tabela2[[#This Row],[Código]],3)</f>
        <v>104</v>
      </c>
    </row>
    <row r="10981" spans="2:16" ht="15" customHeight="1" x14ac:dyDescent="0.25">
      <c r="B10981" s="36" t="str">
        <f>VLOOKUP(Tabela2[[#This Row],[Código]],Tabela4[[Código NBS/LC116]:[Meus serviços]],3,0)</f>
        <v>Não</v>
      </c>
      <c r="C10981" s="30" t="s">
        <v>10448</v>
      </c>
      <c r="D10981" t="s">
        <v>21238</v>
      </c>
      <c r="E10981" t="s">
        <v>11854</v>
      </c>
      <c r="F10981" s="30" t="s">
        <v>10417</v>
      </c>
      <c r="G10981">
        <v>15.45</v>
      </c>
      <c r="H10981">
        <v>13.45</v>
      </c>
      <c r="I10981">
        <v>0</v>
      </c>
      <c r="J10981">
        <v>2.4500000000000002</v>
      </c>
      <c r="K10981" s="29">
        <v>0.3135</v>
      </c>
      <c r="L10981" s="13">
        <v>0.13449999999999998</v>
      </c>
      <c r="M10981" s="13">
        <v>0.1545</v>
      </c>
      <c r="N10981" s="13">
        <v>0</v>
      </c>
      <c r="O10981" s="13">
        <v>2.4500000000000001E-2</v>
      </c>
      <c r="P10981" s="11" t="str">
        <f>LEFT(Tabela2[[#This Row],[Código]],3)</f>
        <v>104</v>
      </c>
    </row>
    <row r="10982" spans="2:16" ht="15" customHeight="1" x14ac:dyDescent="0.25">
      <c r="B10982" s="36" t="str">
        <f>VLOOKUP(Tabela2[[#This Row],[Código]],Tabela4[[Código NBS/LC116]:[Meus serviços]],3,0)</f>
        <v>Não</v>
      </c>
      <c r="C10982" s="30" t="s">
        <v>10449</v>
      </c>
      <c r="D10982" t="s">
        <v>21238</v>
      </c>
      <c r="E10982" t="s">
        <v>11854</v>
      </c>
      <c r="F10982" s="30" t="s">
        <v>10419</v>
      </c>
      <c r="G10982">
        <v>15.45</v>
      </c>
      <c r="H10982">
        <v>13.45</v>
      </c>
      <c r="I10982">
        <v>0</v>
      </c>
      <c r="J10982">
        <v>2.4500000000000002</v>
      </c>
      <c r="K10982" s="29">
        <v>0.3135</v>
      </c>
      <c r="L10982" s="13">
        <v>0.13449999999999998</v>
      </c>
      <c r="M10982" s="13">
        <v>0.1545</v>
      </c>
      <c r="N10982" s="13">
        <v>0</v>
      </c>
      <c r="O10982" s="13">
        <v>2.4500000000000001E-2</v>
      </c>
      <c r="P10982" s="11" t="str">
        <f>LEFT(Tabela2[[#This Row],[Código]],3)</f>
        <v>104</v>
      </c>
    </row>
    <row r="10983" spans="2:16" ht="15" customHeight="1" x14ac:dyDescent="0.25">
      <c r="B10983" s="36" t="str">
        <f>VLOOKUP(Tabela2[[#This Row],[Código]],Tabela4[[Código NBS/LC116]:[Meus serviços]],3,0)</f>
        <v>Não</v>
      </c>
      <c r="C10983" s="30" t="s">
        <v>10450</v>
      </c>
      <c r="D10983" t="s">
        <v>21238</v>
      </c>
      <c r="E10983" t="s">
        <v>11854</v>
      </c>
      <c r="F10983" s="30" t="s">
        <v>10451</v>
      </c>
      <c r="G10983">
        <v>15.45</v>
      </c>
      <c r="H10983">
        <v>13.45</v>
      </c>
      <c r="I10983">
        <v>0</v>
      </c>
      <c r="J10983">
        <v>2.4500000000000002</v>
      </c>
      <c r="K10983" s="29">
        <v>0.3135</v>
      </c>
      <c r="L10983" s="13">
        <v>0.13449999999999998</v>
      </c>
      <c r="M10983" s="13">
        <v>0.1545</v>
      </c>
      <c r="N10983" s="13">
        <v>0</v>
      </c>
      <c r="O10983" s="13">
        <v>2.4500000000000001E-2</v>
      </c>
      <c r="P10983" s="11" t="str">
        <f>LEFT(Tabela2[[#This Row],[Código]],3)</f>
        <v>104</v>
      </c>
    </row>
    <row r="10984" spans="2:16" ht="15" customHeight="1" x14ac:dyDescent="0.25">
      <c r="B10984" s="36" t="str">
        <f>VLOOKUP(Tabela2[[#This Row],[Código]],Tabela4[[Código NBS/LC116]:[Meus serviços]],3,0)</f>
        <v>Não</v>
      </c>
      <c r="C10984" s="30" t="s">
        <v>10452</v>
      </c>
      <c r="D10984" t="s">
        <v>21238</v>
      </c>
      <c r="E10984" t="s">
        <v>11854</v>
      </c>
      <c r="F10984" s="30" t="s">
        <v>20884</v>
      </c>
      <c r="G10984">
        <v>15.45</v>
      </c>
      <c r="H10984">
        <v>13.45</v>
      </c>
      <c r="I10984">
        <v>0</v>
      </c>
      <c r="J10984">
        <v>2.4500000000000002</v>
      </c>
      <c r="K10984" s="29">
        <v>0.3135</v>
      </c>
      <c r="L10984" s="13">
        <v>0.13449999999999998</v>
      </c>
      <c r="M10984" s="13">
        <v>0.1545</v>
      </c>
      <c r="N10984" s="13">
        <v>0</v>
      </c>
      <c r="O10984" s="13">
        <v>2.4500000000000001E-2</v>
      </c>
      <c r="P10984" s="11" t="str">
        <f>LEFT(Tabela2[[#This Row],[Código]],3)</f>
        <v>104</v>
      </c>
    </row>
    <row r="10985" spans="2:16" ht="15" customHeight="1" x14ac:dyDescent="0.25">
      <c r="B10985" s="36" t="str">
        <f>VLOOKUP(Tabela2[[#This Row],[Código]],Tabela4[[Código NBS/LC116]:[Meus serviços]],3,0)</f>
        <v>Não</v>
      </c>
      <c r="C10985" s="30" t="s">
        <v>10453</v>
      </c>
      <c r="D10985" t="s">
        <v>21238</v>
      </c>
      <c r="E10985" t="s">
        <v>11854</v>
      </c>
      <c r="F10985" s="30" t="s">
        <v>20885</v>
      </c>
      <c r="G10985">
        <v>15.45</v>
      </c>
      <c r="H10985">
        <v>13.45</v>
      </c>
      <c r="I10985">
        <v>0</v>
      </c>
      <c r="J10985">
        <v>2.4500000000000002</v>
      </c>
      <c r="K10985" s="29">
        <v>0.3135</v>
      </c>
      <c r="L10985" s="13">
        <v>0.13449999999999998</v>
      </c>
      <c r="M10985" s="13">
        <v>0.1545</v>
      </c>
      <c r="N10985" s="13">
        <v>0</v>
      </c>
      <c r="O10985" s="13">
        <v>2.4500000000000001E-2</v>
      </c>
      <c r="P10985" s="11" t="str">
        <f>LEFT(Tabela2[[#This Row],[Código]],3)</f>
        <v>104</v>
      </c>
    </row>
    <row r="10986" spans="2:16" ht="15" customHeight="1" x14ac:dyDescent="0.25">
      <c r="B10986" s="36" t="str">
        <f>VLOOKUP(Tabela2[[#This Row],[Código]],Tabela4[[Código NBS/LC116]:[Meus serviços]],3,0)</f>
        <v>Não</v>
      </c>
      <c r="C10986" s="30" t="s">
        <v>10454</v>
      </c>
      <c r="D10986" t="s">
        <v>21238</v>
      </c>
      <c r="E10986" t="s">
        <v>11854</v>
      </c>
      <c r="F10986" s="30" t="s">
        <v>10455</v>
      </c>
      <c r="G10986">
        <v>15.45</v>
      </c>
      <c r="H10986">
        <v>13.45</v>
      </c>
      <c r="I10986">
        <v>0</v>
      </c>
      <c r="J10986">
        <v>2.4500000000000002</v>
      </c>
      <c r="K10986" s="29">
        <v>0.3135</v>
      </c>
      <c r="L10986" s="13">
        <v>0.13449999999999998</v>
      </c>
      <c r="M10986" s="13">
        <v>0.1545</v>
      </c>
      <c r="N10986" s="13">
        <v>0</v>
      </c>
      <c r="O10986" s="13">
        <v>2.4500000000000001E-2</v>
      </c>
      <c r="P10986" s="11" t="str">
        <f>LEFT(Tabela2[[#This Row],[Código]],3)</f>
        <v>104</v>
      </c>
    </row>
    <row r="10987" spans="2:16" ht="15" customHeight="1" x14ac:dyDescent="0.25">
      <c r="B10987" s="36" t="str">
        <f>VLOOKUP(Tabela2[[#This Row],[Código]],Tabela4[[Código NBS/LC116]:[Meus serviços]],3,0)</f>
        <v>Não</v>
      </c>
      <c r="C10987" s="30" t="s">
        <v>10456</v>
      </c>
      <c r="D10987" t="s">
        <v>21238</v>
      </c>
      <c r="E10987" t="s">
        <v>11854</v>
      </c>
      <c r="F10987" s="30" t="s">
        <v>20886</v>
      </c>
      <c r="G10987">
        <v>15.45</v>
      </c>
      <c r="H10987">
        <v>13.45</v>
      </c>
      <c r="I10987">
        <v>0</v>
      </c>
      <c r="J10987">
        <v>2.4500000000000002</v>
      </c>
      <c r="K10987" s="29">
        <v>0.3135</v>
      </c>
      <c r="L10987" s="13">
        <v>0.13449999999999998</v>
      </c>
      <c r="M10987" s="13">
        <v>0.1545</v>
      </c>
      <c r="N10987" s="13">
        <v>0</v>
      </c>
      <c r="O10987" s="13">
        <v>2.4500000000000001E-2</v>
      </c>
      <c r="P10987" s="11" t="str">
        <f>LEFT(Tabela2[[#This Row],[Código]],3)</f>
        <v>104</v>
      </c>
    </row>
    <row r="10988" spans="2:16" ht="15" customHeight="1" x14ac:dyDescent="0.25">
      <c r="B10988" s="36" t="str">
        <f>VLOOKUP(Tabela2[[#This Row],[Código]],Tabela4[[Código NBS/LC116]:[Meus serviços]],3,0)</f>
        <v>Não</v>
      </c>
      <c r="C10988" s="30" t="s">
        <v>10457</v>
      </c>
      <c r="D10988" t="s">
        <v>21238</v>
      </c>
      <c r="E10988" t="s">
        <v>11854</v>
      </c>
      <c r="F10988" s="30" t="s">
        <v>20887</v>
      </c>
      <c r="G10988">
        <v>15.45</v>
      </c>
      <c r="H10988">
        <v>13.45</v>
      </c>
      <c r="I10988">
        <v>0</v>
      </c>
      <c r="J10988">
        <v>2.4500000000000002</v>
      </c>
      <c r="K10988" s="29">
        <v>0.3135</v>
      </c>
      <c r="L10988" s="13">
        <v>0.13449999999999998</v>
      </c>
      <c r="M10988" s="13">
        <v>0.1545</v>
      </c>
      <c r="N10988" s="13">
        <v>0</v>
      </c>
      <c r="O10988" s="13">
        <v>2.4500000000000001E-2</v>
      </c>
      <c r="P10988" s="11" t="str">
        <f>LEFT(Tabela2[[#This Row],[Código]],3)</f>
        <v>104</v>
      </c>
    </row>
    <row r="10989" spans="2:16" ht="15" customHeight="1" x14ac:dyDescent="0.25">
      <c r="B10989" s="36" t="str">
        <f>VLOOKUP(Tabela2[[#This Row],[Código]],Tabela4[[Código NBS/LC116]:[Meus serviços]],3,0)</f>
        <v>Não</v>
      </c>
      <c r="C10989" s="30" t="s">
        <v>11819</v>
      </c>
      <c r="D10989" t="s">
        <v>21238</v>
      </c>
      <c r="E10989" t="s">
        <v>11854</v>
      </c>
      <c r="F10989" s="30" t="s">
        <v>20888</v>
      </c>
      <c r="G10989">
        <v>15.45</v>
      </c>
      <c r="H10989">
        <v>13.45</v>
      </c>
      <c r="I10989">
        <v>0</v>
      </c>
      <c r="J10989">
        <v>5</v>
      </c>
      <c r="K10989" s="29">
        <v>0.33899999999999997</v>
      </c>
      <c r="L10989" s="13">
        <v>0.13449999999999998</v>
      </c>
      <c r="M10989" s="13">
        <v>0.1545</v>
      </c>
      <c r="N10989" s="13">
        <v>0</v>
      </c>
      <c r="O10989" s="13">
        <v>0.05</v>
      </c>
      <c r="P10989" s="11" t="str">
        <f>LEFT(Tabela2[[#This Row],[Código]],3)</f>
        <v>104</v>
      </c>
    </row>
    <row r="10990" spans="2:16" ht="15" customHeight="1" x14ac:dyDescent="0.25">
      <c r="B10990" s="36" t="str">
        <f>VLOOKUP(Tabela2[[#This Row],[Código]],Tabela4[[Código NBS/LC116]:[Meus serviços]],3,0)</f>
        <v>Não</v>
      </c>
      <c r="C10990" s="30" t="s">
        <v>10458</v>
      </c>
      <c r="D10990" t="s">
        <v>21238</v>
      </c>
      <c r="E10990" t="s">
        <v>11854</v>
      </c>
      <c r="F10990" s="30" t="s">
        <v>20889</v>
      </c>
      <c r="G10990">
        <v>15.45</v>
      </c>
      <c r="H10990">
        <v>13.45</v>
      </c>
      <c r="I10990">
        <v>0</v>
      </c>
      <c r="J10990">
        <v>2.4500000000000002</v>
      </c>
      <c r="K10990" s="29">
        <v>0.3135</v>
      </c>
      <c r="L10990" s="13">
        <v>0.13449999999999998</v>
      </c>
      <c r="M10990" s="13">
        <v>0.1545</v>
      </c>
      <c r="N10990" s="13">
        <v>0</v>
      </c>
      <c r="O10990" s="13">
        <v>2.4500000000000001E-2</v>
      </c>
      <c r="P10990" s="11" t="str">
        <f>LEFT(Tabela2[[#This Row],[Código]],3)</f>
        <v>104</v>
      </c>
    </row>
    <row r="10991" spans="2:16" ht="15" customHeight="1" x14ac:dyDescent="0.25">
      <c r="B10991" s="36" t="str">
        <f>VLOOKUP(Tabela2[[#This Row],[Código]],Tabela4[[Código NBS/LC116]:[Meus serviços]],3,0)</f>
        <v>Não</v>
      </c>
      <c r="C10991" s="30" t="s">
        <v>10459</v>
      </c>
      <c r="D10991" t="s">
        <v>21238</v>
      </c>
      <c r="E10991" t="s">
        <v>11854</v>
      </c>
      <c r="F10991" s="30" t="s">
        <v>20890</v>
      </c>
      <c r="G10991">
        <v>15.45</v>
      </c>
      <c r="H10991">
        <v>13.45</v>
      </c>
      <c r="I10991">
        <v>0</v>
      </c>
      <c r="J10991">
        <v>2.4500000000000002</v>
      </c>
      <c r="K10991" s="29">
        <v>0.3135</v>
      </c>
      <c r="L10991" s="13">
        <v>0.13449999999999998</v>
      </c>
      <c r="M10991" s="13">
        <v>0.1545</v>
      </c>
      <c r="N10991" s="13">
        <v>0</v>
      </c>
      <c r="O10991" s="13">
        <v>2.4500000000000001E-2</v>
      </c>
      <c r="P10991" s="11" t="str">
        <f>LEFT(Tabela2[[#This Row],[Código]],3)</f>
        <v>104</v>
      </c>
    </row>
    <row r="10992" spans="2:16" ht="15" customHeight="1" x14ac:dyDescent="0.25">
      <c r="B10992" s="36" t="str">
        <f>VLOOKUP(Tabela2[[#This Row],[Código]],Tabela4[[Código NBS/LC116]:[Meus serviços]],3,0)</f>
        <v>Não</v>
      </c>
      <c r="C10992" s="30" t="s">
        <v>10460</v>
      </c>
      <c r="D10992" t="s">
        <v>21238</v>
      </c>
      <c r="E10992" t="s">
        <v>11854</v>
      </c>
      <c r="F10992" s="30" t="s">
        <v>10461</v>
      </c>
      <c r="G10992">
        <v>15.45</v>
      </c>
      <c r="H10992">
        <v>13.45</v>
      </c>
      <c r="I10992">
        <v>0</v>
      </c>
      <c r="J10992">
        <v>2.4500000000000002</v>
      </c>
      <c r="K10992" s="29">
        <v>0.3135</v>
      </c>
      <c r="L10992" s="13">
        <v>0.13449999999999998</v>
      </c>
      <c r="M10992" s="13">
        <v>0.1545</v>
      </c>
      <c r="N10992" s="13">
        <v>0</v>
      </c>
      <c r="O10992" s="13">
        <v>2.4500000000000001E-2</v>
      </c>
      <c r="P10992" s="11" t="str">
        <f>LEFT(Tabela2[[#This Row],[Código]],3)</f>
        <v>104</v>
      </c>
    </row>
    <row r="10993" spans="2:16" ht="15" customHeight="1" x14ac:dyDescent="0.25">
      <c r="B10993" s="36" t="str">
        <f>VLOOKUP(Tabela2[[#This Row],[Código]],Tabela4[[Código NBS/LC116]:[Meus serviços]],3,0)</f>
        <v>Não</v>
      </c>
      <c r="C10993" s="30" t="s">
        <v>10462</v>
      </c>
      <c r="D10993" t="s">
        <v>21238</v>
      </c>
      <c r="E10993" t="s">
        <v>11854</v>
      </c>
      <c r="F10993" s="30" t="s">
        <v>10463</v>
      </c>
      <c r="G10993">
        <v>15.45</v>
      </c>
      <c r="H10993">
        <v>13.45</v>
      </c>
      <c r="I10993">
        <v>0</v>
      </c>
      <c r="J10993">
        <v>2.4500000000000002</v>
      </c>
      <c r="K10993" s="29">
        <v>0.3135</v>
      </c>
      <c r="L10993" s="13">
        <v>0.13449999999999998</v>
      </c>
      <c r="M10993" s="13">
        <v>0.1545</v>
      </c>
      <c r="N10993" s="13">
        <v>0</v>
      </c>
      <c r="O10993" s="13">
        <v>2.4500000000000001E-2</v>
      </c>
      <c r="P10993" s="11" t="str">
        <f>LEFT(Tabela2[[#This Row],[Código]],3)</f>
        <v>104</v>
      </c>
    </row>
    <row r="10994" spans="2:16" ht="15" customHeight="1" x14ac:dyDescent="0.25">
      <c r="B10994" s="36" t="str">
        <f>VLOOKUP(Tabela2[[#This Row],[Código]],Tabela4[[Código NBS/LC116]:[Meus serviços]],3,0)</f>
        <v>Não</v>
      </c>
      <c r="C10994" s="30" t="s">
        <v>10464</v>
      </c>
      <c r="D10994" t="s">
        <v>21238</v>
      </c>
      <c r="E10994" t="s">
        <v>11854</v>
      </c>
      <c r="F10994" s="30" t="s">
        <v>10465</v>
      </c>
      <c r="G10994">
        <v>15.45</v>
      </c>
      <c r="H10994">
        <v>13.45</v>
      </c>
      <c r="I10994">
        <v>0</v>
      </c>
      <c r="J10994">
        <v>2.4500000000000002</v>
      </c>
      <c r="K10994" s="29">
        <v>0.3135</v>
      </c>
      <c r="L10994" s="13">
        <v>0.13449999999999998</v>
      </c>
      <c r="M10994" s="13">
        <v>0.1545</v>
      </c>
      <c r="N10994" s="13">
        <v>0</v>
      </c>
      <c r="O10994" s="13">
        <v>2.4500000000000001E-2</v>
      </c>
      <c r="P10994" s="11" t="str">
        <f>LEFT(Tabela2[[#This Row],[Código]],3)</f>
        <v>104</v>
      </c>
    </row>
    <row r="10995" spans="2:16" ht="15" customHeight="1" x14ac:dyDescent="0.25">
      <c r="B10995" s="36" t="str">
        <f>VLOOKUP(Tabela2[[#This Row],[Código]],Tabela4[[Código NBS/LC116]:[Meus serviços]],3,0)</f>
        <v>Não</v>
      </c>
      <c r="C10995" s="30" t="s">
        <v>11820</v>
      </c>
      <c r="D10995" t="s">
        <v>21238</v>
      </c>
      <c r="E10995" t="s">
        <v>11854</v>
      </c>
      <c r="F10995" s="30" t="s">
        <v>20891</v>
      </c>
      <c r="G10995">
        <v>15.45</v>
      </c>
      <c r="H10995">
        <v>13.45</v>
      </c>
      <c r="I10995">
        <v>0</v>
      </c>
      <c r="J10995">
        <v>5</v>
      </c>
      <c r="K10995" s="29">
        <v>0.33899999999999997</v>
      </c>
      <c r="L10995" s="13">
        <v>0.13449999999999998</v>
      </c>
      <c r="M10995" s="13">
        <v>0.1545</v>
      </c>
      <c r="N10995" s="13">
        <v>0</v>
      </c>
      <c r="O10995" s="13">
        <v>0.05</v>
      </c>
      <c r="P10995" s="11" t="str">
        <f>LEFT(Tabela2[[#This Row],[Código]],3)</f>
        <v>104</v>
      </c>
    </row>
    <row r="10996" spans="2:16" ht="15" customHeight="1" x14ac:dyDescent="0.25">
      <c r="B10996" s="36" t="str">
        <f>VLOOKUP(Tabela2[[#This Row],[Código]],Tabela4[[Código NBS/LC116]:[Meus serviços]],3,0)</f>
        <v>Não</v>
      </c>
      <c r="C10996" s="30" t="s">
        <v>10466</v>
      </c>
      <c r="D10996" t="s">
        <v>21238</v>
      </c>
      <c r="E10996" t="s">
        <v>11854</v>
      </c>
      <c r="F10996" s="30" t="s">
        <v>20892</v>
      </c>
      <c r="G10996">
        <v>15.45</v>
      </c>
      <c r="H10996">
        <v>13.45</v>
      </c>
      <c r="I10996">
        <v>0</v>
      </c>
      <c r="J10996">
        <v>2.4500000000000002</v>
      </c>
      <c r="K10996" s="29">
        <v>0.3135</v>
      </c>
      <c r="L10996" s="13">
        <v>0.13449999999999998</v>
      </c>
      <c r="M10996" s="13">
        <v>0.1545</v>
      </c>
      <c r="N10996" s="13">
        <v>0</v>
      </c>
      <c r="O10996" s="13">
        <v>2.4500000000000001E-2</v>
      </c>
      <c r="P10996" s="11" t="str">
        <f>LEFT(Tabela2[[#This Row],[Código]],3)</f>
        <v>105</v>
      </c>
    </row>
    <row r="10997" spans="2:16" ht="15" customHeight="1" x14ac:dyDescent="0.25">
      <c r="B10997" s="36" t="str">
        <f>VLOOKUP(Tabela2[[#This Row],[Código]],Tabela4[[Código NBS/LC116]:[Meus serviços]],3,0)</f>
        <v>Não</v>
      </c>
      <c r="C10997" s="30" t="s">
        <v>10467</v>
      </c>
      <c r="D10997" t="s">
        <v>21238</v>
      </c>
      <c r="E10997" t="s">
        <v>11854</v>
      </c>
      <c r="F10997" s="30" t="s">
        <v>10468</v>
      </c>
      <c r="G10997">
        <v>15.45</v>
      </c>
      <c r="H10997">
        <v>13.45</v>
      </c>
      <c r="I10997">
        <v>0</v>
      </c>
      <c r="J10997">
        <v>2.4500000000000002</v>
      </c>
      <c r="K10997" s="29">
        <v>0.3135</v>
      </c>
      <c r="L10997" s="13">
        <v>0.13449999999999998</v>
      </c>
      <c r="M10997" s="13">
        <v>0.1545</v>
      </c>
      <c r="N10997" s="13">
        <v>0</v>
      </c>
      <c r="O10997" s="13">
        <v>2.4500000000000001E-2</v>
      </c>
      <c r="P10997" s="11" t="str">
        <f>LEFT(Tabela2[[#This Row],[Código]],3)</f>
        <v>105</v>
      </c>
    </row>
    <row r="10998" spans="2:16" ht="15" customHeight="1" x14ac:dyDescent="0.25">
      <c r="B10998" s="36" t="str">
        <f>VLOOKUP(Tabela2[[#This Row],[Código]],Tabela4[[Código NBS/LC116]:[Meus serviços]],3,0)</f>
        <v>Não</v>
      </c>
      <c r="C10998" s="30" t="s">
        <v>10469</v>
      </c>
      <c r="D10998" t="s">
        <v>21238</v>
      </c>
      <c r="E10998" t="s">
        <v>11854</v>
      </c>
      <c r="F10998" s="30" t="s">
        <v>10470</v>
      </c>
      <c r="G10998">
        <v>15.45</v>
      </c>
      <c r="H10998">
        <v>13.45</v>
      </c>
      <c r="I10998">
        <v>0</v>
      </c>
      <c r="J10998">
        <v>2.4500000000000002</v>
      </c>
      <c r="K10998" s="29">
        <v>0.3135</v>
      </c>
      <c r="L10998" s="13">
        <v>0.13449999999999998</v>
      </c>
      <c r="M10998" s="13">
        <v>0.1545</v>
      </c>
      <c r="N10998" s="13">
        <v>0</v>
      </c>
      <c r="O10998" s="13">
        <v>2.4500000000000001E-2</v>
      </c>
      <c r="P10998" s="11" t="str">
        <f>LEFT(Tabela2[[#This Row],[Código]],3)</f>
        <v>105</v>
      </c>
    </row>
    <row r="10999" spans="2:16" ht="15" customHeight="1" x14ac:dyDescent="0.25">
      <c r="B10999" s="36" t="str">
        <f>VLOOKUP(Tabela2[[#This Row],[Código]],Tabela4[[Código NBS/LC116]:[Meus serviços]],3,0)</f>
        <v>Não</v>
      </c>
      <c r="C10999" s="30" t="s">
        <v>10471</v>
      </c>
      <c r="D10999" t="s">
        <v>21238</v>
      </c>
      <c r="E10999" t="s">
        <v>11854</v>
      </c>
      <c r="F10999" s="30" t="s">
        <v>10472</v>
      </c>
      <c r="G10999">
        <v>15.45</v>
      </c>
      <c r="H10999">
        <v>13.45</v>
      </c>
      <c r="I10999">
        <v>0</v>
      </c>
      <c r="J10999">
        <v>2.4500000000000002</v>
      </c>
      <c r="K10999" s="29">
        <v>0.3135</v>
      </c>
      <c r="L10999" s="13">
        <v>0.13449999999999998</v>
      </c>
      <c r="M10999" s="13">
        <v>0.1545</v>
      </c>
      <c r="N10999" s="13">
        <v>0</v>
      </c>
      <c r="O10999" s="13">
        <v>2.4500000000000001E-2</v>
      </c>
      <c r="P10999" s="11" t="str">
        <f>LEFT(Tabela2[[#This Row],[Código]],3)</f>
        <v>105</v>
      </c>
    </row>
    <row r="11000" spans="2:16" ht="15" customHeight="1" x14ac:dyDescent="0.25">
      <c r="B11000" s="36" t="str">
        <f>VLOOKUP(Tabela2[[#This Row],[Código]],Tabela4[[Código NBS/LC116]:[Meus serviços]],3,0)</f>
        <v>Não</v>
      </c>
      <c r="C11000" s="30" t="s">
        <v>10473</v>
      </c>
      <c r="D11000" t="s">
        <v>21238</v>
      </c>
      <c r="E11000" t="s">
        <v>11854</v>
      </c>
      <c r="F11000" s="30" t="s">
        <v>20893</v>
      </c>
      <c r="G11000">
        <v>15.45</v>
      </c>
      <c r="H11000">
        <v>13.45</v>
      </c>
      <c r="I11000">
        <v>0</v>
      </c>
      <c r="J11000">
        <v>2.4500000000000002</v>
      </c>
      <c r="K11000" s="29">
        <v>0.3135</v>
      </c>
      <c r="L11000" s="13">
        <v>0.13449999999999998</v>
      </c>
      <c r="M11000" s="13">
        <v>0.1545</v>
      </c>
      <c r="N11000" s="13">
        <v>0</v>
      </c>
      <c r="O11000" s="13">
        <v>2.4500000000000001E-2</v>
      </c>
      <c r="P11000" s="11" t="str">
        <f>LEFT(Tabela2[[#This Row],[Código]],3)</f>
        <v>105</v>
      </c>
    </row>
    <row r="11001" spans="2:16" ht="15" customHeight="1" x14ac:dyDescent="0.25">
      <c r="B11001" s="36" t="str">
        <f>VLOOKUP(Tabela2[[#This Row],[Código]],Tabela4[[Código NBS/LC116]:[Meus serviços]],3,0)</f>
        <v>Não</v>
      </c>
      <c r="C11001" s="30" t="s">
        <v>10474</v>
      </c>
      <c r="D11001" t="s">
        <v>21238</v>
      </c>
      <c r="E11001" t="s">
        <v>11854</v>
      </c>
      <c r="F11001" s="30" t="s">
        <v>20894</v>
      </c>
      <c r="G11001">
        <v>15.45</v>
      </c>
      <c r="H11001">
        <v>13.45</v>
      </c>
      <c r="I11001">
        <v>0</v>
      </c>
      <c r="J11001">
        <v>2.4500000000000002</v>
      </c>
      <c r="K11001" s="29">
        <v>0.3135</v>
      </c>
      <c r="L11001" s="13">
        <v>0.13449999999999998</v>
      </c>
      <c r="M11001" s="13">
        <v>0.1545</v>
      </c>
      <c r="N11001" s="13">
        <v>0</v>
      </c>
      <c r="O11001" s="13">
        <v>2.4500000000000001E-2</v>
      </c>
      <c r="P11001" s="11" t="str">
        <f>LEFT(Tabela2[[#This Row],[Código]],3)</f>
        <v>105</v>
      </c>
    </row>
    <row r="11002" spans="2:16" ht="15" customHeight="1" x14ac:dyDescent="0.25">
      <c r="B11002" s="36" t="str">
        <f>VLOOKUP(Tabela2[[#This Row],[Código]],Tabela4[[Código NBS/LC116]:[Meus serviços]],3,0)</f>
        <v>Não</v>
      </c>
      <c r="C11002" s="30" t="s">
        <v>10475</v>
      </c>
      <c r="D11002" t="s">
        <v>21238</v>
      </c>
      <c r="E11002" t="s">
        <v>11854</v>
      </c>
      <c r="F11002" s="30" t="s">
        <v>20895</v>
      </c>
      <c r="G11002">
        <v>15.45</v>
      </c>
      <c r="H11002">
        <v>13.45</v>
      </c>
      <c r="I11002">
        <v>0</v>
      </c>
      <c r="J11002">
        <v>2.4500000000000002</v>
      </c>
      <c r="K11002" s="29">
        <v>0.3135</v>
      </c>
      <c r="L11002" s="13">
        <v>0.13449999999999998</v>
      </c>
      <c r="M11002" s="13">
        <v>0.1545</v>
      </c>
      <c r="N11002" s="13">
        <v>0</v>
      </c>
      <c r="O11002" s="13">
        <v>2.4500000000000001E-2</v>
      </c>
      <c r="P11002" s="11" t="str">
        <f>LEFT(Tabela2[[#This Row],[Código]],3)</f>
        <v>105</v>
      </c>
    </row>
    <row r="11003" spans="2:16" ht="15" customHeight="1" x14ac:dyDescent="0.25">
      <c r="B11003" s="36" t="str">
        <f>VLOOKUP(Tabela2[[#This Row],[Código]],Tabela4[[Código NBS/LC116]:[Meus serviços]],3,0)</f>
        <v>Não</v>
      </c>
      <c r="C11003" s="30" t="s">
        <v>10476</v>
      </c>
      <c r="D11003" t="s">
        <v>21238</v>
      </c>
      <c r="E11003" t="s">
        <v>11854</v>
      </c>
      <c r="F11003" s="30" t="s">
        <v>20896</v>
      </c>
      <c r="G11003">
        <v>15.45</v>
      </c>
      <c r="H11003">
        <v>13.45</v>
      </c>
      <c r="I11003">
        <v>0</v>
      </c>
      <c r="J11003">
        <v>2.4500000000000002</v>
      </c>
      <c r="K11003" s="29">
        <v>0.3135</v>
      </c>
      <c r="L11003" s="13">
        <v>0.13449999999999998</v>
      </c>
      <c r="M11003" s="13">
        <v>0.1545</v>
      </c>
      <c r="N11003" s="13">
        <v>0</v>
      </c>
      <c r="O11003" s="13">
        <v>2.4500000000000001E-2</v>
      </c>
      <c r="P11003" s="11" t="str">
        <f>LEFT(Tabela2[[#This Row],[Código]],3)</f>
        <v>105</v>
      </c>
    </row>
    <row r="11004" spans="2:16" ht="15" customHeight="1" x14ac:dyDescent="0.25">
      <c r="B11004" s="36" t="str">
        <f>VLOOKUP(Tabela2[[#This Row],[Código]],Tabela4[[Código NBS/LC116]:[Meus serviços]],3,0)</f>
        <v>Não</v>
      </c>
      <c r="C11004" s="30" t="s">
        <v>10477</v>
      </c>
      <c r="D11004" t="s">
        <v>21238</v>
      </c>
      <c r="E11004" t="s">
        <v>11854</v>
      </c>
      <c r="F11004" s="30" t="s">
        <v>20897</v>
      </c>
      <c r="G11004">
        <v>15.45</v>
      </c>
      <c r="H11004">
        <v>13.45</v>
      </c>
      <c r="I11004">
        <v>0</v>
      </c>
      <c r="J11004">
        <v>2.4500000000000002</v>
      </c>
      <c r="K11004" s="29">
        <v>0.3135</v>
      </c>
      <c r="L11004" s="13">
        <v>0.13449999999999998</v>
      </c>
      <c r="M11004" s="13">
        <v>0.1545</v>
      </c>
      <c r="N11004" s="13">
        <v>0</v>
      </c>
      <c r="O11004" s="13">
        <v>2.4500000000000001E-2</v>
      </c>
      <c r="P11004" s="11" t="str">
        <f>LEFT(Tabela2[[#This Row],[Código]],3)</f>
        <v>105</v>
      </c>
    </row>
    <row r="11005" spans="2:16" ht="15" customHeight="1" x14ac:dyDescent="0.25">
      <c r="B11005" s="36" t="str">
        <f>VLOOKUP(Tabela2[[#This Row],[Código]],Tabela4[[Código NBS/LC116]:[Meus serviços]],3,0)</f>
        <v>Não</v>
      </c>
      <c r="C11005" s="30" t="s">
        <v>10478</v>
      </c>
      <c r="D11005" t="s">
        <v>21238</v>
      </c>
      <c r="E11005" t="s">
        <v>11854</v>
      </c>
      <c r="F11005" s="30" t="s">
        <v>20898</v>
      </c>
      <c r="G11005">
        <v>15.45</v>
      </c>
      <c r="H11005">
        <v>13.45</v>
      </c>
      <c r="I11005">
        <v>0</v>
      </c>
      <c r="J11005">
        <v>2.4500000000000002</v>
      </c>
      <c r="K11005" s="29">
        <v>0.3135</v>
      </c>
      <c r="L11005" s="13">
        <v>0.13449999999999998</v>
      </c>
      <c r="M11005" s="13">
        <v>0.1545</v>
      </c>
      <c r="N11005" s="13">
        <v>0</v>
      </c>
      <c r="O11005" s="13">
        <v>2.4500000000000001E-2</v>
      </c>
      <c r="P11005" s="11" t="str">
        <f>LEFT(Tabela2[[#This Row],[Código]],3)</f>
        <v>105</v>
      </c>
    </row>
    <row r="11006" spans="2:16" ht="15" customHeight="1" x14ac:dyDescent="0.25">
      <c r="B11006" s="36" t="str">
        <f>VLOOKUP(Tabela2[[#This Row],[Código]],Tabela4[[Código NBS/LC116]:[Meus serviços]],3,0)</f>
        <v>Não</v>
      </c>
      <c r="C11006" s="30" t="s">
        <v>10479</v>
      </c>
      <c r="D11006" t="s">
        <v>21238</v>
      </c>
      <c r="E11006" t="s">
        <v>11854</v>
      </c>
      <c r="F11006" s="30" t="s">
        <v>10480</v>
      </c>
      <c r="G11006">
        <v>15.45</v>
      </c>
      <c r="H11006">
        <v>13.45</v>
      </c>
      <c r="I11006">
        <v>0</v>
      </c>
      <c r="J11006">
        <v>2.4500000000000002</v>
      </c>
      <c r="K11006" s="29">
        <v>0.3135</v>
      </c>
      <c r="L11006" s="13">
        <v>0.13449999999999998</v>
      </c>
      <c r="M11006" s="13">
        <v>0.1545</v>
      </c>
      <c r="N11006" s="13">
        <v>0</v>
      </c>
      <c r="O11006" s="13">
        <v>2.4500000000000001E-2</v>
      </c>
      <c r="P11006" s="11" t="str">
        <f>LEFT(Tabela2[[#This Row],[Código]],3)</f>
        <v>105</v>
      </c>
    </row>
    <row r="11007" spans="2:16" ht="15" customHeight="1" x14ac:dyDescent="0.25">
      <c r="B11007" s="36" t="str">
        <f>VLOOKUP(Tabela2[[#This Row],[Código]],Tabela4[[Código NBS/LC116]:[Meus serviços]],3,0)</f>
        <v>Não</v>
      </c>
      <c r="C11007" s="30" t="s">
        <v>10481</v>
      </c>
      <c r="D11007" t="s">
        <v>21238</v>
      </c>
      <c r="E11007" t="s">
        <v>11854</v>
      </c>
      <c r="F11007" s="30" t="s">
        <v>20899</v>
      </c>
      <c r="G11007">
        <v>15.45</v>
      </c>
      <c r="H11007">
        <v>13.45</v>
      </c>
      <c r="I11007">
        <v>0</v>
      </c>
      <c r="J11007">
        <v>2.4500000000000002</v>
      </c>
      <c r="K11007" s="29">
        <v>0.3135</v>
      </c>
      <c r="L11007" s="13">
        <v>0.13449999999999998</v>
      </c>
      <c r="M11007" s="13">
        <v>0.1545</v>
      </c>
      <c r="N11007" s="13">
        <v>0</v>
      </c>
      <c r="O11007" s="13">
        <v>2.4500000000000001E-2</v>
      </c>
      <c r="P11007" s="11" t="str">
        <f>LEFT(Tabela2[[#This Row],[Código]],3)</f>
        <v>105</v>
      </c>
    </row>
    <row r="11008" spans="2:16" ht="15" customHeight="1" x14ac:dyDescent="0.25">
      <c r="B11008" s="36" t="str">
        <f>VLOOKUP(Tabela2[[#This Row],[Código]],Tabela4[[Código NBS/LC116]:[Meus serviços]],3,0)</f>
        <v>Não</v>
      </c>
      <c r="C11008" s="30" t="s">
        <v>10482</v>
      </c>
      <c r="D11008" t="s">
        <v>21238</v>
      </c>
      <c r="E11008" t="s">
        <v>11854</v>
      </c>
      <c r="F11008" s="30" t="s">
        <v>10483</v>
      </c>
      <c r="G11008">
        <v>15.45</v>
      </c>
      <c r="H11008">
        <v>13.45</v>
      </c>
      <c r="I11008">
        <v>0</v>
      </c>
      <c r="J11008">
        <v>2.4500000000000002</v>
      </c>
      <c r="K11008" s="29">
        <v>0.3135</v>
      </c>
      <c r="L11008" s="13">
        <v>0.13449999999999998</v>
      </c>
      <c r="M11008" s="13">
        <v>0.1545</v>
      </c>
      <c r="N11008" s="13">
        <v>0</v>
      </c>
      <c r="O11008" s="13">
        <v>2.4500000000000001E-2</v>
      </c>
      <c r="P11008" s="11" t="str">
        <f>LEFT(Tabela2[[#This Row],[Código]],3)</f>
        <v>105</v>
      </c>
    </row>
    <row r="11009" spans="2:16" ht="15" customHeight="1" x14ac:dyDescent="0.25">
      <c r="B11009" s="36" t="str">
        <f>VLOOKUP(Tabela2[[#This Row],[Código]],Tabela4[[Código NBS/LC116]:[Meus serviços]],3,0)</f>
        <v>Não</v>
      </c>
      <c r="C11009" s="30" t="s">
        <v>10484</v>
      </c>
      <c r="D11009" t="s">
        <v>21238</v>
      </c>
      <c r="E11009" t="s">
        <v>11854</v>
      </c>
      <c r="F11009" s="30" t="s">
        <v>10485</v>
      </c>
      <c r="G11009">
        <v>15.45</v>
      </c>
      <c r="H11009">
        <v>13.45</v>
      </c>
      <c r="I11009">
        <v>0</v>
      </c>
      <c r="J11009">
        <v>2.4500000000000002</v>
      </c>
      <c r="K11009" s="29">
        <v>0.3135</v>
      </c>
      <c r="L11009" s="13">
        <v>0.13449999999999998</v>
      </c>
      <c r="M11009" s="13">
        <v>0.1545</v>
      </c>
      <c r="N11009" s="13">
        <v>0</v>
      </c>
      <c r="O11009" s="13">
        <v>2.4500000000000001E-2</v>
      </c>
      <c r="P11009" s="11" t="str">
        <f>LEFT(Tabela2[[#This Row],[Código]],3)</f>
        <v>105</v>
      </c>
    </row>
    <row r="11010" spans="2:16" ht="15" customHeight="1" x14ac:dyDescent="0.25">
      <c r="B11010" s="36" t="str">
        <f>VLOOKUP(Tabela2[[#This Row],[Código]],Tabela4[[Código NBS/LC116]:[Meus serviços]],3,0)</f>
        <v>Não</v>
      </c>
      <c r="C11010" s="30" t="s">
        <v>10486</v>
      </c>
      <c r="D11010" t="s">
        <v>21238</v>
      </c>
      <c r="E11010" t="s">
        <v>11854</v>
      </c>
      <c r="F11010" s="30" t="s">
        <v>20900</v>
      </c>
      <c r="G11010">
        <v>15.45</v>
      </c>
      <c r="H11010">
        <v>13.45</v>
      </c>
      <c r="I11010">
        <v>0</v>
      </c>
      <c r="J11010">
        <v>2.4500000000000002</v>
      </c>
      <c r="K11010" s="29">
        <v>0.3135</v>
      </c>
      <c r="L11010" s="13">
        <v>0.13449999999999998</v>
      </c>
      <c r="M11010" s="13">
        <v>0.1545</v>
      </c>
      <c r="N11010" s="13">
        <v>0</v>
      </c>
      <c r="O11010" s="13">
        <v>2.4500000000000001E-2</v>
      </c>
      <c r="P11010" s="11" t="str">
        <f>LEFT(Tabela2[[#This Row],[Código]],3)</f>
        <v>105</v>
      </c>
    </row>
    <row r="11011" spans="2:16" ht="15" customHeight="1" x14ac:dyDescent="0.25">
      <c r="B11011" s="36" t="str">
        <f>VLOOKUP(Tabela2[[#This Row],[Código]],Tabela4[[Código NBS/LC116]:[Meus serviços]],3,0)</f>
        <v>Não</v>
      </c>
      <c r="C11011" s="30" t="s">
        <v>10487</v>
      </c>
      <c r="D11011" t="s">
        <v>21238</v>
      </c>
      <c r="E11011" t="s">
        <v>11854</v>
      </c>
      <c r="F11011" s="30" t="s">
        <v>20901</v>
      </c>
      <c r="G11011">
        <v>15.45</v>
      </c>
      <c r="H11011">
        <v>13.45</v>
      </c>
      <c r="I11011">
        <v>0</v>
      </c>
      <c r="J11011">
        <v>2.4500000000000002</v>
      </c>
      <c r="K11011" s="29">
        <v>0.3135</v>
      </c>
      <c r="L11011" s="13">
        <v>0.13449999999999998</v>
      </c>
      <c r="M11011" s="13">
        <v>0.1545</v>
      </c>
      <c r="N11011" s="13">
        <v>0</v>
      </c>
      <c r="O11011" s="13">
        <v>2.4500000000000001E-2</v>
      </c>
      <c r="P11011" s="11" t="str">
        <f>LEFT(Tabela2[[#This Row],[Código]],3)</f>
        <v>105</v>
      </c>
    </row>
    <row r="11012" spans="2:16" ht="15" customHeight="1" x14ac:dyDescent="0.25">
      <c r="B11012" s="36" t="str">
        <f>VLOOKUP(Tabela2[[#This Row],[Código]],Tabela4[[Código NBS/LC116]:[Meus serviços]],3,0)</f>
        <v>Não</v>
      </c>
      <c r="C11012" s="30" t="s">
        <v>10488</v>
      </c>
      <c r="D11012" t="s">
        <v>21238</v>
      </c>
      <c r="E11012" t="s">
        <v>11854</v>
      </c>
      <c r="F11012" s="30" t="s">
        <v>10489</v>
      </c>
      <c r="G11012">
        <v>15.45</v>
      </c>
      <c r="H11012">
        <v>13.45</v>
      </c>
      <c r="I11012">
        <v>0</v>
      </c>
      <c r="J11012">
        <v>2.4500000000000002</v>
      </c>
      <c r="K11012" s="29">
        <v>0.3135</v>
      </c>
      <c r="L11012" s="13">
        <v>0.13449999999999998</v>
      </c>
      <c r="M11012" s="13">
        <v>0.1545</v>
      </c>
      <c r="N11012" s="13">
        <v>0</v>
      </c>
      <c r="O11012" s="13">
        <v>2.4500000000000001E-2</v>
      </c>
      <c r="P11012" s="11" t="str">
        <f>LEFT(Tabela2[[#This Row],[Código]],3)</f>
        <v>105</v>
      </c>
    </row>
    <row r="11013" spans="2:16" ht="15" customHeight="1" x14ac:dyDescent="0.25">
      <c r="B11013" s="36" t="str">
        <f>VLOOKUP(Tabela2[[#This Row],[Código]],Tabela4[[Código NBS/LC116]:[Meus serviços]],3,0)</f>
        <v>Não</v>
      </c>
      <c r="C11013" s="30" t="s">
        <v>10490</v>
      </c>
      <c r="D11013" t="s">
        <v>21238</v>
      </c>
      <c r="E11013" t="s">
        <v>11854</v>
      </c>
      <c r="F11013" s="30" t="s">
        <v>10491</v>
      </c>
      <c r="G11013">
        <v>15.45</v>
      </c>
      <c r="H11013">
        <v>13.45</v>
      </c>
      <c r="I11013">
        <v>0</v>
      </c>
      <c r="J11013">
        <v>2.4500000000000002</v>
      </c>
      <c r="K11013" s="29">
        <v>0.3135</v>
      </c>
      <c r="L11013" s="13">
        <v>0.13449999999999998</v>
      </c>
      <c r="M11013" s="13">
        <v>0.1545</v>
      </c>
      <c r="N11013" s="13">
        <v>0</v>
      </c>
      <c r="O11013" s="13">
        <v>2.4500000000000001E-2</v>
      </c>
      <c r="P11013" s="11" t="str">
        <f>LEFT(Tabela2[[#This Row],[Código]],3)</f>
        <v>105</v>
      </c>
    </row>
    <row r="11014" spans="2:16" ht="15" customHeight="1" x14ac:dyDescent="0.25">
      <c r="B11014" s="36" t="str">
        <f>VLOOKUP(Tabela2[[#This Row],[Código]],Tabela4[[Código NBS/LC116]:[Meus serviços]],3,0)</f>
        <v>Não</v>
      </c>
      <c r="C11014" s="30" t="s">
        <v>10492</v>
      </c>
      <c r="D11014" t="s">
        <v>21238</v>
      </c>
      <c r="E11014" t="s">
        <v>11854</v>
      </c>
      <c r="F11014" s="30" t="s">
        <v>10493</v>
      </c>
      <c r="G11014">
        <v>15.45</v>
      </c>
      <c r="H11014">
        <v>13.45</v>
      </c>
      <c r="I11014">
        <v>0</v>
      </c>
      <c r="J11014">
        <v>2.4500000000000002</v>
      </c>
      <c r="K11014" s="29">
        <v>0.3135</v>
      </c>
      <c r="L11014" s="13">
        <v>0.13449999999999998</v>
      </c>
      <c r="M11014" s="13">
        <v>0.1545</v>
      </c>
      <c r="N11014" s="13">
        <v>0</v>
      </c>
      <c r="O11014" s="13">
        <v>2.4500000000000001E-2</v>
      </c>
      <c r="P11014" s="11" t="str">
        <f>LEFT(Tabela2[[#This Row],[Código]],3)</f>
        <v>105</v>
      </c>
    </row>
    <row r="11015" spans="2:16" ht="15" customHeight="1" x14ac:dyDescent="0.25">
      <c r="B11015" s="36" t="str">
        <f>VLOOKUP(Tabela2[[#This Row],[Código]],Tabela4[[Código NBS/LC116]:[Meus serviços]],3,0)</f>
        <v>Não</v>
      </c>
      <c r="C11015" s="30" t="s">
        <v>10494</v>
      </c>
      <c r="D11015" t="s">
        <v>21238</v>
      </c>
      <c r="E11015" t="s">
        <v>11854</v>
      </c>
      <c r="F11015" s="30" t="s">
        <v>20902</v>
      </c>
      <c r="G11015">
        <v>15.45</v>
      </c>
      <c r="H11015">
        <v>13.45</v>
      </c>
      <c r="I11015">
        <v>0</v>
      </c>
      <c r="J11015">
        <v>2.4500000000000002</v>
      </c>
      <c r="K11015" s="29">
        <v>0.3135</v>
      </c>
      <c r="L11015" s="13">
        <v>0.13449999999999998</v>
      </c>
      <c r="M11015" s="13">
        <v>0.1545</v>
      </c>
      <c r="N11015" s="13">
        <v>0</v>
      </c>
      <c r="O11015" s="13">
        <v>2.4500000000000001E-2</v>
      </c>
      <c r="P11015" s="11" t="str">
        <f>LEFT(Tabela2[[#This Row],[Código]],3)</f>
        <v>105</v>
      </c>
    </row>
    <row r="11016" spans="2:16" ht="15" customHeight="1" x14ac:dyDescent="0.25">
      <c r="B11016" s="36" t="str">
        <f>VLOOKUP(Tabela2[[#This Row],[Código]],Tabela4[[Código NBS/LC116]:[Meus serviços]],3,0)</f>
        <v>Não</v>
      </c>
      <c r="C11016" s="30" t="s">
        <v>10495</v>
      </c>
      <c r="D11016" t="s">
        <v>21238</v>
      </c>
      <c r="E11016" t="s">
        <v>11854</v>
      </c>
      <c r="F11016" s="30" t="s">
        <v>20903</v>
      </c>
      <c r="G11016">
        <v>15.45</v>
      </c>
      <c r="H11016">
        <v>13.45</v>
      </c>
      <c r="I11016">
        <v>0</v>
      </c>
      <c r="J11016">
        <v>2.4500000000000002</v>
      </c>
      <c r="K11016" s="29">
        <v>0.3135</v>
      </c>
      <c r="L11016" s="13">
        <v>0.13449999999999998</v>
      </c>
      <c r="M11016" s="13">
        <v>0.1545</v>
      </c>
      <c r="N11016" s="13">
        <v>0</v>
      </c>
      <c r="O11016" s="13">
        <v>2.4500000000000001E-2</v>
      </c>
      <c r="P11016" s="11" t="str">
        <f>LEFT(Tabela2[[#This Row],[Código]],3)</f>
        <v>105</v>
      </c>
    </row>
    <row r="11017" spans="2:16" ht="15" customHeight="1" x14ac:dyDescent="0.25">
      <c r="B11017" s="36" t="str">
        <f>VLOOKUP(Tabela2[[#This Row],[Código]],Tabela4[[Código NBS/LC116]:[Meus serviços]],3,0)</f>
        <v>Não</v>
      </c>
      <c r="C11017" s="30" t="s">
        <v>10496</v>
      </c>
      <c r="D11017" t="s">
        <v>21238</v>
      </c>
      <c r="E11017" t="s">
        <v>11854</v>
      </c>
      <c r="F11017" s="30" t="s">
        <v>10497</v>
      </c>
      <c r="G11017">
        <v>15.45</v>
      </c>
      <c r="H11017">
        <v>13.45</v>
      </c>
      <c r="I11017">
        <v>0</v>
      </c>
      <c r="J11017">
        <v>2.4500000000000002</v>
      </c>
      <c r="K11017" s="29">
        <v>0.3135</v>
      </c>
      <c r="L11017" s="13">
        <v>0.13449999999999998</v>
      </c>
      <c r="M11017" s="13">
        <v>0.1545</v>
      </c>
      <c r="N11017" s="13">
        <v>0</v>
      </c>
      <c r="O11017" s="13">
        <v>2.4500000000000001E-2</v>
      </c>
      <c r="P11017" s="11" t="str">
        <f>LEFT(Tabela2[[#This Row],[Código]],3)</f>
        <v>105</v>
      </c>
    </row>
    <row r="11018" spans="2:16" ht="15" customHeight="1" x14ac:dyDescent="0.25">
      <c r="B11018" s="36" t="str">
        <f>VLOOKUP(Tabela2[[#This Row],[Código]],Tabela4[[Código NBS/LC116]:[Meus serviços]],3,0)</f>
        <v>Não</v>
      </c>
      <c r="C11018" s="30" t="s">
        <v>10498</v>
      </c>
      <c r="D11018" t="s">
        <v>21238</v>
      </c>
      <c r="E11018" t="s">
        <v>11854</v>
      </c>
      <c r="F11018" s="30" t="s">
        <v>20904</v>
      </c>
      <c r="G11018">
        <v>15.45</v>
      </c>
      <c r="H11018">
        <v>13.45</v>
      </c>
      <c r="I11018">
        <v>0</v>
      </c>
      <c r="J11018">
        <v>2.4500000000000002</v>
      </c>
      <c r="K11018" s="29">
        <v>0.3135</v>
      </c>
      <c r="L11018" s="13">
        <v>0.13449999999999998</v>
      </c>
      <c r="M11018" s="13">
        <v>0.1545</v>
      </c>
      <c r="N11018" s="13">
        <v>0</v>
      </c>
      <c r="O11018" s="13">
        <v>2.4500000000000001E-2</v>
      </c>
      <c r="P11018" s="11" t="str">
        <f>LEFT(Tabela2[[#This Row],[Código]],3)</f>
        <v>105</v>
      </c>
    </row>
    <row r="11019" spans="2:16" ht="15" customHeight="1" x14ac:dyDescent="0.25">
      <c r="B11019" s="36" t="str">
        <f>VLOOKUP(Tabela2[[#This Row],[Código]],Tabela4[[Código NBS/LC116]:[Meus serviços]],3,0)</f>
        <v>Não</v>
      </c>
      <c r="C11019" s="30" t="s">
        <v>10499</v>
      </c>
      <c r="D11019" t="s">
        <v>21238</v>
      </c>
      <c r="E11019" t="s">
        <v>11854</v>
      </c>
      <c r="F11019" s="30" t="s">
        <v>20905</v>
      </c>
      <c r="G11019">
        <v>15.45</v>
      </c>
      <c r="H11019">
        <v>13.45</v>
      </c>
      <c r="I11019">
        <v>0</v>
      </c>
      <c r="J11019">
        <v>2.4500000000000002</v>
      </c>
      <c r="K11019" s="29">
        <v>0.3135</v>
      </c>
      <c r="L11019" s="13">
        <v>0.13449999999999998</v>
      </c>
      <c r="M11019" s="13">
        <v>0.1545</v>
      </c>
      <c r="N11019" s="13">
        <v>0</v>
      </c>
      <c r="O11019" s="13">
        <v>2.4500000000000001E-2</v>
      </c>
      <c r="P11019" s="11" t="str">
        <f>LEFT(Tabela2[[#This Row],[Código]],3)</f>
        <v>105</v>
      </c>
    </row>
    <row r="11020" spans="2:16" ht="15" customHeight="1" x14ac:dyDescent="0.25">
      <c r="B11020" s="36" t="str">
        <f>VLOOKUP(Tabela2[[#This Row],[Código]],Tabela4[[Código NBS/LC116]:[Meus serviços]],3,0)</f>
        <v>Não</v>
      </c>
      <c r="C11020" s="30" t="s">
        <v>10500</v>
      </c>
      <c r="D11020" t="s">
        <v>21238</v>
      </c>
      <c r="E11020" t="s">
        <v>11854</v>
      </c>
      <c r="F11020" s="30" t="s">
        <v>20906</v>
      </c>
      <c r="G11020">
        <v>15.45</v>
      </c>
      <c r="H11020">
        <v>13.45</v>
      </c>
      <c r="I11020">
        <v>0</v>
      </c>
      <c r="J11020">
        <v>2.4500000000000002</v>
      </c>
      <c r="K11020" s="29">
        <v>0.3135</v>
      </c>
      <c r="L11020" s="13">
        <v>0.13449999999999998</v>
      </c>
      <c r="M11020" s="13">
        <v>0.1545</v>
      </c>
      <c r="N11020" s="13">
        <v>0</v>
      </c>
      <c r="O11020" s="13">
        <v>2.4500000000000001E-2</v>
      </c>
      <c r="P11020" s="11" t="str">
        <f>LEFT(Tabela2[[#This Row],[Código]],3)</f>
        <v>105</v>
      </c>
    </row>
    <row r="11021" spans="2:16" ht="15" customHeight="1" x14ac:dyDescent="0.25">
      <c r="B11021" s="36" t="str">
        <f>VLOOKUP(Tabela2[[#This Row],[Código]],Tabela4[[Código NBS/LC116]:[Meus serviços]],3,0)</f>
        <v>Não</v>
      </c>
      <c r="C11021" s="30" t="s">
        <v>10501</v>
      </c>
      <c r="D11021" t="s">
        <v>21238</v>
      </c>
      <c r="E11021" t="s">
        <v>11854</v>
      </c>
      <c r="F11021" s="30" t="s">
        <v>20907</v>
      </c>
      <c r="G11021">
        <v>15.45</v>
      </c>
      <c r="H11021">
        <v>13.45</v>
      </c>
      <c r="I11021">
        <v>0</v>
      </c>
      <c r="J11021">
        <v>2.4500000000000002</v>
      </c>
      <c r="K11021" s="29">
        <v>0.3135</v>
      </c>
      <c r="L11021" s="13">
        <v>0.13449999999999998</v>
      </c>
      <c r="M11021" s="13">
        <v>0.1545</v>
      </c>
      <c r="N11021" s="13">
        <v>0</v>
      </c>
      <c r="O11021" s="13">
        <v>2.4500000000000001E-2</v>
      </c>
      <c r="P11021" s="11" t="str">
        <f>LEFT(Tabela2[[#This Row],[Código]],3)</f>
        <v>105</v>
      </c>
    </row>
    <row r="11022" spans="2:16" ht="15" customHeight="1" x14ac:dyDescent="0.25">
      <c r="B11022" s="36" t="str">
        <f>VLOOKUP(Tabela2[[#This Row],[Código]],Tabela4[[Código NBS/LC116]:[Meus serviços]],3,0)</f>
        <v>Não</v>
      </c>
      <c r="C11022" s="30" t="s">
        <v>10502</v>
      </c>
      <c r="D11022" t="s">
        <v>21238</v>
      </c>
      <c r="E11022" t="s">
        <v>11854</v>
      </c>
      <c r="F11022" s="30" t="s">
        <v>20908</v>
      </c>
      <c r="G11022">
        <v>15.45</v>
      </c>
      <c r="H11022">
        <v>13.45</v>
      </c>
      <c r="I11022">
        <v>0</v>
      </c>
      <c r="J11022">
        <v>2.4500000000000002</v>
      </c>
      <c r="K11022" s="29">
        <v>0.3135</v>
      </c>
      <c r="L11022" s="13">
        <v>0.13449999999999998</v>
      </c>
      <c r="M11022" s="13">
        <v>0.1545</v>
      </c>
      <c r="N11022" s="13">
        <v>0</v>
      </c>
      <c r="O11022" s="13">
        <v>2.4500000000000001E-2</v>
      </c>
      <c r="P11022" s="11" t="str">
        <f>LEFT(Tabela2[[#This Row],[Código]],3)</f>
        <v>105</v>
      </c>
    </row>
    <row r="11023" spans="2:16" ht="15" customHeight="1" x14ac:dyDescent="0.25">
      <c r="B11023" s="36" t="str">
        <f>VLOOKUP(Tabela2[[#This Row],[Código]],Tabela4[[Código NBS/LC116]:[Meus serviços]],3,0)</f>
        <v>Não</v>
      </c>
      <c r="C11023" s="30" t="s">
        <v>10503</v>
      </c>
      <c r="D11023" t="s">
        <v>21238</v>
      </c>
      <c r="E11023" t="s">
        <v>11854</v>
      </c>
      <c r="F11023" s="30" t="s">
        <v>20909</v>
      </c>
      <c r="G11023">
        <v>15.45</v>
      </c>
      <c r="H11023">
        <v>13.45</v>
      </c>
      <c r="I11023">
        <v>0</v>
      </c>
      <c r="J11023">
        <v>2.4500000000000002</v>
      </c>
      <c r="K11023" s="29">
        <v>0.3135</v>
      </c>
      <c r="L11023" s="13">
        <v>0.13449999999999998</v>
      </c>
      <c r="M11023" s="13">
        <v>0.1545</v>
      </c>
      <c r="N11023" s="13">
        <v>0</v>
      </c>
      <c r="O11023" s="13">
        <v>2.4500000000000001E-2</v>
      </c>
      <c r="P11023" s="11" t="str">
        <f>LEFT(Tabela2[[#This Row],[Código]],3)</f>
        <v>105</v>
      </c>
    </row>
    <row r="11024" spans="2:16" ht="15" customHeight="1" x14ac:dyDescent="0.25">
      <c r="B11024" s="36" t="str">
        <f>VLOOKUP(Tabela2[[#This Row],[Código]],Tabela4[[Código NBS/LC116]:[Meus serviços]],3,0)</f>
        <v>Não</v>
      </c>
      <c r="C11024" s="30" t="s">
        <v>10504</v>
      </c>
      <c r="D11024" t="s">
        <v>21238</v>
      </c>
      <c r="E11024" t="s">
        <v>11854</v>
      </c>
      <c r="F11024" s="30" t="s">
        <v>20910</v>
      </c>
      <c r="G11024">
        <v>15.45</v>
      </c>
      <c r="H11024">
        <v>13.45</v>
      </c>
      <c r="I11024">
        <v>0</v>
      </c>
      <c r="J11024">
        <v>2.4500000000000002</v>
      </c>
      <c r="K11024" s="29">
        <v>0.3135</v>
      </c>
      <c r="L11024" s="13">
        <v>0.13449999999999998</v>
      </c>
      <c r="M11024" s="13">
        <v>0.1545</v>
      </c>
      <c r="N11024" s="13">
        <v>0</v>
      </c>
      <c r="O11024" s="13">
        <v>2.4500000000000001E-2</v>
      </c>
      <c r="P11024" s="11" t="str">
        <f>LEFT(Tabela2[[#This Row],[Código]],3)</f>
        <v>105</v>
      </c>
    </row>
    <row r="11025" spans="2:16" ht="15" customHeight="1" x14ac:dyDescent="0.25">
      <c r="B11025" s="36" t="str">
        <f>VLOOKUP(Tabela2[[#This Row],[Código]],Tabela4[[Código NBS/LC116]:[Meus serviços]],3,0)</f>
        <v>Não</v>
      </c>
      <c r="C11025" s="30" t="s">
        <v>10505</v>
      </c>
      <c r="D11025" t="s">
        <v>21238</v>
      </c>
      <c r="E11025" t="s">
        <v>11854</v>
      </c>
      <c r="F11025" s="30" t="s">
        <v>10506</v>
      </c>
      <c r="G11025">
        <v>15.45</v>
      </c>
      <c r="H11025">
        <v>13.45</v>
      </c>
      <c r="I11025">
        <v>0</v>
      </c>
      <c r="J11025">
        <v>2.4500000000000002</v>
      </c>
      <c r="K11025" s="29">
        <v>0.3135</v>
      </c>
      <c r="L11025" s="13">
        <v>0.13449999999999998</v>
      </c>
      <c r="M11025" s="13">
        <v>0.1545</v>
      </c>
      <c r="N11025" s="13">
        <v>0</v>
      </c>
      <c r="O11025" s="13">
        <v>2.4500000000000001E-2</v>
      </c>
      <c r="P11025" s="11" t="str">
        <f>LEFT(Tabela2[[#This Row],[Código]],3)</f>
        <v>105</v>
      </c>
    </row>
    <row r="11026" spans="2:16" ht="15" customHeight="1" x14ac:dyDescent="0.25">
      <c r="B11026" s="36" t="str">
        <f>VLOOKUP(Tabela2[[#This Row],[Código]],Tabela4[[Código NBS/LC116]:[Meus serviços]],3,0)</f>
        <v>Não</v>
      </c>
      <c r="C11026" s="30" t="s">
        <v>10507</v>
      </c>
      <c r="D11026" t="s">
        <v>21238</v>
      </c>
      <c r="E11026" t="s">
        <v>11854</v>
      </c>
      <c r="F11026" s="30" t="s">
        <v>20911</v>
      </c>
      <c r="G11026">
        <v>15.45</v>
      </c>
      <c r="H11026">
        <v>13.45</v>
      </c>
      <c r="I11026">
        <v>0</v>
      </c>
      <c r="J11026">
        <v>2.4500000000000002</v>
      </c>
      <c r="K11026" s="29">
        <v>0.3135</v>
      </c>
      <c r="L11026" s="13">
        <v>0.13449999999999998</v>
      </c>
      <c r="M11026" s="13">
        <v>0.1545</v>
      </c>
      <c r="N11026" s="13">
        <v>0</v>
      </c>
      <c r="O11026" s="13">
        <v>2.4500000000000001E-2</v>
      </c>
      <c r="P11026" s="11" t="str">
        <f>LEFT(Tabela2[[#This Row],[Código]],3)</f>
        <v>105</v>
      </c>
    </row>
    <row r="11027" spans="2:16" ht="15" customHeight="1" x14ac:dyDescent="0.25">
      <c r="B11027" s="36" t="str">
        <f>VLOOKUP(Tabela2[[#This Row],[Código]],Tabela4[[Código NBS/LC116]:[Meus serviços]],3,0)</f>
        <v>Não</v>
      </c>
      <c r="C11027" s="30" t="s">
        <v>10508</v>
      </c>
      <c r="D11027" t="s">
        <v>21238</v>
      </c>
      <c r="E11027" t="s">
        <v>11854</v>
      </c>
      <c r="F11027" s="30" t="s">
        <v>10509</v>
      </c>
      <c r="G11027">
        <v>15.45</v>
      </c>
      <c r="H11027">
        <v>13.45</v>
      </c>
      <c r="I11027">
        <v>0</v>
      </c>
      <c r="J11027">
        <v>2.4500000000000002</v>
      </c>
      <c r="K11027" s="29">
        <v>0.3135</v>
      </c>
      <c r="L11027" s="13">
        <v>0.13449999999999998</v>
      </c>
      <c r="M11027" s="13">
        <v>0.1545</v>
      </c>
      <c r="N11027" s="13">
        <v>0</v>
      </c>
      <c r="O11027" s="13">
        <v>2.4500000000000001E-2</v>
      </c>
      <c r="P11027" s="11" t="str">
        <f>LEFT(Tabela2[[#This Row],[Código]],3)</f>
        <v>105</v>
      </c>
    </row>
    <row r="11028" spans="2:16" ht="15" customHeight="1" x14ac:dyDescent="0.25">
      <c r="B11028" s="36" t="str">
        <f>VLOOKUP(Tabela2[[#This Row],[Código]],Tabela4[[Código NBS/LC116]:[Meus serviços]],3,0)</f>
        <v>Não</v>
      </c>
      <c r="C11028" s="30" t="s">
        <v>10510</v>
      </c>
      <c r="D11028" t="s">
        <v>21238</v>
      </c>
      <c r="E11028" t="s">
        <v>11854</v>
      </c>
      <c r="F11028" s="30" t="s">
        <v>10511</v>
      </c>
      <c r="G11028">
        <v>15.45</v>
      </c>
      <c r="H11028">
        <v>13.45</v>
      </c>
      <c r="I11028">
        <v>0</v>
      </c>
      <c r="J11028">
        <v>2.4500000000000002</v>
      </c>
      <c r="K11028" s="29">
        <v>0.3135</v>
      </c>
      <c r="L11028" s="13">
        <v>0.13449999999999998</v>
      </c>
      <c r="M11028" s="13">
        <v>0.1545</v>
      </c>
      <c r="N11028" s="13">
        <v>0</v>
      </c>
      <c r="O11028" s="13">
        <v>2.4500000000000001E-2</v>
      </c>
      <c r="P11028" s="11" t="str">
        <f>LEFT(Tabela2[[#This Row],[Código]],3)</f>
        <v>105</v>
      </c>
    </row>
    <row r="11029" spans="2:16" ht="15" customHeight="1" x14ac:dyDescent="0.25">
      <c r="B11029" s="36" t="str">
        <f>VLOOKUP(Tabela2[[#This Row],[Código]],Tabela4[[Código NBS/LC116]:[Meus serviços]],3,0)</f>
        <v>Não</v>
      </c>
      <c r="C11029" s="30" t="s">
        <v>10512</v>
      </c>
      <c r="D11029" t="s">
        <v>21238</v>
      </c>
      <c r="E11029" t="s">
        <v>11854</v>
      </c>
      <c r="F11029" s="30" t="s">
        <v>10513</v>
      </c>
      <c r="G11029">
        <v>15.45</v>
      </c>
      <c r="H11029">
        <v>13.45</v>
      </c>
      <c r="I11029">
        <v>0</v>
      </c>
      <c r="J11029">
        <v>2.4500000000000002</v>
      </c>
      <c r="K11029" s="29">
        <v>0.3135</v>
      </c>
      <c r="L11029" s="13">
        <v>0.13449999999999998</v>
      </c>
      <c r="M11029" s="13">
        <v>0.1545</v>
      </c>
      <c r="N11029" s="13">
        <v>0</v>
      </c>
      <c r="O11029" s="13">
        <v>2.4500000000000001E-2</v>
      </c>
      <c r="P11029" s="11" t="str">
        <f>LEFT(Tabela2[[#This Row],[Código]],3)</f>
        <v>105</v>
      </c>
    </row>
    <row r="11030" spans="2:16" ht="15" customHeight="1" x14ac:dyDescent="0.25">
      <c r="B11030" s="36" t="str">
        <f>VLOOKUP(Tabela2[[#This Row],[Código]],Tabela4[[Código NBS/LC116]:[Meus serviços]],3,0)</f>
        <v>Não</v>
      </c>
      <c r="C11030" s="30" t="s">
        <v>10514</v>
      </c>
      <c r="D11030" t="s">
        <v>21238</v>
      </c>
      <c r="E11030" t="s">
        <v>11854</v>
      </c>
      <c r="F11030" s="30" t="s">
        <v>20912</v>
      </c>
      <c r="G11030">
        <v>15.45</v>
      </c>
      <c r="H11030">
        <v>13.45</v>
      </c>
      <c r="I11030">
        <v>0</v>
      </c>
      <c r="J11030">
        <v>2.4500000000000002</v>
      </c>
      <c r="K11030" s="29">
        <v>0.3135</v>
      </c>
      <c r="L11030" s="13">
        <v>0.13449999999999998</v>
      </c>
      <c r="M11030" s="13">
        <v>0.1545</v>
      </c>
      <c r="N11030" s="13">
        <v>0</v>
      </c>
      <c r="O11030" s="13">
        <v>2.4500000000000001E-2</v>
      </c>
      <c r="P11030" s="11" t="str">
        <f>LEFT(Tabela2[[#This Row],[Código]],3)</f>
        <v>105</v>
      </c>
    </row>
    <row r="11031" spans="2:16" ht="15" customHeight="1" x14ac:dyDescent="0.25">
      <c r="B11031" s="36" t="str">
        <f>VLOOKUP(Tabela2[[#This Row],[Código]],Tabela4[[Código NBS/LC116]:[Meus serviços]],3,0)</f>
        <v>Não</v>
      </c>
      <c r="C11031" s="30" t="s">
        <v>10515</v>
      </c>
      <c r="D11031" t="s">
        <v>21238</v>
      </c>
      <c r="E11031" t="s">
        <v>11854</v>
      </c>
      <c r="F11031" s="30" t="s">
        <v>10516</v>
      </c>
      <c r="G11031">
        <v>15.45</v>
      </c>
      <c r="H11031">
        <v>13.45</v>
      </c>
      <c r="I11031">
        <v>0</v>
      </c>
      <c r="J11031">
        <v>2.4500000000000002</v>
      </c>
      <c r="K11031" s="29">
        <v>0.3135</v>
      </c>
      <c r="L11031" s="13">
        <v>0.13449999999999998</v>
      </c>
      <c r="M11031" s="13">
        <v>0.1545</v>
      </c>
      <c r="N11031" s="13">
        <v>0</v>
      </c>
      <c r="O11031" s="13">
        <v>2.4500000000000001E-2</v>
      </c>
      <c r="P11031" s="11" t="str">
        <f>LEFT(Tabela2[[#This Row],[Código]],3)</f>
        <v>105</v>
      </c>
    </row>
    <row r="11032" spans="2:16" ht="15" customHeight="1" x14ac:dyDescent="0.25">
      <c r="B11032" s="36" t="str">
        <f>VLOOKUP(Tabela2[[#This Row],[Código]],Tabela4[[Código NBS/LC116]:[Meus serviços]],3,0)</f>
        <v>Não</v>
      </c>
      <c r="C11032" s="30" t="s">
        <v>10517</v>
      </c>
      <c r="D11032" t="s">
        <v>21238</v>
      </c>
      <c r="E11032" t="s">
        <v>11854</v>
      </c>
      <c r="F11032" s="30" t="s">
        <v>10518</v>
      </c>
      <c r="G11032">
        <v>15.45</v>
      </c>
      <c r="H11032">
        <v>13.45</v>
      </c>
      <c r="I11032">
        <v>0</v>
      </c>
      <c r="J11032">
        <v>2.4500000000000002</v>
      </c>
      <c r="K11032" s="29">
        <v>0.3135</v>
      </c>
      <c r="L11032" s="13">
        <v>0.13449999999999998</v>
      </c>
      <c r="M11032" s="13">
        <v>0.1545</v>
      </c>
      <c r="N11032" s="13">
        <v>0</v>
      </c>
      <c r="O11032" s="13">
        <v>2.4500000000000001E-2</v>
      </c>
      <c r="P11032" s="11" t="str">
        <f>LEFT(Tabela2[[#This Row],[Código]],3)</f>
        <v>105</v>
      </c>
    </row>
    <row r="11033" spans="2:16" ht="15" customHeight="1" x14ac:dyDescent="0.25">
      <c r="B11033" s="36" t="str">
        <f>VLOOKUP(Tabela2[[#This Row],[Código]],Tabela4[[Código NBS/LC116]:[Meus serviços]],3,0)</f>
        <v>Não</v>
      </c>
      <c r="C11033" s="30" t="s">
        <v>10519</v>
      </c>
      <c r="D11033" t="s">
        <v>21238</v>
      </c>
      <c r="E11033" t="s">
        <v>11854</v>
      </c>
      <c r="F11033" s="30" t="s">
        <v>10520</v>
      </c>
      <c r="G11033">
        <v>15.45</v>
      </c>
      <c r="H11033">
        <v>13.45</v>
      </c>
      <c r="I11033">
        <v>0</v>
      </c>
      <c r="J11033">
        <v>2.4500000000000002</v>
      </c>
      <c r="K11033" s="29">
        <v>0.3135</v>
      </c>
      <c r="L11033" s="13">
        <v>0.13449999999999998</v>
      </c>
      <c r="M11033" s="13">
        <v>0.1545</v>
      </c>
      <c r="N11033" s="13">
        <v>0</v>
      </c>
      <c r="O11033" s="13">
        <v>2.4500000000000001E-2</v>
      </c>
      <c r="P11033" s="11" t="str">
        <f>LEFT(Tabela2[[#This Row],[Código]],3)</f>
        <v>105</v>
      </c>
    </row>
    <row r="11034" spans="2:16" ht="15" customHeight="1" x14ac:dyDescent="0.25">
      <c r="B11034" s="36" t="str">
        <f>VLOOKUP(Tabela2[[#This Row],[Código]],Tabela4[[Código NBS/LC116]:[Meus serviços]],3,0)</f>
        <v>Não</v>
      </c>
      <c r="C11034" s="30" t="s">
        <v>10521</v>
      </c>
      <c r="D11034" t="s">
        <v>21238</v>
      </c>
      <c r="E11034" t="s">
        <v>11854</v>
      </c>
      <c r="F11034" s="30" t="s">
        <v>10522</v>
      </c>
      <c r="G11034">
        <v>15.45</v>
      </c>
      <c r="H11034">
        <v>13.45</v>
      </c>
      <c r="I11034">
        <v>0</v>
      </c>
      <c r="J11034">
        <v>2.4500000000000002</v>
      </c>
      <c r="K11034" s="29">
        <v>0.3135</v>
      </c>
      <c r="L11034" s="13">
        <v>0.13449999999999998</v>
      </c>
      <c r="M11034" s="13">
        <v>0.1545</v>
      </c>
      <c r="N11034" s="13">
        <v>0</v>
      </c>
      <c r="O11034" s="13">
        <v>2.4500000000000001E-2</v>
      </c>
      <c r="P11034" s="11" t="str">
        <f>LEFT(Tabela2[[#This Row],[Código]],3)</f>
        <v>105</v>
      </c>
    </row>
    <row r="11035" spans="2:16" ht="15" customHeight="1" x14ac:dyDescent="0.25">
      <c r="B11035" s="36" t="str">
        <f>VLOOKUP(Tabela2[[#This Row],[Código]],Tabela4[[Código NBS/LC116]:[Meus serviços]],3,0)</f>
        <v>Não</v>
      </c>
      <c r="C11035" s="30" t="s">
        <v>10523</v>
      </c>
      <c r="D11035" t="s">
        <v>21238</v>
      </c>
      <c r="E11035" t="s">
        <v>11854</v>
      </c>
      <c r="F11035" s="30" t="s">
        <v>20913</v>
      </c>
      <c r="G11035">
        <v>15.45</v>
      </c>
      <c r="H11035">
        <v>13.45</v>
      </c>
      <c r="I11035">
        <v>0</v>
      </c>
      <c r="J11035">
        <v>2.4500000000000002</v>
      </c>
      <c r="K11035" s="29">
        <v>0.3135</v>
      </c>
      <c r="L11035" s="13">
        <v>0.13449999999999998</v>
      </c>
      <c r="M11035" s="13">
        <v>0.1545</v>
      </c>
      <c r="N11035" s="13">
        <v>0</v>
      </c>
      <c r="O11035" s="13">
        <v>2.4500000000000001E-2</v>
      </c>
      <c r="P11035" s="11" t="str">
        <f>LEFT(Tabela2[[#This Row],[Código]],3)</f>
        <v>105</v>
      </c>
    </row>
    <row r="11036" spans="2:16" ht="15" customHeight="1" x14ac:dyDescent="0.25">
      <c r="B11036" s="36" t="str">
        <f>VLOOKUP(Tabela2[[#This Row],[Código]],Tabela4[[Código NBS/LC116]:[Meus serviços]],3,0)</f>
        <v>Não</v>
      </c>
      <c r="C11036" s="30" t="s">
        <v>10524</v>
      </c>
      <c r="D11036" t="s">
        <v>21238</v>
      </c>
      <c r="E11036" t="s">
        <v>11854</v>
      </c>
      <c r="F11036" s="30" t="s">
        <v>20914</v>
      </c>
      <c r="G11036">
        <v>15.45</v>
      </c>
      <c r="H11036">
        <v>13.45</v>
      </c>
      <c r="I11036">
        <v>0</v>
      </c>
      <c r="J11036">
        <v>2.4500000000000002</v>
      </c>
      <c r="K11036" s="29">
        <v>0.3135</v>
      </c>
      <c r="L11036" s="13">
        <v>0.13449999999999998</v>
      </c>
      <c r="M11036" s="13">
        <v>0.1545</v>
      </c>
      <c r="N11036" s="13">
        <v>0</v>
      </c>
      <c r="O11036" s="13">
        <v>2.4500000000000001E-2</v>
      </c>
      <c r="P11036" s="11" t="str">
        <f>LEFT(Tabela2[[#This Row],[Código]],3)</f>
        <v>105</v>
      </c>
    </row>
    <row r="11037" spans="2:16" ht="15" customHeight="1" x14ac:dyDescent="0.25">
      <c r="B11037" s="36" t="str">
        <f>VLOOKUP(Tabela2[[#This Row],[Código]],Tabela4[[Código NBS/LC116]:[Meus serviços]],3,0)</f>
        <v>Não</v>
      </c>
      <c r="C11037" s="30" t="s">
        <v>10525</v>
      </c>
      <c r="D11037" t="s">
        <v>21238</v>
      </c>
      <c r="E11037" t="s">
        <v>11854</v>
      </c>
      <c r="F11037" s="30" t="s">
        <v>20915</v>
      </c>
      <c r="G11037">
        <v>15.45</v>
      </c>
      <c r="H11037">
        <v>13.45</v>
      </c>
      <c r="I11037">
        <v>0</v>
      </c>
      <c r="J11037">
        <v>2.4500000000000002</v>
      </c>
      <c r="K11037" s="29">
        <v>0.3135</v>
      </c>
      <c r="L11037" s="13">
        <v>0.13449999999999998</v>
      </c>
      <c r="M11037" s="13">
        <v>0.1545</v>
      </c>
      <c r="N11037" s="13">
        <v>0</v>
      </c>
      <c r="O11037" s="13">
        <v>2.4500000000000001E-2</v>
      </c>
      <c r="P11037" s="11" t="str">
        <f>LEFT(Tabela2[[#This Row],[Código]],3)</f>
        <v>105</v>
      </c>
    </row>
    <row r="11038" spans="2:16" ht="15" customHeight="1" x14ac:dyDescent="0.25">
      <c r="B11038" s="36" t="str">
        <f>VLOOKUP(Tabela2[[#This Row],[Código]],Tabela4[[Código NBS/LC116]:[Meus serviços]],3,0)</f>
        <v>Não</v>
      </c>
      <c r="C11038" s="30" t="s">
        <v>10526</v>
      </c>
      <c r="D11038" t="s">
        <v>21238</v>
      </c>
      <c r="E11038" t="s">
        <v>11854</v>
      </c>
      <c r="F11038" s="30" t="s">
        <v>20916</v>
      </c>
      <c r="G11038">
        <v>15.45</v>
      </c>
      <c r="H11038">
        <v>13.45</v>
      </c>
      <c r="I11038">
        <v>0</v>
      </c>
      <c r="J11038">
        <v>2.4500000000000002</v>
      </c>
      <c r="K11038" s="29">
        <v>0.3135</v>
      </c>
      <c r="L11038" s="13">
        <v>0.13449999999999998</v>
      </c>
      <c r="M11038" s="13">
        <v>0.1545</v>
      </c>
      <c r="N11038" s="13">
        <v>0</v>
      </c>
      <c r="O11038" s="13">
        <v>2.4500000000000001E-2</v>
      </c>
      <c r="P11038" s="11" t="str">
        <f>LEFT(Tabela2[[#This Row],[Código]],3)</f>
        <v>105</v>
      </c>
    </row>
    <row r="11039" spans="2:16" ht="15" customHeight="1" x14ac:dyDescent="0.25">
      <c r="B11039" s="36" t="str">
        <f>VLOOKUP(Tabela2[[#This Row],[Código]],Tabela4[[Código NBS/LC116]:[Meus serviços]],3,0)</f>
        <v>Não</v>
      </c>
      <c r="C11039" s="30" t="s">
        <v>10527</v>
      </c>
      <c r="D11039" t="s">
        <v>21238</v>
      </c>
      <c r="E11039" t="s">
        <v>11854</v>
      </c>
      <c r="F11039" s="30" t="s">
        <v>20917</v>
      </c>
      <c r="G11039">
        <v>15.45</v>
      </c>
      <c r="H11039">
        <v>13.45</v>
      </c>
      <c r="I11039">
        <v>0</v>
      </c>
      <c r="J11039">
        <v>2.4500000000000002</v>
      </c>
      <c r="K11039" s="29">
        <v>0.3135</v>
      </c>
      <c r="L11039" s="13">
        <v>0.13449999999999998</v>
      </c>
      <c r="M11039" s="13">
        <v>0.1545</v>
      </c>
      <c r="N11039" s="13">
        <v>0</v>
      </c>
      <c r="O11039" s="13">
        <v>2.4500000000000001E-2</v>
      </c>
      <c r="P11039" s="11" t="str">
        <f>LEFT(Tabela2[[#This Row],[Código]],3)</f>
        <v>105</v>
      </c>
    </row>
    <row r="11040" spans="2:16" ht="15" customHeight="1" x14ac:dyDescent="0.25">
      <c r="B11040" s="36" t="str">
        <f>VLOOKUP(Tabela2[[#This Row],[Código]],Tabela4[[Código NBS/LC116]:[Meus serviços]],3,0)</f>
        <v>Não</v>
      </c>
      <c r="C11040" s="30" t="s">
        <v>10528</v>
      </c>
      <c r="D11040" t="s">
        <v>21238</v>
      </c>
      <c r="E11040" t="s">
        <v>11854</v>
      </c>
      <c r="F11040" s="30" t="s">
        <v>10529</v>
      </c>
      <c r="G11040">
        <v>15.45</v>
      </c>
      <c r="H11040">
        <v>13.45</v>
      </c>
      <c r="I11040">
        <v>0</v>
      </c>
      <c r="J11040">
        <v>2.4500000000000002</v>
      </c>
      <c r="K11040" s="29">
        <v>0.3135</v>
      </c>
      <c r="L11040" s="13">
        <v>0.13449999999999998</v>
      </c>
      <c r="M11040" s="13">
        <v>0.1545</v>
      </c>
      <c r="N11040" s="13">
        <v>0</v>
      </c>
      <c r="O11040" s="13">
        <v>2.4500000000000001E-2</v>
      </c>
      <c r="P11040" s="11" t="str">
        <f>LEFT(Tabela2[[#This Row],[Código]],3)</f>
        <v>105</v>
      </c>
    </row>
    <row r="11041" spans="2:16" ht="15" customHeight="1" x14ac:dyDescent="0.25">
      <c r="B11041" s="36" t="str">
        <f>VLOOKUP(Tabela2[[#This Row],[Código]],Tabela4[[Código NBS/LC116]:[Meus serviços]],3,0)</f>
        <v>Não</v>
      </c>
      <c r="C11041" s="30" t="s">
        <v>10530</v>
      </c>
      <c r="D11041" t="s">
        <v>21238</v>
      </c>
      <c r="E11041" t="s">
        <v>11854</v>
      </c>
      <c r="F11041" s="30" t="s">
        <v>20918</v>
      </c>
      <c r="G11041">
        <v>15.45</v>
      </c>
      <c r="H11041">
        <v>13.45</v>
      </c>
      <c r="I11041">
        <v>0</v>
      </c>
      <c r="J11041">
        <v>2.4500000000000002</v>
      </c>
      <c r="K11041" s="29">
        <v>0.3135</v>
      </c>
      <c r="L11041" s="13">
        <v>0.13449999999999998</v>
      </c>
      <c r="M11041" s="13">
        <v>0.1545</v>
      </c>
      <c r="N11041" s="13">
        <v>0</v>
      </c>
      <c r="O11041" s="13">
        <v>2.4500000000000001E-2</v>
      </c>
      <c r="P11041" s="11" t="str">
        <f>LEFT(Tabela2[[#This Row],[Código]],3)</f>
        <v>105</v>
      </c>
    </row>
    <row r="11042" spans="2:16" ht="15" customHeight="1" x14ac:dyDescent="0.25">
      <c r="B11042" s="36" t="str">
        <f>VLOOKUP(Tabela2[[#This Row],[Código]],Tabela4[[Código NBS/LC116]:[Meus serviços]],3,0)</f>
        <v>Não</v>
      </c>
      <c r="C11042" s="30" t="s">
        <v>10531</v>
      </c>
      <c r="D11042" t="s">
        <v>21238</v>
      </c>
      <c r="E11042" t="s">
        <v>11854</v>
      </c>
      <c r="F11042" s="30" t="s">
        <v>10532</v>
      </c>
      <c r="G11042">
        <v>15.45</v>
      </c>
      <c r="H11042">
        <v>13.45</v>
      </c>
      <c r="I11042">
        <v>0</v>
      </c>
      <c r="J11042">
        <v>2.4500000000000002</v>
      </c>
      <c r="K11042" s="29">
        <v>0.3135</v>
      </c>
      <c r="L11042" s="13">
        <v>0.13449999999999998</v>
      </c>
      <c r="M11042" s="13">
        <v>0.1545</v>
      </c>
      <c r="N11042" s="13">
        <v>0</v>
      </c>
      <c r="O11042" s="13">
        <v>2.4500000000000001E-2</v>
      </c>
      <c r="P11042" s="11" t="str">
        <f>LEFT(Tabela2[[#This Row],[Código]],3)</f>
        <v>105</v>
      </c>
    </row>
    <row r="11043" spans="2:16" ht="15" customHeight="1" x14ac:dyDescent="0.25">
      <c r="B11043" s="36" t="str">
        <f>VLOOKUP(Tabela2[[#This Row],[Código]],Tabela4[[Código NBS/LC116]:[Meus serviços]],3,0)</f>
        <v>Não</v>
      </c>
      <c r="C11043" s="30" t="s">
        <v>10533</v>
      </c>
      <c r="D11043" t="s">
        <v>21238</v>
      </c>
      <c r="E11043" t="s">
        <v>11854</v>
      </c>
      <c r="F11043" s="30" t="s">
        <v>10534</v>
      </c>
      <c r="G11043">
        <v>15.45</v>
      </c>
      <c r="H11043">
        <v>13.45</v>
      </c>
      <c r="I11043">
        <v>0</v>
      </c>
      <c r="J11043">
        <v>2.4500000000000002</v>
      </c>
      <c r="K11043" s="29">
        <v>0.3135</v>
      </c>
      <c r="L11043" s="13">
        <v>0.13449999999999998</v>
      </c>
      <c r="M11043" s="13">
        <v>0.1545</v>
      </c>
      <c r="N11043" s="13">
        <v>0</v>
      </c>
      <c r="O11043" s="13">
        <v>2.4500000000000001E-2</v>
      </c>
      <c r="P11043" s="11" t="str">
        <f>LEFT(Tabela2[[#This Row],[Código]],3)</f>
        <v>105</v>
      </c>
    </row>
    <row r="11044" spans="2:16" ht="15" customHeight="1" x14ac:dyDescent="0.25">
      <c r="B11044" s="36" t="str">
        <f>VLOOKUP(Tabela2[[#This Row],[Código]],Tabela4[[Código NBS/LC116]:[Meus serviços]],3,0)</f>
        <v>Não</v>
      </c>
      <c r="C11044" s="30" t="s">
        <v>10535</v>
      </c>
      <c r="D11044" t="s">
        <v>21238</v>
      </c>
      <c r="E11044" t="s">
        <v>11854</v>
      </c>
      <c r="F11044" s="30" t="s">
        <v>20919</v>
      </c>
      <c r="G11044">
        <v>15.45</v>
      </c>
      <c r="H11044">
        <v>13.45</v>
      </c>
      <c r="I11044">
        <v>0</v>
      </c>
      <c r="J11044">
        <v>2.4500000000000002</v>
      </c>
      <c r="K11044" s="29">
        <v>0.3135</v>
      </c>
      <c r="L11044" s="13">
        <v>0.13449999999999998</v>
      </c>
      <c r="M11044" s="13">
        <v>0.1545</v>
      </c>
      <c r="N11044" s="13">
        <v>0</v>
      </c>
      <c r="O11044" s="13">
        <v>2.4500000000000001E-2</v>
      </c>
      <c r="P11044" s="11" t="str">
        <f>LEFT(Tabela2[[#This Row],[Código]],3)</f>
        <v>105</v>
      </c>
    </row>
    <row r="11045" spans="2:16" ht="15" customHeight="1" x14ac:dyDescent="0.25">
      <c r="B11045" s="36" t="str">
        <f>VLOOKUP(Tabela2[[#This Row],[Código]],Tabela4[[Código NBS/LC116]:[Meus serviços]],3,0)</f>
        <v>Não</v>
      </c>
      <c r="C11045" s="30" t="s">
        <v>10536</v>
      </c>
      <c r="D11045" t="s">
        <v>21238</v>
      </c>
      <c r="E11045" t="s">
        <v>11854</v>
      </c>
      <c r="F11045" s="30" t="s">
        <v>20920</v>
      </c>
      <c r="G11045">
        <v>15.45</v>
      </c>
      <c r="H11045">
        <v>13.45</v>
      </c>
      <c r="I11045">
        <v>0</v>
      </c>
      <c r="J11045">
        <v>2.4500000000000002</v>
      </c>
      <c r="K11045" s="29">
        <v>0.3135</v>
      </c>
      <c r="L11045" s="13">
        <v>0.13449999999999998</v>
      </c>
      <c r="M11045" s="13">
        <v>0.1545</v>
      </c>
      <c r="N11045" s="13">
        <v>0</v>
      </c>
      <c r="O11045" s="13">
        <v>2.4500000000000001E-2</v>
      </c>
      <c r="P11045" s="11" t="str">
        <f>LEFT(Tabela2[[#This Row],[Código]],3)</f>
        <v>105</v>
      </c>
    </row>
    <row r="11046" spans="2:16" ht="15" customHeight="1" x14ac:dyDescent="0.25">
      <c r="B11046" s="36" t="str">
        <f>VLOOKUP(Tabela2[[#This Row],[Código]],Tabela4[[Código NBS/LC116]:[Meus serviços]],3,0)</f>
        <v>Não</v>
      </c>
      <c r="C11046" s="30" t="s">
        <v>10537</v>
      </c>
      <c r="D11046" t="s">
        <v>21238</v>
      </c>
      <c r="E11046" t="s">
        <v>11854</v>
      </c>
      <c r="F11046" s="30" t="s">
        <v>10538</v>
      </c>
      <c r="G11046">
        <v>15.45</v>
      </c>
      <c r="H11046">
        <v>13.45</v>
      </c>
      <c r="I11046">
        <v>0</v>
      </c>
      <c r="J11046">
        <v>2.4500000000000002</v>
      </c>
      <c r="K11046" s="29">
        <v>0.3135</v>
      </c>
      <c r="L11046" s="13">
        <v>0.13449999999999998</v>
      </c>
      <c r="M11046" s="13">
        <v>0.1545</v>
      </c>
      <c r="N11046" s="13">
        <v>0</v>
      </c>
      <c r="O11046" s="13">
        <v>2.4500000000000001E-2</v>
      </c>
      <c r="P11046" s="11" t="str">
        <f>LEFT(Tabela2[[#This Row],[Código]],3)</f>
        <v>105</v>
      </c>
    </row>
    <row r="11047" spans="2:16" ht="15" customHeight="1" x14ac:dyDescent="0.25">
      <c r="B11047" s="36" t="str">
        <f>VLOOKUP(Tabela2[[#This Row],[Código]],Tabela4[[Código NBS/LC116]:[Meus serviços]],3,0)</f>
        <v>Não</v>
      </c>
      <c r="C11047" s="30" t="s">
        <v>10539</v>
      </c>
      <c r="D11047" t="s">
        <v>21238</v>
      </c>
      <c r="E11047" t="s">
        <v>11854</v>
      </c>
      <c r="F11047" s="30" t="s">
        <v>10540</v>
      </c>
      <c r="G11047">
        <v>15.45</v>
      </c>
      <c r="H11047">
        <v>13.45</v>
      </c>
      <c r="I11047">
        <v>0</v>
      </c>
      <c r="J11047">
        <v>2.4500000000000002</v>
      </c>
      <c r="K11047" s="29">
        <v>0.3135</v>
      </c>
      <c r="L11047" s="13">
        <v>0.13449999999999998</v>
      </c>
      <c r="M11047" s="13">
        <v>0.1545</v>
      </c>
      <c r="N11047" s="13">
        <v>0</v>
      </c>
      <c r="O11047" s="13">
        <v>2.4500000000000001E-2</v>
      </c>
      <c r="P11047" s="11" t="str">
        <f>LEFT(Tabela2[[#This Row],[Código]],3)</f>
        <v>105</v>
      </c>
    </row>
    <row r="11048" spans="2:16" ht="15" customHeight="1" x14ac:dyDescent="0.25">
      <c r="B11048" s="36" t="str">
        <f>VLOOKUP(Tabela2[[#This Row],[Código]],Tabela4[[Código NBS/LC116]:[Meus serviços]],3,0)</f>
        <v>Não</v>
      </c>
      <c r="C11048" s="30" t="s">
        <v>10541</v>
      </c>
      <c r="D11048" t="s">
        <v>21238</v>
      </c>
      <c r="E11048" t="s">
        <v>11854</v>
      </c>
      <c r="F11048" s="30" t="s">
        <v>10542</v>
      </c>
      <c r="G11048">
        <v>15.45</v>
      </c>
      <c r="H11048">
        <v>13.45</v>
      </c>
      <c r="I11048">
        <v>0</v>
      </c>
      <c r="J11048">
        <v>2.4500000000000002</v>
      </c>
      <c r="K11048" s="29">
        <v>0.3135</v>
      </c>
      <c r="L11048" s="13">
        <v>0.13449999999999998</v>
      </c>
      <c r="M11048" s="13">
        <v>0.1545</v>
      </c>
      <c r="N11048" s="13">
        <v>0</v>
      </c>
      <c r="O11048" s="13">
        <v>2.4500000000000001E-2</v>
      </c>
      <c r="P11048" s="11" t="str">
        <f>LEFT(Tabela2[[#This Row],[Código]],3)</f>
        <v>105</v>
      </c>
    </row>
    <row r="11049" spans="2:16" ht="15" customHeight="1" x14ac:dyDescent="0.25">
      <c r="B11049" s="36" t="str">
        <f>VLOOKUP(Tabela2[[#This Row],[Código]],Tabela4[[Código NBS/LC116]:[Meus serviços]],3,0)</f>
        <v>Não</v>
      </c>
      <c r="C11049" s="30" t="s">
        <v>10543</v>
      </c>
      <c r="D11049" t="s">
        <v>21238</v>
      </c>
      <c r="E11049" t="s">
        <v>11854</v>
      </c>
      <c r="F11049" s="30" t="s">
        <v>10544</v>
      </c>
      <c r="G11049">
        <v>15.45</v>
      </c>
      <c r="H11049">
        <v>13.45</v>
      </c>
      <c r="I11049">
        <v>0</v>
      </c>
      <c r="J11049">
        <v>2.4500000000000002</v>
      </c>
      <c r="K11049" s="29">
        <v>0.3135</v>
      </c>
      <c r="L11049" s="13">
        <v>0.13449999999999998</v>
      </c>
      <c r="M11049" s="13">
        <v>0.1545</v>
      </c>
      <c r="N11049" s="13">
        <v>0</v>
      </c>
      <c r="O11049" s="13">
        <v>2.4500000000000001E-2</v>
      </c>
      <c r="P11049" s="11" t="str">
        <f>LEFT(Tabela2[[#This Row],[Código]],3)</f>
        <v>105</v>
      </c>
    </row>
    <row r="11050" spans="2:16" ht="15" customHeight="1" x14ac:dyDescent="0.25">
      <c r="B11050" s="36" t="str">
        <f>VLOOKUP(Tabela2[[#This Row],[Código]],Tabela4[[Código NBS/LC116]:[Meus serviços]],3,0)</f>
        <v>Não</v>
      </c>
      <c r="C11050" s="30" t="s">
        <v>10545</v>
      </c>
      <c r="D11050" t="s">
        <v>21238</v>
      </c>
      <c r="E11050" t="s">
        <v>11854</v>
      </c>
      <c r="F11050" s="30" t="s">
        <v>20921</v>
      </c>
      <c r="G11050">
        <v>15.45</v>
      </c>
      <c r="H11050">
        <v>13.45</v>
      </c>
      <c r="I11050">
        <v>0</v>
      </c>
      <c r="J11050">
        <v>2.4500000000000002</v>
      </c>
      <c r="K11050" s="29">
        <v>0.3135</v>
      </c>
      <c r="L11050" s="13">
        <v>0.13449999999999998</v>
      </c>
      <c r="M11050" s="13">
        <v>0.1545</v>
      </c>
      <c r="N11050" s="13">
        <v>0</v>
      </c>
      <c r="O11050" s="13">
        <v>2.4500000000000001E-2</v>
      </c>
      <c r="P11050" s="11" t="str">
        <f>LEFT(Tabela2[[#This Row],[Código]],3)</f>
        <v>105</v>
      </c>
    </row>
    <row r="11051" spans="2:16" ht="15" customHeight="1" x14ac:dyDescent="0.25">
      <c r="B11051" s="36" t="str">
        <f>VLOOKUP(Tabela2[[#This Row],[Código]],Tabela4[[Código NBS/LC116]:[Meus serviços]],3,0)</f>
        <v>Não</v>
      </c>
      <c r="C11051" s="30" t="s">
        <v>10546</v>
      </c>
      <c r="D11051" t="s">
        <v>21238</v>
      </c>
      <c r="E11051" t="s">
        <v>11854</v>
      </c>
      <c r="F11051" s="30" t="s">
        <v>20922</v>
      </c>
      <c r="G11051">
        <v>15.45</v>
      </c>
      <c r="H11051">
        <v>13.45</v>
      </c>
      <c r="I11051">
        <v>0</v>
      </c>
      <c r="J11051">
        <v>2.4500000000000002</v>
      </c>
      <c r="K11051" s="29">
        <v>0.3135</v>
      </c>
      <c r="L11051" s="13">
        <v>0.13449999999999998</v>
      </c>
      <c r="M11051" s="13">
        <v>0.1545</v>
      </c>
      <c r="N11051" s="13">
        <v>0</v>
      </c>
      <c r="O11051" s="13">
        <v>2.4500000000000001E-2</v>
      </c>
      <c r="P11051" s="11" t="str">
        <f>LEFT(Tabela2[[#This Row],[Código]],3)</f>
        <v>105</v>
      </c>
    </row>
    <row r="11052" spans="2:16" ht="15" customHeight="1" x14ac:dyDescent="0.25">
      <c r="B11052" s="36" t="str">
        <f>VLOOKUP(Tabela2[[#This Row],[Código]],Tabela4[[Código NBS/LC116]:[Meus serviços]],3,0)</f>
        <v>Não</v>
      </c>
      <c r="C11052" s="30" t="s">
        <v>10547</v>
      </c>
      <c r="D11052" t="s">
        <v>21238</v>
      </c>
      <c r="E11052" t="s">
        <v>11854</v>
      </c>
      <c r="F11052" s="30" t="s">
        <v>20923</v>
      </c>
      <c r="G11052">
        <v>15.45</v>
      </c>
      <c r="H11052">
        <v>13.45</v>
      </c>
      <c r="I11052">
        <v>0</v>
      </c>
      <c r="J11052">
        <v>2.4500000000000002</v>
      </c>
      <c r="K11052" s="29">
        <v>0.3135</v>
      </c>
      <c r="L11052" s="13">
        <v>0.13449999999999998</v>
      </c>
      <c r="M11052" s="13">
        <v>0.1545</v>
      </c>
      <c r="N11052" s="13">
        <v>0</v>
      </c>
      <c r="O11052" s="13">
        <v>2.4500000000000001E-2</v>
      </c>
      <c r="P11052" s="11" t="str">
        <f>LEFT(Tabela2[[#This Row],[Código]],3)</f>
        <v>105</v>
      </c>
    </row>
    <row r="11053" spans="2:16" ht="15" customHeight="1" x14ac:dyDescent="0.25">
      <c r="B11053" s="36" t="str">
        <f>VLOOKUP(Tabela2[[#This Row],[Código]],Tabela4[[Código NBS/LC116]:[Meus serviços]],3,0)</f>
        <v>Não</v>
      </c>
      <c r="C11053" s="30" t="s">
        <v>10548</v>
      </c>
      <c r="D11053" t="s">
        <v>21238</v>
      </c>
      <c r="E11053" t="s">
        <v>11854</v>
      </c>
      <c r="F11053" s="30" t="s">
        <v>20924</v>
      </c>
      <c r="G11053">
        <v>15.45</v>
      </c>
      <c r="H11053">
        <v>13.45</v>
      </c>
      <c r="I11053">
        <v>0</v>
      </c>
      <c r="J11053">
        <v>2.4500000000000002</v>
      </c>
      <c r="K11053" s="29">
        <v>0.3135</v>
      </c>
      <c r="L11053" s="13">
        <v>0.13449999999999998</v>
      </c>
      <c r="M11053" s="13">
        <v>0.1545</v>
      </c>
      <c r="N11053" s="13">
        <v>0</v>
      </c>
      <c r="O11053" s="13">
        <v>2.4500000000000001E-2</v>
      </c>
      <c r="P11053" s="11" t="str">
        <f>LEFT(Tabela2[[#This Row],[Código]],3)</f>
        <v>105</v>
      </c>
    </row>
    <row r="11054" spans="2:16" ht="15" customHeight="1" x14ac:dyDescent="0.25">
      <c r="B11054" s="36" t="str">
        <f>VLOOKUP(Tabela2[[#This Row],[Código]],Tabela4[[Código NBS/LC116]:[Meus serviços]],3,0)</f>
        <v>Não</v>
      </c>
      <c r="C11054" s="30" t="s">
        <v>10549</v>
      </c>
      <c r="D11054" t="s">
        <v>21238</v>
      </c>
      <c r="E11054" t="s">
        <v>11854</v>
      </c>
      <c r="F11054" s="30" t="s">
        <v>20925</v>
      </c>
      <c r="G11054">
        <v>15.45</v>
      </c>
      <c r="H11054">
        <v>13.45</v>
      </c>
      <c r="I11054">
        <v>0</v>
      </c>
      <c r="J11054">
        <v>2.4500000000000002</v>
      </c>
      <c r="K11054" s="29">
        <v>0.3135</v>
      </c>
      <c r="L11054" s="13">
        <v>0.13449999999999998</v>
      </c>
      <c r="M11054" s="13">
        <v>0.1545</v>
      </c>
      <c r="N11054" s="13">
        <v>0</v>
      </c>
      <c r="O11054" s="13">
        <v>2.4500000000000001E-2</v>
      </c>
      <c r="P11054" s="11" t="str">
        <f>LEFT(Tabela2[[#This Row],[Código]],3)</f>
        <v>105</v>
      </c>
    </row>
    <row r="11055" spans="2:16" ht="15" customHeight="1" x14ac:dyDescent="0.25">
      <c r="B11055" s="36" t="str">
        <f>VLOOKUP(Tabela2[[#This Row],[Código]],Tabela4[[Código NBS/LC116]:[Meus serviços]],3,0)</f>
        <v>Não</v>
      </c>
      <c r="C11055" s="30" t="s">
        <v>10550</v>
      </c>
      <c r="D11055" t="s">
        <v>21238</v>
      </c>
      <c r="E11055" t="s">
        <v>11854</v>
      </c>
      <c r="F11055" s="30" t="s">
        <v>10551</v>
      </c>
      <c r="G11055">
        <v>15.45</v>
      </c>
      <c r="H11055">
        <v>13.45</v>
      </c>
      <c r="I11055">
        <v>0</v>
      </c>
      <c r="J11055">
        <v>2.4500000000000002</v>
      </c>
      <c r="K11055" s="29">
        <v>0.3135</v>
      </c>
      <c r="L11055" s="13">
        <v>0.13449999999999998</v>
      </c>
      <c r="M11055" s="13">
        <v>0.1545</v>
      </c>
      <c r="N11055" s="13">
        <v>0</v>
      </c>
      <c r="O11055" s="13">
        <v>2.4500000000000001E-2</v>
      </c>
      <c r="P11055" s="11" t="str">
        <f>LEFT(Tabela2[[#This Row],[Código]],3)</f>
        <v>105</v>
      </c>
    </row>
    <row r="11056" spans="2:16" ht="15" customHeight="1" x14ac:dyDescent="0.25">
      <c r="B11056" s="36" t="str">
        <f>VLOOKUP(Tabela2[[#This Row],[Código]],Tabela4[[Código NBS/LC116]:[Meus serviços]],3,0)</f>
        <v>Não</v>
      </c>
      <c r="C11056" s="30" t="s">
        <v>10552</v>
      </c>
      <c r="D11056" t="s">
        <v>21238</v>
      </c>
      <c r="E11056" t="s">
        <v>11854</v>
      </c>
      <c r="F11056" s="30" t="s">
        <v>20926</v>
      </c>
      <c r="G11056">
        <v>15.45</v>
      </c>
      <c r="H11056">
        <v>13.45</v>
      </c>
      <c r="I11056">
        <v>0</v>
      </c>
      <c r="J11056">
        <v>2.4500000000000002</v>
      </c>
      <c r="K11056" s="29">
        <v>0.3135</v>
      </c>
      <c r="L11056" s="13">
        <v>0.13449999999999998</v>
      </c>
      <c r="M11056" s="13">
        <v>0.1545</v>
      </c>
      <c r="N11056" s="13">
        <v>0</v>
      </c>
      <c r="O11056" s="13">
        <v>2.4500000000000001E-2</v>
      </c>
      <c r="P11056" s="11" t="str">
        <f>LEFT(Tabela2[[#This Row],[Código]],3)</f>
        <v>105</v>
      </c>
    </row>
    <row r="11057" spans="2:16" ht="15" customHeight="1" x14ac:dyDescent="0.25">
      <c r="B11057" s="36" t="str">
        <f>VLOOKUP(Tabela2[[#This Row],[Código]],Tabela4[[Código NBS/LC116]:[Meus serviços]],3,0)</f>
        <v>Não</v>
      </c>
      <c r="C11057" s="30" t="s">
        <v>10553</v>
      </c>
      <c r="D11057" t="s">
        <v>21238</v>
      </c>
      <c r="E11057" t="s">
        <v>11854</v>
      </c>
      <c r="F11057" s="30" t="s">
        <v>10554</v>
      </c>
      <c r="G11057">
        <v>15.45</v>
      </c>
      <c r="H11057">
        <v>13.45</v>
      </c>
      <c r="I11057">
        <v>0</v>
      </c>
      <c r="J11057">
        <v>2.4500000000000002</v>
      </c>
      <c r="K11057" s="29">
        <v>0.3135</v>
      </c>
      <c r="L11057" s="13">
        <v>0.13449999999999998</v>
      </c>
      <c r="M11057" s="13">
        <v>0.1545</v>
      </c>
      <c r="N11057" s="13">
        <v>0</v>
      </c>
      <c r="O11057" s="13">
        <v>2.4500000000000001E-2</v>
      </c>
      <c r="P11057" s="11" t="str">
        <f>LEFT(Tabela2[[#This Row],[Código]],3)</f>
        <v>105</v>
      </c>
    </row>
    <row r="11058" spans="2:16" ht="15" customHeight="1" x14ac:dyDescent="0.25">
      <c r="B11058" s="36" t="str">
        <f>VLOOKUP(Tabela2[[#This Row],[Código]],Tabela4[[Código NBS/LC116]:[Meus serviços]],3,0)</f>
        <v>Não</v>
      </c>
      <c r="C11058" s="30" t="s">
        <v>10555</v>
      </c>
      <c r="D11058" t="s">
        <v>21238</v>
      </c>
      <c r="E11058" t="s">
        <v>11854</v>
      </c>
      <c r="F11058" s="30" t="s">
        <v>10556</v>
      </c>
      <c r="G11058">
        <v>15.45</v>
      </c>
      <c r="H11058">
        <v>13.45</v>
      </c>
      <c r="I11058">
        <v>0</v>
      </c>
      <c r="J11058">
        <v>2.4500000000000002</v>
      </c>
      <c r="K11058" s="29">
        <v>0.3135</v>
      </c>
      <c r="L11058" s="13">
        <v>0.13449999999999998</v>
      </c>
      <c r="M11058" s="13">
        <v>0.1545</v>
      </c>
      <c r="N11058" s="13">
        <v>0</v>
      </c>
      <c r="O11058" s="13">
        <v>2.4500000000000001E-2</v>
      </c>
      <c r="P11058" s="11" t="str">
        <f>LEFT(Tabela2[[#This Row],[Código]],3)</f>
        <v>105</v>
      </c>
    </row>
    <row r="11059" spans="2:16" ht="15" customHeight="1" x14ac:dyDescent="0.25">
      <c r="B11059" s="36" t="str">
        <f>VLOOKUP(Tabela2[[#This Row],[Código]],Tabela4[[Código NBS/LC116]:[Meus serviços]],3,0)</f>
        <v>Não</v>
      </c>
      <c r="C11059" s="30" t="s">
        <v>10557</v>
      </c>
      <c r="D11059" t="s">
        <v>21238</v>
      </c>
      <c r="E11059" t="s">
        <v>11854</v>
      </c>
      <c r="F11059" s="30" t="s">
        <v>20927</v>
      </c>
      <c r="G11059">
        <v>15.45</v>
      </c>
      <c r="H11059">
        <v>13.45</v>
      </c>
      <c r="I11059">
        <v>0</v>
      </c>
      <c r="J11059">
        <v>2.4500000000000002</v>
      </c>
      <c r="K11059" s="29">
        <v>0.3135</v>
      </c>
      <c r="L11059" s="13">
        <v>0.13449999999999998</v>
      </c>
      <c r="M11059" s="13">
        <v>0.1545</v>
      </c>
      <c r="N11059" s="13">
        <v>0</v>
      </c>
      <c r="O11059" s="13">
        <v>2.4500000000000001E-2</v>
      </c>
      <c r="P11059" s="11" t="str">
        <f>LEFT(Tabela2[[#This Row],[Código]],3)</f>
        <v>105</v>
      </c>
    </row>
    <row r="11060" spans="2:16" ht="15" customHeight="1" x14ac:dyDescent="0.25">
      <c r="B11060" s="36" t="str">
        <f>VLOOKUP(Tabela2[[#This Row],[Código]],Tabela4[[Código NBS/LC116]:[Meus serviços]],3,0)</f>
        <v>Não</v>
      </c>
      <c r="C11060" s="30" t="s">
        <v>10558</v>
      </c>
      <c r="D11060" t="s">
        <v>21238</v>
      </c>
      <c r="E11060" t="s">
        <v>11854</v>
      </c>
      <c r="F11060" s="30" t="s">
        <v>10559</v>
      </c>
      <c r="G11060">
        <v>15.45</v>
      </c>
      <c r="H11060">
        <v>13.45</v>
      </c>
      <c r="I11060">
        <v>0</v>
      </c>
      <c r="J11060">
        <v>3.59</v>
      </c>
      <c r="K11060" s="29">
        <v>0.32489999999999997</v>
      </c>
      <c r="L11060" s="13">
        <v>0.13449999999999998</v>
      </c>
      <c r="M11060" s="13">
        <v>0.1545</v>
      </c>
      <c r="N11060" s="13">
        <v>0</v>
      </c>
      <c r="O11060" s="13">
        <v>3.5900000000000001E-2</v>
      </c>
      <c r="P11060" s="11" t="str">
        <f>LEFT(Tabela2[[#This Row],[Código]],3)</f>
        <v>105</v>
      </c>
    </row>
    <row r="11061" spans="2:16" ht="15" customHeight="1" x14ac:dyDescent="0.25">
      <c r="B11061" s="36" t="str">
        <f>VLOOKUP(Tabela2[[#This Row],[Código]],Tabela4[[Código NBS/LC116]:[Meus serviços]],3,0)</f>
        <v>Não</v>
      </c>
      <c r="C11061" s="30" t="s">
        <v>10560</v>
      </c>
      <c r="D11061" t="s">
        <v>21238</v>
      </c>
      <c r="E11061" t="s">
        <v>11854</v>
      </c>
      <c r="F11061" s="30" t="s">
        <v>10561</v>
      </c>
      <c r="G11061">
        <v>15.45</v>
      </c>
      <c r="H11061">
        <v>13.45</v>
      </c>
      <c r="I11061">
        <v>0</v>
      </c>
      <c r="J11061">
        <v>3.59</v>
      </c>
      <c r="K11061" s="29">
        <v>0.32489999999999997</v>
      </c>
      <c r="L11061" s="13">
        <v>0.13449999999999998</v>
      </c>
      <c r="M11061" s="13">
        <v>0.1545</v>
      </c>
      <c r="N11061" s="13">
        <v>0</v>
      </c>
      <c r="O11061" s="13">
        <v>3.5900000000000001E-2</v>
      </c>
      <c r="P11061" s="11" t="str">
        <f>LEFT(Tabela2[[#This Row],[Código]],3)</f>
        <v>105</v>
      </c>
    </row>
    <row r="11062" spans="2:16" ht="15" customHeight="1" x14ac:dyDescent="0.25">
      <c r="B11062" s="36" t="str">
        <f>VLOOKUP(Tabela2[[#This Row],[Código]],Tabela4[[Código NBS/LC116]:[Meus serviços]],3,0)</f>
        <v>Não</v>
      </c>
      <c r="C11062" s="30" t="s">
        <v>11821</v>
      </c>
      <c r="D11062" t="s">
        <v>21238</v>
      </c>
      <c r="E11062" t="s">
        <v>11854</v>
      </c>
      <c r="F11062" s="30" t="s">
        <v>20928</v>
      </c>
      <c r="G11062">
        <v>15.45</v>
      </c>
      <c r="H11062">
        <v>13.45</v>
      </c>
      <c r="I11062">
        <v>0</v>
      </c>
      <c r="J11062">
        <v>5</v>
      </c>
      <c r="K11062" s="29">
        <v>0.33899999999999997</v>
      </c>
      <c r="L11062" s="13">
        <v>0.13449999999999998</v>
      </c>
      <c r="M11062" s="13">
        <v>0.1545</v>
      </c>
      <c r="N11062" s="13">
        <v>0</v>
      </c>
      <c r="O11062" s="13">
        <v>0.05</v>
      </c>
      <c r="P11062" s="11" t="str">
        <f>LEFT(Tabela2[[#This Row],[Código]],3)</f>
        <v>105</v>
      </c>
    </row>
    <row r="11063" spans="2:16" ht="15" customHeight="1" x14ac:dyDescent="0.25">
      <c r="B11063" s="36" t="str">
        <f>VLOOKUP(Tabela2[[#This Row],[Código]],Tabela4[[Código NBS/LC116]:[Meus serviços]],3,0)</f>
        <v>Não</v>
      </c>
      <c r="C11063" s="30" t="s">
        <v>10562</v>
      </c>
      <c r="D11063" t="s">
        <v>21238</v>
      </c>
      <c r="E11063" t="s">
        <v>11854</v>
      </c>
      <c r="F11063" s="30" t="s">
        <v>20929</v>
      </c>
      <c r="G11063">
        <v>15.45</v>
      </c>
      <c r="H11063">
        <v>13.45</v>
      </c>
      <c r="I11063">
        <v>0</v>
      </c>
      <c r="J11063">
        <v>2.4500000000000002</v>
      </c>
      <c r="K11063" s="29">
        <v>0.3135</v>
      </c>
      <c r="L11063" s="13">
        <v>0.13449999999999998</v>
      </c>
      <c r="M11063" s="13">
        <v>0.1545</v>
      </c>
      <c r="N11063" s="13">
        <v>0</v>
      </c>
      <c r="O11063" s="13">
        <v>2.4500000000000001E-2</v>
      </c>
      <c r="P11063" s="11" t="str">
        <f>LEFT(Tabela2[[#This Row],[Código]],3)</f>
        <v>105</v>
      </c>
    </row>
    <row r="11064" spans="2:16" ht="15" customHeight="1" x14ac:dyDescent="0.25">
      <c r="B11064" s="36" t="str">
        <f>VLOOKUP(Tabela2[[#This Row],[Código]],Tabela4[[Código NBS/LC116]:[Meus serviços]],3,0)</f>
        <v>Não</v>
      </c>
      <c r="C11064" s="30" t="s">
        <v>10563</v>
      </c>
      <c r="D11064" t="s">
        <v>21238</v>
      </c>
      <c r="E11064" t="s">
        <v>11854</v>
      </c>
      <c r="F11064" s="30" t="s">
        <v>20930</v>
      </c>
      <c r="G11064">
        <v>15.45</v>
      </c>
      <c r="H11064">
        <v>13.45</v>
      </c>
      <c r="I11064">
        <v>0</v>
      </c>
      <c r="J11064">
        <v>2.4500000000000002</v>
      </c>
      <c r="K11064" s="29">
        <v>0.3135</v>
      </c>
      <c r="L11064" s="13">
        <v>0.13449999999999998</v>
      </c>
      <c r="M11064" s="13">
        <v>0.1545</v>
      </c>
      <c r="N11064" s="13">
        <v>0</v>
      </c>
      <c r="O11064" s="13">
        <v>2.4500000000000001E-2</v>
      </c>
      <c r="P11064" s="11" t="str">
        <f>LEFT(Tabela2[[#This Row],[Código]],3)</f>
        <v>105</v>
      </c>
    </row>
    <row r="11065" spans="2:16" ht="15" customHeight="1" x14ac:dyDescent="0.25">
      <c r="B11065" s="36" t="str">
        <f>VLOOKUP(Tabela2[[#This Row],[Código]],Tabela4[[Código NBS/LC116]:[Meus serviços]],3,0)</f>
        <v>Não</v>
      </c>
      <c r="C11065" s="30" t="s">
        <v>10564</v>
      </c>
      <c r="D11065" t="s">
        <v>21238</v>
      </c>
      <c r="E11065" t="s">
        <v>11854</v>
      </c>
      <c r="F11065" s="30" t="s">
        <v>10565</v>
      </c>
      <c r="G11065">
        <v>15.45</v>
      </c>
      <c r="H11065">
        <v>13.45</v>
      </c>
      <c r="I11065">
        <v>0</v>
      </c>
      <c r="J11065">
        <v>2.4500000000000002</v>
      </c>
      <c r="K11065" s="29">
        <v>0.3135</v>
      </c>
      <c r="L11065" s="13">
        <v>0.13449999999999998</v>
      </c>
      <c r="M11065" s="13">
        <v>0.1545</v>
      </c>
      <c r="N11065" s="13">
        <v>0</v>
      </c>
      <c r="O11065" s="13">
        <v>2.4500000000000001E-2</v>
      </c>
      <c r="P11065" s="11" t="str">
        <f>LEFT(Tabela2[[#This Row],[Código]],3)</f>
        <v>105</v>
      </c>
    </row>
    <row r="11066" spans="2:16" ht="15" customHeight="1" x14ac:dyDescent="0.25">
      <c r="B11066" s="36" t="str">
        <f>VLOOKUP(Tabela2[[#This Row],[Código]],Tabela4[[Código NBS/LC116]:[Meus serviços]],3,0)</f>
        <v>Não</v>
      </c>
      <c r="C11066" s="30" t="s">
        <v>10566</v>
      </c>
      <c r="D11066" t="s">
        <v>21238</v>
      </c>
      <c r="E11066" t="s">
        <v>11854</v>
      </c>
      <c r="F11066" s="30" t="s">
        <v>10567</v>
      </c>
      <c r="G11066">
        <v>15.45</v>
      </c>
      <c r="H11066">
        <v>13.45</v>
      </c>
      <c r="I11066">
        <v>0</v>
      </c>
      <c r="J11066">
        <v>2.4500000000000002</v>
      </c>
      <c r="K11066" s="29">
        <v>0.3135</v>
      </c>
      <c r="L11066" s="13">
        <v>0.13449999999999998</v>
      </c>
      <c r="M11066" s="13">
        <v>0.1545</v>
      </c>
      <c r="N11066" s="13">
        <v>0</v>
      </c>
      <c r="O11066" s="13">
        <v>2.4500000000000001E-2</v>
      </c>
      <c r="P11066" s="11" t="str">
        <f>LEFT(Tabela2[[#This Row],[Código]],3)</f>
        <v>105</v>
      </c>
    </row>
    <row r="11067" spans="2:16" ht="15" customHeight="1" x14ac:dyDescent="0.25">
      <c r="B11067" s="36" t="str">
        <f>VLOOKUP(Tabela2[[#This Row],[Código]],Tabela4[[Código NBS/LC116]:[Meus serviços]],3,0)</f>
        <v>Não</v>
      </c>
      <c r="C11067" s="30" t="s">
        <v>10568</v>
      </c>
      <c r="D11067" t="s">
        <v>21238</v>
      </c>
      <c r="E11067" t="s">
        <v>11854</v>
      </c>
      <c r="F11067" s="30" t="s">
        <v>10569</v>
      </c>
      <c r="G11067">
        <v>15.45</v>
      </c>
      <c r="H11067">
        <v>13.45</v>
      </c>
      <c r="I11067">
        <v>0</v>
      </c>
      <c r="J11067">
        <v>2.4500000000000002</v>
      </c>
      <c r="K11067" s="29">
        <v>0.3135</v>
      </c>
      <c r="L11067" s="13">
        <v>0.13449999999999998</v>
      </c>
      <c r="M11067" s="13">
        <v>0.1545</v>
      </c>
      <c r="N11067" s="13">
        <v>0</v>
      </c>
      <c r="O11067" s="13">
        <v>2.4500000000000001E-2</v>
      </c>
      <c r="P11067" s="11" t="str">
        <f>LEFT(Tabela2[[#This Row],[Código]],3)</f>
        <v>105</v>
      </c>
    </row>
    <row r="11068" spans="2:16" ht="15" customHeight="1" x14ac:dyDescent="0.25">
      <c r="B11068" s="36" t="str">
        <f>VLOOKUP(Tabela2[[#This Row],[Código]],Tabela4[[Código NBS/LC116]:[Meus serviços]],3,0)</f>
        <v>Não</v>
      </c>
      <c r="C11068" s="30" t="s">
        <v>10570</v>
      </c>
      <c r="D11068" t="s">
        <v>21238</v>
      </c>
      <c r="E11068" t="s">
        <v>11854</v>
      </c>
      <c r="F11068" s="30" t="s">
        <v>10571</v>
      </c>
      <c r="G11068">
        <v>15.45</v>
      </c>
      <c r="H11068">
        <v>13.45</v>
      </c>
      <c r="I11068">
        <v>0</v>
      </c>
      <c r="J11068">
        <v>2.4500000000000002</v>
      </c>
      <c r="K11068" s="29">
        <v>0.3135</v>
      </c>
      <c r="L11068" s="13">
        <v>0.13449999999999998</v>
      </c>
      <c r="M11068" s="13">
        <v>0.1545</v>
      </c>
      <c r="N11068" s="13">
        <v>0</v>
      </c>
      <c r="O11068" s="13">
        <v>2.4500000000000001E-2</v>
      </c>
      <c r="P11068" s="11" t="str">
        <f>LEFT(Tabela2[[#This Row],[Código]],3)</f>
        <v>105</v>
      </c>
    </row>
    <row r="11069" spans="2:16" ht="15" customHeight="1" x14ac:dyDescent="0.25">
      <c r="B11069" s="36" t="str">
        <f>VLOOKUP(Tabela2[[#This Row],[Código]],Tabela4[[Código NBS/LC116]:[Meus serviços]],3,0)</f>
        <v>Não</v>
      </c>
      <c r="C11069" s="30" t="s">
        <v>10572</v>
      </c>
      <c r="D11069" t="s">
        <v>21238</v>
      </c>
      <c r="E11069" t="s">
        <v>11854</v>
      </c>
      <c r="F11069" s="30" t="s">
        <v>10573</v>
      </c>
      <c r="G11069">
        <v>15.45</v>
      </c>
      <c r="H11069">
        <v>13.45</v>
      </c>
      <c r="I11069">
        <v>0</v>
      </c>
      <c r="J11069">
        <v>2.4500000000000002</v>
      </c>
      <c r="K11069" s="29">
        <v>0.3135</v>
      </c>
      <c r="L11069" s="13">
        <v>0.13449999999999998</v>
      </c>
      <c r="M11069" s="13">
        <v>0.1545</v>
      </c>
      <c r="N11069" s="13">
        <v>0</v>
      </c>
      <c r="O11069" s="13">
        <v>2.4500000000000001E-2</v>
      </c>
      <c r="P11069" s="11" t="str">
        <f>LEFT(Tabela2[[#This Row],[Código]],3)</f>
        <v>105</v>
      </c>
    </row>
    <row r="11070" spans="2:16" ht="15" customHeight="1" x14ac:dyDescent="0.25">
      <c r="B11070" s="36" t="str">
        <f>VLOOKUP(Tabela2[[#This Row],[Código]],Tabela4[[Código NBS/LC116]:[Meus serviços]],3,0)</f>
        <v>Não</v>
      </c>
      <c r="C11070" s="30" t="s">
        <v>10574</v>
      </c>
      <c r="D11070" t="s">
        <v>21238</v>
      </c>
      <c r="E11070" t="s">
        <v>11854</v>
      </c>
      <c r="F11070" s="30" t="s">
        <v>10575</v>
      </c>
      <c r="G11070">
        <v>15.45</v>
      </c>
      <c r="H11070">
        <v>13.45</v>
      </c>
      <c r="I11070">
        <v>0</v>
      </c>
      <c r="J11070">
        <v>2.4500000000000002</v>
      </c>
      <c r="K11070" s="29">
        <v>0.3135</v>
      </c>
      <c r="L11070" s="13">
        <v>0.13449999999999998</v>
      </c>
      <c r="M11070" s="13">
        <v>0.1545</v>
      </c>
      <c r="N11070" s="13">
        <v>0</v>
      </c>
      <c r="O11070" s="13">
        <v>2.4500000000000001E-2</v>
      </c>
      <c r="P11070" s="11" t="str">
        <f>LEFT(Tabela2[[#This Row],[Código]],3)</f>
        <v>105</v>
      </c>
    </row>
    <row r="11071" spans="2:16" ht="15" customHeight="1" x14ac:dyDescent="0.25">
      <c r="B11071" s="36" t="str">
        <f>VLOOKUP(Tabela2[[#This Row],[Código]],Tabela4[[Código NBS/LC116]:[Meus serviços]],3,0)</f>
        <v>Não</v>
      </c>
      <c r="C11071" s="30" t="s">
        <v>10576</v>
      </c>
      <c r="D11071" t="s">
        <v>21238</v>
      </c>
      <c r="E11071" t="s">
        <v>11854</v>
      </c>
      <c r="F11071" s="30" t="s">
        <v>10577</v>
      </c>
      <c r="G11071">
        <v>15.45</v>
      </c>
      <c r="H11071">
        <v>13.45</v>
      </c>
      <c r="I11071">
        <v>0</v>
      </c>
      <c r="J11071">
        <v>2.4500000000000002</v>
      </c>
      <c r="K11071" s="29">
        <v>0.3135</v>
      </c>
      <c r="L11071" s="13">
        <v>0.13449999999999998</v>
      </c>
      <c r="M11071" s="13">
        <v>0.1545</v>
      </c>
      <c r="N11071" s="13">
        <v>0</v>
      </c>
      <c r="O11071" s="13">
        <v>2.4500000000000001E-2</v>
      </c>
      <c r="P11071" s="11" t="str">
        <f>LEFT(Tabela2[[#This Row],[Código]],3)</f>
        <v>105</v>
      </c>
    </row>
    <row r="11072" spans="2:16" ht="15" customHeight="1" x14ac:dyDescent="0.25">
      <c r="B11072" s="36" t="str">
        <f>VLOOKUP(Tabela2[[#This Row],[Código]],Tabela4[[Código NBS/LC116]:[Meus serviços]],3,0)</f>
        <v>Não</v>
      </c>
      <c r="C11072" s="30" t="s">
        <v>10578</v>
      </c>
      <c r="D11072" t="s">
        <v>21238</v>
      </c>
      <c r="E11072" t="s">
        <v>11854</v>
      </c>
      <c r="F11072" s="30" t="s">
        <v>10579</v>
      </c>
      <c r="G11072">
        <v>15.45</v>
      </c>
      <c r="H11072">
        <v>13.45</v>
      </c>
      <c r="I11072">
        <v>0</v>
      </c>
      <c r="J11072">
        <v>2.4500000000000002</v>
      </c>
      <c r="K11072" s="29">
        <v>0.3135</v>
      </c>
      <c r="L11072" s="13">
        <v>0.13449999999999998</v>
      </c>
      <c r="M11072" s="13">
        <v>0.1545</v>
      </c>
      <c r="N11072" s="13">
        <v>0</v>
      </c>
      <c r="O11072" s="13">
        <v>2.4500000000000001E-2</v>
      </c>
      <c r="P11072" s="11" t="str">
        <f>LEFT(Tabela2[[#This Row],[Código]],3)</f>
        <v>105</v>
      </c>
    </row>
    <row r="11073" spans="2:16" ht="15" customHeight="1" x14ac:dyDescent="0.25">
      <c r="B11073" s="36" t="str">
        <f>VLOOKUP(Tabela2[[#This Row],[Código]],Tabela4[[Código NBS/LC116]:[Meus serviços]],3,0)</f>
        <v>Não</v>
      </c>
      <c r="C11073" s="30" t="s">
        <v>10580</v>
      </c>
      <c r="D11073" t="s">
        <v>21238</v>
      </c>
      <c r="E11073" t="s">
        <v>11854</v>
      </c>
      <c r="F11073" s="30" t="s">
        <v>20931</v>
      </c>
      <c r="G11073">
        <v>15.45</v>
      </c>
      <c r="H11073">
        <v>13.45</v>
      </c>
      <c r="I11073">
        <v>0</v>
      </c>
      <c r="J11073">
        <v>2.4500000000000002</v>
      </c>
      <c r="K11073" s="29">
        <v>0.3135</v>
      </c>
      <c r="L11073" s="13">
        <v>0.13449999999999998</v>
      </c>
      <c r="M11073" s="13">
        <v>0.1545</v>
      </c>
      <c r="N11073" s="13">
        <v>0</v>
      </c>
      <c r="O11073" s="13">
        <v>2.4500000000000001E-2</v>
      </c>
      <c r="P11073" s="11" t="str">
        <f>LEFT(Tabela2[[#This Row],[Código]],3)</f>
        <v>105</v>
      </c>
    </row>
    <row r="11074" spans="2:16" ht="15" customHeight="1" x14ac:dyDescent="0.25">
      <c r="B11074" s="36" t="str">
        <f>VLOOKUP(Tabela2[[#This Row],[Código]],Tabela4[[Código NBS/LC116]:[Meus serviços]],3,0)</f>
        <v>Não</v>
      </c>
      <c r="C11074" s="30" t="s">
        <v>10581</v>
      </c>
      <c r="D11074" t="s">
        <v>21238</v>
      </c>
      <c r="E11074" t="s">
        <v>11854</v>
      </c>
      <c r="F11074" s="30" t="s">
        <v>20932</v>
      </c>
      <c r="G11074">
        <v>15.45</v>
      </c>
      <c r="H11074">
        <v>13.45</v>
      </c>
      <c r="I11074">
        <v>0</v>
      </c>
      <c r="J11074">
        <v>2.4500000000000002</v>
      </c>
      <c r="K11074" s="29">
        <v>0.3135</v>
      </c>
      <c r="L11074" s="13">
        <v>0.13449999999999998</v>
      </c>
      <c r="M11074" s="13">
        <v>0.1545</v>
      </c>
      <c r="N11074" s="13">
        <v>0</v>
      </c>
      <c r="O11074" s="13">
        <v>2.4500000000000001E-2</v>
      </c>
      <c r="P11074" s="11" t="str">
        <f>LEFT(Tabela2[[#This Row],[Código]],3)</f>
        <v>105</v>
      </c>
    </row>
    <row r="11075" spans="2:16" ht="15" customHeight="1" x14ac:dyDescent="0.25">
      <c r="B11075" s="36" t="str">
        <f>VLOOKUP(Tabela2[[#This Row],[Código]],Tabela4[[Código NBS/LC116]:[Meus serviços]],3,0)</f>
        <v>Não</v>
      </c>
      <c r="C11075" s="30" t="s">
        <v>10582</v>
      </c>
      <c r="D11075" t="s">
        <v>21238</v>
      </c>
      <c r="E11075" t="s">
        <v>11854</v>
      </c>
      <c r="F11075" s="30" t="s">
        <v>10583</v>
      </c>
      <c r="G11075">
        <v>15.45</v>
      </c>
      <c r="H11075">
        <v>13.45</v>
      </c>
      <c r="I11075">
        <v>0</v>
      </c>
      <c r="J11075">
        <v>2.4500000000000002</v>
      </c>
      <c r="K11075" s="29">
        <v>0.3135</v>
      </c>
      <c r="L11075" s="13">
        <v>0.13449999999999998</v>
      </c>
      <c r="M11075" s="13">
        <v>0.1545</v>
      </c>
      <c r="N11075" s="13">
        <v>0</v>
      </c>
      <c r="O11075" s="13">
        <v>2.4500000000000001E-2</v>
      </c>
      <c r="P11075" s="11" t="str">
        <f>LEFT(Tabela2[[#This Row],[Código]],3)</f>
        <v>105</v>
      </c>
    </row>
    <row r="11076" spans="2:16" ht="15" customHeight="1" x14ac:dyDescent="0.25">
      <c r="B11076" s="36" t="str">
        <f>VLOOKUP(Tabela2[[#This Row],[Código]],Tabela4[[Código NBS/LC116]:[Meus serviços]],3,0)</f>
        <v>Não</v>
      </c>
      <c r="C11076" s="30" t="s">
        <v>10584</v>
      </c>
      <c r="D11076" t="s">
        <v>21238</v>
      </c>
      <c r="E11076" t="s">
        <v>11854</v>
      </c>
      <c r="F11076" s="30" t="s">
        <v>10585</v>
      </c>
      <c r="G11076">
        <v>15.45</v>
      </c>
      <c r="H11076">
        <v>13.45</v>
      </c>
      <c r="I11076">
        <v>0</v>
      </c>
      <c r="J11076">
        <v>2.4500000000000002</v>
      </c>
      <c r="K11076" s="29">
        <v>0.3135</v>
      </c>
      <c r="L11076" s="13">
        <v>0.13449999999999998</v>
      </c>
      <c r="M11076" s="13">
        <v>0.1545</v>
      </c>
      <c r="N11076" s="13">
        <v>0</v>
      </c>
      <c r="O11076" s="13">
        <v>2.4500000000000001E-2</v>
      </c>
      <c r="P11076" s="11" t="str">
        <f>LEFT(Tabela2[[#This Row],[Código]],3)</f>
        <v>105</v>
      </c>
    </row>
    <row r="11077" spans="2:16" ht="15" customHeight="1" x14ac:dyDescent="0.25">
      <c r="B11077" s="36" t="str">
        <f>VLOOKUP(Tabela2[[#This Row],[Código]],Tabela4[[Código NBS/LC116]:[Meus serviços]],3,0)</f>
        <v>Não</v>
      </c>
      <c r="C11077" s="30" t="s">
        <v>10586</v>
      </c>
      <c r="D11077" t="s">
        <v>21238</v>
      </c>
      <c r="E11077" t="s">
        <v>11854</v>
      </c>
      <c r="F11077" s="30" t="s">
        <v>10587</v>
      </c>
      <c r="G11077">
        <v>15.45</v>
      </c>
      <c r="H11077">
        <v>13.45</v>
      </c>
      <c r="I11077">
        <v>0</v>
      </c>
      <c r="J11077">
        <v>2.4500000000000002</v>
      </c>
      <c r="K11077" s="29">
        <v>0.3135</v>
      </c>
      <c r="L11077" s="13">
        <v>0.13449999999999998</v>
      </c>
      <c r="M11077" s="13">
        <v>0.1545</v>
      </c>
      <c r="N11077" s="13">
        <v>0</v>
      </c>
      <c r="O11077" s="13">
        <v>2.4500000000000001E-2</v>
      </c>
      <c r="P11077" s="11" t="str">
        <f>LEFT(Tabela2[[#This Row],[Código]],3)</f>
        <v>105</v>
      </c>
    </row>
    <row r="11078" spans="2:16" ht="15" customHeight="1" x14ac:dyDescent="0.25">
      <c r="B11078" s="36" t="str">
        <f>VLOOKUP(Tabela2[[#This Row],[Código]],Tabela4[[Código NBS/LC116]:[Meus serviços]],3,0)</f>
        <v>Não</v>
      </c>
      <c r="C11078" s="30" t="s">
        <v>10588</v>
      </c>
      <c r="D11078" t="s">
        <v>21238</v>
      </c>
      <c r="E11078" t="s">
        <v>11854</v>
      </c>
      <c r="F11078" s="30" t="s">
        <v>10589</v>
      </c>
      <c r="G11078">
        <v>15.45</v>
      </c>
      <c r="H11078">
        <v>13.45</v>
      </c>
      <c r="I11078">
        <v>0</v>
      </c>
      <c r="J11078">
        <v>2.4500000000000002</v>
      </c>
      <c r="K11078" s="29">
        <v>0.3135</v>
      </c>
      <c r="L11078" s="13">
        <v>0.13449999999999998</v>
      </c>
      <c r="M11078" s="13">
        <v>0.1545</v>
      </c>
      <c r="N11078" s="13">
        <v>0</v>
      </c>
      <c r="O11078" s="13">
        <v>2.4500000000000001E-2</v>
      </c>
      <c r="P11078" s="11" t="str">
        <f>LEFT(Tabela2[[#This Row],[Código]],3)</f>
        <v>105</v>
      </c>
    </row>
    <row r="11079" spans="2:16" ht="15" customHeight="1" x14ac:dyDescent="0.25">
      <c r="B11079" s="36" t="str">
        <f>VLOOKUP(Tabela2[[#This Row],[Código]],Tabela4[[Código NBS/LC116]:[Meus serviços]],3,0)</f>
        <v>Não</v>
      </c>
      <c r="C11079" s="30" t="s">
        <v>10590</v>
      </c>
      <c r="D11079" t="s">
        <v>21238</v>
      </c>
      <c r="E11079" t="s">
        <v>11854</v>
      </c>
      <c r="F11079" s="30" t="s">
        <v>20933</v>
      </c>
      <c r="G11079">
        <v>15.45</v>
      </c>
      <c r="H11079">
        <v>13.45</v>
      </c>
      <c r="I11079">
        <v>0</v>
      </c>
      <c r="J11079">
        <v>2.4500000000000002</v>
      </c>
      <c r="K11079" s="29">
        <v>0.3135</v>
      </c>
      <c r="L11079" s="13">
        <v>0.13449999999999998</v>
      </c>
      <c r="M11079" s="13">
        <v>0.1545</v>
      </c>
      <c r="N11079" s="13">
        <v>0</v>
      </c>
      <c r="O11079" s="13">
        <v>2.4500000000000001E-2</v>
      </c>
      <c r="P11079" s="11" t="str">
        <f>LEFT(Tabela2[[#This Row],[Código]],3)</f>
        <v>105</v>
      </c>
    </row>
    <row r="11080" spans="2:16" ht="15" customHeight="1" x14ac:dyDescent="0.25">
      <c r="B11080" s="36" t="str">
        <f>VLOOKUP(Tabela2[[#This Row],[Código]],Tabela4[[Código NBS/LC116]:[Meus serviços]],3,0)</f>
        <v>Não</v>
      </c>
      <c r="C11080" s="30" t="s">
        <v>10591</v>
      </c>
      <c r="D11080" t="s">
        <v>21238</v>
      </c>
      <c r="E11080" t="s">
        <v>11854</v>
      </c>
      <c r="F11080" s="30" t="s">
        <v>20934</v>
      </c>
      <c r="G11080">
        <v>15.45</v>
      </c>
      <c r="H11080">
        <v>13.45</v>
      </c>
      <c r="I11080">
        <v>0</v>
      </c>
      <c r="J11080">
        <v>2.4500000000000002</v>
      </c>
      <c r="K11080" s="29">
        <v>0.3135</v>
      </c>
      <c r="L11080" s="13">
        <v>0.13449999999999998</v>
      </c>
      <c r="M11080" s="13">
        <v>0.1545</v>
      </c>
      <c r="N11080" s="13">
        <v>0</v>
      </c>
      <c r="O11080" s="13">
        <v>2.4500000000000001E-2</v>
      </c>
      <c r="P11080" s="11" t="str">
        <f>LEFT(Tabela2[[#This Row],[Código]],3)</f>
        <v>105</v>
      </c>
    </row>
    <row r="11081" spans="2:16" ht="15" customHeight="1" x14ac:dyDescent="0.25">
      <c r="B11081" s="36" t="str">
        <f>VLOOKUP(Tabela2[[#This Row],[Código]],Tabela4[[Código NBS/LC116]:[Meus serviços]],3,0)</f>
        <v>Não</v>
      </c>
      <c r="C11081" s="30" t="s">
        <v>10592</v>
      </c>
      <c r="D11081" t="s">
        <v>21238</v>
      </c>
      <c r="E11081" t="s">
        <v>11854</v>
      </c>
      <c r="F11081" s="30" t="s">
        <v>20935</v>
      </c>
      <c r="G11081">
        <v>15.45</v>
      </c>
      <c r="H11081">
        <v>13.45</v>
      </c>
      <c r="I11081">
        <v>0</v>
      </c>
      <c r="J11081">
        <v>2.4500000000000002</v>
      </c>
      <c r="K11081" s="29">
        <v>0.3135</v>
      </c>
      <c r="L11081" s="13">
        <v>0.13449999999999998</v>
      </c>
      <c r="M11081" s="13">
        <v>0.1545</v>
      </c>
      <c r="N11081" s="13">
        <v>0</v>
      </c>
      <c r="O11081" s="13">
        <v>2.4500000000000001E-2</v>
      </c>
      <c r="P11081" s="11" t="str">
        <f>LEFT(Tabela2[[#This Row],[Código]],3)</f>
        <v>105</v>
      </c>
    </row>
    <row r="11082" spans="2:16" ht="15" customHeight="1" x14ac:dyDescent="0.25">
      <c r="B11082" s="36" t="str">
        <f>VLOOKUP(Tabela2[[#This Row],[Código]],Tabela4[[Código NBS/LC116]:[Meus serviços]],3,0)</f>
        <v>Não</v>
      </c>
      <c r="C11082" s="30" t="s">
        <v>10593</v>
      </c>
      <c r="D11082" t="s">
        <v>21238</v>
      </c>
      <c r="E11082" t="s">
        <v>11854</v>
      </c>
      <c r="F11082" s="30" t="s">
        <v>20936</v>
      </c>
      <c r="G11082">
        <v>15.45</v>
      </c>
      <c r="H11082">
        <v>13.45</v>
      </c>
      <c r="I11082">
        <v>0</v>
      </c>
      <c r="J11082">
        <v>2.4500000000000002</v>
      </c>
      <c r="K11082" s="29">
        <v>0.3135</v>
      </c>
      <c r="L11082" s="13">
        <v>0.13449999999999998</v>
      </c>
      <c r="M11082" s="13">
        <v>0.1545</v>
      </c>
      <c r="N11082" s="13">
        <v>0</v>
      </c>
      <c r="O11082" s="13">
        <v>2.4500000000000001E-2</v>
      </c>
      <c r="P11082" s="11" t="str">
        <f>LEFT(Tabela2[[#This Row],[Código]],3)</f>
        <v>105</v>
      </c>
    </row>
    <row r="11083" spans="2:16" ht="15" customHeight="1" x14ac:dyDescent="0.25">
      <c r="B11083" s="36" t="str">
        <f>VLOOKUP(Tabela2[[#This Row],[Código]],Tabela4[[Código NBS/LC116]:[Meus serviços]],3,0)</f>
        <v>Não</v>
      </c>
      <c r="C11083" s="30" t="s">
        <v>10594</v>
      </c>
      <c r="D11083" t="s">
        <v>21238</v>
      </c>
      <c r="E11083" t="s">
        <v>11854</v>
      </c>
      <c r="F11083" s="30" t="s">
        <v>20937</v>
      </c>
      <c r="G11083">
        <v>15.45</v>
      </c>
      <c r="H11083">
        <v>13.45</v>
      </c>
      <c r="I11083">
        <v>0</v>
      </c>
      <c r="J11083">
        <v>2.4500000000000002</v>
      </c>
      <c r="K11083" s="29">
        <v>0.3135</v>
      </c>
      <c r="L11083" s="13">
        <v>0.13449999999999998</v>
      </c>
      <c r="M11083" s="13">
        <v>0.1545</v>
      </c>
      <c r="N11083" s="13">
        <v>0</v>
      </c>
      <c r="O11083" s="13">
        <v>2.4500000000000001E-2</v>
      </c>
      <c r="P11083" s="11" t="str">
        <f>LEFT(Tabela2[[#This Row],[Código]],3)</f>
        <v>105</v>
      </c>
    </row>
    <row r="11084" spans="2:16" ht="15" customHeight="1" x14ac:dyDescent="0.25">
      <c r="B11084" s="36" t="str">
        <f>VLOOKUP(Tabela2[[#This Row],[Código]],Tabela4[[Código NBS/LC116]:[Meus serviços]],3,0)</f>
        <v>Não</v>
      </c>
      <c r="C11084" s="30" t="s">
        <v>10595</v>
      </c>
      <c r="D11084" t="s">
        <v>21238</v>
      </c>
      <c r="E11084" t="s">
        <v>11854</v>
      </c>
      <c r="F11084" s="30" t="s">
        <v>10596</v>
      </c>
      <c r="G11084">
        <v>15.45</v>
      </c>
      <c r="H11084">
        <v>13.45</v>
      </c>
      <c r="I11084">
        <v>0</v>
      </c>
      <c r="J11084">
        <v>2.4500000000000002</v>
      </c>
      <c r="K11084" s="29">
        <v>0.3135</v>
      </c>
      <c r="L11084" s="13">
        <v>0.13449999999999998</v>
      </c>
      <c r="M11084" s="13">
        <v>0.1545</v>
      </c>
      <c r="N11084" s="13">
        <v>0</v>
      </c>
      <c r="O11084" s="13">
        <v>2.4500000000000001E-2</v>
      </c>
      <c r="P11084" s="11" t="str">
        <f>LEFT(Tabela2[[#This Row],[Código]],3)</f>
        <v>105</v>
      </c>
    </row>
    <row r="11085" spans="2:16" ht="15" customHeight="1" x14ac:dyDescent="0.25">
      <c r="B11085" s="36" t="str">
        <f>VLOOKUP(Tabela2[[#This Row],[Código]],Tabela4[[Código NBS/LC116]:[Meus serviços]],3,0)</f>
        <v>Não</v>
      </c>
      <c r="C11085" s="30" t="s">
        <v>10597</v>
      </c>
      <c r="D11085" t="s">
        <v>21238</v>
      </c>
      <c r="E11085" t="s">
        <v>11854</v>
      </c>
      <c r="F11085" s="30" t="s">
        <v>20938</v>
      </c>
      <c r="G11085">
        <v>15.45</v>
      </c>
      <c r="H11085">
        <v>13.45</v>
      </c>
      <c r="I11085">
        <v>0</v>
      </c>
      <c r="J11085">
        <v>2.4500000000000002</v>
      </c>
      <c r="K11085" s="29">
        <v>0.3135</v>
      </c>
      <c r="L11085" s="13">
        <v>0.13449999999999998</v>
      </c>
      <c r="M11085" s="13">
        <v>0.1545</v>
      </c>
      <c r="N11085" s="13">
        <v>0</v>
      </c>
      <c r="O11085" s="13">
        <v>2.4500000000000001E-2</v>
      </c>
      <c r="P11085" s="11" t="str">
        <f>LEFT(Tabela2[[#This Row],[Código]],3)</f>
        <v>105</v>
      </c>
    </row>
    <row r="11086" spans="2:16" ht="15" customHeight="1" x14ac:dyDescent="0.25">
      <c r="B11086" s="36" t="str">
        <f>VLOOKUP(Tabela2[[#This Row],[Código]],Tabela4[[Código NBS/LC116]:[Meus serviços]],3,0)</f>
        <v>Não</v>
      </c>
      <c r="C11086" s="30" t="s">
        <v>10598</v>
      </c>
      <c r="D11086" t="s">
        <v>21238</v>
      </c>
      <c r="E11086" t="s">
        <v>11854</v>
      </c>
      <c r="F11086" s="30" t="s">
        <v>10599</v>
      </c>
      <c r="G11086">
        <v>15.45</v>
      </c>
      <c r="H11086">
        <v>13.45</v>
      </c>
      <c r="I11086">
        <v>0</v>
      </c>
      <c r="J11086">
        <v>2.4500000000000002</v>
      </c>
      <c r="K11086" s="29">
        <v>0.3135</v>
      </c>
      <c r="L11086" s="13">
        <v>0.13449999999999998</v>
      </c>
      <c r="M11086" s="13">
        <v>0.1545</v>
      </c>
      <c r="N11086" s="13">
        <v>0</v>
      </c>
      <c r="O11086" s="13">
        <v>2.4500000000000001E-2</v>
      </c>
      <c r="P11086" s="11" t="str">
        <f>LEFT(Tabela2[[#This Row],[Código]],3)</f>
        <v>105</v>
      </c>
    </row>
    <row r="11087" spans="2:16" ht="15" customHeight="1" x14ac:dyDescent="0.25">
      <c r="B11087" s="36" t="str">
        <f>VLOOKUP(Tabela2[[#This Row],[Código]],Tabela4[[Código NBS/LC116]:[Meus serviços]],3,0)</f>
        <v>Não</v>
      </c>
      <c r="C11087" s="30" t="s">
        <v>10600</v>
      </c>
      <c r="D11087" t="s">
        <v>21238</v>
      </c>
      <c r="E11087" t="s">
        <v>11854</v>
      </c>
      <c r="F11087" s="30" t="s">
        <v>10601</v>
      </c>
      <c r="G11087">
        <v>15.45</v>
      </c>
      <c r="H11087">
        <v>13.45</v>
      </c>
      <c r="I11087">
        <v>0</v>
      </c>
      <c r="J11087">
        <v>2.4500000000000002</v>
      </c>
      <c r="K11087" s="29">
        <v>0.3135</v>
      </c>
      <c r="L11087" s="13">
        <v>0.13449999999999998</v>
      </c>
      <c r="M11087" s="13">
        <v>0.1545</v>
      </c>
      <c r="N11087" s="13">
        <v>0</v>
      </c>
      <c r="O11087" s="13">
        <v>2.4500000000000001E-2</v>
      </c>
      <c r="P11087" s="11" t="str">
        <f>LEFT(Tabela2[[#This Row],[Código]],3)</f>
        <v>105</v>
      </c>
    </row>
    <row r="11088" spans="2:16" ht="15" customHeight="1" x14ac:dyDescent="0.25">
      <c r="B11088" s="36" t="str">
        <f>VLOOKUP(Tabela2[[#This Row],[Código]],Tabela4[[Código NBS/LC116]:[Meus serviços]],3,0)</f>
        <v>Não</v>
      </c>
      <c r="C11088" s="30" t="s">
        <v>10602</v>
      </c>
      <c r="D11088" t="s">
        <v>21238</v>
      </c>
      <c r="E11088" t="s">
        <v>11854</v>
      </c>
      <c r="F11088" s="30" t="s">
        <v>20939</v>
      </c>
      <c r="G11088">
        <v>15.45</v>
      </c>
      <c r="H11088">
        <v>13.45</v>
      </c>
      <c r="I11088">
        <v>0</v>
      </c>
      <c r="J11088">
        <v>2.4500000000000002</v>
      </c>
      <c r="K11088" s="29">
        <v>0.3135</v>
      </c>
      <c r="L11088" s="13">
        <v>0.13449999999999998</v>
      </c>
      <c r="M11088" s="13">
        <v>0.1545</v>
      </c>
      <c r="N11088" s="13">
        <v>0</v>
      </c>
      <c r="O11088" s="13">
        <v>2.4500000000000001E-2</v>
      </c>
      <c r="P11088" s="11" t="str">
        <f>LEFT(Tabela2[[#This Row],[Código]],3)</f>
        <v>105</v>
      </c>
    </row>
    <row r="11089" spans="2:16" ht="15" customHeight="1" x14ac:dyDescent="0.25">
      <c r="B11089" s="36" t="str">
        <f>VLOOKUP(Tabela2[[#This Row],[Código]],Tabela4[[Código NBS/LC116]:[Meus serviços]],3,0)</f>
        <v>Não</v>
      </c>
      <c r="C11089" s="30" t="s">
        <v>10603</v>
      </c>
      <c r="D11089" t="s">
        <v>21238</v>
      </c>
      <c r="E11089" t="s">
        <v>11854</v>
      </c>
      <c r="F11089" s="30" t="s">
        <v>20940</v>
      </c>
      <c r="G11089">
        <v>15.45</v>
      </c>
      <c r="H11089">
        <v>13.45</v>
      </c>
      <c r="I11089">
        <v>0</v>
      </c>
      <c r="J11089">
        <v>2.4500000000000002</v>
      </c>
      <c r="K11089" s="29">
        <v>0.3135</v>
      </c>
      <c r="L11089" s="13">
        <v>0.13449999999999998</v>
      </c>
      <c r="M11089" s="13">
        <v>0.1545</v>
      </c>
      <c r="N11089" s="13">
        <v>0</v>
      </c>
      <c r="O11089" s="13">
        <v>2.4500000000000001E-2</v>
      </c>
      <c r="P11089" s="11" t="str">
        <f>LEFT(Tabela2[[#This Row],[Código]],3)</f>
        <v>105</v>
      </c>
    </row>
    <row r="11090" spans="2:16" ht="15" customHeight="1" x14ac:dyDescent="0.25">
      <c r="B11090" s="36" t="str">
        <f>VLOOKUP(Tabela2[[#This Row],[Código]],Tabela4[[Código NBS/LC116]:[Meus serviços]],3,0)</f>
        <v>Não</v>
      </c>
      <c r="C11090" s="30" t="s">
        <v>10604</v>
      </c>
      <c r="D11090" t="s">
        <v>21238</v>
      </c>
      <c r="E11090" t="s">
        <v>11854</v>
      </c>
      <c r="F11090" s="30" t="s">
        <v>10605</v>
      </c>
      <c r="G11090">
        <v>15.45</v>
      </c>
      <c r="H11090">
        <v>13.45</v>
      </c>
      <c r="I11090">
        <v>0</v>
      </c>
      <c r="J11090">
        <v>2.4500000000000002</v>
      </c>
      <c r="K11090" s="29">
        <v>0.3135</v>
      </c>
      <c r="L11090" s="13">
        <v>0.13449999999999998</v>
      </c>
      <c r="M11090" s="13">
        <v>0.1545</v>
      </c>
      <c r="N11090" s="13">
        <v>0</v>
      </c>
      <c r="O11090" s="13">
        <v>2.4500000000000001E-2</v>
      </c>
      <c r="P11090" s="11" t="str">
        <f>LEFT(Tabela2[[#This Row],[Código]],3)</f>
        <v>105</v>
      </c>
    </row>
    <row r="11091" spans="2:16" ht="15" customHeight="1" x14ac:dyDescent="0.25">
      <c r="B11091" s="36" t="str">
        <f>VLOOKUP(Tabela2[[#This Row],[Código]],Tabela4[[Código NBS/LC116]:[Meus serviços]],3,0)</f>
        <v>Não</v>
      </c>
      <c r="C11091" s="30" t="s">
        <v>10606</v>
      </c>
      <c r="D11091" t="s">
        <v>21238</v>
      </c>
      <c r="E11091" t="s">
        <v>11854</v>
      </c>
      <c r="F11091" s="30" t="s">
        <v>10607</v>
      </c>
      <c r="G11091">
        <v>15.45</v>
      </c>
      <c r="H11091">
        <v>13.45</v>
      </c>
      <c r="I11091">
        <v>0</v>
      </c>
      <c r="J11091">
        <v>2.4500000000000002</v>
      </c>
      <c r="K11091" s="29">
        <v>0.3135</v>
      </c>
      <c r="L11091" s="13">
        <v>0.13449999999999998</v>
      </c>
      <c r="M11091" s="13">
        <v>0.1545</v>
      </c>
      <c r="N11091" s="13">
        <v>0</v>
      </c>
      <c r="O11091" s="13">
        <v>2.4500000000000001E-2</v>
      </c>
      <c r="P11091" s="11" t="str">
        <f>LEFT(Tabela2[[#This Row],[Código]],3)</f>
        <v>105</v>
      </c>
    </row>
    <row r="11092" spans="2:16" ht="15" customHeight="1" x14ac:dyDescent="0.25">
      <c r="B11092" s="36" t="str">
        <f>VLOOKUP(Tabela2[[#This Row],[Código]],Tabela4[[Código NBS/LC116]:[Meus serviços]],3,0)</f>
        <v>Não</v>
      </c>
      <c r="C11092" s="30" t="s">
        <v>10608</v>
      </c>
      <c r="D11092" t="s">
        <v>21238</v>
      </c>
      <c r="E11092" t="s">
        <v>11854</v>
      </c>
      <c r="F11092" s="30" t="s">
        <v>10609</v>
      </c>
      <c r="G11092">
        <v>15.45</v>
      </c>
      <c r="H11092">
        <v>13.45</v>
      </c>
      <c r="I11092">
        <v>0</v>
      </c>
      <c r="J11092">
        <v>2.4500000000000002</v>
      </c>
      <c r="K11092" s="29">
        <v>0.3135</v>
      </c>
      <c r="L11092" s="13">
        <v>0.13449999999999998</v>
      </c>
      <c r="M11092" s="13">
        <v>0.1545</v>
      </c>
      <c r="N11092" s="13">
        <v>0</v>
      </c>
      <c r="O11092" s="13">
        <v>2.4500000000000001E-2</v>
      </c>
      <c r="P11092" s="11" t="str">
        <f>LEFT(Tabela2[[#This Row],[Código]],3)</f>
        <v>105</v>
      </c>
    </row>
    <row r="11093" spans="2:16" ht="15" customHeight="1" x14ac:dyDescent="0.25">
      <c r="B11093" s="36" t="str">
        <f>VLOOKUP(Tabela2[[#This Row],[Código]],Tabela4[[Código NBS/LC116]:[Meus serviços]],3,0)</f>
        <v>Não</v>
      </c>
      <c r="C11093" s="30" t="s">
        <v>10610</v>
      </c>
      <c r="D11093" t="s">
        <v>21238</v>
      </c>
      <c r="E11093" t="s">
        <v>11854</v>
      </c>
      <c r="F11093" s="30" t="s">
        <v>20941</v>
      </c>
      <c r="G11093">
        <v>15.45</v>
      </c>
      <c r="H11093">
        <v>13.45</v>
      </c>
      <c r="I11093">
        <v>0</v>
      </c>
      <c r="J11093">
        <v>2.4500000000000002</v>
      </c>
      <c r="K11093" s="29">
        <v>0.3135</v>
      </c>
      <c r="L11093" s="13">
        <v>0.13449999999999998</v>
      </c>
      <c r="M11093" s="13">
        <v>0.1545</v>
      </c>
      <c r="N11093" s="13">
        <v>0</v>
      </c>
      <c r="O11093" s="13">
        <v>2.4500000000000001E-2</v>
      </c>
      <c r="P11093" s="11" t="str">
        <f>LEFT(Tabela2[[#This Row],[Código]],3)</f>
        <v>105</v>
      </c>
    </row>
    <row r="11094" spans="2:16" ht="15" customHeight="1" x14ac:dyDescent="0.25">
      <c r="B11094" s="36" t="str">
        <f>VLOOKUP(Tabela2[[#This Row],[Código]],Tabela4[[Código NBS/LC116]:[Meus serviços]],3,0)</f>
        <v>Não</v>
      </c>
      <c r="C11094" s="30" t="s">
        <v>10611</v>
      </c>
      <c r="D11094" t="s">
        <v>21238</v>
      </c>
      <c r="E11094" t="s">
        <v>11854</v>
      </c>
      <c r="F11094" s="30" t="s">
        <v>20942</v>
      </c>
      <c r="G11094">
        <v>15.45</v>
      </c>
      <c r="H11094">
        <v>13.45</v>
      </c>
      <c r="I11094">
        <v>0</v>
      </c>
      <c r="J11094">
        <v>2.4500000000000002</v>
      </c>
      <c r="K11094" s="29">
        <v>0.3135</v>
      </c>
      <c r="L11094" s="13">
        <v>0.13449999999999998</v>
      </c>
      <c r="M11094" s="13">
        <v>0.1545</v>
      </c>
      <c r="N11094" s="13">
        <v>0</v>
      </c>
      <c r="O11094" s="13">
        <v>2.4500000000000001E-2</v>
      </c>
      <c r="P11094" s="11" t="str">
        <f>LEFT(Tabela2[[#This Row],[Código]],3)</f>
        <v>105</v>
      </c>
    </row>
    <row r="11095" spans="2:16" ht="15" customHeight="1" x14ac:dyDescent="0.25">
      <c r="B11095" s="36" t="str">
        <f>VLOOKUP(Tabela2[[#This Row],[Código]],Tabela4[[Código NBS/LC116]:[Meus serviços]],3,0)</f>
        <v>Não</v>
      </c>
      <c r="C11095" s="30" t="s">
        <v>10612</v>
      </c>
      <c r="D11095" t="s">
        <v>21238</v>
      </c>
      <c r="E11095" t="s">
        <v>11854</v>
      </c>
      <c r="F11095" s="30" t="s">
        <v>20943</v>
      </c>
      <c r="G11095">
        <v>15.45</v>
      </c>
      <c r="H11095">
        <v>13.45</v>
      </c>
      <c r="I11095">
        <v>0</v>
      </c>
      <c r="J11095">
        <v>2.4500000000000002</v>
      </c>
      <c r="K11095" s="29">
        <v>0.3135</v>
      </c>
      <c r="L11095" s="13">
        <v>0.13449999999999998</v>
      </c>
      <c r="M11095" s="13">
        <v>0.1545</v>
      </c>
      <c r="N11095" s="13">
        <v>0</v>
      </c>
      <c r="O11095" s="13">
        <v>2.4500000000000001E-2</v>
      </c>
      <c r="P11095" s="11" t="str">
        <f>LEFT(Tabela2[[#This Row],[Código]],3)</f>
        <v>105</v>
      </c>
    </row>
    <row r="11096" spans="2:16" ht="15" customHeight="1" x14ac:dyDescent="0.25">
      <c r="B11096" s="36" t="str">
        <f>VLOOKUP(Tabela2[[#This Row],[Código]],Tabela4[[Código NBS/LC116]:[Meus serviços]],3,0)</f>
        <v>Não</v>
      </c>
      <c r="C11096" s="30" t="s">
        <v>10613</v>
      </c>
      <c r="D11096" t="s">
        <v>21238</v>
      </c>
      <c r="E11096" t="s">
        <v>11854</v>
      </c>
      <c r="F11096" s="30" t="s">
        <v>20944</v>
      </c>
      <c r="G11096">
        <v>15.45</v>
      </c>
      <c r="H11096">
        <v>13.45</v>
      </c>
      <c r="I11096">
        <v>0</v>
      </c>
      <c r="J11096">
        <v>2.4500000000000002</v>
      </c>
      <c r="K11096" s="29">
        <v>0.3135</v>
      </c>
      <c r="L11096" s="13">
        <v>0.13449999999999998</v>
      </c>
      <c r="M11096" s="13">
        <v>0.1545</v>
      </c>
      <c r="N11096" s="13">
        <v>0</v>
      </c>
      <c r="O11096" s="13">
        <v>2.4500000000000001E-2</v>
      </c>
      <c r="P11096" s="11" t="str">
        <f>LEFT(Tabela2[[#This Row],[Código]],3)</f>
        <v>105</v>
      </c>
    </row>
    <row r="11097" spans="2:16" ht="15" customHeight="1" x14ac:dyDescent="0.25">
      <c r="B11097" s="36" t="str">
        <f>VLOOKUP(Tabela2[[#This Row],[Código]],Tabela4[[Código NBS/LC116]:[Meus serviços]],3,0)</f>
        <v>Não</v>
      </c>
      <c r="C11097" s="30" t="s">
        <v>10614</v>
      </c>
      <c r="D11097" t="s">
        <v>21238</v>
      </c>
      <c r="E11097" t="s">
        <v>11854</v>
      </c>
      <c r="F11097" s="30" t="s">
        <v>20945</v>
      </c>
      <c r="G11097">
        <v>15.45</v>
      </c>
      <c r="H11097">
        <v>13.45</v>
      </c>
      <c r="I11097">
        <v>0</v>
      </c>
      <c r="J11097">
        <v>2.4500000000000002</v>
      </c>
      <c r="K11097" s="29">
        <v>0.3135</v>
      </c>
      <c r="L11097" s="13">
        <v>0.13449999999999998</v>
      </c>
      <c r="M11097" s="13">
        <v>0.1545</v>
      </c>
      <c r="N11097" s="13">
        <v>0</v>
      </c>
      <c r="O11097" s="13">
        <v>2.4500000000000001E-2</v>
      </c>
      <c r="P11097" s="11" t="str">
        <f>LEFT(Tabela2[[#This Row],[Código]],3)</f>
        <v>105</v>
      </c>
    </row>
    <row r="11098" spans="2:16" ht="15" customHeight="1" x14ac:dyDescent="0.25">
      <c r="B11098" s="36" t="str">
        <f>VLOOKUP(Tabela2[[#This Row],[Código]],Tabela4[[Código NBS/LC116]:[Meus serviços]],3,0)</f>
        <v>Não</v>
      </c>
      <c r="C11098" s="30" t="s">
        <v>10615</v>
      </c>
      <c r="D11098" t="s">
        <v>21238</v>
      </c>
      <c r="E11098" t="s">
        <v>11854</v>
      </c>
      <c r="F11098" s="30" t="s">
        <v>20946</v>
      </c>
      <c r="G11098">
        <v>15.45</v>
      </c>
      <c r="H11098">
        <v>13.45</v>
      </c>
      <c r="I11098">
        <v>0</v>
      </c>
      <c r="J11098">
        <v>2.4500000000000002</v>
      </c>
      <c r="K11098" s="29">
        <v>0.3135</v>
      </c>
      <c r="L11098" s="13">
        <v>0.13449999999999998</v>
      </c>
      <c r="M11098" s="13">
        <v>0.1545</v>
      </c>
      <c r="N11098" s="13">
        <v>0</v>
      </c>
      <c r="O11098" s="13">
        <v>2.4500000000000001E-2</v>
      </c>
      <c r="P11098" s="11" t="str">
        <f>LEFT(Tabela2[[#This Row],[Código]],3)</f>
        <v>105</v>
      </c>
    </row>
    <row r="11099" spans="2:16" ht="15" customHeight="1" x14ac:dyDescent="0.25">
      <c r="B11099" s="36" t="str">
        <f>VLOOKUP(Tabela2[[#This Row],[Código]],Tabela4[[Código NBS/LC116]:[Meus serviços]],3,0)</f>
        <v>Não</v>
      </c>
      <c r="C11099" s="30" t="s">
        <v>10616</v>
      </c>
      <c r="D11099" t="s">
        <v>21238</v>
      </c>
      <c r="E11099" t="s">
        <v>11854</v>
      </c>
      <c r="F11099" s="30" t="s">
        <v>10617</v>
      </c>
      <c r="G11099">
        <v>15.45</v>
      </c>
      <c r="H11099">
        <v>13.45</v>
      </c>
      <c r="I11099">
        <v>0</v>
      </c>
      <c r="J11099">
        <v>2.4500000000000002</v>
      </c>
      <c r="K11099" s="29">
        <v>0.3135</v>
      </c>
      <c r="L11099" s="13">
        <v>0.13449999999999998</v>
      </c>
      <c r="M11099" s="13">
        <v>0.1545</v>
      </c>
      <c r="N11099" s="13">
        <v>0</v>
      </c>
      <c r="O11099" s="13">
        <v>2.4500000000000001E-2</v>
      </c>
      <c r="P11099" s="11" t="str">
        <f>LEFT(Tabela2[[#This Row],[Código]],3)</f>
        <v>105</v>
      </c>
    </row>
    <row r="11100" spans="2:16" ht="15" customHeight="1" x14ac:dyDescent="0.25">
      <c r="B11100" s="36" t="str">
        <f>VLOOKUP(Tabela2[[#This Row],[Código]],Tabela4[[Código NBS/LC116]:[Meus serviços]],3,0)</f>
        <v>Não</v>
      </c>
      <c r="C11100" s="30" t="s">
        <v>10618</v>
      </c>
      <c r="D11100" t="s">
        <v>21238</v>
      </c>
      <c r="E11100" t="s">
        <v>11854</v>
      </c>
      <c r="F11100" s="30" t="s">
        <v>20947</v>
      </c>
      <c r="G11100">
        <v>15.45</v>
      </c>
      <c r="H11100">
        <v>13.45</v>
      </c>
      <c r="I11100">
        <v>0</v>
      </c>
      <c r="J11100">
        <v>2.4500000000000002</v>
      </c>
      <c r="K11100" s="29">
        <v>0.3135</v>
      </c>
      <c r="L11100" s="13">
        <v>0.13449999999999998</v>
      </c>
      <c r="M11100" s="13">
        <v>0.1545</v>
      </c>
      <c r="N11100" s="13">
        <v>0</v>
      </c>
      <c r="O11100" s="13">
        <v>2.4500000000000001E-2</v>
      </c>
      <c r="P11100" s="11" t="str">
        <f>LEFT(Tabela2[[#This Row],[Código]],3)</f>
        <v>105</v>
      </c>
    </row>
    <row r="11101" spans="2:16" ht="15" customHeight="1" x14ac:dyDescent="0.25">
      <c r="B11101" s="36" t="str">
        <f>VLOOKUP(Tabela2[[#This Row],[Código]],Tabela4[[Código NBS/LC116]:[Meus serviços]],3,0)</f>
        <v>Não</v>
      </c>
      <c r="C11101" s="30" t="s">
        <v>10619</v>
      </c>
      <c r="D11101" t="s">
        <v>21238</v>
      </c>
      <c r="E11101" t="s">
        <v>11854</v>
      </c>
      <c r="F11101" s="30" t="s">
        <v>10620</v>
      </c>
      <c r="G11101">
        <v>15.45</v>
      </c>
      <c r="H11101">
        <v>13.45</v>
      </c>
      <c r="I11101">
        <v>0</v>
      </c>
      <c r="J11101">
        <v>2.4500000000000002</v>
      </c>
      <c r="K11101" s="29">
        <v>0.3135</v>
      </c>
      <c r="L11101" s="13">
        <v>0.13449999999999998</v>
      </c>
      <c r="M11101" s="13">
        <v>0.1545</v>
      </c>
      <c r="N11101" s="13">
        <v>0</v>
      </c>
      <c r="O11101" s="13">
        <v>2.4500000000000001E-2</v>
      </c>
      <c r="P11101" s="11" t="str">
        <f>LEFT(Tabela2[[#This Row],[Código]],3)</f>
        <v>105</v>
      </c>
    </row>
    <row r="11102" spans="2:16" ht="15" customHeight="1" x14ac:dyDescent="0.25">
      <c r="B11102" s="36" t="str">
        <f>VLOOKUP(Tabela2[[#This Row],[Código]],Tabela4[[Código NBS/LC116]:[Meus serviços]],3,0)</f>
        <v>Não</v>
      </c>
      <c r="C11102" s="30" t="s">
        <v>10621</v>
      </c>
      <c r="D11102" t="s">
        <v>21238</v>
      </c>
      <c r="E11102" t="s">
        <v>11854</v>
      </c>
      <c r="F11102" s="30" t="s">
        <v>10622</v>
      </c>
      <c r="G11102">
        <v>15.45</v>
      </c>
      <c r="H11102">
        <v>13.45</v>
      </c>
      <c r="I11102">
        <v>0</v>
      </c>
      <c r="J11102">
        <v>2.4500000000000002</v>
      </c>
      <c r="K11102" s="29">
        <v>0.3135</v>
      </c>
      <c r="L11102" s="13">
        <v>0.13449999999999998</v>
      </c>
      <c r="M11102" s="13">
        <v>0.1545</v>
      </c>
      <c r="N11102" s="13">
        <v>0</v>
      </c>
      <c r="O11102" s="13">
        <v>2.4500000000000001E-2</v>
      </c>
      <c r="P11102" s="11" t="str">
        <f>LEFT(Tabela2[[#This Row],[Código]],3)</f>
        <v>105</v>
      </c>
    </row>
    <row r="11103" spans="2:16" ht="15" customHeight="1" x14ac:dyDescent="0.25">
      <c r="B11103" s="36" t="str">
        <f>VLOOKUP(Tabela2[[#This Row],[Código]],Tabela4[[Código NBS/LC116]:[Meus serviços]],3,0)</f>
        <v>Não</v>
      </c>
      <c r="C11103" s="30" t="s">
        <v>10623</v>
      </c>
      <c r="D11103" t="s">
        <v>21238</v>
      </c>
      <c r="E11103" t="s">
        <v>11854</v>
      </c>
      <c r="F11103" s="30" t="s">
        <v>20948</v>
      </c>
      <c r="G11103">
        <v>15.45</v>
      </c>
      <c r="H11103">
        <v>13.45</v>
      </c>
      <c r="I11103">
        <v>0</v>
      </c>
      <c r="J11103">
        <v>2.4500000000000002</v>
      </c>
      <c r="K11103" s="29">
        <v>0.3135</v>
      </c>
      <c r="L11103" s="13">
        <v>0.13449999999999998</v>
      </c>
      <c r="M11103" s="13">
        <v>0.1545</v>
      </c>
      <c r="N11103" s="13">
        <v>0</v>
      </c>
      <c r="O11103" s="13">
        <v>2.4500000000000001E-2</v>
      </c>
      <c r="P11103" s="11" t="str">
        <f>LEFT(Tabela2[[#This Row],[Código]],3)</f>
        <v>105</v>
      </c>
    </row>
    <row r="11104" spans="2:16" ht="15" customHeight="1" x14ac:dyDescent="0.25">
      <c r="B11104" s="36" t="str">
        <f>VLOOKUP(Tabela2[[#This Row],[Código]],Tabela4[[Código NBS/LC116]:[Meus serviços]],3,0)</f>
        <v>Não</v>
      </c>
      <c r="C11104" s="30" t="s">
        <v>10624</v>
      </c>
      <c r="D11104" t="s">
        <v>21238</v>
      </c>
      <c r="E11104" t="s">
        <v>11854</v>
      </c>
      <c r="F11104" s="30" t="s">
        <v>10625</v>
      </c>
      <c r="G11104">
        <v>15.45</v>
      </c>
      <c r="H11104">
        <v>13.45</v>
      </c>
      <c r="I11104">
        <v>0</v>
      </c>
      <c r="J11104">
        <v>2.4500000000000002</v>
      </c>
      <c r="K11104" s="29">
        <v>0.3135</v>
      </c>
      <c r="L11104" s="13">
        <v>0.13449999999999998</v>
      </c>
      <c r="M11104" s="13">
        <v>0.1545</v>
      </c>
      <c r="N11104" s="13">
        <v>0</v>
      </c>
      <c r="O11104" s="13">
        <v>2.4500000000000001E-2</v>
      </c>
      <c r="P11104" s="11" t="str">
        <f>LEFT(Tabela2[[#This Row],[Código]],3)</f>
        <v>106</v>
      </c>
    </row>
    <row r="11105" spans="2:16" ht="15" customHeight="1" x14ac:dyDescent="0.25">
      <c r="B11105" s="36" t="str">
        <f>VLOOKUP(Tabela2[[#This Row],[Código]],Tabela4[[Código NBS/LC116]:[Meus serviços]],3,0)</f>
        <v>Não</v>
      </c>
      <c r="C11105" s="30" t="s">
        <v>10626</v>
      </c>
      <c r="D11105" t="s">
        <v>21238</v>
      </c>
      <c r="E11105" t="s">
        <v>11854</v>
      </c>
      <c r="F11105" s="30" t="s">
        <v>10627</v>
      </c>
      <c r="G11105">
        <v>15.45</v>
      </c>
      <c r="H11105">
        <v>13.45</v>
      </c>
      <c r="I11105">
        <v>0</v>
      </c>
      <c r="J11105">
        <v>2.4500000000000002</v>
      </c>
      <c r="K11105" s="29">
        <v>0.3135</v>
      </c>
      <c r="L11105" s="13">
        <v>0.13449999999999998</v>
      </c>
      <c r="M11105" s="13">
        <v>0.1545</v>
      </c>
      <c r="N11105" s="13">
        <v>0</v>
      </c>
      <c r="O11105" s="13">
        <v>2.4500000000000001E-2</v>
      </c>
      <c r="P11105" s="11" t="str">
        <f>LEFT(Tabela2[[#This Row],[Código]],3)</f>
        <v>106</v>
      </c>
    </row>
    <row r="11106" spans="2:16" ht="15" customHeight="1" x14ac:dyDescent="0.25">
      <c r="B11106" s="36" t="str">
        <f>VLOOKUP(Tabela2[[#This Row],[Código]],Tabela4[[Código NBS/LC116]:[Meus serviços]],3,0)</f>
        <v>Não</v>
      </c>
      <c r="C11106" s="30" t="s">
        <v>10628</v>
      </c>
      <c r="D11106" t="s">
        <v>21238</v>
      </c>
      <c r="E11106" t="s">
        <v>11854</v>
      </c>
      <c r="F11106" s="30" t="s">
        <v>10629</v>
      </c>
      <c r="G11106">
        <v>15.45</v>
      </c>
      <c r="H11106">
        <v>13.45</v>
      </c>
      <c r="I11106">
        <v>0</v>
      </c>
      <c r="J11106">
        <v>3.33</v>
      </c>
      <c r="K11106" s="29">
        <v>0.32229999999999998</v>
      </c>
      <c r="L11106" s="13">
        <v>0.13449999999999998</v>
      </c>
      <c r="M11106" s="13">
        <v>0.1545</v>
      </c>
      <c r="N11106" s="13">
        <v>0</v>
      </c>
      <c r="O11106" s="13">
        <v>3.3300000000000003E-2</v>
      </c>
      <c r="P11106" s="11" t="str">
        <f>LEFT(Tabela2[[#This Row],[Código]],3)</f>
        <v>106</v>
      </c>
    </row>
    <row r="11107" spans="2:16" ht="15" customHeight="1" x14ac:dyDescent="0.25">
      <c r="B11107" s="36" t="str">
        <f>VLOOKUP(Tabela2[[#This Row],[Código]],Tabela4[[Código NBS/LC116]:[Meus serviços]],3,0)</f>
        <v>Não</v>
      </c>
      <c r="C11107" s="30" t="s">
        <v>10630</v>
      </c>
      <c r="D11107" t="s">
        <v>21238</v>
      </c>
      <c r="E11107" t="s">
        <v>11854</v>
      </c>
      <c r="F11107" s="30" t="s">
        <v>10631</v>
      </c>
      <c r="G11107">
        <v>15.45</v>
      </c>
      <c r="H11107">
        <v>13.45</v>
      </c>
      <c r="I11107">
        <v>0</v>
      </c>
      <c r="J11107">
        <v>2.4500000000000002</v>
      </c>
      <c r="K11107" s="29">
        <v>0.3135</v>
      </c>
      <c r="L11107" s="13">
        <v>0.13449999999999998</v>
      </c>
      <c r="M11107" s="13">
        <v>0.1545</v>
      </c>
      <c r="N11107" s="13">
        <v>0</v>
      </c>
      <c r="O11107" s="13">
        <v>2.4500000000000001E-2</v>
      </c>
      <c r="P11107" s="11" t="str">
        <f>LEFT(Tabela2[[#This Row],[Código]],3)</f>
        <v>106</v>
      </c>
    </row>
    <row r="11108" spans="2:16" ht="15" customHeight="1" x14ac:dyDescent="0.25">
      <c r="B11108" s="36" t="str">
        <f>VLOOKUP(Tabela2[[#This Row],[Código]],Tabela4[[Código NBS/LC116]:[Meus serviços]],3,0)</f>
        <v>Não</v>
      </c>
      <c r="C11108" s="30" t="s">
        <v>10632</v>
      </c>
      <c r="D11108" t="s">
        <v>21238</v>
      </c>
      <c r="E11108" t="s">
        <v>11854</v>
      </c>
      <c r="F11108" s="30" t="s">
        <v>20949</v>
      </c>
      <c r="G11108">
        <v>15.45</v>
      </c>
      <c r="H11108">
        <v>13.45</v>
      </c>
      <c r="I11108">
        <v>0</v>
      </c>
      <c r="J11108">
        <v>2.4500000000000002</v>
      </c>
      <c r="K11108" s="29">
        <v>0.3135</v>
      </c>
      <c r="L11108" s="13">
        <v>0.13449999999999998</v>
      </c>
      <c r="M11108" s="13">
        <v>0.1545</v>
      </c>
      <c r="N11108" s="13">
        <v>0</v>
      </c>
      <c r="O11108" s="13">
        <v>2.4500000000000001E-2</v>
      </c>
      <c r="P11108" s="11" t="str">
        <f>LEFT(Tabela2[[#This Row],[Código]],3)</f>
        <v>106</v>
      </c>
    </row>
    <row r="11109" spans="2:16" ht="15" customHeight="1" x14ac:dyDescent="0.25">
      <c r="B11109" s="36" t="str">
        <f>VLOOKUP(Tabela2[[#This Row],[Código]],Tabela4[[Código NBS/LC116]:[Meus serviços]],3,0)</f>
        <v>Não</v>
      </c>
      <c r="C11109" s="30" t="s">
        <v>10633</v>
      </c>
      <c r="D11109" t="s">
        <v>21238</v>
      </c>
      <c r="E11109" t="s">
        <v>11854</v>
      </c>
      <c r="F11109" s="30" t="s">
        <v>10634</v>
      </c>
      <c r="G11109">
        <v>15.45</v>
      </c>
      <c r="H11109">
        <v>13.45</v>
      </c>
      <c r="I11109">
        <v>0</v>
      </c>
      <c r="J11109">
        <v>2.4500000000000002</v>
      </c>
      <c r="K11109" s="29">
        <v>0.3135</v>
      </c>
      <c r="L11109" s="13">
        <v>0.13449999999999998</v>
      </c>
      <c r="M11109" s="13">
        <v>0.1545</v>
      </c>
      <c r="N11109" s="13">
        <v>0</v>
      </c>
      <c r="O11109" s="13">
        <v>2.4500000000000001E-2</v>
      </c>
      <c r="P11109" s="11" t="str">
        <f>LEFT(Tabela2[[#This Row],[Código]],3)</f>
        <v>106</v>
      </c>
    </row>
    <row r="11110" spans="2:16" ht="15" customHeight="1" x14ac:dyDescent="0.25">
      <c r="B11110" s="36" t="str">
        <f>VLOOKUP(Tabela2[[#This Row],[Código]],Tabela4[[Código NBS/LC116]:[Meus serviços]],3,0)</f>
        <v>Não</v>
      </c>
      <c r="C11110" s="30" t="s">
        <v>10635</v>
      </c>
      <c r="D11110" t="s">
        <v>21238</v>
      </c>
      <c r="E11110" t="s">
        <v>11854</v>
      </c>
      <c r="F11110" s="30" t="s">
        <v>10636</v>
      </c>
      <c r="G11110">
        <v>15.45</v>
      </c>
      <c r="H11110">
        <v>13.45</v>
      </c>
      <c r="I11110">
        <v>0</v>
      </c>
      <c r="J11110">
        <v>2.4500000000000002</v>
      </c>
      <c r="K11110" s="29">
        <v>0.3135</v>
      </c>
      <c r="L11110" s="13">
        <v>0.13449999999999998</v>
      </c>
      <c r="M11110" s="13">
        <v>0.1545</v>
      </c>
      <c r="N11110" s="13">
        <v>0</v>
      </c>
      <c r="O11110" s="13">
        <v>2.4500000000000001E-2</v>
      </c>
      <c r="P11110" s="11" t="str">
        <f>LEFT(Tabela2[[#This Row],[Código]],3)</f>
        <v>106</v>
      </c>
    </row>
    <row r="11111" spans="2:16" ht="15" customHeight="1" x14ac:dyDescent="0.25">
      <c r="B11111" s="36" t="str">
        <f>VLOOKUP(Tabela2[[#This Row],[Código]],Tabela4[[Código NBS/LC116]:[Meus serviços]],3,0)</f>
        <v>Não</v>
      </c>
      <c r="C11111" s="30" t="s">
        <v>10637</v>
      </c>
      <c r="D11111" t="s">
        <v>21238</v>
      </c>
      <c r="E11111" t="s">
        <v>11854</v>
      </c>
      <c r="F11111" s="30" t="s">
        <v>10638</v>
      </c>
      <c r="G11111">
        <v>15.45</v>
      </c>
      <c r="H11111">
        <v>13.45</v>
      </c>
      <c r="I11111">
        <v>0</v>
      </c>
      <c r="J11111">
        <v>2.4500000000000002</v>
      </c>
      <c r="K11111" s="29">
        <v>0.3135</v>
      </c>
      <c r="L11111" s="13">
        <v>0.13449999999999998</v>
      </c>
      <c r="M11111" s="13">
        <v>0.1545</v>
      </c>
      <c r="N11111" s="13">
        <v>0</v>
      </c>
      <c r="O11111" s="13">
        <v>2.4500000000000001E-2</v>
      </c>
      <c r="P11111" s="11" t="str">
        <f>LEFT(Tabela2[[#This Row],[Código]],3)</f>
        <v>106</v>
      </c>
    </row>
    <row r="11112" spans="2:16" ht="15" customHeight="1" x14ac:dyDescent="0.25">
      <c r="B11112" s="36" t="str">
        <f>VLOOKUP(Tabela2[[#This Row],[Código]],Tabela4[[Código NBS/LC116]:[Meus serviços]],3,0)</f>
        <v>Não</v>
      </c>
      <c r="C11112" s="30" t="s">
        <v>10639</v>
      </c>
      <c r="D11112" t="s">
        <v>21238</v>
      </c>
      <c r="E11112" t="s">
        <v>11854</v>
      </c>
      <c r="F11112" s="30" t="s">
        <v>10640</v>
      </c>
      <c r="G11112">
        <v>15.45</v>
      </c>
      <c r="H11112">
        <v>13.45</v>
      </c>
      <c r="I11112">
        <v>0</v>
      </c>
      <c r="J11112">
        <v>2.4500000000000002</v>
      </c>
      <c r="K11112" s="29">
        <v>0.3135</v>
      </c>
      <c r="L11112" s="13">
        <v>0.13449999999999998</v>
      </c>
      <c r="M11112" s="13">
        <v>0.1545</v>
      </c>
      <c r="N11112" s="13">
        <v>0</v>
      </c>
      <c r="O11112" s="13">
        <v>2.4500000000000001E-2</v>
      </c>
      <c r="P11112" s="11" t="str">
        <f>LEFT(Tabela2[[#This Row],[Código]],3)</f>
        <v>106</v>
      </c>
    </row>
    <row r="11113" spans="2:16" ht="15" customHeight="1" x14ac:dyDescent="0.25">
      <c r="B11113" s="36" t="str">
        <f>VLOOKUP(Tabela2[[#This Row],[Código]],Tabela4[[Código NBS/LC116]:[Meus serviços]],3,0)</f>
        <v>Não</v>
      </c>
      <c r="C11113" s="30" t="s">
        <v>10641</v>
      </c>
      <c r="D11113" t="s">
        <v>21238</v>
      </c>
      <c r="E11113" t="s">
        <v>11854</v>
      </c>
      <c r="F11113" s="30" t="s">
        <v>10642</v>
      </c>
      <c r="G11113">
        <v>15.45</v>
      </c>
      <c r="H11113">
        <v>13.45</v>
      </c>
      <c r="I11113">
        <v>0</v>
      </c>
      <c r="J11113">
        <v>2.4500000000000002</v>
      </c>
      <c r="K11113" s="29">
        <v>0.3135</v>
      </c>
      <c r="L11113" s="13">
        <v>0.13449999999999998</v>
      </c>
      <c r="M11113" s="13">
        <v>0.1545</v>
      </c>
      <c r="N11113" s="13">
        <v>0</v>
      </c>
      <c r="O11113" s="13">
        <v>2.4500000000000001E-2</v>
      </c>
      <c r="P11113" s="11" t="str">
        <f>LEFT(Tabela2[[#This Row],[Código]],3)</f>
        <v>106</v>
      </c>
    </row>
    <row r="11114" spans="2:16" ht="15" customHeight="1" x14ac:dyDescent="0.25">
      <c r="B11114" s="36" t="str">
        <f>VLOOKUP(Tabela2[[#This Row],[Código]],Tabela4[[Código NBS/LC116]:[Meus serviços]],3,0)</f>
        <v>Não</v>
      </c>
      <c r="C11114" s="30" t="s">
        <v>10643</v>
      </c>
      <c r="D11114" t="s">
        <v>21238</v>
      </c>
      <c r="E11114" t="s">
        <v>11854</v>
      </c>
      <c r="F11114" s="30" t="s">
        <v>10644</v>
      </c>
      <c r="G11114">
        <v>15.45</v>
      </c>
      <c r="H11114">
        <v>13.45</v>
      </c>
      <c r="I11114">
        <v>0</v>
      </c>
      <c r="J11114">
        <v>2.4500000000000002</v>
      </c>
      <c r="K11114" s="29">
        <v>0.3135</v>
      </c>
      <c r="L11114" s="13">
        <v>0.13449999999999998</v>
      </c>
      <c r="M11114" s="13">
        <v>0.1545</v>
      </c>
      <c r="N11114" s="13">
        <v>0</v>
      </c>
      <c r="O11114" s="13">
        <v>2.4500000000000001E-2</v>
      </c>
      <c r="P11114" s="11" t="str">
        <f>LEFT(Tabela2[[#This Row],[Código]],3)</f>
        <v>106</v>
      </c>
    </row>
    <row r="11115" spans="2:16" ht="15" customHeight="1" x14ac:dyDescent="0.25">
      <c r="B11115" s="36" t="str">
        <f>VLOOKUP(Tabela2[[#This Row],[Código]],Tabela4[[Código NBS/LC116]:[Meus serviços]],3,0)</f>
        <v>Não</v>
      </c>
      <c r="C11115" s="30" t="s">
        <v>10645</v>
      </c>
      <c r="D11115" t="s">
        <v>21238</v>
      </c>
      <c r="E11115" t="s">
        <v>11854</v>
      </c>
      <c r="F11115" s="30" t="s">
        <v>10646</v>
      </c>
      <c r="G11115">
        <v>15.45</v>
      </c>
      <c r="H11115">
        <v>13.45</v>
      </c>
      <c r="I11115">
        <v>0</v>
      </c>
      <c r="J11115">
        <v>2.4500000000000002</v>
      </c>
      <c r="K11115" s="29">
        <v>0.3135</v>
      </c>
      <c r="L11115" s="13">
        <v>0.13449999999999998</v>
      </c>
      <c r="M11115" s="13">
        <v>0.1545</v>
      </c>
      <c r="N11115" s="13">
        <v>0</v>
      </c>
      <c r="O11115" s="13">
        <v>2.4500000000000001E-2</v>
      </c>
      <c r="P11115" s="11" t="str">
        <f>LEFT(Tabela2[[#This Row],[Código]],3)</f>
        <v>106</v>
      </c>
    </row>
    <row r="11116" spans="2:16" ht="15" customHeight="1" x14ac:dyDescent="0.25">
      <c r="B11116" s="36" t="str">
        <f>VLOOKUP(Tabela2[[#This Row],[Código]],Tabela4[[Código NBS/LC116]:[Meus serviços]],3,0)</f>
        <v>Não</v>
      </c>
      <c r="C11116" s="30" t="s">
        <v>10647</v>
      </c>
      <c r="D11116" t="s">
        <v>21238</v>
      </c>
      <c r="E11116" t="s">
        <v>11854</v>
      </c>
      <c r="F11116" s="30" t="s">
        <v>10648</v>
      </c>
      <c r="G11116">
        <v>15.45</v>
      </c>
      <c r="H11116">
        <v>13.45</v>
      </c>
      <c r="I11116">
        <v>0</v>
      </c>
      <c r="J11116">
        <v>2.4500000000000002</v>
      </c>
      <c r="K11116" s="29">
        <v>0.3135</v>
      </c>
      <c r="L11116" s="13">
        <v>0.13449999999999998</v>
      </c>
      <c r="M11116" s="13">
        <v>0.1545</v>
      </c>
      <c r="N11116" s="13">
        <v>0</v>
      </c>
      <c r="O11116" s="13">
        <v>2.4500000000000001E-2</v>
      </c>
      <c r="P11116" s="11" t="str">
        <f>LEFT(Tabela2[[#This Row],[Código]],3)</f>
        <v>106</v>
      </c>
    </row>
    <row r="11117" spans="2:16" ht="15" customHeight="1" x14ac:dyDescent="0.25">
      <c r="B11117" s="36" t="str">
        <f>VLOOKUP(Tabela2[[#This Row],[Código]],Tabela4[[Código NBS/LC116]:[Meus serviços]],3,0)</f>
        <v>Não</v>
      </c>
      <c r="C11117" s="30" t="s">
        <v>10649</v>
      </c>
      <c r="D11117" t="s">
        <v>21238</v>
      </c>
      <c r="E11117" t="s">
        <v>11854</v>
      </c>
      <c r="F11117" s="30" t="s">
        <v>10650</v>
      </c>
      <c r="G11117">
        <v>15.45</v>
      </c>
      <c r="H11117">
        <v>13.45</v>
      </c>
      <c r="I11117">
        <v>0</v>
      </c>
      <c r="J11117">
        <v>2.4500000000000002</v>
      </c>
      <c r="K11117" s="29">
        <v>0.3135</v>
      </c>
      <c r="L11117" s="13">
        <v>0.13449999999999998</v>
      </c>
      <c r="M11117" s="13">
        <v>0.1545</v>
      </c>
      <c r="N11117" s="13">
        <v>0</v>
      </c>
      <c r="O11117" s="13">
        <v>2.4500000000000001E-2</v>
      </c>
      <c r="P11117" s="11" t="str">
        <f>LEFT(Tabela2[[#This Row],[Código]],3)</f>
        <v>106</v>
      </c>
    </row>
    <row r="11118" spans="2:16" ht="15" customHeight="1" x14ac:dyDescent="0.25">
      <c r="B11118" s="36" t="str">
        <f>VLOOKUP(Tabela2[[#This Row],[Código]],Tabela4[[Código NBS/LC116]:[Meus serviços]],3,0)</f>
        <v>Não</v>
      </c>
      <c r="C11118" s="30" t="s">
        <v>10651</v>
      </c>
      <c r="D11118" t="s">
        <v>21238</v>
      </c>
      <c r="E11118" t="s">
        <v>11854</v>
      </c>
      <c r="F11118" s="30" t="s">
        <v>10652</v>
      </c>
      <c r="G11118">
        <v>15.45</v>
      </c>
      <c r="H11118">
        <v>13.45</v>
      </c>
      <c r="I11118">
        <v>0</v>
      </c>
      <c r="J11118">
        <v>2.4500000000000002</v>
      </c>
      <c r="K11118" s="29">
        <v>0.3135</v>
      </c>
      <c r="L11118" s="13">
        <v>0.13449999999999998</v>
      </c>
      <c r="M11118" s="13">
        <v>0.1545</v>
      </c>
      <c r="N11118" s="13">
        <v>0</v>
      </c>
      <c r="O11118" s="13">
        <v>2.4500000000000001E-2</v>
      </c>
      <c r="P11118" s="11" t="str">
        <f>LEFT(Tabela2[[#This Row],[Código]],3)</f>
        <v>106</v>
      </c>
    </row>
    <row r="11119" spans="2:16" ht="15" customHeight="1" x14ac:dyDescent="0.25">
      <c r="B11119" s="36" t="str">
        <f>VLOOKUP(Tabela2[[#This Row],[Código]],Tabela4[[Código NBS/LC116]:[Meus serviços]],3,0)</f>
        <v>Não</v>
      </c>
      <c r="C11119" s="30" t="s">
        <v>10653</v>
      </c>
      <c r="D11119" t="s">
        <v>21238</v>
      </c>
      <c r="E11119" t="s">
        <v>11854</v>
      </c>
      <c r="F11119" s="30" t="s">
        <v>10654</v>
      </c>
      <c r="G11119">
        <v>15.45</v>
      </c>
      <c r="H11119">
        <v>13.45</v>
      </c>
      <c r="I11119">
        <v>0</v>
      </c>
      <c r="J11119">
        <v>3.62</v>
      </c>
      <c r="K11119" s="29">
        <v>0.32519999999999999</v>
      </c>
      <c r="L11119" s="13">
        <v>0.13449999999999998</v>
      </c>
      <c r="M11119" s="13">
        <v>0.1545</v>
      </c>
      <c r="N11119" s="13">
        <v>0</v>
      </c>
      <c r="O11119" s="13">
        <v>3.6200000000000003E-2</v>
      </c>
      <c r="P11119" s="11" t="str">
        <f>LEFT(Tabela2[[#This Row],[Código]],3)</f>
        <v>106</v>
      </c>
    </row>
    <row r="11120" spans="2:16" ht="15" customHeight="1" x14ac:dyDescent="0.25">
      <c r="B11120" s="36" t="str">
        <f>VLOOKUP(Tabela2[[#This Row],[Código]],Tabela4[[Código NBS/LC116]:[Meus serviços]],3,0)</f>
        <v>Não</v>
      </c>
      <c r="C11120" s="30" t="s">
        <v>10655</v>
      </c>
      <c r="D11120" t="s">
        <v>21238</v>
      </c>
      <c r="E11120" t="s">
        <v>11854</v>
      </c>
      <c r="F11120" s="30" t="s">
        <v>20950</v>
      </c>
      <c r="G11120">
        <v>15.45</v>
      </c>
      <c r="H11120">
        <v>13.45</v>
      </c>
      <c r="I11120">
        <v>0</v>
      </c>
      <c r="J11120">
        <v>3.31</v>
      </c>
      <c r="K11120" s="29">
        <v>0.3221</v>
      </c>
      <c r="L11120" s="13">
        <v>0.13449999999999998</v>
      </c>
      <c r="M11120" s="13">
        <v>0.1545</v>
      </c>
      <c r="N11120" s="13">
        <v>0</v>
      </c>
      <c r="O11120" s="13">
        <v>3.3099999999999997E-2</v>
      </c>
      <c r="P11120" s="11" t="str">
        <f>LEFT(Tabela2[[#This Row],[Código]],3)</f>
        <v>106</v>
      </c>
    </row>
    <row r="11121" spans="2:16" ht="15" customHeight="1" x14ac:dyDescent="0.25">
      <c r="B11121" s="36" t="str">
        <f>VLOOKUP(Tabela2[[#This Row],[Código]],Tabela4[[Código NBS/LC116]:[Meus serviços]],3,0)</f>
        <v>Não</v>
      </c>
      <c r="C11121" s="30" t="s">
        <v>10656</v>
      </c>
      <c r="D11121" t="s">
        <v>21238</v>
      </c>
      <c r="E11121" t="s">
        <v>11854</v>
      </c>
      <c r="F11121" s="30" t="s">
        <v>10657</v>
      </c>
      <c r="G11121">
        <v>15.45</v>
      </c>
      <c r="H11121">
        <v>13.45</v>
      </c>
      <c r="I11121">
        <v>0</v>
      </c>
      <c r="J11121">
        <v>2.4500000000000002</v>
      </c>
      <c r="K11121" s="29">
        <v>0.3135</v>
      </c>
      <c r="L11121" s="13">
        <v>0.13449999999999998</v>
      </c>
      <c r="M11121" s="13">
        <v>0.1545</v>
      </c>
      <c r="N11121" s="13">
        <v>0</v>
      </c>
      <c r="O11121" s="13">
        <v>2.4500000000000001E-2</v>
      </c>
      <c r="P11121" s="11" t="str">
        <f>LEFT(Tabela2[[#This Row],[Código]],3)</f>
        <v>106</v>
      </c>
    </row>
    <row r="11122" spans="2:16" ht="15" customHeight="1" x14ac:dyDescent="0.25">
      <c r="B11122" s="36" t="str">
        <f>VLOOKUP(Tabela2[[#This Row],[Código]],Tabela4[[Código NBS/LC116]:[Meus serviços]],3,0)</f>
        <v>Não</v>
      </c>
      <c r="C11122" s="30" t="s">
        <v>10658</v>
      </c>
      <c r="D11122" t="s">
        <v>21238</v>
      </c>
      <c r="E11122" t="s">
        <v>11854</v>
      </c>
      <c r="F11122" s="30" t="s">
        <v>10659</v>
      </c>
      <c r="G11122">
        <v>15.45</v>
      </c>
      <c r="H11122">
        <v>13.45</v>
      </c>
      <c r="I11122">
        <v>0</v>
      </c>
      <c r="J11122">
        <v>3.23</v>
      </c>
      <c r="K11122" s="29">
        <v>0.32129999999999997</v>
      </c>
      <c r="L11122" s="13">
        <v>0.13449999999999998</v>
      </c>
      <c r="M11122" s="13">
        <v>0.1545</v>
      </c>
      <c r="N11122" s="13">
        <v>0</v>
      </c>
      <c r="O11122" s="13">
        <v>3.2300000000000002E-2</v>
      </c>
      <c r="P11122" s="11" t="str">
        <f>LEFT(Tabela2[[#This Row],[Código]],3)</f>
        <v>106</v>
      </c>
    </row>
    <row r="11123" spans="2:16" ht="15" customHeight="1" x14ac:dyDescent="0.25">
      <c r="B11123" s="36" t="str">
        <f>VLOOKUP(Tabela2[[#This Row],[Código]],Tabela4[[Código NBS/LC116]:[Meus serviços]],3,0)</f>
        <v>Não</v>
      </c>
      <c r="C11123" s="30" t="s">
        <v>10660</v>
      </c>
      <c r="D11123" t="s">
        <v>21238</v>
      </c>
      <c r="E11123" t="s">
        <v>11854</v>
      </c>
      <c r="F11123" s="30" t="s">
        <v>10661</v>
      </c>
      <c r="G11123">
        <v>15.45</v>
      </c>
      <c r="H11123">
        <v>13.45</v>
      </c>
      <c r="I11123">
        <v>0</v>
      </c>
      <c r="J11123">
        <v>2.4500000000000002</v>
      </c>
      <c r="K11123" s="29">
        <v>0.3135</v>
      </c>
      <c r="L11123" s="13">
        <v>0.13449999999999998</v>
      </c>
      <c r="M11123" s="13">
        <v>0.1545</v>
      </c>
      <c r="N11123" s="13">
        <v>0</v>
      </c>
      <c r="O11123" s="13">
        <v>2.4500000000000001E-2</v>
      </c>
      <c r="P11123" s="11" t="str">
        <f>LEFT(Tabela2[[#This Row],[Código]],3)</f>
        <v>106</v>
      </c>
    </row>
    <row r="11124" spans="2:16" ht="15" customHeight="1" x14ac:dyDescent="0.25">
      <c r="B11124" s="36" t="str">
        <f>VLOOKUP(Tabela2[[#This Row],[Código]],Tabela4[[Código NBS/LC116]:[Meus serviços]],3,0)</f>
        <v>Não</v>
      </c>
      <c r="C11124" s="30" t="s">
        <v>10662</v>
      </c>
      <c r="D11124" t="s">
        <v>21238</v>
      </c>
      <c r="E11124" t="s">
        <v>11854</v>
      </c>
      <c r="F11124" s="30" t="s">
        <v>20951</v>
      </c>
      <c r="G11124">
        <v>15.45</v>
      </c>
      <c r="H11124">
        <v>13.45</v>
      </c>
      <c r="I11124">
        <v>0</v>
      </c>
      <c r="J11124">
        <v>2.4500000000000002</v>
      </c>
      <c r="K11124" s="29">
        <v>0.3135</v>
      </c>
      <c r="L11124" s="13">
        <v>0.13449999999999998</v>
      </c>
      <c r="M11124" s="13">
        <v>0.1545</v>
      </c>
      <c r="N11124" s="13">
        <v>0</v>
      </c>
      <c r="O11124" s="13">
        <v>2.4500000000000001E-2</v>
      </c>
      <c r="P11124" s="11" t="str">
        <f>LEFT(Tabela2[[#This Row],[Código]],3)</f>
        <v>106</v>
      </c>
    </row>
    <row r="11125" spans="2:16" ht="15" customHeight="1" x14ac:dyDescent="0.25">
      <c r="B11125" s="36" t="str">
        <f>VLOOKUP(Tabela2[[#This Row],[Código]],Tabela4[[Código NBS/LC116]:[Meus serviços]],3,0)</f>
        <v>Não</v>
      </c>
      <c r="C11125" s="30" t="s">
        <v>10663</v>
      </c>
      <c r="D11125" t="s">
        <v>21238</v>
      </c>
      <c r="E11125" t="s">
        <v>11854</v>
      </c>
      <c r="F11125" s="30" t="s">
        <v>20952</v>
      </c>
      <c r="G11125">
        <v>15.45</v>
      </c>
      <c r="H11125">
        <v>13.45</v>
      </c>
      <c r="I11125">
        <v>0</v>
      </c>
      <c r="J11125">
        <v>2.4500000000000002</v>
      </c>
      <c r="K11125" s="29">
        <v>0.3135</v>
      </c>
      <c r="L11125" s="13">
        <v>0.13449999999999998</v>
      </c>
      <c r="M11125" s="13">
        <v>0.1545</v>
      </c>
      <c r="N11125" s="13">
        <v>0</v>
      </c>
      <c r="O11125" s="13">
        <v>2.4500000000000001E-2</v>
      </c>
      <c r="P11125" s="11" t="str">
        <f>LEFT(Tabela2[[#This Row],[Código]],3)</f>
        <v>106</v>
      </c>
    </row>
    <row r="11126" spans="2:16" ht="15" customHeight="1" x14ac:dyDescent="0.25">
      <c r="B11126" s="36" t="str">
        <f>VLOOKUP(Tabela2[[#This Row],[Código]],Tabela4[[Código NBS/LC116]:[Meus serviços]],3,0)</f>
        <v>Não</v>
      </c>
      <c r="C11126" s="30" t="s">
        <v>10664</v>
      </c>
      <c r="D11126" t="s">
        <v>21238</v>
      </c>
      <c r="E11126" t="s">
        <v>11854</v>
      </c>
      <c r="F11126" s="30" t="s">
        <v>10665</v>
      </c>
      <c r="G11126">
        <v>15.45</v>
      </c>
      <c r="H11126">
        <v>13.45</v>
      </c>
      <c r="I11126">
        <v>0</v>
      </c>
      <c r="J11126">
        <v>3.23</v>
      </c>
      <c r="K11126" s="29">
        <v>0.32129999999999997</v>
      </c>
      <c r="L11126" s="13">
        <v>0.13449999999999998</v>
      </c>
      <c r="M11126" s="13">
        <v>0.1545</v>
      </c>
      <c r="N11126" s="13">
        <v>0</v>
      </c>
      <c r="O11126" s="13">
        <v>3.2300000000000002E-2</v>
      </c>
      <c r="P11126" s="11" t="str">
        <f>LEFT(Tabela2[[#This Row],[Código]],3)</f>
        <v>106</v>
      </c>
    </row>
    <row r="11127" spans="2:16" ht="15" customHeight="1" x14ac:dyDescent="0.25">
      <c r="B11127" s="36" t="str">
        <f>VLOOKUP(Tabela2[[#This Row],[Código]],Tabela4[[Código NBS/LC116]:[Meus serviços]],3,0)</f>
        <v>Não</v>
      </c>
      <c r="C11127" s="30" t="s">
        <v>10666</v>
      </c>
      <c r="D11127" t="s">
        <v>21238</v>
      </c>
      <c r="E11127" t="s">
        <v>11854</v>
      </c>
      <c r="F11127" s="30" t="s">
        <v>10667</v>
      </c>
      <c r="G11127">
        <v>15.45</v>
      </c>
      <c r="H11127">
        <v>13.45</v>
      </c>
      <c r="I11127">
        <v>0</v>
      </c>
      <c r="J11127">
        <v>2.4500000000000002</v>
      </c>
      <c r="K11127" s="29">
        <v>0.3135</v>
      </c>
      <c r="L11127" s="13">
        <v>0.13449999999999998</v>
      </c>
      <c r="M11127" s="13">
        <v>0.1545</v>
      </c>
      <c r="N11127" s="13">
        <v>0</v>
      </c>
      <c r="O11127" s="13">
        <v>2.4500000000000001E-2</v>
      </c>
      <c r="P11127" s="11" t="str">
        <f>LEFT(Tabela2[[#This Row],[Código]],3)</f>
        <v>106</v>
      </c>
    </row>
    <row r="11128" spans="2:16" ht="15" customHeight="1" x14ac:dyDescent="0.25">
      <c r="B11128" s="36" t="str">
        <f>VLOOKUP(Tabela2[[#This Row],[Código]],Tabela4[[Código NBS/LC116]:[Meus serviços]],3,0)</f>
        <v>Não</v>
      </c>
      <c r="C11128" s="30" t="s">
        <v>10668</v>
      </c>
      <c r="D11128" t="s">
        <v>21238</v>
      </c>
      <c r="E11128" t="s">
        <v>11854</v>
      </c>
      <c r="F11128" s="30" t="s">
        <v>10669</v>
      </c>
      <c r="G11128">
        <v>15.45</v>
      </c>
      <c r="H11128">
        <v>13.45</v>
      </c>
      <c r="I11128">
        <v>0</v>
      </c>
      <c r="J11128">
        <v>2.4500000000000002</v>
      </c>
      <c r="K11128" s="29">
        <v>0.3135</v>
      </c>
      <c r="L11128" s="13">
        <v>0.13449999999999998</v>
      </c>
      <c r="M11128" s="13">
        <v>0.1545</v>
      </c>
      <c r="N11128" s="13">
        <v>0</v>
      </c>
      <c r="O11128" s="13">
        <v>2.4500000000000001E-2</v>
      </c>
      <c r="P11128" s="11" t="str">
        <f>LEFT(Tabela2[[#This Row],[Código]],3)</f>
        <v>106</v>
      </c>
    </row>
    <row r="11129" spans="2:16" ht="15" customHeight="1" x14ac:dyDescent="0.25">
      <c r="B11129" s="36" t="str">
        <f>VLOOKUP(Tabela2[[#This Row],[Código]],Tabela4[[Código NBS/LC116]:[Meus serviços]],3,0)</f>
        <v>Não</v>
      </c>
      <c r="C11129" s="30" t="s">
        <v>10670</v>
      </c>
      <c r="D11129" t="s">
        <v>21238</v>
      </c>
      <c r="E11129" t="s">
        <v>11854</v>
      </c>
      <c r="F11129" s="30" t="s">
        <v>10671</v>
      </c>
      <c r="G11129">
        <v>15.45</v>
      </c>
      <c r="H11129">
        <v>13.45</v>
      </c>
      <c r="I11129">
        <v>0</v>
      </c>
      <c r="J11129">
        <v>3.61</v>
      </c>
      <c r="K11129" s="29">
        <v>0.3251</v>
      </c>
      <c r="L11129" s="13">
        <v>0.13449999999999998</v>
      </c>
      <c r="M11129" s="13">
        <v>0.1545</v>
      </c>
      <c r="N11129" s="13">
        <v>0</v>
      </c>
      <c r="O11129" s="13">
        <v>3.61E-2</v>
      </c>
      <c r="P11129" s="11" t="str">
        <f>LEFT(Tabela2[[#This Row],[Código]],3)</f>
        <v>106</v>
      </c>
    </row>
    <row r="11130" spans="2:16" ht="15" customHeight="1" x14ac:dyDescent="0.25">
      <c r="B11130" s="36" t="str">
        <f>VLOOKUP(Tabela2[[#This Row],[Código]],Tabela4[[Código NBS/LC116]:[Meus serviços]],3,0)</f>
        <v>Não</v>
      </c>
      <c r="C11130" s="30" t="s">
        <v>10672</v>
      </c>
      <c r="D11130" t="s">
        <v>21238</v>
      </c>
      <c r="E11130" t="s">
        <v>11854</v>
      </c>
      <c r="F11130" s="30" t="s">
        <v>10673</v>
      </c>
      <c r="G11130">
        <v>15.45</v>
      </c>
      <c r="H11130">
        <v>13.45</v>
      </c>
      <c r="I11130">
        <v>0</v>
      </c>
      <c r="J11130">
        <v>2.4500000000000002</v>
      </c>
      <c r="K11130" s="29">
        <v>0.3135</v>
      </c>
      <c r="L11130" s="13">
        <v>0.13449999999999998</v>
      </c>
      <c r="M11130" s="13">
        <v>0.1545</v>
      </c>
      <c r="N11130" s="13">
        <v>0</v>
      </c>
      <c r="O11130" s="13">
        <v>2.4500000000000001E-2</v>
      </c>
      <c r="P11130" s="11" t="str">
        <f>LEFT(Tabela2[[#This Row],[Código]],3)</f>
        <v>106</v>
      </c>
    </row>
    <row r="11131" spans="2:16" ht="15" customHeight="1" x14ac:dyDescent="0.25">
      <c r="B11131" s="36" t="str">
        <f>VLOOKUP(Tabela2[[#This Row],[Código]],Tabela4[[Código NBS/LC116]:[Meus serviços]],3,0)</f>
        <v>Não</v>
      </c>
      <c r="C11131" s="30" t="s">
        <v>11822</v>
      </c>
      <c r="D11131" t="s">
        <v>21238</v>
      </c>
      <c r="E11131" t="s">
        <v>11854</v>
      </c>
      <c r="F11131" s="30" t="s">
        <v>20953</v>
      </c>
      <c r="G11131">
        <v>15.45</v>
      </c>
      <c r="H11131">
        <v>13.45</v>
      </c>
      <c r="I11131">
        <v>0</v>
      </c>
      <c r="J11131">
        <v>5</v>
      </c>
      <c r="K11131" s="29">
        <v>0.33899999999999997</v>
      </c>
      <c r="L11131" s="13">
        <v>0.13449999999999998</v>
      </c>
      <c r="M11131" s="13">
        <v>0.1545</v>
      </c>
      <c r="N11131" s="13">
        <v>0</v>
      </c>
      <c r="O11131" s="13">
        <v>0.05</v>
      </c>
      <c r="P11131" s="11" t="str">
        <f>LEFT(Tabela2[[#This Row],[Código]],3)</f>
        <v>106</v>
      </c>
    </row>
    <row r="11132" spans="2:16" ht="15" customHeight="1" x14ac:dyDescent="0.25">
      <c r="B11132" s="36" t="str">
        <f>VLOOKUP(Tabela2[[#This Row],[Código]],Tabela4[[Código NBS/LC116]:[Meus serviços]],3,0)</f>
        <v>Não</v>
      </c>
      <c r="C11132" s="30" t="s">
        <v>10674</v>
      </c>
      <c r="D11132" t="s">
        <v>21238</v>
      </c>
      <c r="E11132" t="s">
        <v>11854</v>
      </c>
      <c r="F11132" s="30" t="s">
        <v>20954</v>
      </c>
      <c r="G11132">
        <v>15.45</v>
      </c>
      <c r="H11132">
        <v>13.45</v>
      </c>
      <c r="I11132">
        <v>0</v>
      </c>
      <c r="J11132">
        <v>2.4500000000000002</v>
      </c>
      <c r="K11132" s="29">
        <v>0.3135</v>
      </c>
      <c r="L11132" s="13">
        <v>0.13449999999999998</v>
      </c>
      <c r="M11132" s="13">
        <v>0.1545</v>
      </c>
      <c r="N11132" s="13">
        <v>0</v>
      </c>
      <c r="O11132" s="13">
        <v>2.4500000000000001E-2</v>
      </c>
      <c r="P11132" s="11" t="str">
        <f>LEFT(Tabela2[[#This Row],[Código]],3)</f>
        <v>106</v>
      </c>
    </row>
    <row r="11133" spans="2:16" ht="15" customHeight="1" x14ac:dyDescent="0.25">
      <c r="B11133" s="36" t="str">
        <f>VLOOKUP(Tabela2[[#This Row],[Código]],Tabela4[[Código NBS/LC116]:[Meus serviços]],3,0)</f>
        <v>Não</v>
      </c>
      <c r="C11133" s="30" t="s">
        <v>10675</v>
      </c>
      <c r="D11133" t="s">
        <v>21238</v>
      </c>
      <c r="E11133" t="s">
        <v>11854</v>
      </c>
      <c r="F11133" s="30" t="s">
        <v>10676</v>
      </c>
      <c r="G11133">
        <v>15.45</v>
      </c>
      <c r="H11133">
        <v>13.45</v>
      </c>
      <c r="I11133">
        <v>0</v>
      </c>
      <c r="J11133">
        <v>2.4500000000000002</v>
      </c>
      <c r="K11133" s="29">
        <v>0.3135</v>
      </c>
      <c r="L11133" s="13">
        <v>0.13449999999999998</v>
      </c>
      <c r="M11133" s="13">
        <v>0.1545</v>
      </c>
      <c r="N11133" s="13">
        <v>0</v>
      </c>
      <c r="O11133" s="13">
        <v>2.4500000000000001E-2</v>
      </c>
      <c r="P11133" s="11" t="str">
        <f>LEFT(Tabela2[[#This Row],[Código]],3)</f>
        <v>106</v>
      </c>
    </row>
    <row r="11134" spans="2:16" ht="15" customHeight="1" x14ac:dyDescent="0.25">
      <c r="B11134" s="36" t="str">
        <f>VLOOKUP(Tabela2[[#This Row],[Código]],Tabela4[[Código NBS/LC116]:[Meus serviços]],3,0)</f>
        <v>Não</v>
      </c>
      <c r="C11134" s="30" t="s">
        <v>10677</v>
      </c>
      <c r="D11134" t="s">
        <v>21238</v>
      </c>
      <c r="E11134" t="s">
        <v>11854</v>
      </c>
      <c r="F11134" s="30" t="s">
        <v>10678</v>
      </c>
      <c r="G11134">
        <v>15.45</v>
      </c>
      <c r="H11134">
        <v>13.45</v>
      </c>
      <c r="I11134">
        <v>0</v>
      </c>
      <c r="J11134">
        <v>2.4500000000000002</v>
      </c>
      <c r="K11134" s="29">
        <v>0.3135</v>
      </c>
      <c r="L11134" s="13">
        <v>0.13449999999999998</v>
      </c>
      <c r="M11134" s="13">
        <v>0.1545</v>
      </c>
      <c r="N11134" s="13">
        <v>0</v>
      </c>
      <c r="O11134" s="13">
        <v>2.4500000000000001E-2</v>
      </c>
      <c r="P11134" s="11" t="str">
        <f>LEFT(Tabela2[[#This Row],[Código]],3)</f>
        <v>106</v>
      </c>
    </row>
    <row r="11135" spans="2:16" ht="15" customHeight="1" x14ac:dyDescent="0.25">
      <c r="B11135" s="36" t="str">
        <f>VLOOKUP(Tabela2[[#This Row],[Código]],Tabela4[[Código NBS/LC116]:[Meus serviços]],3,0)</f>
        <v>Não</v>
      </c>
      <c r="C11135" s="30" t="s">
        <v>10679</v>
      </c>
      <c r="D11135" t="s">
        <v>21238</v>
      </c>
      <c r="E11135" t="s">
        <v>11854</v>
      </c>
      <c r="F11135" s="30" t="s">
        <v>10680</v>
      </c>
      <c r="G11135">
        <v>15.45</v>
      </c>
      <c r="H11135">
        <v>13.45</v>
      </c>
      <c r="I11135">
        <v>0</v>
      </c>
      <c r="J11135">
        <v>2.4500000000000002</v>
      </c>
      <c r="K11135" s="29">
        <v>0.3135</v>
      </c>
      <c r="L11135" s="13">
        <v>0.13449999999999998</v>
      </c>
      <c r="M11135" s="13">
        <v>0.1545</v>
      </c>
      <c r="N11135" s="13">
        <v>0</v>
      </c>
      <c r="O11135" s="13">
        <v>2.4500000000000001E-2</v>
      </c>
      <c r="P11135" s="11" t="str">
        <f>LEFT(Tabela2[[#This Row],[Código]],3)</f>
        <v>106</v>
      </c>
    </row>
    <row r="11136" spans="2:16" ht="15" customHeight="1" x14ac:dyDescent="0.25">
      <c r="B11136" s="36" t="str">
        <f>VLOOKUP(Tabela2[[#This Row],[Código]],Tabela4[[Código NBS/LC116]:[Meus serviços]],3,0)</f>
        <v>Não</v>
      </c>
      <c r="C11136" s="30" t="s">
        <v>10681</v>
      </c>
      <c r="D11136" t="s">
        <v>21238</v>
      </c>
      <c r="E11136" t="s">
        <v>11854</v>
      </c>
      <c r="F11136" s="30" t="s">
        <v>10682</v>
      </c>
      <c r="G11136">
        <v>15.45</v>
      </c>
      <c r="H11136">
        <v>13.45</v>
      </c>
      <c r="I11136">
        <v>0</v>
      </c>
      <c r="J11136">
        <v>2.4500000000000002</v>
      </c>
      <c r="K11136" s="29">
        <v>0.3135</v>
      </c>
      <c r="L11136" s="13">
        <v>0.13449999999999998</v>
      </c>
      <c r="M11136" s="13">
        <v>0.1545</v>
      </c>
      <c r="N11136" s="13">
        <v>0</v>
      </c>
      <c r="O11136" s="13">
        <v>2.4500000000000001E-2</v>
      </c>
      <c r="P11136" s="11" t="str">
        <f>LEFT(Tabela2[[#This Row],[Código]],3)</f>
        <v>106</v>
      </c>
    </row>
    <row r="11137" spans="2:16" ht="15" customHeight="1" x14ac:dyDescent="0.25">
      <c r="B11137" s="36" t="str">
        <f>VLOOKUP(Tabela2[[#This Row],[Código]],Tabela4[[Código NBS/LC116]:[Meus serviços]],3,0)</f>
        <v>Não</v>
      </c>
      <c r="C11137" s="30" t="s">
        <v>10683</v>
      </c>
      <c r="D11137" t="s">
        <v>21238</v>
      </c>
      <c r="E11137" t="s">
        <v>11854</v>
      </c>
      <c r="F11137" s="30" t="s">
        <v>20955</v>
      </c>
      <c r="G11137">
        <v>15.45</v>
      </c>
      <c r="H11137">
        <v>13.45</v>
      </c>
      <c r="I11137">
        <v>0</v>
      </c>
      <c r="J11137">
        <v>4.3099999999999996</v>
      </c>
      <c r="K11137" s="29">
        <v>0.33209999999999995</v>
      </c>
      <c r="L11137" s="13">
        <v>0.13449999999999998</v>
      </c>
      <c r="M11137" s="13">
        <v>0.1545</v>
      </c>
      <c r="N11137" s="13">
        <v>0</v>
      </c>
      <c r="O11137" s="13">
        <v>4.3099999999999999E-2</v>
      </c>
      <c r="P11137" s="11" t="str">
        <f>LEFT(Tabela2[[#This Row],[Código]],3)</f>
        <v>107</v>
      </c>
    </row>
    <row r="11138" spans="2:16" ht="15" customHeight="1" x14ac:dyDescent="0.25">
      <c r="B11138" s="36" t="str">
        <f>VLOOKUP(Tabela2[[#This Row],[Código]],Tabela4[[Código NBS/LC116]:[Meus serviços]],3,0)</f>
        <v>Não</v>
      </c>
      <c r="C11138" s="30" t="s">
        <v>10684</v>
      </c>
      <c r="D11138" t="s">
        <v>21238</v>
      </c>
      <c r="E11138" t="s">
        <v>11854</v>
      </c>
      <c r="F11138" s="30" t="s">
        <v>20956</v>
      </c>
      <c r="G11138">
        <v>15.45</v>
      </c>
      <c r="H11138">
        <v>13.45</v>
      </c>
      <c r="I11138">
        <v>0</v>
      </c>
      <c r="J11138">
        <v>4.3099999999999996</v>
      </c>
      <c r="K11138" s="29">
        <v>0.33209999999999995</v>
      </c>
      <c r="L11138" s="13">
        <v>0.13449999999999998</v>
      </c>
      <c r="M11138" s="13">
        <v>0.1545</v>
      </c>
      <c r="N11138" s="13">
        <v>0</v>
      </c>
      <c r="O11138" s="13">
        <v>4.3099999999999999E-2</v>
      </c>
      <c r="P11138" s="11" t="str">
        <f>LEFT(Tabela2[[#This Row],[Código]],3)</f>
        <v>107</v>
      </c>
    </row>
    <row r="11139" spans="2:16" ht="15" customHeight="1" x14ac:dyDescent="0.25">
      <c r="B11139" s="36" t="str">
        <f>VLOOKUP(Tabela2[[#This Row],[Código]],Tabela4[[Código NBS/LC116]:[Meus serviços]],3,0)</f>
        <v>Não</v>
      </c>
      <c r="C11139" s="30" t="s">
        <v>10685</v>
      </c>
      <c r="D11139" t="s">
        <v>21238</v>
      </c>
      <c r="E11139" t="s">
        <v>11854</v>
      </c>
      <c r="F11139" s="30" t="s">
        <v>10686</v>
      </c>
      <c r="G11139">
        <v>15.45</v>
      </c>
      <c r="H11139">
        <v>13.45</v>
      </c>
      <c r="I11139">
        <v>0</v>
      </c>
      <c r="J11139">
        <v>4.3099999999999996</v>
      </c>
      <c r="K11139" s="29">
        <v>0.33209999999999995</v>
      </c>
      <c r="L11139" s="13">
        <v>0.13449999999999998</v>
      </c>
      <c r="M11139" s="13">
        <v>0.1545</v>
      </c>
      <c r="N11139" s="13">
        <v>0</v>
      </c>
      <c r="O11139" s="13">
        <v>4.3099999999999999E-2</v>
      </c>
      <c r="P11139" s="11" t="str">
        <f>LEFT(Tabela2[[#This Row],[Código]],3)</f>
        <v>107</v>
      </c>
    </row>
    <row r="11140" spans="2:16" ht="15" customHeight="1" x14ac:dyDescent="0.25">
      <c r="B11140" s="36" t="str">
        <f>VLOOKUP(Tabela2[[#This Row],[Código]],Tabela4[[Código NBS/LC116]:[Meus serviços]],3,0)</f>
        <v>Não</v>
      </c>
      <c r="C11140" s="30" t="s">
        <v>10687</v>
      </c>
      <c r="D11140" t="s">
        <v>21238</v>
      </c>
      <c r="E11140" t="s">
        <v>11854</v>
      </c>
      <c r="F11140" s="30" t="s">
        <v>10688</v>
      </c>
      <c r="G11140">
        <v>15.45</v>
      </c>
      <c r="H11140">
        <v>13.45</v>
      </c>
      <c r="I11140">
        <v>0</v>
      </c>
      <c r="J11140">
        <v>2</v>
      </c>
      <c r="K11140" s="29">
        <v>0.309</v>
      </c>
      <c r="L11140" s="13">
        <v>0.13449999999999998</v>
      </c>
      <c r="M11140" s="13">
        <v>0.1545</v>
      </c>
      <c r="N11140" s="13">
        <v>0</v>
      </c>
      <c r="O11140" s="13">
        <v>0.02</v>
      </c>
      <c r="P11140" s="11" t="str">
        <f>LEFT(Tabela2[[#This Row],[Código]],3)</f>
        <v>108</v>
      </c>
    </row>
    <row r="11141" spans="2:16" ht="15" customHeight="1" x14ac:dyDescent="0.25">
      <c r="B11141" s="36" t="str">
        <f>VLOOKUP(Tabela2[[#This Row],[Código]],Tabela4[[Código NBS/LC116]:[Meus serviços]],3,0)</f>
        <v>Não</v>
      </c>
      <c r="C11141" s="30" t="s">
        <v>10689</v>
      </c>
      <c r="D11141" t="s">
        <v>21238</v>
      </c>
      <c r="E11141" t="s">
        <v>11854</v>
      </c>
      <c r="F11141" s="30" t="s">
        <v>10690</v>
      </c>
      <c r="G11141">
        <v>15.45</v>
      </c>
      <c r="H11141">
        <v>13.45</v>
      </c>
      <c r="I11141">
        <v>0</v>
      </c>
      <c r="J11141">
        <v>2</v>
      </c>
      <c r="K11141" s="29">
        <v>0.309</v>
      </c>
      <c r="L11141" s="13">
        <v>0.13449999999999998</v>
      </c>
      <c r="M11141" s="13">
        <v>0.1545</v>
      </c>
      <c r="N11141" s="13">
        <v>0</v>
      </c>
      <c r="O11141" s="13">
        <v>0.02</v>
      </c>
      <c r="P11141" s="11" t="str">
        <f>LEFT(Tabela2[[#This Row],[Código]],3)</f>
        <v>108</v>
      </c>
    </row>
    <row r="11142" spans="2:16" ht="15" customHeight="1" x14ac:dyDescent="0.25">
      <c r="B11142" s="36" t="str">
        <f>VLOOKUP(Tabela2[[#This Row],[Código]],Tabela4[[Código NBS/LC116]:[Meus serviços]],3,0)</f>
        <v>Não</v>
      </c>
      <c r="C11142" s="30" t="s">
        <v>10691</v>
      </c>
      <c r="D11142" t="s">
        <v>21238</v>
      </c>
      <c r="E11142" t="s">
        <v>11854</v>
      </c>
      <c r="F11142" s="30" t="s">
        <v>10692</v>
      </c>
      <c r="G11142">
        <v>15.45</v>
      </c>
      <c r="H11142">
        <v>13.45</v>
      </c>
      <c r="I11142">
        <v>0</v>
      </c>
      <c r="J11142">
        <v>2</v>
      </c>
      <c r="K11142" s="29">
        <v>0.309</v>
      </c>
      <c r="L11142" s="13">
        <v>0.13449999999999998</v>
      </c>
      <c r="M11142" s="13">
        <v>0.1545</v>
      </c>
      <c r="N11142" s="13">
        <v>0</v>
      </c>
      <c r="O11142" s="13">
        <v>0.02</v>
      </c>
      <c r="P11142" s="11" t="str">
        <f>LEFT(Tabela2[[#This Row],[Código]],3)</f>
        <v>108</v>
      </c>
    </row>
    <row r="11143" spans="2:16" ht="15" customHeight="1" x14ac:dyDescent="0.25">
      <c r="B11143" s="36" t="str">
        <f>VLOOKUP(Tabela2[[#This Row],[Código]],Tabela4[[Código NBS/LC116]:[Meus serviços]],3,0)</f>
        <v>Não</v>
      </c>
      <c r="C11143" s="30" t="s">
        <v>10693</v>
      </c>
      <c r="D11143" t="s">
        <v>21238</v>
      </c>
      <c r="E11143" t="s">
        <v>11854</v>
      </c>
      <c r="F11143" s="30" t="s">
        <v>10694</v>
      </c>
      <c r="G11143">
        <v>15.45</v>
      </c>
      <c r="H11143">
        <v>13.45</v>
      </c>
      <c r="I11143">
        <v>0</v>
      </c>
      <c r="J11143">
        <v>2</v>
      </c>
      <c r="K11143" s="29">
        <v>0.309</v>
      </c>
      <c r="L11143" s="13">
        <v>0.13449999999999998</v>
      </c>
      <c r="M11143" s="13">
        <v>0.1545</v>
      </c>
      <c r="N11143" s="13">
        <v>0</v>
      </c>
      <c r="O11143" s="13">
        <v>0.02</v>
      </c>
      <c r="P11143" s="11" t="str">
        <f>LEFT(Tabela2[[#This Row],[Código]],3)</f>
        <v>108</v>
      </c>
    </row>
    <row r="11144" spans="2:16" ht="15" customHeight="1" x14ac:dyDescent="0.25">
      <c r="B11144" s="36" t="str">
        <f>VLOOKUP(Tabela2[[#This Row],[Código]],Tabela4[[Código NBS/LC116]:[Meus serviços]],3,0)</f>
        <v>Não</v>
      </c>
      <c r="C11144" s="30" t="s">
        <v>10695</v>
      </c>
      <c r="D11144" t="s">
        <v>21238</v>
      </c>
      <c r="E11144" t="s">
        <v>11854</v>
      </c>
      <c r="F11144" s="30" t="s">
        <v>20957</v>
      </c>
      <c r="G11144">
        <v>15.45</v>
      </c>
      <c r="H11144">
        <v>13.45</v>
      </c>
      <c r="I11144">
        <v>0</v>
      </c>
      <c r="J11144">
        <v>2</v>
      </c>
      <c r="K11144" s="29">
        <v>0.309</v>
      </c>
      <c r="L11144" s="13">
        <v>0.13449999999999998</v>
      </c>
      <c r="M11144" s="13">
        <v>0.1545</v>
      </c>
      <c r="N11144" s="13">
        <v>0</v>
      </c>
      <c r="O11144" s="13">
        <v>0.02</v>
      </c>
      <c r="P11144" s="11" t="str">
        <f>LEFT(Tabela2[[#This Row],[Código]],3)</f>
        <v>108</v>
      </c>
    </row>
    <row r="11145" spans="2:16" ht="15" customHeight="1" x14ac:dyDescent="0.25">
      <c r="B11145" s="36" t="str">
        <f>VLOOKUP(Tabela2[[#This Row],[Código]],Tabela4[[Código NBS/LC116]:[Meus serviços]],3,0)</f>
        <v>Não</v>
      </c>
      <c r="C11145" s="30" t="s">
        <v>10696</v>
      </c>
      <c r="D11145" t="s">
        <v>21238</v>
      </c>
      <c r="E11145" t="s">
        <v>11854</v>
      </c>
      <c r="F11145" s="30" t="s">
        <v>20958</v>
      </c>
      <c r="G11145">
        <v>15.45</v>
      </c>
      <c r="H11145">
        <v>13.45</v>
      </c>
      <c r="I11145">
        <v>0</v>
      </c>
      <c r="J11145">
        <v>2</v>
      </c>
      <c r="K11145" s="29">
        <v>0.309</v>
      </c>
      <c r="L11145" s="13">
        <v>0.13449999999999998</v>
      </c>
      <c r="M11145" s="13">
        <v>0.1545</v>
      </c>
      <c r="N11145" s="13">
        <v>0</v>
      </c>
      <c r="O11145" s="13">
        <v>0.02</v>
      </c>
      <c r="P11145" s="11" t="str">
        <f>LEFT(Tabela2[[#This Row],[Código]],3)</f>
        <v>108</v>
      </c>
    </row>
    <row r="11146" spans="2:16" ht="15" customHeight="1" x14ac:dyDescent="0.25">
      <c r="B11146" s="36" t="str">
        <f>VLOOKUP(Tabela2[[#This Row],[Código]],Tabela4[[Código NBS/LC116]:[Meus serviços]],3,0)</f>
        <v>Não</v>
      </c>
      <c r="C11146" s="30" t="s">
        <v>10697</v>
      </c>
      <c r="D11146" t="s">
        <v>21238</v>
      </c>
      <c r="E11146" t="s">
        <v>11854</v>
      </c>
      <c r="F11146" s="30" t="s">
        <v>10698</v>
      </c>
      <c r="G11146">
        <v>15.45</v>
      </c>
      <c r="H11146">
        <v>13.45</v>
      </c>
      <c r="I11146">
        <v>0</v>
      </c>
      <c r="J11146">
        <v>3.15</v>
      </c>
      <c r="K11146" s="29">
        <v>0.32050000000000001</v>
      </c>
      <c r="L11146" s="13">
        <v>0.13449999999999998</v>
      </c>
      <c r="M11146" s="13">
        <v>0.1545</v>
      </c>
      <c r="N11146" s="13">
        <v>0</v>
      </c>
      <c r="O11146" s="13">
        <v>3.15E-2</v>
      </c>
      <c r="P11146" s="11" t="str">
        <f>LEFT(Tabela2[[#This Row],[Código]],3)</f>
        <v>109</v>
      </c>
    </row>
    <row r="11147" spans="2:16" ht="15" customHeight="1" x14ac:dyDescent="0.25">
      <c r="B11147" s="36" t="str">
        <f>VLOOKUP(Tabela2[[#This Row],[Código]],Tabela4[[Código NBS/LC116]:[Meus serviços]],3,0)</f>
        <v>Não</v>
      </c>
      <c r="C11147" s="30" t="s">
        <v>10699</v>
      </c>
      <c r="D11147" t="s">
        <v>21238</v>
      </c>
      <c r="E11147" t="s">
        <v>11854</v>
      </c>
      <c r="F11147" s="30" t="s">
        <v>10700</v>
      </c>
      <c r="G11147">
        <v>15.45</v>
      </c>
      <c r="H11147">
        <v>13.45</v>
      </c>
      <c r="I11147">
        <v>0</v>
      </c>
      <c r="J11147">
        <v>4.8</v>
      </c>
      <c r="K11147" s="29">
        <v>0.33699999999999997</v>
      </c>
      <c r="L11147" s="13">
        <v>0.13449999999999998</v>
      </c>
      <c r="M11147" s="13">
        <v>0.1545</v>
      </c>
      <c r="N11147" s="13">
        <v>0</v>
      </c>
      <c r="O11147" s="13">
        <v>4.8000000000000001E-2</v>
      </c>
      <c r="P11147" s="11" t="str">
        <f>LEFT(Tabela2[[#This Row],[Código]],3)</f>
        <v>109</v>
      </c>
    </row>
    <row r="11148" spans="2:16" ht="15" customHeight="1" x14ac:dyDescent="0.25">
      <c r="B11148" s="36" t="str">
        <f>VLOOKUP(Tabela2[[#This Row],[Código]],Tabela4[[Código NBS/LC116]:[Meus serviços]],3,0)</f>
        <v>Não</v>
      </c>
      <c r="C11148" s="30" t="s">
        <v>10701</v>
      </c>
      <c r="D11148" t="s">
        <v>21238</v>
      </c>
      <c r="E11148" t="s">
        <v>11854</v>
      </c>
      <c r="F11148" s="30" t="s">
        <v>10702</v>
      </c>
      <c r="G11148">
        <v>15.45</v>
      </c>
      <c r="H11148">
        <v>13.45</v>
      </c>
      <c r="I11148">
        <v>0</v>
      </c>
      <c r="J11148">
        <v>4.8099999999999996</v>
      </c>
      <c r="K11148" s="29">
        <v>0.33709999999999996</v>
      </c>
      <c r="L11148" s="13">
        <v>0.13449999999999998</v>
      </c>
      <c r="M11148" s="13">
        <v>0.1545</v>
      </c>
      <c r="N11148" s="13">
        <v>0</v>
      </c>
      <c r="O11148" s="13">
        <v>4.8099999999999997E-2</v>
      </c>
      <c r="P11148" s="11" t="str">
        <f>LEFT(Tabela2[[#This Row],[Código]],3)</f>
        <v>109</v>
      </c>
    </row>
    <row r="11149" spans="2:16" ht="15" customHeight="1" x14ac:dyDescent="0.25">
      <c r="B11149" s="36" t="str">
        <f>VLOOKUP(Tabela2[[#This Row],[Código]],Tabela4[[Código NBS/LC116]:[Meus serviços]],3,0)</f>
        <v>Não</v>
      </c>
      <c r="C11149" s="30" t="s">
        <v>10703</v>
      </c>
      <c r="D11149" t="s">
        <v>21238</v>
      </c>
      <c r="E11149" t="s">
        <v>11854</v>
      </c>
      <c r="F11149" s="30" t="s">
        <v>10704</v>
      </c>
      <c r="G11149">
        <v>15.45</v>
      </c>
      <c r="H11149">
        <v>13.45</v>
      </c>
      <c r="I11149">
        <v>0</v>
      </c>
      <c r="J11149">
        <v>4.78</v>
      </c>
      <c r="K11149" s="29">
        <v>0.33679999999999999</v>
      </c>
      <c r="L11149" s="13">
        <v>0.13449999999999998</v>
      </c>
      <c r="M11149" s="13">
        <v>0.1545</v>
      </c>
      <c r="N11149" s="13">
        <v>0</v>
      </c>
      <c r="O11149" s="13">
        <v>4.7800000000000002E-2</v>
      </c>
      <c r="P11149" s="11" t="str">
        <f>LEFT(Tabela2[[#This Row],[Código]],3)</f>
        <v>109</v>
      </c>
    </row>
    <row r="11150" spans="2:16" ht="15" customHeight="1" x14ac:dyDescent="0.25">
      <c r="B11150" s="36" t="str">
        <f>VLOOKUP(Tabela2[[#This Row],[Código]],Tabela4[[Código NBS/LC116]:[Meus serviços]],3,0)</f>
        <v>Não</v>
      </c>
      <c r="C11150" s="30" t="s">
        <v>10705</v>
      </c>
      <c r="D11150" t="s">
        <v>21238</v>
      </c>
      <c r="E11150" t="s">
        <v>11854</v>
      </c>
      <c r="F11150" s="30" t="s">
        <v>10706</v>
      </c>
      <c r="G11150">
        <v>15.45</v>
      </c>
      <c r="H11150">
        <v>13.45</v>
      </c>
      <c r="I11150">
        <v>0</v>
      </c>
      <c r="J11150">
        <v>4.75</v>
      </c>
      <c r="K11150" s="29">
        <v>0.33649999999999997</v>
      </c>
      <c r="L11150" s="13">
        <v>0.13449999999999998</v>
      </c>
      <c r="M11150" s="13">
        <v>0.1545</v>
      </c>
      <c r="N11150" s="13">
        <v>0</v>
      </c>
      <c r="O11150" s="13">
        <v>4.7500000000000001E-2</v>
      </c>
      <c r="P11150" s="11" t="str">
        <f>LEFT(Tabela2[[#This Row],[Código]],3)</f>
        <v>109</v>
      </c>
    </row>
    <row r="11151" spans="2:16" ht="15" customHeight="1" x14ac:dyDescent="0.25">
      <c r="B11151" s="36" t="str">
        <f>VLOOKUP(Tabela2[[#This Row],[Código]],Tabela4[[Código NBS/LC116]:[Meus serviços]],3,0)</f>
        <v>Não</v>
      </c>
      <c r="C11151" s="30" t="s">
        <v>10707</v>
      </c>
      <c r="D11151" t="s">
        <v>21238</v>
      </c>
      <c r="E11151" t="s">
        <v>11854</v>
      </c>
      <c r="F11151" s="30" t="s">
        <v>10708</v>
      </c>
      <c r="G11151">
        <v>15.45</v>
      </c>
      <c r="H11151">
        <v>13.45</v>
      </c>
      <c r="I11151">
        <v>0</v>
      </c>
      <c r="J11151">
        <v>4.82</v>
      </c>
      <c r="K11151" s="29">
        <v>0.3372</v>
      </c>
      <c r="L11151" s="13">
        <v>0.13449999999999998</v>
      </c>
      <c r="M11151" s="13">
        <v>0.1545</v>
      </c>
      <c r="N11151" s="13">
        <v>0</v>
      </c>
      <c r="O11151" s="13">
        <v>4.82E-2</v>
      </c>
      <c r="P11151" s="11" t="str">
        <f>LEFT(Tabela2[[#This Row],[Código]],3)</f>
        <v>109</v>
      </c>
    </row>
    <row r="11152" spans="2:16" ht="15" customHeight="1" x14ac:dyDescent="0.25">
      <c r="B11152" s="36" t="str">
        <f>VLOOKUP(Tabela2[[#This Row],[Código]],Tabela4[[Código NBS/LC116]:[Meus serviços]],3,0)</f>
        <v>Não</v>
      </c>
      <c r="C11152" s="30" t="s">
        <v>10709</v>
      </c>
      <c r="D11152" t="s">
        <v>21238</v>
      </c>
      <c r="E11152" t="s">
        <v>11854</v>
      </c>
      <c r="F11152" s="30" t="s">
        <v>10710</v>
      </c>
      <c r="G11152">
        <v>15.45</v>
      </c>
      <c r="H11152">
        <v>13.45</v>
      </c>
      <c r="I11152">
        <v>0</v>
      </c>
      <c r="J11152">
        <v>4.82</v>
      </c>
      <c r="K11152" s="29">
        <v>0.3372</v>
      </c>
      <c r="L11152" s="13">
        <v>0.13449999999999998</v>
      </c>
      <c r="M11152" s="13">
        <v>0.1545</v>
      </c>
      <c r="N11152" s="13">
        <v>0</v>
      </c>
      <c r="O11152" s="13">
        <v>4.82E-2</v>
      </c>
      <c r="P11152" s="11" t="str">
        <f>LEFT(Tabela2[[#This Row],[Código]],3)</f>
        <v>109</v>
      </c>
    </row>
    <row r="11153" spans="2:16" ht="15" customHeight="1" x14ac:dyDescent="0.25">
      <c r="B11153" s="36" t="str">
        <f>VLOOKUP(Tabela2[[#This Row],[Código]],Tabela4[[Código NBS/LC116]:[Meus serviços]],3,0)</f>
        <v>Não</v>
      </c>
      <c r="C11153" s="30" t="s">
        <v>10711</v>
      </c>
      <c r="D11153" t="s">
        <v>21238</v>
      </c>
      <c r="E11153" t="s">
        <v>11854</v>
      </c>
      <c r="F11153" s="30" t="s">
        <v>20959</v>
      </c>
      <c r="G11153">
        <v>15.45</v>
      </c>
      <c r="H11153">
        <v>13.45</v>
      </c>
      <c r="I11153">
        <v>0</v>
      </c>
      <c r="J11153">
        <v>4.82</v>
      </c>
      <c r="K11153" s="29">
        <v>0.3372</v>
      </c>
      <c r="L11153" s="13">
        <v>0.13449999999999998</v>
      </c>
      <c r="M11153" s="13">
        <v>0.1545</v>
      </c>
      <c r="N11153" s="13">
        <v>0</v>
      </c>
      <c r="O11153" s="13">
        <v>4.82E-2</v>
      </c>
      <c r="P11153" s="11" t="str">
        <f>LEFT(Tabela2[[#This Row],[Código]],3)</f>
        <v>109</v>
      </c>
    </row>
    <row r="11154" spans="2:16" ht="15" customHeight="1" x14ac:dyDescent="0.25">
      <c r="B11154" s="36" t="str">
        <f>VLOOKUP(Tabela2[[#This Row],[Código]],Tabela4[[Código NBS/LC116]:[Meus serviços]],3,0)</f>
        <v>Não</v>
      </c>
      <c r="C11154" s="30" t="s">
        <v>10712</v>
      </c>
      <c r="D11154" t="s">
        <v>21238</v>
      </c>
      <c r="E11154" t="s">
        <v>11854</v>
      </c>
      <c r="F11154" s="30" t="s">
        <v>10713</v>
      </c>
      <c r="G11154">
        <v>15.45</v>
      </c>
      <c r="H11154">
        <v>13.45</v>
      </c>
      <c r="I11154">
        <v>0</v>
      </c>
      <c r="J11154">
        <v>4.82</v>
      </c>
      <c r="K11154" s="29">
        <v>0.3372</v>
      </c>
      <c r="L11154" s="13">
        <v>0.13449999999999998</v>
      </c>
      <c r="M11154" s="13">
        <v>0.1545</v>
      </c>
      <c r="N11154" s="13">
        <v>0</v>
      </c>
      <c r="O11154" s="13">
        <v>4.82E-2</v>
      </c>
      <c r="P11154" s="11" t="str">
        <f>LEFT(Tabela2[[#This Row],[Código]],3)</f>
        <v>109</v>
      </c>
    </row>
    <row r="11155" spans="2:16" ht="15" customHeight="1" x14ac:dyDescent="0.25">
      <c r="B11155" s="36" t="str">
        <f>VLOOKUP(Tabela2[[#This Row],[Código]],Tabela4[[Código NBS/LC116]:[Meus serviços]],3,0)</f>
        <v>Não</v>
      </c>
      <c r="C11155" s="30" t="s">
        <v>10714</v>
      </c>
      <c r="D11155" t="s">
        <v>21238</v>
      </c>
      <c r="E11155" t="s">
        <v>11854</v>
      </c>
      <c r="F11155" s="30" t="s">
        <v>10715</v>
      </c>
      <c r="G11155">
        <v>15.45</v>
      </c>
      <c r="H11155">
        <v>13.45</v>
      </c>
      <c r="I11155">
        <v>0</v>
      </c>
      <c r="J11155">
        <v>4.82</v>
      </c>
      <c r="K11155" s="29">
        <v>0.3372</v>
      </c>
      <c r="L11155" s="13">
        <v>0.13449999999999998</v>
      </c>
      <c r="M11155" s="13">
        <v>0.1545</v>
      </c>
      <c r="N11155" s="13">
        <v>0</v>
      </c>
      <c r="O11155" s="13">
        <v>4.82E-2</v>
      </c>
      <c r="P11155" s="11" t="str">
        <f>LEFT(Tabela2[[#This Row],[Código]],3)</f>
        <v>109</v>
      </c>
    </row>
    <row r="11156" spans="2:16" ht="15" customHeight="1" x14ac:dyDescent="0.25">
      <c r="B11156" s="36" t="str">
        <f>VLOOKUP(Tabela2[[#This Row],[Código]],Tabela4[[Código NBS/LC116]:[Meus serviços]],3,0)</f>
        <v>Não</v>
      </c>
      <c r="C11156" s="30" t="s">
        <v>10716</v>
      </c>
      <c r="D11156" t="s">
        <v>21238</v>
      </c>
      <c r="E11156" t="s">
        <v>11854</v>
      </c>
      <c r="F11156" s="30" t="s">
        <v>20960</v>
      </c>
      <c r="G11156">
        <v>15.45</v>
      </c>
      <c r="H11156">
        <v>13.45</v>
      </c>
      <c r="I11156">
        <v>0</v>
      </c>
      <c r="J11156">
        <v>4.8099999999999996</v>
      </c>
      <c r="K11156" s="29">
        <v>0.33709999999999996</v>
      </c>
      <c r="L11156" s="13">
        <v>0.13449999999999998</v>
      </c>
      <c r="M11156" s="13">
        <v>0.1545</v>
      </c>
      <c r="N11156" s="13">
        <v>0</v>
      </c>
      <c r="O11156" s="13">
        <v>4.8099999999999997E-2</v>
      </c>
      <c r="P11156" s="11" t="str">
        <f>LEFT(Tabela2[[#This Row],[Código]],3)</f>
        <v>109</v>
      </c>
    </row>
    <row r="11157" spans="2:16" ht="15" customHeight="1" x14ac:dyDescent="0.25">
      <c r="B11157" s="36" t="str">
        <f>VLOOKUP(Tabela2[[#This Row],[Código]],Tabela4[[Código NBS/LC116]:[Meus serviços]],3,0)</f>
        <v>Não</v>
      </c>
      <c r="C11157" s="30" t="s">
        <v>10717</v>
      </c>
      <c r="D11157" t="s">
        <v>21238</v>
      </c>
      <c r="E11157" t="s">
        <v>11854</v>
      </c>
      <c r="F11157" s="30" t="s">
        <v>20961</v>
      </c>
      <c r="G11157">
        <v>15.45</v>
      </c>
      <c r="H11157">
        <v>13.45</v>
      </c>
      <c r="I11157">
        <v>0</v>
      </c>
      <c r="J11157">
        <v>4.82</v>
      </c>
      <c r="K11157" s="29">
        <v>0.3372</v>
      </c>
      <c r="L11157" s="13">
        <v>0.13449999999999998</v>
      </c>
      <c r="M11157" s="13">
        <v>0.1545</v>
      </c>
      <c r="N11157" s="13">
        <v>0</v>
      </c>
      <c r="O11157" s="13">
        <v>4.82E-2</v>
      </c>
      <c r="P11157" s="11" t="str">
        <f>LEFT(Tabela2[[#This Row],[Código]],3)</f>
        <v>109</v>
      </c>
    </row>
    <row r="11158" spans="2:16" ht="15" customHeight="1" x14ac:dyDescent="0.25">
      <c r="B11158" s="36" t="str">
        <f>VLOOKUP(Tabela2[[#This Row],[Código]],Tabela4[[Código NBS/LC116]:[Meus serviços]],3,0)</f>
        <v>Não</v>
      </c>
      <c r="C11158" s="30" t="s">
        <v>10718</v>
      </c>
      <c r="D11158" t="s">
        <v>21238</v>
      </c>
      <c r="E11158" t="s">
        <v>11854</v>
      </c>
      <c r="F11158" s="30" t="s">
        <v>10719</v>
      </c>
      <c r="G11158">
        <v>15.45</v>
      </c>
      <c r="H11158">
        <v>13.45</v>
      </c>
      <c r="I11158">
        <v>0</v>
      </c>
      <c r="J11158">
        <v>3.15</v>
      </c>
      <c r="K11158" s="29">
        <v>0.32050000000000001</v>
      </c>
      <c r="L11158" s="13">
        <v>0.13449999999999998</v>
      </c>
      <c r="M11158" s="13">
        <v>0.1545</v>
      </c>
      <c r="N11158" s="13">
        <v>0</v>
      </c>
      <c r="O11158" s="13">
        <v>3.15E-2</v>
      </c>
      <c r="P11158" s="11" t="str">
        <f>LEFT(Tabela2[[#This Row],[Código]],3)</f>
        <v>109</v>
      </c>
    </row>
    <row r="11159" spans="2:16" ht="15" customHeight="1" x14ac:dyDescent="0.25">
      <c r="B11159" s="36" t="str">
        <f>VLOOKUP(Tabela2[[#This Row],[Código]],Tabela4[[Código NBS/LC116]:[Meus serviços]],3,0)</f>
        <v>Não</v>
      </c>
      <c r="C11159" s="30" t="s">
        <v>10720</v>
      </c>
      <c r="D11159" t="s">
        <v>21238</v>
      </c>
      <c r="E11159" t="s">
        <v>11854</v>
      </c>
      <c r="F11159" s="30" t="s">
        <v>10721</v>
      </c>
      <c r="G11159">
        <v>15.45</v>
      </c>
      <c r="H11159">
        <v>13.45</v>
      </c>
      <c r="I11159">
        <v>0</v>
      </c>
      <c r="J11159">
        <v>3.15</v>
      </c>
      <c r="K11159" s="29">
        <v>0.32050000000000001</v>
      </c>
      <c r="L11159" s="13">
        <v>0.13449999999999998</v>
      </c>
      <c r="M11159" s="13">
        <v>0.1545</v>
      </c>
      <c r="N11159" s="13">
        <v>0</v>
      </c>
      <c r="O11159" s="13">
        <v>3.15E-2</v>
      </c>
      <c r="P11159" s="11" t="str">
        <f>LEFT(Tabela2[[#This Row],[Código]],3)</f>
        <v>109</v>
      </c>
    </row>
    <row r="11160" spans="2:16" ht="15" customHeight="1" x14ac:dyDescent="0.25">
      <c r="B11160" s="36" t="str">
        <f>VLOOKUP(Tabela2[[#This Row],[Código]],Tabela4[[Código NBS/LC116]:[Meus serviços]],3,0)</f>
        <v>Não</v>
      </c>
      <c r="C11160" s="30" t="s">
        <v>10722</v>
      </c>
      <c r="D11160" t="s">
        <v>21238</v>
      </c>
      <c r="E11160" t="s">
        <v>11854</v>
      </c>
      <c r="F11160" s="30" t="s">
        <v>20962</v>
      </c>
      <c r="G11160">
        <v>15.45</v>
      </c>
      <c r="H11160">
        <v>13.45</v>
      </c>
      <c r="I11160">
        <v>0</v>
      </c>
      <c r="J11160">
        <v>3.15</v>
      </c>
      <c r="K11160" s="29">
        <v>0.32050000000000001</v>
      </c>
      <c r="L11160" s="13">
        <v>0.13449999999999998</v>
      </c>
      <c r="M11160" s="13">
        <v>0.1545</v>
      </c>
      <c r="N11160" s="13">
        <v>0</v>
      </c>
      <c r="O11160" s="13">
        <v>3.15E-2</v>
      </c>
      <c r="P11160" s="11" t="str">
        <f>LEFT(Tabela2[[#This Row],[Código]],3)</f>
        <v>109</v>
      </c>
    </row>
    <row r="11161" spans="2:16" ht="15" customHeight="1" x14ac:dyDescent="0.25">
      <c r="B11161" s="36" t="str">
        <f>VLOOKUP(Tabela2[[#This Row],[Código]],Tabela4[[Código NBS/LC116]:[Meus serviços]],3,0)</f>
        <v>Não</v>
      </c>
      <c r="C11161" s="30" t="s">
        <v>10723</v>
      </c>
      <c r="D11161" t="s">
        <v>21238</v>
      </c>
      <c r="E11161" t="s">
        <v>11854</v>
      </c>
      <c r="F11161" s="30" t="s">
        <v>20963</v>
      </c>
      <c r="G11161">
        <v>15.45</v>
      </c>
      <c r="H11161">
        <v>13.45</v>
      </c>
      <c r="I11161">
        <v>0</v>
      </c>
      <c r="J11161">
        <v>3.15</v>
      </c>
      <c r="K11161" s="29">
        <v>0.32050000000000001</v>
      </c>
      <c r="L11161" s="13">
        <v>0.13449999999999998</v>
      </c>
      <c r="M11161" s="13">
        <v>0.1545</v>
      </c>
      <c r="N11161" s="13">
        <v>0</v>
      </c>
      <c r="O11161" s="13">
        <v>3.15E-2</v>
      </c>
      <c r="P11161" s="11" t="str">
        <f>LEFT(Tabela2[[#This Row],[Código]],3)</f>
        <v>109</v>
      </c>
    </row>
    <row r="11162" spans="2:16" ht="15" customHeight="1" x14ac:dyDescent="0.25">
      <c r="B11162" s="36" t="str">
        <f>VLOOKUP(Tabela2[[#This Row],[Código]],Tabela4[[Código NBS/LC116]:[Meus serviços]],3,0)</f>
        <v>Não</v>
      </c>
      <c r="C11162" s="30" t="s">
        <v>10724</v>
      </c>
      <c r="D11162" t="s">
        <v>21238</v>
      </c>
      <c r="E11162" t="s">
        <v>11854</v>
      </c>
      <c r="F11162" s="30" t="s">
        <v>20964</v>
      </c>
      <c r="G11162">
        <v>15.45</v>
      </c>
      <c r="H11162">
        <v>13.45</v>
      </c>
      <c r="I11162">
        <v>0</v>
      </c>
      <c r="J11162">
        <v>3.15</v>
      </c>
      <c r="K11162" s="29">
        <v>0.32050000000000001</v>
      </c>
      <c r="L11162" s="13">
        <v>0.13449999999999998</v>
      </c>
      <c r="M11162" s="13">
        <v>0.1545</v>
      </c>
      <c r="N11162" s="13">
        <v>0</v>
      </c>
      <c r="O11162" s="13">
        <v>3.15E-2</v>
      </c>
      <c r="P11162" s="11" t="str">
        <f>LEFT(Tabela2[[#This Row],[Código]],3)</f>
        <v>109</v>
      </c>
    </row>
    <row r="11163" spans="2:16" ht="15" customHeight="1" x14ac:dyDescent="0.25">
      <c r="B11163" s="36" t="str">
        <f>VLOOKUP(Tabela2[[#This Row],[Código]],Tabela4[[Código NBS/LC116]:[Meus serviços]],3,0)</f>
        <v>Não</v>
      </c>
      <c r="C11163" s="30" t="s">
        <v>10725</v>
      </c>
      <c r="D11163" t="s">
        <v>21238</v>
      </c>
      <c r="E11163" t="s">
        <v>11854</v>
      </c>
      <c r="F11163" s="30" t="s">
        <v>20965</v>
      </c>
      <c r="G11163">
        <v>15.45</v>
      </c>
      <c r="H11163">
        <v>13.45</v>
      </c>
      <c r="I11163">
        <v>0</v>
      </c>
      <c r="J11163">
        <v>3.15</v>
      </c>
      <c r="K11163" s="29">
        <v>0.32050000000000001</v>
      </c>
      <c r="L11163" s="13">
        <v>0.13449999999999998</v>
      </c>
      <c r="M11163" s="13">
        <v>0.1545</v>
      </c>
      <c r="N11163" s="13">
        <v>0</v>
      </c>
      <c r="O11163" s="13">
        <v>3.15E-2</v>
      </c>
      <c r="P11163" s="11" t="str">
        <f>LEFT(Tabela2[[#This Row],[Código]],3)</f>
        <v>109</v>
      </c>
    </row>
    <row r="11164" spans="2:16" ht="15" customHeight="1" x14ac:dyDescent="0.25">
      <c r="B11164" s="36" t="str">
        <f>VLOOKUP(Tabela2[[#This Row],[Código]],Tabela4[[Código NBS/LC116]:[Meus serviços]],3,0)</f>
        <v>Não</v>
      </c>
      <c r="C11164" s="30" t="s">
        <v>10726</v>
      </c>
      <c r="D11164" t="s">
        <v>21238</v>
      </c>
      <c r="E11164" t="s">
        <v>11854</v>
      </c>
      <c r="F11164" s="30" t="s">
        <v>10727</v>
      </c>
      <c r="G11164">
        <v>15.45</v>
      </c>
      <c r="H11164">
        <v>13.45</v>
      </c>
      <c r="I11164">
        <v>0</v>
      </c>
      <c r="J11164">
        <v>3.15</v>
      </c>
      <c r="K11164" s="29">
        <v>0.32050000000000001</v>
      </c>
      <c r="L11164" s="13">
        <v>0.13449999999999998</v>
      </c>
      <c r="M11164" s="13">
        <v>0.1545</v>
      </c>
      <c r="N11164" s="13">
        <v>0</v>
      </c>
      <c r="O11164" s="13">
        <v>3.15E-2</v>
      </c>
      <c r="P11164" s="11" t="str">
        <f>LEFT(Tabela2[[#This Row],[Código]],3)</f>
        <v>109</v>
      </c>
    </row>
    <row r="11165" spans="2:16" ht="15" customHeight="1" x14ac:dyDescent="0.25">
      <c r="B11165" s="36" t="str">
        <f>VLOOKUP(Tabela2[[#This Row],[Código]],Tabela4[[Código NBS/LC116]:[Meus serviços]],3,0)</f>
        <v>Não</v>
      </c>
      <c r="C11165" s="30" t="s">
        <v>10728</v>
      </c>
      <c r="D11165" t="s">
        <v>21238</v>
      </c>
      <c r="E11165" t="s">
        <v>11854</v>
      </c>
      <c r="F11165" s="30" t="s">
        <v>10729</v>
      </c>
      <c r="G11165">
        <v>15.45</v>
      </c>
      <c r="H11165">
        <v>13.45</v>
      </c>
      <c r="I11165">
        <v>0</v>
      </c>
      <c r="J11165">
        <v>3.15</v>
      </c>
      <c r="K11165" s="29">
        <v>0.32050000000000001</v>
      </c>
      <c r="L11165" s="13">
        <v>0.13449999999999998</v>
      </c>
      <c r="M11165" s="13">
        <v>0.1545</v>
      </c>
      <c r="N11165" s="13">
        <v>0</v>
      </c>
      <c r="O11165" s="13">
        <v>3.15E-2</v>
      </c>
      <c r="P11165" s="11" t="str">
        <f>LEFT(Tabela2[[#This Row],[Código]],3)</f>
        <v>109</v>
      </c>
    </row>
    <row r="11166" spans="2:16" ht="15" customHeight="1" x14ac:dyDescent="0.25">
      <c r="B11166" s="36" t="str">
        <f>VLOOKUP(Tabela2[[#This Row],[Código]],Tabela4[[Código NBS/LC116]:[Meus serviços]],3,0)</f>
        <v>Não</v>
      </c>
      <c r="C11166" s="30" t="s">
        <v>11823</v>
      </c>
      <c r="D11166" t="s">
        <v>21238</v>
      </c>
      <c r="E11166" t="s">
        <v>11854</v>
      </c>
      <c r="F11166" s="30" t="s">
        <v>10730</v>
      </c>
      <c r="G11166">
        <v>15.45</v>
      </c>
      <c r="H11166">
        <v>13.45</v>
      </c>
      <c r="I11166">
        <v>0</v>
      </c>
      <c r="J11166">
        <v>5</v>
      </c>
      <c r="K11166" s="29">
        <v>0.33899999999999997</v>
      </c>
      <c r="L11166" s="13">
        <v>0.13449999999999998</v>
      </c>
      <c r="M11166" s="13">
        <v>0.1545</v>
      </c>
      <c r="N11166" s="13">
        <v>0</v>
      </c>
      <c r="O11166" s="13">
        <v>0.05</v>
      </c>
      <c r="P11166" s="11" t="str">
        <f>LEFT(Tabela2[[#This Row],[Código]],3)</f>
        <v>109</v>
      </c>
    </row>
    <row r="11167" spans="2:16" ht="15" customHeight="1" x14ac:dyDescent="0.25">
      <c r="B11167" s="36" t="str">
        <f>VLOOKUP(Tabela2[[#This Row],[Código]],Tabela4[[Código NBS/LC116]:[Meus serviços]],3,0)</f>
        <v>Não</v>
      </c>
      <c r="C11167" s="30" t="s">
        <v>10731</v>
      </c>
      <c r="D11167" t="s">
        <v>21238</v>
      </c>
      <c r="E11167" t="s">
        <v>11854</v>
      </c>
      <c r="F11167" s="30" t="s">
        <v>10732</v>
      </c>
      <c r="G11167">
        <v>15.45</v>
      </c>
      <c r="H11167">
        <v>13.45</v>
      </c>
      <c r="I11167">
        <v>0</v>
      </c>
      <c r="J11167">
        <v>3.15</v>
      </c>
      <c r="K11167" s="29">
        <v>0.32050000000000001</v>
      </c>
      <c r="L11167" s="13">
        <v>0.13449999999999998</v>
      </c>
      <c r="M11167" s="13">
        <v>0.1545</v>
      </c>
      <c r="N11167" s="13">
        <v>0</v>
      </c>
      <c r="O11167" s="13">
        <v>3.15E-2</v>
      </c>
      <c r="P11167" s="11" t="str">
        <f>LEFT(Tabela2[[#This Row],[Código]],3)</f>
        <v>109</v>
      </c>
    </row>
    <row r="11168" spans="2:16" ht="15" customHeight="1" x14ac:dyDescent="0.25">
      <c r="B11168" s="36" t="str">
        <f>VLOOKUP(Tabela2[[#This Row],[Código]],Tabela4[[Código NBS/LC116]:[Meus serviços]],3,0)</f>
        <v>Não</v>
      </c>
      <c r="C11168" s="30" t="s">
        <v>10733</v>
      </c>
      <c r="D11168" t="s">
        <v>21238</v>
      </c>
      <c r="E11168" t="s">
        <v>11854</v>
      </c>
      <c r="F11168" s="30" t="s">
        <v>20966</v>
      </c>
      <c r="G11168">
        <v>15.45</v>
      </c>
      <c r="H11168">
        <v>13.45</v>
      </c>
      <c r="I11168">
        <v>0</v>
      </c>
      <c r="J11168">
        <v>3.15</v>
      </c>
      <c r="K11168" s="29">
        <v>0.32050000000000001</v>
      </c>
      <c r="L11168" s="13">
        <v>0.13449999999999998</v>
      </c>
      <c r="M11168" s="13">
        <v>0.1545</v>
      </c>
      <c r="N11168" s="13">
        <v>0</v>
      </c>
      <c r="O11168" s="13">
        <v>3.15E-2</v>
      </c>
      <c r="P11168" s="11" t="str">
        <f>LEFT(Tabela2[[#This Row],[Código]],3)</f>
        <v>109</v>
      </c>
    </row>
    <row r="11169" spans="2:16" ht="15" customHeight="1" x14ac:dyDescent="0.25">
      <c r="B11169" s="36" t="str">
        <f>VLOOKUP(Tabela2[[#This Row],[Código]],Tabela4[[Código NBS/LC116]:[Meus serviços]],3,0)</f>
        <v>Não</v>
      </c>
      <c r="C11169" s="30" t="s">
        <v>10734</v>
      </c>
      <c r="D11169" t="s">
        <v>21238</v>
      </c>
      <c r="E11169" t="s">
        <v>11854</v>
      </c>
      <c r="F11169" s="30" t="s">
        <v>10735</v>
      </c>
      <c r="G11169">
        <v>15.45</v>
      </c>
      <c r="H11169">
        <v>13.45</v>
      </c>
      <c r="I11169">
        <v>0</v>
      </c>
      <c r="J11169">
        <v>3.15</v>
      </c>
      <c r="K11169" s="29">
        <v>0.32050000000000001</v>
      </c>
      <c r="L11169" s="13">
        <v>0.13449999999999998</v>
      </c>
      <c r="M11169" s="13">
        <v>0.1545</v>
      </c>
      <c r="N11169" s="13">
        <v>0</v>
      </c>
      <c r="O11169" s="13">
        <v>3.15E-2</v>
      </c>
      <c r="P11169" s="11" t="str">
        <f>LEFT(Tabela2[[#This Row],[Código]],3)</f>
        <v>109</v>
      </c>
    </row>
    <row r="11170" spans="2:16" ht="15" customHeight="1" x14ac:dyDescent="0.25">
      <c r="B11170" s="36" t="str">
        <f>VLOOKUP(Tabela2[[#This Row],[Código]],Tabela4[[Código NBS/LC116]:[Meus serviços]],3,0)</f>
        <v>Não</v>
      </c>
      <c r="C11170" s="30" t="s">
        <v>10736</v>
      </c>
      <c r="D11170" t="s">
        <v>21238</v>
      </c>
      <c r="E11170" t="s">
        <v>11854</v>
      </c>
      <c r="F11170" s="30" t="s">
        <v>10737</v>
      </c>
      <c r="G11170">
        <v>15.45</v>
      </c>
      <c r="H11170">
        <v>13.45</v>
      </c>
      <c r="I11170">
        <v>0</v>
      </c>
      <c r="J11170">
        <v>3.15</v>
      </c>
      <c r="K11170" s="29">
        <v>0.32050000000000001</v>
      </c>
      <c r="L11170" s="13">
        <v>0.13449999999999998</v>
      </c>
      <c r="M11170" s="13">
        <v>0.1545</v>
      </c>
      <c r="N11170" s="13">
        <v>0</v>
      </c>
      <c r="O11170" s="13">
        <v>3.15E-2</v>
      </c>
      <c r="P11170" s="11" t="str">
        <f>LEFT(Tabela2[[#This Row],[Código]],3)</f>
        <v>109</v>
      </c>
    </row>
    <row r="11171" spans="2:16" ht="15" customHeight="1" x14ac:dyDescent="0.25">
      <c r="B11171" s="36" t="str">
        <f>VLOOKUP(Tabela2[[#This Row],[Código]],Tabela4[[Código NBS/LC116]:[Meus serviços]],3,0)</f>
        <v>Não</v>
      </c>
      <c r="C11171" s="30" t="s">
        <v>10738</v>
      </c>
      <c r="D11171" t="s">
        <v>21238</v>
      </c>
      <c r="E11171" t="s">
        <v>11854</v>
      </c>
      <c r="F11171" s="30" t="s">
        <v>10739</v>
      </c>
      <c r="G11171">
        <v>15.45</v>
      </c>
      <c r="H11171">
        <v>13.45</v>
      </c>
      <c r="I11171">
        <v>0</v>
      </c>
      <c r="J11171">
        <v>3.15</v>
      </c>
      <c r="K11171" s="29">
        <v>0.32050000000000001</v>
      </c>
      <c r="L11171" s="13">
        <v>0.13449999999999998</v>
      </c>
      <c r="M11171" s="13">
        <v>0.1545</v>
      </c>
      <c r="N11171" s="13">
        <v>0</v>
      </c>
      <c r="O11171" s="13">
        <v>3.15E-2</v>
      </c>
      <c r="P11171" s="11" t="str">
        <f>LEFT(Tabela2[[#This Row],[Código]],3)</f>
        <v>109</v>
      </c>
    </row>
    <row r="11172" spans="2:16" ht="15" customHeight="1" x14ac:dyDescent="0.25">
      <c r="B11172" s="36" t="str">
        <f>VLOOKUP(Tabela2[[#This Row],[Código]],Tabela4[[Código NBS/LC116]:[Meus serviços]],3,0)</f>
        <v>Não</v>
      </c>
      <c r="C11172" s="30" t="s">
        <v>10740</v>
      </c>
      <c r="D11172" t="s">
        <v>21238</v>
      </c>
      <c r="E11172" t="s">
        <v>11854</v>
      </c>
      <c r="F11172" s="30" t="s">
        <v>20967</v>
      </c>
      <c r="G11172">
        <v>15.45</v>
      </c>
      <c r="H11172">
        <v>13.45</v>
      </c>
      <c r="I11172">
        <v>0</v>
      </c>
      <c r="J11172">
        <v>3.15</v>
      </c>
      <c r="K11172" s="29">
        <v>0.32050000000000001</v>
      </c>
      <c r="L11172" s="13">
        <v>0.13449999999999998</v>
      </c>
      <c r="M11172" s="13">
        <v>0.1545</v>
      </c>
      <c r="N11172" s="13">
        <v>0</v>
      </c>
      <c r="O11172" s="13">
        <v>3.15E-2</v>
      </c>
      <c r="P11172" s="11" t="str">
        <f>LEFT(Tabela2[[#This Row],[Código]],3)</f>
        <v>109</v>
      </c>
    </row>
    <row r="11173" spans="2:16" ht="15" customHeight="1" x14ac:dyDescent="0.25">
      <c r="B11173" s="36" t="str">
        <f>VLOOKUP(Tabela2[[#This Row],[Código]],Tabela4[[Código NBS/LC116]:[Meus serviços]],3,0)</f>
        <v>Não</v>
      </c>
      <c r="C11173" s="30" t="s">
        <v>10741</v>
      </c>
      <c r="D11173" t="s">
        <v>21238</v>
      </c>
      <c r="E11173" t="s">
        <v>11854</v>
      </c>
      <c r="F11173" s="30" t="s">
        <v>20968</v>
      </c>
      <c r="G11173">
        <v>15.45</v>
      </c>
      <c r="H11173">
        <v>13.45</v>
      </c>
      <c r="I11173">
        <v>0</v>
      </c>
      <c r="J11173">
        <v>3.15</v>
      </c>
      <c r="K11173" s="29">
        <v>0.32050000000000001</v>
      </c>
      <c r="L11173" s="13">
        <v>0.13449999999999998</v>
      </c>
      <c r="M11173" s="13">
        <v>0.1545</v>
      </c>
      <c r="N11173" s="13">
        <v>0</v>
      </c>
      <c r="O11173" s="13">
        <v>3.15E-2</v>
      </c>
      <c r="P11173" s="11" t="str">
        <f>LEFT(Tabela2[[#This Row],[Código]],3)</f>
        <v>109</v>
      </c>
    </row>
    <row r="11174" spans="2:16" ht="15" customHeight="1" x14ac:dyDescent="0.25">
      <c r="B11174" s="36" t="str">
        <f>VLOOKUP(Tabela2[[#This Row],[Código]],Tabela4[[Código NBS/LC116]:[Meus serviços]],3,0)</f>
        <v>Não</v>
      </c>
      <c r="C11174" s="30" t="s">
        <v>10742</v>
      </c>
      <c r="D11174" t="s">
        <v>21238</v>
      </c>
      <c r="E11174" t="s">
        <v>11854</v>
      </c>
      <c r="F11174" s="30" t="s">
        <v>20969</v>
      </c>
      <c r="G11174">
        <v>15.45</v>
      </c>
      <c r="H11174">
        <v>13.45</v>
      </c>
      <c r="I11174">
        <v>0</v>
      </c>
      <c r="J11174">
        <v>4.04</v>
      </c>
      <c r="K11174" s="29">
        <v>0.32939999999999997</v>
      </c>
      <c r="L11174" s="13">
        <v>0.13449999999999998</v>
      </c>
      <c r="M11174" s="13">
        <v>0.1545</v>
      </c>
      <c r="N11174" s="13">
        <v>0</v>
      </c>
      <c r="O11174" s="13">
        <v>4.0399999999999998E-2</v>
      </c>
      <c r="P11174" s="11" t="str">
        <f>LEFT(Tabela2[[#This Row],[Código]],3)</f>
        <v>109</v>
      </c>
    </row>
    <row r="11175" spans="2:16" ht="15" customHeight="1" x14ac:dyDescent="0.25">
      <c r="B11175" s="36" t="str">
        <f>VLOOKUP(Tabela2[[#This Row],[Código]],Tabela4[[Código NBS/LC116]:[Meus serviços]],3,0)</f>
        <v>Não</v>
      </c>
      <c r="C11175" s="30" t="s">
        <v>10743</v>
      </c>
      <c r="D11175" t="s">
        <v>21238</v>
      </c>
      <c r="E11175" t="s">
        <v>11854</v>
      </c>
      <c r="F11175" s="30" t="s">
        <v>20970</v>
      </c>
      <c r="G11175">
        <v>15.45</v>
      </c>
      <c r="H11175">
        <v>13.45</v>
      </c>
      <c r="I11175">
        <v>0</v>
      </c>
      <c r="J11175">
        <v>3.98</v>
      </c>
      <c r="K11175" s="29">
        <v>0.32879999999999998</v>
      </c>
      <c r="L11175" s="13">
        <v>0.13449999999999998</v>
      </c>
      <c r="M11175" s="13">
        <v>0.1545</v>
      </c>
      <c r="N11175" s="13">
        <v>0</v>
      </c>
      <c r="O11175" s="13">
        <v>3.9800000000000002E-2</v>
      </c>
      <c r="P11175" s="11" t="str">
        <f>LEFT(Tabela2[[#This Row],[Código]],3)</f>
        <v>109</v>
      </c>
    </row>
    <row r="11176" spans="2:16" ht="15" customHeight="1" x14ac:dyDescent="0.25">
      <c r="B11176" s="36" t="str">
        <f>VLOOKUP(Tabela2[[#This Row],[Código]],Tabela4[[Código NBS/LC116]:[Meus serviços]],3,0)</f>
        <v>Não</v>
      </c>
      <c r="C11176" s="30" t="s">
        <v>10744</v>
      </c>
      <c r="D11176" t="s">
        <v>21238</v>
      </c>
      <c r="E11176" t="s">
        <v>11854</v>
      </c>
      <c r="F11176" s="30" t="s">
        <v>10745</v>
      </c>
      <c r="G11176">
        <v>15.45</v>
      </c>
      <c r="H11176">
        <v>13.45</v>
      </c>
      <c r="I11176">
        <v>0</v>
      </c>
      <c r="J11176">
        <v>3.98</v>
      </c>
      <c r="K11176" s="29">
        <v>0.32879999999999998</v>
      </c>
      <c r="L11176" s="13">
        <v>0.13449999999999998</v>
      </c>
      <c r="M11176" s="13">
        <v>0.1545</v>
      </c>
      <c r="N11176" s="13">
        <v>0</v>
      </c>
      <c r="O11176" s="13">
        <v>3.9800000000000002E-2</v>
      </c>
      <c r="P11176" s="11" t="str">
        <f>LEFT(Tabela2[[#This Row],[Código]],3)</f>
        <v>109</v>
      </c>
    </row>
    <row r="11177" spans="2:16" ht="15" customHeight="1" x14ac:dyDescent="0.25">
      <c r="B11177" s="36" t="str">
        <f>VLOOKUP(Tabela2[[#This Row],[Código]],Tabela4[[Código NBS/LC116]:[Meus serviços]],3,0)</f>
        <v>Não</v>
      </c>
      <c r="C11177" s="30" t="s">
        <v>10746</v>
      </c>
      <c r="D11177" t="s">
        <v>21238</v>
      </c>
      <c r="E11177" t="s">
        <v>11854</v>
      </c>
      <c r="F11177" s="30" t="s">
        <v>20971</v>
      </c>
      <c r="G11177">
        <v>15.45</v>
      </c>
      <c r="H11177">
        <v>13.45</v>
      </c>
      <c r="I11177">
        <v>0</v>
      </c>
      <c r="J11177">
        <v>3.56</v>
      </c>
      <c r="K11177" s="29">
        <v>0.3246</v>
      </c>
      <c r="L11177" s="13">
        <v>0.13449999999999998</v>
      </c>
      <c r="M11177" s="13">
        <v>0.1545</v>
      </c>
      <c r="N11177" s="13">
        <v>0</v>
      </c>
      <c r="O11177" s="13">
        <v>3.56E-2</v>
      </c>
      <c r="P11177" s="11" t="str">
        <f>LEFT(Tabela2[[#This Row],[Código]],3)</f>
        <v>109</v>
      </c>
    </row>
    <row r="11178" spans="2:16" ht="15" customHeight="1" x14ac:dyDescent="0.25">
      <c r="B11178" s="36" t="str">
        <f>VLOOKUP(Tabela2[[#This Row],[Código]],Tabela4[[Código NBS/LC116]:[Meus serviços]],3,0)</f>
        <v>Não</v>
      </c>
      <c r="C11178" s="30" t="s">
        <v>10747</v>
      </c>
      <c r="D11178" t="s">
        <v>21238</v>
      </c>
      <c r="E11178" t="s">
        <v>11854</v>
      </c>
      <c r="F11178" s="30" t="s">
        <v>20972</v>
      </c>
      <c r="G11178">
        <v>15.45</v>
      </c>
      <c r="H11178">
        <v>13.45</v>
      </c>
      <c r="I11178">
        <v>0</v>
      </c>
      <c r="J11178">
        <v>3.56</v>
      </c>
      <c r="K11178" s="29">
        <v>0.3246</v>
      </c>
      <c r="L11178" s="13">
        <v>0.13449999999999998</v>
      </c>
      <c r="M11178" s="13">
        <v>0.1545</v>
      </c>
      <c r="N11178" s="13">
        <v>0</v>
      </c>
      <c r="O11178" s="13">
        <v>3.56E-2</v>
      </c>
      <c r="P11178" s="11" t="str">
        <f>LEFT(Tabela2[[#This Row],[Código]],3)</f>
        <v>109</v>
      </c>
    </row>
    <row r="11179" spans="2:16" ht="15" customHeight="1" x14ac:dyDescent="0.25">
      <c r="B11179" s="36" t="str">
        <f>VLOOKUP(Tabela2[[#This Row],[Código]],Tabela4[[Código NBS/LC116]:[Meus serviços]],3,0)</f>
        <v>Não</v>
      </c>
      <c r="C11179" s="30" t="s">
        <v>10748</v>
      </c>
      <c r="D11179" t="s">
        <v>21238</v>
      </c>
      <c r="E11179" t="s">
        <v>11854</v>
      </c>
      <c r="F11179" s="30" t="s">
        <v>10749</v>
      </c>
      <c r="G11179">
        <v>15.45</v>
      </c>
      <c r="H11179">
        <v>13.45</v>
      </c>
      <c r="I11179">
        <v>0</v>
      </c>
      <c r="J11179">
        <v>3.56</v>
      </c>
      <c r="K11179" s="29">
        <v>0.3246</v>
      </c>
      <c r="L11179" s="13">
        <v>0.13449999999999998</v>
      </c>
      <c r="M11179" s="13">
        <v>0.1545</v>
      </c>
      <c r="N11179" s="13">
        <v>0</v>
      </c>
      <c r="O11179" s="13">
        <v>3.56E-2</v>
      </c>
      <c r="P11179" s="11" t="str">
        <f>LEFT(Tabela2[[#This Row],[Código]],3)</f>
        <v>109</v>
      </c>
    </row>
    <row r="11180" spans="2:16" ht="15" customHeight="1" x14ac:dyDescent="0.25">
      <c r="B11180" s="36" t="str">
        <f>VLOOKUP(Tabela2[[#This Row],[Código]],Tabela4[[Código NBS/LC116]:[Meus serviços]],3,0)</f>
        <v>Não</v>
      </c>
      <c r="C11180" s="30" t="s">
        <v>10750</v>
      </c>
      <c r="D11180" t="s">
        <v>21238</v>
      </c>
      <c r="E11180" t="s">
        <v>11854</v>
      </c>
      <c r="F11180" s="30" t="s">
        <v>10751</v>
      </c>
      <c r="G11180">
        <v>15.45</v>
      </c>
      <c r="H11180">
        <v>13.45</v>
      </c>
      <c r="I11180">
        <v>0</v>
      </c>
      <c r="J11180">
        <v>3.56</v>
      </c>
      <c r="K11180" s="29">
        <v>0.3246</v>
      </c>
      <c r="L11180" s="13">
        <v>0.13449999999999998</v>
      </c>
      <c r="M11180" s="13">
        <v>0.1545</v>
      </c>
      <c r="N11180" s="13">
        <v>0</v>
      </c>
      <c r="O11180" s="13">
        <v>3.56E-2</v>
      </c>
      <c r="P11180" s="11" t="str">
        <f>LEFT(Tabela2[[#This Row],[Código]],3)</f>
        <v>109</v>
      </c>
    </row>
    <row r="11181" spans="2:16" ht="15" customHeight="1" x14ac:dyDescent="0.25">
      <c r="B11181" s="36" t="str">
        <f>VLOOKUP(Tabela2[[#This Row],[Código]],Tabela4[[Código NBS/LC116]:[Meus serviços]],3,0)</f>
        <v>Não</v>
      </c>
      <c r="C11181" s="30" t="s">
        <v>10752</v>
      </c>
      <c r="D11181" t="s">
        <v>21238</v>
      </c>
      <c r="E11181" t="s">
        <v>11854</v>
      </c>
      <c r="F11181" s="30" t="s">
        <v>10753</v>
      </c>
      <c r="G11181">
        <v>15.45</v>
      </c>
      <c r="H11181">
        <v>13.45</v>
      </c>
      <c r="I11181">
        <v>0</v>
      </c>
      <c r="J11181">
        <v>3.56</v>
      </c>
      <c r="K11181" s="29">
        <v>0.3246</v>
      </c>
      <c r="L11181" s="13">
        <v>0.13449999999999998</v>
      </c>
      <c r="M11181" s="13">
        <v>0.1545</v>
      </c>
      <c r="N11181" s="13">
        <v>0</v>
      </c>
      <c r="O11181" s="13">
        <v>3.56E-2</v>
      </c>
      <c r="P11181" s="11" t="str">
        <f>LEFT(Tabela2[[#This Row],[Código]],3)</f>
        <v>109</v>
      </c>
    </row>
    <row r="11182" spans="2:16" ht="15" customHeight="1" x14ac:dyDescent="0.25">
      <c r="B11182" s="36" t="str">
        <f>VLOOKUP(Tabela2[[#This Row],[Código]],Tabela4[[Código NBS/LC116]:[Meus serviços]],3,0)</f>
        <v>Não</v>
      </c>
      <c r="C11182" s="30" t="s">
        <v>10754</v>
      </c>
      <c r="D11182" t="s">
        <v>21238</v>
      </c>
      <c r="E11182" t="s">
        <v>11854</v>
      </c>
      <c r="F11182" s="30" t="s">
        <v>20973</v>
      </c>
      <c r="G11182">
        <v>15.45</v>
      </c>
      <c r="H11182">
        <v>13.45</v>
      </c>
      <c r="I11182">
        <v>0</v>
      </c>
      <c r="J11182">
        <v>3.56</v>
      </c>
      <c r="K11182" s="29">
        <v>0.3246</v>
      </c>
      <c r="L11182" s="13">
        <v>0.13449999999999998</v>
      </c>
      <c r="M11182" s="13">
        <v>0.1545</v>
      </c>
      <c r="N11182" s="13">
        <v>0</v>
      </c>
      <c r="O11182" s="13">
        <v>3.56E-2</v>
      </c>
      <c r="P11182" s="11" t="str">
        <f>LEFT(Tabela2[[#This Row],[Código]],3)</f>
        <v>109</v>
      </c>
    </row>
    <row r="11183" spans="2:16" ht="15" customHeight="1" x14ac:dyDescent="0.25">
      <c r="B11183" s="36" t="str">
        <f>VLOOKUP(Tabela2[[#This Row],[Código]],Tabela4[[Código NBS/LC116]:[Meus serviços]],3,0)</f>
        <v>Não</v>
      </c>
      <c r="C11183" s="30" t="s">
        <v>10755</v>
      </c>
      <c r="D11183" t="s">
        <v>21238</v>
      </c>
      <c r="E11183" t="s">
        <v>11854</v>
      </c>
      <c r="F11183" s="30" t="s">
        <v>20974</v>
      </c>
      <c r="G11183">
        <v>15.45</v>
      </c>
      <c r="H11183">
        <v>13.45</v>
      </c>
      <c r="I11183">
        <v>0</v>
      </c>
      <c r="J11183">
        <v>3.56</v>
      </c>
      <c r="K11183" s="29">
        <v>0.3246</v>
      </c>
      <c r="L11183" s="13">
        <v>0.13449999999999998</v>
      </c>
      <c r="M11183" s="13">
        <v>0.1545</v>
      </c>
      <c r="N11183" s="13">
        <v>0</v>
      </c>
      <c r="O11183" s="13">
        <v>3.56E-2</v>
      </c>
      <c r="P11183" s="11" t="str">
        <f>LEFT(Tabela2[[#This Row],[Código]],3)</f>
        <v>109</v>
      </c>
    </row>
    <row r="11184" spans="2:16" ht="15" customHeight="1" x14ac:dyDescent="0.25">
      <c r="B11184" s="36" t="str">
        <f>VLOOKUP(Tabela2[[#This Row],[Código]],Tabela4[[Código NBS/LC116]:[Meus serviços]],3,0)</f>
        <v>Não</v>
      </c>
      <c r="C11184" s="30" t="s">
        <v>10756</v>
      </c>
      <c r="D11184" t="s">
        <v>21238</v>
      </c>
      <c r="E11184" t="s">
        <v>11854</v>
      </c>
      <c r="F11184" s="30" t="s">
        <v>10757</v>
      </c>
      <c r="G11184">
        <v>15.45</v>
      </c>
      <c r="H11184">
        <v>13.45</v>
      </c>
      <c r="I11184">
        <v>0</v>
      </c>
      <c r="J11184">
        <v>3.98</v>
      </c>
      <c r="K11184" s="29">
        <v>0.32879999999999998</v>
      </c>
      <c r="L11184" s="13">
        <v>0.13449999999999998</v>
      </c>
      <c r="M11184" s="13">
        <v>0.1545</v>
      </c>
      <c r="N11184" s="13">
        <v>0</v>
      </c>
      <c r="O11184" s="13">
        <v>3.9800000000000002E-2</v>
      </c>
      <c r="P11184" s="11" t="str">
        <f>LEFT(Tabela2[[#This Row],[Código]],3)</f>
        <v>109</v>
      </c>
    </row>
    <row r="11185" spans="2:16" ht="15" customHeight="1" x14ac:dyDescent="0.25">
      <c r="B11185" s="36" t="str">
        <f>VLOOKUP(Tabela2[[#This Row],[Código]],Tabela4[[Código NBS/LC116]:[Meus serviços]],3,0)</f>
        <v>Não</v>
      </c>
      <c r="C11185" s="30" t="s">
        <v>10758</v>
      </c>
      <c r="D11185" t="s">
        <v>21238</v>
      </c>
      <c r="E11185" t="s">
        <v>11854</v>
      </c>
      <c r="F11185" s="30" t="s">
        <v>10759</v>
      </c>
      <c r="G11185">
        <v>15.45</v>
      </c>
      <c r="H11185">
        <v>13.45</v>
      </c>
      <c r="I11185">
        <v>0</v>
      </c>
      <c r="J11185">
        <v>3.98</v>
      </c>
      <c r="K11185" s="29">
        <v>0.32879999999999998</v>
      </c>
      <c r="L11185" s="13">
        <v>0.13449999999999998</v>
      </c>
      <c r="M11185" s="13">
        <v>0.1545</v>
      </c>
      <c r="N11185" s="13">
        <v>0</v>
      </c>
      <c r="O11185" s="13">
        <v>3.9800000000000002E-2</v>
      </c>
      <c r="P11185" s="11" t="str">
        <f>LEFT(Tabela2[[#This Row],[Código]],3)</f>
        <v>109</v>
      </c>
    </row>
    <row r="11186" spans="2:16" ht="15" customHeight="1" x14ac:dyDescent="0.25">
      <c r="B11186" s="36" t="str">
        <f>VLOOKUP(Tabela2[[#This Row],[Código]],Tabela4[[Código NBS/LC116]:[Meus serviços]],3,0)</f>
        <v>Não</v>
      </c>
      <c r="C11186" s="30" t="s">
        <v>10760</v>
      </c>
      <c r="D11186" t="s">
        <v>21238</v>
      </c>
      <c r="E11186" t="s">
        <v>11854</v>
      </c>
      <c r="F11186" s="30" t="s">
        <v>20975</v>
      </c>
      <c r="G11186">
        <v>15.45</v>
      </c>
      <c r="H11186">
        <v>13.45</v>
      </c>
      <c r="I11186">
        <v>0</v>
      </c>
      <c r="J11186">
        <v>3.98</v>
      </c>
      <c r="K11186" s="29">
        <v>0.32879999999999998</v>
      </c>
      <c r="L11186" s="13">
        <v>0.13449999999999998</v>
      </c>
      <c r="M11186" s="13">
        <v>0.1545</v>
      </c>
      <c r="N11186" s="13">
        <v>0</v>
      </c>
      <c r="O11186" s="13">
        <v>3.9800000000000002E-2</v>
      </c>
      <c r="P11186" s="11" t="str">
        <f>LEFT(Tabela2[[#This Row],[Código]],3)</f>
        <v>109</v>
      </c>
    </row>
    <row r="11187" spans="2:16" ht="15" customHeight="1" x14ac:dyDescent="0.25">
      <c r="B11187" s="36" t="str">
        <f>VLOOKUP(Tabela2[[#This Row],[Código]],Tabela4[[Código NBS/LC116]:[Meus serviços]],3,0)</f>
        <v>Não</v>
      </c>
      <c r="C11187" s="30" t="s">
        <v>10761</v>
      </c>
      <c r="D11187" t="s">
        <v>21238</v>
      </c>
      <c r="E11187" t="s">
        <v>11854</v>
      </c>
      <c r="F11187" s="30" t="s">
        <v>20976</v>
      </c>
      <c r="G11187">
        <v>15.45</v>
      </c>
      <c r="H11187">
        <v>13.45</v>
      </c>
      <c r="I11187">
        <v>0</v>
      </c>
      <c r="J11187">
        <v>3.98</v>
      </c>
      <c r="K11187" s="29">
        <v>0.32879999999999998</v>
      </c>
      <c r="L11187" s="13">
        <v>0.13449999999999998</v>
      </c>
      <c r="M11187" s="13">
        <v>0.1545</v>
      </c>
      <c r="N11187" s="13">
        <v>0</v>
      </c>
      <c r="O11187" s="13">
        <v>3.9800000000000002E-2</v>
      </c>
      <c r="P11187" s="11" t="str">
        <f>LEFT(Tabela2[[#This Row],[Código]],3)</f>
        <v>109</v>
      </c>
    </row>
    <row r="11188" spans="2:16" ht="15" customHeight="1" x14ac:dyDescent="0.25">
      <c r="B11188" s="36" t="str">
        <f>VLOOKUP(Tabela2[[#This Row],[Código]],Tabela4[[Código NBS/LC116]:[Meus serviços]],3,0)</f>
        <v>Não</v>
      </c>
      <c r="C11188" s="30" t="s">
        <v>10762</v>
      </c>
      <c r="D11188" t="s">
        <v>21238</v>
      </c>
      <c r="E11188" t="s">
        <v>11854</v>
      </c>
      <c r="F11188" s="30" t="s">
        <v>20977</v>
      </c>
      <c r="G11188">
        <v>15.45</v>
      </c>
      <c r="H11188">
        <v>13.45</v>
      </c>
      <c r="I11188">
        <v>0</v>
      </c>
      <c r="J11188">
        <v>3.98</v>
      </c>
      <c r="K11188" s="29">
        <v>0.32879999999999998</v>
      </c>
      <c r="L11188" s="13">
        <v>0.13449999999999998</v>
      </c>
      <c r="M11188" s="13">
        <v>0.1545</v>
      </c>
      <c r="N11188" s="13">
        <v>0</v>
      </c>
      <c r="O11188" s="13">
        <v>3.9800000000000002E-2</v>
      </c>
      <c r="P11188" s="11" t="str">
        <f>LEFT(Tabela2[[#This Row],[Código]],3)</f>
        <v>109</v>
      </c>
    </row>
    <row r="11189" spans="2:16" ht="15" customHeight="1" x14ac:dyDescent="0.25">
      <c r="B11189" s="36" t="str">
        <f>VLOOKUP(Tabela2[[#This Row],[Código]],Tabela4[[Código NBS/LC116]:[Meus serviços]],3,0)</f>
        <v>Não</v>
      </c>
      <c r="C11189" s="30" t="s">
        <v>10763</v>
      </c>
      <c r="D11189" t="s">
        <v>21238</v>
      </c>
      <c r="E11189" t="s">
        <v>11854</v>
      </c>
      <c r="F11189" s="30" t="s">
        <v>20978</v>
      </c>
      <c r="G11189">
        <v>15.45</v>
      </c>
      <c r="H11189">
        <v>13.45</v>
      </c>
      <c r="I11189">
        <v>0</v>
      </c>
      <c r="J11189">
        <v>3.98</v>
      </c>
      <c r="K11189" s="29">
        <v>0.32879999999999998</v>
      </c>
      <c r="L11189" s="13">
        <v>0.13449999999999998</v>
      </c>
      <c r="M11189" s="13">
        <v>0.1545</v>
      </c>
      <c r="N11189" s="13">
        <v>0</v>
      </c>
      <c r="O11189" s="13">
        <v>3.9800000000000002E-2</v>
      </c>
      <c r="P11189" s="11" t="str">
        <f>LEFT(Tabela2[[#This Row],[Código]],3)</f>
        <v>109</v>
      </c>
    </row>
    <row r="11190" spans="2:16" ht="15" customHeight="1" x14ac:dyDescent="0.25">
      <c r="B11190" s="36" t="str">
        <f>VLOOKUP(Tabela2[[#This Row],[Código]],Tabela4[[Código NBS/LC116]:[Meus serviços]],3,0)</f>
        <v>Não</v>
      </c>
      <c r="C11190" s="30" t="s">
        <v>10764</v>
      </c>
      <c r="D11190" t="s">
        <v>21238</v>
      </c>
      <c r="E11190" t="s">
        <v>11854</v>
      </c>
      <c r="F11190" s="30" t="s">
        <v>20979</v>
      </c>
      <c r="G11190">
        <v>15.45</v>
      </c>
      <c r="H11190">
        <v>13.45</v>
      </c>
      <c r="I11190">
        <v>0</v>
      </c>
      <c r="J11190">
        <v>3.98</v>
      </c>
      <c r="K11190" s="29">
        <v>0.32879999999999998</v>
      </c>
      <c r="L11190" s="13">
        <v>0.13449999999999998</v>
      </c>
      <c r="M11190" s="13">
        <v>0.1545</v>
      </c>
      <c r="N11190" s="13">
        <v>0</v>
      </c>
      <c r="O11190" s="13">
        <v>3.9800000000000002E-2</v>
      </c>
      <c r="P11190" s="11" t="str">
        <f>LEFT(Tabela2[[#This Row],[Código]],3)</f>
        <v>109</v>
      </c>
    </row>
    <row r="11191" spans="2:16" ht="15" customHeight="1" x14ac:dyDescent="0.25">
      <c r="B11191" s="36" t="str">
        <f>VLOOKUP(Tabela2[[#This Row],[Código]],Tabela4[[Código NBS/LC116]:[Meus serviços]],3,0)</f>
        <v>Não</v>
      </c>
      <c r="C11191" s="30" t="s">
        <v>10765</v>
      </c>
      <c r="D11191" t="s">
        <v>21238</v>
      </c>
      <c r="E11191" t="s">
        <v>11854</v>
      </c>
      <c r="F11191" s="30" t="s">
        <v>20980</v>
      </c>
      <c r="G11191">
        <v>15.45</v>
      </c>
      <c r="H11191">
        <v>13.45</v>
      </c>
      <c r="I11191">
        <v>0</v>
      </c>
      <c r="J11191">
        <v>4.71</v>
      </c>
      <c r="K11191" s="29">
        <v>0.33609999999999995</v>
      </c>
      <c r="L11191" s="13">
        <v>0.13449999999999998</v>
      </c>
      <c r="M11191" s="13">
        <v>0.1545</v>
      </c>
      <c r="N11191" s="13">
        <v>0</v>
      </c>
      <c r="O11191" s="13">
        <v>4.7100000000000003E-2</v>
      </c>
      <c r="P11191" s="11" t="str">
        <f>LEFT(Tabela2[[#This Row],[Código]],3)</f>
        <v>109</v>
      </c>
    </row>
    <row r="11192" spans="2:16" ht="15" customHeight="1" x14ac:dyDescent="0.25">
      <c r="B11192" s="36" t="str">
        <f>VLOOKUP(Tabela2[[#This Row],[Código]],Tabela4[[Código NBS/LC116]:[Meus serviços]],3,0)</f>
        <v>Não</v>
      </c>
      <c r="C11192" s="30" t="s">
        <v>10766</v>
      </c>
      <c r="D11192" t="s">
        <v>21238</v>
      </c>
      <c r="E11192" t="s">
        <v>11854</v>
      </c>
      <c r="F11192" s="30" t="s">
        <v>20981</v>
      </c>
      <c r="G11192">
        <v>15.45</v>
      </c>
      <c r="H11192">
        <v>13.45</v>
      </c>
      <c r="I11192">
        <v>0</v>
      </c>
      <c r="J11192">
        <v>3.98</v>
      </c>
      <c r="K11192" s="29">
        <v>0.32879999999999998</v>
      </c>
      <c r="L11192" s="13">
        <v>0.13449999999999998</v>
      </c>
      <c r="M11192" s="13">
        <v>0.1545</v>
      </c>
      <c r="N11192" s="13">
        <v>0</v>
      </c>
      <c r="O11192" s="13">
        <v>3.9800000000000002E-2</v>
      </c>
      <c r="P11192" s="11" t="str">
        <f>LEFT(Tabela2[[#This Row],[Código]],3)</f>
        <v>109</v>
      </c>
    </row>
    <row r="11193" spans="2:16" ht="15" customHeight="1" x14ac:dyDescent="0.25">
      <c r="B11193" s="36" t="str">
        <f>VLOOKUP(Tabela2[[#This Row],[Código]],Tabela4[[Código NBS/LC116]:[Meus serviços]],3,0)</f>
        <v>Não</v>
      </c>
      <c r="C11193" s="30" t="s">
        <v>10767</v>
      </c>
      <c r="D11193" t="s">
        <v>21238</v>
      </c>
      <c r="E11193" t="s">
        <v>11854</v>
      </c>
      <c r="F11193" s="30" t="s">
        <v>20982</v>
      </c>
      <c r="G11193">
        <v>15.45</v>
      </c>
      <c r="H11193">
        <v>13.45</v>
      </c>
      <c r="I11193">
        <v>0</v>
      </c>
      <c r="J11193">
        <v>3.98</v>
      </c>
      <c r="K11193" s="29">
        <v>0.32879999999999998</v>
      </c>
      <c r="L11193" s="13">
        <v>0.13449999999999998</v>
      </c>
      <c r="M11193" s="13">
        <v>0.1545</v>
      </c>
      <c r="N11193" s="13">
        <v>0</v>
      </c>
      <c r="O11193" s="13">
        <v>3.9800000000000002E-2</v>
      </c>
      <c r="P11193" s="11" t="str">
        <f>LEFT(Tabela2[[#This Row],[Código]],3)</f>
        <v>109</v>
      </c>
    </row>
    <row r="11194" spans="2:16" ht="15" customHeight="1" x14ac:dyDescent="0.25">
      <c r="B11194" s="36" t="str">
        <f>VLOOKUP(Tabela2[[#This Row],[Código]],Tabela4[[Código NBS/LC116]:[Meus serviços]],3,0)</f>
        <v>Não</v>
      </c>
      <c r="C11194" s="30" t="s">
        <v>10768</v>
      </c>
      <c r="D11194" t="s">
        <v>21238</v>
      </c>
      <c r="E11194" t="s">
        <v>11854</v>
      </c>
      <c r="F11194" s="30" t="s">
        <v>20983</v>
      </c>
      <c r="G11194">
        <v>15.45</v>
      </c>
      <c r="H11194">
        <v>13.45</v>
      </c>
      <c r="I11194">
        <v>0</v>
      </c>
      <c r="J11194">
        <v>3.98</v>
      </c>
      <c r="K11194" s="29">
        <v>0.32879999999999998</v>
      </c>
      <c r="L11194" s="13">
        <v>0.13449999999999998</v>
      </c>
      <c r="M11194" s="13">
        <v>0.1545</v>
      </c>
      <c r="N11194" s="13">
        <v>0</v>
      </c>
      <c r="O11194" s="13">
        <v>3.9800000000000002E-2</v>
      </c>
      <c r="P11194" s="11" t="str">
        <f>LEFT(Tabela2[[#This Row],[Código]],3)</f>
        <v>109</v>
      </c>
    </row>
    <row r="11195" spans="2:16" ht="15" customHeight="1" x14ac:dyDescent="0.25">
      <c r="B11195" s="36" t="str">
        <f>VLOOKUP(Tabela2[[#This Row],[Código]],Tabela4[[Código NBS/LC116]:[Meus serviços]],3,0)</f>
        <v>Não</v>
      </c>
      <c r="C11195" s="30" t="s">
        <v>10769</v>
      </c>
      <c r="D11195" t="s">
        <v>21238</v>
      </c>
      <c r="E11195" t="s">
        <v>11854</v>
      </c>
      <c r="F11195" s="30" t="s">
        <v>20984</v>
      </c>
      <c r="G11195">
        <v>15.45</v>
      </c>
      <c r="H11195">
        <v>13.45</v>
      </c>
      <c r="I11195">
        <v>0</v>
      </c>
      <c r="J11195">
        <v>3.98</v>
      </c>
      <c r="K11195" s="29">
        <v>0.32879999999999998</v>
      </c>
      <c r="L11195" s="13">
        <v>0.13449999999999998</v>
      </c>
      <c r="M11195" s="13">
        <v>0.1545</v>
      </c>
      <c r="N11195" s="13">
        <v>0</v>
      </c>
      <c r="O11195" s="13">
        <v>3.9800000000000002E-2</v>
      </c>
      <c r="P11195" s="11" t="str">
        <f>LEFT(Tabela2[[#This Row],[Código]],3)</f>
        <v>109</v>
      </c>
    </row>
    <row r="11196" spans="2:16" ht="15" customHeight="1" x14ac:dyDescent="0.25">
      <c r="B11196" s="36" t="str">
        <f>VLOOKUP(Tabela2[[#This Row],[Código]],Tabela4[[Código NBS/LC116]:[Meus serviços]],3,0)</f>
        <v>Não</v>
      </c>
      <c r="C11196" s="30" t="s">
        <v>10770</v>
      </c>
      <c r="D11196" t="s">
        <v>21238</v>
      </c>
      <c r="E11196" t="s">
        <v>11854</v>
      </c>
      <c r="F11196" s="30" t="s">
        <v>20985</v>
      </c>
      <c r="G11196">
        <v>15.45</v>
      </c>
      <c r="H11196">
        <v>13.45</v>
      </c>
      <c r="I11196">
        <v>0</v>
      </c>
      <c r="J11196">
        <v>3.98</v>
      </c>
      <c r="K11196" s="29">
        <v>0.32879999999999998</v>
      </c>
      <c r="L11196" s="13">
        <v>0.13449999999999998</v>
      </c>
      <c r="M11196" s="13">
        <v>0.1545</v>
      </c>
      <c r="N11196" s="13">
        <v>0</v>
      </c>
      <c r="O11196" s="13">
        <v>3.9800000000000002E-2</v>
      </c>
      <c r="P11196" s="11" t="str">
        <f>LEFT(Tabela2[[#This Row],[Código]],3)</f>
        <v>109</v>
      </c>
    </row>
    <row r="11197" spans="2:16" ht="15" customHeight="1" x14ac:dyDescent="0.25">
      <c r="B11197" s="36" t="str">
        <f>VLOOKUP(Tabela2[[#This Row],[Código]],Tabela4[[Código NBS/LC116]:[Meus serviços]],3,0)</f>
        <v>Não</v>
      </c>
      <c r="C11197" s="30" t="s">
        <v>10771</v>
      </c>
      <c r="D11197" t="s">
        <v>21238</v>
      </c>
      <c r="E11197" t="s">
        <v>11854</v>
      </c>
      <c r="F11197" s="30" t="s">
        <v>20986</v>
      </c>
      <c r="G11197">
        <v>15.45</v>
      </c>
      <c r="H11197">
        <v>13.45</v>
      </c>
      <c r="I11197">
        <v>0</v>
      </c>
      <c r="J11197">
        <v>3.98</v>
      </c>
      <c r="K11197" s="29">
        <v>0.32879999999999998</v>
      </c>
      <c r="L11197" s="13">
        <v>0.13449999999999998</v>
      </c>
      <c r="M11197" s="13">
        <v>0.1545</v>
      </c>
      <c r="N11197" s="13">
        <v>0</v>
      </c>
      <c r="O11197" s="13">
        <v>3.9800000000000002E-2</v>
      </c>
      <c r="P11197" s="11" t="str">
        <f>LEFT(Tabela2[[#This Row],[Código]],3)</f>
        <v>109</v>
      </c>
    </row>
    <row r="11198" spans="2:16" ht="15" customHeight="1" x14ac:dyDescent="0.25">
      <c r="B11198" s="36" t="str">
        <f>VLOOKUP(Tabela2[[#This Row],[Código]],Tabela4[[Código NBS/LC116]:[Meus serviços]],3,0)</f>
        <v>Não</v>
      </c>
      <c r="C11198" s="30" t="s">
        <v>10772</v>
      </c>
      <c r="D11198" t="s">
        <v>21238</v>
      </c>
      <c r="E11198" t="s">
        <v>11854</v>
      </c>
      <c r="F11198" s="30" t="s">
        <v>20987</v>
      </c>
      <c r="G11198">
        <v>15.45</v>
      </c>
      <c r="H11198">
        <v>13.45</v>
      </c>
      <c r="I11198">
        <v>0</v>
      </c>
      <c r="J11198">
        <v>3.98</v>
      </c>
      <c r="K11198" s="29">
        <v>0.32879999999999998</v>
      </c>
      <c r="L11198" s="13">
        <v>0.13449999999999998</v>
      </c>
      <c r="M11198" s="13">
        <v>0.1545</v>
      </c>
      <c r="N11198" s="13">
        <v>0</v>
      </c>
      <c r="O11198" s="13">
        <v>3.9800000000000002E-2</v>
      </c>
      <c r="P11198" s="11" t="str">
        <f>LEFT(Tabela2[[#This Row],[Código]],3)</f>
        <v>109</v>
      </c>
    </row>
    <row r="11199" spans="2:16" ht="15" customHeight="1" x14ac:dyDescent="0.25">
      <c r="B11199" s="36" t="str">
        <f>VLOOKUP(Tabela2[[#This Row],[Código]],Tabela4[[Código NBS/LC116]:[Meus serviços]],3,0)</f>
        <v>Não</v>
      </c>
      <c r="C11199" s="30" t="s">
        <v>10773</v>
      </c>
      <c r="D11199" t="s">
        <v>21238</v>
      </c>
      <c r="E11199" t="s">
        <v>11854</v>
      </c>
      <c r="F11199" s="30" t="s">
        <v>10774</v>
      </c>
      <c r="G11199">
        <v>15.45</v>
      </c>
      <c r="H11199">
        <v>13.45</v>
      </c>
      <c r="I11199">
        <v>0</v>
      </c>
      <c r="J11199">
        <v>3.98</v>
      </c>
      <c r="K11199" s="29">
        <v>0.32879999999999998</v>
      </c>
      <c r="L11199" s="13">
        <v>0.13449999999999998</v>
      </c>
      <c r="M11199" s="13">
        <v>0.1545</v>
      </c>
      <c r="N11199" s="13">
        <v>0</v>
      </c>
      <c r="O11199" s="13">
        <v>3.9800000000000002E-2</v>
      </c>
      <c r="P11199" s="11" t="str">
        <f>LEFT(Tabela2[[#This Row],[Código]],3)</f>
        <v>109</v>
      </c>
    </row>
    <row r="11200" spans="2:16" ht="15" customHeight="1" x14ac:dyDescent="0.25">
      <c r="B11200" s="36" t="str">
        <f>VLOOKUP(Tabela2[[#This Row],[Código]],Tabela4[[Código NBS/LC116]:[Meus serviços]],3,0)</f>
        <v>Não</v>
      </c>
      <c r="C11200" s="30" t="s">
        <v>10775</v>
      </c>
      <c r="D11200" t="s">
        <v>21238</v>
      </c>
      <c r="E11200" t="s">
        <v>11854</v>
      </c>
      <c r="F11200" s="30" t="s">
        <v>20988</v>
      </c>
      <c r="G11200">
        <v>15.45</v>
      </c>
      <c r="H11200">
        <v>13.45</v>
      </c>
      <c r="I11200">
        <v>0</v>
      </c>
      <c r="J11200">
        <v>3.98</v>
      </c>
      <c r="K11200" s="29">
        <v>0.32879999999999998</v>
      </c>
      <c r="L11200" s="13">
        <v>0.13449999999999998</v>
      </c>
      <c r="M11200" s="13">
        <v>0.1545</v>
      </c>
      <c r="N11200" s="13">
        <v>0</v>
      </c>
      <c r="O11200" s="13">
        <v>3.9800000000000002E-2</v>
      </c>
      <c r="P11200" s="11" t="str">
        <f>LEFT(Tabela2[[#This Row],[Código]],3)</f>
        <v>109</v>
      </c>
    </row>
    <row r="11201" spans="2:16" ht="15" customHeight="1" x14ac:dyDescent="0.25">
      <c r="B11201" s="36" t="str">
        <f>VLOOKUP(Tabela2[[#This Row],[Código]],Tabela4[[Código NBS/LC116]:[Meus serviços]],3,0)</f>
        <v>Não</v>
      </c>
      <c r="C11201" s="30" t="s">
        <v>10776</v>
      </c>
      <c r="D11201" t="s">
        <v>21238</v>
      </c>
      <c r="E11201" t="s">
        <v>11854</v>
      </c>
      <c r="F11201" s="30" t="s">
        <v>10777</v>
      </c>
      <c r="G11201">
        <v>15.45</v>
      </c>
      <c r="H11201">
        <v>13.45</v>
      </c>
      <c r="I11201">
        <v>0</v>
      </c>
      <c r="J11201">
        <v>3.98</v>
      </c>
      <c r="K11201" s="29">
        <v>0.32879999999999998</v>
      </c>
      <c r="L11201" s="13">
        <v>0.13449999999999998</v>
      </c>
      <c r="M11201" s="13">
        <v>0.1545</v>
      </c>
      <c r="N11201" s="13">
        <v>0</v>
      </c>
      <c r="O11201" s="13">
        <v>3.9800000000000002E-2</v>
      </c>
      <c r="P11201" s="11" t="str">
        <f>LEFT(Tabela2[[#This Row],[Código]],3)</f>
        <v>109</v>
      </c>
    </row>
    <row r="11202" spans="2:16" ht="15" customHeight="1" x14ac:dyDescent="0.25">
      <c r="B11202" s="36" t="str">
        <f>VLOOKUP(Tabela2[[#This Row],[Código]],Tabela4[[Código NBS/LC116]:[Meus serviços]],3,0)</f>
        <v>Não</v>
      </c>
      <c r="C11202" s="30" t="s">
        <v>10778</v>
      </c>
      <c r="D11202" t="s">
        <v>21238</v>
      </c>
      <c r="E11202" t="s">
        <v>11854</v>
      </c>
      <c r="F11202" s="30" t="s">
        <v>20989</v>
      </c>
      <c r="G11202">
        <v>15.45</v>
      </c>
      <c r="H11202">
        <v>13.45</v>
      </c>
      <c r="I11202">
        <v>0</v>
      </c>
      <c r="J11202">
        <v>4.1900000000000004</v>
      </c>
      <c r="K11202" s="29">
        <v>0.33089999999999997</v>
      </c>
      <c r="L11202" s="13">
        <v>0.13449999999999998</v>
      </c>
      <c r="M11202" s="13">
        <v>0.1545</v>
      </c>
      <c r="N11202" s="13">
        <v>0</v>
      </c>
      <c r="O11202" s="13">
        <v>4.1900000000000007E-2</v>
      </c>
      <c r="P11202" s="11" t="str">
        <f>LEFT(Tabela2[[#This Row],[Código]],3)</f>
        <v>109</v>
      </c>
    </row>
    <row r="11203" spans="2:16" ht="15" customHeight="1" x14ac:dyDescent="0.25">
      <c r="B11203" s="36" t="str">
        <f>VLOOKUP(Tabela2[[#This Row],[Código]],Tabela4[[Código NBS/LC116]:[Meus serviços]],3,0)</f>
        <v>Não</v>
      </c>
      <c r="C11203" s="30" t="s">
        <v>10779</v>
      </c>
      <c r="D11203" t="s">
        <v>21238</v>
      </c>
      <c r="E11203" t="s">
        <v>11854</v>
      </c>
      <c r="F11203" s="30" t="s">
        <v>20990</v>
      </c>
      <c r="G11203">
        <v>15.45</v>
      </c>
      <c r="H11203">
        <v>13.45</v>
      </c>
      <c r="I11203">
        <v>0</v>
      </c>
      <c r="J11203">
        <v>4.03</v>
      </c>
      <c r="K11203" s="29">
        <v>0.32929999999999998</v>
      </c>
      <c r="L11203" s="13">
        <v>0.13449999999999998</v>
      </c>
      <c r="M11203" s="13">
        <v>0.1545</v>
      </c>
      <c r="N11203" s="13">
        <v>0</v>
      </c>
      <c r="O11203" s="13">
        <v>4.0300000000000002E-2</v>
      </c>
      <c r="P11203" s="11" t="str">
        <f>LEFT(Tabela2[[#This Row],[Código]],3)</f>
        <v>110</v>
      </c>
    </row>
    <row r="11204" spans="2:16" ht="15" customHeight="1" x14ac:dyDescent="0.25">
      <c r="B11204" s="36" t="str">
        <f>VLOOKUP(Tabela2[[#This Row],[Código]],Tabela4[[Código NBS/LC116]:[Meus serviços]],3,0)</f>
        <v>Não</v>
      </c>
      <c r="C11204" s="30" t="s">
        <v>10780</v>
      </c>
      <c r="D11204" t="s">
        <v>21238</v>
      </c>
      <c r="E11204" t="s">
        <v>11854</v>
      </c>
      <c r="F11204" s="30" t="s">
        <v>10781</v>
      </c>
      <c r="G11204">
        <v>15.45</v>
      </c>
      <c r="H11204">
        <v>13.45</v>
      </c>
      <c r="I11204">
        <v>0</v>
      </c>
      <c r="J11204">
        <v>4.2300000000000004</v>
      </c>
      <c r="K11204" s="29">
        <v>0.33129999999999998</v>
      </c>
      <c r="L11204" s="13">
        <v>0.13449999999999998</v>
      </c>
      <c r="M11204" s="13">
        <v>0.1545</v>
      </c>
      <c r="N11204" s="13">
        <v>0</v>
      </c>
      <c r="O11204" s="13">
        <v>4.2300000000000004E-2</v>
      </c>
      <c r="P11204" s="11" t="str">
        <f>LEFT(Tabela2[[#This Row],[Código]],3)</f>
        <v>110</v>
      </c>
    </row>
    <row r="11205" spans="2:16" ht="15" customHeight="1" x14ac:dyDescent="0.25">
      <c r="B11205" s="36" t="str">
        <f>VLOOKUP(Tabela2[[#This Row],[Código]],Tabela4[[Código NBS/LC116]:[Meus serviços]],3,0)</f>
        <v>Não</v>
      </c>
      <c r="C11205" s="30" t="s">
        <v>10782</v>
      </c>
      <c r="D11205" t="s">
        <v>21238</v>
      </c>
      <c r="E11205" t="s">
        <v>11854</v>
      </c>
      <c r="F11205" s="30" t="s">
        <v>10783</v>
      </c>
      <c r="G11205">
        <v>15.45</v>
      </c>
      <c r="H11205">
        <v>13.45</v>
      </c>
      <c r="I11205">
        <v>0</v>
      </c>
      <c r="J11205">
        <v>4.1100000000000003</v>
      </c>
      <c r="K11205" s="29">
        <v>0.3301</v>
      </c>
      <c r="L11205" s="13">
        <v>0.13449999999999998</v>
      </c>
      <c r="M11205" s="13">
        <v>0.1545</v>
      </c>
      <c r="N11205" s="13">
        <v>0</v>
      </c>
      <c r="O11205" s="13">
        <v>4.1100000000000005E-2</v>
      </c>
      <c r="P11205" s="11" t="str">
        <f>LEFT(Tabela2[[#This Row],[Código]],3)</f>
        <v>110</v>
      </c>
    </row>
    <row r="11206" spans="2:16" ht="15" customHeight="1" x14ac:dyDescent="0.25">
      <c r="B11206" s="36" t="str">
        <f>VLOOKUP(Tabela2[[#This Row],[Código]],Tabela4[[Código NBS/LC116]:[Meus serviços]],3,0)</f>
        <v>Não</v>
      </c>
      <c r="C11206" s="30" t="s">
        <v>10784</v>
      </c>
      <c r="D11206" t="s">
        <v>21238</v>
      </c>
      <c r="E11206" t="s">
        <v>11854</v>
      </c>
      <c r="F11206" s="30" t="s">
        <v>10785</v>
      </c>
      <c r="G11206">
        <v>15.45</v>
      </c>
      <c r="H11206">
        <v>13.45</v>
      </c>
      <c r="I11206">
        <v>0</v>
      </c>
      <c r="J11206">
        <v>4.03</v>
      </c>
      <c r="K11206" s="29">
        <v>0.32929999999999998</v>
      </c>
      <c r="L11206" s="13">
        <v>0.13449999999999998</v>
      </c>
      <c r="M11206" s="13">
        <v>0.1545</v>
      </c>
      <c r="N11206" s="13">
        <v>0</v>
      </c>
      <c r="O11206" s="13">
        <v>4.0300000000000002E-2</v>
      </c>
      <c r="P11206" s="11" t="str">
        <f>LEFT(Tabela2[[#This Row],[Código]],3)</f>
        <v>110</v>
      </c>
    </row>
    <row r="11207" spans="2:16" ht="15" customHeight="1" x14ac:dyDescent="0.25">
      <c r="B11207" s="36" t="str">
        <f>VLOOKUP(Tabela2[[#This Row],[Código]],Tabela4[[Código NBS/LC116]:[Meus serviços]],3,0)</f>
        <v>Não</v>
      </c>
      <c r="C11207" s="30" t="s">
        <v>10786</v>
      </c>
      <c r="D11207" t="s">
        <v>21238</v>
      </c>
      <c r="E11207" t="s">
        <v>11854</v>
      </c>
      <c r="F11207" s="30" t="s">
        <v>10787</v>
      </c>
      <c r="G11207">
        <v>15.45</v>
      </c>
      <c r="H11207">
        <v>13.45</v>
      </c>
      <c r="I11207">
        <v>0</v>
      </c>
      <c r="J11207">
        <v>4.03</v>
      </c>
      <c r="K11207" s="29">
        <v>0.32929999999999998</v>
      </c>
      <c r="L11207" s="13">
        <v>0.13449999999999998</v>
      </c>
      <c r="M11207" s="13">
        <v>0.1545</v>
      </c>
      <c r="N11207" s="13">
        <v>0</v>
      </c>
      <c r="O11207" s="13">
        <v>4.0300000000000002E-2</v>
      </c>
      <c r="P11207" s="11" t="str">
        <f>LEFT(Tabela2[[#This Row],[Código]],3)</f>
        <v>110</v>
      </c>
    </row>
    <row r="11208" spans="2:16" ht="15" customHeight="1" x14ac:dyDescent="0.25">
      <c r="B11208" s="36" t="str">
        <f>VLOOKUP(Tabela2[[#This Row],[Código]],Tabela4[[Código NBS/LC116]:[Meus serviços]],3,0)</f>
        <v>Não</v>
      </c>
      <c r="C11208" s="30" t="s">
        <v>10788</v>
      </c>
      <c r="D11208" t="s">
        <v>21238</v>
      </c>
      <c r="E11208" t="s">
        <v>11854</v>
      </c>
      <c r="F11208" s="30" t="s">
        <v>20991</v>
      </c>
      <c r="G11208">
        <v>15.45</v>
      </c>
      <c r="H11208">
        <v>13.45</v>
      </c>
      <c r="I11208">
        <v>0</v>
      </c>
      <c r="J11208">
        <v>4.0999999999999996</v>
      </c>
      <c r="K11208" s="29">
        <v>0.32999999999999996</v>
      </c>
      <c r="L11208" s="13">
        <v>0.13449999999999998</v>
      </c>
      <c r="M11208" s="13">
        <v>0.1545</v>
      </c>
      <c r="N11208" s="13">
        <v>0</v>
      </c>
      <c r="O11208" s="13">
        <v>4.0999999999999995E-2</v>
      </c>
      <c r="P11208" s="11" t="str">
        <f>LEFT(Tabela2[[#This Row],[Código]],3)</f>
        <v>110</v>
      </c>
    </row>
    <row r="11209" spans="2:16" ht="15" customHeight="1" x14ac:dyDescent="0.25">
      <c r="B11209" s="36" t="str">
        <f>VLOOKUP(Tabela2[[#This Row],[Código]],Tabela4[[Código NBS/LC116]:[Meus serviços]],3,0)</f>
        <v>Não</v>
      </c>
      <c r="C11209" s="30" t="s">
        <v>10789</v>
      </c>
      <c r="D11209" t="s">
        <v>21238</v>
      </c>
      <c r="E11209" t="s">
        <v>11854</v>
      </c>
      <c r="F11209" s="30" t="s">
        <v>10790</v>
      </c>
      <c r="G11209">
        <v>15.45</v>
      </c>
      <c r="H11209">
        <v>13.45</v>
      </c>
      <c r="I11209">
        <v>0</v>
      </c>
      <c r="J11209">
        <v>4.03</v>
      </c>
      <c r="K11209" s="29">
        <v>0.32929999999999998</v>
      </c>
      <c r="L11209" s="13">
        <v>0.13449999999999998</v>
      </c>
      <c r="M11209" s="13">
        <v>0.1545</v>
      </c>
      <c r="N11209" s="13">
        <v>0</v>
      </c>
      <c r="O11209" s="13">
        <v>4.0300000000000002E-2</v>
      </c>
      <c r="P11209" s="11" t="str">
        <f>LEFT(Tabela2[[#This Row],[Código]],3)</f>
        <v>110</v>
      </c>
    </row>
    <row r="11210" spans="2:16" ht="15" customHeight="1" x14ac:dyDescent="0.25">
      <c r="B11210" s="36" t="str">
        <f>VLOOKUP(Tabela2[[#This Row],[Código]],Tabela4[[Código NBS/LC116]:[Meus serviços]],3,0)</f>
        <v>Não</v>
      </c>
      <c r="C11210" s="30" t="s">
        <v>10791</v>
      </c>
      <c r="D11210" t="s">
        <v>21238</v>
      </c>
      <c r="E11210" t="s">
        <v>11854</v>
      </c>
      <c r="F11210" s="30" t="s">
        <v>20992</v>
      </c>
      <c r="G11210">
        <v>15.45</v>
      </c>
      <c r="H11210">
        <v>13.45</v>
      </c>
      <c r="I11210">
        <v>0</v>
      </c>
      <c r="J11210">
        <v>4.03</v>
      </c>
      <c r="K11210" s="29">
        <v>0.32929999999999998</v>
      </c>
      <c r="L11210" s="13">
        <v>0.13449999999999998</v>
      </c>
      <c r="M11210" s="13">
        <v>0.1545</v>
      </c>
      <c r="N11210" s="13">
        <v>0</v>
      </c>
      <c r="O11210" s="13">
        <v>4.0300000000000002E-2</v>
      </c>
      <c r="P11210" s="11" t="str">
        <f>LEFT(Tabela2[[#This Row],[Código]],3)</f>
        <v>110</v>
      </c>
    </row>
    <row r="11211" spans="2:16" ht="15" customHeight="1" x14ac:dyDescent="0.25">
      <c r="B11211" s="36" t="str">
        <f>VLOOKUP(Tabela2[[#This Row],[Código]],Tabela4[[Código NBS/LC116]:[Meus serviços]],3,0)</f>
        <v>Não</v>
      </c>
      <c r="C11211" s="30" t="s">
        <v>11824</v>
      </c>
      <c r="D11211" t="s">
        <v>21238</v>
      </c>
      <c r="E11211" t="s">
        <v>11854</v>
      </c>
      <c r="F11211" s="30" t="s">
        <v>20993</v>
      </c>
      <c r="G11211">
        <v>15.45</v>
      </c>
      <c r="H11211">
        <v>13.45</v>
      </c>
      <c r="I11211">
        <v>0</v>
      </c>
      <c r="J11211">
        <v>5</v>
      </c>
      <c r="K11211" s="29">
        <v>0.33899999999999997</v>
      </c>
      <c r="L11211" s="13">
        <v>0.13449999999999998</v>
      </c>
      <c r="M11211" s="13">
        <v>0.1545</v>
      </c>
      <c r="N11211" s="13">
        <v>0</v>
      </c>
      <c r="O11211" s="13">
        <v>0.05</v>
      </c>
      <c r="P11211" s="11" t="str">
        <f>LEFT(Tabela2[[#This Row],[Código]],3)</f>
        <v>110</v>
      </c>
    </row>
    <row r="11212" spans="2:16" ht="15" customHeight="1" x14ac:dyDescent="0.25">
      <c r="B11212" s="36" t="str">
        <f>VLOOKUP(Tabela2[[#This Row],[Código]],Tabela4[[Código NBS/LC116]:[Meus serviços]],3,0)</f>
        <v>Não</v>
      </c>
      <c r="C11212" s="30" t="s">
        <v>10792</v>
      </c>
      <c r="D11212" t="s">
        <v>21238</v>
      </c>
      <c r="E11212" t="s">
        <v>11854</v>
      </c>
      <c r="F11212" s="30" t="s">
        <v>20994</v>
      </c>
      <c r="G11212">
        <v>15.45</v>
      </c>
      <c r="H11212">
        <v>13.45</v>
      </c>
      <c r="I11212">
        <v>0</v>
      </c>
      <c r="J11212">
        <v>4.03</v>
      </c>
      <c r="K11212" s="29">
        <v>0.32929999999999998</v>
      </c>
      <c r="L11212" s="13">
        <v>0.13449999999999998</v>
      </c>
      <c r="M11212" s="13">
        <v>0.1545</v>
      </c>
      <c r="N11212" s="13">
        <v>0</v>
      </c>
      <c r="O11212" s="13">
        <v>4.0300000000000002E-2</v>
      </c>
      <c r="P11212" s="11" t="str">
        <f>LEFT(Tabela2[[#This Row],[Código]],3)</f>
        <v>111</v>
      </c>
    </row>
    <row r="11213" spans="2:16" ht="15" customHeight="1" x14ac:dyDescent="0.25">
      <c r="B11213" s="36" t="str">
        <f>VLOOKUP(Tabela2[[#This Row],[Código]],Tabela4[[Código NBS/LC116]:[Meus serviços]],3,0)</f>
        <v>Não</v>
      </c>
      <c r="C11213" s="30" t="s">
        <v>10793</v>
      </c>
      <c r="D11213" t="s">
        <v>21238</v>
      </c>
      <c r="E11213" t="s">
        <v>11854</v>
      </c>
      <c r="F11213" s="30" t="s">
        <v>20995</v>
      </c>
      <c r="G11213">
        <v>15.45</v>
      </c>
      <c r="H11213">
        <v>13.45</v>
      </c>
      <c r="I11213">
        <v>0</v>
      </c>
      <c r="J11213">
        <v>4.03</v>
      </c>
      <c r="K11213" s="29">
        <v>0.32929999999999998</v>
      </c>
      <c r="L11213" s="13">
        <v>0.13449999999999998</v>
      </c>
      <c r="M11213" s="13">
        <v>0.1545</v>
      </c>
      <c r="N11213" s="13">
        <v>0</v>
      </c>
      <c r="O11213" s="13">
        <v>4.0300000000000002E-2</v>
      </c>
      <c r="P11213" s="11" t="str">
        <f>LEFT(Tabela2[[#This Row],[Código]],3)</f>
        <v>111</v>
      </c>
    </row>
    <row r="11214" spans="2:16" ht="15" customHeight="1" x14ac:dyDescent="0.25">
      <c r="B11214" s="36" t="str">
        <f>VLOOKUP(Tabela2[[#This Row],[Código]],Tabela4[[Código NBS/LC116]:[Meus serviços]],3,0)</f>
        <v>Não</v>
      </c>
      <c r="C11214" s="30" t="s">
        <v>10794</v>
      </c>
      <c r="D11214" t="s">
        <v>21238</v>
      </c>
      <c r="E11214" t="s">
        <v>11854</v>
      </c>
      <c r="F11214" s="30" t="s">
        <v>20996</v>
      </c>
      <c r="G11214">
        <v>15.45</v>
      </c>
      <c r="H11214">
        <v>13.45</v>
      </c>
      <c r="I11214">
        <v>0</v>
      </c>
      <c r="J11214">
        <v>4.03</v>
      </c>
      <c r="K11214" s="29">
        <v>0.32929999999999998</v>
      </c>
      <c r="L11214" s="13">
        <v>0.13449999999999998</v>
      </c>
      <c r="M11214" s="13">
        <v>0.1545</v>
      </c>
      <c r="N11214" s="13">
        <v>0</v>
      </c>
      <c r="O11214" s="13">
        <v>4.0300000000000002E-2</v>
      </c>
      <c r="P11214" s="11" t="str">
        <f>LEFT(Tabela2[[#This Row],[Código]],3)</f>
        <v>111</v>
      </c>
    </row>
    <row r="11215" spans="2:16" ht="15" customHeight="1" x14ac:dyDescent="0.25">
      <c r="B11215" s="36" t="str">
        <f>VLOOKUP(Tabela2[[#This Row],[Código]],Tabela4[[Código NBS/LC116]:[Meus serviços]],3,0)</f>
        <v>Não</v>
      </c>
      <c r="C11215" s="30" t="s">
        <v>10795</v>
      </c>
      <c r="D11215" t="s">
        <v>21238</v>
      </c>
      <c r="E11215" t="s">
        <v>11854</v>
      </c>
      <c r="F11215" s="30" t="s">
        <v>20997</v>
      </c>
      <c r="G11215">
        <v>15.45</v>
      </c>
      <c r="H11215">
        <v>13.45</v>
      </c>
      <c r="I11215">
        <v>0</v>
      </c>
      <c r="J11215">
        <v>2</v>
      </c>
      <c r="K11215" s="29">
        <v>0.309</v>
      </c>
      <c r="L11215" s="13">
        <v>0.13449999999999998</v>
      </c>
      <c r="M11215" s="13">
        <v>0.1545</v>
      </c>
      <c r="N11215" s="13">
        <v>0</v>
      </c>
      <c r="O11215" s="13">
        <v>0.02</v>
      </c>
      <c r="P11215" s="11" t="str">
        <f>LEFT(Tabela2[[#This Row],[Código]],3)</f>
        <v>111</v>
      </c>
    </row>
    <row r="11216" spans="2:16" ht="15" customHeight="1" x14ac:dyDescent="0.25">
      <c r="B11216" s="36" t="str">
        <f>VLOOKUP(Tabela2[[#This Row],[Código]],Tabela4[[Código NBS/LC116]:[Meus serviços]],3,0)</f>
        <v>Não</v>
      </c>
      <c r="C11216" s="30" t="s">
        <v>10796</v>
      </c>
      <c r="D11216" t="s">
        <v>21238</v>
      </c>
      <c r="E11216" t="s">
        <v>11854</v>
      </c>
      <c r="F11216" s="30" t="s">
        <v>20998</v>
      </c>
      <c r="G11216">
        <v>15.45</v>
      </c>
      <c r="H11216">
        <v>13.45</v>
      </c>
      <c r="I11216">
        <v>0</v>
      </c>
      <c r="J11216">
        <v>4.03</v>
      </c>
      <c r="K11216" s="29">
        <v>0.32929999999999998</v>
      </c>
      <c r="L11216" s="13">
        <v>0.13449999999999998</v>
      </c>
      <c r="M11216" s="13">
        <v>0.1545</v>
      </c>
      <c r="N11216" s="13">
        <v>0</v>
      </c>
      <c r="O11216" s="13">
        <v>4.0300000000000002E-2</v>
      </c>
      <c r="P11216" s="11" t="str">
        <f>LEFT(Tabela2[[#This Row],[Código]],3)</f>
        <v>111</v>
      </c>
    </row>
    <row r="11217" spans="2:16" ht="15" customHeight="1" x14ac:dyDescent="0.25">
      <c r="B11217" s="36" t="str">
        <f>VLOOKUP(Tabela2[[#This Row],[Código]],Tabela4[[Código NBS/LC116]:[Meus serviços]],3,0)</f>
        <v>Não</v>
      </c>
      <c r="C11217" s="30" t="s">
        <v>10797</v>
      </c>
      <c r="D11217" t="s">
        <v>21238</v>
      </c>
      <c r="E11217" t="s">
        <v>11854</v>
      </c>
      <c r="F11217" s="30" t="s">
        <v>20999</v>
      </c>
      <c r="G11217">
        <v>15.45</v>
      </c>
      <c r="H11217">
        <v>13.45</v>
      </c>
      <c r="I11217">
        <v>0</v>
      </c>
      <c r="J11217">
        <v>4.03</v>
      </c>
      <c r="K11217" s="29">
        <v>0.32929999999999998</v>
      </c>
      <c r="L11217" s="13">
        <v>0.13449999999999998</v>
      </c>
      <c r="M11217" s="13">
        <v>0.1545</v>
      </c>
      <c r="N11217" s="13">
        <v>0</v>
      </c>
      <c r="O11217" s="13">
        <v>4.0300000000000002E-2</v>
      </c>
      <c r="P11217" s="11" t="str">
        <f>LEFT(Tabela2[[#This Row],[Código]],3)</f>
        <v>111</v>
      </c>
    </row>
    <row r="11218" spans="2:16" ht="15" customHeight="1" x14ac:dyDescent="0.25">
      <c r="B11218" s="36" t="str">
        <f>VLOOKUP(Tabela2[[#This Row],[Código]],Tabela4[[Código NBS/LC116]:[Meus serviços]],3,0)</f>
        <v>Não</v>
      </c>
      <c r="C11218" s="30" t="s">
        <v>10798</v>
      </c>
      <c r="D11218" t="s">
        <v>21238</v>
      </c>
      <c r="E11218" t="s">
        <v>11854</v>
      </c>
      <c r="F11218" s="30" t="s">
        <v>21000</v>
      </c>
      <c r="G11218">
        <v>15.45</v>
      </c>
      <c r="H11218">
        <v>13.45</v>
      </c>
      <c r="I11218">
        <v>0</v>
      </c>
      <c r="J11218">
        <v>4.03</v>
      </c>
      <c r="K11218" s="29">
        <v>0.32929999999999998</v>
      </c>
      <c r="L11218" s="13">
        <v>0.13449999999999998</v>
      </c>
      <c r="M11218" s="13">
        <v>0.1545</v>
      </c>
      <c r="N11218" s="13">
        <v>0</v>
      </c>
      <c r="O11218" s="13">
        <v>4.0300000000000002E-2</v>
      </c>
      <c r="P11218" s="11" t="str">
        <f>LEFT(Tabela2[[#This Row],[Código]],3)</f>
        <v>111</v>
      </c>
    </row>
    <row r="11219" spans="2:16" ht="15" customHeight="1" x14ac:dyDescent="0.25">
      <c r="B11219" s="36" t="str">
        <f>VLOOKUP(Tabela2[[#This Row],[Código]],Tabela4[[Código NBS/LC116]:[Meus serviços]],3,0)</f>
        <v>Não</v>
      </c>
      <c r="C11219" s="30" t="s">
        <v>10799</v>
      </c>
      <c r="D11219" t="s">
        <v>21238</v>
      </c>
      <c r="E11219" t="s">
        <v>11854</v>
      </c>
      <c r="F11219" s="30" t="s">
        <v>21001</v>
      </c>
      <c r="G11219">
        <v>15.45</v>
      </c>
      <c r="H11219">
        <v>13.45</v>
      </c>
      <c r="I11219">
        <v>0</v>
      </c>
      <c r="J11219">
        <v>3.46</v>
      </c>
      <c r="K11219" s="29">
        <v>0.3236</v>
      </c>
      <c r="L11219" s="13">
        <v>0.13449999999999998</v>
      </c>
      <c r="M11219" s="13">
        <v>0.1545</v>
      </c>
      <c r="N11219" s="13">
        <v>0</v>
      </c>
      <c r="O11219" s="13">
        <v>3.4599999999999999E-2</v>
      </c>
      <c r="P11219" s="11" t="str">
        <f>LEFT(Tabela2[[#This Row],[Código]],3)</f>
        <v>111</v>
      </c>
    </row>
    <row r="11220" spans="2:16" ht="15" customHeight="1" x14ac:dyDescent="0.25">
      <c r="B11220" s="36" t="str">
        <f>VLOOKUP(Tabela2[[#This Row],[Código]],Tabela4[[Código NBS/LC116]:[Meus serviços]],3,0)</f>
        <v>Não</v>
      </c>
      <c r="C11220" s="30" t="s">
        <v>10800</v>
      </c>
      <c r="D11220" t="s">
        <v>21238</v>
      </c>
      <c r="E11220" t="s">
        <v>11854</v>
      </c>
      <c r="F11220" s="30" t="s">
        <v>21002</v>
      </c>
      <c r="G11220">
        <v>15.45</v>
      </c>
      <c r="H11220">
        <v>13.45</v>
      </c>
      <c r="I11220">
        <v>0</v>
      </c>
      <c r="J11220">
        <v>3.46</v>
      </c>
      <c r="K11220" s="29">
        <v>0.3236</v>
      </c>
      <c r="L11220" s="13">
        <v>0.13449999999999998</v>
      </c>
      <c r="M11220" s="13">
        <v>0.1545</v>
      </c>
      <c r="N11220" s="13">
        <v>0</v>
      </c>
      <c r="O11220" s="13">
        <v>3.4599999999999999E-2</v>
      </c>
      <c r="P11220" s="11" t="str">
        <f>LEFT(Tabela2[[#This Row],[Código]],3)</f>
        <v>111</v>
      </c>
    </row>
    <row r="11221" spans="2:16" ht="15" customHeight="1" x14ac:dyDescent="0.25">
      <c r="B11221" s="36" t="str">
        <f>VLOOKUP(Tabela2[[#This Row],[Código]],Tabela4[[Código NBS/LC116]:[Meus serviços]],3,0)</f>
        <v>Não</v>
      </c>
      <c r="C11221" s="30" t="s">
        <v>10801</v>
      </c>
      <c r="D11221" t="s">
        <v>21238</v>
      </c>
      <c r="E11221" t="s">
        <v>11854</v>
      </c>
      <c r="F11221" s="30" t="s">
        <v>21003</v>
      </c>
      <c r="G11221">
        <v>15.45</v>
      </c>
      <c r="H11221">
        <v>13.45</v>
      </c>
      <c r="I11221">
        <v>0</v>
      </c>
      <c r="J11221">
        <v>3.46</v>
      </c>
      <c r="K11221" s="29">
        <v>0.3236</v>
      </c>
      <c r="L11221" s="13">
        <v>0.13449999999999998</v>
      </c>
      <c r="M11221" s="13">
        <v>0.1545</v>
      </c>
      <c r="N11221" s="13">
        <v>0</v>
      </c>
      <c r="O11221" s="13">
        <v>3.4599999999999999E-2</v>
      </c>
      <c r="P11221" s="11" t="str">
        <f>LEFT(Tabela2[[#This Row],[Código]],3)</f>
        <v>111</v>
      </c>
    </row>
    <row r="11222" spans="2:16" ht="15" customHeight="1" x14ac:dyDescent="0.25">
      <c r="B11222" s="36" t="str">
        <f>VLOOKUP(Tabela2[[#This Row],[Código]],Tabela4[[Código NBS/LC116]:[Meus serviços]],3,0)</f>
        <v>Não</v>
      </c>
      <c r="C11222" s="30" t="s">
        <v>10802</v>
      </c>
      <c r="D11222" t="s">
        <v>21238</v>
      </c>
      <c r="E11222" t="s">
        <v>11854</v>
      </c>
      <c r="F11222" s="30" t="s">
        <v>10803</v>
      </c>
      <c r="G11222">
        <v>15.45</v>
      </c>
      <c r="H11222">
        <v>13.45</v>
      </c>
      <c r="I11222">
        <v>0</v>
      </c>
      <c r="J11222">
        <v>3.46</v>
      </c>
      <c r="K11222" s="29">
        <v>0.3236</v>
      </c>
      <c r="L11222" s="13">
        <v>0.13449999999999998</v>
      </c>
      <c r="M11222" s="13">
        <v>0.1545</v>
      </c>
      <c r="N11222" s="13">
        <v>0</v>
      </c>
      <c r="O11222" s="13">
        <v>3.4599999999999999E-2</v>
      </c>
      <c r="P11222" s="11" t="str">
        <f>LEFT(Tabela2[[#This Row],[Código]],3)</f>
        <v>111</v>
      </c>
    </row>
    <row r="11223" spans="2:16" ht="15" customHeight="1" x14ac:dyDescent="0.25">
      <c r="B11223" s="36" t="str">
        <f>VLOOKUP(Tabela2[[#This Row],[Código]],Tabela4[[Código NBS/LC116]:[Meus serviços]],3,0)</f>
        <v>Não</v>
      </c>
      <c r="C11223" s="30" t="s">
        <v>10804</v>
      </c>
      <c r="D11223" t="s">
        <v>21238</v>
      </c>
      <c r="E11223" t="s">
        <v>11854</v>
      </c>
      <c r="F11223" s="30" t="s">
        <v>21004</v>
      </c>
      <c r="G11223">
        <v>15.45</v>
      </c>
      <c r="H11223">
        <v>13.45</v>
      </c>
      <c r="I11223">
        <v>0</v>
      </c>
      <c r="J11223">
        <v>3.46</v>
      </c>
      <c r="K11223" s="29">
        <v>0.3236</v>
      </c>
      <c r="L11223" s="13">
        <v>0.13449999999999998</v>
      </c>
      <c r="M11223" s="13">
        <v>0.1545</v>
      </c>
      <c r="N11223" s="13">
        <v>0</v>
      </c>
      <c r="O11223" s="13">
        <v>3.4599999999999999E-2</v>
      </c>
      <c r="P11223" s="11" t="str">
        <f>LEFT(Tabela2[[#This Row],[Código]],3)</f>
        <v>111</v>
      </c>
    </row>
    <row r="11224" spans="2:16" ht="15" customHeight="1" x14ac:dyDescent="0.25">
      <c r="B11224" s="36" t="str">
        <f>VLOOKUP(Tabela2[[#This Row],[Código]],Tabela4[[Código NBS/LC116]:[Meus serviços]],3,0)</f>
        <v>Não</v>
      </c>
      <c r="C11224" s="30" t="s">
        <v>10805</v>
      </c>
      <c r="D11224" t="s">
        <v>21238</v>
      </c>
      <c r="E11224" t="s">
        <v>11854</v>
      </c>
      <c r="F11224" s="30" t="s">
        <v>21005</v>
      </c>
      <c r="G11224">
        <v>15.45</v>
      </c>
      <c r="H11224">
        <v>13.45</v>
      </c>
      <c r="I11224">
        <v>0</v>
      </c>
      <c r="J11224">
        <v>3.46</v>
      </c>
      <c r="K11224" s="29">
        <v>0.3236</v>
      </c>
      <c r="L11224" s="13">
        <v>0.13449999999999998</v>
      </c>
      <c r="M11224" s="13">
        <v>0.1545</v>
      </c>
      <c r="N11224" s="13">
        <v>0</v>
      </c>
      <c r="O11224" s="13">
        <v>3.4599999999999999E-2</v>
      </c>
      <c r="P11224" s="11" t="str">
        <f>LEFT(Tabela2[[#This Row],[Código]],3)</f>
        <v>111</v>
      </c>
    </row>
    <row r="11225" spans="2:16" ht="15" customHeight="1" x14ac:dyDescent="0.25">
      <c r="B11225" s="36" t="str">
        <f>VLOOKUP(Tabela2[[#This Row],[Código]],Tabela4[[Código NBS/LC116]:[Meus serviços]],3,0)</f>
        <v>Não</v>
      </c>
      <c r="C11225" s="30" t="s">
        <v>10806</v>
      </c>
      <c r="D11225" t="s">
        <v>21238</v>
      </c>
      <c r="E11225" t="s">
        <v>11854</v>
      </c>
      <c r="F11225" s="30" t="s">
        <v>21006</v>
      </c>
      <c r="G11225">
        <v>15.45</v>
      </c>
      <c r="H11225">
        <v>13.45</v>
      </c>
      <c r="I11225">
        <v>0</v>
      </c>
      <c r="J11225">
        <v>3.46</v>
      </c>
      <c r="K11225" s="29">
        <v>0.3236</v>
      </c>
      <c r="L11225" s="13">
        <v>0.13449999999999998</v>
      </c>
      <c r="M11225" s="13">
        <v>0.1545</v>
      </c>
      <c r="N11225" s="13">
        <v>0</v>
      </c>
      <c r="O11225" s="13">
        <v>3.4599999999999999E-2</v>
      </c>
      <c r="P11225" s="11" t="str">
        <f>LEFT(Tabela2[[#This Row],[Código]],3)</f>
        <v>111</v>
      </c>
    </row>
    <row r="11226" spans="2:16" ht="15" customHeight="1" x14ac:dyDescent="0.25">
      <c r="B11226" s="36" t="str">
        <f>VLOOKUP(Tabela2[[#This Row],[Código]],Tabela4[[Código NBS/LC116]:[Meus serviços]],3,0)</f>
        <v>Não</v>
      </c>
      <c r="C11226" s="30" t="s">
        <v>10807</v>
      </c>
      <c r="D11226" t="s">
        <v>21238</v>
      </c>
      <c r="E11226" t="s">
        <v>11854</v>
      </c>
      <c r="F11226" s="30" t="s">
        <v>21007</v>
      </c>
      <c r="G11226">
        <v>15.45</v>
      </c>
      <c r="H11226">
        <v>13.45</v>
      </c>
      <c r="I11226">
        <v>0</v>
      </c>
      <c r="J11226">
        <v>3.46</v>
      </c>
      <c r="K11226" s="29">
        <v>0.3236</v>
      </c>
      <c r="L11226" s="13">
        <v>0.13449999999999998</v>
      </c>
      <c r="M11226" s="13">
        <v>0.1545</v>
      </c>
      <c r="N11226" s="13">
        <v>0</v>
      </c>
      <c r="O11226" s="13">
        <v>3.4599999999999999E-2</v>
      </c>
      <c r="P11226" s="11" t="str">
        <f>LEFT(Tabela2[[#This Row],[Código]],3)</f>
        <v>111</v>
      </c>
    </row>
    <row r="11227" spans="2:16" ht="15" customHeight="1" x14ac:dyDescent="0.25">
      <c r="B11227" s="36" t="str">
        <f>VLOOKUP(Tabela2[[#This Row],[Código]],Tabela4[[Código NBS/LC116]:[Meus serviços]],3,0)</f>
        <v>Não</v>
      </c>
      <c r="C11227" s="30" t="s">
        <v>10808</v>
      </c>
      <c r="D11227" t="s">
        <v>21238</v>
      </c>
      <c r="E11227" t="s">
        <v>11854</v>
      </c>
      <c r="F11227" s="30" t="s">
        <v>10809</v>
      </c>
      <c r="G11227">
        <v>15.45</v>
      </c>
      <c r="H11227">
        <v>13.45</v>
      </c>
      <c r="I11227">
        <v>0</v>
      </c>
      <c r="J11227">
        <v>3.46</v>
      </c>
      <c r="K11227" s="29">
        <v>0.3236</v>
      </c>
      <c r="L11227" s="13">
        <v>0.13449999999999998</v>
      </c>
      <c r="M11227" s="13">
        <v>0.1545</v>
      </c>
      <c r="N11227" s="13">
        <v>0</v>
      </c>
      <c r="O11227" s="13">
        <v>3.4599999999999999E-2</v>
      </c>
      <c r="P11227" s="11" t="str">
        <f>LEFT(Tabela2[[#This Row],[Código]],3)</f>
        <v>111</v>
      </c>
    </row>
    <row r="11228" spans="2:16" ht="15" customHeight="1" x14ac:dyDescent="0.25">
      <c r="B11228" s="36" t="str">
        <f>VLOOKUP(Tabela2[[#This Row],[Código]],Tabela4[[Código NBS/LC116]:[Meus serviços]],3,0)</f>
        <v>Não</v>
      </c>
      <c r="C11228" s="30" t="s">
        <v>10810</v>
      </c>
      <c r="D11228" t="s">
        <v>21238</v>
      </c>
      <c r="E11228" t="s">
        <v>11854</v>
      </c>
      <c r="F11228" s="30" t="s">
        <v>21008</v>
      </c>
      <c r="G11228">
        <v>15.45</v>
      </c>
      <c r="H11228">
        <v>13.45</v>
      </c>
      <c r="I11228">
        <v>0</v>
      </c>
      <c r="J11228">
        <v>3.46</v>
      </c>
      <c r="K11228" s="29">
        <v>0.3236</v>
      </c>
      <c r="L11228" s="13">
        <v>0.13449999999999998</v>
      </c>
      <c r="M11228" s="13">
        <v>0.1545</v>
      </c>
      <c r="N11228" s="13">
        <v>0</v>
      </c>
      <c r="O11228" s="13">
        <v>3.4599999999999999E-2</v>
      </c>
      <c r="P11228" s="11" t="str">
        <f>LEFT(Tabela2[[#This Row],[Código]],3)</f>
        <v>111</v>
      </c>
    </row>
    <row r="11229" spans="2:16" ht="15" customHeight="1" x14ac:dyDescent="0.25">
      <c r="B11229" s="36" t="str">
        <f>VLOOKUP(Tabela2[[#This Row],[Código]],Tabela4[[Código NBS/LC116]:[Meus serviços]],3,0)</f>
        <v>Não</v>
      </c>
      <c r="C11229" s="30" t="s">
        <v>10811</v>
      </c>
      <c r="D11229" t="s">
        <v>21238</v>
      </c>
      <c r="E11229" t="s">
        <v>11854</v>
      </c>
      <c r="F11229" s="30" t="s">
        <v>10812</v>
      </c>
      <c r="G11229">
        <v>15.45</v>
      </c>
      <c r="H11229">
        <v>13.45</v>
      </c>
      <c r="I11229">
        <v>0</v>
      </c>
      <c r="J11229">
        <v>3.46</v>
      </c>
      <c r="K11229" s="29">
        <v>0.3236</v>
      </c>
      <c r="L11229" s="13">
        <v>0.13449999999999998</v>
      </c>
      <c r="M11229" s="13">
        <v>0.1545</v>
      </c>
      <c r="N11229" s="13">
        <v>0</v>
      </c>
      <c r="O11229" s="13">
        <v>3.4599999999999999E-2</v>
      </c>
      <c r="P11229" s="11" t="str">
        <f>LEFT(Tabela2[[#This Row],[Código]],3)</f>
        <v>111</v>
      </c>
    </row>
    <row r="11230" spans="2:16" ht="15" customHeight="1" x14ac:dyDescent="0.25">
      <c r="B11230" s="36" t="str">
        <f>VLOOKUP(Tabela2[[#This Row],[Código]],Tabela4[[Código NBS/LC116]:[Meus serviços]],3,0)</f>
        <v>Não</v>
      </c>
      <c r="C11230" s="30" t="s">
        <v>10813</v>
      </c>
      <c r="D11230" t="s">
        <v>21238</v>
      </c>
      <c r="E11230" t="s">
        <v>11854</v>
      </c>
      <c r="F11230" s="30" t="s">
        <v>21009</v>
      </c>
      <c r="G11230">
        <v>15.45</v>
      </c>
      <c r="H11230">
        <v>13.45</v>
      </c>
      <c r="I11230">
        <v>0</v>
      </c>
      <c r="J11230">
        <v>3.46</v>
      </c>
      <c r="K11230" s="29">
        <v>0.3236</v>
      </c>
      <c r="L11230" s="13">
        <v>0.13449999999999998</v>
      </c>
      <c r="M11230" s="13">
        <v>0.1545</v>
      </c>
      <c r="N11230" s="13">
        <v>0</v>
      </c>
      <c r="O11230" s="13">
        <v>3.4599999999999999E-2</v>
      </c>
      <c r="P11230" s="11" t="str">
        <f>LEFT(Tabela2[[#This Row],[Código]],3)</f>
        <v>111</v>
      </c>
    </row>
    <row r="11231" spans="2:16" ht="15" customHeight="1" x14ac:dyDescent="0.25">
      <c r="B11231" s="36" t="str">
        <f>VLOOKUP(Tabela2[[#This Row],[Código]],Tabela4[[Código NBS/LC116]:[Meus serviços]],3,0)</f>
        <v>Não</v>
      </c>
      <c r="C11231" s="30" t="s">
        <v>10814</v>
      </c>
      <c r="D11231" t="s">
        <v>21238</v>
      </c>
      <c r="E11231" t="s">
        <v>11854</v>
      </c>
      <c r="F11231" s="30" t="s">
        <v>10815</v>
      </c>
      <c r="G11231">
        <v>15.45</v>
      </c>
      <c r="H11231">
        <v>13.45</v>
      </c>
      <c r="I11231">
        <v>0</v>
      </c>
      <c r="J11231">
        <v>3.46</v>
      </c>
      <c r="K11231" s="29">
        <v>0.3236</v>
      </c>
      <c r="L11231" s="13">
        <v>0.13449999999999998</v>
      </c>
      <c r="M11231" s="13">
        <v>0.1545</v>
      </c>
      <c r="N11231" s="13">
        <v>0</v>
      </c>
      <c r="O11231" s="13">
        <v>3.4599999999999999E-2</v>
      </c>
      <c r="P11231" s="11" t="str">
        <f>LEFT(Tabela2[[#This Row],[Código]],3)</f>
        <v>111</v>
      </c>
    </row>
    <row r="11232" spans="2:16" ht="15" customHeight="1" x14ac:dyDescent="0.25">
      <c r="B11232" s="36" t="str">
        <f>VLOOKUP(Tabela2[[#This Row],[Código]],Tabela4[[Código NBS/LC116]:[Meus serviços]],3,0)</f>
        <v>Não</v>
      </c>
      <c r="C11232" s="30" t="s">
        <v>10816</v>
      </c>
      <c r="D11232" t="s">
        <v>21238</v>
      </c>
      <c r="E11232" t="s">
        <v>11854</v>
      </c>
      <c r="F11232" s="30" t="s">
        <v>10817</v>
      </c>
      <c r="G11232">
        <v>15.45</v>
      </c>
      <c r="H11232">
        <v>13.45</v>
      </c>
      <c r="I11232">
        <v>0</v>
      </c>
      <c r="J11232">
        <v>3.46</v>
      </c>
      <c r="K11232" s="29">
        <v>0.3236</v>
      </c>
      <c r="L11232" s="13">
        <v>0.13449999999999998</v>
      </c>
      <c r="M11232" s="13">
        <v>0.1545</v>
      </c>
      <c r="N11232" s="13">
        <v>0</v>
      </c>
      <c r="O11232" s="13">
        <v>3.4599999999999999E-2</v>
      </c>
      <c r="P11232" s="11" t="str">
        <f>LEFT(Tabela2[[#This Row],[Código]],3)</f>
        <v>111</v>
      </c>
    </row>
    <row r="11233" spans="2:16" ht="15" customHeight="1" x14ac:dyDescent="0.25">
      <c r="B11233" s="36" t="str">
        <f>VLOOKUP(Tabela2[[#This Row],[Código]],Tabela4[[Código NBS/LC116]:[Meus serviços]],3,0)</f>
        <v>Não</v>
      </c>
      <c r="C11233" s="30" t="s">
        <v>10818</v>
      </c>
      <c r="D11233" t="s">
        <v>21238</v>
      </c>
      <c r="E11233" t="s">
        <v>11854</v>
      </c>
      <c r="F11233" s="30" t="s">
        <v>10819</v>
      </c>
      <c r="G11233">
        <v>15.45</v>
      </c>
      <c r="H11233">
        <v>13.45</v>
      </c>
      <c r="I11233">
        <v>0</v>
      </c>
      <c r="J11233">
        <v>2.11</v>
      </c>
      <c r="K11233" s="29">
        <v>0.31009999999999999</v>
      </c>
      <c r="L11233" s="13">
        <v>0.13449999999999998</v>
      </c>
      <c r="M11233" s="13">
        <v>0.1545</v>
      </c>
      <c r="N11233" s="13">
        <v>0</v>
      </c>
      <c r="O11233" s="13">
        <v>2.1099999999999997E-2</v>
      </c>
      <c r="P11233" s="11" t="str">
        <f>LEFT(Tabela2[[#This Row],[Código]],3)</f>
        <v>111</v>
      </c>
    </row>
    <row r="11234" spans="2:16" ht="15" customHeight="1" x14ac:dyDescent="0.25">
      <c r="B11234" s="36" t="str">
        <f>VLOOKUP(Tabela2[[#This Row],[Código]],Tabela4[[Código NBS/LC116]:[Meus serviços]],3,0)</f>
        <v>Não</v>
      </c>
      <c r="C11234" s="30" t="s">
        <v>10820</v>
      </c>
      <c r="D11234" t="s">
        <v>21238</v>
      </c>
      <c r="E11234" t="s">
        <v>11854</v>
      </c>
      <c r="F11234" s="30" t="s">
        <v>10821</v>
      </c>
      <c r="G11234">
        <v>15.45</v>
      </c>
      <c r="H11234">
        <v>13.45</v>
      </c>
      <c r="I11234">
        <v>0</v>
      </c>
      <c r="J11234">
        <v>2.11</v>
      </c>
      <c r="K11234" s="29">
        <v>0.31009999999999999</v>
      </c>
      <c r="L11234" s="13">
        <v>0.13449999999999998</v>
      </c>
      <c r="M11234" s="13">
        <v>0.1545</v>
      </c>
      <c r="N11234" s="13">
        <v>0</v>
      </c>
      <c r="O11234" s="13">
        <v>2.1099999999999997E-2</v>
      </c>
      <c r="P11234" s="11" t="str">
        <f>LEFT(Tabela2[[#This Row],[Código]],3)</f>
        <v>111</v>
      </c>
    </row>
    <row r="11235" spans="2:16" ht="15" customHeight="1" x14ac:dyDescent="0.25">
      <c r="B11235" s="36" t="str">
        <f>VLOOKUP(Tabela2[[#This Row],[Código]],Tabela4[[Código NBS/LC116]:[Meus serviços]],3,0)</f>
        <v>Não</v>
      </c>
      <c r="C11235" s="30" t="s">
        <v>10822</v>
      </c>
      <c r="D11235" t="s">
        <v>21238</v>
      </c>
      <c r="E11235" t="s">
        <v>11854</v>
      </c>
      <c r="F11235" s="30" t="s">
        <v>21010</v>
      </c>
      <c r="G11235">
        <v>15.45</v>
      </c>
      <c r="H11235">
        <v>13.45</v>
      </c>
      <c r="I11235">
        <v>0</v>
      </c>
      <c r="J11235">
        <v>2.11</v>
      </c>
      <c r="K11235" s="29">
        <v>0.31009999999999999</v>
      </c>
      <c r="L11235" s="13">
        <v>0.13449999999999998</v>
      </c>
      <c r="M11235" s="13">
        <v>0.1545</v>
      </c>
      <c r="N11235" s="13">
        <v>0</v>
      </c>
      <c r="O11235" s="13">
        <v>2.1099999999999997E-2</v>
      </c>
      <c r="P11235" s="11" t="str">
        <f>LEFT(Tabela2[[#This Row],[Código]],3)</f>
        <v>111</v>
      </c>
    </row>
    <row r="11236" spans="2:16" ht="15" customHeight="1" x14ac:dyDescent="0.25">
      <c r="B11236" s="36" t="str">
        <f>VLOOKUP(Tabela2[[#This Row],[Código]],Tabela4[[Código NBS/LC116]:[Meus serviços]],3,0)</f>
        <v>Não</v>
      </c>
      <c r="C11236" s="30" t="s">
        <v>10823</v>
      </c>
      <c r="D11236" t="s">
        <v>21238</v>
      </c>
      <c r="E11236" t="s">
        <v>11854</v>
      </c>
      <c r="F11236" s="30" t="s">
        <v>10824</v>
      </c>
      <c r="G11236">
        <v>15.45</v>
      </c>
      <c r="H11236">
        <v>13.45</v>
      </c>
      <c r="I11236">
        <v>0</v>
      </c>
      <c r="J11236">
        <v>4.08</v>
      </c>
      <c r="K11236" s="29">
        <v>0.32979999999999998</v>
      </c>
      <c r="L11236" s="13">
        <v>0.13449999999999998</v>
      </c>
      <c r="M11236" s="13">
        <v>0.1545</v>
      </c>
      <c r="N11236" s="13">
        <v>0</v>
      </c>
      <c r="O11236" s="13">
        <v>4.0800000000000003E-2</v>
      </c>
      <c r="P11236" s="11" t="str">
        <f>LEFT(Tabela2[[#This Row],[Código]],3)</f>
        <v>111</v>
      </c>
    </row>
    <row r="11237" spans="2:16" ht="15" customHeight="1" x14ac:dyDescent="0.25">
      <c r="B11237" s="36" t="str">
        <f>VLOOKUP(Tabela2[[#This Row],[Código]],Tabela4[[Código NBS/LC116]:[Meus serviços]],3,0)</f>
        <v>Não</v>
      </c>
      <c r="C11237" s="30" t="s">
        <v>10825</v>
      </c>
      <c r="D11237" t="s">
        <v>21238</v>
      </c>
      <c r="E11237" t="s">
        <v>11854</v>
      </c>
      <c r="F11237" s="30" t="s">
        <v>10826</v>
      </c>
      <c r="G11237">
        <v>15.45</v>
      </c>
      <c r="H11237">
        <v>13.45</v>
      </c>
      <c r="I11237">
        <v>0</v>
      </c>
      <c r="J11237">
        <v>4.08</v>
      </c>
      <c r="K11237" s="29">
        <v>0.32979999999999998</v>
      </c>
      <c r="L11237" s="13">
        <v>0.13449999999999998</v>
      </c>
      <c r="M11237" s="13">
        <v>0.1545</v>
      </c>
      <c r="N11237" s="13">
        <v>0</v>
      </c>
      <c r="O11237" s="13">
        <v>4.0800000000000003E-2</v>
      </c>
      <c r="P11237" s="11" t="str">
        <f>LEFT(Tabela2[[#This Row],[Código]],3)</f>
        <v>111</v>
      </c>
    </row>
    <row r="11238" spans="2:16" ht="15" customHeight="1" x14ac:dyDescent="0.25">
      <c r="B11238" s="36" t="str">
        <f>VLOOKUP(Tabela2[[#This Row],[Código]],Tabela4[[Código NBS/LC116]:[Meus serviços]],3,0)</f>
        <v>Não</v>
      </c>
      <c r="C11238" s="30" t="s">
        <v>10827</v>
      </c>
      <c r="D11238" t="s">
        <v>21238</v>
      </c>
      <c r="E11238" t="s">
        <v>11854</v>
      </c>
      <c r="F11238" s="30" t="s">
        <v>10828</v>
      </c>
      <c r="G11238">
        <v>15.45</v>
      </c>
      <c r="H11238">
        <v>13.45</v>
      </c>
      <c r="I11238">
        <v>0</v>
      </c>
      <c r="J11238">
        <v>4.08</v>
      </c>
      <c r="K11238" s="29">
        <v>0.32979999999999998</v>
      </c>
      <c r="L11238" s="13">
        <v>0.13449999999999998</v>
      </c>
      <c r="M11238" s="13">
        <v>0.1545</v>
      </c>
      <c r="N11238" s="13">
        <v>0</v>
      </c>
      <c r="O11238" s="13">
        <v>4.0800000000000003E-2</v>
      </c>
      <c r="P11238" s="11" t="str">
        <f>LEFT(Tabela2[[#This Row],[Código]],3)</f>
        <v>111</v>
      </c>
    </row>
    <row r="11239" spans="2:16" ht="15" customHeight="1" x14ac:dyDescent="0.25">
      <c r="B11239" s="36" t="str">
        <f>VLOOKUP(Tabela2[[#This Row],[Código]],Tabela4[[Código NBS/LC116]:[Meus serviços]],3,0)</f>
        <v>Não</v>
      </c>
      <c r="C11239" s="30" t="s">
        <v>10829</v>
      </c>
      <c r="D11239" t="s">
        <v>21238</v>
      </c>
      <c r="E11239" t="s">
        <v>11854</v>
      </c>
      <c r="F11239" s="30" t="s">
        <v>10830</v>
      </c>
      <c r="G11239">
        <v>15.45</v>
      </c>
      <c r="H11239">
        <v>13.45</v>
      </c>
      <c r="I11239">
        <v>0</v>
      </c>
      <c r="J11239">
        <v>4.08</v>
      </c>
      <c r="K11239" s="29">
        <v>0.32979999999999998</v>
      </c>
      <c r="L11239" s="13">
        <v>0.13449999999999998</v>
      </c>
      <c r="M11239" s="13">
        <v>0.1545</v>
      </c>
      <c r="N11239" s="13">
        <v>0</v>
      </c>
      <c r="O11239" s="13">
        <v>4.0800000000000003E-2</v>
      </c>
      <c r="P11239" s="11" t="str">
        <f>LEFT(Tabela2[[#This Row],[Código]],3)</f>
        <v>111</v>
      </c>
    </row>
    <row r="11240" spans="2:16" ht="15" customHeight="1" x14ac:dyDescent="0.25">
      <c r="B11240" s="36" t="str">
        <f>VLOOKUP(Tabela2[[#This Row],[Código]],Tabela4[[Código NBS/LC116]:[Meus serviços]],3,0)</f>
        <v>Não</v>
      </c>
      <c r="C11240" s="30" t="s">
        <v>10831</v>
      </c>
      <c r="D11240" t="s">
        <v>21238</v>
      </c>
      <c r="E11240" t="s">
        <v>11854</v>
      </c>
      <c r="F11240" s="30" t="s">
        <v>10832</v>
      </c>
      <c r="G11240">
        <v>15.45</v>
      </c>
      <c r="H11240">
        <v>13.45</v>
      </c>
      <c r="I11240">
        <v>0</v>
      </c>
      <c r="J11240">
        <v>4.08</v>
      </c>
      <c r="K11240" s="29">
        <v>0.32979999999999998</v>
      </c>
      <c r="L11240" s="13">
        <v>0.13449999999999998</v>
      </c>
      <c r="M11240" s="13">
        <v>0.1545</v>
      </c>
      <c r="N11240" s="13">
        <v>0</v>
      </c>
      <c r="O11240" s="13">
        <v>4.0800000000000003E-2</v>
      </c>
      <c r="P11240" s="11" t="str">
        <f>LEFT(Tabela2[[#This Row],[Código]],3)</f>
        <v>111</v>
      </c>
    </row>
    <row r="11241" spans="2:16" ht="15" customHeight="1" x14ac:dyDescent="0.25">
      <c r="B11241" s="36" t="str">
        <f>VLOOKUP(Tabela2[[#This Row],[Código]],Tabela4[[Código NBS/LC116]:[Meus serviços]],3,0)</f>
        <v>Não</v>
      </c>
      <c r="C11241" s="30" t="s">
        <v>10833</v>
      </c>
      <c r="D11241" t="s">
        <v>21238</v>
      </c>
      <c r="E11241" t="s">
        <v>11854</v>
      </c>
      <c r="F11241" s="30" t="s">
        <v>10834</v>
      </c>
      <c r="G11241">
        <v>15.45</v>
      </c>
      <c r="H11241">
        <v>13.45</v>
      </c>
      <c r="I11241">
        <v>0</v>
      </c>
      <c r="J11241">
        <v>4.08</v>
      </c>
      <c r="K11241" s="29">
        <v>0.32979999999999998</v>
      </c>
      <c r="L11241" s="13">
        <v>0.13449999999999998</v>
      </c>
      <c r="M11241" s="13">
        <v>0.1545</v>
      </c>
      <c r="N11241" s="13">
        <v>0</v>
      </c>
      <c r="O11241" s="13">
        <v>4.0800000000000003E-2</v>
      </c>
      <c r="P11241" s="11" t="str">
        <f>LEFT(Tabela2[[#This Row],[Código]],3)</f>
        <v>111</v>
      </c>
    </row>
    <row r="11242" spans="2:16" ht="15" customHeight="1" x14ac:dyDescent="0.25">
      <c r="B11242" s="36" t="str">
        <f>VLOOKUP(Tabela2[[#This Row],[Código]],Tabela4[[Código NBS/LC116]:[Meus serviços]],3,0)</f>
        <v>Não</v>
      </c>
      <c r="C11242" s="30" t="s">
        <v>10835</v>
      </c>
      <c r="D11242" t="s">
        <v>21238</v>
      </c>
      <c r="E11242" t="s">
        <v>11854</v>
      </c>
      <c r="F11242" s="30" t="s">
        <v>10836</v>
      </c>
      <c r="G11242">
        <v>15.45</v>
      </c>
      <c r="H11242">
        <v>13.45</v>
      </c>
      <c r="I11242">
        <v>0</v>
      </c>
      <c r="J11242">
        <v>4.08</v>
      </c>
      <c r="K11242" s="29">
        <v>0.32979999999999998</v>
      </c>
      <c r="L11242" s="13">
        <v>0.13449999999999998</v>
      </c>
      <c r="M11242" s="13">
        <v>0.1545</v>
      </c>
      <c r="N11242" s="13">
        <v>0</v>
      </c>
      <c r="O11242" s="13">
        <v>4.0800000000000003E-2</v>
      </c>
      <c r="P11242" s="11" t="str">
        <f>LEFT(Tabela2[[#This Row],[Código]],3)</f>
        <v>111</v>
      </c>
    </row>
    <row r="11243" spans="2:16" ht="15" customHeight="1" x14ac:dyDescent="0.25">
      <c r="B11243" s="36" t="str">
        <f>VLOOKUP(Tabela2[[#This Row],[Código]],Tabela4[[Código NBS/LC116]:[Meus serviços]],3,0)</f>
        <v>Não</v>
      </c>
      <c r="C11243" s="30" t="s">
        <v>10837</v>
      </c>
      <c r="D11243" t="s">
        <v>21238</v>
      </c>
      <c r="E11243" t="s">
        <v>11854</v>
      </c>
      <c r="F11243" s="30" t="s">
        <v>10838</v>
      </c>
      <c r="G11243">
        <v>15.45</v>
      </c>
      <c r="H11243">
        <v>13.45</v>
      </c>
      <c r="I11243">
        <v>0</v>
      </c>
      <c r="J11243">
        <v>4.08</v>
      </c>
      <c r="K11243" s="29">
        <v>0.32979999999999998</v>
      </c>
      <c r="L11243" s="13">
        <v>0.13449999999999998</v>
      </c>
      <c r="M11243" s="13">
        <v>0.1545</v>
      </c>
      <c r="N11243" s="13">
        <v>0</v>
      </c>
      <c r="O11243" s="13">
        <v>4.0800000000000003E-2</v>
      </c>
      <c r="P11243" s="11" t="str">
        <f>LEFT(Tabela2[[#This Row],[Código]],3)</f>
        <v>111</v>
      </c>
    </row>
    <row r="11244" spans="2:16" ht="15" customHeight="1" x14ac:dyDescent="0.25">
      <c r="B11244" s="36" t="str">
        <f>VLOOKUP(Tabela2[[#This Row],[Código]],Tabela4[[Código NBS/LC116]:[Meus serviços]],3,0)</f>
        <v>Não</v>
      </c>
      <c r="C11244" s="30" t="s">
        <v>10839</v>
      </c>
      <c r="D11244" t="s">
        <v>21238</v>
      </c>
      <c r="E11244" t="s">
        <v>11854</v>
      </c>
      <c r="F11244" s="30" t="s">
        <v>10840</v>
      </c>
      <c r="G11244">
        <v>15.45</v>
      </c>
      <c r="H11244">
        <v>13.45</v>
      </c>
      <c r="I11244">
        <v>0</v>
      </c>
      <c r="J11244">
        <v>4.08</v>
      </c>
      <c r="K11244" s="29">
        <v>0.32979999999999998</v>
      </c>
      <c r="L11244" s="13">
        <v>0.13449999999999998</v>
      </c>
      <c r="M11244" s="13">
        <v>0.1545</v>
      </c>
      <c r="N11244" s="13">
        <v>0</v>
      </c>
      <c r="O11244" s="13">
        <v>4.0800000000000003E-2</v>
      </c>
      <c r="P11244" s="11" t="str">
        <f>LEFT(Tabela2[[#This Row],[Código]],3)</f>
        <v>111</v>
      </c>
    </row>
    <row r="11245" spans="2:16" ht="15" customHeight="1" x14ac:dyDescent="0.25">
      <c r="B11245" s="36" t="str">
        <f>VLOOKUP(Tabela2[[#This Row],[Código]],Tabela4[[Código NBS/LC116]:[Meus serviços]],3,0)</f>
        <v>Não</v>
      </c>
      <c r="C11245" s="30" t="s">
        <v>10841</v>
      </c>
      <c r="D11245" t="s">
        <v>21238</v>
      </c>
      <c r="E11245" t="s">
        <v>11854</v>
      </c>
      <c r="F11245" s="30" t="s">
        <v>21011</v>
      </c>
      <c r="G11245">
        <v>15.45</v>
      </c>
      <c r="H11245">
        <v>13.45</v>
      </c>
      <c r="I11245">
        <v>0</v>
      </c>
      <c r="J11245">
        <v>4.08</v>
      </c>
      <c r="K11245" s="29">
        <v>0.32979999999999998</v>
      </c>
      <c r="L11245" s="13">
        <v>0.13449999999999998</v>
      </c>
      <c r="M11245" s="13">
        <v>0.1545</v>
      </c>
      <c r="N11245" s="13">
        <v>0</v>
      </c>
      <c r="O11245" s="13">
        <v>4.0800000000000003E-2</v>
      </c>
      <c r="P11245" s="11" t="str">
        <f>LEFT(Tabela2[[#This Row],[Código]],3)</f>
        <v>111</v>
      </c>
    </row>
    <row r="11246" spans="2:16" ht="15" customHeight="1" x14ac:dyDescent="0.25">
      <c r="B11246" s="36" t="str">
        <f>VLOOKUP(Tabela2[[#This Row],[Código]],Tabela4[[Código NBS/LC116]:[Meus serviços]],3,0)</f>
        <v>Não</v>
      </c>
      <c r="C11246" s="30" t="s">
        <v>10842</v>
      </c>
      <c r="D11246" t="s">
        <v>21238</v>
      </c>
      <c r="E11246" t="s">
        <v>11854</v>
      </c>
      <c r="F11246" s="30" t="s">
        <v>21012</v>
      </c>
      <c r="G11246">
        <v>15.45</v>
      </c>
      <c r="H11246">
        <v>13.45</v>
      </c>
      <c r="I11246">
        <v>0</v>
      </c>
      <c r="J11246">
        <v>4.08</v>
      </c>
      <c r="K11246" s="29">
        <v>0.32979999999999998</v>
      </c>
      <c r="L11246" s="13">
        <v>0.13449999999999998</v>
      </c>
      <c r="M11246" s="13">
        <v>0.1545</v>
      </c>
      <c r="N11246" s="13">
        <v>0</v>
      </c>
      <c r="O11246" s="13">
        <v>4.0800000000000003E-2</v>
      </c>
      <c r="P11246" s="11" t="str">
        <f>LEFT(Tabela2[[#This Row],[Código]],3)</f>
        <v>111</v>
      </c>
    </row>
    <row r="11247" spans="2:16" ht="15" customHeight="1" x14ac:dyDescent="0.25">
      <c r="B11247" s="36" t="str">
        <f>VLOOKUP(Tabela2[[#This Row],[Código]],Tabela4[[Código NBS/LC116]:[Meus serviços]],3,0)</f>
        <v>Não</v>
      </c>
      <c r="C11247" s="30" t="s">
        <v>10843</v>
      </c>
      <c r="D11247" t="s">
        <v>21238</v>
      </c>
      <c r="E11247" t="s">
        <v>11854</v>
      </c>
      <c r="F11247" s="30" t="s">
        <v>10844</v>
      </c>
      <c r="G11247">
        <v>15.45</v>
      </c>
      <c r="H11247">
        <v>13.45</v>
      </c>
      <c r="I11247">
        <v>0</v>
      </c>
      <c r="J11247">
        <v>4.08</v>
      </c>
      <c r="K11247" s="29">
        <v>0.32979999999999998</v>
      </c>
      <c r="L11247" s="13">
        <v>0.13449999999999998</v>
      </c>
      <c r="M11247" s="13">
        <v>0.1545</v>
      </c>
      <c r="N11247" s="13">
        <v>0</v>
      </c>
      <c r="O11247" s="13">
        <v>4.0800000000000003E-2</v>
      </c>
      <c r="P11247" s="11" t="str">
        <f>LEFT(Tabela2[[#This Row],[Código]],3)</f>
        <v>111</v>
      </c>
    </row>
    <row r="11248" spans="2:16" ht="15" customHeight="1" x14ac:dyDescent="0.25">
      <c r="B11248" s="36" t="str">
        <f>VLOOKUP(Tabela2[[#This Row],[Código]],Tabela4[[Código NBS/LC116]:[Meus serviços]],3,0)</f>
        <v>Não</v>
      </c>
      <c r="C11248" s="30" t="s">
        <v>10845</v>
      </c>
      <c r="D11248" t="s">
        <v>21238</v>
      </c>
      <c r="E11248" t="s">
        <v>11854</v>
      </c>
      <c r="F11248" s="30" t="s">
        <v>21013</v>
      </c>
      <c r="G11248">
        <v>15.45</v>
      </c>
      <c r="H11248">
        <v>13.45</v>
      </c>
      <c r="I11248">
        <v>0</v>
      </c>
      <c r="J11248">
        <v>4.08</v>
      </c>
      <c r="K11248" s="29">
        <v>0.32979999999999998</v>
      </c>
      <c r="L11248" s="13">
        <v>0.13449999999999998</v>
      </c>
      <c r="M11248" s="13">
        <v>0.1545</v>
      </c>
      <c r="N11248" s="13">
        <v>0</v>
      </c>
      <c r="O11248" s="13">
        <v>4.0800000000000003E-2</v>
      </c>
      <c r="P11248" s="11" t="str">
        <f>LEFT(Tabela2[[#This Row],[Código]],3)</f>
        <v>111</v>
      </c>
    </row>
    <row r="11249" spans="2:16" ht="15" customHeight="1" x14ac:dyDescent="0.25">
      <c r="B11249" s="36" t="str">
        <f>VLOOKUP(Tabela2[[#This Row],[Código]],Tabela4[[Código NBS/LC116]:[Meus serviços]],3,0)</f>
        <v>Não</v>
      </c>
      <c r="C11249" s="30" t="s">
        <v>10846</v>
      </c>
      <c r="D11249" t="s">
        <v>21238</v>
      </c>
      <c r="E11249" t="s">
        <v>11854</v>
      </c>
      <c r="F11249" s="30" t="s">
        <v>10847</v>
      </c>
      <c r="G11249">
        <v>15.45</v>
      </c>
      <c r="H11249">
        <v>13.45</v>
      </c>
      <c r="I11249">
        <v>0</v>
      </c>
      <c r="J11249">
        <v>4.08</v>
      </c>
      <c r="K11249" s="29">
        <v>0.32979999999999998</v>
      </c>
      <c r="L11249" s="13">
        <v>0.13449999999999998</v>
      </c>
      <c r="M11249" s="13">
        <v>0.1545</v>
      </c>
      <c r="N11249" s="13">
        <v>0</v>
      </c>
      <c r="O11249" s="13">
        <v>4.0800000000000003E-2</v>
      </c>
      <c r="P11249" s="11" t="str">
        <f>LEFT(Tabela2[[#This Row],[Código]],3)</f>
        <v>111</v>
      </c>
    </row>
    <row r="11250" spans="2:16" ht="15" customHeight="1" x14ac:dyDescent="0.25">
      <c r="B11250" s="36" t="str">
        <f>VLOOKUP(Tabela2[[#This Row],[Código]],Tabela4[[Código NBS/LC116]:[Meus serviços]],3,0)</f>
        <v>Não</v>
      </c>
      <c r="C11250" s="30" t="s">
        <v>10848</v>
      </c>
      <c r="D11250" t="s">
        <v>21238</v>
      </c>
      <c r="E11250" t="s">
        <v>11854</v>
      </c>
      <c r="F11250" s="30" t="s">
        <v>10849</v>
      </c>
      <c r="G11250">
        <v>15.45</v>
      </c>
      <c r="H11250">
        <v>13.45</v>
      </c>
      <c r="I11250">
        <v>0</v>
      </c>
      <c r="J11250">
        <v>4.08</v>
      </c>
      <c r="K11250" s="29">
        <v>0.32979999999999998</v>
      </c>
      <c r="L11250" s="13">
        <v>0.13449999999999998</v>
      </c>
      <c r="M11250" s="13">
        <v>0.1545</v>
      </c>
      <c r="N11250" s="13">
        <v>0</v>
      </c>
      <c r="O11250" s="13">
        <v>4.0800000000000003E-2</v>
      </c>
      <c r="P11250" s="11" t="str">
        <f>LEFT(Tabela2[[#This Row],[Código]],3)</f>
        <v>111</v>
      </c>
    </row>
    <row r="11251" spans="2:16" ht="15" customHeight="1" x14ac:dyDescent="0.25">
      <c r="B11251" s="36" t="str">
        <f>VLOOKUP(Tabela2[[#This Row],[Código]],Tabela4[[Código NBS/LC116]:[Meus serviços]],3,0)</f>
        <v>Não</v>
      </c>
      <c r="C11251" s="30" t="s">
        <v>10850</v>
      </c>
      <c r="D11251" t="s">
        <v>21238</v>
      </c>
      <c r="E11251" t="s">
        <v>11854</v>
      </c>
      <c r="F11251" s="30" t="s">
        <v>10851</v>
      </c>
      <c r="G11251">
        <v>15.45</v>
      </c>
      <c r="H11251">
        <v>13.45</v>
      </c>
      <c r="I11251">
        <v>0</v>
      </c>
      <c r="J11251">
        <v>4.08</v>
      </c>
      <c r="K11251" s="29">
        <v>0.32979999999999998</v>
      </c>
      <c r="L11251" s="13">
        <v>0.13449999999999998</v>
      </c>
      <c r="M11251" s="13">
        <v>0.1545</v>
      </c>
      <c r="N11251" s="13">
        <v>0</v>
      </c>
      <c r="O11251" s="13">
        <v>4.0800000000000003E-2</v>
      </c>
      <c r="P11251" s="11" t="str">
        <f>LEFT(Tabela2[[#This Row],[Código]],3)</f>
        <v>111</v>
      </c>
    </row>
    <row r="11252" spans="2:16" ht="15" customHeight="1" x14ac:dyDescent="0.25">
      <c r="B11252" s="36" t="str">
        <f>VLOOKUP(Tabela2[[#This Row],[Código]],Tabela4[[Código NBS/LC116]:[Meus serviços]],3,0)</f>
        <v>Não</v>
      </c>
      <c r="C11252" s="30" t="s">
        <v>10852</v>
      </c>
      <c r="D11252" t="s">
        <v>21238</v>
      </c>
      <c r="E11252" t="s">
        <v>11854</v>
      </c>
      <c r="F11252" s="30" t="s">
        <v>10853</v>
      </c>
      <c r="G11252">
        <v>15.45</v>
      </c>
      <c r="H11252">
        <v>13.45</v>
      </c>
      <c r="I11252">
        <v>0</v>
      </c>
      <c r="J11252">
        <v>4.08</v>
      </c>
      <c r="K11252" s="29">
        <v>0.32979999999999998</v>
      </c>
      <c r="L11252" s="13">
        <v>0.13449999999999998</v>
      </c>
      <c r="M11252" s="13">
        <v>0.1545</v>
      </c>
      <c r="N11252" s="13">
        <v>0</v>
      </c>
      <c r="O11252" s="13">
        <v>4.0800000000000003E-2</v>
      </c>
      <c r="P11252" s="11" t="str">
        <f>LEFT(Tabela2[[#This Row],[Código]],3)</f>
        <v>111</v>
      </c>
    </row>
    <row r="11253" spans="2:16" ht="15" customHeight="1" x14ac:dyDescent="0.25">
      <c r="B11253" s="36" t="str">
        <f>VLOOKUP(Tabela2[[#This Row],[Código]],Tabela4[[Código NBS/LC116]:[Meus serviços]],3,0)</f>
        <v>Não</v>
      </c>
      <c r="C11253" s="30" t="s">
        <v>10854</v>
      </c>
      <c r="D11253" t="s">
        <v>21238</v>
      </c>
      <c r="E11253" t="s">
        <v>11854</v>
      </c>
      <c r="F11253" s="30" t="s">
        <v>10855</v>
      </c>
      <c r="G11253">
        <v>15.45</v>
      </c>
      <c r="H11253">
        <v>13.45</v>
      </c>
      <c r="I11253">
        <v>0</v>
      </c>
      <c r="J11253">
        <v>4.08</v>
      </c>
      <c r="K11253" s="29">
        <v>0.32979999999999998</v>
      </c>
      <c r="L11253" s="13">
        <v>0.13449999999999998</v>
      </c>
      <c r="M11253" s="13">
        <v>0.1545</v>
      </c>
      <c r="N11253" s="13">
        <v>0</v>
      </c>
      <c r="O11253" s="13">
        <v>4.0800000000000003E-2</v>
      </c>
      <c r="P11253" s="11" t="str">
        <f>LEFT(Tabela2[[#This Row],[Código]],3)</f>
        <v>111</v>
      </c>
    </row>
    <row r="11254" spans="2:16" ht="15" customHeight="1" x14ac:dyDescent="0.25">
      <c r="B11254" s="36" t="str">
        <f>VLOOKUP(Tabela2[[#This Row],[Código]],Tabela4[[Código NBS/LC116]:[Meus serviços]],3,0)</f>
        <v>Não</v>
      </c>
      <c r="C11254" s="30" t="s">
        <v>10856</v>
      </c>
      <c r="D11254" t="s">
        <v>21238</v>
      </c>
      <c r="E11254" t="s">
        <v>11854</v>
      </c>
      <c r="F11254" s="30" t="s">
        <v>10857</v>
      </c>
      <c r="G11254">
        <v>15.45</v>
      </c>
      <c r="H11254">
        <v>13.45</v>
      </c>
      <c r="I11254">
        <v>0</v>
      </c>
      <c r="J11254">
        <v>4.08</v>
      </c>
      <c r="K11254" s="29">
        <v>0.32979999999999998</v>
      </c>
      <c r="L11254" s="13">
        <v>0.13449999999999998</v>
      </c>
      <c r="M11254" s="13">
        <v>0.1545</v>
      </c>
      <c r="N11254" s="13">
        <v>0</v>
      </c>
      <c r="O11254" s="13">
        <v>4.0800000000000003E-2</v>
      </c>
      <c r="P11254" s="11" t="str">
        <f>LEFT(Tabela2[[#This Row],[Código]],3)</f>
        <v>111</v>
      </c>
    </row>
    <row r="11255" spans="2:16" ht="15" customHeight="1" x14ac:dyDescent="0.25">
      <c r="B11255" s="36" t="str">
        <f>VLOOKUP(Tabela2[[#This Row],[Código]],Tabela4[[Código NBS/LC116]:[Meus serviços]],3,0)</f>
        <v>Não</v>
      </c>
      <c r="C11255" s="30" t="s">
        <v>10858</v>
      </c>
      <c r="D11255" t="s">
        <v>21238</v>
      </c>
      <c r="E11255" t="s">
        <v>11854</v>
      </c>
      <c r="F11255" s="30" t="s">
        <v>10859</v>
      </c>
      <c r="G11255">
        <v>15.45</v>
      </c>
      <c r="H11255">
        <v>13.45</v>
      </c>
      <c r="I11255">
        <v>0</v>
      </c>
      <c r="J11255">
        <v>4.08</v>
      </c>
      <c r="K11255" s="29">
        <v>0.32979999999999998</v>
      </c>
      <c r="L11255" s="13">
        <v>0.13449999999999998</v>
      </c>
      <c r="M11255" s="13">
        <v>0.1545</v>
      </c>
      <c r="N11255" s="13">
        <v>0</v>
      </c>
      <c r="O11255" s="13">
        <v>4.0800000000000003E-2</v>
      </c>
      <c r="P11255" s="11" t="str">
        <f>LEFT(Tabela2[[#This Row],[Código]],3)</f>
        <v>111</v>
      </c>
    </row>
    <row r="11256" spans="2:16" ht="15" customHeight="1" x14ac:dyDescent="0.25">
      <c r="B11256" s="36" t="str">
        <f>VLOOKUP(Tabela2[[#This Row],[Código]],Tabela4[[Código NBS/LC116]:[Meus serviços]],3,0)</f>
        <v>Não</v>
      </c>
      <c r="C11256" s="30" t="s">
        <v>10860</v>
      </c>
      <c r="D11256" t="s">
        <v>21238</v>
      </c>
      <c r="E11256" t="s">
        <v>11854</v>
      </c>
      <c r="F11256" s="30" t="s">
        <v>10861</v>
      </c>
      <c r="G11256">
        <v>15.45</v>
      </c>
      <c r="H11256">
        <v>13.45</v>
      </c>
      <c r="I11256">
        <v>0</v>
      </c>
      <c r="J11256">
        <v>4.08</v>
      </c>
      <c r="K11256" s="29">
        <v>0.32979999999999998</v>
      </c>
      <c r="L11256" s="13">
        <v>0.13449999999999998</v>
      </c>
      <c r="M11256" s="13">
        <v>0.1545</v>
      </c>
      <c r="N11256" s="13">
        <v>0</v>
      </c>
      <c r="O11256" s="13">
        <v>4.0800000000000003E-2</v>
      </c>
      <c r="P11256" s="11" t="str">
        <f>LEFT(Tabela2[[#This Row],[Código]],3)</f>
        <v>111</v>
      </c>
    </row>
    <row r="11257" spans="2:16" ht="15" customHeight="1" x14ac:dyDescent="0.25">
      <c r="B11257" s="36" t="str">
        <f>VLOOKUP(Tabela2[[#This Row],[Código]],Tabela4[[Código NBS/LC116]:[Meus serviços]],3,0)</f>
        <v>Não</v>
      </c>
      <c r="C11257" s="30" t="s">
        <v>10862</v>
      </c>
      <c r="D11257" t="s">
        <v>21238</v>
      </c>
      <c r="E11257" t="s">
        <v>11854</v>
      </c>
      <c r="F11257" s="30" t="s">
        <v>10863</v>
      </c>
      <c r="G11257">
        <v>15.45</v>
      </c>
      <c r="H11257">
        <v>13.45</v>
      </c>
      <c r="I11257">
        <v>0</v>
      </c>
      <c r="J11257">
        <v>4.08</v>
      </c>
      <c r="K11257" s="29">
        <v>0.32979999999999998</v>
      </c>
      <c r="L11257" s="13">
        <v>0.13449999999999998</v>
      </c>
      <c r="M11257" s="13">
        <v>0.1545</v>
      </c>
      <c r="N11257" s="13">
        <v>0</v>
      </c>
      <c r="O11257" s="13">
        <v>4.0800000000000003E-2</v>
      </c>
      <c r="P11257" s="11" t="str">
        <f>LEFT(Tabela2[[#This Row],[Código]],3)</f>
        <v>111</v>
      </c>
    </row>
    <row r="11258" spans="2:16" ht="15" customHeight="1" x14ac:dyDescent="0.25">
      <c r="B11258" s="36" t="str">
        <f>VLOOKUP(Tabela2[[#This Row],[Código]],Tabela4[[Código NBS/LC116]:[Meus serviços]],3,0)</f>
        <v>Não</v>
      </c>
      <c r="C11258" s="30" t="s">
        <v>10864</v>
      </c>
      <c r="D11258" t="s">
        <v>21238</v>
      </c>
      <c r="E11258" t="s">
        <v>11854</v>
      </c>
      <c r="F11258" s="30" t="s">
        <v>21014</v>
      </c>
      <c r="G11258">
        <v>15.45</v>
      </c>
      <c r="H11258">
        <v>13.45</v>
      </c>
      <c r="I11258">
        <v>0</v>
      </c>
      <c r="J11258">
        <v>4.08</v>
      </c>
      <c r="K11258" s="29">
        <v>0.32979999999999998</v>
      </c>
      <c r="L11258" s="13">
        <v>0.13449999999999998</v>
      </c>
      <c r="M11258" s="13">
        <v>0.1545</v>
      </c>
      <c r="N11258" s="13">
        <v>0</v>
      </c>
      <c r="O11258" s="13">
        <v>4.0800000000000003E-2</v>
      </c>
      <c r="P11258" s="11" t="str">
        <f>LEFT(Tabela2[[#This Row],[Código]],3)</f>
        <v>111</v>
      </c>
    </row>
    <row r="11259" spans="2:16" ht="15" customHeight="1" x14ac:dyDescent="0.25">
      <c r="B11259" s="36" t="str">
        <f>VLOOKUP(Tabela2[[#This Row],[Código]],Tabela4[[Código NBS/LC116]:[Meus serviços]],3,0)</f>
        <v>Não</v>
      </c>
      <c r="C11259" s="30" t="s">
        <v>10865</v>
      </c>
      <c r="D11259" t="s">
        <v>21238</v>
      </c>
      <c r="E11259" t="s">
        <v>11854</v>
      </c>
      <c r="F11259" s="30" t="s">
        <v>10866</v>
      </c>
      <c r="G11259">
        <v>15.45</v>
      </c>
      <c r="H11259">
        <v>13.45</v>
      </c>
      <c r="I11259">
        <v>0</v>
      </c>
      <c r="J11259">
        <v>3.18</v>
      </c>
      <c r="K11259" s="29">
        <v>0.32079999999999997</v>
      </c>
      <c r="L11259" s="13">
        <v>0.13449999999999998</v>
      </c>
      <c r="M11259" s="13">
        <v>0.1545</v>
      </c>
      <c r="N11259" s="13">
        <v>0</v>
      </c>
      <c r="O11259" s="13">
        <v>3.1800000000000002E-2</v>
      </c>
      <c r="P11259" s="11" t="str">
        <f>LEFT(Tabela2[[#This Row],[Código]],3)</f>
        <v>111</v>
      </c>
    </row>
    <row r="11260" spans="2:16" ht="15" customHeight="1" x14ac:dyDescent="0.25">
      <c r="B11260" s="36" t="str">
        <f>VLOOKUP(Tabela2[[#This Row],[Código]],Tabela4[[Código NBS/LC116]:[Meus serviços]],3,0)</f>
        <v>Não</v>
      </c>
      <c r="C11260" s="30" t="s">
        <v>10867</v>
      </c>
      <c r="D11260" t="s">
        <v>21238</v>
      </c>
      <c r="E11260" t="s">
        <v>11854</v>
      </c>
      <c r="F11260" s="30" t="s">
        <v>10868</v>
      </c>
      <c r="G11260">
        <v>15.45</v>
      </c>
      <c r="H11260">
        <v>13.45</v>
      </c>
      <c r="I11260">
        <v>0</v>
      </c>
      <c r="J11260">
        <v>4.08</v>
      </c>
      <c r="K11260" s="29">
        <v>0.32979999999999998</v>
      </c>
      <c r="L11260" s="13">
        <v>0.13449999999999998</v>
      </c>
      <c r="M11260" s="13">
        <v>0.1545</v>
      </c>
      <c r="N11260" s="13">
        <v>0</v>
      </c>
      <c r="O11260" s="13">
        <v>4.0800000000000003E-2</v>
      </c>
      <c r="P11260" s="11" t="str">
        <f>LEFT(Tabela2[[#This Row],[Código]],3)</f>
        <v>111</v>
      </c>
    </row>
    <row r="11261" spans="2:16" ht="15" customHeight="1" x14ac:dyDescent="0.25">
      <c r="B11261" s="36" t="str">
        <f>VLOOKUP(Tabela2[[#This Row],[Código]],Tabela4[[Código NBS/LC116]:[Meus serviços]],3,0)</f>
        <v>Não</v>
      </c>
      <c r="C11261" s="30" t="s">
        <v>10869</v>
      </c>
      <c r="D11261" t="s">
        <v>21238</v>
      </c>
      <c r="E11261" t="s">
        <v>11854</v>
      </c>
      <c r="F11261" s="30" t="s">
        <v>21015</v>
      </c>
      <c r="G11261">
        <v>15.45</v>
      </c>
      <c r="H11261">
        <v>13.45</v>
      </c>
      <c r="I11261">
        <v>0</v>
      </c>
      <c r="J11261">
        <v>4.08</v>
      </c>
      <c r="K11261" s="29">
        <v>0.32979999999999998</v>
      </c>
      <c r="L11261" s="13">
        <v>0.13449999999999998</v>
      </c>
      <c r="M11261" s="13">
        <v>0.1545</v>
      </c>
      <c r="N11261" s="13">
        <v>0</v>
      </c>
      <c r="O11261" s="13">
        <v>4.0800000000000003E-2</v>
      </c>
      <c r="P11261" s="11" t="str">
        <f>LEFT(Tabela2[[#This Row],[Código]],3)</f>
        <v>111</v>
      </c>
    </row>
    <row r="11262" spans="2:16" ht="15" customHeight="1" x14ac:dyDescent="0.25">
      <c r="B11262" s="36" t="str">
        <f>VLOOKUP(Tabela2[[#This Row],[Código]],Tabela4[[Código NBS/LC116]:[Meus serviços]],3,0)</f>
        <v>Não</v>
      </c>
      <c r="C11262" s="30" t="s">
        <v>10870</v>
      </c>
      <c r="D11262" t="s">
        <v>21238</v>
      </c>
      <c r="E11262" t="s">
        <v>11854</v>
      </c>
      <c r="F11262" s="30" t="s">
        <v>10871</v>
      </c>
      <c r="G11262">
        <v>15.45</v>
      </c>
      <c r="H11262">
        <v>13.45</v>
      </c>
      <c r="I11262">
        <v>0</v>
      </c>
      <c r="J11262">
        <v>4.08</v>
      </c>
      <c r="K11262" s="29">
        <v>0.32979999999999998</v>
      </c>
      <c r="L11262" s="13">
        <v>0.13449999999999998</v>
      </c>
      <c r="M11262" s="13">
        <v>0.1545</v>
      </c>
      <c r="N11262" s="13">
        <v>0</v>
      </c>
      <c r="O11262" s="13">
        <v>4.0800000000000003E-2</v>
      </c>
      <c r="P11262" s="11" t="str">
        <f>LEFT(Tabela2[[#This Row],[Código]],3)</f>
        <v>111</v>
      </c>
    </row>
    <row r="11263" spans="2:16" ht="15" customHeight="1" x14ac:dyDescent="0.25">
      <c r="B11263" s="36" t="str">
        <f>VLOOKUP(Tabela2[[#This Row],[Código]],Tabela4[[Código NBS/LC116]:[Meus serviços]],3,0)</f>
        <v>Não</v>
      </c>
      <c r="C11263" s="30" t="s">
        <v>10872</v>
      </c>
      <c r="D11263" t="s">
        <v>21238</v>
      </c>
      <c r="E11263" t="s">
        <v>11854</v>
      </c>
      <c r="F11263" s="30" t="s">
        <v>10873</v>
      </c>
      <c r="G11263">
        <v>15.45</v>
      </c>
      <c r="H11263">
        <v>13.45</v>
      </c>
      <c r="I11263">
        <v>0</v>
      </c>
      <c r="J11263">
        <v>4.08</v>
      </c>
      <c r="K11263" s="29">
        <v>0.32979999999999998</v>
      </c>
      <c r="L11263" s="13">
        <v>0.13449999999999998</v>
      </c>
      <c r="M11263" s="13">
        <v>0.1545</v>
      </c>
      <c r="N11263" s="13">
        <v>0</v>
      </c>
      <c r="O11263" s="13">
        <v>4.0800000000000003E-2</v>
      </c>
      <c r="P11263" s="11" t="str">
        <f>LEFT(Tabela2[[#This Row],[Código]],3)</f>
        <v>111</v>
      </c>
    </row>
    <row r="11264" spans="2:16" ht="15" customHeight="1" x14ac:dyDescent="0.25">
      <c r="B11264" s="36" t="str">
        <f>VLOOKUP(Tabela2[[#This Row],[Código]],Tabela4[[Código NBS/LC116]:[Meus serviços]],3,0)</f>
        <v>Não</v>
      </c>
      <c r="C11264" s="30" t="s">
        <v>10874</v>
      </c>
      <c r="D11264" t="s">
        <v>21238</v>
      </c>
      <c r="E11264" t="s">
        <v>11854</v>
      </c>
      <c r="F11264" s="30" t="s">
        <v>10875</v>
      </c>
      <c r="G11264">
        <v>15.45</v>
      </c>
      <c r="H11264">
        <v>13.45</v>
      </c>
      <c r="I11264">
        <v>0</v>
      </c>
      <c r="J11264">
        <v>4.08</v>
      </c>
      <c r="K11264" s="29">
        <v>0.32979999999999998</v>
      </c>
      <c r="L11264" s="13">
        <v>0.13449999999999998</v>
      </c>
      <c r="M11264" s="13">
        <v>0.1545</v>
      </c>
      <c r="N11264" s="13">
        <v>0</v>
      </c>
      <c r="O11264" s="13">
        <v>4.0800000000000003E-2</v>
      </c>
      <c r="P11264" s="11" t="str">
        <f>LEFT(Tabela2[[#This Row],[Código]],3)</f>
        <v>111</v>
      </c>
    </row>
    <row r="11265" spans="2:16" ht="15" customHeight="1" x14ac:dyDescent="0.25">
      <c r="B11265" s="36" t="str">
        <f>VLOOKUP(Tabela2[[#This Row],[Código]],Tabela4[[Código NBS/LC116]:[Meus serviços]],3,0)</f>
        <v>Não</v>
      </c>
      <c r="C11265" s="30" t="s">
        <v>10876</v>
      </c>
      <c r="D11265" t="s">
        <v>21238</v>
      </c>
      <c r="E11265" t="s">
        <v>11854</v>
      </c>
      <c r="F11265" s="30" t="s">
        <v>10877</v>
      </c>
      <c r="G11265">
        <v>15.45</v>
      </c>
      <c r="H11265">
        <v>13.45</v>
      </c>
      <c r="I11265">
        <v>0</v>
      </c>
      <c r="J11265">
        <v>4.08</v>
      </c>
      <c r="K11265" s="29">
        <v>0.32979999999999998</v>
      </c>
      <c r="L11265" s="13">
        <v>0.13449999999999998</v>
      </c>
      <c r="M11265" s="13">
        <v>0.1545</v>
      </c>
      <c r="N11265" s="13">
        <v>0</v>
      </c>
      <c r="O11265" s="13">
        <v>4.0800000000000003E-2</v>
      </c>
      <c r="P11265" s="11" t="str">
        <f>LEFT(Tabela2[[#This Row],[Código]],3)</f>
        <v>111</v>
      </c>
    </row>
    <row r="11266" spans="2:16" ht="15" customHeight="1" x14ac:dyDescent="0.25">
      <c r="B11266" s="36" t="str">
        <f>VLOOKUP(Tabela2[[#This Row],[Código]],Tabela4[[Código NBS/LC116]:[Meus serviços]],3,0)</f>
        <v>Não</v>
      </c>
      <c r="C11266" s="30" t="s">
        <v>10878</v>
      </c>
      <c r="D11266" t="s">
        <v>21238</v>
      </c>
      <c r="E11266" t="s">
        <v>11854</v>
      </c>
      <c r="F11266" s="30" t="s">
        <v>10879</v>
      </c>
      <c r="G11266">
        <v>15.45</v>
      </c>
      <c r="H11266">
        <v>13.45</v>
      </c>
      <c r="I11266">
        <v>0</v>
      </c>
      <c r="J11266">
        <v>4.08</v>
      </c>
      <c r="K11266" s="29">
        <v>0.32979999999999998</v>
      </c>
      <c r="L11266" s="13">
        <v>0.13449999999999998</v>
      </c>
      <c r="M11266" s="13">
        <v>0.1545</v>
      </c>
      <c r="N11266" s="13">
        <v>0</v>
      </c>
      <c r="O11266" s="13">
        <v>4.0800000000000003E-2</v>
      </c>
      <c r="P11266" s="11" t="str">
        <f>LEFT(Tabela2[[#This Row],[Código]],3)</f>
        <v>111</v>
      </c>
    </row>
    <row r="11267" spans="2:16" ht="15" customHeight="1" x14ac:dyDescent="0.25">
      <c r="B11267" s="36" t="str">
        <f>VLOOKUP(Tabela2[[#This Row],[Código]],Tabela4[[Código NBS/LC116]:[Meus serviços]],3,0)</f>
        <v>Não</v>
      </c>
      <c r="C11267" s="30" t="s">
        <v>10880</v>
      </c>
      <c r="D11267" t="s">
        <v>21238</v>
      </c>
      <c r="E11267" t="s">
        <v>11854</v>
      </c>
      <c r="F11267" s="30" t="s">
        <v>21016</v>
      </c>
      <c r="G11267">
        <v>15.45</v>
      </c>
      <c r="H11267">
        <v>13.45</v>
      </c>
      <c r="I11267">
        <v>0</v>
      </c>
      <c r="J11267">
        <v>4.08</v>
      </c>
      <c r="K11267" s="29">
        <v>0.32979999999999998</v>
      </c>
      <c r="L11267" s="13">
        <v>0.13449999999999998</v>
      </c>
      <c r="M11267" s="13">
        <v>0.1545</v>
      </c>
      <c r="N11267" s="13">
        <v>0</v>
      </c>
      <c r="O11267" s="13">
        <v>4.0800000000000003E-2</v>
      </c>
      <c r="P11267" s="11" t="str">
        <f>LEFT(Tabela2[[#This Row],[Código]],3)</f>
        <v>111</v>
      </c>
    </row>
    <row r="11268" spans="2:16" ht="15" customHeight="1" x14ac:dyDescent="0.25">
      <c r="B11268" s="36" t="str">
        <f>VLOOKUP(Tabela2[[#This Row],[Código]],Tabela4[[Código NBS/LC116]:[Meus serviços]],3,0)</f>
        <v>Não</v>
      </c>
      <c r="C11268" s="30" t="s">
        <v>10881</v>
      </c>
      <c r="D11268" t="s">
        <v>21238</v>
      </c>
      <c r="E11268" t="s">
        <v>11854</v>
      </c>
      <c r="F11268" s="30" t="s">
        <v>10882</v>
      </c>
      <c r="G11268">
        <v>15.45</v>
      </c>
      <c r="H11268">
        <v>13.45</v>
      </c>
      <c r="I11268">
        <v>0</v>
      </c>
      <c r="J11268">
        <v>4.09</v>
      </c>
      <c r="K11268" s="29">
        <v>0.32989999999999997</v>
      </c>
      <c r="L11268" s="13">
        <v>0.13449999999999998</v>
      </c>
      <c r="M11268" s="13">
        <v>0.1545</v>
      </c>
      <c r="N11268" s="13">
        <v>0</v>
      </c>
      <c r="O11268" s="13">
        <v>4.0899999999999999E-2</v>
      </c>
      <c r="P11268" s="11" t="str">
        <f>LEFT(Tabela2[[#This Row],[Código]],3)</f>
        <v>111</v>
      </c>
    </row>
    <row r="11269" spans="2:16" ht="15" customHeight="1" x14ac:dyDescent="0.25">
      <c r="B11269" s="36" t="str">
        <f>VLOOKUP(Tabela2[[#This Row],[Código]],Tabela4[[Código NBS/LC116]:[Meus serviços]],3,0)</f>
        <v>Não</v>
      </c>
      <c r="C11269" s="30" t="s">
        <v>10883</v>
      </c>
      <c r="D11269" t="s">
        <v>21238</v>
      </c>
      <c r="E11269" t="s">
        <v>11854</v>
      </c>
      <c r="F11269" s="30" t="s">
        <v>21017</v>
      </c>
      <c r="G11269">
        <v>15.45</v>
      </c>
      <c r="H11269">
        <v>13.45</v>
      </c>
      <c r="I11269">
        <v>0</v>
      </c>
      <c r="J11269">
        <v>4.09</v>
      </c>
      <c r="K11269" s="29">
        <v>0.32989999999999997</v>
      </c>
      <c r="L11269" s="13">
        <v>0.13449999999999998</v>
      </c>
      <c r="M11269" s="13">
        <v>0.1545</v>
      </c>
      <c r="N11269" s="13">
        <v>0</v>
      </c>
      <c r="O11269" s="13">
        <v>4.0899999999999999E-2</v>
      </c>
      <c r="P11269" s="11" t="str">
        <f>LEFT(Tabela2[[#This Row],[Código]],3)</f>
        <v>111</v>
      </c>
    </row>
    <row r="11270" spans="2:16" ht="15" customHeight="1" x14ac:dyDescent="0.25">
      <c r="B11270" s="36" t="str">
        <f>VLOOKUP(Tabela2[[#This Row],[Código]],Tabela4[[Código NBS/LC116]:[Meus serviços]],3,0)</f>
        <v>Não</v>
      </c>
      <c r="C11270" s="30" t="s">
        <v>10884</v>
      </c>
      <c r="D11270" t="s">
        <v>21238</v>
      </c>
      <c r="E11270" t="s">
        <v>11854</v>
      </c>
      <c r="F11270" s="30" t="s">
        <v>10885</v>
      </c>
      <c r="G11270">
        <v>15.45</v>
      </c>
      <c r="H11270">
        <v>13.45</v>
      </c>
      <c r="I11270">
        <v>0</v>
      </c>
      <c r="J11270">
        <v>4.09</v>
      </c>
      <c r="K11270" s="29">
        <v>0.32989999999999997</v>
      </c>
      <c r="L11270" s="13">
        <v>0.13449999999999998</v>
      </c>
      <c r="M11270" s="13">
        <v>0.1545</v>
      </c>
      <c r="N11270" s="13">
        <v>0</v>
      </c>
      <c r="O11270" s="13">
        <v>4.0899999999999999E-2</v>
      </c>
      <c r="P11270" s="11" t="str">
        <f>LEFT(Tabela2[[#This Row],[Código]],3)</f>
        <v>111</v>
      </c>
    </row>
    <row r="11271" spans="2:16" ht="15" customHeight="1" x14ac:dyDescent="0.25">
      <c r="B11271" s="36" t="str">
        <f>VLOOKUP(Tabela2[[#This Row],[Código]],Tabela4[[Código NBS/LC116]:[Meus serviços]],3,0)</f>
        <v>Não</v>
      </c>
      <c r="C11271" s="30" t="s">
        <v>10886</v>
      </c>
      <c r="D11271" t="s">
        <v>21238</v>
      </c>
      <c r="E11271" t="s">
        <v>11854</v>
      </c>
      <c r="F11271" s="30" t="s">
        <v>10887</v>
      </c>
      <c r="G11271">
        <v>15.45</v>
      </c>
      <c r="H11271">
        <v>13.45</v>
      </c>
      <c r="I11271">
        <v>0</v>
      </c>
      <c r="J11271">
        <v>4.09</v>
      </c>
      <c r="K11271" s="29">
        <v>0.32989999999999997</v>
      </c>
      <c r="L11271" s="13">
        <v>0.13449999999999998</v>
      </c>
      <c r="M11271" s="13">
        <v>0.1545</v>
      </c>
      <c r="N11271" s="13">
        <v>0</v>
      </c>
      <c r="O11271" s="13">
        <v>4.0899999999999999E-2</v>
      </c>
      <c r="P11271" s="11" t="str">
        <f>LEFT(Tabela2[[#This Row],[Código]],3)</f>
        <v>111</v>
      </c>
    </row>
    <row r="11272" spans="2:16" ht="15" customHeight="1" x14ac:dyDescent="0.25">
      <c r="B11272" s="36" t="str">
        <f>VLOOKUP(Tabela2[[#This Row],[Código]],Tabela4[[Código NBS/LC116]:[Meus serviços]],3,0)</f>
        <v>Não</v>
      </c>
      <c r="C11272" s="30" t="s">
        <v>10888</v>
      </c>
      <c r="D11272" t="s">
        <v>21238</v>
      </c>
      <c r="E11272" t="s">
        <v>11854</v>
      </c>
      <c r="F11272" s="30" t="s">
        <v>21018</v>
      </c>
      <c r="G11272">
        <v>15.45</v>
      </c>
      <c r="H11272">
        <v>13.45</v>
      </c>
      <c r="I11272">
        <v>0</v>
      </c>
      <c r="J11272">
        <v>2.29</v>
      </c>
      <c r="K11272" s="29">
        <v>0.31189999999999996</v>
      </c>
      <c r="L11272" s="13">
        <v>0.13449999999999998</v>
      </c>
      <c r="M11272" s="13">
        <v>0.1545</v>
      </c>
      <c r="N11272" s="13">
        <v>0</v>
      </c>
      <c r="O11272" s="13">
        <v>2.29E-2</v>
      </c>
      <c r="P11272" s="11" t="str">
        <f>LEFT(Tabela2[[#This Row],[Código]],3)</f>
        <v>111</v>
      </c>
    </row>
    <row r="11273" spans="2:16" ht="15" customHeight="1" x14ac:dyDescent="0.25">
      <c r="B11273" s="36" t="str">
        <f>VLOOKUP(Tabela2[[#This Row],[Código]],Tabela4[[Código NBS/LC116]:[Meus serviços]],3,0)</f>
        <v>Não</v>
      </c>
      <c r="C11273" s="30" t="s">
        <v>10889</v>
      </c>
      <c r="D11273" t="s">
        <v>21238</v>
      </c>
      <c r="E11273" t="s">
        <v>11854</v>
      </c>
      <c r="F11273" s="30" t="s">
        <v>21019</v>
      </c>
      <c r="G11273">
        <v>15.45</v>
      </c>
      <c r="H11273">
        <v>13.45</v>
      </c>
      <c r="I11273">
        <v>0</v>
      </c>
      <c r="J11273">
        <v>2.29</v>
      </c>
      <c r="K11273" s="29">
        <v>0.31189999999999996</v>
      </c>
      <c r="L11273" s="13">
        <v>0.13449999999999998</v>
      </c>
      <c r="M11273" s="13">
        <v>0.1545</v>
      </c>
      <c r="N11273" s="13">
        <v>0</v>
      </c>
      <c r="O11273" s="13">
        <v>2.29E-2</v>
      </c>
      <c r="P11273" s="11" t="str">
        <f>LEFT(Tabela2[[#This Row],[Código]],3)</f>
        <v>111</v>
      </c>
    </row>
    <row r="11274" spans="2:16" ht="15" customHeight="1" x14ac:dyDescent="0.25">
      <c r="B11274" s="36" t="str">
        <f>VLOOKUP(Tabela2[[#This Row],[Código]],Tabela4[[Código NBS/LC116]:[Meus serviços]],3,0)</f>
        <v>Não</v>
      </c>
      <c r="C11274" s="30" t="s">
        <v>11825</v>
      </c>
      <c r="D11274" t="s">
        <v>21238</v>
      </c>
      <c r="E11274" t="s">
        <v>11854</v>
      </c>
      <c r="F11274" s="30" t="s">
        <v>21020</v>
      </c>
      <c r="G11274">
        <v>15.45</v>
      </c>
      <c r="H11274">
        <v>13.45</v>
      </c>
      <c r="I11274">
        <v>0</v>
      </c>
      <c r="J11274">
        <v>5</v>
      </c>
      <c r="K11274" s="29">
        <v>0.33899999999999997</v>
      </c>
      <c r="L11274" s="13">
        <v>0.13449999999999998</v>
      </c>
      <c r="M11274" s="13">
        <v>0.1545</v>
      </c>
      <c r="N11274" s="13">
        <v>0</v>
      </c>
      <c r="O11274" s="13">
        <v>0.05</v>
      </c>
      <c r="P11274" s="11" t="str">
        <f>LEFT(Tabela2[[#This Row],[Código]],3)</f>
        <v>111</v>
      </c>
    </row>
    <row r="11275" spans="2:16" ht="15" customHeight="1" x14ac:dyDescent="0.25">
      <c r="B11275" s="36" t="str">
        <f>VLOOKUP(Tabela2[[#This Row],[Código]],Tabela4[[Código NBS/LC116]:[Meus serviços]],3,0)</f>
        <v>Não</v>
      </c>
      <c r="C11275" s="30" t="s">
        <v>10890</v>
      </c>
      <c r="D11275" t="s">
        <v>21238</v>
      </c>
      <c r="E11275" t="s">
        <v>11854</v>
      </c>
      <c r="F11275" s="30" t="s">
        <v>10891</v>
      </c>
      <c r="G11275">
        <v>15.45</v>
      </c>
      <c r="H11275">
        <v>13.45</v>
      </c>
      <c r="I11275">
        <v>0</v>
      </c>
      <c r="J11275">
        <v>4.08</v>
      </c>
      <c r="K11275" s="29">
        <v>0.32979999999999998</v>
      </c>
      <c r="L11275" s="13">
        <v>0.13449999999999998</v>
      </c>
      <c r="M11275" s="13">
        <v>0.1545</v>
      </c>
      <c r="N11275" s="13">
        <v>0</v>
      </c>
      <c r="O11275" s="13">
        <v>4.0800000000000003E-2</v>
      </c>
      <c r="P11275" s="11" t="str">
        <f>LEFT(Tabela2[[#This Row],[Código]],3)</f>
        <v>111</v>
      </c>
    </row>
    <row r="11276" spans="2:16" ht="15" customHeight="1" x14ac:dyDescent="0.25">
      <c r="B11276" s="36" t="str">
        <f>VLOOKUP(Tabela2[[#This Row],[Código]],Tabela4[[Código NBS/LC116]:[Meus serviços]],3,0)</f>
        <v>Não</v>
      </c>
      <c r="C11276" s="30" t="s">
        <v>10892</v>
      </c>
      <c r="D11276" t="s">
        <v>21238</v>
      </c>
      <c r="E11276" t="s">
        <v>11854</v>
      </c>
      <c r="F11276" s="30" t="s">
        <v>10893</v>
      </c>
      <c r="G11276">
        <v>15.45</v>
      </c>
      <c r="H11276">
        <v>13.45</v>
      </c>
      <c r="I11276">
        <v>0</v>
      </c>
      <c r="J11276">
        <v>4.08</v>
      </c>
      <c r="K11276" s="29">
        <v>0.32979999999999998</v>
      </c>
      <c r="L11276" s="13">
        <v>0.13449999999999998</v>
      </c>
      <c r="M11276" s="13">
        <v>0.1545</v>
      </c>
      <c r="N11276" s="13">
        <v>0</v>
      </c>
      <c r="O11276" s="13">
        <v>4.0800000000000003E-2</v>
      </c>
      <c r="P11276" s="11" t="str">
        <f>LEFT(Tabela2[[#This Row],[Código]],3)</f>
        <v>111</v>
      </c>
    </row>
    <row r="11277" spans="2:16" ht="15" customHeight="1" x14ac:dyDescent="0.25">
      <c r="B11277" s="36" t="str">
        <f>VLOOKUP(Tabela2[[#This Row],[Código]],Tabela4[[Código NBS/LC116]:[Meus serviços]],3,0)</f>
        <v>Não</v>
      </c>
      <c r="C11277" s="30" t="s">
        <v>10894</v>
      </c>
      <c r="D11277" t="s">
        <v>21238</v>
      </c>
      <c r="E11277" t="s">
        <v>11854</v>
      </c>
      <c r="F11277" s="30" t="s">
        <v>10895</v>
      </c>
      <c r="G11277">
        <v>15.45</v>
      </c>
      <c r="H11277">
        <v>13.45</v>
      </c>
      <c r="I11277">
        <v>0</v>
      </c>
      <c r="J11277">
        <v>4.08</v>
      </c>
      <c r="K11277" s="29">
        <v>0.32979999999999998</v>
      </c>
      <c r="L11277" s="13">
        <v>0.13449999999999998</v>
      </c>
      <c r="M11277" s="13">
        <v>0.1545</v>
      </c>
      <c r="N11277" s="13">
        <v>0</v>
      </c>
      <c r="O11277" s="13">
        <v>4.0800000000000003E-2</v>
      </c>
      <c r="P11277" s="11" t="str">
        <f>LEFT(Tabela2[[#This Row],[Código]],3)</f>
        <v>111</v>
      </c>
    </row>
    <row r="11278" spans="2:16" ht="15" customHeight="1" x14ac:dyDescent="0.25">
      <c r="B11278" s="36" t="str">
        <f>VLOOKUP(Tabela2[[#This Row],[Código]],Tabela4[[Código NBS/LC116]:[Meus serviços]],3,0)</f>
        <v>Não</v>
      </c>
      <c r="C11278" s="30" t="s">
        <v>11826</v>
      </c>
      <c r="D11278" t="s">
        <v>21238</v>
      </c>
      <c r="E11278" t="s">
        <v>11854</v>
      </c>
      <c r="F11278" s="30" t="s">
        <v>21021</v>
      </c>
      <c r="G11278">
        <v>15.45</v>
      </c>
      <c r="H11278">
        <v>13.45</v>
      </c>
      <c r="I11278">
        <v>0</v>
      </c>
      <c r="J11278">
        <v>5</v>
      </c>
      <c r="K11278" s="29">
        <v>0.33899999999999997</v>
      </c>
      <c r="L11278" s="13">
        <v>0.13449999999999998</v>
      </c>
      <c r="M11278" s="13">
        <v>0.1545</v>
      </c>
      <c r="N11278" s="13">
        <v>0</v>
      </c>
      <c r="O11278" s="13">
        <v>0.05</v>
      </c>
      <c r="P11278" s="11" t="str">
        <f>LEFT(Tabela2[[#This Row],[Código]],3)</f>
        <v>111</v>
      </c>
    </row>
    <row r="11279" spans="2:16" ht="15" customHeight="1" x14ac:dyDescent="0.25">
      <c r="B11279" s="36" t="str">
        <f>VLOOKUP(Tabela2[[#This Row],[Código]],Tabela4[[Código NBS/LC116]:[Meus serviços]],3,0)</f>
        <v>Não</v>
      </c>
      <c r="C11279" s="30" t="s">
        <v>10896</v>
      </c>
      <c r="D11279" t="s">
        <v>21238</v>
      </c>
      <c r="E11279" t="s">
        <v>11854</v>
      </c>
      <c r="F11279" s="30" t="s">
        <v>10897</v>
      </c>
      <c r="G11279">
        <v>15.45</v>
      </c>
      <c r="H11279">
        <v>13.45</v>
      </c>
      <c r="I11279">
        <v>0</v>
      </c>
      <c r="J11279">
        <v>2.16</v>
      </c>
      <c r="K11279" s="29">
        <v>0.31059999999999999</v>
      </c>
      <c r="L11279" s="13">
        <v>0.13449999999999998</v>
      </c>
      <c r="M11279" s="13">
        <v>0.1545</v>
      </c>
      <c r="N11279" s="13">
        <v>0</v>
      </c>
      <c r="O11279" s="13">
        <v>2.1600000000000001E-2</v>
      </c>
      <c r="P11279" s="11" t="str">
        <f>LEFT(Tabela2[[#This Row],[Código]],3)</f>
        <v>112</v>
      </c>
    </row>
    <row r="11280" spans="2:16" ht="15" customHeight="1" x14ac:dyDescent="0.25">
      <c r="B11280" s="36" t="str">
        <f>VLOOKUP(Tabela2[[#This Row],[Código]],Tabela4[[Código NBS/LC116]:[Meus serviços]],3,0)</f>
        <v>Não</v>
      </c>
      <c r="C11280" s="30" t="s">
        <v>10898</v>
      </c>
      <c r="D11280" t="s">
        <v>21238</v>
      </c>
      <c r="E11280" t="s">
        <v>11854</v>
      </c>
      <c r="F11280" s="30" t="s">
        <v>21022</v>
      </c>
      <c r="G11280">
        <v>15.45</v>
      </c>
      <c r="H11280">
        <v>13.45</v>
      </c>
      <c r="I11280">
        <v>0</v>
      </c>
      <c r="J11280">
        <v>3.08</v>
      </c>
      <c r="K11280" s="29">
        <v>0.31979999999999997</v>
      </c>
      <c r="L11280" s="13">
        <v>0.13449999999999998</v>
      </c>
      <c r="M11280" s="13">
        <v>0.1545</v>
      </c>
      <c r="N11280" s="13">
        <v>0</v>
      </c>
      <c r="O11280" s="13">
        <v>3.0800000000000001E-2</v>
      </c>
      <c r="P11280" s="11" t="str">
        <f>LEFT(Tabela2[[#This Row],[Código]],3)</f>
        <v>112</v>
      </c>
    </row>
    <row r="11281" spans="2:16" ht="15" customHeight="1" x14ac:dyDescent="0.25">
      <c r="B11281" s="36" t="str">
        <f>VLOOKUP(Tabela2[[#This Row],[Código]],Tabela4[[Código NBS/LC116]:[Meus serviços]],3,0)</f>
        <v>Não</v>
      </c>
      <c r="C11281" s="30" t="s">
        <v>10899</v>
      </c>
      <c r="D11281" t="s">
        <v>21238</v>
      </c>
      <c r="E11281" t="s">
        <v>11854</v>
      </c>
      <c r="F11281" s="30" t="s">
        <v>10900</v>
      </c>
      <c r="G11281">
        <v>15.45</v>
      </c>
      <c r="H11281">
        <v>13.45</v>
      </c>
      <c r="I11281">
        <v>0</v>
      </c>
      <c r="J11281">
        <v>2.16</v>
      </c>
      <c r="K11281" s="29">
        <v>0.31059999999999999</v>
      </c>
      <c r="L11281" s="13">
        <v>0.13449999999999998</v>
      </c>
      <c r="M11281" s="13">
        <v>0.1545</v>
      </c>
      <c r="N11281" s="13">
        <v>0</v>
      </c>
      <c r="O11281" s="13">
        <v>2.1600000000000001E-2</v>
      </c>
      <c r="P11281" s="11" t="str">
        <f>LEFT(Tabela2[[#This Row],[Código]],3)</f>
        <v>112</v>
      </c>
    </row>
    <row r="11282" spans="2:16" ht="15" customHeight="1" x14ac:dyDescent="0.25">
      <c r="B11282" s="36" t="str">
        <f>VLOOKUP(Tabela2[[#This Row],[Código]],Tabela4[[Código NBS/LC116]:[Meus serviços]],3,0)</f>
        <v>Não</v>
      </c>
      <c r="C11282" s="30" t="s">
        <v>10901</v>
      </c>
      <c r="D11282" t="s">
        <v>21238</v>
      </c>
      <c r="E11282" t="s">
        <v>11854</v>
      </c>
      <c r="F11282" s="30" t="s">
        <v>10902</v>
      </c>
      <c r="G11282">
        <v>15.45</v>
      </c>
      <c r="H11282">
        <v>13.45</v>
      </c>
      <c r="I11282">
        <v>0</v>
      </c>
      <c r="J11282">
        <v>2.16</v>
      </c>
      <c r="K11282" s="29">
        <v>0.31059999999999999</v>
      </c>
      <c r="L11282" s="13">
        <v>0.13449999999999998</v>
      </c>
      <c r="M11282" s="13">
        <v>0.1545</v>
      </c>
      <c r="N11282" s="13">
        <v>0</v>
      </c>
      <c r="O11282" s="13">
        <v>2.1600000000000001E-2</v>
      </c>
      <c r="P11282" s="11" t="str">
        <f>LEFT(Tabela2[[#This Row],[Código]],3)</f>
        <v>112</v>
      </c>
    </row>
    <row r="11283" spans="2:16" ht="15" customHeight="1" x14ac:dyDescent="0.25">
      <c r="B11283" s="36" t="str">
        <f>VLOOKUP(Tabela2[[#This Row],[Código]],Tabela4[[Código NBS/LC116]:[Meus serviços]],3,0)</f>
        <v>Não</v>
      </c>
      <c r="C11283" s="30" t="s">
        <v>10903</v>
      </c>
      <c r="D11283" t="s">
        <v>21238</v>
      </c>
      <c r="E11283" t="s">
        <v>11854</v>
      </c>
      <c r="F11283" s="30" t="s">
        <v>21023</v>
      </c>
      <c r="G11283">
        <v>15.45</v>
      </c>
      <c r="H11283">
        <v>13.45</v>
      </c>
      <c r="I11283">
        <v>0</v>
      </c>
      <c r="J11283">
        <v>2.16</v>
      </c>
      <c r="K11283" s="29">
        <v>0.31059999999999999</v>
      </c>
      <c r="L11283" s="13">
        <v>0.13449999999999998</v>
      </c>
      <c r="M11283" s="13">
        <v>0.1545</v>
      </c>
      <c r="N11283" s="13">
        <v>0</v>
      </c>
      <c r="O11283" s="13">
        <v>2.1600000000000001E-2</v>
      </c>
      <c r="P11283" s="11" t="str">
        <f>LEFT(Tabela2[[#This Row],[Código]],3)</f>
        <v>112</v>
      </c>
    </row>
    <row r="11284" spans="2:16" ht="15" customHeight="1" x14ac:dyDescent="0.25">
      <c r="B11284" s="36" t="str">
        <f>VLOOKUP(Tabela2[[#This Row],[Código]],Tabela4[[Código NBS/LC116]:[Meus serviços]],3,0)</f>
        <v>Não</v>
      </c>
      <c r="C11284" s="30" t="s">
        <v>10904</v>
      </c>
      <c r="D11284" t="s">
        <v>21238</v>
      </c>
      <c r="E11284" t="s">
        <v>11854</v>
      </c>
      <c r="F11284" s="30" t="s">
        <v>21024</v>
      </c>
      <c r="G11284">
        <v>15.45</v>
      </c>
      <c r="H11284">
        <v>13.45</v>
      </c>
      <c r="I11284">
        <v>0</v>
      </c>
      <c r="J11284">
        <v>2.16</v>
      </c>
      <c r="K11284" s="29">
        <v>0.31059999999999999</v>
      </c>
      <c r="L11284" s="13">
        <v>0.13449999999999998</v>
      </c>
      <c r="M11284" s="13">
        <v>0.1545</v>
      </c>
      <c r="N11284" s="13">
        <v>0</v>
      </c>
      <c r="O11284" s="13">
        <v>2.1600000000000001E-2</v>
      </c>
      <c r="P11284" s="11" t="str">
        <f>LEFT(Tabela2[[#This Row],[Código]],3)</f>
        <v>112</v>
      </c>
    </row>
    <row r="11285" spans="2:16" ht="15" customHeight="1" x14ac:dyDescent="0.25">
      <c r="B11285" s="36" t="str">
        <f>VLOOKUP(Tabela2[[#This Row],[Código]],Tabela4[[Código NBS/LC116]:[Meus serviços]],3,0)</f>
        <v>Não</v>
      </c>
      <c r="C11285" s="30" t="s">
        <v>10905</v>
      </c>
      <c r="D11285" t="s">
        <v>21238</v>
      </c>
      <c r="E11285" t="s">
        <v>11854</v>
      </c>
      <c r="F11285" s="30" t="s">
        <v>10906</v>
      </c>
      <c r="G11285">
        <v>15.45</v>
      </c>
      <c r="H11285">
        <v>13.45</v>
      </c>
      <c r="I11285">
        <v>0</v>
      </c>
      <c r="J11285">
        <v>2.16</v>
      </c>
      <c r="K11285" s="29">
        <v>0.31059999999999999</v>
      </c>
      <c r="L11285" s="13">
        <v>0.13449999999999998</v>
      </c>
      <c r="M11285" s="13">
        <v>0.1545</v>
      </c>
      <c r="N11285" s="13">
        <v>0</v>
      </c>
      <c r="O11285" s="13">
        <v>2.1600000000000001E-2</v>
      </c>
      <c r="P11285" s="11" t="str">
        <f>LEFT(Tabela2[[#This Row],[Código]],3)</f>
        <v>112</v>
      </c>
    </row>
    <row r="11286" spans="2:16" ht="15" customHeight="1" x14ac:dyDescent="0.25">
      <c r="B11286" s="36" t="str">
        <f>VLOOKUP(Tabela2[[#This Row],[Código]],Tabela4[[Código NBS/LC116]:[Meus serviços]],3,0)</f>
        <v>Não</v>
      </c>
      <c r="C11286" s="30" t="s">
        <v>10907</v>
      </c>
      <c r="D11286" t="s">
        <v>21238</v>
      </c>
      <c r="E11286" t="s">
        <v>11854</v>
      </c>
      <c r="F11286" s="30" t="s">
        <v>10908</v>
      </c>
      <c r="G11286">
        <v>15.45</v>
      </c>
      <c r="H11286">
        <v>13.45</v>
      </c>
      <c r="I11286">
        <v>0</v>
      </c>
      <c r="J11286">
        <v>2.16</v>
      </c>
      <c r="K11286" s="29">
        <v>0.31059999999999999</v>
      </c>
      <c r="L11286" s="13">
        <v>0.13449999999999998</v>
      </c>
      <c r="M11286" s="13">
        <v>0.1545</v>
      </c>
      <c r="N11286" s="13">
        <v>0</v>
      </c>
      <c r="O11286" s="13">
        <v>2.1600000000000001E-2</v>
      </c>
      <c r="P11286" s="11" t="str">
        <f>LEFT(Tabela2[[#This Row],[Código]],3)</f>
        <v>112</v>
      </c>
    </row>
    <row r="11287" spans="2:16" ht="15" customHeight="1" x14ac:dyDescent="0.25">
      <c r="B11287" s="36" t="str">
        <f>VLOOKUP(Tabela2[[#This Row],[Código]],Tabela4[[Código NBS/LC116]:[Meus serviços]],3,0)</f>
        <v>Não</v>
      </c>
      <c r="C11287" s="30" t="s">
        <v>10909</v>
      </c>
      <c r="D11287" t="s">
        <v>21238</v>
      </c>
      <c r="E11287" t="s">
        <v>11854</v>
      </c>
      <c r="F11287" s="30" t="s">
        <v>21025</v>
      </c>
      <c r="G11287">
        <v>15.45</v>
      </c>
      <c r="H11287">
        <v>13.45</v>
      </c>
      <c r="I11287">
        <v>0</v>
      </c>
      <c r="J11287">
        <v>2.16</v>
      </c>
      <c r="K11287" s="29">
        <v>0.31059999999999999</v>
      </c>
      <c r="L11287" s="13">
        <v>0.13449999999999998</v>
      </c>
      <c r="M11287" s="13">
        <v>0.1545</v>
      </c>
      <c r="N11287" s="13">
        <v>0</v>
      </c>
      <c r="O11287" s="13">
        <v>2.1600000000000001E-2</v>
      </c>
      <c r="P11287" s="11" t="str">
        <f>LEFT(Tabela2[[#This Row],[Código]],3)</f>
        <v>112</v>
      </c>
    </row>
    <row r="11288" spans="2:16" ht="15" customHeight="1" x14ac:dyDescent="0.25">
      <c r="B11288" s="36" t="str">
        <f>VLOOKUP(Tabela2[[#This Row],[Código]],Tabela4[[Código NBS/LC116]:[Meus serviços]],3,0)</f>
        <v>Não</v>
      </c>
      <c r="C11288" s="30" t="s">
        <v>10910</v>
      </c>
      <c r="D11288" t="s">
        <v>21238</v>
      </c>
      <c r="E11288" t="s">
        <v>11854</v>
      </c>
      <c r="F11288" s="30" t="s">
        <v>10911</v>
      </c>
      <c r="G11288">
        <v>15.45</v>
      </c>
      <c r="H11288">
        <v>13.45</v>
      </c>
      <c r="I11288">
        <v>0</v>
      </c>
      <c r="J11288">
        <v>2.16</v>
      </c>
      <c r="K11288" s="29">
        <v>0.31059999999999999</v>
      </c>
      <c r="L11288" s="13">
        <v>0.13449999999999998</v>
      </c>
      <c r="M11288" s="13">
        <v>0.1545</v>
      </c>
      <c r="N11288" s="13">
        <v>0</v>
      </c>
      <c r="O11288" s="13">
        <v>2.1600000000000001E-2</v>
      </c>
      <c r="P11288" s="11" t="str">
        <f>LEFT(Tabela2[[#This Row],[Código]],3)</f>
        <v>112</v>
      </c>
    </row>
    <row r="11289" spans="2:16" ht="15" customHeight="1" x14ac:dyDescent="0.25">
      <c r="B11289" s="36" t="str">
        <f>VLOOKUP(Tabela2[[#This Row],[Código]],Tabela4[[Código NBS/LC116]:[Meus serviços]],3,0)</f>
        <v>Não</v>
      </c>
      <c r="C11289" s="30" t="s">
        <v>10912</v>
      </c>
      <c r="D11289" t="s">
        <v>21238</v>
      </c>
      <c r="E11289" t="s">
        <v>11854</v>
      </c>
      <c r="F11289" s="30" t="s">
        <v>21026</v>
      </c>
      <c r="G11289">
        <v>15.45</v>
      </c>
      <c r="H11289">
        <v>13.45</v>
      </c>
      <c r="I11289">
        <v>0</v>
      </c>
      <c r="J11289">
        <v>2.16</v>
      </c>
      <c r="K11289" s="29">
        <v>0.31059999999999999</v>
      </c>
      <c r="L11289" s="13">
        <v>0.13449999999999998</v>
      </c>
      <c r="M11289" s="13">
        <v>0.1545</v>
      </c>
      <c r="N11289" s="13">
        <v>0</v>
      </c>
      <c r="O11289" s="13">
        <v>2.1600000000000001E-2</v>
      </c>
      <c r="P11289" s="11" t="str">
        <f>LEFT(Tabela2[[#This Row],[Código]],3)</f>
        <v>112</v>
      </c>
    </row>
    <row r="11290" spans="2:16" ht="15" customHeight="1" x14ac:dyDescent="0.25">
      <c r="B11290" s="36" t="str">
        <f>VLOOKUP(Tabela2[[#This Row],[Código]],Tabela4[[Código NBS/LC116]:[Meus serviços]],3,0)</f>
        <v>Não</v>
      </c>
      <c r="C11290" s="30" t="s">
        <v>10913</v>
      </c>
      <c r="D11290" t="s">
        <v>21238</v>
      </c>
      <c r="E11290" t="s">
        <v>11854</v>
      </c>
      <c r="F11290" s="30" t="s">
        <v>10914</v>
      </c>
      <c r="G11290">
        <v>15.45</v>
      </c>
      <c r="H11290">
        <v>13.45</v>
      </c>
      <c r="I11290">
        <v>0</v>
      </c>
      <c r="J11290">
        <v>2.16</v>
      </c>
      <c r="K11290" s="29">
        <v>0.31059999999999999</v>
      </c>
      <c r="L11290" s="13">
        <v>0.13449999999999998</v>
      </c>
      <c r="M11290" s="13">
        <v>0.1545</v>
      </c>
      <c r="N11290" s="13">
        <v>0</v>
      </c>
      <c r="O11290" s="13">
        <v>2.1600000000000001E-2</v>
      </c>
      <c r="P11290" s="11" t="str">
        <f>LEFT(Tabela2[[#This Row],[Código]],3)</f>
        <v>112</v>
      </c>
    </row>
    <row r="11291" spans="2:16" ht="15" customHeight="1" x14ac:dyDescent="0.25">
      <c r="B11291" s="36" t="str">
        <f>VLOOKUP(Tabela2[[#This Row],[Código]],Tabela4[[Código NBS/LC116]:[Meus serviços]],3,0)</f>
        <v>Não</v>
      </c>
      <c r="C11291" s="30" t="s">
        <v>10915</v>
      </c>
      <c r="D11291" t="s">
        <v>21238</v>
      </c>
      <c r="E11291" t="s">
        <v>11854</v>
      </c>
      <c r="F11291" s="30" t="s">
        <v>10916</v>
      </c>
      <c r="G11291">
        <v>15.45</v>
      </c>
      <c r="H11291">
        <v>13.45</v>
      </c>
      <c r="I11291">
        <v>0</v>
      </c>
      <c r="J11291">
        <v>2.16</v>
      </c>
      <c r="K11291" s="29">
        <v>0.31059999999999999</v>
      </c>
      <c r="L11291" s="13">
        <v>0.13449999999999998</v>
      </c>
      <c r="M11291" s="13">
        <v>0.1545</v>
      </c>
      <c r="N11291" s="13">
        <v>0</v>
      </c>
      <c r="O11291" s="13">
        <v>2.1600000000000001E-2</v>
      </c>
      <c r="P11291" s="11" t="str">
        <f>LEFT(Tabela2[[#This Row],[Código]],3)</f>
        <v>112</v>
      </c>
    </row>
    <row r="11292" spans="2:16" ht="15" customHeight="1" x14ac:dyDescent="0.25">
      <c r="B11292" s="36" t="str">
        <f>VLOOKUP(Tabela2[[#This Row],[Código]],Tabela4[[Código NBS/LC116]:[Meus serviços]],3,0)</f>
        <v>Não</v>
      </c>
      <c r="C11292" s="30" t="s">
        <v>10917</v>
      </c>
      <c r="D11292" t="s">
        <v>21238</v>
      </c>
      <c r="E11292" t="s">
        <v>11854</v>
      </c>
      <c r="F11292" s="30" t="s">
        <v>21027</v>
      </c>
      <c r="G11292">
        <v>15.45</v>
      </c>
      <c r="H11292">
        <v>13.45</v>
      </c>
      <c r="I11292">
        <v>0</v>
      </c>
      <c r="J11292">
        <v>2.16</v>
      </c>
      <c r="K11292" s="29">
        <v>0.31059999999999999</v>
      </c>
      <c r="L11292" s="13">
        <v>0.13449999999999998</v>
      </c>
      <c r="M11292" s="13">
        <v>0.1545</v>
      </c>
      <c r="N11292" s="13">
        <v>0</v>
      </c>
      <c r="O11292" s="13">
        <v>2.1600000000000001E-2</v>
      </c>
      <c r="P11292" s="11" t="str">
        <f>LEFT(Tabela2[[#This Row],[Código]],3)</f>
        <v>112</v>
      </c>
    </row>
    <row r="11293" spans="2:16" ht="15" customHeight="1" x14ac:dyDescent="0.25">
      <c r="B11293" s="36" t="str">
        <f>VLOOKUP(Tabela2[[#This Row],[Código]],Tabela4[[Código NBS/LC116]:[Meus serviços]],3,0)</f>
        <v>Não</v>
      </c>
      <c r="C11293" s="30" t="s">
        <v>10918</v>
      </c>
      <c r="D11293" t="s">
        <v>21238</v>
      </c>
      <c r="E11293" t="s">
        <v>11854</v>
      </c>
      <c r="F11293" s="30" t="s">
        <v>21028</v>
      </c>
      <c r="G11293">
        <v>15.45</v>
      </c>
      <c r="H11293">
        <v>13.45</v>
      </c>
      <c r="I11293">
        <v>0</v>
      </c>
      <c r="J11293">
        <v>2.16</v>
      </c>
      <c r="K11293" s="29">
        <v>0.31059999999999999</v>
      </c>
      <c r="L11293" s="13">
        <v>0.13449999999999998</v>
      </c>
      <c r="M11293" s="13">
        <v>0.1545</v>
      </c>
      <c r="N11293" s="13">
        <v>0</v>
      </c>
      <c r="O11293" s="13">
        <v>2.1600000000000001E-2</v>
      </c>
      <c r="P11293" s="11" t="str">
        <f>LEFT(Tabela2[[#This Row],[Código]],3)</f>
        <v>112</v>
      </c>
    </row>
    <row r="11294" spans="2:16" ht="15" customHeight="1" x14ac:dyDescent="0.25">
      <c r="B11294" s="36" t="str">
        <f>VLOOKUP(Tabela2[[#This Row],[Código]],Tabela4[[Código NBS/LC116]:[Meus serviços]],3,0)</f>
        <v>Não</v>
      </c>
      <c r="C11294" s="30" t="s">
        <v>10919</v>
      </c>
      <c r="D11294" t="s">
        <v>21238</v>
      </c>
      <c r="E11294" t="s">
        <v>11854</v>
      </c>
      <c r="F11294" s="30" t="s">
        <v>10920</v>
      </c>
      <c r="G11294">
        <v>15.45</v>
      </c>
      <c r="H11294">
        <v>13.45</v>
      </c>
      <c r="I11294">
        <v>0</v>
      </c>
      <c r="J11294">
        <v>2.16</v>
      </c>
      <c r="K11294" s="29">
        <v>0.31059999999999999</v>
      </c>
      <c r="L11294" s="13">
        <v>0.13449999999999998</v>
      </c>
      <c r="M11294" s="13">
        <v>0.1545</v>
      </c>
      <c r="N11294" s="13">
        <v>0</v>
      </c>
      <c r="O11294" s="13">
        <v>2.1600000000000001E-2</v>
      </c>
      <c r="P11294" s="11" t="str">
        <f>LEFT(Tabela2[[#This Row],[Código]],3)</f>
        <v>112</v>
      </c>
    </row>
    <row r="11295" spans="2:16" ht="15" customHeight="1" x14ac:dyDescent="0.25">
      <c r="B11295" s="36" t="str">
        <f>VLOOKUP(Tabela2[[#This Row],[Código]],Tabela4[[Código NBS/LC116]:[Meus serviços]],3,0)</f>
        <v>Não</v>
      </c>
      <c r="C11295" s="30" t="s">
        <v>10921</v>
      </c>
      <c r="D11295" t="s">
        <v>21238</v>
      </c>
      <c r="E11295" t="s">
        <v>11854</v>
      </c>
      <c r="F11295" s="30" t="s">
        <v>21029</v>
      </c>
      <c r="G11295">
        <v>15.45</v>
      </c>
      <c r="H11295">
        <v>13.45</v>
      </c>
      <c r="I11295">
        <v>0</v>
      </c>
      <c r="J11295">
        <v>2.16</v>
      </c>
      <c r="K11295" s="29">
        <v>0.31059999999999999</v>
      </c>
      <c r="L11295" s="13">
        <v>0.13449999999999998</v>
      </c>
      <c r="M11295" s="13">
        <v>0.1545</v>
      </c>
      <c r="N11295" s="13">
        <v>0</v>
      </c>
      <c r="O11295" s="13">
        <v>2.1600000000000001E-2</v>
      </c>
      <c r="P11295" s="11" t="str">
        <f>LEFT(Tabela2[[#This Row],[Código]],3)</f>
        <v>112</v>
      </c>
    </row>
    <row r="11296" spans="2:16" ht="15" customHeight="1" x14ac:dyDescent="0.25">
      <c r="B11296" s="36" t="str">
        <f>VLOOKUP(Tabela2[[#This Row],[Código]],Tabela4[[Código NBS/LC116]:[Meus serviços]],3,0)</f>
        <v>Não</v>
      </c>
      <c r="C11296" s="30" t="s">
        <v>10922</v>
      </c>
      <c r="D11296" t="s">
        <v>21238</v>
      </c>
      <c r="E11296" t="s">
        <v>11854</v>
      </c>
      <c r="F11296" s="30" t="s">
        <v>21030</v>
      </c>
      <c r="G11296">
        <v>15.45</v>
      </c>
      <c r="H11296">
        <v>13.45</v>
      </c>
      <c r="I11296">
        <v>0</v>
      </c>
      <c r="J11296">
        <v>2.16</v>
      </c>
      <c r="K11296" s="29">
        <v>0.31059999999999999</v>
      </c>
      <c r="L11296" s="13">
        <v>0.13449999999999998</v>
      </c>
      <c r="M11296" s="13">
        <v>0.1545</v>
      </c>
      <c r="N11296" s="13">
        <v>0</v>
      </c>
      <c r="O11296" s="13">
        <v>2.1600000000000001E-2</v>
      </c>
      <c r="P11296" s="11" t="str">
        <f>LEFT(Tabela2[[#This Row],[Código]],3)</f>
        <v>112</v>
      </c>
    </row>
    <row r="11297" spans="2:16" ht="15" customHeight="1" x14ac:dyDescent="0.25">
      <c r="B11297" s="36" t="str">
        <f>VLOOKUP(Tabela2[[#This Row],[Código]],Tabela4[[Código NBS/LC116]:[Meus serviços]],3,0)</f>
        <v>Não</v>
      </c>
      <c r="C11297" s="30" t="s">
        <v>10923</v>
      </c>
      <c r="D11297" t="s">
        <v>21238</v>
      </c>
      <c r="E11297" t="s">
        <v>11854</v>
      </c>
      <c r="F11297" s="30" t="s">
        <v>21031</v>
      </c>
      <c r="G11297">
        <v>15.45</v>
      </c>
      <c r="H11297">
        <v>13.45</v>
      </c>
      <c r="I11297">
        <v>0</v>
      </c>
      <c r="J11297">
        <v>2.16</v>
      </c>
      <c r="K11297" s="29">
        <v>0.31059999999999999</v>
      </c>
      <c r="L11297" s="13">
        <v>0.13449999999999998</v>
      </c>
      <c r="M11297" s="13">
        <v>0.1545</v>
      </c>
      <c r="N11297" s="13">
        <v>0</v>
      </c>
      <c r="O11297" s="13">
        <v>2.1600000000000001E-2</v>
      </c>
      <c r="P11297" s="11" t="str">
        <f>LEFT(Tabela2[[#This Row],[Código]],3)</f>
        <v>112</v>
      </c>
    </row>
    <row r="11298" spans="2:16" ht="15" customHeight="1" x14ac:dyDescent="0.25">
      <c r="B11298" s="36" t="str">
        <f>VLOOKUP(Tabela2[[#This Row],[Código]],Tabela4[[Código NBS/LC116]:[Meus serviços]],3,0)</f>
        <v>Não</v>
      </c>
      <c r="C11298" s="30" t="s">
        <v>10924</v>
      </c>
      <c r="D11298" t="s">
        <v>21238</v>
      </c>
      <c r="E11298" t="s">
        <v>11854</v>
      </c>
      <c r="F11298" s="30" t="s">
        <v>10925</v>
      </c>
      <c r="G11298">
        <v>15.45</v>
      </c>
      <c r="H11298">
        <v>13.45</v>
      </c>
      <c r="I11298">
        <v>0</v>
      </c>
      <c r="J11298">
        <v>4.07</v>
      </c>
      <c r="K11298" s="29">
        <v>0.32969999999999999</v>
      </c>
      <c r="L11298" s="13">
        <v>0.13449999999999998</v>
      </c>
      <c r="M11298" s="13">
        <v>0.1545</v>
      </c>
      <c r="N11298" s="13">
        <v>0</v>
      </c>
      <c r="O11298" s="13">
        <v>4.07E-2</v>
      </c>
      <c r="P11298" s="11" t="str">
        <f>LEFT(Tabela2[[#This Row],[Código]],3)</f>
        <v>113</v>
      </c>
    </row>
    <row r="11299" spans="2:16" ht="15" customHeight="1" x14ac:dyDescent="0.25">
      <c r="B11299" s="36" t="str">
        <f>VLOOKUP(Tabela2[[#This Row],[Código]],Tabela4[[Código NBS/LC116]:[Meus serviços]],3,0)</f>
        <v>Não</v>
      </c>
      <c r="C11299" s="30" t="s">
        <v>10926</v>
      </c>
      <c r="D11299" t="s">
        <v>21238</v>
      </c>
      <c r="E11299" t="s">
        <v>11854</v>
      </c>
      <c r="F11299" s="30" t="s">
        <v>21032</v>
      </c>
      <c r="G11299">
        <v>15.45</v>
      </c>
      <c r="H11299">
        <v>13.45</v>
      </c>
      <c r="I11299">
        <v>0</v>
      </c>
      <c r="J11299">
        <v>4.07</v>
      </c>
      <c r="K11299" s="29">
        <v>0.32969999999999999</v>
      </c>
      <c r="L11299" s="13">
        <v>0.13449999999999998</v>
      </c>
      <c r="M11299" s="13">
        <v>0.1545</v>
      </c>
      <c r="N11299" s="13">
        <v>0</v>
      </c>
      <c r="O11299" s="13">
        <v>4.07E-2</v>
      </c>
      <c r="P11299" s="11" t="str">
        <f>LEFT(Tabela2[[#This Row],[Código]],3)</f>
        <v>113</v>
      </c>
    </row>
    <row r="11300" spans="2:16" ht="15" customHeight="1" x14ac:dyDescent="0.25">
      <c r="B11300" s="36" t="str">
        <f>VLOOKUP(Tabela2[[#This Row],[Código]],Tabela4[[Código NBS/LC116]:[Meus serviços]],3,0)</f>
        <v>Não</v>
      </c>
      <c r="C11300" s="30" t="s">
        <v>10927</v>
      </c>
      <c r="D11300" t="s">
        <v>21238</v>
      </c>
      <c r="E11300" t="s">
        <v>11854</v>
      </c>
      <c r="F11300" s="30" t="s">
        <v>10928</v>
      </c>
      <c r="G11300">
        <v>15.45</v>
      </c>
      <c r="H11300">
        <v>13.45</v>
      </c>
      <c r="I11300">
        <v>0</v>
      </c>
      <c r="J11300">
        <v>4.07</v>
      </c>
      <c r="K11300" s="29">
        <v>0.32969999999999999</v>
      </c>
      <c r="L11300" s="13">
        <v>0.13449999999999998</v>
      </c>
      <c r="M11300" s="13">
        <v>0.1545</v>
      </c>
      <c r="N11300" s="13">
        <v>0</v>
      </c>
      <c r="O11300" s="13">
        <v>4.07E-2</v>
      </c>
      <c r="P11300" s="11" t="str">
        <f>LEFT(Tabela2[[#This Row],[Código]],3)</f>
        <v>113</v>
      </c>
    </row>
    <row r="11301" spans="2:16" ht="15" customHeight="1" x14ac:dyDescent="0.25">
      <c r="B11301" s="36" t="str">
        <f>VLOOKUP(Tabela2[[#This Row],[Código]],Tabela4[[Código NBS/LC116]:[Meus serviços]],3,0)</f>
        <v>Não</v>
      </c>
      <c r="C11301" s="30" t="s">
        <v>10929</v>
      </c>
      <c r="D11301" t="s">
        <v>21238</v>
      </c>
      <c r="E11301" t="s">
        <v>11854</v>
      </c>
      <c r="F11301" s="30" t="s">
        <v>21033</v>
      </c>
      <c r="G11301">
        <v>15.45</v>
      </c>
      <c r="H11301">
        <v>13.45</v>
      </c>
      <c r="I11301">
        <v>0</v>
      </c>
      <c r="J11301">
        <v>4.07</v>
      </c>
      <c r="K11301" s="29">
        <v>0.32969999999999999</v>
      </c>
      <c r="L11301" s="13">
        <v>0.13449999999999998</v>
      </c>
      <c r="M11301" s="13">
        <v>0.1545</v>
      </c>
      <c r="N11301" s="13">
        <v>0</v>
      </c>
      <c r="O11301" s="13">
        <v>4.07E-2</v>
      </c>
      <c r="P11301" s="11" t="str">
        <f>LEFT(Tabela2[[#This Row],[Código]],3)</f>
        <v>113</v>
      </c>
    </row>
    <row r="11302" spans="2:16" ht="15" customHeight="1" x14ac:dyDescent="0.25">
      <c r="B11302" s="36" t="str">
        <f>VLOOKUP(Tabela2[[#This Row],[Código]],Tabela4[[Código NBS/LC116]:[Meus serviços]],3,0)</f>
        <v>Não</v>
      </c>
      <c r="C11302" s="30" t="s">
        <v>10930</v>
      </c>
      <c r="D11302" t="s">
        <v>21238</v>
      </c>
      <c r="E11302" t="s">
        <v>11854</v>
      </c>
      <c r="F11302" s="30" t="s">
        <v>21034</v>
      </c>
      <c r="G11302">
        <v>15.45</v>
      </c>
      <c r="H11302">
        <v>13.45</v>
      </c>
      <c r="I11302">
        <v>0</v>
      </c>
      <c r="J11302">
        <v>4</v>
      </c>
      <c r="K11302" s="29">
        <v>0.32899999999999996</v>
      </c>
      <c r="L11302" s="13">
        <v>0.13449999999999998</v>
      </c>
      <c r="M11302" s="13">
        <v>0.1545</v>
      </c>
      <c r="N11302" s="13">
        <v>0</v>
      </c>
      <c r="O11302" s="13">
        <v>0.04</v>
      </c>
      <c r="P11302" s="11" t="str">
        <f>LEFT(Tabela2[[#This Row],[Código]],3)</f>
        <v>113</v>
      </c>
    </row>
    <row r="11303" spans="2:16" ht="15" customHeight="1" x14ac:dyDescent="0.25">
      <c r="B11303" s="36" t="str">
        <f>VLOOKUP(Tabela2[[#This Row],[Código]],Tabela4[[Código NBS/LC116]:[Meus serviços]],3,0)</f>
        <v>Não</v>
      </c>
      <c r="C11303" s="30" t="s">
        <v>10931</v>
      </c>
      <c r="D11303" t="s">
        <v>21238</v>
      </c>
      <c r="E11303" t="s">
        <v>11854</v>
      </c>
      <c r="F11303" s="30" t="s">
        <v>21035</v>
      </c>
      <c r="G11303">
        <v>15.45</v>
      </c>
      <c r="H11303">
        <v>13.45</v>
      </c>
      <c r="I11303">
        <v>0</v>
      </c>
      <c r="J11303">
        <v>3.91</v>
      </c>
      <c r="K11303" s="29">
        <v>0.3281</v>
      </c>
      <c r="L11303" s="13">
        <v>0.13449999999999998</v>
      </c>
      <c r="M11303" s="13">
        <v>0.1545</v>
      </c>
      <c r="N11303" s="13">
        <v>0</v>
      </c>
      <c r="O11303" s="13">
        <v>3.9100000000000003E-2</v>
      </c>
      <c r="P11303" s="11" t="str">
        <f>LEFT(Tabela2[[#This Row],[Código]],3)</f>
        <v>113</v>
      </c>
    </row>
    <row r="11304" spans="2:16" ht="15" customHeight="1" x14ac:dyDescent="0.25">
      <c r="B11304" s="36" t="str">
        <f>VLOOKUP(Tabela2[[#This Row],[Código]],Tabela4[[Código NBS/LC116]:[Meus serviços]],3,0)</f>
        <v>Não</v>
      </c>
      <c r="C11304" s="30" t="s">
        <v>10932</v>
      </c>
      <c r="D11304" t="s">
        <v>21238</v>
      </c>
      <c r="E11304" t="s">
        <v>11854</v>
      </c>
      <c r="F11304" s="30" t="s">
        <v>21036</v>
      </c>
      <c r="G11304">
        <v>15.45</v>
      </c>
      <c r="H11304">
        <v>13.45</v>
      </c>
      <c r="I11304">
        <v>0</v>
      </c>
      <c r="J11304">
        <v>3.98</v>
      </c>
      <c r="K11304" s="29">
        <v>0.32879999999999998</v>
      </c>
      <c r="L11304" s="13">
        <v>0.13449999999999998</v>
      </c>
      <c r="M11304" s="13">
        <v>0.1545</v>
      </c>
      <c r="N11304" s="13">
        <v>0</v>
      </c>
      <c r="O11304" s="13">
        <v>3.9800000000000002E-2</v>
      </c>
      <c r="P11304" s="11" t="str">
        <f>LEFT(Tabela2[[#This Row],[Código]],3)</f>
        <v>113</v>
      </c>
    </row>
    <row r="11305" spans="2:16" ht="15" customHeight="1" x14ac:dyDescent="0.25">
      <c r="B11305" s="36" t="str">
        <f>VLOOKUP(Tabela2[[#This Row],[Código]],Tabela4[[Código NBS/LC116]:[Meus serviços]],3,0)</f>
        <v>Não</v>
      </c>
      <c r="C11305" s="30" t="s">
        <v>10933</v>
      </c>
      <c r="D11305" t="s">
        <v>21238</v>
      </c>
      <c r="E11305" t="s">
        <v>11854</v>
      </c>
      <c r="F11305" s="30" t="s">
        <v>21037</v>
      </c>
      <c r="G11305">
        <v>15.45</v>
      </c>
      <c r="H11305">
        <v>13.45</v>
      </c>
      <c r="I11305">
        <v>0</v>
      </c>
      <c r="J11305">
        <v>4.18</v>
      </c>
      <c r="K11305" s="29">
        <v>0.33079999999999998</v>
      </c>
      <c r="L11305" s="13">
        <v>0.13449999999999998</v>
      </c>
      <c r="M11305" s="13">
        <v>0.1545</v>
      </c>
      <c r="N11305" s="13">
        <v>0</v>
      </c>
      <c r="O11305" s="13">
        <v>4.1799999999999997E-2</v>
      </c>
      <c r="P11305" s="11" t="str">
        <f>LEFT(Tabela2[[#This Row],[Código]],3)</f>
        <v>113</v>
      </c>
    </row>
    <row r="11306" spans="2:16" ht="15" customHeight="1" x14ac:dyDescent="0.25">
      <c r="B11306" s="36" t="str">
        <f>VLOOKUP(Tabela2[[#This Row],[Código]],Tabela4[[Código NBS/LC116]:[Meus serviços]],3,0)</f>
        <v>Não</v>
      </c>
      <c r="C11306" s="30" t="s">
        <v>10934</v>
      </c>
      <c r="D11306" t="s">
        <v>21238</v>
      </c>
      <c r="E11306" t="s">
        <v>11854</v>
      </c>
      <c r="F11306" s="30" t="s">
        <v>21038</v>
      </c>
      <c r="G11306">
        <v>15.45</v>
      </c>
      <c r="H11306">
        <v>13.45</v>
      </c>
      <c r="I11306">
        <v>0</v>
      </c>
      <c r="J11306">
        <v>4.18</v>
      </c>
      <c r="K11306" s="29">
        <v>0.33079999999999998</v>
      </c>
      <c r="L11306" s="13">
        <v>0.13449999999999998</v>
      </c>
      <c r="M11306" s="13">
        <v>0.1545</v>
      </c>
      <c r="N11306" s="13">
        <v>0</v>
      </c>
      <c r="O11306" s="13">
        <v>4.1799999999999997E-2</v>
      </c>
      <c r="P11306" s="11" t="str">
        <f>LEFT(Tabela2[[#This Row],[Código]],3)</f>
        <v>113</v>
      </c>
    </row>
    <row r="11307" spans="2:16" ht="15" customHeight="1" x14ac:dyDescent="0.25">
      <c r="B11307" s="36" t="str">
        <f>VLOOKUP(Tabela2[[#This Row],[Código]],Tabela4[[Código NBS/LC116]:[Meus serviços]],3,0)</f>
        <v>Não</v>
      </c>
      <c r="C11307" s="30" t="s">
        <v>10935</v>
      </c>
      <c r="D11307" t="s">
        <v>21238</v>
      </c>
      <c r="E11307" t="s">
        <v>11854</v>
      </c>
      <c r="F11307" s="30" t="s">
        <v>10936</v>
      </c>
      <c r="G11307">
        <v>15.45</v>
      </c>
      <c r="H11307">
        <v>13.45</v>
      </c>
      <c r="I11307">
        <v>0</v>
      </c>
      <c r="J11307">
        <v>4.18</v>
      </c>
      <c r="K11307" s="29">
        <v>0.33079999999999998</v>
      </c>
      <c r="L11307" s="13">
        <v>0.13449999999999998</v>
      </c>
      <c r="M11307" s="13">
        <v>0.1545</v>
      </c>
      <c r="N11307" s="13">
        <v>0</v>
      </c>
      <c r="O11307" s="13">
        <v>4.1799999999999997E-2</v>
      </c>
      <c r="P11307" s="11" t="str">
        <f>LEFT(Tabela2[[#This Row],[Código]],3)</f>
        <v>113</v>
      </c>
    </row>
    <row r="11308" spans="2:16" ht="15" customHeight="1" x14ac:dyDescent="0.25">
      <c r="B11308" s="36" t="str">
        <f>VLOOKUP(Tabela2[[#This Row],[Código]],Tabela4[[Código NBS/LC116]:[Meus serviços]],3,0)</f>
        <v>Não</v>
      </c>
      <c r="C11308" s="30" t="s">
        <v>10937</v>
      </c>
      <c r="D11308" t="s">
        <v>21238</v>
      </c>
      <c r="E11308" t="s">
        <v>11854</v>
      </c>
      <c r="F11308" s="30" t="s">
        <v>10938</v>
      </c>
      <c r="G11308">
        <v>15.45</v>
      </c>
      <c r="H11308">
        <v>13.45</v>
      </c>
      <c r="I11308">
        <v>0</v>
      </c>
      <c r="J11308">
        <v>4.0999999999999996</v>
      </c>
      <c r="K11308" s="29">
        <v>0.32999999999999996</v>
      </c>
      <c r="L11308" s="13">
        <v>0.13449999999999998</v>
      </c>
      <c r="M11308" s="13">
        <v>0.1545</v>
      </c>
      <c r="N11308" s="13">
        <v>0</v>
      </c>
      <c r="O11308" s="13">
        <v>4.0999999999999995E-2</v>
      </c>
      <c r="P11308" s="11" t="str">
        <f>LEFT(Tabela2[[#This Row],[Código]],3)</f>
        <v>113</v>
      </c>
    </row>
    <row r="11309" spans="2:16" ht="15" customHeight="1" x14ac:dyDescent="0.25">
      <c r="B11309" s="36" t="str">
        <f>VLOOKUP(Tabela2[[#This Row],[Código]],Tabela4[[Código NBS/LC116]:[Meus serviços]],3,0)</f>
        <v>Não</v>
      </c>
      <c r="C11309" s="30" t="s">
        <v>10939</v>
      </c>
      <c r="D11309" t="s">
        <v>21238</v>
      </c>
      <c r="E11309" t="s">
        <v>11854</v>
      </c>
      <c r="F11309" s="30" t="s">
        <v>21039</v>
      </c>
      <c r="G11309">
        <v>15.45</v>
      </c>
      <c r="H11309">
        <v>13.45</v>
      </c>
      <c r="I11309">
        <v>0</v>
      </c>
      <c r="J11309">
        <v>4.09</v>
      </c>
      <c r="K11309" s="29">
        <v>0.32989999999999997</v>
      </c>
      <c r="L11309" s="13">
        <v>0.13449999999999998</v>
      </c>
      <c r="M11309" s="13">
        <v>0.1545</v>
      </c>
      <c r="N11309" s="13">
        <v>0</v>
      </c>
      <c r="O11309" s="13">
        <v>4.0899999999999999E-2</v>
      </c>
      <c r="P11309" s="11" t="str">
        <f>LEFT(Tabela2[[#This Row],[Código]],3)</f>
        <v>113</v>
      </c>
    </row>
    <row r="11310" spans="2:16" ht="15" customHeight="1" x14ac:dyDescent="0.25">
      <c r="B11310" s="36" t="str">
        <f>VLOOKUP(Tabela2[[#This Row],[Código]],Tabela4[[Código NBS/LC116]:[Meus serviços]],3,0)</f>
        <v>Não</v>
      </c>
      <c r="C11310" s="30" t="s">
        <v>10940</v>
      </c>
      <c r="D11310" t="s">
        <v>21238</v>
      </c>
      <c r="E11310" t="s">
        <v>11854</v>
      </c>
      <c r="F11310" s="30" t="s">
        <v>10941</v>
      </c>
      <c r="G11310">
        <v>15.45</v>
      </c>
      <c r="H11310">
        <v>13.45</v>
      </c>
      <c r="I11310">
        <v>0</v>
      </c>
      <c r="J11310">
        <v>4.09</v>
      </c>
      <c r="K11310" s="29">
        <v>0.32989999999999997</v>
      </c>
      <c r="L11310" s="13">
        <v>0.13449999999999998</v>
      </c>
      <c r="M11310" s="13">
        <v>0.1545</v>
      </c>
      <c r="N11310" s="13">
        <v>0</v>
      </c>
      <c r="O11310" s="13">
        <v>4.0899999999999999E-2</v>
      </c>
      <c r="P11310" s="11" t="str">
        <f>LEFT(Tabela2[[#This Row],[Código]],3)</f>
        <v>113</v>
      </c>
    </row>
    <row r="11311" spans="2:16" ht="15" customHeight="1" x14ac:dyDescent="0.25">
      <c r="B11311" s="36" t="str">
        <f>VLOOKUP(Tabela2[[#This Row],[Código]],Tabela4[[Código NBS/LC116]:[Meus serviços]],3,0)</f>
        <v>Não</v>
      </c>
      <c r="C11311" s="30" t="s">
        <v>10942</v>
      </c>
      <c r="D11311" t="s">
        <v>21238</v>
      </c>
      <c r="E11311" t="s">
        <v>11854</v>
      </c>
      <c r="F11311" s="30" t="s">
        <v>21040</v>
      </c>
      <c r="G11311">
        <v>15.45</v>
      </c>
      <c r="H11311">
        <v>13.45</v>
      </c>
      <c r="I11311">
        <v>0</v>
      </c>
      <c r="J11311">
        <v>4.29</v>
      </c>
      <c r="K11311" s="29">
        <v>0.33189999999999997</v>
      </c>
      <c r="L11311" s="13">
        <v>0.13449999999999998</v>
      </c>
      <c r="M11311" s="13">
        <v>0.1545</v>
      </c>
      <c r="N11311" s="13">
        <v>0</v>
      </c>
      <c r="O11311" s="13">
        <v>4.2900000000000001E-2</v>
      </c>
      <c r="P11311" s="11" t="str">
        <f>LEFT(Tabela2[[#This Row],[Código]],3)</f>
        <v>113</v>
      </c>
    </row>
    <row r="11312" spans="2:16" ht="15" customHeight="1" x14ac:dyDescent="0.25">
      <c r="B11312" s="36" t="str">
        <f>VLOOKUP(Tabela2[[#This Row],[Código]],Tabela4[[Código NBS/LC116]:[Meus serviços]],3,0)</f>
        <v>Não</v>
      </c>
      <c r="C11312" s="30" t="s">
        <v>10943</v>
      </c>
      <c r="D11312" t="s">
        <v>21238</v>
      </c>
      <c r="E11312" t="s">
        <v>11854</v>
      </c>
      <c r="F11312" s="30" t="s">
        <v>10944</v>
      </c>
      <c r="G11312">
        <v>15.45</v>
      </c>
      <c r="H11312">
        <v>13.45</v>
      </c>
      <c r="I11312">
        <v>0</v>
      </c>
      <c r="J11312">
        <v>3.23</v>
      </c>
      <c r="K11312" s="29">
        <v>0.32129999999999997</v>
      </c>
      <c r="L11312" s="13">
        <v>0.13449999999999998</v>
      </c>
      <c r="M11312" s="13">
        <v>0.1545</v>
      </c>
      <c r="N11312" s="13">
        <v>0</v>
      </c>
      <c r="O11312" s="13">
        <v>3.2300000000000002E-2</v>
      </c>
      <c r="P11312" s="11" t="str">
        <f>LEFT(Tabela2[[#This Row],[Código]],3)</f>
        <v>114</v>
      </c>
    </row>
    <row r="11313" spans="2:16" ht="15" customHeight="1" x14ac:dyDescent="0.25">
      <c r="B11313" s="36" t="str">
        <f>VLOOKUP(Tabela2[[#This Row],[Código]],Tabela4[[Código NBS/LC116]:[Meus serviços]],3,0)</f>
        <v>Não</v>
      </c>
      <c r="C11313" s="30" t="s">
        <v>10945</v>
      </c>
      <c r="D11313" t="s">
        <v>21238</v>
      </c>
      <c r="E11313" t="s">
        <v>11854</v>
      </c>
      <c r="F11313" s="30" t="s">
        <v>21041</v>
      </c>
      <c r="G11313">
        <v>15.45</v>
      </c>
      <c r="H11313">
        <v>13.45</v>
      </c>
      <c r="I11313">
        <v>0</v>
      </c>
      <c r="J11313">
        <v>4.18</v>
      </c>
      <c r="K11313" s="29">
        <v>0.33079999999999998</v>
      </c>
      <c r="L11313" s="13">
        <v>0.13449999999999998</v>
      </c>
      <c r="M11313" s="13">
        <v>0.1545</v>
      </c>
      <c r="N11313" s="13">
        <v>0</v>
      </c>
      <c r="O11313" s="13">
        <v>4.1799999999999997E-2</v>
      </c>
      <c r="P11313" s="11" t="str">
        <f>LEFT(Tabela2[[#This Row],[Código]],3)</f>
        <v>114</v>
      </c>
    </row>
    <row r="11314" spans="2:16" ht="15" customHeight="1" x14ac:dyDescent="0.25">
      <c r="B11314" s="36" t="str">
        <f>VLOOKUP(Tabela2[[#This Row],[Código]],Tabela4[[Código NBS/LC116]:[Meus serviços]],3,0)</f>
        <v>Não</v>
      </c>
      <c r="C11314" s="30" t="s">
        <v>10946</v>
      </c>
      <c r="D11314" t="s">
        <v>21238</v>
      </c>
      <c r="E11314" t="s">
        <v>11854</v>
      </c>
      <c r="F11314" s="30" t="s">
        <v>10947</v>
      </c>
      <c r="G11314">
        <v>15.45</v>
      </c>
      <c r="H11314">
        <v>13.45</v>
      </c>
      <c r="I11314">
        <v>0</v>
      </c>
      <c r="J11314">
        <v>4.09</v>
      </c>
      <c r="K11314" s="29">
        <v>0.32989999999999997</v>
      </c>
      <c r="L11314" s="13">
        <v>0.13449999999999998</v>
      </c>
      <c r="M11314" s="13">
        <v>0.1545</v>
      </c>
      <c r="N11314" s="13">
        <v>0</v>
      </c>
      <c r="O11314" s="13">
        <v>4.0899999999999999E-2</v>
      </c>
      <c r="P11314" s="11" t="str">
        <f>LEFT(Tabela2[[#This Row],[Código]],3)</f>
        <v>114</v>
      </c>
    </row>
    <row r="11315" spans="2:16" ht="15" customHeight="1" x14ac:dyDescent="0.25">
      <c r="B11315" s="36" t="str">
        <f>VLOOKUP(Tabela2[[#This Row],[Código]],Tabela4[[Código NBS/LC116]:[Meus serviços]],3,0)</f>
        <v>Não</v>
      </c>
      <c r="C11315" s="30" t="s">
        <v>10948</v>
      </c>
      <c r="D11315" t="s">
        <v>21238</v>
      </c>
      <c r="E11315" t="s">
        <v>11854</v>
      </c>
      <c r="F11315" s="30" t="s">
        <v>21042</v>
      </c>
      <c r="G11315">
        <v>15.45</v>
      </c>
      <c r="H11315">
        <v>13.45</v>
      </c>
      <c r="I11315">
        <v>0</v>
      </c>
      <c r="J11315">
        <v>4.09</v>
      </c>
      <c r="K11315" s="29">
        <v>0.32989999999999997</v>
      </c>
      <c r="L11315" s="13">
        <v>0.13449999999999998</v>
      </c>
      <c r="M11315" s="13">
        <v>0.1545</v>
      </c>
      <c r="N11315" s="13">
        <v>0</v>
      </c>
      <c r="O11315" s="13">
        <v>4.0899999999999999E-2</v>
      </c>
      <c r="P11315" s="11" t="str">
        <f>LEFT(Tabela2[[#This Row],[Código]],3)</f>
        <v>114</v>
      </c>
    </row>
    <row r="11316" spans="2:16" ht="15" customHeight="1" x14ac:dyDescent="0.25">
      <c r="B11316" s="36" t="str">
        <f>VLOOKUP(Tabela2[[#This Row],[Código]],Tabela4[[Código NBS/LC116]:[Meus serviços]],3,0)</f>
        <v>Não</v>
      </c>
      <c r="C11316" s="30" t="s">
        <v>10949</v>
      </c>
      <c r="D11316" t="s">
        <v>21238</v>
      </c>
      <c r="E11316" t="s">
        <v>11854</v>
      </c>
      <c r="F11316" s="30" t="s">
        <v>10950</v>
      </c>
      <c r="G11316">
        <v>15.45</v>
      </c>
      <c r="H11316">
        <v>13.45</v>
      </c>
      <c r="I11316">
        <v>0</v>
      </c>
      <c r="J11316">
        <v>3.67</v>
      </c>
      <c r="K11316" s="29">
        <v>0.32569999999999999</v>
      </c>
      <c r="L11316" s="13">
        <v>0.13449999999999998</v>
      </c>
      <c r="M11316" s="13">
        <v>0.1545</v>
      </c>
      <c r="N11316" s="13">
        <v>0</v>
      </c>
      <c r="O11316" s="13">
        <v>3.6699999999999997E-2</v>
      </c>
      <c r="P11316" s="11" t="str">
        <f>LEFT(Tabela2[[#This Row],[Código]],3)</f>
        <v>114</v>
      </c>
    </row>
    <row r="11317" spans="2:16" ht="15" customHeight="1" x14ac:dyDescent="0.25">
      <c r="B11317" s="36" t="str">
        <f>VLOOKUP(Tabela2[[#This Row],[Código]],Tabela4[[Código NBS/LC116]:[Meus serviços]],3,0)</f>
        <v>Não</v>
      </c>
      <c r="C11317" s="30" t="s">
        <v>10951</v>
      </c>
      <c r="D11317" t="s">
        <v>21238</v>
      </c>
      <c r="E11317" t="s">
        <v>11854</v>
      </c>
      <c r="F11317" s="30" t="s">
        <v>10952</v>
      </c>
      <c r="G11317">
        <v>15.45</v>
      </c>
      <c r="H11317">
        <v>13.45</v>
      </c>
      <c r="I11317">
        <v>0</v>
      </c>
      <c r="J11317">
        <v>4.09</v>
      </c>
      <c r="K11317" s="29">
        <v>0.32989999999999997</v>
      </c>
      <c r="L11317" s="13">
        <v>0.13449999999999998</v>
      </c>
      <c r="M11317" s="13">
        <v>0.1545</v>
      </c>
      <c r="N11317" s="13">
        <v>0</v>
      </c>
      <c r="O11317" s="13">
        <v>4.0899999999999999E-2</v>
      </c>
      <c r="P11317" s="11" t="str">
        <f>LEFT(Tabela2[[#This Row],[Código]],3)</f>
        <v>114</v>
      </c>
    </row>
    <row r="11318" spans="2:16" ht="15" customHeight="1" x14ac:dyDescent="0.25">
      <c r="B11318" s="36" t="str">
        <f>VLOOKUP(Tabela2[[#This Row],[Código]],Tabela4[[Código NBS/LC116]:[Meus serviços]],3,0)</f>
        <v>Não</v>
      </c>
      <c r="C11318" s="30" t="s">
        <v>10953</v>
      </c>
      <c r="D11318" t="s">
        <v>21238</v>
      </c>
      <c r="E11318" t="s">
        <v>11854</v>
      </c>
      <c r="F11318" s="30" t="s">
        <v>10954</v>
      </c>
      <c r="G11318">
        <v>15.45</v>
      </c>
      <c r="H11318">
        <v>13.45</v>
      </c>
      <c r="I11318">
        <v>0</v>
      </c>
      <c r="J11318">
        <v>4.09</v>
      </c>
      <c r="K11318" s="29">
        <v>0.32989999999999997</v>
      </c>
      <c r="L11318" s="13">
        <v>0.13449999999999998</v>
      </c>
      <c r="M11318" s="13">
        <v>0.1545</v>
      </c>
      <c r="N11318" s="13">
        <v>0</v>
      </c>
      <c r="O11318" s="13">
        <v>4.0899999999999999E-2</v>
      </c>
      <c r="P11318" s="11" t="str">
        <f>LEFT(Tabela2[[#This Row],[Código]],3)</f>
        <v>114</v>
      </c>
    </row>
    <row r="11319" spans="2:16" ht="15" customHeight="1" x14ac:dyDescent="0.25">
      <c r="B11319" s="36" t="str">
        <f>VLOOKUP(Tabela2[[#This Row],[Código]],Tabela4[[Código NBS/LC116]:[Meus serviços]],3,0)</f>
        <v>Não</v>
      </c>
      <c r="C11319" s="30" t="s">
        <v>10955</v>
      </c>
      <c r="D11319" t="s">
        <v>21238</v>
      </c>
      <c r="E11319" t="s">
        <v>11854</v>
      </c>
      <c r="F11319" s="30" t="s">
        <v>21043</v>
      </c>
      <c r="G11319">
        <v>15.45</v>
      </c>
      <c r="H11319">
        <v>13.45</v>
      </c>
      <c r="I11319">
        <v>0</v>
      </c>
      <c r="J11319">
        <v>4.0599999999999996</v>
      </c>
      <c r="K11319" s="29">
        <v>0.3296</v>
      </c>
      <c r="L11319" s="13">
        <v>0.13449999999999998</v>
      </c>
      <c r="M11319" s="13">
        <v>0.1545</v>
      </c>
      <c r="N11319" s="13">
        <v>0</v>
      </c>
      <c r="O11319" s="13">
        <v>4.0599999999999997E-2</v>
      </c>
      <c r="P11319" s="11" t="str">
        <f>LEFT(Tabela2[[#This Row],[Código]],3)</f>
        <v>114</v>
      </c>
    </row>
    <row r="11320" spans="2:16" ht="15" customHeight="1" x14ac:dyDescent="0.25">
      <c r="B11320" s="36" t="str">
        <f>VLOOKUP(Tabela2[[#This Row],[Código]],Tabela4[[Código NBS/LC116]:[Meus serviços]],3,0)</f>
        <v>Não</v>
      </c>
      <c r="C11320" s="30" t="s">
        <v>10956</v>
      </c>
      <c r="D11320" t="s">
        <v>21238</v>
      </c>
      <c r="E11320" t="s">
        <v>11854</v>
      </c>
      <c r="F11320" s="30" t="s">
        <v>10957</v>
      </c>
      <c r="G11320">
        <v>15.45</v>
      </c>
      <c r="H11320">
        <v>13.45</v>
      </c>
      <c r="I11320">
        <v>0</v>
      </c>
      <c r="J11320">
        <v>4.05</v>
      </c>
      <c r="K11320" s="29">
        <v>0.32949999999999996</v>
      </c>
      <c r="L11320" s="13">
        <v>0.13449999999999998</v>
      </c>
      <c r="M11320" s="13">
        <v>0.1545</v>
      </c>
      <c r="N11320" s="13">
        <v>0</v>
      </c>
      <c r="O11320" s="13">
        <v>4.0500000000000001E-2</v>
      </c>
      <c r="P11320" s="11" t="str">
        <f>LEFT(Tabela2[[#This Row],[Código]],3)</f>
        <v>114</v>
      </c>
    </row>
    <row r="11321" spans="2:16" ht="15" customHeight="1" x14ac:dyDescent="0.25">
      <c r="B11321" s="36" t="str">
        <f>VLOOKUP(Tabela2[[#This Row],[Código]],Tabela4[[Código NBS/LC116]:[Meus serviços]],3,0)</f>
        <v>Não</v>
      </c>
      <c r="C11321" s="30" t="s">
        <v>10958</v>
      </c>
      <c r="D11321" t="s">
        <v>21238</v>
      </c>
      <c r="E11321" t="s">
        <v>11854</v>
      </c>
      <c r="F11321" s="30" t="s">
        <v>21044</v>
      </c>
      <c r="G11321">
        <v>15.45</v>
      </c>
      <c r="H11321">
        <v>13.45</v>
      </c>
      <c r="I11321">
        <v>0</v>
      </c>
      <c r="J11321">
        <v>4.09</v>
      </c>
      <c r="K11321" s="29">
        <v>0.32989999999999997</v>
      </c>
      <c r="L11321" s="13">
        <v>0.13449999999999998</v>
      </c>
      <c r="M11321" s="13">
        <v>0.1545</v>
      </c>
      <c r="N11321" s="13">
        <v>0</v>
      </c>
      <c r="O11321" s="13">
        <v>4.0899999999999999E-2</v>
      </c>
      <c r="P11321" s="11" t="str">
        <f>LEFT(Tabela2[[#This Row],[Código]],3)</f>
        <v>114</v>
      </c>
    </row>
    <row r="11322" spans="2:16" ht="15" customHeight="1" x14ac:dyDescent="0.25">
      <c r="B11322" s="36" t="str">
        <f>VLOOKUP(Tabela2[[#This Row],[Código]],Tabela4[[Código NBS/LC116]:[Meus serviços]],3,0)</f>
        <v>Não</v>
      </c>
      <c r="C11322" s="30" t="s">
        <v>10959</v>
      </c>
      <c r="D11322" t="s">
        <v>21238</v>
      </c>
      <c r="E11322" t="s">
        <v>11854</v>
      </c>
      <c r="F11322" s="30" t="s">
        <v>10960</v>
      </c>
      <c r="G11322">
        <v>15.45</v>
      </c>
      <c r="H11322">
        <v>13.45</v>
      </c>
      <c r="I11322">
        <v>0</v>
      </c>
      <c r="J11322">
        <v>4.1500000000000004</v>
      </c>
      <c r="K11322" s="29">
        <v>0.33049999999999996</v>
      </c>
      <c r="L11322" s="13">
        <v>0.13449999999999998</v>
      </c>
      <c r="M11322" s="13">
        <v>0.1545</v>
      </c>
      <c r="N11322" s="13">
        <v>0</v>
      </c>
      <c r="O11322" s="13">
        <v>4.1500000000000002E-2</v>
      </c>
      <c r="P11322" s="11" t="str">
        <f>LEFT(Tabela2[[#This Row],[Código]],3)</f>
        <v>114</v>
      </c>
    </row>
    <row r="11323" spans="2:16" ht="15" customHeight="1" x14ac:dyDescent="0.25">
      <c r="B11323" s="36" t="str">
        <f>VLOOKUP(Tabela2[[#This Row],[Código]],Tabela4[[Código NBS/LC116]:[Meus serviços]],3,0)</f>
        <v>Não</v>
      </c>
      <c r="C11323" s="30" t="s">
        <v>10961</v>
      </c>
      <c r="D11323" t="s">
        <v>21238</v>
      </c>
      <c r="E11323" t="s">
        <v>11854</v>
      </c>
      <c r="F11323" s="30" t="s">
        <v>10962</v>
      </c>
      <c r="G11323">
        <v>15.45</v>
      </c>
      <c r="H11323">
        <v>13.45</v>
      </c>
      <c r="I11323">
        <v>0</v>
      </c>
      <c r="J11323">
        <v>4.1500000000000004</v>
      </c>
      <c r="K11323" s="29">
        <v>0.33049999999999996</v>
      </c>
      <c r="L11323" s="13">
        <v>0.13449999999999998</v>
      </c>
      <c r="M11323" s="13">
        <v>0.1545</v>
      </c>
      <c r="N11323" s="13">
        <v>0</v>
      </c>
      <c r="O11323" s="13">
        <v>4.1500000000000002E-2</v>
      </c>
      <c r="P11323" s="11" t="str">
        <f>LEFT(Tabela2[[#This Row],[Código]],3)</f>
        <v>114</v>
      </c>
    </row>
    <row r="11324" spans="2:16" ht="15" customHeight="1" x14ac:dyDescent="0.25">
      <c r="B11324" s="36" t="str">
        <f>VLOOKUP(Tabela2[[#This Row],[Código]],Tabela4[[Código NBS/LC116]:[Meus serviços]],3,0)</f>
        <v>Não</v>
      </c>
      <c r="C11324" s="30" t="s">
        <v>10963</v>
      </c>
      <c r="D11324" t="s">
        <v>21238</v>
      </c>
      <c r="E11324" t="s">
        <v>11854</v>
      </c>
      <c r="F11324" s="30" t="s">
        <v>21045</v>
      </c>
      <c r="G11324">
        <v>15.45</v>
      </c>
      <c r="H11324">
        <v>13.45</v>
      </c>
      <c r="I11324">
        <v>0</v>
      </c>
      <c r="J11324">
        <v>4.09</v>
      </c>
      <c r="K11324" s="29">
        <v>0.32989999999999997</v>
      </c>
      <c r="L11324" s="13">
        <v>0.13449999999999998</v>
      </c>
      <c r="M11324" s="13">
        <v>0.1545</v>
      </c>
      <c r="N11324" s="13">
        <v>0</v>
      </c>
      <c r="O11324" s="13">
        <v>4.0899999999999999E-2</v>
      </c>
      <c r="P11324" s="11" t="str">
        <f>LEFT(Tabela2[[#This Row],[Código]],3)</f>
        <v>114</v>
      </c>
    </row>
    <row r="11325" spans="2:16" ht="15" customHeight="1" x14ac:dyDescent="0.25">
      <c r="B11325" s="36" t="str">
        <f>VLOOKUP(Tabela2[[#This Row],[Código]],Tabela4[[Código NBS/LC116]:[Meus serviços]],3,0)</f>
        <v>Não</v>
      </c>
      <c r="C11325" s="30" t="s">
        <v>10964</v>
      </c>
      <c r="D11325" t="s">
        <v>21238</v>
      </c>
      <c r="E11325" t="s">
        <v>11854</v>
      </c>
      <c r="F11325" s="30" t="s">
        <v>21046</v>
      </c>
      <c r="G11325">
        <v>15.45</v>
      </c>
      <c r="H11325">
        <v>13.45</v>
      </c>
      <c r="I11325">
        <v>0</v>
      </c>
      <c r="J11325">
        <v>4.09</v>
      </c>
      <c r="K11325" s="29">
        <v>0.32989999999999997</v>
      </c>
      <c r="L11325" s="13">
        <v>0.13449999999999998</v>
      </c>
      <c r="M11325" s="13">
        <v>0.1545</v>
      </c>
      <c r="N11325" s="13">
        <v>0</v>
      </c>
      <c r="O11325" s="13">
        <v>4.0899999999999999E-2</v>
      </c>
      <c r="P11325" s="11" t="str">
        <f>LEFT(Tabela2[[#This Row],[Código]],3)</f>
        <v>114</v>
      </c>
    </row>
    <row r="11326" spans="2:16" ht="15" customHeight="1" x14ac:dyDescent="0.25">
      <c r="B11326" s="36" t="str">
        <f>VLOOKUP(Tabela2[[#This Row],[Código]],Tabela4[[Código NBS/LC116]:[Meus serviços]],3,0)</f>
        <v>Não</v>
      </c>
      <c r="C11326" s="30" t="s">
        <v>10965</v>
      </c>
      <c r="D11326" t="s">
        <v>21238</v>
      </c>
      <c r="E11326" t="s">
        <v>11854</v>
      </c>
      <c r="F11326" s="30" t="s">
        <v>21047</v>
      </c>
      <c r="G11326">
        <v>15.45</v>
      </c>
      <c r="H11326">
        <v>13.45</v>
      </c>
      <c r="I11326">
        <v>0</v>
      </c>
      <c r="J11326">
        <v>4.09</v>
      </c>
      <c r="K11326" s="29">
        <v>0.32989999999999997</v>
      </c>
      <c r="L11326" s="13">
        <v>0.13449999999999998</v>
      </c>
      <c r="M11326" s="13">
        <v>0.1545</v>
      </c>
      <c r="N11326" s="13">
        <v>0</v>
      </c>
      <c r="O11326" s="13">
        <v>4.0899999999999999E-2</v>
      </c>
      <c r="P11326" s="11" t="str">
        <f>LEFT(Tabela2[[#This Row],[Código]],3)</f>
        <v>114</v>
      </c>
    </row>
    <row r="11327" spans="2:16" ht="15" customHeight="1" x14ac:dyDescent="0.25">
      <c r="B11327" s="36" t="str">
        <f>VLOOKUP(Tabela2[[#This Row],[Código]],Tabela4[[Código NBS/LC116]:[Meus serviços]],3,0)</f>
        <v>Não</v>
      </c>
      <c r="C11327" s="30" t="s">
        <v>10966</v>
      </c>
      <c r="D11327" t="s">
        <v>21238</v>
      </c>
      <c r="E11327" t="s">
        <v>11854</v>
      </c>
      <c r="F11327" s="30" t="s">
        <v>10967</v>
      </c>
      <c r="G11327">
        <v>15.45</v>
      </c>
      <c r="H11327">
        <v>13.45</v>
      </c>
      <c r="I11327">
        <v>0</v>
      </c>
      <c r="J11327">
        <v>4.09</v>
      </c>
      <c r="K11327" s="29">
        <v>0.32989999999999997</v>
      </c>
      <c r="L11327" s="13">
        <v>0.13449999999999998</v>
      </c>
      <c r="M11327" s="13">
        <v>0.1545</v>
      </c>
      <c r="N11327" s="13">
        <v>0</v>
      </c>
      <c r="O11327" s="13">
        <v>4.0899999999999999E-2</v>
      </c>
      <c r="P11327" s="11" t="str">
        <f>LEFT(Tabela2[[#This Row],[Código]],3)</f>
        <v>114</v>
      </c>
    </row>
    <row r="11328" spans="2:16" ht="15" customHeight="1" x14ac:dyDescent="0.25">
      <c r="B11328" s="36" t="str">
        <f>VLOOKUP(Tabela2[[#This Row],[Código]],Tabela4[[Código NBS/LC116]:[Meus serviços]],3,0)</f>
        <v>Não</v>
      </c>
      <c r="C11328" s="30" t="s">
        <v>11827</v>
      </c>
      <c r="D11328" t="s">
        <v>21238</v>
      </c>
      <c r="E11328" t="s">
        <v>11854</v>
      </c>
      <c r="F11328" s="30" t="s">
        <v>10968</v>
      </c>
      <c r="G11328">
        <v>15.45</v>
      </c>
      <c r="H11328">
        <v>13.45</v>
      </c>
      <c r="I11328">
        <v>0</v>
      </c>
      <c r="J11328">
        <v>5</v>
      </c>
      <c r="K11328" s="29">
        <v>0.33899999999999997</v>
      </c>
      <c r="L11328" s="13">
        <v>0.13449999999999998</v>
      </c>
      <c r="M11328" s="13">
        <v>0.1545</v>
      </c>
      <c r="N11328" s="13">
        <v>0</v>
      </c>
      <c r="O11328" s="13">
        <v>0.05</v>
      </c>
      <c r="P11328" s="11" t="str">
        <f>LEFT(Tabela2[[#This Row],[Código]],3)</f>
        <v>114</v>
      </c>
    </row>
    <row r="11329" spans="2:16" ht="15" customHeight="1" x14ac:dyDescent="0.25">
      <c r="B11329" s="36" t="str">
        <f>VLOOKUP(Tabela2[[#This Row],[Código]],Tabela4[[Código NBS/LC116]:[Meus serviços]],3,0)</f>
        <v>Não</v>
      </c>
      <c r="C11329" s="30" t="s">
        <v>10969</v>
      </c>
      <c r="D11329" t="s">
        <v>21238</v>
      </c>
      <c r="E11329" t="s">
        <v>11854</v>
      </c>
      <c r="F11329" s="30" t="s">
        <v>21048</v>
      </c>
      <c r="G11329">
        <v>15.45</v>
      </c>
      <c r="H11329">
        <v>13.45</v>
      </c>
      <c r="I11329">
        <v>0</v>
      </c>
      <c r="J11329">
        <v>4.09</v>
      </c>
      <c r="K11329" s="29">
        <v>0.32989999999999997</v>
      </c>
      <c r="L11329" s="13">
        <v>0.13449999999999998</v>
      </c>
      <c r="M11329" s="13">
        <v>0.1545</v>
      </c>
      <c r="N11329" s="13">
        <v>0</v>
      </c>
      <c r="O11329" s="13">
        <v>4.0899999999999999E-2</v>
      </c>
      <c r="P11329" s="11" t="str">
        <f>LEFT(Tabela2[[#This Row],[Código]],3)</f>
        <v>114</v>
      </c>
    </row>
    <row r="11330" spans="2:16" ht="15" customHeight="1" x14ac:dyDescent="0.25">
      <c r="B11330" s="36" t="str">
        <f>VLOOKUP(Tabela2[[#This Row],[Código]],Tabela4[[Código NBS/LC116]:[Meus serviços]],3,0)</f>
        <v>Não</v>
      </c>
      <c r="C11330" s="30" t="s">
        <v>10970</v>
      </c>
      <c r="D11330" t="s">
        <v>21238</v>
      </c>
      <c r="E11330" t="s">
        <v>11854</v>
      </c>
      <c r="F11330" s="30" t="s">
        <v>21049</v>
      </c>
      <c r="G11330">
        <v>15.45</v>
      </c>
      <c r="H11330">
        <v>13.45</v>
      </c>
      <c r="I11330">
        <v>0</v>
      </c>
      <c r="J11330">
        <v>4.09</v>
      </c>
      <c r="K11330" s="29">
        <v>0.32989999999999997</v>
      </c>
      <c r="L11330" s="13">
        <v>0.13449999999999998</v>
      </c>
      <c r="M11330" s="13">
        <v>0.1545</v>
      </c>
      <c r="N11330" s="13">
        <v>0</v>
      </c>
      <c r="O11330" s="13">
        <v>4.0899999999999999E-2</v>
      </c>
      <c r="P11330" s="11" t="str">
        <f>LEFT(Tabela2[[#This Row],[Código]],3)</f>
        <v>114</v>
      </c>
    </row>
    <row r="11331" spans="2:16" ht="15" customHeight="1" x14ac:dyDescent="0.25">
      <c r="B11331" s="36" t="str">
        <f>VLOOKUP(Tabela2[[#This Row],[Código]],Tabela4[[Código NBS/LC116]:[Meus serviços]],3,0)</f>
        <v>Não</v>
      </c>
      <c r="C11331" s="30" t="s">
        <v>10971</v>
      </c>
      <c r="D11331" t="s">
        <v>21238</v>
      </c>
      <c r="E11331" t="s">
        <v>11854</v>
      </c>
      <c r="F11331" s="30" t="s">
        <v>10972</v>
      </c>
      <c r="G11331">
        <v>15.45</v>
      </c>
      <c r="H11331">
        <v>13.45</v>
      </c>
      <c r="I11331">
        <v>0</v>
      </c>
      <c r="J11331">
        <v>4.09</v>
      </c>
      <c r="K11331" s="29">
        <v>0.32989999999999997</v>
      </c>
      <c r="L11331" s="13">
        <v>0.13449999999999998</v>
      </c>
      <c r="M11331" s="13">
        <v>0.1545</v>
      </c>
      <c r="N11331" s="13">
        <v>0</v>
      </c>
      <c r="O11331" s="13">
        <v>4.0899999999999999E-2</v>
      </c>
      <c r="P11331" s="11" t="str">
        <f>LEFT(Tabela2[[#This Row],[Código]],3)</f>
        <v>114</v>
      </c>
    </row>
    <row r="11332" spans="2:16" ht="15" customHeight="1" x14ac:dyDescent="0.25">
      <c r="B11332" s="36" t="str">
        <f>VLOOKUP(Tabela2[[#This Row],[Código]],Tabela4[[Código NBS/LC116]:[Meus serviços]],3,0)</f>
        <v>Não</v>
      </c>
      <c r="C11332" s="30" t="s">
        <v>10973</v>
      </c>
      <c r="D11332" t="s">
        <v>21238</v>
      </c>
      <c r="E11332" t="s">
        <v>11854</v>
      </c>
      <c r="F11332" s="30" t="s">
        <v>21050</v>
      </c>
      <c r="G11332">
        <v>15.45</v>
      </c>
      <c r="H11332">
        <v>13.45</v>
      </c>
      <c r="I11332">
        <v>0</v>
      </c>
      <c r="J11332">
        <v>4.09</v>
      </c>
      <c r="K11332" s="29">
        <v>0.32989999999999997</v>
      </c>
      <c r="L11332" s="13">
        <v>0.13449999999999998</v>
      </c>
      <c r="M11332" s="13">
        <v>0.1545</v>
      </c>
      <c r="N11332" s="13">
        <v>0</v>
      </c>
      <c r="O11332" s="13">
        <v>4.0899999999999999E-2</v>
      </c>
      <c r="P11332" s="11" t="str">
        <f>LEFT(Tabela2[[#This Row],[Código]],3)</f>
        <v>114</v>
      </c>
    </row>
    <row r="11333" spans="2:16" ht="15" customHeight="1" x14ac:dyDescent="0.25">
      <c r="B11333" s="36" t="str">
        <f>VLOOKUP(Tabela2[[#This Row],[Código]],Tabela4[[Código NBS/LC116]:[Meus serviços]],3,0)</f>
        <v>Não</v>
      </c>
      <c r="C11333" s="30" t="s">
        <v>11828</v>
      </c>
      <c r="D11333" t="s">
        <v>21238</v>
      </c>
      <c r="E11333" t="s">
        <v>11854</v>
      </c>
      <c r="F11333" s="30" t="s">
        <v>21051</v>
      </c>
      <c r="G11333">
        <v>15.45</v>
      </c>
      <c r="H11333">
        <v>13.45</v>
      </c>
      <c r="I11333">
        <v>0</v>
      </c>
      <c r="J11333">
        <v>5</v>
      </c>
      <c r="K11333" s="29">
        <v>0.33899999999999997</v>
      </c>
      <c r="L11333" s="13">
        <v>0.13449999999999998</v>
      </c>
      <c r="M11333" s="13">
        <v>0.1545</v>
      </c>
      <c r="N11333" s="13">
        <v>0</v>
      </c>
      <c r="O11333" s="13">
        <v>0.05</v>
      </c>
      <c r="P11333" s="11" t="str">
        <f>LEFT(Tabela2[[#This Row],[Código]],3)</f>
        <v>114</v>
      </c>
    </row>
    <row r="11334" spans="2:16" ht="15" customHeight="1" x14ac:dyDescent="0.25">
      <c r="B11334" s="36" t="str">
        <f>VLOOKUP(Tabela2[[#This Row],[Código]],Tabela4[[Código NBS/LC116]:[Meus serviços]],3,0)</f>
        <v>Não</v>
      </c>
      <c r="C11334" s="30" t="s">
        <v>10974</v>
      </c>
      <c r="D11334" t="s">
        <v>21238</v>
      </c>
      <c r="E11334" t="s">
        <v>11854</v>
      </c>
      <c r="F11334" s="30" t="s">
        <v>21052</v>
      </c>
      <c r="G11334">
        <v>15.45</v>
      </c>
      <c r="H11334">
        <v>13.45</v>
      </c>
      <c r="I11334">
        <v>0</v>
      </c>
      <c r="J11334">
        <v>4.33</v>
      </c>
      <c r="K11334" s="29">
        <v>0.33229999999999998</v>
      </c>
      <c r="L11334" s="13">
        <v>0.13449999999999998</v>
      </c>
      <c r="M11334" s="13">
        <v>0.1545</v>
      </c>
      <c r="N11334" s="13">
        <v>0</v>
      </c>
      <c r="O11334" s="13">
        <v>4.3299999999999998E-2</v>
      </c>
      <c r="P11334" s="11" t="str">
        <f>LEFT(Tabela2[[#This Row],[Código]],3)</f>
        <v>114</v>
      </c>
    </row>
    <row r="11335" spans="2:16" ht="15" customHeight="1" x14ac:dyDescent="0.25">
      <c r="B11335" s="36" t="str">
        <f>VLOOKUP(Tabela2[[#This Row],[Código]],Tabela4[[Código NBS/LC116]:[Meus serviços]],3,0)</f>
        <v>Não</v>
      </c>
      <c r="C11335" s="30" t="s">
        <v>10975</v>
      </c>
      <c r="D11335" t="s">
        <v>21238</v>
      </c>
      <c r="E11335" t="s">
        <v>11854</v>
      </c>
      <c r="F11335" s="30" t="s">
        <v>10976</v>
      </c>
      <c r="G11335">
        <v>15.45</v>
      </c>
      <c r="H11335">
        <v>13.45</v>
      </c>
      <c r="I11335">
        <v>0</v>
      </c>
      <c r="J11335">
        <v>4.33</v>
      </c>
      <c r="K11335" s="29">
        <v>0.33229999999999998</v>
      </c>
      <c r="L11335" s="13">
        <v>0.13449999999999998</v>
      </c>
      <c r="M11335" s="13">
        <v>0.1545</v>
      </c>
      <c r="N11335" s="13">
        <v>0</v>
      </c>
      <c r="O11335" s="13">
        <v>4.3299999999999998E-2</v>
      </c>
      <c r="P11335" s="11" t="str">
        <f>LEFT(Tabela2[[#This Row],[Código]],3)</f>
        <v>114</v>
      </c>
    </row>
    <row r="11336" spans="2:16" ht="15" customHeight="1" x14ac:dyDescent="0.25">
      <c r="B11336" s="36" t="str">
        <f>VLOOKUP(Tabela2[[#This Row],[Código]],Tabela4[[Código NBS/LC116]:[Meus serviços]],3,0)</f>
        <v>Não</v>
      </c>
      <c r="C11336" s="30" t="s">
        <v>10977</v>
      </c>
      <c r="D11336" t="s">
        <v>21238</v>
      </c>
      <c r="E11336" t="s">
        <v>11854</v>
      </c>
      <c r="F11336" s="30" t="s">
        <v>10978</v>
      </c>
      <c r="G11336">
        <v>15.45</v>
      </c>
      <c r="H11336">
        <v>13.45</v>
      </c>
      <c r="I11336">
        <v>0</v>
      </c>
      <c r="J11336">
        <v>4.33</v>
      </c>
      <c r="K11336" s="29">
        <v>0.33229999999999998</v>
      </c>
      <c r="L11336" s="13">
        <v>0.13449999999999998</v>
      </c>
      <c r="M11336" s="13">
        <v>0.1545</v>
      </c>
      <c r="N11336" s="13">
        <v>0</v>
      </c>
      <c r="O11336" s="13">
        <v>4.3299999999999998E-2</v>
      </c>
      <c r="P11336" s="11" t="str">
        <f>LEFT(Tabela2[[#This Row],[Código]],3)</f>
        <v>114</v>
      </c>
    </row>
    <row r="11337" spans="2:16" ht="15" customHeight="1" x14ac:dyDescent="0.25">
      <c r="B11337" s="36" t="str">
        <f>VLOOKUP(Tabela2[[#This Row],[Código]],Tabela4[[Código NBS/LC116]:[Meus serviços]],3,0)</f>
        <v>Não</v>
      </c>
      <c r="C11337" s="30" t="s">
        <v>10979</v>
      </c>
      <c r="D11337" t="s">
        <v>21238</v>
      </c>
      <c r="E11337" t="s">
        <v>11854</v>
      </c>
      <c r="F11337" s="30" t="s">
        <v>10980</v>
      </c>
      <c r="G11337">
        <v>15.45</v>
      </c>
      <c r="H11337">
        <v>13.45</v>
      </c>
      <c r="I11337">
        <v>0</v>
      </c>
      <c r="J11337">
        <v>4.33</v>
      </c>
      <c r="K11337" s="29">
        <v>0.33229999999999998</v>
      </c>
      <c r="L11337" s="13">
        <v>0.13449999999999998</v>
      </c>
      <c r="M11337" s="13">
        <v>0.1545</v>
      </c>
      <c r="N11337" s="13">
        <v>0</v>
      </c>
      <c r="O11337" s="13">
        <v>4.3299999999999998E-2</v>
      </c>
      <c r="P11337" s="11" t="str">
        <f>LEFT(Tabela2[[#This Row],[Código]],3)</f>
        <v>114</v>
      </c>
    </row>
    <row r="11338" spans="2:16" ht="15" customHeight="1" x14ac:dyDescent="0.25">
      <c r="B11338" s="36" t="str">
        <f>VLOOKUP(Tabela2[[#This Row],[Código]],Tabela4[[Código NBS/LC116]:[Meus serviços]],3,0)</f>
        <v>Não</v>
      </c>
      <c r="C11338" s="30" t="s">
        <v>10981</v>
      </c>
      <c r="D11338" t="s">
        <v>21238</v>
      </c>
      <c r="E11338" t="s">
        <v>11854</v>
      </c>
      <c r="F11338" s="30" t="s">
        <v>10982</v>
      </c>
      <c r="G11338">
        <v>15.45</v>
      </c>
      <c r="H11338">
        <v>13.45</v>
      </c>
      <c r="I11338">
        <v>0</v>
      </c>
      <c r="J11338">
        <v>4.33</v>
      </c>
      <c r="K11338" s="29">
        <v>0.33229999999999998</v>
      </c>
      <c r="L11338" s="13">
        <v>0.13449999999999998</v>
      </c>
      <c r="M11338" s="13">
        <v>0.1545</v>
      </c>
      <c r="N11338" s="13">
        <v>0</v>
      </c>
      <c r="O11338" s="13">
        <v>4.3299999999999998E-2</v>
      </c>
      <c r="P11338" s="11" t="str">
        <f>LEFT(Tabela2[[#This Row],[Código]],3)</f>
        <v>114</v>
      </c>
    </row>
    <row r="11339" spans="2:16" ht="15" customHeight="1" x14ac:dyDescent="0.25">
      <c r="B11339" s="36" t="str">
        <f>VLOOKUP(Tabela2[[#This Row],[Código]],Tabela4[[Código NBS/LC116]:[Meus serviços]],3,0)</f>
        <v>Não</v>
      </c>
      <c r="C11339" s="30" t="s">
        <v>10983</v>
      </c>
      <c r="D11339" t="s">
        <v>21238</v>
      </c>
      <c r="E11339" t="s">
        <v>11854</v>
      </c>
      <c r="F11339" s="30" t="s">
        <v>10984</v>
      </c>
      <c r="G11339">
        <v>15.45</v>
      </c>
      <c r="H11339">
        <v>13.45</v>
      </c>
      <c r="I11339">
        <v>0</v>
      </c>
      <c r="J11339">
        <v>4.33</v>
      </c>
      <c r="K11339" s="29">
        <v>0.33229999999999998</v>
      </c>
      <c r="L11339" s="13">
        <v>0.13449999999999998</v>
      </c>
      <c r="M11339" s="13">
        <v>0.1545</v>
      </c>
      <c r="N11339" s="13">
        <v>0</v>
      </c>
      <c r="O11339" s="13">
        <v>4.3299999999999998E-2</v>
      </c>
      <c r="P11339" s="11" t="str">
        <f>LEFT(Tabela2[[#This Row],[Código]],3)</f>
        <v>114</v>
      </c>
    </row>
    <row r="11340" spans="2:16" ht="15" customHeight="1" x14ac:dyDescent="0.25">
      <c r="B11340" s="36" t="str">
        <f>VLOOKUP(Tabela2[[#This Row],[Código]],Tabela4[[Código NBS/LC116]:[Meus serviços]],3,0)</f>
        <v>Não</v>
      </c>
      <c r="C11340" s="30" t="s">
        <v>10985</v>
      </c>
      <c r="D11340" t="s">
        <v>21238</v>
      </c>
      <c r="E11340" t="s">
        <v>11854</v>
      </c>
      <c r="F11340" s="30" t="s">
        <v>10986</v>
      </c>
      <c r="G11340">
        <v>15.45</v>
      </c>
      <c r="H11340">
        <v>13.45</v>
      </c>
      <c r="I11340">
        <v>0</v>
      </c>
      <c r="J11340">
        <v>4.33</v>
      </c>
      <c r="K11340" s="29">
        <v>0.33229999999999998</v>
      </c>
      <c r="L11340" s="13">
        <v>0.13449999999999998</v>
      </c>
      <c r="M11340" s="13">
        <v>0.1545</v>
      </c>
      <c r="N11340" s="13">
        <v>0</v>
      </c>
      <c r="O11340" s="13">
        <v>4.3299999999999998E-2</v>
      </c>
      <c r="P11340" s="11" t="str">
        <f>LEFT(Tabela2[[#This Row],[Código]],3)</f>
        <v>114</v>
      </c>
    </row>
    <row r="11341" spans="2:16" ht="15" customHeight="1" x14ac:dyDescent="0.25">
      <c r="B11341" s="36" t="str">
        <f>VLOOKUP(Tabela2[[#This Row],[Código]],Tabela4[[Código NBS/LC116]:[Meus serviços]],3,0)</f>
        <v>Não</v>
      </c>
      <c r="C11341" s="30" t="s">
        <v>10987</v>
      </c>
      <c r="D11341" t="s">
        <v>21238</v>
      </c>
      <c r="E11341" t="s">
        <v>11854</v>
      </c>
      <c r="F11341" s="30" t="s">
        <v>10988</v>
      </c>
      <c r="G11341">
        <v>15.45</v>
      </c>
      <c r="H11341">
        <v>13.45</v>
      </c>
      <c r="I11341">
        <v>0</v>
      </c>
      <c r="J11341">
        <v>4.33</v>
      </c>
      <c r="K11341" s="29">
        <v>0.33229999999999998</v>
      </c>
      <c r="L11341" s="13">
        <v>0.13449999999999998</v>
      </c>
      <c r="M11341" s="13">
        <v>0.1545</v>
      </c>
      <c r="N11341" s="13">
        <v>0</v>
      </c>
      <c r="O11341" s="13">
        <v>4.3299999999999998E-2</v>
      </c>
      <c r="P11341" s="11" t="str">
        <f>LEFT(Tabela2[[#This Row],[Código]],3)</f>
        <v>114</v>
      </c>
    </row>
    <row r="11342" spans="2:16" ht="15" customHeight="1" x14ac:dyDescent="0.25">
      <c r="B11342" s="36" t="str">
        <f>VLOOKUP(Tabela2[[#This Row],[Código]],Tabela4[[Código NBS/LC116]:[Meus serviços]],3,0)</f>
        <v>Não</v>
      </c>
      <c r="C11342" s="30" t="s">
        <v>10989</v>
      </c>
      <c r="D11342" t="s">
        <v>21238</v>
      </c>
      <c r="E11342" t="s">
        <v>11854</v>
      </c>
      <c r="F11342" s="30" t="s">
        <v>10990</v>
      </c>
      <c r="G11342">
        <v>15.45</v>
      </c>
      <c r="H11342">
        <v>13.45</v>
      </c>
      <c r="I11342">
        <v>0</v>
      </c>
      <c r="J11342">
        <v>4.33</v>
      </c>
      <c r="K11342" s="29">
        <v>0.33229999999999998</v>
      </c>
      <c r="L11342" s="13">
        <v>0.13449999999999998</v>
      </c>
      <c r="M11342" s="13">
        <v>0.1545</v>
      </c>
      <c r="N11342" s="13">
        <v>0</v>
      </c>
      <c r="O11342" s="13">
        <v>4.3299999999999998E-2</v>
      </c>
      <c r="P11342" s="11" t="str">
        <f>LEFT(Tabela2[[#This Row],[Código]],3)</f>
        <v>114</v>
      </c>
    </row>
    <row r="11343" spans="2:16" ht="15" customHeight="1" x14ac:dyDescent="0.25">
      <c r="B11343" s="36" t="str">
        <f>VLOOKUP(Tabela2[[#This Row],[Código]],Tabela4[[Código NBS/LC116]:[Meus serviços]],3,0)</f>
        <v>Não</v>
      </c>
      <c r="C11343" s="30" t="s">
        <v>10992</v>
      </c>
      <c r="D11343" t="s">
        <v>21238</v>
      </c>
      <c r="E11343" t="s">
        <v>11854</v>
      </c>
      <c r="F11343" s="30" t="s">
        <v>21053</v>
      </c>
      <c r="G11343">
        <v>15.45</v>
      </c>
      <c r="H11343">
        <v>13.45</v>
      </c>
      <c r="I11343">
        <v>0</v>
      </c>
      <c r="J11343">
        <v>4.33</v>
      </c>
      <c r="K11343" s="29">
        <v>0.33229999999999998</v>
      </c>
      <c r="L11343" s="13">
        <v>0.13449999999999998</v>
      </c>
      <c r="M11343" s="13">
        <v>0.1545</v>
      </c>
      <c r="N11343" s="13">
        <v>0</v>
      </c>
      <c r="O11343" s="13">
        <v>4.3299999999999998E-2</v>
      </c>
      <c r="P11343" s="11" t="str">
        <f>LEFT(Tabela2[[#This Row],[Código]],3)</f>
        <v>114</v>
      </c>
    </row>
    <row r="11344" spans="2:16" ht="15" customHeight="1" x14ac:dyDescent="0.25">
      <c r="B11344" s="36" t="str">
        <f>VLOOKUP(Tabela2[[#This Row],[Código]],Tabela4[[Código NBS/LC116]:[Meus serviços]],3,0)</f>
        <v>Não</v>
      </c>
      <c r="C11344" s="30" t="s">
        <v>10993</v>
      </c>
      <c r="D11344" t="s">
        <v>21238</v>
      </c>
      <c r="E11344" t="s">
        <v>11854</v>
      </c>
      <c r="F11344" s="30" t="s">
        <v>10994</v>
      </c>
      <c r="G11344">
        <v>15.45</v>
      </c>
      <c r="H11344">
        <v>13.45</v>
      </c>
      <c r="I11344">
        <v>0</v>
      </c>
      <c r="J11344">
        <v>4.33</v>
      </c>
      <c r="K11344" s="29">
        <v>0.33229999999999998</v>
      </c>
      <c r="L11344" s="13">
        <v>0.13449999999999998</v>
      </c>
      <c r="M11344" s="13">
        <v>0.1545</v>
      </c>
      <c r="N11344" s="13">
        <v>0</v>
      </c>
      <c r="O11344" s="13">
        <v>4.3299999999999998E-2</v>
      </c>
      <c r="P11344" s="11" t="str">
        <f>LEFT(Tabela2[[#This Row],[Código]],3)</f>
        <v>114</v>
      </c>
    </row>
    <row r="11345" spans="2:16" ht="15" customHeight="1" x14ac:dyDescent="0.25">
      <c r="B11345" s="36" t="str">
        <f>VLOOKUP(Tabela2[[#This Row],[Código]],Tabela4[[Código NBS/LC116]:[Meus serviços]],3,0)</f>
        <v>Não</v>
      </c>
      <c r="C11345" s="30" t="s">
        <v>10995</v>
      </c>
      <c r="D11345" t="s">
        <v>21238</v>
      </c>
      <c r="E11345" t="s">
        <v>11854</v>
      </c>
      <c r="F11345" s="30" t="s">
        <v>21054</v>
      </c>
      <c r="G11345">
        <v>15.45</v>
      </c>
      <c r="H11345">
        <v>13.45</v>
      </c>
      <c r="I11345">
        <v>0</v>
      </c>
      <c r="J11345">
        <v>4.33</v>
      </c>
      <c r="K11345" s="29">
        <v>0.33229999999999998</v>
      </c>
      <c r="L11345" s="13">
        <v>0.13449999999999998</v>
      </c>
      <c r="M11345" s="13">
        <v>0.1545</v>
      </c>
      <c r="N11345" s="13">
        <v>0</v>
      </c>
      <c r="O11345" s="13">
        <v>4.3299999999999998E-2</v>
      </c>
      <c r="P11345" s="11" t="str">
        <f>LEFT(Tabela2[[#This Row],[Código]],3)</f>
        <v>114</v>
      </c>
    </row>
    <row r="11346" spans="2:16" ht="15" customHeight="1" x14ac:dyDescent="0.25">
      <c r="B11346" s="36" t="str">
        <f>VLOOKUP(Tabela2[[#This Row],[Código]],Tabela4[[Código NBS/LC116]:[Meus serviços]],3,0)</f>
        <v>Não</v>
      </c>
      <c r="C11346" s="30" t="s">
        <v>10996</v>
      </c>
      <c r="D11346" t="s">
        <v>21238</v>
      </c>
      <c r="E11346" t="s">
        <v>11854</v>
      </c>
      <c r="F11346" s="30" t="s">
        <v>21055</v>
      </c>
      <c r="G11346">
        <v>15.45</v>
      </c>
      <c r="H11346">
        <v>13.45</v>
      </c>
      <c r="I11346">
        <v>0</v>
      </c>
      <c r="J11346">
        <v>4.33</v>
      </c>
      <c r="K11346" s="29">
        <v>0.33229999999999998</v>
      </c>
      <c r="L11346" s="13">
        <v>0.13449999999999998</v>
      </c>
      <c r="M11346" s="13">
        <v>0.1545</v>
      </c>
      <c r="N11346" s="13">
        <v>0</v>
      </c>
      <c r="O11346" s="13">
        <v>4.3299999999999998E-2</v>
      </c>
      <c r="P11346" s="11" t="str">
        <f>LEFT(Tabela2[[#This Row],[Código]],3)</f>
        <v>114</v>
      </c>
    </row>
    <row r="11347" spans="2:16" ht="15" customHeight="1" x14ac:dyDescent="0.25">
      <c r="B11347" s="36" t="str">
        <f>VLOOKUP(Tabela2[[#This Row],[Código]],Tabela4[[Código NBS/LC116]:[Meus serviços]],3,0)</f>
        <v>Não</v>
      </c>
      <c r="C11347" s="30" t="s">
        <v>10997</v>
      </c>
      <c r="D11347" t="s">
        <v>21238</v>
      </c>
      <c r="E11347" t="s">
        <v>11854</v>
      </c>
      <c r="F11347" s="30" t="s">
        <v>10998</v>
      </c>
      <c r="G11347">
        <v>15.45</v>
      </c>
      <c r="H11347">
        <v>13.45</v>
      </c>
      <c r="I11347">
        <v>0</v>
      </c>
      <c r="J11347">
        <v>4.33</v>
      </c>
      <c r="K11347" s="29">
        <v>0.33229999999999998</v>
      </c>
      <c r="L11347" s="13">
        <v>0.13449999999999998</v>
      </c>
      <c r="M11347" s="13">
        <v>0.1545</v>
      </c>
      <c r="N11347" s="13">
        <v>0</v>
      </c>
      <c r="O11347" s="13">
        <v>4.3299999999999998E-2</v>
      </c>
      <c r="P11347" s="11" t="str">
        <f>LEFT(Tabela2[[#This Row],[Código]],3)</f>
        <v>114</v>
      </c>
    </row>
    <row r="11348" spans="2:16" ht="15" customHeight="1" x14ac:dyDescent="0.25">
      <c r="B11348" s="36" t="str">
        <f>VLOOKUP(Tabela2[[#This Row],[Código]],Tabela4[[Código NBS/LC116]:[Meus serviços]],3,0)</f>
        <v>Não</v>
      </c>
      <c r="C11348" s="30" t="s">
        <v>10999</v>
      </c>
      <c r="D11348" t="s">
        <v>21238</v>
      </c>
      <c r="E11348" t="s">
        <v>11854</v>
      </c>
      <c r="F11348" s="30" t="s">
        <v>21056</v>
      </c>
      <c r="G11348">
        <v>15.45</v>
      </c>
      <c r="H11348">
        <v>13.45</v>
      </c>
      <c r="I11348">
        <v>0</v>
      </c>
      <c r="J11348">
        <v>4.33</v>
      </c>
      <c r="K11348" s="29">
        <v>0.33229999999999998</v>
      </c>
      <c r="L11348" s="13">
        <v>0.13449999999999998</v>
      </c>
      <c r="M11348" s="13">
        <v>0.1545</v>
      </c>
      <c r="N11348" s="13">
        <v>0</v>
      </c>
      <c r="O11348" s="13">
        <v>4.3299999999999998E-2</v>
      </c>
      <c r="P11348" s="11" t="str">
        <f>LEFT(Tabela2[[#This Row],[Código]],3)</f>
        <v>114</v>
      </c>
    </row>
    <row r="11349" spans="2:16" ht="15" customHeight="1" x14ac:dyDescent="0.25">
      <c r="B11349" s="36" t="str">
        <f>VLOOKUP(Tabela2[[#This Row],[Código]],Tabela4[[Código NBS/LC116]:[Meus serviços]],3,0)</f>
        <v>Não</v>
      </c>
      <c r="C11349" s="30" t="s">
        <v>11829</v>
      </c>
      <c r="D11349" t="s">
        <v>21238</v>
      </c>
      <c r="E11349" t="s">
        <v>11854</v>
      </c>
      <c r="F11349" s="30" t="s">
        <v>10991</v>
      </c>
      <c r="G11349">
        <v>15.45</v>
      </c>
      <c r="H11349">
        <v>13.45</v>
      </c>
      <c r="I11349">
        <v>0</v>
      </c>
      <c r="J11349">
        <v>5</v>
      </c>
      <c r="K11349" s="29">
        <v>0.33899999999999997</v>
      </c>
      <c r="L11349" s="13">
        <v>0.13449999999999998</v>
      </c>
      <c r="M11349" s="13">
        <v>0.1545</v>
      </c>
      <c r="N11349" s="13">
        <v>0</v>
      </c>
      <c r="O11349" s="13">
        <v>0.05</v>
      </c>
      <c r="P11349" s="11" t="str">
        <f>LEFT(Tabela2[[#This Row],[Código]],3)</f>
        <v>114</v>
      </c>
    </row>
    <row r="11350" spans="2:16" ht="15" customHeight="1" x14ac:dyDescent="0.25">
      <c r="B11350" s="36" t="str">
        <f>VLOOKUP(Tabela2[[#This Row],[Código]],Tabela4[[Código NBS/LC116]:[Meus serviços]],3,0)</f>
        <v>Não</v>
      </c>
      <c r="C11350" s="30" t="s">
        <v>11000</v>
      </c>
      <c r="D11350" t="s">
        <v>21238</v>
      </c>
      <c r="E11350" t="s">
        <v>11854</v>
      </c>
      <c r="F11350" s="30" t="s">
        <v>21057</v>
      </c>
      <c r="G11350">
        <v>15.45</v>
      </c>
      <c r="H11350">
        <v>13.45</v>
      </c>
      <c r="I11350">
        <v>0</v>
      </c>
      <c r="J11350">
        <v>4.33</v>
      </c>
      <c r="K11350" s="29">
        <v>0.33229999999999998</v>
      </c>
      <c r="L11350" s="13">
        <v>0.13449999999999998</v>
      </c>
      <c r="M11350" s="13">
        <v>0.1545</v>
      </c>
      <c r="N11350" s="13">
        <v>0</v>
      </c>
      <c r="O11350" s="13">
        <v>4.3299999999999998E-2</v>
      </c>
      <c r="P11350" s="11" t="str">
        <f>LEFT(Tabela2[[#This Row],[Código]],3)</f>
        <v>114</v>
      </c>
    </row>
    <row r="11351" spans="2:16" ht="15" customHeight="1" x14ac:dyDescent="0.25">
      <c r="B11351" s="36" t="str">
        <f>VLOOKUP(Tabela2[[#This Row],[Código]],Tabela4[[Código NBS/LC116]:[Meus serviços]],3,0)</f>
        <v>Não</v>
      </c>
      <c r="C11351" s="30" t="s">
        <v>11001</v>
      </c>
      <c r="D11351" t="s">
        <v>21238</v>
      </c>
      <c r="E11351" t="s">
        <v>11854</v>
      </c>
      <c r="F11351" s="30" t="s">
        <v>21058</v>
      </c>
      <c r="G11351">
        <v>15.45</v>
      </c>
      <c r="H11351">
        <v>13.45</v>
      </c>
      <c r="I11351">
        <v>0</v>
      </c>
      <c r="J11351">
        <v>4.33</v>
      </c>
      <c r="K11351" s="29">
        <v>0.33229999999999998</v>
      </c>
      <c r="L11351" s="13">
        <v>0.13449999999999998</v>
      </c>
      <c r="M11351" s="13">
        <v>0.1545</v>
      </c>
      <c r="N11351" s="13">
        <v>0</v>
      </c>
      <c r="O11351" s="13">
        <v>4.3299999999999998E-2</v>
      </c>
      <c r="P11351" s="11" t="str">
        <f>LEFT(Tabela2[[#This Row],[Código]],3)</f>
        <v>114</v>
      </c>
    </row>
    <row r="11352" spans="2:16" ht="15" customHeight="1" x14ac:dyDescent="0.25">
      <c r="B11352" s="36" t="str">
        <f>VLOOKUP(Tabela2[[#This Row],[Código]],Tabela4[[Código NBS/LC116]:[Meus serviços]],3,0)</f>
        <v>Não</v>
      </c>
      <c r="C11352" s="30" t="s">
        <v>11002</v>
      </c>
      <c r="D11352" t="s">
        <v>21238</v>
      </c>
      <c r="E11352" t="s">
        <v>11854</v>
      </c>
      <c r="F11352" s="30" t="s">
        <v>11003</v>
      </c>
      <c r="G11352">
        <v>15.45</v>
      </c>
      <c r="H11352">
        <v>13.45</v>
      </c>
      <c r="I11352">
        <v>0</v>
      </c>
      <c r="J11352">
        <v>4.33</v>
      </c>
      <c r="K11352" s="29">
        <v>0.33229999999999998</v>
      </c>
      <c r="L11352" s="13">
        <v>0.13449999999999998</v>
      </c>
      <c r="M11352" s="13">
        <v>0.1545</v>
      </c>
      <c r="N11352" s="13">
        <v>0</v>
      </c>
      <c r="O11352" s="13">
        <v>4.3299999999999998E-2</v>
      </c>
      <c r="P11352" s="11" t="str">
        <f>LEFT(Tabela2[[#This Row],[Código]],3)</f>
        <v>114</v>
      </c>
    </row>
    <row r="11353" spans="2:16" ht="15" customHeight="1" x14ac:dyDescent="0.25">
      <c r="B11353" s="36" t="str">
        <f>VLOOKUP(Tabela2[[#This Row],[Código]],Tabela4[[Código NBS/LC116]:[Meus serviços]],3,0)</f>
        <v>Não</v>
      </c>
      <c r="C11353" s="30" t="s">
        <v>11004</v>
      </c>
      <c r="D11353" t="s">
        <v>21238</v>
      </c>
      <c r="E11353" t="s">
        <v>11854</v>
      </c>
      <c r="F11353" s="30" t="s">
        <v>11005</v>
      </c>
      <c r="G11353">
        <v>15.45</v>
      </c>
      <c r="H11353">
        <v>13.45</v>
      </c>
      <c r="I11353">
        <v>0</v>
      </c>
      <c r="J11353">
        <v>4.1900000000000004</v>
      </c>
      <c r="K11353" s="29">
        <v>0.33089999999999997</v>
      </c>
      <c r="L11353" s="13">
        <v>0.13449999999999998</v>
      </c>
      <c r="M11353" s="13">
        <v>0.1545</v>
      </c>
      <c r="N11353" s="13">
        <v>0</v>
      </c>
      <c r="O11353" s="13">
        <v>4.1900000000000007E-2</v>
      </c>
      <c r="P11353" s="11" t="str">
        <f>LEFT(Tabela2[[#This Row],[Código]],3)</f>
        <v>114</v>
      </c>
    </row>
    <row r="11354" spans="2:16" ht="15" customHeight="1" x14ac:dyDescent="0.25">
      <c r="B11354" s="36" t="str">
        <f>VLOOKUP(Tabela2[[#This Row],[Código]],Tabela4[[Código NBS/LC116]:[Meus serviços]],3,0)</f>
        <v>Não</v>
      </c>
      <c r="C11354" s="30" t="s">
        <v>11006</v>
      </c>
      <c r="D11354" t="s">
        <v>21238</v>
      </c>
      <c r="E11354" t="s">
        <v>11854</v>
      </c>
      <c r="F11354" s="30" t="s">
        <v>11007</v>
      </c>
      <c r="G11354">
        <v>15.45</v>
      </c>
      <c r="H11354">
        <v>13.45</v>
      </c>
      <c r="I11354">
        <v>0</v>
      </c>
      <c r="J11354">
        <v>4.1900000000000004</v>
      </c>
      <c r="K11354" s="29">
        <v>0.33089999999999997</v>
      </c>
      <c r="L11354" s="13">
        <v>0.13449999999999998</v>
      </c>
      <c r="M11354" s="13">
        <v>0.1545</v>
      </c>
      <c r="N11354" s="13">
        <v>0</v>
      </c>
      <c r="O11354" s="13">
        <v>4.1900000000000007E-2</v>
      </c>
      <c r="P11354" s="11" t="str">
        <f>LEFT(Tabela2[[#This Row],[Código]],3)</f>
        <v>114</v>
      </c>
    </row>
    <row r="11355" spans="2:16" ht="15" customHeight="1" x14ac:dyDescent="0.25">
      <c r="B11355" s="36" t="str">
        <f>VLOOKUP(Tabela2[[#This Row],[Código]],Tabela4[[Código NBS/LC116]:[Meus serviços]],3,0)</f>
        <v>Não</v>
      </c>
      <c r="C11355" s="30" t="s">
        <v>11008</v>
      </c>
      <c r="D11355" t="s">
        <v>21238</v>
      </c>
      <c r="E11355" t="s">
        <v>11854</v>
      </c>
      <c r="F11355" s="30" t="s">
        <v>11009</v>
      </c>
      <c r="G11355">
        <v>15.45</v>
      </c>
      <c r="H11355">
        <v>13.45</v>
      </c>
      <c r="I11355">
        <v>0</v>
      </c>
      <c r="J11355">
        <v>4.1900000000000004</v>
      </c>
      <c r="K11355" s="29">
        <v>0.33089999999999997</v>
      </c>
      <c r="L11355" s="13">
        <v>0.13449999999999998</v>
      </c>
      <c r="M11355" s="13">
        <v>0.1545</v>
      </c>
      <c r="N11355" s="13">
        <v>0</v>
      </c>
      <c r="O11355" s="13">
        <v>4.1900000000000007E-2</v>
      </c>
      <c r="P11355" s="11" t="str">
        <f>LEFT(Tabela2[[#This Row],[Código]],3)</f>
        <v>114</v>
      </c>
    </row>
    <row r="11356" spans="2:16" ht="15" customHeight="1" x14ac:dyDescent="0.25">
      <c r="B11356" s="36" t="str">
        <f>VLOOKUP(Tabela2[[#This Row],[Código]],Tabela4[[Código NBS/LC116]:[Meus serviços]],3,0)</f>
        <v>Não</v>
      </c>
      <c r="C11356" s="30" t="s">
        <v>11010</v>
      </c>
      <c r="D11356" t="s">
        <v>21238</v>
      </c>
      <c r="E11356" t="s">
        <v>11854</v>
      </c>
      <c r="F11356" s="30" t="s">
        <v>21059</v>
      </c>
      <c r="G11356">
        <v>15.45</v>
      </c>
      <c r="H11356">
        <v>13.45</v>
      </c>
      <c r="I11356">
        <v>0</v>
      </c>
      <c r="J11356">
        <v>4.1900000000000004</v>
      </c>
      <c r="K11356" s="29">
        <v>0.33089999999999997</v>
      </c>
      <c r="L11356" s="13">
        <v>0.13449999999999998</v>
      </c>
      <c r="M11356" s="13">
        <v>0.1545</v>
      </c>
      <c r="N11356" s="13">
        <v>0</v>
      </c>
      <c r="O11356" s="13">
        <v>4.1900000000000007E-2</v>
      </c>
      <c r="P11356" s="11" t="str">
        <f>LEFT(Tabela2[[#This Row],[Código]],3)</f>
        <v>114</v>
      </c>
    </row>
    <row r="11357" spans="2:16" ht="15" customHeight="1" x14ac:dyDescent="0.25">
      <c r="B11357" s="36" t="str">
        <f>VLOOKUP(Tabela2[[#This Row],[Código]],Tabela4[[Código NBS/LC116]:[Meus serviços]],3,0)</f>
        <v>Não</v>
      </c>
      <c r="C11357" s="30" t="s">
        <v>11011</v>
      </c>
      <c r="D11357" t="s">
        <v>21238</v>
      </c>
      <c r="E11357" t="s">
        <v>11854</v>
      </c>
      <c r="F11357" s="30" t="s">
        <v>11012</v>
      </c>
      <c r="G11357">
        <v>15.45</v>
      </c>
      <c r="H11357">
        <v>13.45</v>
      </c>
      <c r="I11357">
        <v>0</v>
      </c>
      <c r="J11357">
        <v>4.1900000000000004</v>
      </c>
      <c r="K11357" s="29">
        <v>0.33089999999999997</v>
      </c>
      <c r="L11357" s="13">
        <v>0.13449999999999998</v>
      </c>
      <c r="M11357" s="13">
        <v>0.1545</v>
      </c>
      <c r="N11357" s="13">
        <v>0</v>
      </c>
      <c r="O11357" s="13">
        <v>4.1900000000000007E-2</v>
      </c>
      <c r="P11357" s="11" t="str">
        <f>LEFT(Tabela2[[#This Row],[Código]],3)</f>
        <v>114</v>
      </c>
    </row>
    <row r="11358" spans="2:16" ht="15" customHeight="1" x14ac:dyDescent="0.25">
      <c r="B11358" s="36" t="str">
        <f>VLOOKUP(Tabela2[[#This Row],[Código]],Tabela4[[Código NBS/LC116]:[Meus serviços]],3,0)</f>
        <v>Não</v>
      </c>
      <c r="C11358" s="30" t="s">
        <v>11013</v>
      </c>
      <c r="D11358" t="s">
        <v>21238</v>
      </c>
      <c r="E11358" t="s">
        <v>11854</v>
      </c>
      <c r="F11358" s="30" t="s">
        <v>21060</v>
      </c>
      <c r="G11358">
        <v>15.45</v>
      </c>
      <c r="H11358">
        <v>13.45</v>
      </c>
      <c r="I11358">
        <v>0</v>
      </c>
      <c r="J11358">
        <v>4.1100000000000003</v>
      </c>
      <c r="K11358" s="29">
        <v>0.3301</v>
      </c>
      <c r="L11358" s="13">
        <v>0.13449999999999998</v>
      </c>
      <c r="M11358" s="13">
        <v>0.1545</v>
      </c>
      <c r="N11358" s="13">
        <v>0</v>
      </c>
      <c r="O11358" s="13">
        <v>4.1100000000000005E-2</v>
      </c>
      <c r="P11358" s="11" t="str">
        <f>LEFT(Tabela2[[#This Row],[Código]],3)</f>
        <v>114</v>
      </c>
    </row>
    <row r="11359" spans="2:16" ht="15" customHeight="1" x14ac:dyDescent="0.25">
      <c r="B11359" s="36" t="str">
        <f>VLOOKUP(Tabela2[[#This Row],[Código]],Tabela4[[Código NBS/LC116]:[Meus serviços]],3,0)</f>
        <v>Não</v>
      </c>
      <c r="C11359" s="30" t="s">
        <v>11014</v>
      </c>
      <c r="D11359" t="s">
        <v>21238</v>
      </c>
      <c r="E11359" t="s">
        <v>11854</v>
      </c>
      <c r="F11359" s="30" t="s">
        <v>21061</v>
      </c>
      <c r="G11359">
        <v>15.45</v>
      </c>
      <c r="H11359">
        <v>13.45</v>
      </c>
      <c r="I11359">
        <v>0</v>
      </c>
      <c r="J11359">
        <v>4.1100000000000003</v>
      </c>
      <c r="K11359" s="29">
        <v>0.3301</v>
      </c>
      <c r="L11359" s="13">
        <v>0.13449999999999998</v>
      </c>
      <c r="M11359" s="13">
        <v>0.1545</v>
      </c>
      <c r="N11359" s="13">
        <v>0</v>
      </c>
      <c r="O11359" s="13">
        <v>4.1100000000000005E-2</v>
      </c>
      <c r="P11359" s="11" t="str">
        <f>LEFT(Tabela2[[#This Row],[Código]],3)</f>
        <v>114</v>
      </c>
    </row>
    <row r="11360" spans="2:16" ht="15" customHeight="1" x14ac:dyDescent="0.25">
      <c r="B11360" s="36" t="str">
        <f>VLOOKUP(Tabela2[[#This Row],[Código]],Tabela4[[Código NBS/LC116]:[Meus serviços]],3,0)</f>
        <v>Não</v>
      </c>
      <c r="C11360" s="30" t="s">
        <v>11015</v>
      </c>
      <c r="D11360" t="s">
        <v>21238</v>
      </c>
      <c r="E11360" t="s">
        <v>11854</v>
      </c>
      <c r="F11360" s="30" t="s">
        <v>11016</v>
      </c>
      <c r="G11360">
        <v>15.45</v>
      </c>
      <c r="H11360">
        <v>13.45</v>
      </c>
      <c r="I11360">
        <v>0</v>
      </c>
      <c r="J11360">
        <v>3.51</v>
      </c>
      <c r="K11360" s="29">
        <v>0.3241</v>
      </c>
      <c r="L11360" s="13">
        <v>0.13449999999999998</v>
      </c>
      <c r="M11360" s="13">
        <v>0.1545</v>
      </c>
      <c r="N11360" s="13">
        <v>0</v>
      </c>
      <c r="O11360" s="13">
        <v>3.5099999999999999E-2</v>
      </c>
      <c r="P11360" s="11" t="str">
        <f>LEFT(Tabela2[[#This Row],[Código]],3)</f>
        <v>114</v>
      </c>
    </row>
    <row r="11361" spans="2:16" ht="15" customHeight="1" x14ac:dyDescent="0.25">
      <c r="B11361" s="36" t="str">
        <f>VLOOKUP(Tabela2[[#This Row],[Código]],Tabela4[[Código NBS/LC116]:[Meus serviços]],3,0)</f>
        <v>Não</v>
      </c>
      <c r="C11361" s="30" t="s">
        <v>11017</v>
      </c>
      <c r="D11361" t="s">
        <v>21238</v>
      </c>
      <c r="E11361" t="s">
        <v>11854</v>
      </c>
      <c r="F11361" s="30" t="s">
        <v>21062</v>
      </c>
      <c r="G11361">
        <v>15.45</v>
      </c>
      <c r="H11361">
        <v>13.45</v>
      </c>
      <c r="I11361">
        <v>0</v>
      </c>
      <c r="J11361">
        <v>4.1100000000000003</v>
      </c>
      <c r="K11361" s="29">
        <v>0.3301</v>
      </c>
      <c r="L11361" s="13">
        <v>0.13449999999999998</v>
      </c>
      <c r="M11361" s="13">
        <v>0.1545</v>
      </c>
      <c r="N11361" s="13">
        <v>0</v>
      </c>
      <c r="O11361" s="13">
        <v>4.1100000000000005E-2</v>
      </c>
      <c r="P11361" s="11" t="str">
        <f>LEFT(Tabela2[[#This Row],[Código]],3)</f>
        <v>114</v>
      </c>
    </row>
    <row r="11362" spans="2:16" ht="15" customHeight="1" x14ac:dyDescent="0.25">
      <c r="B11362" s="36" t="str">
        <f>VLOOKUP(Tabela2[[#This Row],[Código]],Tabela4[[Código NBS/LC116]:[Meus serviços]],3,0)</f>
        <v>Não</v>
      </c>
      <c r="C11362" s="30" t="s">
        <v>11018</v>
      </c>
      <c r="D11362" t="s">
        <v>21238</v>
      </c>
      <c r="E11362" t="s">
        <v>11854</v>
      </c>
      <c r="F11362" s="30" t="s">
        <v>21063</v>
      </c>
      <c r="G11362">
        <v>15.45</v>
      </c>
      <c r="H11362">
        <v>13.45</v>
      </c>
      <c r="I11362">
        <v>0</v>
      </c>
      <c r="J11362">
        <v>4.1100000000000003</v>
      </c>
      <c r="K11362" s="29">
        <v>0.3301</v>
      </c>
      <c r="L11362" s="13">
        <v>0.13449999999999998</v>
      </c>
      <c r="M11362" s="13">
        <v>0.1545</v>
      </c>
      <c r="N11362" s="13">
        <v>0</v>
      </c>
      <c r="O11362" s="13">
        <v>4.1100000000000005E-2</v>
      </c>
      <c r="P11362" s="11" t="str">
        <f>LEFT(Tabela2[[#This Row],[Código]],3)</f>
        <v>114</v>
      </c>
    </row>
    <row r="11363" spans="2:16" ht="15" customHeight="1" x14ac:dyDescent="0.25">
      <c r="B11363" s="36" t="str">
        <f>VLOOKUP(Tabela2[[#This Row],[Código]],Tabela4[[Código NBS/LC116]:[Meus serviços]],3,0)</f>
        <v>Não</v>
      </c>
      <c r="C11363" s="30" t="s">
        <v>11019</v>
      </c>
      <c r="D11363" t="s">
        <v>21238</v>
      </c>
      <c r="E11363" t="s">
        <v>11854</v>
      </c>
      <c r="F11363" s="30" t="s">
        <v>21064</v>
      </c>
      <c r="G11363">
        <v>15.45</v>
      </c>
      <c r="H11363">
        <v>13.45</v>
      </c>
      <c r="I11363">
        <v>0</v>
      </c>
      <c r="J11363">
        <v>4.1100000000000003</v>
      </c>
      <c r="K11363" s="29">
        <v>0.3301</v>
      </c>
      <c r="L11363" s="13">
        <v>0.13449999999999998</v>
      </c>
      <c r="M11363" s="13">
        <v>0.1545</v>
      </c>
      <c r="N11363" s="13">
        <v>0</v>
      </c>
      <c r="O11363" s="13">
        <v>4.1100000000000005E-2</v>
      </c>
      <c r="P11363" s="11" t="str">
        <f>LEFT(Tabela2[[#This Row],[Código]],3)</f>
        <v>114</v>
      </c>
    </row>
    <row r="11364" spans="2:16" ht="15" customHeight="1" x14ac:dyDescent="0.25">
      <c r="B11364" s="36" t="str">
        <f>VLOOKUP(Tabela2[[#This Row],[Código]],Tabela4[[Código NBS/LC116]:[Meus serviços]],3,0)</f>
        <v>Não</v>
      </c>
      <c r="C11364" s="30" t="s">
        <v>11020</v>
      </c>
      <c r="D11364" t="s">
        <v>21238</v>
      </c>
      <c r="E11364" t="s">
        <v>11854</v>
      </c>
      <c r="F11364" s="30" t="s">
        <v>21065</v>
      </c>
      <c r="G11364">
        <v>15.45</v>
      </c>
      <c r="H11364">
        <v>13.45</v>
      </c>
      <c r="I11364">
        <v>0</v>
      </c>
      <c r="J11364">
        <v>4.1100000000000003</v>
      </c>
      <c r="K11364" s="29">
        <v>0.3301</v>
      </c>
      <c r="L11364" s="13">
        <v>0.13449999999999998</v>
      </c>
      <c r="M11364" s="13">
        <v>0.1545</v>
      </c>
      <c r="N11364" s="13">
        <v>0</v>
      </c>
      <c r="O11364" s="13">
        <v>4.1100000000000005E-2</v>
      </c>
      <c r="P11364" s="11" t="str">
        <f>LEFT(Tabela2[[#This Row],[Código]],3)</f>
        <v>114</v>
      </c>
    </row>
    <row r="11365" spans="2:16" ht="15" customHeight="1" x14ac:dyDescent="0.25">
      <c r="B11365" s="36" t="str">
        <f>VLOOKUP(Tabela2[[#This Row],[Código]],Tabela4[[Código NBS/LC116]:[Meus serviços]],3,0)</f>
        <v>Não</v>
      </c>
      <c r="C11365" s="30" t="s">
        <v>11021</v>
      </c>
      <c r="D11365" t="s">
        <v>21238</v>
      </c>
      <c r="E11365" t="s">
        <v>11854</v>
      </c>
      <c r="F11365" s="30" t="s">
        <v>21066</v>
      </c>
      <c r="G11365">
        <v>15.45</v>
      </c>
      <c r="H11365">
        <v>13.45</v>
      </c>
      <c r="I11365">
        <v>0</v>
      </c>
      <c r="J11365">
        <v>4.1100000000000003</v>
      </c>
      <c r="K11365" s="29">
        <v>0.3301</v>
      </c>
      <c r="L11365" s="13">
        <v>0.13449999999999998</v>
      </c>
      <c r="M11365" s="13">
        <v>0.1545</v>
      </c>
      <c r="N11365" s="13">
        <v>0</v>
      </c>
      <c r="O11365" s="13">
        <v>4.1100000000000005E-2</v>
      </c>
      <c r="P11365" s="11" t="str">
        <f>LEFT(Tabela2[[#This Row],[Código]],3)</f>
        <v>114</v>
      </c>
    </row>
    <row r="11366" spans="2:16" ht="15" customHeight="1" x14ac:dyDescent="0.25">
      <c r="B11366" s="36" t="str">
        <f>VLOOKUP(Tabela2[[#This Row],[Código]],Tabela4[[Código NBS/LC116]:[Meus serviços]],3,0)</f>
        <v>Não</v>
      </c>
      <c r="C11366" s="30" t="s">
        <v>11022</v>
      </c>
      <c r="D11366" t="s">
        <v>21238</v>
      </c>
      <c r="E11366" t="s">
        <v>11854</v>
      </c>
      <c r="F11366" s="30" t="s">
        <v>11023</v>
      </c>
      <c r="G11366">
        <v>15.45</v>
      </c>
      <c r="H11366">
        <v>13.45</v>
      </c>
      <c r="I11366">
        <v>0</v>
      </c>
      <c r="J11366">
        <v>2.1800000000000002</v>
      </c>
      <c r="K11366" s="29">
        <v>0.31079999999999997</v>
      </c>
      <c r="L11366" s="13">
        <v>0.13449999999999998</v>
      </c>
      <c r="M11366" s="13">
        <v>0.1545</v>
      </c>
      <c r="N11366" s="13">
        <v>0</v>
      </c>
      <c r="O11366" s="13">
        <v>2.18E-2</v>
      </c>
      <c r="P11366" s="11" t="str">
        <f>LEFT(Tabela2[[#This Row],[Código]],3)</f>
        <v>114</v>
      </c>
    </row>
    <row r="11367" spans="2:16" ht="15" customHeight="1" x14ac:dyDescent="0.25">
      <c r="B11367" s="36" t="str">
        <f>VLOOKUP(Tabela2[[#This Row],[Código]],Tabela4[[Código NBS/LC116]:[Meus serviços]],3,0)</f>
        <v>Não</v>
      </c>
      <c r="C11367" s="30" t="s">
        <v>11024</v>
      </c>
      <c r="D11367" t="s">
        <v>21238</v>
      </c>
      <c r="E11367" t="s">
        <v>11854</v>
      </c>
      <c r="F11367" s="30" t="s">
        <v>21067</v>
      </c>
      <c r="G11367">
        <v>15.45</v>
      </c>
      <c r="H11367">
        <v>13.45</v>
      </c>
      <c r="I11367">
        <v>0</v>
      </c>
      <c r="J11367">
        <v>2.1800000000000002</v>
      </c>
      <c r="K11367" s="29">
        <v>0.31079999999999997</v>
      </c>
      <c r="L11367" s="13">
        <v>0.13449999999999998</v>
      </c>
      <c r="M11367" s="13">
        <v>0.1545</v>
      </c>
      <c r="N11367" s="13">
        <v>0</v>
      </c>
      <c r="O11367" s="13">
        <v>2.18E-2</v>
      </c>
      <c r="P11367" s="11" t="str">
        <f>LEFT(Tabela2[[#This Row],[Código]],3)</f>
        <v>114</v>
      </c>
    </row>
    <row r="11368" spans="2:16" ht="15" customHeight="1" x14ac:dyDescent="0.25">
      <c r="B11368" s="36" t="str">
        <f>VLOOKUP(Tabela2[[#This Row],[Código]],Tabela4[[Código NBS/LC116]:[Meus serviços]],3,0)</f>
        <v>Não</v>
      </c>
      <c r="C11368" s="30" t="s">
        <v>11025</v>
      </c>
      <c r="D11368" t="s">
        <v>21238</v>
      </c>
      <c r="E11368" t="s">
        <v>11854</v>
      </c>
      <c r="F11368" s="30" t="s">
        <v>11023</v>
      </c>
      <c r="G11368">
        <v>15.45</v>
      </c>
      <c r="H11368">
        <v>13.45</v>
      </c>
      <c r="I11368">
        <v>0</v>
      </c>
      <c r="J11368">
        <v>2.1800000000000002</v>
      </c>
      <c r="K11368" s="29">
        <v>0.31079999999999997</v>
      </c>
      <c r="L11368" s="13">
        <v>0.13449999999999998</v>
      </c>
      <c r="M11368" s="13">
        <v>0.1545</v>
      </c>
      <c r="N11368" s="13">
        <v>0</v>
      </c>
      <c r="O11368" s="13">
        <v>2.18E-2</v>
      </c>
      <c r="P11368" s="11" t="str">
        <f>LEFT(Tabela2[[#This Row],[Código]],3)</f>
        <v>114</v>
      </c>
    </row>
    <row r="11369" spans="2:16" ht="15" customHeight="1" x14ac:dyDescent="0.25">
      <c r="B11369" s="36" t="str">
        <f>VLOOKUP(Tabela2[[#This Row],[Código]],Tabela4[[Código NBS/LC116]:[Meus serviços]],3,0)</f>
        <v>Não</v>
      </c>
      <c r="C11369" s="30" t="s">
        <v>11026</v>
      </c>
      <c r="D11369" t="s">
        <v>21238</v>
      </c>
      <c r="E11369" t="s">
        <v>11854</v>
      </c>
      <c r="F11369" s="30" t="s">
        <v>21068</v>
      </c>
      <c r="G11369">
        <v>15.45</v>
      </c>
      <c r="H11369">
        <v>13.45</v>
      </c>
      <c r="I11369">
        <v>0</v>
      </c>
      <c r="J11369">
        <v>2.19</v>
      </c>
      <c r="K11369" s="29">
        <v>0.31089999999999995</v>
      </c>
      <c r="L11369" s="13">
        <v>0.13449999999999998</v>
      </c>
      <c r="M11369" s="13">
        <v>0.1545</v>
      </c>
      <c r="N11369" s="13">
        <v>0</v>
      </c>
      <c r="O11369" s="13">
        <v>2.1899999999999999E-2</v>
      </c>
      <c r="P11369" s="11" t="str">
        <f>LEFT(Tabela2[[#This Row],[Código]],3)</f>
        <v>114</v>
      </c>
    </row>
    <row r="11370" spans="2:16" ht="15" customHeight="1" x14ac:dyDescent="0.25">
      <c r="B11370" s="36" t="str">
        <f>VLOOKUP(Tabela2[[#This Row],[Código]],Tabela4[[Código NBS/LC116]:[Meus serviços]],3,0)</f>
        <v>Não</v>
      </c>
      <c r="C11370" s="30" t="s">
        <v>11027</v>
      </c>
      <c r="D11370" t="s">
        <v>21238</v>
      </c>
      <c r="E11370" t="s">
        <v>11854</v>
      </c>
      <c r="F11370" s="30" t="s">
        <v>11028</v>
      </c>
      <c r="G11370">
        <v>15.45</v>
      </c>
      <c r="H11370">
        <v>13.45</v>
      </c>
      <c r="I11370">
        <v>0</v>
      </c>
      <c r="J11370">
        <v>2.19</v>
      </c>
      <c r="K11370" s="29">
        <v>0.31089999999999995</v>
      </c>
      <c r="L11370" s="13">
        <v>0.13449999999999998</v>
      </c>
      <c r="M11370" s="13">
        <v>0.1545</v>
      </c>
      <c r="N11370" s="13">
        <v>0</v>
      </c>
      <c r="O11370" s="13">
        <v>2.1899999999999999E-2</v>
      </c>
      <c r="P11370" s="11" t="str">
        <f>LEFT(Tabela2[[#This Row],[Código]],3)</f>
        <v>114</v>
      </c>
    </row>
    <row r="11371" spans="2:16" ht="15" customHeight="1" x14ac:dyDescent="0.25">
      <c r="B11371" s="36" t="str">
        <f>VLOOKUP(Tabela2[[#This Row],[Código]],Tabela4[[Código NBS/LC116]:[Meus serviços]],3,0)</f>
        <v>Não</v>
      </c>
      <c r="C11371" s="30" t="s">
        <v>11029</v>
      </c>
      <c r="D11371" t="s">
        <v>21238</v>
      </c>
      <c r="E11371" t="s">
        <v>11854</v>
      </c>
      <c r="F11371" s="30" t="s">
        <v>21069</v>
      </c>
      <c r="G11371">
        <v>15.45</v>
      </c>
      <c r="H11371">
        <v>13.45</v>
      </c>
      <c r="I11371">
        <v>0</v>
      </c>
      <c r="J11371">
        <v>2.48</v>
      </c>
      <c r="K11371" s="29">
        <v>0.31379999999999997</v>
      </c>
      <c r="L11371" s="13">
        <v>0.13449999999999998</v>
      </c>
      <c r="M11371" s="13">
        <v>0.1545</v>
      </c>
      <c r="N11371" s="13">
        <v>0</v>
      </c>
      <c r="O11371" s="13">
        <v>2.4799999999999999E-2</v>
      </c>
      <c r="P11371" s="11" t="str">
        <f>LEFT(Tabela2[[#This Row],[Código]],3)</f>
        <v>114</v>
      </c>
    </row>
    <row r="11372" spans="2:16" ht="15" customHeight="1" x14ac:dyDescent="0.25">
      <c r="B11372" s="36" t="str">
        <f>VLOOKUP(Tabela2[[#This Row],[Código]],Tabela4[[Código NBS/LC116]:[Meus serviços]],3,0)</f>
        <v>Não</v>
      </c>
      <c r="C11372" s="30" t="s">
        <v>11030</v>
      </c>
      <c r="D11372" t="s">
        <v>21238</v>
      </c>
      <c r="E11372" t="s">
        <v>11854</v>
      </c>
      <c r="F11372" s="30" t="s">
        <v>11031</v>
      </c>
      <c r="G11372">
        <v>15.45</v>
      </c>
      <c r="H11372">
        <v>13.45</v>
      </c>
      <c r="I11372">
        <v>0</v>
      </c>
      <c r="J11372">
        <v>2.27</v>
      </c>
      <c r="K11372" s="29">
        <v>0.31169999999999998</v>
      </c>
      <c r="L11372" s="13">
        <v>0.13449999999999998</v>
      </c>
      <c r="M11372" s="13">
        <v>0.1545</v>
      </c>
      <c r="N11372" s="13">
        <v>0</v>
      </c>
      <c r="O11372" s="13">
        <v>2.2700000000000001E-2</v>
      </c>
      <c r="P11372" s="11" t="str">
        <f>LEFT(Tabela2[[#This Row],[Código]],3)</f>
        <v>114</v>
      </c>
    </row>
    <row r="11373" spans="2:16" ht="15" customHeight="1" x14ac:dyDescent="0.25">
      <c r="B11373" s="36" t="str">
        <f>VLOOKUP(Tabela2[[#This Row],[Código]],Tabela4[[Código NBS/LC116]:[Meus serviços]],3,0)</f>
        <v>Não</v>
      </c>
      <c r="C11373" s="30" t="s">
        <v>11032</v>
      </c>
      <c r="D11373" t="s">
        <v>21238</v>
      </c>
      <c r="E11373" t="s">
        <v>11854</v>
      </c>
      <c r="F11373" s="30" t="s">
        <v>21070</v>
      </c>
      <c r="G11373">
        <v>15.45</v>
      </c>
      <c r="H11373">
        <v>13.45</v>
      </c>
      <c r="I11373">
        <v>0</v>
      </c>
      <c r="J11373">
        <v>2.2400000000000002</v>
      </c>
      <c r="K11373" s="29">
        <v>0.31140000000000001</v>
      </c>
      <c r="L11373" s="13">
        <v>0.13449999999999998</v>
      </c>
      <c r="M11373" s="13">
        <v>0.1545</v>
      </c>
      <c r="N11373" s="13">
        <v>0</v>
      </c>
      <c r="O11373" s="13">
        <v>2.2400000000000003E-2</v>
      </c>
      <c r="P11373" s="11" t="str">
        <f>LEFT(Tabela2[[#This Row],[Código]],3)</f>
        <v>114</v>
      </c>
    </row>
    <row r="11374" spans="2:16" ht="15" customHeight="1" x14ac:dyDescent="0.25">
      <c r="B11374" s="36" t="str">
        <f>VLOOKUP(Tabela2[[#This Row],[Código]],Tabela4[[Código NBS/LC116]:[Meus serviços]],3,0)</f>
        <v>Não</v>
      </c>
      <c r="C11374" s="30" t="s">
        <v>11033</v>
      </c>
      <c r="D11374" t="s">
        <v>21238</v>
      </c>
      <c r="E11374" t="s">
        <v>11854</v>
      </c>
      <c r="F11374" s="30" t="s">
        <v>21071</v>
      </c>
      <c r="G11374">
        <v>15.45</v>
      </c>
      <c r="H11374">
        <v>13.45</v>
      </c>
      <c r="I11374">
        <v>0</v>
      </c>
      <c r="J11374">
        <v>2.2400000000000002</v>
      </c>
      <c r="K11374" s="29">
        <v>0.31140000000000001</v>
      </c>
      <c r="L11374" s="13">
        <v>0.13449999999999998</v>
      </c>
      <c r="M11374" s="13">
        <v>0.1545</v>
      </c>
      <c r="N11374" s="13">
        <v>0</v>
      </c>
      <c r="O11374" s="13">
        <v>2.2400000000000003E-2</v>
      </c>
      <c r="P11374" s="11" t="str">
        <f>LEFT(Tabela2[[#This Row],[Código]],3)</f>
        <v>114</v>
      </c>
    </row>
    <row r="11375" spans="2:16" ht="15" customHeight="1" x14ac:dyDescent="0.25">
      <c r="B11375" s="36" t="str">
        <f>VLOOKUP(Tabela2[[#This Row],[Código]],Tabela4[[Código NBS/LC116]:[Meus serviços]],3,0)</f>
        <v>Não</v>
      </c>
      <c r="C11375" s="30" t="s">
        <v>11034</v>
      </c>
      <c r="D11375" t="s">
        <v>21238</v>
      </c>
      <c r="E11375" t="s">
        <v>11854</v>
      </c>
      <c r="F11375" s="30" t="s">
        <v>11035</v>
      </c>
      <c r="G11375">
        <v>15.45</v>
      </c>
      <c r="H11375">
        <v>13.45</v>
      </c>
      <c r="I11375">
        <v>0</v>
      </c>
      <c r="J11375">
        <v>2.19</v>
      </c>
      <c r="K11375" s="29">
        <v>0.31089999999999995</v>
      </c>
      <c r="L11375" s="13">
        <v>0.13449999999999998</v>
      </c>
      <c r="M11375" s="13">
        <v>0.1545</v>
      </c>
      <c r="N11375" s="13">
        <v>0</v>
      </c>
      <c r="O11375" s="13">
        <v>2.1899999999999999E-2</v>
      </c>
      <c r="P11375" s="11" t="str">
        <f>LEFT(Tabela2[[#This Row],[Código]],3)</f>
        <v>114</v>
      </c>
    </row>
    <row r="11376" spans="2:16" ht="15" customHeight="1" x14ac:dyDescent="0.25">
      <c r="B11376" s="36" t="str">
        <f>VLOOKUP(Tabela2[[#This Row],[Código]],Tabela4[[Código NBS/LC116]:[Meus serviços]],3,0)</f>
        <v>Não</v>
      </c>
      <c r="C11376" s="30" t="s">
        <v>11036</v>
      </c>
      <c r="D11376" t="s">
        <v>21238</v>
      </c>
      <c r="E11376" t="s">
        <v>11854</v>
      </c>
      <c r="F11376" s="30" t="s">
        <v>21072</v>
      </c>
      <c r="G11376">
        <v>15.45</v>
      </c>
      <c r="H11376">
        <v>13.45</v>
      </c>
      <c r="I11376">
        <v>0</v>
      </c>
      <c r="J11376">
        <v>4.0599999999999996</v>
      </c>
      <c r="K11376" s="29">
        <v>0.3296</v>
      </c>
      <c r="L11376" s="13">
        <v>0.13449999999999998</v>
      </c>
      <c r="M11376" s="13">
        <v>0.1545</v>
      </c>
      <c r="N11376" s="13">
        <v>0</v>
      </c>
      <c r="O11376" s="13">
        <v>4.0599999999999997E-2</v>
      </c>
      <c r="P11376" s="11" t="str">
        <f>LEFT(Tabela2[[#This Row],[Código]],3)</f>
        <v>114</v>
      </c>
    </row>
    <row r="11377" spans="2:16" ht="15" customHeight="1" x14ac:dyDescent="0.25">
      <c r="B11377" s="36" t="str">
        <f>VLOOKUP(Tabela2[[#This Row],[Código]],Tabela4[[Código NBS/LC116]:[Meus serviços]],3,0)</f>
        <v>Não</v>
      </c>
      <c r="C11377" s="30" t="s">
        <v>11037</v>
      </c>
      <c r="D11377" t="s">
        <v>21238</v>
      </c>
      <c r="E11377" t="s">
        <v>11854</v>
      </c>
      <c r="F11377" s="30" t="s">
        <v>11038</v>
      </c>
      <c r="G11377">
        <v>15.45</v>
      </c>
      <c r="H11377">
        <v>13.45</v>
      </c>
      <c r="I11377">
        <v>0</v>
      </c>
      <c r="J11377">
        <v>4.0599999999999996</v>
      </c>
      <c r="K11377" s="29">
        <v>0.3296</v>
      </c>
      <c r="L11377" s="13">
        <v>0.13449999999999998</v>
      </c>
      <c r="M11377" s="13">
        <v>0.1545</v>
      </c>
      <c r="N11377" s="13">
        <v>0</v>
      </c>
      <c r="O11377" s="13">
        <v>4.0599999999999997E-2</v>
      </c>
      <c r="P11377" s="11" t="str">
        <f>LEFT(Tabela2[[#This Row],[Código]],3)</f>
        <v>114</v>
      </c>
    </row>
    <row r="11378" spans="2:16" ht="15" customHeight="1" x14ac:dyDescent="0.25">
      <c r="B11378" s="36" t="str">
        <f>VLOOKUP(Tabela2[[#This Row],[Código]],Tabela4[[Código NBS/LC116]:[Meus serviços]],3,0)</f>
        <v>Não</v>
      </c>
      <c r="C11378" s="30" t="s">
        <v>11039</v>
      </c>
      <c r="D11378" t="s">
        <v>21238</v>
      </c>
      <c r="E11378" t="s">
        <v>11854</v>
      </c>
      <c r="F11378" s="30" t="s">
        <v>11040</v>
      </c>
      <c r="G11378">
        <v>15.45</v>
      </c>
      <c r="H11378">
        <v>13.45</v>
      </c>
      <c r="I11378">
        <v>0</v>
      </c>
      <c r="J11378">
        <v>4.13</v>
      </c>
      <c r="K11378" s="29">
        <v>0.33029999999999998</v>
      </c>
      <c r="L11378" s="13">
        <v>0.13449999999999998</v>
      </c>
      <c r="M11378" s="13">
        <v>0.1545</v>
      </c>
      <c r="N11378" s="13">
        <v>0</v>
      </c>
      <c r="O11378" s="13">
        <v>4.1299999999999996E-2</v>
      </c>
      <c r="P11378" s="11" t="str">
        <f>LEFT(Tabela2[[#This Row],[Código]],3)</f>
        <v>114</v>
      </c>
    </row>
    <row r="11379" spans="2:16" ht="15" customHeight="1" x14ac:dyDescent="0.25">
      <c r="B11379" s="36" t="str">
        <f>VLOOKUP(Tabela2[[#This Row],[Código]],Tabela4[[Código NBS/LC116]:[Meus serviços]],3,0)</f>
        <v>Não</v>
      </c>
      <c r="C11379" s="30" t="s">
        <v>11041</v>
      </c>
      <c r="D11379" t="s">
        <v>21238</v>
      </c>
      <c r="E11379" t="s">
        <v>11854</v>
      </c>
      <c r="F11379" s="30" t="s">
        <v>21073</v>
      </c>
      <c r="G11379">
        <v>15.45</v>
      </c>
      <c r="H11379">
        <v>13.45</v>
      </c>
      <c r="I11379">
        <v>0</v>
      </c>
      <c r="J11379">
        <v>4.0599999999999996</v>
      </c>
      <c r="K11379" s="29">
        <v>0.3296</v>
      </c>
      <c r="L11379" s="13">
        <v>0.13449999999999998</v>
      </c>
      <c r="M11379" s="13">
        <v>0.1545</v>
      </c>
      <c r="N11379" s="13">
        <v>0</v>
      </c>
      <c r="O11379" s="13">
        <v>4.0599999999999997E-2</v>
      </c>
      <c r="P11379" s="11" t="str">
        <f>LEFT(Tabela2[[#This Row],[Código]],3)</f>
        <v>114</v>
      </c>
    </row>
    <row r="11380" spans="2:16" ht="15" customHeight="1" x14ac:dyDescent="0.25">
      <c r="B11380" s="36" t="str">
        <f>VLOOKUP(Tabela2[[#This Row],[Código]],Tabela4[[Código NBS/LC116]:[Meus serviços]],3,0)</f>
        <v>Não</v>
      </c>
      <c r="C11380" s="30" t="s">
        <v>11042</v>
      </c>
      <c r="D11380" t="s">
        <v>21238</v>
      </c>
      <c r="E11380" t="s">
        <v>11854</v>
      </c>
      <c r="F11380" s="30" t="s">
        <v>21074</v>
      </c>
      <c r="G11380">
        <v>15.45</v>
      </c>
      <c r="H11380">
        <v>13.45</v>
      </c>
      <c r="I11380">
        <v>0</v>
      </c>
      <c r="J11380">
        <v>4.0599999999999996</v>
      </c>
      <c r="K11380" s="29">
        <v>0.3296</v>
      </c>
      <c r="L11380" s="13">
        <v>0.13449999999999998</v>
      </c>
      <c r="M11380" s="13">
        <v>0.1545</v>
      </c>
      <c r="N11380" s="13">
        <v>0</v>
      </c>
      <c r="O11380" s="13">
        <v>4.0599999999999997E-2</v>
      </c>
      <c r="P11380" s="11" t="str">
        <f>LEFT(Tabela2[[#This Row],[Código]],3)</f>
        <v>114</v>
      </c>
    </row>
    <row r="11381" spans="2:16" ht="15" customHeight="1" x14ac:dyDescent="0.25">
      <c r="B11381" s="36" t="str">
        <f>VLOOKUP(Tabela2[[#This Row],[Código]],Tabela4[[Código NBS/LC116]:[Meus serviços]],3,0)</f>
        <v>Não</v>
      </c>
      <c r="C11381" s="30" t="s">
        <v>11043</v>
      </c>
      <c r="D11381" t="s">
        <v>21238</v>
      </c>
      <c r="E11381" t="s">
        <v>11854</v>
      </c>
      <c r="F11381" s="30" t="s">
        <v>21075</v>
      </c>
      <c r="G11381">
        <v>15.45</v>
      </c>
      <c r="H11381">
        <v>13.45</v>
      </c>
      <c r="I11381">
        <v>0</v>
      </c>
      <c r="J11381">
        <v>4.0599999999999996</v>
      </c>
      <c r="K11381" s="29">
        <v>0.3296</v>
      </c>
      <c r="L11381" s="13">
        <v>0.13449999999999998</v>
      </c>
      <c r="M11381" s="13">
        <v>0.1545</v>
      </c>
      <c r="N11381" s="13">
        <v>0</v>
      </c>
      <c r="O11381" s="13">
        <v>4.0599999999999997E-2</v>
      </c>
      <c r="P11381" s="11" t="str">
        <f>LEFT(Tabela2[[#This Row],[Código]],3)</f>
        <v>114</v>
      </c>
    </row>
    <row r="11382" spans="2:16" ht="15" customHeight="1" x14ac:dyDescent="0.25">
      <c r="B11382" s="36" t="str">
        <f>VLOOKUP(Tabela2[[#This Row],[Código]],Tabela4[[Código NBS/LC116]:[Meus serviços]],3,0)</f>
        <v>Não</v>
      </c>
      <c r="C11382" s="30" t="s">
        <v>11044</v>
      </c>
      <c r="D11382" t="s">
        <v>21238</v>
      </c>
      <c r="E11382" t="s">
        <v>11854</v>
      </c>
      <c r="F11382" s="30" t="s">
        <v>21076</v>
      </c>
      <c r="G11382">
        <v>15.45</v>
      </c>
      <c r="H11382">
        <v>13.45</v>
      </c>
      <c r="I11382">
        <v>0</v>
      </c>
      <c r="J11382">
        <v>4.0599999999999996</v>
      </c>
      <c r="K11382" s="29">
        <v>0.3296</v>
      </c>
      <c r="L11382" s="13">
        <v>0.13449999999999998</v>
      </c>
      <c r="M11382" s="13">
        <v>0.1545</v>
      </c>
      <c r="N11382" s="13">
        <v>0</v>
      </c>
      <c r="O11382" s="13">
        <v>4.0599999999999997E-2</v>
      </c>
      <c r="P11382" s="11" t="str">
        <f>LEFT(Tabela2[[#This Row],[Código]],3)</f>
        <v>114</v>
      </c>
    </row>
    <row r="11383" spans="2:16" ht="15" customHeight="1" x14ac:dyDescent="0.25">
      <c r="B11383" s="36" t="str">
        <f>VLOOKUP(Tabela2[[#This Row],[Código]],Tabela4[[Código NBS/LC116]:[Meus serviços]],3,0)</f>
        <v>Não</v>
      </c>
      <c r="C11383" s="30" t="s">
        <v>11045</v>
      </c>
      <c r="D11383" t="s">
        <v>21238</v>
      </c>
      <c r="E11383" t="s">
        <v>11854</v>
      </c>
      <c r="F11383" s="30" t="s">
        <v>11046</v>
      </c>
      <c r="G11383">
        <v>15.45</v>
      </c>
      <c r="H11383">
        <v>13.45</v>
      </c>
      <c r="I11383">
        <v>0</v>
      </c>
      <c r="J11383">
        <v>4.0599999999999996</v>
      </c>
      <c r="K11383" s="29">
        <v>0.3296</v>
      </c>
      <c r="L11383" s="13">
        <v>0.13449999999999998</v>
      </c>
      <c r="M11383" s="13">
        <v>0.1545</v>
      </c>
      <c r="N11383" s="13">
        <v>0</v>
      </c>
      <c r="O11383" s="13">
        <v>4.0599999999999997E-2</v>
      </c>
      <c r="P11383" s="11" t="str">
        <f>LEFT(Tabela2[[#This Row],[Código]],3)</f>
        <v>114</v>
      </c>
    </row>
    <row r="11384" spans="2:16" ht="15" customHeight="1" x14ac:dyDescent="0.25">
      <c r="B11384" s="36" t="str">
        <f>VLOOKUP(Tabela2[[#This Row],[Código]],Tabela4[[Código NBS/LC116]:[Meus serviços]],3,0)</f>
        <v>Não</v>
      </c>
      <c r="C11384" s="30" t="s">
        <v>11047</v>
      </c>
      <c r="D11384" t="s">
        <v>21238</v>
      </c>
      <c r="E11384" t="s">
        <v>11854</v>
      </c>
      <c r="F11384" s="30" t="s">
        <v>11048</v>
      </c>
      <c r="G11384">
        <v>15.45</v>
      </c>
      <c r="H11384">
        <v>13.45</v>
      </c>
      <c r="I11384">
        <v>0</v>
      </c>
      <c r="J11384">
        <v>4.09</v>
      </c>
      <c r="K11384" s="29">
        <v>0.32989999999999997</v>
      </c>
      <c r="L11384" s="13">
        <v>0.13449999999999998</v>
      </c>
      <c r="M11384" s="13">
        <v>0.1545</v>
      </c>
      <c r="N11384" s="13">
        <v>0</v>
      </c>
      <c r="O11384" s="13">
        <v>4.0899999999999999E-2</v>
      </c>
      <c r="P11384" s="11" t="str">
        <f>LEFT(Tabela2[[#This Row],[Código]],3)</f>
        <v>114</v>
      </c>
    </row>
    <row r="11385" spans="2:16" ht="15" customHeight="1" x14ac:dyDescent="0.25">
      <c r="B11385" s="36" t="str">
        <f>VLOOKUP(Tabela2[[#This Row],[Código]],Tabela4[[Código NBS/LC116]:[Meus serviços]],3,0)</f>
        <v>Não</v>
      </c>
      <c r="C11385" s="30" t="s">
        <v>11049</v>
      </c>
      <c r="D11385" t="s">
        <v>21238</v>
      </c>
      <c r="E11385" t="s">
        <v>11854</v>
      </c>
      <c r="F11385" s="30" t="s">
        <v>21077</v>
      </c>
      <c r="G11385">
        <v>15.45</v>
      </c>
      <c r="H11385">
        <v>13.45</v>
      </c>
      <c r="I11385">
        <v>0</v>
      </c>
      <c r="J11385">
        <v>4.13</v>
      </c>
      <c r="K11385" s="29">
        <v>0.33029999999999998</v>
      </c>
      <c r="L11385" s="13">
        <v>0.13449999999999998</v>
      </c>
      <c r="M11385" s="13">
        <v>0.1545</v>
      </c>
      <c r="N11385" s="13">
        <v>0</v>
      </c>
      <c r="O11385" s="13">
        <v>4.1299999999999996E-2</v>
      </c>
      <c r="P11385" s="11" t="str">
        <f>LEFT(Tabela2[[#This Row],[Código]],3)</f>
        <v>114</v>
      </c>
    </row>
    <row r="11386" spans="2:16" ht="15" customHeight="1" x14ac:dyDescent="0.25">
      <c r="B11386" s="36" t="str">
        <f>VLOOKUP(Tabela2[[#This Row],[Código]],Tabela4[[Código NBS/LC116]:[Meus serviços]],3,0)</f>
        <v>Não</v>
      </c>
      <c r="C11386" s="30" t="s">
        <v>11050</v>
      </c>
      <c r="D11386" t="s">
        <v>21238</v>
      </c>
      <c r="E11386" t="s">
        <v>11854</v>
      </c>
      <c r="F11386" s="30" t="s">
        <v>21078</v>
      </c>
      <c r="G11386">
        <v>15.45</v>
      </c>
      <c r="H11386">
        <v>13.45</v>
      </c>
      <c r="I11386">
        <v>0</v>
      </c>
      <c r="J11386">
        <v>4.22</v>
      </c>
      <c r="K11386" s="29">
        <v>0.33119999999999999</v>
      </c>
      <c r="L11386" s="13">
        <v>0.13449999999999998</v>
      </c>
      <c r="M11386" s="13">
        <v>0.1545</v>
      </c>
      <c r="N11386" s="13">
        <v>0</v>
      </c>
      <c r="O11386" s="13">
        <v>4.2199999999999994E-2</v>
      </c>
      <c r="P11386" s="11" t="str">
        <f>LEFT(Tabela2[[#This Row],[Código]],3)</f>
        <v>114</v>
      </c>
    </row>
    <row r="11387" spans="2:16" ht="15" customHeight="1" x14ac:dyDescent="0.25">
      <c r="B11387" s="36" t="str">
        <f>VLOOKUP(Tabela2[[#This Row],[Código]],Tabela4[[Código NBS/LC116]:[Meus serviços]],3,0)</f>
        <v>Não</v>
      </c>
      <c r="C11387" s="30" t="s">
        <v>11051</v>
      </c>
      <c r="D11387" t="s">
        <v>21238</v>
      </c>
      <c r="E11387" t="s">
        <v>11854</v>
      </c>
      <c r="F11387" s="30" t="s">
        <v>11052</v>
      </c>
      <c r="G11387">
        <v>15.45</v>
      </c>
      <c r="H11387">
        <v>13.45</v>
      </c>
      <c r="I11387">
        <v>0</v>
      </c>
      <c r="J11387">
        <v>2.2200000000000002</v>
      </c>
      <c r="K11387" s="29">
        <v>0.31119999999999998</v>
      </c>
      <c r="L11387" s="13">
        <v>0.13449999999999998</v>
      </c>
      <c r="M11387" s="13">
        <v>0.1545</v>
      </c>
      <c r="N11387" s="13">
        <v>0</v>
      </c>
      <c r="O11387" s="13">
        <v>2.2200000000000001E-2</v>
      </c>
      <c r="P11387" s="11" t="str">
        <f>LEFT(Tabela2[[#This Row],[Código]],3)</f>
        <v>114</v>
      </c>
    </row>
    <row r="11388" spans="2:16" ht="15" customHeight="1" x14ac:dyDescent="0.25">
      <c r="B11388" s="36" t="str">
        <f>VLOOKUP(Tabela2[[#This Row],[Código]],Tabela4[[Código NBS/LC116]:[Meus serviços]],3,0)</f>
        <v>Não</v>
      </c>
      <c r="C11388" s="30" t="s">
        <v>11053</v>
      </c>
      <c r="D11388" t="s">
        <v>21238</v>
      </c>
      <c r="E11388" t="s">
        <v>11854</v>
      </c>
      <c r="F11388" s="30" t="s">
        <v>21079</v>
      </c>
      <c r="G11388">
        <v>15.45</v>
      </c>
      <c r="H11388">
        <v>13.45</v>
      </c>
      <c r="I11388">
        <v>0</v>
      </c>
      <c r="J11388">
        <v>2.35</v>
      </c>
      <c r="K11388" s="29">
        <v>0.3125</v>
      </c>
      <c r="L11388" s="13">
        <v>0.13449999999999998</v>
      </c>
      <c r="M11388" s="13">
        <v>0.1545</v>
      </c>
      <c r="N11388" s="13">
        <v>0</v>
      </c>
      <c r="O11388" s="13">
        <v>2.35E-2</v>
      </c>
      <c r="P11388" s="11" t="str">
        <f>LEFT(Tabela2[[#This Row],[Código]],3)</f>
        <v>114</v>
      </c>
    </row>
    <row r="11389" spans="2:16" ht="15" customHeight="1" x14ac:dyDescent="0.25">
      <c r="B11389" s="36" t="str">
        <f>VLOOKUP(Tabela2[[#This Row],[Código]],Tabela4[[Código NBS/LC116]:[Meus serviços]],3,0)</f>
        <v>Não</v>
      </c>
      <c r="C11389" s="30" t="s">
        <v>11054</v>
      </c>
      <c r="D11389" t="s">
        <v>21238</v>
      </c>
      <c r="E11389" t="s">
        <v>11854</v>
      </c>
      <c r="F11389" s="30" t="s">
        <v>21080</v>
      </c>
      <c r="G11389">
        <v>15.45</v>
      </c>
      <c r="H11389">
        <v>13.45</v>
      </c>
      <c r="I11389">
        <v>0</v>
      </c>
      <c r="J11389">
        <v>2.2200000000000002</v>
      </c>
      <c r="K11389" s="29">
        <v>0.31119999999999998</v>
      </c>
      <c r="L11389" s="13">
        <v>0.13449999999999998</v>
      </c>
      <c r="M11389" s="13">
        <v>0.1545</v>
      </c>
      <c r="N11389" s="13">
        <v>0</v>
      </c>
      <c r="O11389" s="13">
        <v>2.2200000000000001E-2</v>
      </c>
      <c r="P11389" s="11" t="str">
        <f>LEFT(Tabela2[[#This Row],[Código]],3)</f>
        <v>114</v>
      </c>
    </row>
    <row r="11390" spans="2:16" ht="15" customHeight="1" x14ac:dyDescent="0.25">
      <c r="B11390" s="36" t="str">
        <f>VLOOKUP(Tabela2[[#This Row],[Código]],Tabela4[[Código NBS/LC116]:[Meus serviços]],3,0)</f>
        <v>Não</v>
      </c>
      <c r="C11390" s="30" t="s">
        <v>11830</v>
      </c>
      <c r="D11390" t="s">
        <v>21238</v>
      </c>
      <c r="E11390" t="s">
        <v>11854</v>
      </c>
      <c r="F11390" s="30" t="s">
        <v>11055</v>
      </c>
      <c r="G11390">
        <v>15.45</v>
      </c>
      <c r="H11390">
        <v>13.45</v>
      </c>
      <c r="I11390">
        <v>0</v>
      </c>
      <c r="J11390">
        <v>5</v>
      </c>
      <c r="K11390" s="29">
        <v>0.33899999999999997</v>
      </c>
      <c r="L11390" s="13">
        <v>0.13449999999999998</v>
      </c>
      <c r="M11390" s="13">
        <v>0.1545</v>
      </c>
      <c r="N11390" s="13">
        <v>0</v>
      </c>
      <c r="O11390" s="13">
        <v>0.05</v>
      </c>
      <c r="P11390" s="11" t="str">
        <f>LEFT(Tabela2[[#This Row],[Código]],3)</f>
        <v>114</v>
      </c>
    </row>
    <row r="11391" spans="2:16" ht="15" customHeight="1" x14ac:dyDescent="0.25">
      <c r="B11391" s="36" t="str">
        <f>VLOOKUP(Tabela2[[#This Row],[Código]],Tabela4[[Código NBS/LC116]:[Meus serviços]],3,0)</f>
        <v>Não</v>
      </c>
      <c r="C11391" s="30" t="s">
        <v>11056</v>
      </c>
      <c r="D11391" t="s">
        <v>21238</v>
      </c>
      <c r="E11391" t="s">
        <v>11854</v>
      </c>
      <c r="F11391" s="30" t="s">
        <v>21081</v>
      </c>
      <c r="G11391">
        <v>15.45</v>
      </c>
      <c r="H11391">
        <v>13.45</v>
      </c>
      <c r="I11391">
        <v>0</v>
      </c>
      <c r="J11391">
        <v>4.1900000000000004</v>
      </c>
      <c r="K11391" s="29">
        <v>0.33089999999999997</v>
      </c>
      <c r="L11391" s="13">
        <v>0.13449999999999998</v>
      </c>
      <c r="M11391" s="13">
        <v>0.1545</v>
      </c>
      <c r="N11391" s="13">
        <v>0</v>
      </c>
      <c r="O11391" s="13">
        <v>4.1900000000000007E-2</v>
      </c>
      <c r="P11391" s="11" t="str">
        <f>LEFT(Tabela2[[#This Row],[Código]],3)</f>
        <v>114</v>
      </c>
    </row>
    <row r="11392" spans="2:16" ht="15" customHeight="1" x14ac:dyDescent="0.25">
      <c r="B11392" s="36" t="str">
        <f>VLOOKUP(Tabela2[[#This Row],[Código]],Tabela4[[Código NBS/LC116]:[Meus serviços]],3,0)</f>
        <v>Não</v>
      </c>
      <c r="C11392" s="30" t="s">
        <v>11057</v>
      </c>
      <c r="D11392" t="s">
        <v>21238</v>
      </c>
      <c r="E11392" t="s">
        <v>11854</v>
      </c>
      <c r="F11392" s="30" t="s">
        <v>21082</v>
      </c>
      <c r="G11392">
        <v>15.45</v>
      </c>
      <c r="H11392">
        <v>13.45</v>
      </c>
      <c r="I11392">
        <v>0</v>
      </c>
      <c r="J11392">
        <v>4.1900000000000004</v>
      </c>
      <c r="K11392" s="29">
        <v>0.33089999999999997</v>
      </c>
      <c r="L11392" s="13">
        <v>0.13449999999999998</v>
      </c>
      <c r="M11392" s="13">
        <v>0.1545</v>
      </c>
      <c r="N11392" s="13">
        <v>0</v>
      </c>
      <c r="O11392" s="13">
        <v>4.1900000000000007E-2</v>
      </c>
      <c r="P11392" s="11" t="str">
        <f>LEFT(Tabela2[[#This Row],[Código]],3)</f>
        <v>114</v>
      </c>
    </row>
    <row r="11393" spans="2:16" ht="15" customHeight="1" x14ac:dyDescent="0.25">
      <c r="B11393" s="36" t="str">
        <f>VLOOKUP(Tabela2[[#This Row],[Código]],Tabela4[[Código NBS/LC116]:[Meus serviços]],3,0)</f>
        <v>Não</v>
      </c>
      <c r="C11393" s="30" t="s">
        <v>11058</v>
      </c>
      <c r="D11393" t="s">
        <v>21238</v>
      </c>
      <c r="E11393" t="s">
        <v>11854</v>
      </c>
      <c r="F11393" s="30" t="s">
        <v>21083</v>
      </c>
      <c r="G11393">
        <v>15.45</v>
      </c>
      <c r="H11393">
        <v>13.45</v>
      </c>
      <c r="I11393">
        <v>0</v>
      </c>
      <c r="J11393">
        <v>4.2300000000000004</v>
      </c>
      <c r="K11393" s="29">
        <v>0.33129999999999998</v>
      </c>
      <c r="L11393" s="13">
        <v>0.13449999999999998</v>
      </c>
      <c r="M11393" s="13">
        <v>0.1545</v>
      </c>
      <c r="N11393" s="13">
        <v>0</v>
      </c>
      <c r="O11393" s="13">
        <v>4.2300000000000004E-2</v>
      </c>
      <c r="P11393" s="11" t="str">
        <f>LEFT(Tabela2[[#This Row],[Código]],3)</f>
        <v>114</v>
      </c>
    </row>
    <row r="11394" spans="2:16" ht="15" customHeight="1" x14ac:dyDescent="0.25">
      <c r="B11394" s="36" t="str">
        <f>VLOOKUP(Tabela2[[#This Row],[Código]],Tabela4[[Código NBS/LC116]:[Meus serviços]],3,0)</f>
        <v>Não</v>
      </c>
      <c r="C11394" s="30" t="s">
        <v>11059</v>
      </c>
      <c r="D11394" t="s">
        <v>21238</v>
      </c>
      <c r="E11394" t="s">
        <v>11854</v>
      </c>
      <c r="F11394" s="30" t="s">
        <v>21084</v>
      </c>
      <c r="G11394">
        <v>15.45</v>
      </c>
      <c r="H11394">
        <v>13.45</v>
      </c>
      <c r="I11394">
        <v>0</v>
      </c>
      <c r="J11394">
        <v>4.1900000000000004</v>
      </c>
      <c r="K11394" s="29">
        <v>0.33089999999999997</v>
      </c>
      <c r="L11394" s="13">
        <v>0.13449999999999998</v>
      </c>
      <c r="M11394" s="13">
        <v>0.1545</v>
      </c>
      <c r="N11394" s="13">
        <v>0</v>
      </c>
      <c r="O11394" s="13">
        <v>4.1900000000000007E-2</v>
      </c>
      <c r="P11394" s="11" t="str">
        <f>LEFT(Tabela2[[#This Row],[Código]],3)</f>
        <v>114</v>
      </c>
    </row>
    <row r="11395" spans="2:16" ht="15" customHeight="1" x14ac:dyDescent="0.25">
      <c r="B11395" s="36" t="str">
        <f>VLOOKUP(Tabela2[[#This Row],[Código]],Tabela4[[Código NBS/LC116]:[Meus serviços]],3,0)</f>
        <v>Não</v>
      </c>
      <c r="C11395" s="30" t="s">
        <v>11060</v>
      </c>
      <c r="D11395" t="s">
        <v>21238</v>
      </c>
      <c r="E11395" t="s">
        <v>11854</v>
      </c>
      <c r="F11395" s="30" t="s">
        <v>21085</v>
      </c>
      <c r="G11395">
        <v>15.45</v>
      </c>
      <c r="H11395">
        <v>13.45</v>
      </c>
      <c r="I11395">
        <v>0</v>
      </c>
      <c r="J11395">
        <v>4.1900000000000004</v>
      </c>
      <c r="K11395" s="29">
        <v>0.33089999999999997</v>
      </c>
      <c r="L11395" s="13">
        <v>0.13449999999999998</v>
      </c>
      <c r="M11395" s="13">
        <v>0.1545</v>
      </c>
      <c r="N11395" s="13">
        <v>0</v>
      </c>
      <c r="O11395" s="13">
        <v>4.1900000000000007E-2</v>
      </c>
      <c r="P11395" s="11" t="str">
        <f>LEFT(Tabela2[[#This Row],[Código]],3)</f>
        <v>114</v>
      </c>
    </row>
    <row r="11396" spans="2:16" ht="15" customHeight="1" x14ac:dyDescent="0.25">
      <c r="B11396" s="36" t="str">
        <f>VLOOKUP(Tabela2[[#This Row],[Código]],Tabela4[[Código NBS/LC116]:[Meus serviços]],3,0)</f>
        <v>Não</v>
      </c>
      <c r="C11396" s="30" t="s">
        <v>11061</v>
      </c>
      <c r="D11396" t="s">
        <v>21238</v>
      </c>
      <c r="E11396" t="s">
        <v>11854</v>
      </c>
      <c r="F11396" s="30" t="s">
        <v>21086</v>
      </c>
      <c r="G11396">
        <v>15.45</v>
      </c>
      <c r="H11396">
        <v>13.45</v>
      </c>
      <c r="I11396">
        <v>0</v>
      </c>
      <c r="J11396">
        <v>4.1900000000000004</v>
      </c>
      <c r="K11396" s="29">
        <v>0.33089999999999997</v>
      </c>
      <c r="L11396" s="13">
        <v>0.13449999999999998</v>
      </c>
      <c r="M11396" s="13">
        <v>0.1545</v>
      </c>
      <c r="N11396" s="13">
        <v>0</v>
      </c>
      <c r="O11396" s="13">
        <v>4.1900000000000007E-2</v>
      </c>
      <c r="P11396" s="11" t="str">
        <f>LEFT(Tabela2[[#This Row],[Código]],3)</f>
        <v>114</v>
      </c>
    </row>
    <row r="11397" spans="2:16" ht="15" customHeight="1" x14ac:dyDescent="0.25">
      <c r="B11397" s="36" t="str">
        <f>VLOOKUP(Tabela2[[#This Row],[Código]],Tabela4[[Código NBS/LC116]:[Meus serviços]],3,0)</f>
        <v>Não</v>
      </c>
      <c r="C11397" s="30" t="s">
        <v>11062</v>
      </c>
      <c r="D11397" t="s">
        <v>21238</v>
      </c>
      <c r="E11397" t="s">
        <v>11854</v>
      </c>
      <c r="F11397" s="30" t="s">
        <v>21087</v>
      </c>
      <c r="G11397">
        <v>15.45</v>
      </c>
      <c r="H11397">
        <v>13.45</v>
      </c>
      <c r="I11397">
        <v>0</v>
      </c>
      <c r="J11397">
        <v>4.1900000000000004</v>
      </c>
      <c r="K11397" s="29">
        <v>0.33089999999999997</v>
      </c>
      <c r="L11397" s="13">
        <v>0.13449999999999998</v>
      </c>
      <c r="M11397" s="13">
        <v>0.1545</v>
      </c>
      <c r="N11397" s="13">
        <v>0</v>
      </c>
      <c r="O11397" s="13">
        <v>4.1900000000000007E-2</v>
      </c>
      <c r="P11397" s="11" t="str">
        <f>LEFT(Tabela2[[#This Row],[Código]],3)</f>
        <v>114</v>
      </c>
    </row>
    <row r="11398" spans="2:16" ht="15" customHeight="1" x14ac:dyDescent="0.25">
      <c r="B11398" s="36" t="str">
        <f>VLOOKUP(Tabela2[[#This Row],[Código]],Tabela4[[Código NBS/LC116]:[Meus serviços]],3,0)</f>
        <v>Não</v>
      </c>
      <c r="C11398" s="30" t="s">
        <v>11063</v>
      </c>
      <c r="D11398" t="s">
        <v>21238</v>
      </c>
      <c r="E11398" t="s">
        <v>11854</v>
      </c>
      <c r="F11398" s="30" t="s">
        <v>21088</v>
      </c>
      <c r="G11398">
        <v>15.45</v>
      </c>
      <c r="H11398">
        <v>13.45</v>
      </c>
      <c r="I11398">
        <v>0</v>
      </c>
      <c r="J11398">
        <v>4.22</v>
      </c>
      <c r="K11398" s="29">
        <v>0.33119999999999999</v>
      </c>
      <c r="L11398" s="13">
        <v>0.13449999999999998</v>
      </c>
      <c r="M11398" s="13">
        <v>0.1545</v>
      </c>
      <c r="N11398" s="13">
        <v>0</v>
      </c>
      <c r="O11398" s="13">
        <v>4.2199999999999994E-2</v>
      </c>
      <c r="P11398" s="11" t="str">
        <f>LEFT(Tabela2[[#This Row],[Código]],3)</f>
        <v>114</v>
      </c>
    </row>
    <row r="11399" spans="2:16" ht="15" customHeight="1" x14ac:dyDescent="0.25">
      <c r="B11399" s="36" t="str">
        <f>VLOOKUP(Tabela2[[#This Row],[Código]],Tabela4[[Código NBS/LC116]:[Meus serviços]],3,0)</f>
        <v>Não</v>
      </c>
      <c r="C11399" s="30" t="s">
        <v>11064</v>
      </c>
      <c r="D11399" t="s">
        <v>21238</v>
      </c>
      <c r="E11399" t="s">
        <v>11854</v>
      </c>
      <c r="F11399" s="30" t="s">
        <v>21089</v>
      </c>
      <c r="G11399">
        <v>15.45</v>
      </c>
      <c r="H11399">
        <v>13.45</v>
      </c>
      <c r="I11399">
        <v>0</v>
      </c>
      <c r="J11399">
        <v>4.22</v>
      </c>
      <c r="K11399" s="29">
        <v>0.33119999999999999</v>
      </c>
      <c r="L11399" s="13">
        <v>0.13449999999999998</v>
      </c>
      <c r="M11399" s="13">
        <v>0.1545</v>
      </c>
      <c r="N11399" s="13">
        <v>0</v>
      </c>
      <c r="O11399" s="13">
        <v>4.2199999999999994E-2</v>
      </c>
      <c r="P11399" s="11" t="str">
        <f>LEFT(Tabela2[[#This Row],[Código]],3)</f>
        <v>114</v>
      </c>
    </row>
    <row r="11400" spans="2:16" ht="15" customHeight="1" x14ac:dyDescent="0.25">
      <c r="B11400" s="36" t="str">
        <f>VLOOKUP(Tabela2[[#This Row],[Código]],Tabela4[[Código NBS/LC116]:[Meus serviços]],3,0)</f>
        <v>Não</v>
      </c>
      <c r="C11400" s="30" t="s">
        <v>11065</v>
      </c>
      <c r="D11400" t="s">
        <v>21238</v>
      </c>
      <c r="E11400" t="s">
        <v>11854</v>
      </c>
      <c r="F11400" s="30" t="s">
        <v>21090</v>
      </c>
      <c r="G11400">
        <v>15.45</v>
      </c>
      <c r="H11400">
        <v>13.45</v>
      </c>
      <c r="I11400">
        <v>0</v>
      </c>
      <c r="J11400">
        <v>4.1900000000000004</v>
      </c>
      <c r="K11400" s="29">
        <v>0.33089999999999997</v>
      </c>
      <c r="L11400" s="13">
        <v>0.13449999999999998</v>
      </c>
      <c r="M11400" s="13">
        <v>0.1545</v>
      </c>
      <c r="N11400" s="13">
        <v>0</v>
      </c>
      <c r="O11400" s="13">
        <v>4.1900000000000007E-2</v>
      </c>
      <c r="P11400" s="11" t="str">
        <f>LEFT(Tabela2[[#This Row],[Código]],3)</f>
        <v>114</v>
      </c>
    </row>
    <row r="11401" spans="2:16" ht="15" customHeight="1" x14ac:dyDescent="0.25">
      <c r="B11401" s="36" t="str">
        <f>VLOOKUP(Tabela2[[#This Row],[Código]],Tabela4[[Código NBS/LC116]:[Meus serviços]],3,0)</f>
        <v>Não</v>
      </c>
      <c r="C11401" s="30" t="s">
        <v>11066</v>
      </c>
      <c r="D11401" t="s">
        <v>21238</v>
      </c>
      <c r="E11401" t="s">
        <v>11854</v>
      </c>
      <c r="F11401" s="30" t="s">
        <v>21091</v>
      </c>
      <c r="G11401">
        <v>15.45</v>
      </c>
      <c r="H11401">
        <v>13.45</v>
      </c>
      <c r="I11401">
        <v>0</v>
      </c>
      <c r="J11401">
        <v>4.09</v>
      </c>
      <c r="K11401" s="29">
        <v>0.32989999999999997</v>
      </c>
      <c r="L11401" s="13">
        <v>0.13449999999999998</v>
      </c>
      <c r="M11401" s="13">
        <v>0.1545</v>
      </c>
      <c r="N11401" s="13">
        <v>0</v>
      </c>
      <c r="O11401" s="13">
        <v>4.0899999999999999E-2</v>
      </c>
      <c r="P11401" s="11" t="str">
        <f>LEFT(Tabela2[[#This Row],[Código]],3)</f>
        <v>114</v>
      </c>
    </row>
    <row r="11402" spans="2:16" ht="15" customHeight="1" x14ac:dyDescent="0.25">
      <c r="B11402" s="36" t="str">
        <f>VLOOKUP(Tabela2[[#This Row],[Código]],Tabela4[[Código NBS/LC116]:[Meus serviços]],3,0)</f>
        <v>Não</v>
      </c>
      <c r="C11402" s="30" t="s">
        <v>11067</v>
      </c>
      <c r="D11402" t="s">
        <v>21238</v>
      </c>
      <c r="E11402" t="s">
        <v>11854</v>
      </c>
      <c r="F11402" s="30" t="s">
        <v>21092</v>
      </c>
      <c r="G11402">
        <v>15.45</v>
      </c>
      <c r="H11402">
        <v>13.45</v>
      </c>
      <c r="I11402">
        <v>0</v>
      </c>
      <c r="J11402">
        <v>4.09</v>
      </c>
      <c r="K11402" s="29">
        <v>0.32989999999999997</v>
      </c>
      <c r="L11402" s="13">
        <v>0.13449999999999998</v>
      </c>
      <c r="M11402" s="13">
        <v>0.1545</v>
      </c>
      <c r="N11402" s="13">
        <v>0</v>
      </c>
      <c r="O11402" s="13">
        <v>4.0899999999999999E-2</v>
      </c>
      <c r="P11402" s="11" t="str">
        <f>LEFT(Tabela2[[#This Row],[Código]],3)</f>
        <v>114</v>
      </c>
    </row>
    <row r="11403" spans="2:16" ht="15" customHeight="1" x14ac:dyDescent="0.25">
      <c r="B11403" s="36" t="str">
        <f>VLOOKUP(Tabela2[[#This Row],[Código]],Tabela4[[Código NBS/LC116]:[Meus serviços]],3,0)</f>
        <v>Não</v>
      </c>
      <c r="C11403" s="30" t="s">
        <v>11068</v>
      </c>
      <c r="D11403" t="s">
        <v>21238</v>
      </c>
      <c r="E11403" t="s">
        <v>11854</v>
      </c>
      <c r="F11403" s="30" t="s">
        <v>21093</v>
      </c>
      <c r="G11403">
        <v>15.45</v>
      </c>
      <c r="H11403">
        <v>13.45</v>
      </c>
      <c r="I11403">
        <v>0</v>
      </c>
      <c r="J11403">
        <v>4.09</v>
      </c>
      <c r="K11403" s="29">
        <v>0.32989999999999997</v>
      </c>
      <c r="L11403" s="13">
        <v>0.13449999999999998</v>
      </c>
      <c r="M11403" s="13">
        <v>0.1545</v>
      </c>
      <c r="N11403" s="13">
        <v>0</v>
      </c>
      <c r="O11403" s="13">
        <v>4.0899999999999999E-2</v>
      </c>
      <c r="P11403" s="11" t="str">
        <f>LEFT(Tabela2[[#This Row],[Código]],3)</f>
        <v>114</v>
      </c>
    </row>
    <row r="11404" spans="2:16" ht="15" customHeight="1" x14ac:dyDescent="0.25">
      <c r="B11404" s="36" t="str">
        <f>VLOOKUP(Tabela2[[#This Row],[Código]],Tabela4[[Código NBS/LC116]:[Meus serviços]],3,0)</f>
        <v>Não</v>
      </c>
      <c r="C11404" s="30" t="s">
        <v>11069</v>
      </c>
      <c r="D11404" t="s">
        <v>21238</v>
      </c>
      <c r="E11404" t="s">
        <v>11854</v>
      </c>
      <c r="F11404" s="30" t="s">
        <v>21094</v>
      </c>
      <c r="G11404">
        <v>15.45</v>
      </c>
      <c r="H11404">
        <v>13.45</v>
      </c>
      <c r="I11404">
        <v>0</v>
      </c>
      <c r="J11404">
        <v>4.29</v>
      </c>
      <c r="K11404" s="29">
        <v>0.33189999999999997</v>
      </c>
      <c r="L11404" s="13">
        <v>0.13449999999999998</v>
      </c>
      <c r="M11404" s="13">
        <v>0.1545</v>
      </c>
      <c r="N11404" s="13">
        <v>0</v>
      </c>
      <c r="O11404" s="13">
        <v>4.2900000000000001E-2</v>
      </c>
      <c r="P11404" s="11" t="str">
        <f>LEFT(Tabela2[[#This Row],[Código]],3)</f>
        <v>114</v>
      </c>
    </row>
    <row r="11405" spans="2:16" ht="15" customHeight="1" x14ac:dyDescent="0.25">
      <c r="B11405" s="36" t="str">
        <f>VLOOKUP(Tabela2[[#This Row],[Código]],Tabela4[[Código NBS/LC116]:[Meus serviços]],3,0)</f>
        <v>Não</v>
      </c>
      <c r="C11405" s="30" t="s">
        <v>11070</v>
      </c>
      <c r="D11405" t="s">
        <v>21238</v>
      </c>
      <c r="E11405" t="s">
        <v>11854</v>
      </c>
      <c r="F11405" s="30" t="s">
        <v>21095</v>
      </c>
      <c r="G11405">
        <v>15.45</v>
      </c>
      <c r="H11405">
        <v>13.45</v>
      </c>
      <c r="I11405">
        <v>0</v>
      </c>
      <c r="J11405">
        <v>2</v>
      </c>
      <c r="K11405" s="29">
        <v>0.309</v>
      </c>
      <c r="L11405" s="13">
        <v>0.13449999999999998</v>
      </c>
      <c r="M11405" s="13">
        <v>0.1545</v>
      </c>
      <c r="N11405" s="13">
        <v>0</v>
      </c>
      <c r="O11405" s="13">
        <v>0.02</v>
      </c>
      <c r="P11405" s="11" t="str">
        <f>LEFT(Tabela2[[#This Row],[Código]],3)</f>
        <v>114</v>
      </c>
    </row>
    <row r="11406" spans="2:16" ht="15" customHeight="1" x14ac:dyDescent="0.25">
      <c r="B11406" s="36" t="str">
        <f>VLOOKUP(Tabela2[[#This Row],[Código]],Tabela4[[Código NBS/LC116]:[Meus serviços]],3,0)</f>
        <v>Não</v>
      </c>
      <c r="C11406" s="30" t="s">
        <v>11071</v>
      </c>
      <c r="D11406" t="s">
        <v>21238</v>
      </c>
      <c r="E11406" t="s">
        <v>11854</v>
      </c>
      <c r="F11406" s="30" t="s">
        <v>21096</v>
      </c>
      <c r="G11406">
        <v>15.45</v>
      </c>
      <c r="H11406">
        <v>13.45</v>
      </c>
      <c r="I11406">
        <v>0</v>
      </c>
      <c r="J11406">
        <v>3.91</v>
      </c>
      <c r="K11406" s="29">
        <v>0.3281</v>
      </c>
      <c r="L11406" s="13">
        <v>0.13449999999999998</v>
      </c>
      <c r="M11406" s="13">
        <v>0.1545</v>
      </c>
      <c r="N11406" s="13">
        <v>0</v>
      </c>
      <c r="O11406" s="13">
        <v>3.9100000000000003E-2</v>
      </c>
      <c r="P11406" s="11" t="str">
        <f>LEFT(Tabela2[[#This Row],[Código]],3)</f>
        <v>115</v>
      </c>
    </row>
    <row r="11407" spans="2:16" ht="15" customHeight="1" x14ac:dyDescent="0.25">
      <c r="B11407" s="36" t="str">
        <f>VLOOKUP(Tabela2[[#This Row],[Código]],Tabela4[[Código NBS/LC116]:[Meus serviços]],3,0)</f>
        <v>Não</v>
      </c>
      <c r="C11407" s="30" t="s">
        <v>11072</v>
      </c>
      <c r="D11407" t="s">
        <v>21238</v>
      </c>
      <c r="E11407" t="s">
        <v>11854</v>
      </c>
      <c r="F11407" s="30" t="s">
        <v>21097</v>
      </c>
      <c r="G11407">
        <v>15.45</v>
      </c>
      <c r="H11407">
        <v>13.45</v>
      </c>
      <c r="I11407">
        <v>0</v>
      </c>
      <c r="J11407">
        <v>3.91</v>
      </c>
      <c r="K11407" s="29">
        <v>0.3281</v>
      </c>
      <c r="L11407" s="13">
        <v>0.13449999999999998</v>
      </c>
      <c r="M11407" s="13">
        <v>0.1545</v>
      </c>
      <c r="N11407" s="13">
        <v>0</v>
      </c>
      <c r="O11407" s="13">
        <v>3.9100000000000003E-2</v>
      </c>
      <c r="P11407" s="11" t="str">
        <f>LEFT(Tabela2[[#This Row],[Código]],3)</f>
        <v>115</v>
      </c>
    </row>
    <row r="11408" spans="2:16" ht="15" customHeight="1" x14ac:dyDescent="0.25">
      <c r="B11408" s="36" t="str">
        <f>VLOOKUP(Tabela2[[#This Row],[Código]],Tabela4[[Código NBS/LC116]:[Meus serviços]],3,0)</f>
        <v>Não</v>
      </c>
      <c r="C11408" s="30" t="s">
        <v>11073</v>
      </c>
      <c r="D11408" t="s">
        <v>21238</v>
      </c>
      <c r="E11408" t="s">
        <v>11854</v>
      </c>
      <c r="F11408" s="30" t="s">
        <v>21098</v>
      </c>
      <c r="G11408">
        <v>15.45</v>
      </c>
      <c r="H11408">
        <v>13.45</v>
      </c>
      <c r="I11408">
        <v>0</v>
      </c>
      <c r="J11408">
        <v>2.7</v>
      </c>
      <c r="K11408" s="29">
        <v>0.316</v>
      </c>
      <c r="L11408" s="13">
        <v>0.13449999999999998</v>
      </c>
      <c r="M11408" s="13">
        <v>0.1545</v>
      </c>
      <c r="N11408" s="13">
        <v>0</v>
      </c>
      <c r="O11408" s="13">
        <v>2.7000000000000003E-2</v>
      </c>
      <c r="P11408" s="11" t="str">
        <f>LEFT(Tabela2[[#This Row],[Código]],3)</f>
        <v>115</v>
      </c>
    </row>
    <row r="11409" spans="2:16" ht="15" customHeight="1" x14ac:dyDescent="0.25">
      <c r="B11409" s="36" t="str">
        <f>VLOOKUP(Tabela2[[#This Row],[Código]],Tabela4[[Código NBS/LC116]:[Meus serviços]],3,0)</f>
        <v>Não</v>
      </c>
      <c r="C11409" s="30" t="s">
        <v>11074</v>
      </c>
      <c r="D11409" t="s">
        <v>21238</v>
      </c>
      <c r="E11409" t="s">
        <v>11854</v>
      </c>
      <c r="F11409" s="30" t="s">
        <v>21099</v>
      </c>
      <c r="G11409">
        <v>15.45</v>
      </c>
      <c r="H11409">
        <v>13.45</v>
      </c>
      <c r="I11409">
        <v>0</v>
      </c>
      <c r="J11409">
        <v>3.9</v>
      </c>
      <c r="K11409" s="29">
        <v>0.32799999999999996</v>
      </c>
      <c r="L11409" s="13">
        <v>0.13449999999999998</v>
      </c>
      <c r="M11409" s="13">
        <v>0.1545</v>
      </c>
      <c r="N11409" s="13">
        <v>0</v>
      </c>
      <c r="O11409" s="13">
        <v>3.9E-2</v>
      </c>
      <c r="P11409" s="11" t="str">
        <f>LEFT(Tabela2[[#This Row],[Código]],3)</f>
        <v>115</v>
      </c>
    </row>
    <row r="11410" spans="2:16" ht="15" customHeight="1" x14ac:dyDescent="0.25">
      <c r="B11410" s="36" t="str">
        <f>VLOOKUP(Tabela2[[#This Row],[Código]],Tabela4[[Código NBS/LC116]:[Meus serviços]],3,0)</f>
        <v>Não</v>
      </c>
      <c r="C11410" s="30" t="s">
        <v>11075</v>
      </c>
      <c r="D11410" t="s">
        <v>21238</v>
      </c>
      <c r="E11410" t="s">
        <v>11854</v>
      </c>
      <c r="F11410" s="30" t="s">
        <v>21100</v>
      </c>
      <c r="G11410">
        <v>15.45</v>
      </c>
      <c r="H11410">
        <v>13.45</v>
      </c>
      <c r="I11410">
        <v>0</v>
      </c>
      <c r="J11410">
        <v>3.9</v>
      </c>
      <c r="K11410" s="29">
        <v>0.32799999999999996</v>
      </c>
      <c r="L11410" s="13">
        <v>0.13449999999999998</v>
      </c>
      <c r="M11410" s="13">
        <v>0.1545</v>
      </c>
      <c r="N11410" s="13">
        <v>0</v>
      </c>
      <c r="O11410" s="13">
        <v>3.9E-2</v>
      </c>
      <c r="P11410" s="11" t="str">
        <f>LEFT(Tabela2[[#This Row],[Código]],3)</f>
        <v>115</v>
      </c>
    </row>
    <row r="11411" spans="2:16" ht="15" customHeight="1" x14ac:dyDescent="0.25">
      <c r="B11411" s="36" t="str">
        <f>VLOOKUP(Tabela2[[#This Row],[Código]],Tabela4[[Código NBS/LC116]:[Meus serviços]],3,0)</f>
        <v>Não</v>
      </c>
      <c r="C11411" s="30" t="s">
        <v>11076</v>
      </c>
      <c r="D11411" t="s">
        <v>21238</v>
      </c>
      <c r="E11411" t="s">
        <v>11854</v>
      </c>
      <c r="F11411" s="30" t="s">
        <v>21101</v>
      </c>
      <c r="G11411">
        <v>15.45</v>
      </c>
      <c r="H11411">
        <v>13.45</v>
      </c>
      <c r="I11411">
        <v>0</v>
      </c>
      <c r="J11411">
        <v>3.91</v>
      </c>
      <c r="K11411" s="29">
        <v>0.3281</v>
      </c>
      <c r="L11411" s="13">
        <v>0.13449999999999998</v>
      </c>
      <c r="M11411" s="13">
        <v>0.1545</v>
      </c>
      <c r="N11411" s="13">
        <v>0</v>
      </c>
      <c r="O11411" s="13">
        <v>3.9100000000000003E-2</v>
      </c>
      <c r="P11411" s="11" t="str">
        <f>LEFT(Tabela2[[#This Row],[Código]],3)</f>
        <v>115</v>
      </c>
    </row>
    <row r="11412" spans="2:16" ht="15" customHeight="1" x14ac:dyDescent="0.25">
      <c r="B11412" s="36" t="str">
        <f>VLOOKUP(Tabela2[[#This Row],[Código]],Tabela4[[Código NBS/LC116]:[Meus serviços]],3,0)</f>
        <v>Não</v>
      </c>
      <c r="C11412" s="30" t="s">
        <v>11077</v>
      </c>
      <c r="D11412" t="s">
        <v>21238</v>
      </c>
      <c r="E11412" t="s">
        <v>11854</v>
      </c>
      <c r="F11412" s="30" t="s">
        <v>21102</v>
      </c>
      <c r="G11412">
        <v>15.45</v>
      </c>
      <c r="H11412">
        <v>13.45</v>
      </c>
      <c r="I11412">
        <v>0</v>
      </c>
      <c r="J11412">
        <v>3.9</v>
      </c>
      <c r="K11412" s="29">
        <v>0.32799999999999996</v>
      </c>
      <c r="L11412" s="13">
        <v>0.13449999999999998</v>
      </c>
      <c r="M11412" s="13">
        <v>0.1545</v>
      </c>
      <c r="N11412" s="13">
        <v>0</v>
      </c>
      <c r="O11412" s="13">
        <v>3.9E-2</v>
      </c>
      <c r="P11412" s="11" t="str">
        <f>LEFT(Tabela2[[#This Row],[Código]],3)</f>
        <v>115</v>
      </c>
    </row>
    <row r="11413" spans="2:16" ht="15" customHeight="1" x14ac:dyDescent="0.25">
      <c r="B11413" s="36" t="str">
        <f>VLOOKUP(Tabela2[[#This Row],[Código]],Tabela4[[Código NBS/LC116]:[Meus serviços]],3,0)</f>
        <v>Não</v>
      </c>
      <c r="C11413" s="30" t="s">
        <v>11078</v>
      </c>
      <c r="D11413" t="s">
        <v>21238</v>
      </c>
      <c r="E11413" t="s">
        <v>11854</v>
      </c>
      <c r="F11413" s="30" t="s">
        <v>21103</v>
      </c>
      <c r="G11413">
        <v>15.45</v>
      </c>
      <c r="H11413">
        <v>13.45</v>
      </c>
      <c r="I11413">
        <v>0</v>
      </c>
      <c r="J11413">
        <v>3.9</v>
      </c>
      <c r="K11413" s="29">
        <v>0.32799999999999996</v>
      </c>
      <c r="L11413" s="13">
        <v>0.13449999999999998</v>
      </c>
      <c r="M11413" s="13">
        <v>0.1545</v>
      </c>
      <c r="N11413" s="13">
        <v>0</v>
      </c>
      <c r="O11413" s="13">
        <v>3.9E-2</v>
      </c>
      <c r="P11413" s="11" t="str">
        <f>LEFT(Tabela2[[#This Row],[Código]],3)</f>
        <v>115</v>
      </c>
    </row>
    <row r="11414" spans="2:16" ht="15" customHeight="1" x14ac:dyDescent="0.25">
      <c r="B11414" s="36" t="str">
        <f>VLOOKUP(Tabela2[[#This Row],[Código]],Tabela4[[Código NBS/LC116]:[Meus serviços]],3,0)</f>
        <v>Não</v>
      </c>
      <c r="C11414" s="30" t="s">
        <v>11079</v>
      </c>
      <c r="D11414" t="s">
        <v>21238</v>
      </c>
      <c r="E11414" t="s">
        <v>11854</v>
      </c>
      <c r="F11414" s="30" t="s">
        <v>21104</v>
      </c>
      <c r="G11414">
        <v>15.45</v>
      </c>
      <c r="H11414">
        <v>13.45</v>
      </c>
      <c r="I11414">
        <v>0</v>
      </c>
      <c r="J11414">
        <v>3.3</v>
      </c>
      <c r="K11414" s="29">
        <v>0.32199999999999995</v>
      </c>
      <c r="L11414" s="13">
        <v>0.13449999999999998</v>
      </c>
      <c r="M11414" s="13">
        <v>0.1545</v>
      </c>
      <c r="N11414" s="13">
        <v>0</v>
      </c>
      <c r="O11414" s="13">
        <v>3.3000000000000002E-2</v>
      </c>
      <c r="P11414" s="11" t="str">
        <f>LEFT(Tabela2[[#This Row],[Código]],3)</f>
        <v>115</v>
      </c>
    </row>
    <row r="11415" spans="2:16" ht="15" customHeight="1" x14ac:dyDescent="0.25">
      <c r="B11415" s="36" t="str">
        <f>VLOOKUP(Tabela2[[#This Row],[Código]],Tabela4[[Código NBS/LC116]:[Meus serviços]],3,0)</f>
        <v>Não</v>
      </c>
      <c r="C11415" s="30" t="s">
        <v>11080</v>
      </c>
      <c r="D11415" t="s">
        <v>21238</v>
      </c>
      <c r="E11415" t="s">
        <v>11854</v>
      </c>
      <c r="F11415" s="30" t="s">
        <v>21105</v>
      </c>
      <c r="G11415">
        <v>15.45</v>
      </c>
      <c r="H11415">
        <v>13.45</v>
      </c>
      <c r="I11415">
        <v>0</v>
      </c>
      <c r="J11415">
        <v>3.9</v>
      </c>
      <c r="K11415" s="29">
        <v>0.32799999999999996</v>
      </c>
      <c r="L11415" s="13">
        <v>0.13449999999999998</v>
      </c>
      <c r="M11415" s="13">
        <v>0.1545</v>
      </c>
      <c r="N11415" s="13">
        <v>0</v>
      </c>
      <c r="O11415" s="13">
        <v>3.9E-2</v>
      </c>
      <c r="P11415" s="11" t="str">
        <f>LEFT(Tabela2[[#This Row],[Código]],3)</f>
        <v>115</v>
      </c>
    </row>
    <row r="11416" spans="2:16" ht="15" customHeight="1" x14ac:dyDescent="0.25">
      <c r="B11416" s="36" t="str">
        <f>VLOOKUP(Tabela2[[#This Row],[Código]],Tabela4[[Código NBS/LC116]:[Meus serviços]],3,0)</f>
        <v>Não</v>
      </c>
      <c r="C11416" s="30" t="s">
        <v>11081</v>
      </c>
      <c r="D11416" t="s">
        <v>21238</v>
      </c>
      <c r="E11416" t="s">
        <v>11854</v>
      </c>
      <c r="F11416" s="30" t="s">
        <v>11082</v>
      </c>
      <c r="G11416">
        <v>15.45</v>
      </c>
      <c r="H11416">
        <v>13.45</v>
      </c>
      <c r="I11416">
        <v>0</v>
      </c>
      <c r="J11416">
        <v>3.9</v>
      </c>
      <c r="K11416" s="29">
        <v>0.32799999999999996</v>
      </c>
      <c r="L11416" s="13">
        <v>0.13449999999999998</v>
      </c>
      <c r="M11416" s="13">
        <v>0.1545</v>
      </c>
      <c r="N11416" s="13">
        <v>0</v>
      </c>
      <c r="O11416" s="13">
        <v>3.9E-2</v>
      </c>
      <c r="P11416" s="11" t="str">
        <f>LEFT(Tabela2[[#This Row],[Código]],3)</f>
        <v>115</v>
      </c>
    </row>
    <row r="11417" spans="2:16" ht="15" customHeight="1" x14ac:dyDescent="0.25">
      <c r="B11417" s="36" t="str">
        <f>VLOOKUP(Tabela2[[#This Row],[Código]],Tabela4[[Código NBS/LC116]:[Meus serviços]],3,0)</f>
        <v>Não</v>
      </c>
      <c r="C11417" s="30" t="s">
        <v>11083</v>
      </c>
      <c r="D11417" t="s">
        <v>21238</v>
      </c>
      <c r="E11417" t="s">
        <v>11854</v>
      </c>
      <c r="F11417" s="30" t="s">
        <v>11084</v>
      </c>
      <c r="G11417">
        <v>15.45</v>
      </c>
      <c r="H11417">
        <v>13.45</v>
      </c>
      <c r="I11417">
        <v>0</v>
      </c>
      <c r="J11417">
        <v>3.9</v>
      </c>
      <c r="K11417" s="29">
        <v>0.32799999999999996</v>
      </c>
      <c r="L11417" s="13">
        <v>0.13449999999999998</v>
      </c>
      <c r="M11417" s="13">
        <v>0.1545</v>
      </c>
      <c r="N11417" s="13">
        <v>0</v>
      </c>
      <c r="O11417" s="13">
        <v>3.9E-2</v>
      </c>
      <c r="P11417" s="11" t="str">
        <f>LEFT(Tabela2[[#This Row],[Código]],3)</f>
        <v>115</v>
      </c>
    </row>
    <row r="11418" spans="2:16" ht="15" customHeight="1" x14ac:dyDescent="0.25">
      <c r="B11418" s="36" t="str">
        <f>VLOOKUP(Tabela2[[#This Row],[Código]],Tabela4[[Código NBS/LC116]:[Meus serviços]],3,0)</f>
        <v>Não</v>
      </c>
      <c r="C11418" s="30" t="s">
        <v>11085</v>
      </c>
      <c r="D11418" t="s">
        <v>21238</v>
      </c>
      <c r="E11418" t="s">
        <v>11854</v>
      </c>
      <c r="F11418" s="30" t="s">
        <v>21106</v>
      </c>
      <c r="G11418">
        <v>15.45</v>
      </c>
      <c r="H11418">
        <v>13.45</v>
      </c>
      <c r="I11418">
        <v>0</v>
      </c>
      <c r="J11418">
        <v>3.9</v>
      </c>
      <c r="K11418" s="29">
        <v>0.32799999999999996</v>
      </c>
      <c r="L11418" s="13">
        <v>0.13449999999999998</v>
      </c>
      <c r="M11418" s="13">
        <v>0.1545</v>
      </c>
      <c r="N11418" s="13">
        <v>0</v>
      </c>
      <c r="O11418" s="13">
        <v>3.9E-2</v>
      </c>
      <c r="P11418" s="11" t="str">
        <f>LEFT(Tabela2[[#This Row],[Código]],3)</f>
        <v>115</v>
      </c>
    </row>
    <row r="11419" spans="2:16" ht="15" customHeight="1" x14ac:dyDescent="0.25">
      <c r="B11419" s="36" t="str">
        <f>VLOOKUP(Tabela2[[#This Row],[Código]],Tabela4[[Código NBS/LC116]:[Meus serviços]],3,0)</f>
        <v>Não</v>
      </c>
      <c r="C11419" s="30" t="s">
        <v>11086</v>
      </c>
      <c r="D11419" t="s">
        <v>21238</v>
      </c>
      <c r="E11419" t="s">
        <v>11854</v>
      </c>
      <c r="F11419" s="30" t="s">
        <v>21107</v>
      </c>
      <c r="G11419">
        <v>15.45</v>
      </c>
      <c r="H11419">
        <v>13.45</v>
      </c>
      <c r="I11419">
        <v>0</v>
      </c>
      <c r="J11419">
        <v>3.9</v>
      </c>
      <c r="K11419" s="29">
        <v>0.32799999999999996</v>
      </c>
      <c r="L11419" s="13">
        <v>0.13449999999999998</v>
      </c>
      <c r="M11419" s="13">
        <v>0.1545</v>
      </c>
      <c r="N11419" s="13">
        <v>0</v>
      </c>
      <c r="O11419" s="13">
        <v>3.9E-2</v>
      </c>
      <c r="P11419" s="11" t="str">
        <f>LEFT(Tabela2[[#This Row],[Código]],3)</f>
        <v>115</v>
      </c>
    </row>
    <row r="11420" spans="2:16" ht="15" customHeight="1" x14ac:dyDescent="0.25">
      <c r="B11420" s="36" t="str">
        <f>VLOOKUP(Tabela2[[#This Row],[Código]],Tabela4[[Código NBS/LC116]:[Meus serviços]],3,0)</f>
        <v>Não</v>
      </c>
      <c r="C11420" s="30" t="s">
        <v>11087</v>
      </c>
      <c r="D11420" t="s">
        <v>21238</v>
      </c>
      <c r="E11420" t="s">
        <v>11854</v>
      </c>
      <c r="F11420" s="30" t="s">
        <v>21108</v>
      </c>
      <c r="G11420">
        <v>15.45</v>
      </c>
      <c r="H11420">
        <v>13.45</v>
      </c>
      <c r="I11420">
        <v>0</v>
      </c>
      <c r="J11420">
        <v>3.9</v>
      </c>
      <c r="K11420" s="29">
        <v>0.32799999999999996</v>
      </c>
      <c r="L11420" s="13">
        <v>0.13449999999999998</v>
      </c>
      <c r="M11420" s="13">
        <v>0.1545</v>
      </c>
      <c r="N11420" s="13">
        <v>0</v>
      </c>
      <c r="O11420" s="13">
        <v>3.9E-2</v>
      </c>
      <c r="P11420" s="11" t="str">
        <f>LEFT(Tabela2[[#This Row],[Código]],3)</f>
        <v>115</v>
      </c>
    </row>
    <row r="11421" spans="2:16" ht="15" customHeight="1" x14ac:dyDescent="0.25">
      <c r="B11421" s="36" t="str">
        <f>VLOOKUP(Tabela2[[#This Row],[Código]],Tabela4[[Código NBS/LC116]:[Meus serviços]],3,0)</f>
        <v>Não</v>
      </c>
      <c r="C11421" s="30" t="s">
        <v>11088</v>
      </c>
      <c r="D11421" t="s">
        <v>21238</v>
      </c>
      <c r="E11421" t="s">
        <v>11854</v>
      </c>
      <c r="F11421" s="30" t="s">
        <v>11089</v>
      </c>
      <c r="G11421">
        <v>15.45</v>
      </c>
      <c r="H11421">
        <v>13.45</v>
      </c>
      <c r="I11421">
        <v>0</v>
      </c>
      <c r="J11421">
        <v>3.9</v>
      </c>
      <c r="K11421" s="29">
        <v>0.32799999999999996</v>
      </c>
      <c r="L11421" s="13">
        <v>0.13449999999999998</v>
      </c>
      <c r="M11421" s="13">
        <v>0.1545</v>
      </c>
      <c r="N11421" s="13">
        <v>0</v>
      </c>
      <c r="O11421" s="13">
        <v>3.9E-2</v>
      </c>
      <c r="P11421" s="11" t="str">
        <f>LEFT(Tabela2[[#This Row],[Código]],3)</f>
        <v>115</v>
      </c>
    </row>
    <row r="11422" spans="2:16" ht="15" customHeight="1" x14ac:dyDescent="0.25">
      <c r="B11422" s="36" t="str">
        <f>VLOOKUP(Tabela2[[#This Row],[Código]],Tabela4[[Código NBS/LC116]:[Meus serviços]],3,0)</f>
        <v>Não</v>
      </c>
      <c r="C11422" s="30" t="s">
        <v>11090</v>
      </c>
      <c r="D11422" t="s">
        <v>21238</v>
      </c>
      <c r="E11422" t="s">
        <v>11854</v>
      </c>
      <c r="F11422" s="30" t="s">
        <v>21109</v>
      </c>
      <c r="G11422">
        <v>15.45</v>
      </c>
      <c r="H11422">
        <v>13.45</v>
      </c>
      <c r="I11422">
        <v>0</v>
      </c>
      <c r="J11422">
        <v>3.9</v>
      </c>
      <c r="K11422" s="29">
        <v>0.32799999999999996</v>
      </c>
      <c r="L11422" s="13">
        <v>0.13449999999999998</v>
      </c>
      <c r="M11422" s="13">
        <v>0.1545</v>
      </c>
      <c r="N11422" s="13">
        <v>0</v>
      </c>
      <c r="O11422" s="13">
        <v>3.9E-2</v>
      </c>
      <c r="P11422" s="11" t="str">
        <f>LEFT(Tabela2[[#This Row],[Código]],3)</f>
        <v>115</v>
      </c>
    </row>
    <row r="11423" spans="2:16" ht="15" customHeight="1" x14ac:dyDescent="0.25">
      <c r="B11423" s="36" t="str">
        <f>VLOOKUP(Tabela2[[#This Row],[Código]],Tabela4[[Código NBS/LC116]:[Meus serviços]],3,0)</f>
        <v>Não</v>
      </c>
      <c r="C11423" s="30" t="s">
        <v>11091</v>
      </c>
      <c r="D11423" t="s">
        <v>21238</v>
      </c>
      <c r="E11423" t="s">
        <v>11854</v>
      </c>
      <c r="F11423" s="30" t="s">
        <v>21110</v>
      </c>
      <c r="G11423">
        <v>15.45</v>
      </c>
      <c r="H11423">
        <v>13.45</v>
      </c>
      <c r="I11423">
        <v>0</v>
      </c>
      <c r="J11423">
        <v>3.9</v>
      </c>
      <c r="K11423" s="29">
        <v>0.32799999999999996</v>
      </c>
      <c r="L11423" s="13">
        <v>0.13449999999999998</v>
      </c>
      <c r="M11423" s="13">
        <v>0.1545</v>
      </c>
      <c r="N11423" s="13">
        <v>0</v>
      </c>
      <c r="O11423" s="13">
        <v>3.9E-2</v>
      </c>
      <c r="P11423" s="11" t="str">
        <f>LEFT(Tabela2[[#This Row],[Código]],3)</f>
        <v>115</v>
      </c>
    </row>
    <row r="11424" spans="2:16" ht="15" customHeight="1" x14ac:dyDescent="0.25">
      <c r="B11424" s="36" t="str">
        <f>VLOOKUP(Tabela2[[#This Row],[Código]],Tabela4[[Código NBS/LC116]:[Meus serviços]],3,0)</f>
        <v>Não</v>
      </c>
      <c r="C11424" s="30" t="s">
        <v>11092</v>
      </c>
      <c r="D11424" t="s">
        <v>21238</v>
      </c>
      <c r="E11424" t="s">
        <v>11854</v>
      </c>
      <c r="F11424" s="30" t="s">
        <v>11093</v>
      </c>
      <c r="G11424">
        <v>15.45</v>
      </c>
      <c r="H11424">
        <v>13.45</v>
      </c>
      <c r="I11424">
        <v>0</v>
      </c>
      <c r="J11424">
        <v>3.9</v>
      </c>
      <c r="K11424" s="29">
        <v>0.32799999999999996</v>
      </c>
      <c r="L11424" s="13">
        <v>0.13449999999999998</v>
      </c>
      <c r="M11424" s="13">
        <v>0.1545</v>
      </c>
      <c r="N11424" s="13">
        <v>0</v>
      </c>
      <c r="O11424" s="13">
        <v>3.9E-2</v>
      </c>
      <c r="P11424" s="11" t="str">
        <f>LEFT(Tabela2[[#This Row],[Código]],3)</f>
        <v>115</v>
      </c>
    </row>
    <row r="11425" spans="2:16" ht="15" customHeight="1" x14ac:dyDescent="0.25">
      <c r="B11425" s="36" t="str">
        <f>VLOOKUP(Tabela2[[#This Row],[Código]],Tabela4[[Código NBS/LC116]:[Meus serviços]],3,0)</f>
        <v>Não</v>
      </c>
      <c r="C11425" s="30" t="s">
        <v>11094</v>
      </c>
      <c r="D11425" t="s">
        <v>21238</v>
      </c>
      <c r="E11425" t="s">
        <v>11854</v>
      </c>
      <c r="F11425" s="30" t="s">
        <v>11095</v>
      </c>
      <c r="G11425">
        <v>15.45</v>
      </c>
      <c r="H11425">
        <v>13.45</v>
      </c>
      <c r="I11425">
        <v>0</v>
      </c>
      <c r="J11425">
        <v>3.9</v>
      </c>
      <c r="K11425" s="29">
        <v>0.32799999999999996</v>
      </c>
      <c r="L11425" s="13">
        <v>0.13449999999999998</v>
      </c>
      <c r="M11425" s="13">
        <v>0.1545</v>
      </c>
      <c r="N11425" s="13">
        <v>0</v>
      </c>
      <c r="O11425" s="13">
        <v>3.9E-2</v>
      </c>
      <c r="P11425" s="11" t="str">
        <f>LEFT(Tabela2[[#This Row],[Código]],3)</f>
        <v>115</v>
      </c>
    </row>
    <row r="11426" spans="2:16" ht="15" customHeight="1" x14ac:dyDescent="0.25">
      <c r="B11426" s="36" t="str">
        <f>VLOOKUP(Tabela2[[#This Row],[Código]],Tabela4[[Código NBS/LC116]:[Meus serviços]],3,0)</f>
        <v>Não</v>
      </c>
      <c r="C11426" s="30" t="s">
        <v>11831</v>
      </c>
      <c r="D11426" t="s">
        <v>21238</v>
      </c>
      <c r="E11426" t="s">
        <v>11854</v>
      </c>
      <c r="F11426" s="30" t="s">
        <v>21111</v>
      </c>
      <c r="G11426">
        <v>15.45</v>
      </c>
      <c r="H11426">
        <v>13.45</v>
      </c>
      <c r="I11426">
        <v>0</v>
      </c>
      <c r="J11426">
        <v>5</v>
      </c>
      <c r="K11426" s="29">
        <v>0.33899999999999997</v>
      </c>
      <c r="L11426" s="13">
        <v>0.13449999999999998</v>
      </c>
      <c r="M11426" s="13">
        <v>0.1545</v>
      </c>
      <c r="N11426" s="13">
        <v>0</v>
      </c>
      <c r="O11426" s="13">
        <v>0.05</v>
      </c>
      <c r="P11426" s="11" t="str">
        <f>LEFT(Tabela2[[#This Row],[Código]],3)</f>
        <v>115</v>
      </c>
    </row>
    <row r="11427" spans="2:16" ht="15" customHeight="1" x14ac:dyDescent="0.25">
      <c r="B11427" s="36" t="str">
        <f>VLOOKUP(Tabela2[[#This Row],[Código]],Tabela4[[Código NBS/LC116]:[Meus serviços]],3,0)</f>
        <v>Não</v>
      </c>
      <c r="C11427" s="30" t="s">
        <v>11096</v>
      </c>
      <c r="D11427" t="s">
        <v>21238</v>
      </c>
      <c r="E11427" t="s">
        <v>11854</v>
      </c>
      <c r="F11427" s="30" t="s">
        <v>11097</v>
      </c>
      <c r="G11427">
        <v>15.45</v>
      </c>
      <c r="H11427">
        <v>13.45</v>
      </c>
      <c r="I11427">
        <v>25</v>
      </c>
      <c r="J11427">
        <v>2</v>
      </c>
      <c r="K11427" s="29">
        <v>0.55899999999999994</v>
      </c>
      <c r="L11427" s="13">
        <v>0.13449999999999998</v>
      </c>
      <c r="M11427" s="13">
        <v>0.1545</v>
      </c>
      <c r="N11427" s="13">
        <v>0.25</v>
      </c>
      <c r="O11427" s="13">
        <v>0.02</v>
      </c>
      <c r="P11427" s="11" t="str">
        <f>LEFT(Tabela2[[#This Row],[Código]],3)</f>
        <v>117</v>
      </c>
    </row>
    <row r="11428" spans="2:16" ht="15" customHeight="1" x14ac:dyDescent="0.25">
      <c r="B11428" s="36" t="str">
        <f>VLOOKUP(Tabela2[[#This Row],[Código]],Tabela4[[Código NBS/LC116]:[Meus serviços]],3,0)</f>
        <v>Não</v>
      </c>
      <c r="C11428" s="30" t="s">
        <v>11098</v>
      </c>
      <c r="D11428" t="s">
        <v>21238</v>
      </c>
      <c r="E11428" t="s">
        <v>11854</v>
      </c>
      <c r="F11428" s="30" t="s">
        <v>11099</v>
      </c>
      <c r="G11428">
        <v>15.45</v>
      </c>
      <c r="H11428">
        <v>13.45</v>
      </c>
      <c r="I11428">
        <v>25</v>
      </c>
      <c r="J11428">
        <v>2</v>
      </c>
      <c r="K11428" s="29">
        <v>0.55899999999999994</v>
      </c>
      <c r="L11428" s="13">
        <v>0.13449999999999998</v>
      </c>
      <c r="M11428" s="13">
        <v>0.1545</v>
      </c>
      <c r="N11428" s="13">
        <v>0.25</v>
      </c>
      <c r="O11428" s="13">
        <v>0.02</v>
      </c>
      <c r="P11428" s="11" t="str">
        <f>LEFT(Tabela2[[#This Row],[Código]],3)</f>
        <v>117</v>
      </c>
    </row>
    <row r="11429" spans="2:16" ht="15" customHeight="1" x14ac:dyDescent="0.25">
      <c r="B11429" s="36" t="str">
        <f>VLOOKUP(Tabela2[[#This Row],[Código]],Tabela4[[Código NBS/LC116]:[Meus serviços]],3,0)</f>
        <v>Não</v>
      </c>
      <c r="C11429" s="30" t="s">
        <v>11100</v>
      </c>
      <c r="D11429" t="s">
        <v>21238</v>
      </c>
      <c r="E11429" t="s">
        <v>11854</v>
      </c>
      <c r="F11429" s="30" t="s">
        <v>11101</v>
      </c>
      <c r="G11429">
        <v>15.45</v>
      </c>
      <c r="H11429">
        <v>13.45</v>
      </c>
      <c r="I11429">
        <v>25</v>
      </c>
      <c r="J11429">
        <v>2</v>
      </c>
      <c r="K11429" s="29">
        <v>0.55899999999999994</v>
      </c>
      <c r="L11429" s="13">
        <v>0.13449999999999998</v>
      </c>
      <c r="M11429" s="13">
        <v>0.1545</v>
      </c>
      <c r="N11429" s="13">
        <v>0.25</v>
      </c>
      <c r="O11429" s="13">
        <v>0.02</v>
      </c>
      <c r="P11429" s="11" t="str">
        <f>LEFT(Tabela2[[#This Row],[Código]],3)</f>
        <v>117</v>
      </c>
    </row>
    <row r="11430" spans="2:16" ht="15" customHeight="1" x14ac:dyDescent="0.25">
      <c r="B11430" s="36" t="str">
        <f>VLOOKUP(Tabela2[[#This Row],[Código]],Tabela4[[Código NBS/LC116]:[Meus serviços]],3,0)</f>
        <v>Não</v>
      </c>
      <c r="C11430" s="30" t="s">
        <v>11102</v>
      </c>
      <c r="D11430" t="s">
        <v>21238</v>
      </c>
      <c r="E11430" t="s">
        <v>11854</v>
      </c>
      <c r="F11430" s="30" t="s">
        <v>11097</v>
      </c>
      <c r="G11430">
        <v>15.45</v>
      </c>
      <c r="H11430">
        <v>13.45</v>
      </c>
      <c r="I11430">
        <v>25</v>
      </c>
      <c r="J11430">
        <v>2</v>
      </c>
      <c r="K11430" s="29">
        <v>0.55899999999999994</v>
      </c>
      <c r="L11430" s="13">
        <v>0.13449999999999998</v>
      </c>
      <c r="M11430" s="13">
        <v>0.1545</v>
      </c>
      <c r="N11430" s="13">
        <v>0.25</v>
      </c>
      <c r="O11430" s="13">
        <v>0.02</v>
      </c>
      <c r="P11430" s="11" t="str">
        <f>LEFT(Tabela2[[#This Row],[Código]],3)</f>
        <v>117</v>
      </c>
    </row>
    <row r="11431" spans="2:16" ht="15" customHeight="1" x14ac:dyDescent="0.25">
      <c r="B11431" s="36" t="str">
        <f>VLOOKUP(Tabela2[[#This Row],[Código]],Tabela4[[Código NBS/LC116]:[Meus serviços]],3,0)</f>
        <v>Não</v>
      </c>
      <c r="C11431" s="30" t="s">
        <v>11103</v>
      </c>
      <c r="D11431" t="s">
        <v>21238</v>
      </c>
      <c r="E11431" t="s">
        <v>11854</v>
      </c>
      <c r="F11431" s="30" t="s">
        <v>11099</v>
      </c>
      <c r="G11431">
        <v>15.45</v>
      </c>
      <c r="H11431">
        <v>13.45</v>
      </c>
      <c r="I11431">
        <v>25</v>
      </c>
      <c r="J11431">
        <v>2</v>
      </c>
      <c r="K11431" s="29">
        <v>0.55899999999999994</v>
      </c>
      <c r="L11431" s="13">
        <v>0.13449999999999998</v>
      </c>
      <c r="M11431" s="13">
        <v>0.1545</v>
      </c>
      <c r="N11431" s="13">
        <v>0.25</v>
      </c>
      <c r="O11431" s="13">
        <v>0.02</v>
      </c>
      <c r="P11431" s="11" t="str">
        <f>LEFT(Tabela2[[#This Row],[Código]],3)</f>
        <v>117</v>
      </c>
    </row>
    <row r="11432" spans="2:16" ht="15" customHeight="1" x14ac:dyDescent="0.25">
      <c r="B11432" s="36" t="str">
        <f>VLOOKUP(Tabela2[[#This Row],[Código]],Tabela4[[Código NBS/LC116]:[Meus serviços]],3,0)</f>
        <v>Não</v>
      </c>
      <c r="C11432" s="30" t="s">
        <v>11104</v>
      </c>
      <c r="D11432" t="s">
        <v>21238</v>
      </c>
      <c r="E11432" t="s">
        <v>11854</v>
      </c>
      <c r="F11432" s="30" t="s">
        <v>11101</v>
      </c>
      <c r="G11432">
        <v>15.45</v>
      </c>
      <c r="H11432">
        <v>13.45</v>
      </c>
      <c r="I11432">
        <v>25</v>
      </c>
      <c r="J11432">
        <v>2</v>
      </c>
      <c r="K11432" s="29">
        <v>0.55899999999999994</v>
      </c>
      <c r="L11432" s="13">
        <v>0.13449999999999998</v>
      </c>
      <c r="M11432" s="13">
        <v>0.1545</v>
      </c>
      <c r="N11432" s="13">
        <v>0.25</v>
      </c>
      <c r="O11432" s="13">
        <v>0.02</v>
      </c>
      <c r="P11432" s="11" t="str">
        <f>LEFT(Tabela2[[#This Row],[Código]],3)</f>
        <v>117</v>
      </c>
    </row>
    <row r="11433" spans="2:16" ht="15" customHeight="1" x14ac:dyDescent="0.25">
      <c r="B11433" s="36" t="str">
        <f>VLOOKUP(Tabela2[[#This Row],[Código]],Tabela4[[Código NBS/LC116]:[Meus serviços]],3,0)</f>
        <v>Não</v>
      </c>
      <c r="C11433" s="30" t="s">
        <v>11105</v>
      </c>
      <c r="D11433" t="s">
        <v>21238</v>
      </c>
      <c r="E11433" t="s">
        <v>11854</v>
      </c>
      <c r="F11433" s="30" t="s">
        <v>11106</v>
      </c>
      <c r="G11433">
        <v>15.45</v>
      </c>
      <c r="H11433">
        <v>13.45</v>
      </c>
      <c r="I11433">
        <v>25</v>
      </c>
      <c r="J11433">
        <v>2</v>
      </c>
      <c r="K11433" s="29">
        <v>0.55899999999999994</v>
      </c>
      <c r="L11433" s="13">
        <v>0.13449999999999998</v>
      </c>
      <c r="M11433" s="13">
        <v>0.1545</v>
      </c>
      <c r="N11433" s="13">
        <v>0.25</v>
      </c>
      <c r="O11433" s="13">
        <v>0.02</v>
      </c>
      <c r="P11433" s="11" t="str">
        <f>LEFT(Tabela2[[#This Row],[Código]],3)</f>
        <v>117</v>
      </c>
    </row>
    <row r="11434" spans="2:16" ht="15" customHeight="1" x14ac:dyDescent="0.25">
      <c r="B11434" s="36" t="str">
        <f>VLOOKUP(Tabela2[[#This Row],[Código]],Tabela4[[Código NBS/LC116]:[Meus serviços]],3,0)</f>
        <v>Não</v>
      </c>
      <c r="C11434" s="30" t="s">
        <v>11107</v>
      </c>
      <c r="D11434" t="s">
        <v>21238</v>
      </c>
      <c r="E11434" t="s">
        <v>11854</v>
      </c>
      <c r="F11434" s="30" t="s">
        <v>21112</v>
      </c>
      <c r="G11434">
        <v>15.45</v>
      </c>
      <c r="H11434">
        <v>13.45</v>
      </c>
      <c r="I11434">
        <v>25</v>
      </c>
      <c r="J11434">
        <v>2</v>
      </c>
      <c r="K11434" s="29">
        <v>0.55899999999999994</v>
      </c>
      <c r="L11434" s="13">
        <v>0.13449999999999998</v>
      </c>
      <c r="M11434" s="13">
        <v>0.1545</v>
      </c>
      <c r="N11434" s="13">
        <v>0.25</v>
      </c>
      <c r="O11434" s="13">
        <v>0.02</v>
      </c>
      <c r="P11434" s="11" t="str">
        <f>LEFT(Tabela2[[#This Row],[Código]],3)</f>
        <v>117</v>
      </c>
    </row>
    <row r="11435" spans="2:16" ht="15" customHeight="1" x14ac:dyDescent="0.25">
      <c r="B11435" s="36" t="str">
        <f>VLOOKUP(Tabela2[[#This Row],[Código]],Tabela4[[Código NBS/LC116]:[Meus serviços]],3,0)</f>
        <v>Não</v>
      </c>
      <c r="C11435" s="30" t="s">
        <v>11108</v>
      </c>
      <c r="D11435" t="s">
        <v>21238</v>
      </c>
      <c r="E11435" t="s">
        <v>11854</v>
      </c>
      <c r="F11435" s="30" t="s">
        <v>21113</v>
      </c>
      <c r="G11435">
        <v>15.45</v>
      </c>
      <c r="H11435">
        <v>13.45</v>
      </c>
      <c r="I11435">
        <v>25</v>
      </c>
      <c r="J11435">
        <v>2</v>
      </c>
      <c r="K11435" s="29">
        <v>0.55899999999999994</v>
      </c>
      <c r="L11435" s="13">
        <v>0.13449999999999998</v>
      </c>
      <c r="M11435" s="13">
        <v>0.1545</v>
      </c>
      <c r="N11435" s="13">
        <v>0.25</v>
      </c>
      <c r="O11435" s="13">
        <v>0.02</v>
      </c>
      <c r="P11435" s="11" t="str">
        <f>LEFT(Tabela2[[#This Row],[Código]],3)</f>
        <v>117</v>
      </c>
    </row>
    <row r="11436" spans="2:16" ht="15" customHeight="1" x14ac:dyDescent="0.25">
      <c r="B11436" s="36" t="str">
        <f>VLOOKUP(Tabela2[[#This Row],[Código]],Tabela4[[Código NBS/LC116]:[Meus serviços]],3,0)</f>
        <v>Não</v>
      </c>
      <c r="C11436" s="30" t="s">
        <v>11109</v>
      </c>
      <c r="D11436" t="s">
        <v>21238</v>
      </c>
      <c r="E11436" t="s">
        <v>11854</v>
      </c>
      <c r="F11436" s="30" t="s">
        <v>21114</v>
      </c>
      <c r="G11436">
        <v>15.45</v>
      </c>
      <c r="H11436">
        <v>13.45</v>
      </c>
      <c r="I11436">
        <v>25</v>
      </c>
      <c r="J11436">
        <v>2</v>
      </c>
      <c r="K11436" s="29">
        <v>0.55899999999999994</v>
      </c>
      <c r="L11436" s="13">
        <v>0.13449999999999998</v>
      </c>
      <c r="M11436" s="13">
        <v>0.1545</v>
      </c>
      <c r="N11436" s="13">
        <v>0.25</v>
      </c>
      <c r="O11436" s="13">
        <v>0.02</v>
      </c>
      <c r="P11436" s="11" t="str">
        <f>LEFT(Tabela2[[#This Row],[Código]],3)</f>
        <v>117</v>
      </c>
    </row>
    <row r="11437" spans="2:16" ht="15" customHeight="1" x14ac:dyDescent="0.25">
      <c r="B11437" s="36" t="str">
        <f>VLOOKUP(Tabela2[[#This Row],[Código]],Tabela4[[Código NBS/LC116]:[Meus serviços]],3,0)</f>
        <v>Não</v>
      </c>
      <c r="C11437" s="30" t="s">
        <v>11110</v>
      </c>
      <c r="D11437" t="s">
        <v>21238</v>
      </c>
      <c r="E11437" t="s">
        <v>11854</v>
      </c>
      <c r="F11437" s="30" t="s">
        <v>11097</v>
      </c>
      <c r="G11437">
        <v>15.45</v>
      </c>
      <c r="H11437">
        <v>13.45</v>
      </c>
      <c r="I11437">
        <v>25</v>
      </c>
      <c r="J11437">
        <v>2</v>
      </c>
      <c r="K11437" s="29">
        <v>0.55899999999999994</v>
      </c>
      <c r="L11437" s="13">
        <v>0.13449999999999998</v>
      </c>
      <c r="M11437" s="13">
        <v>0.1545</v>
      </c>
      <c r="N11437" s="13">
        <v>0.25</v>
      </c>
      <c r="O11437" s="13">
        <v>0.02</v>
      </c>
      <c r="P11437" s="11" t="str">
        <f>LEFT(Tabela2[[#This Row],[Código]],3)</f>
        <v>117</v>
      </c>
    </row>
    <row r="11438" spans="2:16" ht="15" customHeight="1" x14ac:dyDescent="0.25">
      <c r="B11438" s="36" t="str">
        <f>VLOOKUP(Tabela2[[#This Row],[Código]],Tabela4[[Código NBS/LC116]:[Meus serviços]],3,0)</f>
        <v>Não</v>
      </c>
      <c r="C11438" s="30" t="s">
        <v>11111</v>
      </c>
      <c r="D11438" t="s">
        <v>21238</v>
      </c>
      <c r="E11438" t="s">
        <v>11854</v>
      </c>
      <c r="F11438" s="30" t="s">
        <v>11099</v>
      </c>
      <c r="G11438">
        <v>15.45</v>
      </c>
      <c r="H11438">
        <v>13.45</v>
      </c>
      <c r="I11438">
        <v>25</v>
      </c>
      <c r="J11438">
        <v>2</v>
      </c>
      <c r="K11438" s="29">
        <v>0.55899999999999994</v>
      </c>
      <c r="L11438" s="13">
        <v>0.13449999999999998</v>
      </c>
      <c r="M11438" s="13">
        <v>0.1545</v>
      </c>
      <c r="N11438" s="13">
        <v>0.25</v>
      </c>
      <c r="O11438" s="13">
        <v>0.02</v>
      </c>
      <c r="P11438" s="11" t="str">
        <f>LEFT(Tabela2[[#This Row],[Código]],3)</f>
        <v>117</v>
      </c>
    </row>
    <row r="11439" spans="2:16" ht="15" customHeight="1" x14ac:dyDescent="0.25">
      <c r="B11439" s="36" t="str">
        <f>VLOOKUP(Tabela2[[#This Row],[Código]],Tabela4[[Código NBS/LC116]:[Meus serviços]],3,0)</f>
        <v>Não</v>
      </c>
      <c r="C11439" s="30" t="s">
        <v>11112</v>
      </c>
      <c r="D11439" t="s">
        <v>21238</v>
      </c>
      <c r="E11439" t="s">
        <v>11854</v>
      </c>
      <c r="F11439" s="30" t="s">
        <v>11101</v>
      </c>
      <c r="G11439">
        <v>15.45</v>
      </c>
      <c r="H11439">
        <v>13.45</v>
      </c>
      <c r="I11439">
        <v>25</v>
      </c>
      <c r="J11439">
        <v>2</v>
      </c>
      <c r="K11439" s="29">
        <v>0.55899999999999994</v>
      </c>
      <c r="L11439" s="13">
        <v>0.13449999999999998</v>
      </c>
      <c r="M11439" s="13">
        <v>0.1545</v>
      </c>
      <c r="N11439" s="13">
        <v>0.25</v>
      </c>
      <c r="O11439" s="13">
        <v>0.02</v>
      </c>
      <c r="P11439" s="11" t="str">
        <f>LEFT(Tabela2[[#This Row],[Código]],3)</f>
        <v>117</v>
      </c>
    </row>
    <row r="11440" spans="2:16" ht="15" customHeight="1" x14ac:dyDescent="0.25">
      <c r="B11440" s="36" t="str">
        <f>VLOOKUP(Tabela2[[#This Row],[Código]],Tabela4[[Código NBS/LC116]:[Meus serviços]],3,0)</f>
        <v>Não</v>
      </c>
      <c r="C11440" s="30" t="s">
        <v>11113</v>
      </c>
      <c r="D11440" t="s">
        <v>21238</v>
      </c>
      <c r="E11440" t="s">
        <v>11854</v>
      </c>
      <c r="F11440" s="30" t="s">
        <v>11097</v>
      </c>
      <c r="G11440">
        <v>15.45</v>
      </c>
      <c r="H11440">
        <v>13.45</v>
      </c>
      <c r="I11440">
        <v>25</v>
      </c>
      <c r="J11440">
        <v>2</v>
      </c>
      <c r="K11440" s="29">
        <v>0.55899999999999994</v>
      </c>
      <c r="L11440" s="13">
        <v>0.13449999999999998</v>
      </c>
      <c r="M11440" s="13">
        <v>0.1545</v>
      </c>
      <c r="N11440" s="13">
        <v>0.25</v>
      </c>
      <c r="O11440" s="13">
        <v>0.02</v>
      </c>
      <c r="P11440" s="11" t="str">
        <f>LEFT(Tabela2[[#This Row],[Código]],3)</f>
        <v>117</v>
      </c>
    </row>
    <row r="11441" spans="2:16" ht="15" customHeight="1" x14ac:dyDescent="0.25">
      <c r="B11441" s="36" t="str">
        <f>VLOOKUP(Tabela2[[#This Row],[Código]],Tabela4[[Código NBS/LC116]:[Meus serviços]],3,0)</f>
        <v>Não</v>
      </c>
      <c r="C11441" s="30" t="s">
        <v>11114</v>
      </c>
      <c r="D11441" t="s">
        <v>21238</v>
      </c>
      <c r="E11441" t="s">
        <v>11854</v>
      </c>
      <c r="F11441" s="30" t="s">
        <v>11099</v>
      </c>
      <c r="G11441">
        <v>15.45</v>
      </c>
      <c r="H11441">
        <v>13.45</v>
      </c>
      <c r="I11441">
        <v>25</v>
      </c>
      <c r="J11441">
        <v>2</v>
      </c>
      <c r="K11441" s="29">
        <v>0.55899999999999994</v>
      </c>
      <c r="L11441" s="13">
        <v>0.13449999999999998</v>
      </c>
      <c r="M11441" s="13">
        <v>0.1545</v>
      </c>
      <c r="N11441" s="13">
        <v>0.25</v>
      </c>
      <c r="O11441" s="13">
        <v>0.02</v>
      </c>
      <c r="P11441" s="11" t="str">
        <f>LEFT(Tabela2[[#This Row],[Código]],3)</f>
        <v>117</v>
      </c>
    </row>
    <row r="11442" spans="2:16" ht="15" customHeight="1" x14ac:dyDescent="0.25">
      <c r="B11442" s="36" t="str">
        <f>VLOOKUP(Tabela2[[#This Row],[Código]],Tabela4[[Código NBS/LC116]:[Meus serviços]],3,0)</f>
        <v>Não</v>
      </c>
      <c r="C11442" s="30" t="s">
        <v>11115</v>
      </c>
      <c r="D11442" t="s">
        <v>21238</v>
      </c>
      <c r="E11442" t="s">
        <v>11854</v>
      </c>
      <c r="F11442" s="30" t="s">
        <v>11101</v>
      </c>
      <c r="G11442">
        <v>15.45</v>
      </c>
      <c r="H11442">
        <v>13.45</v>
      </c>
      <c r="I11442">
        <v>25</v>
      </c>
      <c r="J11442">
        <v>2</v>
      </c>
      <c r="K11442" s="29">
        <v>0.55899999999999994</v>
      </c>
      <c r="L11442" s="13">
        <v>0.13449999999999998</v>
      </c>
      <c r="M11442" s="13">
        <v>0.1545</v>
      </c>
      <c r="N11442" s="13">
        <v>0.25</v>
      </c>
      <c r="O11442" s="13">
        <v>0.02</v>
      </c>
      <c r="P11442" s="11" t="str">
        <f>LEFT(Tabela2[[#This Row],[Código]],3)</f>
        <v>117</v>
      </c>
    </row>
    <row r="11443" spans="2:16" ht="15" customHeight="1" x14ac:dyDescent="0.25">
      <c r="B11443" s="36" t="str">
        <f>VLOOKUP(Tabela2[[#This Row],[Código]],Tabela4[[Código NBS/LC116]:[Meus serviços]],3,0)</f>
        <v>Não</v>
      </c>
      <c r="C11443" s="30" t="s">
        <v>11116</v>
      </c>
      <c r="D11443" t="s">
        <v>21238</v>
      </c>
      <c r="E11443" t="s">
        <v>11854</v>
      </c>
      <c r="F11443" s="30" t="s">
        <v>11117</v>
      </c>
      <c r="G11443">
        <v>15.45</v>
      </c>
      <c r="H11443">
        <v>13.45</v>
      </c>
      <c r="I11443">
        <v>25</v>
      </c>
      <c r="J11443">
        <v>2</v>
      </c>
      <c r="K11443" s="29">
        <v>0.55899999999999994</v>
      </c>
      <c r="L11443" s="13">
        <v>0.13449999999999998</v>
      </c>
      <c r="M11443" s="13">
        <v>0.1545</v>
      </c>
      <c r="N11443" s="13">
        <v>0.25</v>
      </c>
      <c r="O11443" s="13">
        <v>0.02</v>
      </c>
      <c r="P11443" s="11" t="str">
        <f>LEFT(Tabela2[[#This Row],[Código]],3)</f>
        <v>117</v>
      </c>
    </row>
    <row r="11444" spans="2:16" ht="15" customHeight="1" x14ac:dyDescent="0.25">
      <c r="B11444" s="36" t="str">
        <f>VLOOKUP(Tabela2[[#This Row],[Código]],Tabela4[[Código NBS/LC116]:[Meus serviços]],3,0)</f>
        <v>Não</v>
      </c>
      <c r="C11444" s="30" t="s">
        <v>11118</v>
      </c>
      <c r="D11444" t="s">
        <v>21238</v>
      </c>
      <c r="E11444" t="s">
        <v>11854</v>
      </c>
      <c r="F11444" s="30" t="s">
        <v>21115</v>
      </c>
      <c r="G11444">
        <v>15.45</v>
      </c>
      <c r="H11444">
        <v>13.45</v>
      </c>
      <c r="I11444">
        <v>25</v>
      </c>
      <c r="J11444">
        <v>2</v>
      </c>
      <c r="K11444" s="29">
        <v>0.55899999999999994</v>
      </c>
      <c r="L11444" s="13">
        <v>0.13449999999999998</v>
      </c>
      <c r="M11444" s="13">
        <v>0.1545</v>
      </c>
      <c r="N11444" s="13">
        <v>0.25</v>
      </c>
      <c r="O11444" s="13">
        <v>0.02</v>
      </c>
      <c r="P11444" s="11" t="str">
        <f>LEFT(Tabela2[[#This Row],[Código]],3)</f>
        <v>117</v>
      </c>
    </row>
    <row r="11445" spans="2:16" ht="15" customHeight="1" x14ac:dyDescent="0.25">
      <c r="B11445" s="36" t="str">
        <f>VLOOKUP(Tabela2[[#This Row],[Código]],Tabela4[[Código NBS/LC116]:[Meus serviços]],3,0)</f>
        <v>Não</v>
      </c>
      <c r="C11445" s="30" t="s">
        <v>11119</v>
      </c>
      <c r="D11445" t="s">
        <v>21238</v>
      </c>
      <c r="E11445" t="s">
        <v>11854</v>
      </c>
      <c r="F11445" s="30" t="s">
        <v>21116</v>
      </c>
      <c r="G11445">
        <v>15.45</v>
      </c>
      <c r="H11445">
        <v>13.45</v>
      </c>
      <c r="I11445">
        <v>25</v>
      </c>
      <c r="J11445">
        <v>2</v>
      </c>
      <c r="K11445" s="29">
        <v>0.55899999999999994</v>
      </c>
      <c r="L11445" s="13">
        <v>0.13449999999999998</v>
      </c>
      <c r="M11445" s="13">
        <v>0.1545</v>
      </c>
      <c r="N11445" s="13">
        <v>0.25</v>
      </c>
      <c r="O11445" s="13">
        <v>0.02</v>
      </c>
      <c r="P11445" s="11" t="str">
        <f>LEFT(Tabela2[[#This Row],[Código]],3)</f>
        <v>117</v>
      </c>
    </row>
    <row r="11446" spans="2:16" ht="15" customHeight="1" x14ac:dyDescent="0.25">
      <c r="B11446" s="36" t="str">
        <f>VLOOKUP(Tabela2[[#This Row],[Código]],Tabela4[[Código NBS/LC116]:[Meus serviços]],3,0)</f>
        <v>Não</v>
      </c>
      <c r="C11446" s="30" t="s">
        <v>11120</v>
      </c>
      <c r="D11446" t="s">
        <v>21238</v>
      </c>
      <c r="E11446" t="s">
        <v>11854</v>
      </c>
      <c r="F11446" s="30" t="s">
        <v>21117</v>
      </c>
      <c r="G11446">
        <v>15.45</v>
      </c>
      <c r="H11446">
        <v>13.45</v>
      </c>
      <c r="I11446">
        <v>25</v>
      </c>
      <c r="J11446">
        <v>2</v>
      </c>
      <c r="K11446" s="29">
        <v>0.55899999999999994</v>
      </c>
      <c r="L11446" s="13">
        <v>0.13449999999999998</v>
      </c>
      <c r="M11446" s="13">
        <v>0.1545</v>
      </c>
      <c r="N11446" s="13">
        <v>0.25</v>
      </c>
      <c r="O11446" s="13">
        <v>0.02</v>
      </c>
      <c r="P11446" s="11" t="str">
        <f>LEFT(Tabela2[[#This Row],[Código]],3)</f>
        <v>117</v>
      </c>
    </row>
    <row r="11447" spans="2:16" ht="15" customHeight="1" x14ac:dyDescent="0.25">
      <c r="B11447" s="36" t="str">
        <f>VLOOKUP(Tabela2[[#This Row],[Código]],Tabela4[[Código NBS/LC116]:[Meus serviços]],3,0)</f>
        <v>Não</v>
      </c>
      <c r="C11447" s="30" t="s">
        <v>11121</v>
      </c>
      <c r="D11447" t="s">
        <v>21238</v>
      </c>
      <c r="E11447" t="s">
        <v>11854</v>
      </c>
      <c r="F11447" s="30" t="s">
        <v>21118</v>
      </c>
      <c r="G11447">
        <v>15.45</v>
      </c>
      <c r="H11447">
        <v>13.45</v>
      </c>
      <c r="I11447">
        <v>25</v>
      </c>
      <c r="J11447">
        <v>2</v>
      </c>
      <c r="K11447" s="29">
        <v>0.55899999999999994</v>
      </c>
      <c r="L11447" s="13">
        <v>0.13449999999999998</v>
      </c>
      <c r="M11447" s="13">
        <v>0.1545</v>
      </c>
      <c r="N11447" s="13">
        <v>0.25</v>
      </c>
      <c r="O11447" s="13">
        <v>0.02</v>
      </c>
      <c r="P11447" s="11" t="str">
        <f>LEFT(Tabela2[[#This Row],[Código]],3)</f>
        <v>117</v>
      </c>
    </row>
    <row r="11448" spans="2:16" ht="15" customHeight="1" x14ac:dyDescent="0.25">
      <c r="B11448" s="36" t="str">
        <f>VLOOKUP(Tabela2[[#This Row],[Código]],Tabela4[[Código NBS/LC116]:[Meus serviços]],3,0)</f>
        <v>Não</v>
      </c>
      <c r="C11448" s="30" t="s">
        <v>11122</v>
      </c>
      <c r="D11448" t="s">
        <v>21238</v>
      </c>
      <c r="E11448" t="s">
        <v>11854</v>
      </c>
      <c r="F11448" s="30" t="s">
        <v>21119</v>
      </c>
      <c r="G11448">
        <v>15.45</v>
      </c>
      <c r="H11448">
        <v>13.45</v>
      </c>
      <c r="I11448">
        <v>25</v>
      </c>
      <c r="J11448">
        <v>2</v>
      </c>
      <c r="K11448" s="29">
        <v>0.55899999999999994</v>
      </c>
      <c r="L11448" s="13">
        <v>0.13449999999999998</v>
      </c>
      <c r="M11448" s="13">
        <v>0.1545</v>
      </c>
      <c r="N11448" s="13">
        <v>0.25</v>
      </c>
      <c r="O11448" s="13">
        <v>0.02</v>
      </c>
      <c r="P11448" s="11" t="str">
        <f>LEFT(Tabela2[[#This Row],[Código]],3)</f>
        <v>117</v>
      </c>
    </row>
    <row r="11449" spans="2:16" ht="15" customHeight="1" x14ac:dyDescent="0.25">
      <c r="B11449" s="36" t="str">
        <f>VLOOKUP(Tabela2[[#This Row],[Código]],Tabela4[[Código NBS/LC116]:[Meus serviços]],3,0)</f>
        <v>Não</v>
      </c>
      <c r="C11449" s="30" t="s">
        <v>11123</v>
      </c>
      <c r="D11449" t="s">
        <v>21238</v>
      </c>
      <c r="E11449" t="s">
        <v>11854</v>
      </c>
      <c r="F11449" s="30" t="s">
        <v>21120</v>
      </c>
      <c r="G11449">
        <v>15.45</v>
      </c>
      <c r="H11449">
        <v>13.45</v>
      </c>
      <c r="I11449">
        <v>25</v>
      </c>
      <c r="J11449">
        <v>2</v>
      </c>
      <c r="K11449" s="29">
        <v>0.55899999999999994</v>
      </c>
      <c r="L11449" s="13">
        <v>0.13449999999999998</v>
      </c>
      <c r="M11449" s="13">
        <v>0.1545</v>
      </c>
      <c r="N11449" s="13">
        <v>0.25</v>
      </c>
      <c r="O11449" s="13">
        <v>0.02</v>
      </c>
      <c r="P11449" s="11" t="str">
        <f>LEFT(Tabela2[[#This Row],[Código]],3)</f>
        <v>117</v>
      </c>
    </row>
    <row r="11450" spans="2:16" ht="15" customHeight="1" x14ac:dyDescent="0.25">
      <c r="B11450" s="36" t="str">
        <f>VLOOKUP(Tabela2[[#This Row],[Código]],Tabela4[[Código NBS/LC116]:[Meus serviços]],3,0)</f>
        <v>Não</v>
      </c>
      <c r="C11450" s="30" t="s">
        <v>11124</v>
      </c>
      <c r="D11450" t="s">
        <v>21238</v>
      </c>
      <c r="E11450" t="s">
        <v>11854</v>
      </c>
      <c r="F11450" s="30" t="s">
        <v>11125</v>
      </c>
      <c r="G11450">
        <v>15.45</v>
      </c>
      <c r="H11450">
        <v>13.45</v>
      </c>
      <c r="I11450">
        <v>25</v>
      </c>
      <c r="J11450">
        <v>2</v>
      </c>
      <c r="K11450" s="29">
        <v>0.55899999999999994</v>
      </c>
      <c r="L11450" s="13">
        <v>0.13449999999999998</v>
      </c>
      <c r="M11450" s="13">
        <v>0.1545</v>
      </c>
      <c r="N11450" s="13">
        <v>0.25</v>
      </c>
      <c r="O11450" s="13">
        <v>0.02</v>
      </c>
      <c r="P11450" s="11" t="str">
        <f>LEFT(Tabela2[[#This Row],[Código]],3)</f>
        <v>117</v>
      </c>
    </row>
    <row r="11451" spans="2:16" ht="15" customHeight="1" x14ac:dyDescent="0.25">
      <c r="B11451" s="36" t="str">
        <f>VLOOKUP(Tabela2[[#This Row],[Código]],Tabela4[[Código NBS/LC116]:[Meus serviços]],3,0)</f>
        <v>Não</v>
      </c>
      <c r="C11451" s="30" t="s">
        <v>11126</v>
      </c>
      <c r="D11451" t="s">
        <v>21238</v>
      </c>
      <c r="E11451" t="s">
        <v>11854</v>
      </c>
      <c r="F11451" s="30" t="s">
        <v>11127</v>
      </c>
      <c r="G11451">
        <v>15.45</v>
      </c>
      <c r="H11451">
        <v>13.45</v>
      </c>
      <c r="I11451">
        <v>25</v>
      </c>
      <c r="J11451">
        <v>2</v>
      </c>
      <c r="K11451" s="29">
        <v>0.55899999999999994</v>
      </c>
      <c r="L11451" s="13">
        <v>0.13449999999999998</v>
      </c>
      <c r="M11451" s="13">
        <v>0.1545</v>
      </c>
      <c r="N11451" s="13">
        <v>0.25</v>
      </c>
      <c r="O11451" s="13">
        <v>0.02</v>
      </c>
      <c r="P11451" s="11" t="str">
        <f>LEFT(Tabela2[[#This Row],[Código]],3)</f>
        <v>117</v>
      </c>
    </row>
    <row r="11452" spans="2:16" ht="15" customHeight="1" x14ac:dyDescent="0.25">
      <c r="B11452" s="36" t="str">
        <f>VLOOKUP(Tabela2[[#This Row],[Código]],Tabela4[[Código NBS/LC116]:[Meus serviços]],3,0)</f>
        <v>Não</v>
      </c>
      <c r="C11452" s="30" t="s">
        <v>11128</v>
      </c>
      <c r="D11452" t="s">
        <v>21238</v>
      </c>
      <c r="E11452" t="s">
        <v>11854</v>
      </c>
      <c r="F11452" s="30" t="s">
        <v>11129</v>
      </c>
      <c r="G11452">
        <v>15.45</v>
      </c>
      <c r="H11452">
        <v>13.45</v>
      </c>
      <c r="I11452">
        <v>25</v>
      </c>
      <c r="J11452">
        <v>2</v>
      </c>
      <c r="K11452" s="29">
        <v>0.55899999999999994</v>
      </c>
      <c r="L11452" s="13">
        <v>0.13449999999999998</v>
      </c>
      <c r="M11452" s="13">
        <v>0.1545</v>
      </c>
      <c r="N11452" s="13">
        <v>0.25</v>
      </c>
      <c r="O11452" s="13">
        <v>0.02</v>
      </c>
      <c r="P11452" s="11" t="str">
        <f>LEFT(Tabela2[[#This Row],[Código]],3)</f>
        <v>117</v>
      </c>
    </row>
    <row r="11453" spans="2:16" ht="15" customHeight="1" x14ac:dyDescent="0.25">
      <c r="B11453" s="36" t="str">
        <f>VLOOKUP(Tabela2[[#This Row],[Código]],Tabela4[[Código NBS/LC116]:[Meus serviços]],3,0)</f>
        <v>Não</v>
      </c>
      <c r="C11453" s="30" t="s">
        <v>11130</v>
      </c>
      <c r="D11453" t="s">
        <v>21238</v>
      </c>
      <c r="E11453" t="s">
        <v>11854</v>
      </c>
      <c r="F11453" s="30" t="s">
        <v>11131</v>
      </c>
      <c r="G11453">
        <v>15.45</v>
      </c>
      <c r="H11453">
        <v>13.45</v>
      </c>
      <c r="I11453">
        <v>25</v>
      </c>
      <c r="J11453">
        <v>2</v>
      </c>
      <c r="K11453" s="29">
        <v>0.55899999999999994</v>
      </c>
      <c r="L11453" s="13">
        <v>0.13449999999999998</v>
      </c>
      <c r="M11453" s="13">
        <v>0.1545</v>
      </c>
      <c r="N11453" s="13">
        <v>0.25</v>
      </c>
      <c r="O11453" s="13">
        <v>0.02</v>
      </c>
      <c r="P11453" s="11" t="str">
        <f>LEFT(Tabela2[[#This Row],[Código]],3)</f>
        <v>117</v>
      </c>
    </row>
    <row r="11454" spans="2:16" ht="15" customHeight="1" x14ac:dyDescent="0.25">
      <c r="B11454" s="36" t="str">
        <f>VLOOKUP(Tabela2[[#This Row],[Código]],Tabela4[[Código NBS/LC116]:[Meus serviços]],3,0)</f>
        <v>Não</v>
      </c>
      <c r="C11454" s="30" t="s">
        <v>11132</v>
      </c>
      <c r="D11454" t="s">
        <v>21238</v>
      </c>
      <c r="E11454" t="s">
        <v>11854</v>
      </c>
      <c r="F11454" s="30" t="s">
        <v>11133</v>
      </c>
      <c r="G11454">
        <v>15.45</v>
      </c>
      <c r="H11454">
        <v>13.45</v>
      </c>
      <c r="I11454">
        <v>25</v>
      </c>
      <c r="J11454">
        <v>2</v>
      </c>
      <c r="K11454" s="29">
        <v>0.55899999999999994</v>
      </c>
      <c r="L11454" s="13">
        <v>0.13449999999999998</v>
      </c>
      <c r="M11454" s="13">
        <v>0.1545</v>
      </c>
      <c r="N11454" s="13">
        <v>0.25</v>
      </c>
      <c r="O11454" s="13">
        <v>0.02</v>
      </c>
      <c r="P11454" s="11" t="str">
        <f>LEFT(Tabela2[[#This Row],[Código]],3)</f>
        <v>117</v>
      </c>
    </row>
    <row r="11455" spans="2:16" ht="15" customHeight="1" x14ac:dyDescent="0.25">
      <c r="B11455" s="36" t="str">
        <f>VLOOKUP(Tabela2[[#This Row],[Código]],Tabela4[[Código NBS/LC116]:[Meus serviços]],3,0)</f>
        <v>Não</v>
      </c>
      <c r="C11455" s="30" t="s">
        <v>11134</v>
      </c>
      <c r="D11455" t="s">
        <v>21238</v>
      </c>
      <c r="E11455" t="s">
        <v>11854</v>
      </c>
      <c r="F11455" s="30" t="s">
        <v>11135</v>
      </c>
      <c r="G11455">
        <v>15.45</v>
      </c>
      <c r="H11455">
        <v>13.45</v>
      </c>
      <c r="I11455">
        <v>25</v>
      </c>
      <c r="J11455">
        <v>2</v>
      </c>
      <c r="K11455" s="29">
        <v>0.55899999999999994</v>
      </c>
      <c r="L11455" s="13">
        <v>0.13449999999999998</v>
      </c>
      <c r="M11455" s="13">
        <v>0.1545</v>
      </c>
      <c r="N11455" s="13">
        <v>0.25</v>
      </c>
      <c r="O11455" s="13">
        <v>0.02</v>
      </c>
      <c r="P11455" s="11" t="str">
        <f>LEFT(Tabela2[[#This Row],[Código]],3)</f>
        <v>117</v>
      </c>
    </row>
    <row r="11456" spans="2:16" ht="15" customHeight="1" x14ac:dyDescent="0.25">
      <c r="B11456" s="36" t="str">
        <f>VLOOKUP(Tabela2[[#This Row],[Código]],Tabela4[[Código NBS/LC116]:[Meus serviços]],3,0)</f>
        <v>Não</v>
      </c>
      <c r="C11456" s="30" t="s">
        <v>11136</v>
      </c>
      <c r="D11456" t="s">
        <v>21238</v>
      </c>
      <c r="E11456" t="s">
        <v>11854</v>
      </c>
      <c r="F11456" s="30" t="s">
        <v>21121</v>
      </c>
      <c r="G11456">
        <v>15.45</v>
      </c>
      <c r="H11456">
        <v>13.45</v>
      </c>
      <c r="I11456">
        <v>25</v>
      </c>
      <c r="J11456">
        <v>2</v>
      </c>
      <c r="K11456" s="29">
        <v>0.55899999999999994</v>
      </c>
      <c r="L11456" s="13">
        <v>0.13449999999999998</v>
      </c>
      <c r="M11456" s="13">
        <v>0.1545</v>
      </c>
      <c r="N11456" s="13">
        <v>0.25</v>
      </c>
      <c r="O11456" s="13">
        <v>0.02</v>
      </c>
      <c r="P11456" s="11" t="str">
        <f>LEFT(Tabela2[[#This Row],[Código]],3)</f>
        <v>117</v>
      </c>
    </row>
    <row r="11457" spans="2:16" ht="15" customHeight="1" x14ac:dyDescent="0.25">
      <c r="B11457" s="36" t="str">
        <f>VLOOKUP(Tabela2[[#This Row],[Código]],Tabela4[[Código NBS/LC116]:[Meus serviços]],3,0)</f>
        <v>Não</v>
      </c>
      <c r="C11457" s="30" t="s">
        <v>11137</v>
      </c>
      <c r="D11457" t="s">
        <v>21238</v>
      </c>
      <c r="E11457" t="s">
        <v>11854</v>
      </c>
      <c r="F11457" s="30" t="s">
        <v>11138</v>
      </c>
      <c r="G11457">
        <v>15.45</v>
      </c>
      <c r="H11457">
        <v>13.45</v>
      </c>
      <c r="I11457">
        <v>25</v>
      </c>
      <c r="J11457">
        <v>2</v>
      </c>
      <c r="K11457" s="29">
        <v>0.55899999999999994</v>
      </c>
      <c r="L11457" s="13">
        <v>0.13449999999999998</v>
      </c>
      <c r="M11457" s="13">
        <v>0.1545</v>
      </c>
      <c r="N11457" s="13">
        <v>0.25</v>
      </c>
      <c r="O11457" s="13">
        <v>0.02</v>
      </c>
      <c r="P11457" s="11" t="str">
        <f>LEFT(Tabela2[[#This Row],[Código]],3)</f>
        <v>117</v>
      </c>
    </row>
    <row r="11458" spans="2:16" ht="15" customHeight="1" x14ac:dyDescent="0.25">
      <c r="B11458" s="36" t="str">
        <f>VLOOKUP(Tabela2[[#This Row],[Código]],Tabela4[[Código NBS/LC116]:[Meus serviços]],3,0)</f>
        <v>Não</v>
      </c>
      <c r="C11458" s="30" t="s">
        <v>11139</v>
      </c>
      <c r="D11458" t="s">
        <v>21238</v>
      </c>
      <c r="E11458" t="s">
        <v>11854</v>
      </c>
      <c r="F11458" s="30" t="s">
        <v>11140</v>
      </c>
      <c r="G11458">
        <v>15.45</v>
      </c>
      <c r="H11458">
        <v>13.45</v>
      </c>
      <c r="I11458">
        <v>25</v>
      </c>
      <c r="J11458">
        <v>2</v>
      </c>
      <c r="K11458" s="29">
        <v>0.55899999999999994</v>
      </c>
      <c r="L11458" s="13">
        <v>0.13449999999999998</v>
      </c>
      <c r="M11458" s="13">
        <v>0.1545</v>
      </c>
      <c r="N11458" s="13">
        <v>0.25</v>
      </c>
      <c r="O11458" s="13">
        <v>0.02</v>
      </c>
      <c r="P11458" s="11" t="str">
        <f>LEFT(Tabela2[[#This Row],[Código]],3)</f>
        <v>117</v>
      </c>
    </row>
    <row r="11459" spans="2:16" ht="15" customHeight="1" x14ac:dyDescent="0.25">
      <c r="B11459" s="36" t="str">
        <f>VLOOKUP(Tabela2[[#This Row],[Código]],Tabela4[[Código NBS/LC116]:[Meus serviços]],3,0)</f>
        <v>Não</v>
      </c>
      <c r="C11459" s="30" t="s">
        <v>11141</v>
      </c>
      <c r="D11459" t="s">
        <v>21238</v>
      </c>
      <c r="E11459" t="s">
        <v>11854</v>
      </c>
      <c r="F11459" s="30" t="s">
        <v>11142</v>
      </c>
      <c r="G11459">
        <v>15.45</v>
      </c>
      <c r="H11459">
        <v>13.45</v>
      </c>
      <c r="I11459">
        <v>25</v>
      </c>
      <c r="J11459">
        <v>2</v>
      </c>
      <c r="K11459" s="29">
        <v>0.55899999999999994</v>
      </c>
      <c r="L11459" s="13">
        <v>0.13449999999999998</v>
      </c>
      <c r="M11459" s="13">
        <v>0.1545</v>
      </c>
      <c r="N11459" s="13">
        <v>0.25</v>
      </c>
      <c r="O11459" s="13">
        <v>0.02</v>
      </c>
      <c r="P11459" s="11" t="str">
        <f>LEFT(Tabela2[[#This Row],[Código]],3)</f>
        <v>117</v>
      </c>
    </row>
    <row r="11460" spans="2:16" ht="15" customHeight="1" x14ac:dyDescent="0.25">
      <c r="B11460" s="36" t="str">
        <f>VLOOKUP(Tabela2[[#This Row],[Código]],Tabela4[[Código NBS/LC116]:[Meus serviços]],3,0)</f>
        <v>Não</v>
      </c>
      <c r="C11460" s="30" t="s">
        <v>11143</v>
      </c>
      <c r="D11460" t="s">
        <v>21238</v>
      </c>
      <c r="E11460" t="s">
        <v>11854</v>
      </c>
      <c r="F11460" s="30" t="s">
        <v>21122</v>
      </c>
      <c r="G11460">
        <v>15.45</v>
      </c>
      <c r="H11460">
        <v>13.45</v>
      </c>
      <c r="I11460">
        <v>25</v>
      </c>
      <c r="J11460">
        <v>2</v>
      </c>
      <c r="K11460" s="29">
        <v>0.55899999999999994</v>
      </c>
      <c r="L11460" s="13">
        <v>0.13449999999999998</v>
      </c>
      <c r="M11460" s="13">
        <v>0.1545</v>
      </c>
      <c r="N11460" s="13">
        <v>0.25</v>
      </c>
      <c r="O11460" s="13">
        <v>0.02</v>
      </c>
      <c r="P11460" s="11" t="str">
        <f>LEFT(Tabela2[[#This Row],[Código]],3)</f>
        <v>117</v>
      </c>
    </row>
    <row r="11461" spans="2:16" ht="15" customHeight="1" x14ac:dyDescent="0.25">
      <c r="B11461" s="36" t="str">
        <f>VLOOKUP(Tabela2[[#This Row],[Código]],Tabela4[[Código NBS/LC116]:[Meus serviços]],3,0)</f>
        <v>Não</v>
      </c>
      <c r="C11461" s="30" t="s">
        <v>11144</v>
      </c>
      <c r="D11461" t="s">
        <v>21238</v>
      </c>
      <c r="E11461" t="s">
        <v>11854</v>
      </c>
      <c r="F11461" s="30" t="s">
        <v>11813</v>
      </c>
      <c r="G11461">
        <v>15.45</v>
      </c>
      <c r="H11461">
        <v>13.45</v>
      </c>
      <c r="I11461">
        <v>25</v>
      </c>
      <c r="J11461">
        <v>2</v>
      </c>
      <c r="K11461" s="29">
        <v>0.55899999999999994</v>
      </c>
      <c r="L11461" s="13">
        <v>0.13449999999999998</v>
      </c>
      <c r="M11461" s="13">
        <v>0.1545</v>
      </c>
      <c r="N11461" s="13">
        <v>0.25</v>
      </c>
      <c r="O11461" s="13">
        <v>0.02</v>
      </c>
      <c r="P11461" s="11" t="str">
        <f>LEFT(Tabela2[[#This Row],[Código]],3)</f>
        <v>117</v>
      </c>
    </row>
    <row r="11462" spans="2:16" ht="15" customHeight="1" x14ac:dyDescent="0.25">
      <c r="B11462" s="36" t="str">
        <f>VLOOKUP(Tabela2[[#This Row],[Código]],Tabela4[[Código NBS/LC116]:[Meus serviços]],3,0)</f>
        <v>Não</v>
      </c>
      <c r="C11462" s="30" t="s">
        <v>11145</v>
      </c>
      <c r="D11462" t="s">
        <v>21238</v>
      </c>
      <c r="E11462" t="s">
        <v>11854</v>
      </c>
      <c r="F11462" s="30" t="s">
        <v>21123</v>
      </c>
      <c r="G11462">
        <v>15.45</v>
      </c>
      <c r="H11462">
        <v>13.45</v>
      </c>
      <c r="I11462">
        <v>25</v>
      </c>
      <c r="J11462">
        <v>2</v>
      </c>
      <c r="K11462" s="29">
        <v>0.55899999999999994</v>
      </c>
      <c r="L11462" s="13">
        <v>0.13449999999999998</v>
      </c>
      <c r="M11462" s="13">
        <v>0.1545</v>
      </c>
      <c r="N11462" s="13">
        <v>0.25</v>
      </c>
      <c r="O11462" s="13">
        <v>0.02</v>
      </c>
      <c r="P11462" s="11" t="str">
        <f>LEFT(Tabela2[[#This Row],[Código]],3)</f>
        <v>117</v>
      </c>
    </row>
    <row r="11463" spans="2:16" ht="15" customHeight="1" x14ac:dyDescent="0.25">
      <c r="B11463" s="36" t="str">
        <f>VLOOKUP(Tabela2[[#This Row],[Código]],Tabela4[[Código NBS/LC116]:[Meus serviços]],3,0)</f>
        <v>Não</v>
      </c>
      <c r="C11463" s="30" t="s">
        <v>11146</v>
      </c>
      <c r="D11463" t="s">
        <v>21238</v>
      </c>
      <c r="E11463" t="s">
        <v>11854</v>
      </c>
      <c r="F11463" s="30" t="s">
        <v>21124</v>
      </c>
      <c r="G11463">
        <v>15.45</v>
      </c>
      <c r="H11463">
        <v>13.45</v>
      </c>
      <c r="I11463">
        <v>0</v>
      </c>
      <c r="J11463">
        <v>2</v>
      </c>
      <c r="K11463" s="29">
        <v>0.309</v>
      </c>
      <c r="L11463" s="13">
        <v>0.13449999999999998</v>
      </c>
      <c r="M11463" s="13">
        <v>0.1545</v>
      </c>
      <c r="N11463" s="13">
        <v>0</v>
      </c>
      <c r="O11463" s="13">
        <v>0.02</v>
      </c>
      <c r="P11463" s="11" t="str">
        <f>LEFT(Tabela2[[#This Row],[Código]],3)</f>
        <v>117</v>
      </c>
    </row>
    <row r="11464" spans="2:16" ht="15" customHeight="1" x14ac:dyDescent="0.25">
      <c r="B11464" s="36" t="str">
        <f>VLOOKUP(Tabela2[[#This Row],[Código]],Tabela4[[Código NBS/LC116]:[Meus serviços]],3,0)</f>
        <v>Não</v>
      </c>
      <c r="C11464" s="30" t="s">
        <v>11147</v>
      </c>
      <c r="D11464" t="s">
        <v>21238</v>
      </c>
      <c r="E11464" t="s">
        <v>11854</v>
      </c>
      <c r="F11464" s="30" t="s">
        <v>21125</v>
      </c>
      <c r="G11464">
        <v>15.45</v>
      </c>
      <c r="H11464">
        <v>13.45</v>
      </c>
      <c r="I11464">
        <v>0</v>
      </c>
      <c r="J11464">
        <v>2</v>
      </c>
      <c r="K11464" s="29">
        <v>0.309</v>
      </c>
      <c r="L11464" s="13">
        <v>0.13449999999999998</v>
      </c>
      <c r="M11464" s="13">
        <v>0.1545</v>
      </c>
      <c r="N11464" s="13">
        <v>0</v>
      </c>
      <c r="O11464" s="13">
        <v>0.02</v>
      </c>
      <c r="P11464" s="11" t="str">
        <f>LEFT(Tabela2[[#This Row],[Código]],3)</f>
        <v>117</v>
      </c>
    </row>
    <row r="11465" spans="2:16" ht="15" customHeight="1" x14ac:dyDescent="0.25">
      <c r="B11465" s="36" t="str">
        <f>VLOOKUP(Tabela2[[#This Row],[Código]],Tabela4[[Código NBS/LC116]:[Meus serviços]],3,0)</f>
        <v>Não</v>
      </c>
      <c r="C11465" s="30" t="s">
        <v>11148</v>
      </c>
      <c r="D11465" t="s">
        <v>21238</v>
      </c>
      <c r="E11465" t="s">
        <v>11854</v>
      </c>
      <c r="F11465" s="30" t="s">
        <v>21126</v>
      </c>
      <c r="G11465">
        <v>15.45</v>
      </c>
      <c r="H11465">
        <v>13.45</v>
      </c>
      <c r="I11465">
        <v>0</v>
      </c>
      <c r="J11465">
        <v>2</v>
      </c>
      <c r="K11465" s="29">
        <v>0.309</v>
      </c>
      <c r="L11465" s="13">
        <v>0.13449999999999998</v>
      </c>
      <c r="M11465" s="13">
        <v>0.1545</v>
      </c>
      <c r="N11465" s="13">
        <v>0</v>
      </c>
      <c r="O11465" s="13">
        <v>0.02</v>
      </c>
      <c r="P11465" s="11" t="str">
        <f>LEFT(Tabela2[[#This Row],[Código]],3)</f>
        <v>117</v>
      </c>
    </row>
    <row r="11466" spans="2:16" ht="15" customHeight="1" x14ac:dyDescent="0.25">
      <c r="B11466" s="36" t="str">
        <f>VLOOKUP(Tabela2[[#This Row],[Código]],Tabela4[[Código NBS/LC116]:[Meus serviços]],3,0)</f>
        <v>Não</v>
      </c>
      <c r="C11466" s="30" t="s">
        <v>11149</v>
      </c>
      <c r="D11466" t="s">
        <v>21238</v>
      </c>
      <c r="E11466" t="s">
        <v>11854</v>
      </c>
      <c r="F11466" s="30" t="s">
        <v>11150</v>
      </c>
      <c r="G11466">
        <v>15.45</v>
      </c>
      <c r="H11466">
        <v>13.45</v>
      </c>
      <c r="I11466">
        <v>0</v>
      </c>
      <c r="J11466">
        <v>2</v>
      </c>
      <c r="K11466" s="29">
        <v>0.309</v>
      </c>
      <c r="L11466" s="13">
        <v>0.13449999999999998</v>
      </c>
      <c r="M11466" s="13">
        <v>0.1545</v>
      </c>
      <c r="N11466" s="13">
        <v>0</v>
      </c>
      <c r="O11466" s="13">
        <v>0.02</v>
      </c>
      <c r="P11466" s="11" t="str">
        <f>LEFT(Tabela2[[#This Row],[Código]],3)</f>
        <v>117</v>
      </c>
    </row>
    <row r="11467" spans="2:16" ht="15" customHeight="1" x14ac:dyDescent="0.25">
      <c r="B11467" s="36" t="str">
        <f>VLOOKUP(Tabela2[[#This Row],[Código]],Tabela4[[Código NBS/LC116]:[Meus serviços]],3,0)</f>
        <v>Não</v>
      </c>
      <c r="C11467" s="30" t="s">
        <v>11151</v>
      </c>
      <c r="D11467" t="s">
        <v>21238</v>
      </c>
      <c r="E11467" t="s">
        <v>11854</v>
      </c>
      <c r="F11467" s="30" t="s">
        <v>21127</v>
      </c>
      <c r="G11467">
        <v>15.45</v>
      </c>
      <c r="H11467">
        <v>13.45</v>
      </c>
      <c r="I11467">
        <v>0</v>
      </c>
      <c r="J11467">
        <v>2</v>
      </c>
      <c r="K11467" s="29">
        <v>0.309</v>
      </c>
      <c r="L11467" s="13">
        <v>0.13449999999999998</v>
      </c>
      <c r="M11467" s="13">
        <v>0.1545</v>
      </c>
      <c r="N11467" s="13">
        <v>0</v>
      </c>
      <c r="O11467" s="13">
        <v>0.02</v>
      </c>
      <c r="P11467" s="11" t="str">
        <f>LEFT(Tabela2[[#This Row],[Código]],3)</f>
        <v>117</v>
      </c>
    </row>
    <row r="11468" spans="2:16" ht="15" customHeight="1" x14ac:dyDescent="0.25">
      <c r="B11468" s="36" t="str">
        <f>VLOOKUP(Tabela2[[#This Row],[Código]],Tabela4[[Código NBS/LC116]:[Meus serviços]],3,0)</f>
        <v>Não</v>
      </c>
      <c r="C11468" s="30" t="s">
        <v>11152</v>
      </c>
      <c r="D11468" t="s">
        <v>21238</v>
      </c>
      <c r="E11468" t="s">
        <v>11854</v>
      </c>
      <c r="F11468" s="30" t="s">
        <v>21128</v>
      </c>
      <c r="G11468">
        <v>15.45</v>
      </c>
      <c r="H11468">
        <v>13.45</v>
      </c>
      <c r="I11468">
        <v>0</v>
      </c>
      <c r="J11468">
        <v>2</v>
      </c>
      <c r="K11468" s="29">
        <v>0.309</v>
      </c>
      <c r="L11468" s="13">
        <v>0.13449999999999998</v>
      </c>
      <c r="M11468" s="13">
        <v>0.1545</v>
      </c>
      <c r="N11468" s="13">
        <v>0</v>
      </c>
      <c r="O11468" s="13">
        <v>0.02</v>
      </c>
      <c r="P11468" s="11" t="str">
        <f>LEFT(Tabela2[[#This Row],[Código]],3)</f>
        <v>117</v>
      </c>
    </row>
    <row r="11469" spans="2:16" ht="15" customHeight="1" x14ac:dyDescent="0.25">
      <c r="B11469" s="36" t="str">
        <f>VLOOKUP(Tabela2[[#This Row],[Código]],Tabela4[[Código NBS/LC116]:[Meus serviços]],3,0)</f>
        <v>Não</v>
      </c>
      <c r="C11469" s="30" t="s">
        <v>11153</v>
      </c>
      <c r="D11469" t="s">
        <v>21238</v>
      </c>
      <c r="E11469" t="s">
        <v>11854</v>
      </c>
      <c r="F11469" s="30" t="s">
        <v>21129</v>
      </c>
      <c r="G11469">
        <v>15.45</v>
      </c>
      <c r="H11469">
        <v>13.45</v>
      </c>
      <c r="I11469">
        <v>0</v>
      </c>
      <c r="J11469">
        <v>2</v>
      </c>
      <c r="K11469" s="29">
        <v>0.309</v>
      </c>
      <c r="L11469" s="13">
        <v>0.13449999999999998</v>
      </c>
      <c r="M11469" s="13">
        <v>0.1545</v>
      </c>
      <c r="N11469" s="13">
        <v>0</v>
      </c>
      <c r="O11469" s="13">
        <v>0.02</v>
      </c>
      <c r="P11469" s="11" t="str">
        <f>LEFT(Tabela2[[#This Row],[Código]],3)</f>
        <v>117</v>
      </c>
    </row>
    <row r="11470" spans="2:16" ht="15" customHeight="1" x14ac:dyDescent="0.25">
      <c r="B11470" s="36" t="str">
        <f>VLOOKUP(Tabela2[[#This Row],[Código]],Tabela4[[Código NBS/LC116]:[Meus serviços]],3,0)</f>
        <v>Não</v>
      </c>
      <c r="C11470" s="30" t="s">
        <v>11154</v>
      </c>
      <c r="D11470" t="s">
        <v>21238</v>
      </c>
      <c r="E11470" t="s">
        <v>11854</v>
      </c>
      <c r="F11470" s="30" t="s">
        <v>21130</v>
      </c>
      <c r="G11470">
        <v>15.45</v>
      </c>
      <c r="H11470">
        <v>13.45</v>
      </c>
      <c r="I11470">
        <v>0</v>
      </c>
      <c r="J11470">
        <v>2</v>
      </c>
      <c r="K11470" s="29">
        <v>0.309</v>
      </c>
      <c r="L11470" s="13">
        <v>0.13449999999999998</v>
      </c>
      <c r="M11470" s="13">
        <v>0.1545</v>
      </c>
      <c r="N11470" s="13">
        <v>0</v>
      </c>
      <c r="O11470" s="13">
        <v>0.02</v>
      </c>
      <c r="P11470" s="11" t="str">
        <f>LEFT(Tabela2[[#This Row],[Código]],3)</f>
        <v>117</v>
      </c>
    </row>
    <row r="11471" spans="2:16" ht="15" customHeight="1" x14ac:dyDescent="0.25">
      <c r="B11471" s="36" t="str">
        <f>VLOOKUP(Tabela2[[#This Row],[Código]],Tabela4[[Código NBS/LC116]:[Meus serviços]],3,0)</f>
        <v>Não</v>
      </c>
      <c r="C11471" s="30" t="s">
        <v>11155</v>
      </c>
      <c r="D11471" t="s">
        <v>21238</v>
      </c>
      <c r="E11471" t="s">
        <v>11854</v>
      </c>
      <c r="F11471" s="30" t="s">
        <v>11156</v>
      </c>
      <c r="G11471">
        <v>15.45</v>
      </c>
      <c r="H11471">
        <v>13.45</v>
      </c>
      <c r="I11471">
        <v>0</v>
      </c>
      <c r="J11471">
        <v>2</v>
      </c>
      <c r="K11471" s="29">
        <v>0.309</v>
      </c>
      <c r="L11471" s="13">
        <v>0.13449999999999998</v>
      </c>
      <c r="M11471" s="13">
        <v>0.1545</v>
      </c>
      <c r="N11471" s="13">
        <v>0</v>
      </c>
      <c r="O11471" s="13">
        <v>0.02</v>
      </c>
      <c r="P11471" s="11" t="str">
        <f>LEFT(Tabela2[[#This Row],[Código]],3)</f>
        <v>117</v>
      </c>
    </row>
    <row r="11472" spans="2:16" ht="15" customHeight="1" x14ac:dyDescent="0.25">
      <c r="B11472" s="36" t="str">
        <f>VLOOKUP(Tabela2[[#This Row],[Código]],Tabela4[[Código NBS/LC116]:[Meus serviços]],3,0)</f>
        <v>Não</v>
      </c>
      <c r="C11472" s="30" t="s">
        <v>11157</v>
      </c>
      <c r="D11472" t="s">
        <v>21238</v>
      </c>
      <c r="E11472" t="s">
        <v>11854</v>
      </c>
      <c r="F11472" s="30" t="s">
        <v>21131</v>
      </c>
      <c r="G11472">
        <v>15.45</v>
      </c>
      <c r="H11472">
        <v>13.45</v>
      </c>
      <c r="I11472">
        <v>0</v>
      </c>
      <c r="J11472">
        <v>2</v>
      </c>
      <c r="K11472" s="29">
        <v>0.309</v>
      </c>
      <c r="L11472" s="13">
        <v>0.13449999999999998</v>
      </c>
      <c r="M11472" s="13">
        <v>0.1545</v>
      </c>
      <c r="N11472" s="13">
        <v>0</v>
      </c>
      <c r="O11472" s="13">
        <v>0.02</v>
      </c>
      <c r="P11472" s="11" t="str">
        <f>LEFT(Tabela2[[#This Row],[Código]],3)</f>
        <v>117</v>
      </c>
    </row>
    <row r="11473" spans="2:16" ht="15" customHeight="1" x14ac:dyDescent="0.25">
      <c r="B11473" s="36" t="str">
        <f>VLOOKUP(Tabela2[[#This Row],[Código]],Tabela4[[Código NBS/LC116]:[Meus serviços]],3,0)</f>
        <v>Não</v>
      </c>
      <c r="C11473" s="30" t="s">
        <v>11158</v>
      </c>
      <c r="D11473" t="s">
        <v>21238</v>
      </c>
      <c r="E11473" t="s">
        <v>11854</v>
      </c>
      <c r="F11473" s="30" t="s">
        <v>11159</v>
      </c>
      <c r="G11473">
        <v>15.45</v>
      </c>
      <c r="H11473">
        <v>13.45</v>
      </c>
      <c r="I11473">
        <v>0</v>
      </c>
      <c r="J11473">
        <v>4.01</v>
      </c>
      <c r="K11473" s="29">
        <v>0.32909999999999995</v>
      </c>
      <c r="L11473" s="13">
        <v>0.13449999999999998</v>
      </c>
      <c r="M11473" s="13">
        <v>0.1545</v>
      </c>
      <c r="N11473" s="13">
        <v>0</v>
      </c>
      <c r="O11473" s="13">
        <v>4.0099999999999997E-2</v>
      </c>
      <c r="P11473" s="11" t="str">
        <f>LEFT(Tabela2[[#This Row],[Código]],3)</f>
        <v>117</v>
      </c>
    </row>
    <row r="11474" spans="2:16" ht="15" customHeight="1" x14ac:dyDescent="0.25">
      <c r="B11474" s="36" t="str">
        <f>VLOOKUP(Tabela2[[#This Row],[Código]],Tabela4[[Código NBS/LC116]:[Meus serviços]],3,0)</f>
        <v>Não</v>
      </c>
      <c r="C11474" s="30" t="s">
        <v>11160</v>
      </c>
      <c r="D11474" t="s">
        <v>21238</v>
      </c>
      <c r="E11474" t="s">
        <v>11854</v>
      </c>
      <c r="F11474" s="30" t="s">
        <v>21132</v>
      </c>
      <c r="G11474">
        <v>15.45</v>
      </c>
      <c r="H11474">
        <v>13.45</v>
      </c>
      <c r="I11474">
        <v>0</v>
      </c>
      <c r="J11474">
        <v>4.01</v>
      </c>
      <c r="K11474" s="29">
        <v>0.32909999999999995</v>
      </c>
      <c r="L11474" s="13">
        <v>0.13449999999999998</v>
      </c>
      <c r="M11474" s="13">
        <v>0.1545</v>
      </c>
      <c r="N11474" s="13">
        <v>0</v>
      </c>
      <c r="O11474" s="13">
        <v>4.0099999999999997E-2</v>
      </c>
      <c r="P11474" s="11" t="str">
        <f>LEFT(Tabela2[[#This Row],[Código]],3)</f>
        <v>117</v>
      </c>
    </row>
    <row r="11475" spans="2:16" ht="15" customHeight="1" x14ac:dyDescent="0.25">
      <c r="B11475" s="36" t="str">
        <f>VLOOKUP(Tabela2[[#This Row],[Código]],Tabela4[[Código NBS/LC116]:[Meus serviços]],3,0)</f>
        <v>Não</v>
      </c>
      <c r="C11475" s="30" t="s">
        <v>11161</v>
      </c>
      <c r="D11475" t="s">
        <v>21238</v>
      </c>
      <c r="E11475" t="s">
        <v>11854</v>
      </c>
      <c r="F11475" s="30" t="s">
        <v>21133</v>
      </c>
      <c r="G11475">
        <v>15.45</v>
      </c>
      <c r="H11475">
        <v>13.45</v>
      </c>
      <c r="I11475">
        <v>0</v>
      </c>
      <c r="J11475">
        <v>4.01</v>
      </c>
      <c r="K11475" s="29">
        <v>0.32909999999999995</v>
      </c>
      <c r="L11475" s="13">
        <v>0.13449999999999998</v>
      </c>
      <c r="M11475" s="13">
        <v>0.1545</v>
      </c>
      <c r="N11475" s="13">
        <v>0</v>
      </c>
      <c r="O11475" s="13">
        <v>4.0099999999999997E-2</v>
      </c>
      <c r="P11475" s="11" t="str">
        <f>LEFT(Tabela2[[#This Row],[Código]],3)</f>
        <v>117</v>
      </c>
    </row>
    <row r="11476" spans="2:16" ht="15" customHeight="1" x14ac:dyDescent="0.25">
      <c r="B11476" s="36" t="str">
        <f>VLOOKUP(Tabela2[[#This Row],[Código]],Tabela4[[Código NBS/LC116]:[Meus serviços]],3,0)</f>
        <v>Não</v>
      </c>
      <c r="C11476" s="30" t="s">
        <v>11162</v>
      </c>
      <c r="D11476" t="s">
        <v>21238</v>
      </c>
      <c r="E11476" t="s">
        <v>11854</v>
      </c>
      <c r="F11476" s="30" t="s">
        <v>11163</v>
      </c>
      <c r="G11476">
        <v>15.45</v>
      </c>
      <c r="H11476">
        <v>13.45</v>
      </c>
      <c r="I11476">
        <v>0</v>
      </c>
      <c r="J11476">
        <v>4.0999999999999996</v>
      </c>
      <c r="K11476" s="29">
        <v>0.32999999999999996</v>
      </c>
      <c r="L11476" s="13">
        <v>0.13449999999999998</v>
      </c>
      <c r="M11476" s="13">
        <v>0.1545</v>
      </c>
      <c r="N11476" s="13">
        <v>0</v>
      </c>
      <c r="O11476" s="13">
        <v>4.0999999999999995E-2</v>
      </c>
      <c r="P11476" s="11" t="str">
        <f>LEFT(Tabela2[[#This Row],[Código]],3)</f>
        <v>117</v>
      </c>
    </row>
    <row r="11477" spans="2:16" ht="15" customHeight="1" x14ac:dyDescent="0.25">
      <c r="B11477" s="36" t="str">
        <f>VLOOKUP(Tabela2[[#This Row],[Código]],Tabela4[[Código NBS/LC116]:[Meus serviços]],3,0)</f>
        <v>Não</v>
      </c>
      <c r="C11477" s="30" t="s">
        <v>11164</v>
      </c>
      <c r="D11477" t="s">
        <v>21238</v>
      </c>
      <c r="E11477" t="s">
        <v>11854</v>
      </c>
      <c r="F11477" s="30" t="s">
        <v>21134</v>
      </c>
      <c r="G11477">
        <v>15.45</v>
      </c>
      <c r="H11477">
        <v>13.45</v>
      </c>
      <c r="I11477">
        <v>0</v>
      </c>
      <c r="J11477">
        <v>4.0999999999999996</v>
      </c>
      <c r="K11477" s="29">
        <v>0.32999999999999996</v>
      </c>
      <c r="L11477" s="13">
        <v>0.13449999999999998</v>
      </c>
      <c r="M11477" s="13">
        <v>0.1545</v>
      </c>
      <c r="N11477" s="13">
        <v>0</v>
      </c>
      <c r="O11477" s="13">
        <v>4.0999999999999995E-2</v>
      </c>
      <c r="P11477" s="11" t="str">
        <f>LEFT(Tabela2[[#This Row],[Código]],3)</f>
        <v>117</v>
      </c>
    </row>
    <row r="11478" spans="2:16" ht="15" customHeight="1" x14ac:dyDescent="0.25">
      <c r="B11478" s="36" t="str">
        <f>VLOOKUP(Tabela2[[#This Row],[Código]],Tabela4[[Código NBS/LC116]:[Meus serviços]],3,0)</f>
        <v>Não</v>
      </c>
      <c r="C11478" s="30" t="s">
        <v>11165</v>
      </c>
      <c r="D11478" t="s">
        <v>21238</v>
      </c>
      <c r="E11478" t="s">
        <v>11854</v>
      </c>
      <c r="F11478" s="30" t="s">
        <v>21135</v>
      </c>
      <c r="G11478">
        <v>15.45</v>
      </c>
      <c r="H11478">
        <v>13.45</v>
      </c>
      <c r="I11478">
        <v>0</v>
      </c>
      <c r="J11478">
        <v>2</v>
      </c>
      <c r="K11478" s="29">
        <v>0.309</v>
      </c>
      <c r="L11478" s="13">
        <v>0.13449999999999998</v>
      </c>
      <c r="M11478" s="13">
        <v>0.1545</v>
      </c>
      <c r="N11478" s="13">
        <v>0</v>
      </c>
      <c r="O11478" s="13">
        <v>0.02</v>
      </c>
      <c r="P11478" s="11" t="str">
        <f>LEFT(Tabela2[[#This Row],[Código]],3)</f>
        <v>117</v>
      </c>
    </row>
    <row r="11479" spans="2:16" ht="15" customHeight="1" x14ac:dyDescent="0.25">
      <c r="B11479" s="36" t="str">
        <f>VLOOKUP(Tabela2[[#This Row],[Código]],Tabela4[[Código NBS/LC116]:[Meus serviços]],3,0)</f>
        <v>Não</v>
      </c>
      <c r="C11479" s="30" t="s">
        <v>11166</v>
      </c>
      <c r="D11479" t="s">
        <v>21238</v>
      </c>
      <c r="E11479" t="s">
        <v>11854</v>
      </c>
      <c r="F11479" s="30" t="s">
        <v>11167</v>
      </c>
      <c r="G11479">
        <v>15.45</v>
      </c>
      <c r="H11479">
        <v>13.45</v>
      </c>
      <c r="I11479">
        <v>0</v>
      </c>
      <c r="J11479">
        <v>2</v>
      </c>
      <c r="K11479" s="29">
        <v>0.309</v>
      </c>
      <c r="L11479" s="13">
        <v>0.13449999999999998</v>
      </c>
      <c r="M11479" s="13">
        <v>0.1545</v>
      </c>
      <c r="N11479" s="13">
        <v>0</v>
      </c>
      <c r="O11479" s="13">
        <v>0.02</v>
      </c>
      <c r="P11479" s="11" t="str">
        <f>LEFT(Tabela2[[#This Row],[Código]],3)</f>
        <v>117</v>
      </c>
    </row>
    <row r="11480" spans="2:16" ht="15" customHeight="1" x14ac:dyDescent="0.25">
      <c r="B11480" s="36" t="str">
        <f>VLOOKUP(Tabela2[[#This Row],[Código]],Tabela4[[Código NBS/LC116]:[Meus serviços]],3,0)</f>
        <v>Não</v>
      </c>
      <c r="C11480" s="30" t="s">
        <v>11168</v>
      </c>
      <c r="D11480" t="s">
        <v>21238</v>
      </c>
      <c r="E11480" t="s">
        <v>11854</v>
      </c>
      <c r="F11480" s="30" t="s">
        <v>21136</v>
      </c>
      <c r="G11480">
        <v>15.45</v>
      </c>
      <c r="H11480">
        <v>13.45</v>
      </c>
      <c r="I11480">
        <v>0</v>
      </c>
      <c r="J11480">
        <v>2</v>
      </c>
      <c r="K11480" s="29">
        <v>0.309</v>
      </c>
      <c r="L11480" s="13">
        <v>0.13449999999999998</v>
      </c>
      <c r="M11480" s="13">
        <v>0.1545</v>
      </c>
      <c r="N11480" s="13">
        <v>0</v>
      </c>
      <c r="O11480" s="13">
        <v>0.02</v>
      </c>
      <c r="P11480" s="11" t="str">
        <f>LEFT(Tabela2[[#This Row],[Código]],3)</f>
        <v>117</v>
      </c>
    </row>
    <row r="11481" spans="2:16" ht="15" customHeight="1" x14ac:dyDescent="0.25">
      <c r="B11481" s="36" t="str">
        <f>VLOOKUP(Tabela2[[#This Row],[Código]],Tabela4[[Código NBS/LC116]:[Meus serviços]],3,0)</f>
        <v>Não</v>
      </c>
      <c r="C11481" s="30" t="s">
        <v>11169</v>
      </c>
      <c r="D11481" t="s">
        <v>21238</v>
      </c>
      <c r="E11481" t="s">
        <v>11854</v>
      </c>
      <c r="F11481" s="30" t="s">
        <v>21137</v>
      </c>
      <c r="G11481">
        <v>15.45</v>
      </c>
      <c r="H11481">
        <v>13.45</v>
      </c>
      <c r="I11481">
        <v>0</v>
      </c>
      <c r="J11481">
        <v>2</v>
      </c>
      <c r="K11481" s="29">
        <v>0.309</v>
      </c>
      <c r="L11481" s="13">
        <v>0.13449999999999998</v>
      </c>
      <c r="M11481" s="13">
        <v>0.1545</v>
      </c>
      <c r="N11481" s="13">
        <v>0</v>
      </c>
      <c r="O11481" s="13">
        <v>0.02</v>
      </c>
      <c r="P11481" s="11" t="str">
        <f>LEFT(Tabela2[[#This Row],[Código]],3)</f>
        <v>117</v>
      </c>
    </row>
    <row r="11482" spans="2:16" ht="15" customHeight="1" x14ac:dyDescent="0.25">
      <c r="B11482" s="36" t="str">
        <f>VLOOKUP(Tabela2[[#This Row],[Código]],Tabela4[[Código NBS/LC116]:[Meus serviços]],3,0)</f>
        <v>Não</v>
      </c>
      <c r="C11482" s="30" t="s">
        <v>11170</v>
      </c>
      <c r="D11482" t="s">
        <v>21238</v>
      </c>
      <c r="E11482" t="s">
        <v>11854</v>
      </c>
      <c r="F11482" s="30" t="s">
        <v>11171</v>
      </c>
      <c r="G11482">
        <v>15.45</v>
      </c>
      <c r="H11482">
        <v>13.45</v>
      </c>
      <c r="I11482">
        <v>0</v>
      </c>
      <c r="J11482">
        <v>2</v>
      </c>
      <c r="K11482" s="29">
        <v>0.309</v>
      </c>
      <c r="L11482" s="13">
        <v>0.13449999999999998</v>
      </c>
      <c r="M11482" s="13">
        <v>0.1545</v>
      </c>
      <c r="N11482" s="13">
        <v>0</v>
      </c>
      <c r="O11482" s="13">
        <v>0.02</v>
      </c>
      <c r="P11482" s="11" t="str">
        <f>LEFT(Tabela2[[#This Row],[Código]],3)</f>
        <v>117</v>
      </c>
    </row>
    <row r="11483" spans="2:16" ht="15" customHeight="1" x14ac:dyDescent="0.25">
      <c r="B11483" s="36" t="str">
        <f>VLOOKUP(Tabela2[[#This Row],[Código]],Tabela4[[Código NBS/LC116]:[Meus serviços]],3,0)</f>
        <v>Não</v>
      </c>
      <c r="C11483" s="30" t="s">
        <v>11172</v>
      </c>
      <c r="D11483" t="s">
        <v>21238</v>
      </c>
      <c r="E11483" t="s">
        <v>11854</v>
      </c>
      <c r="F11483" s="30" t="s">
        <v>11173</v>
      </c>
      <c r="G11483">
        <v>15.45</v>
      </c>
      <c r="H11483">
        <v>13.45</v>
      </c>
      <c r="I11483">
        <v>0</v>
      </c>
      <c r="J11483">
        <v>2</v>
      </c>
      <c r="K11483" s="29">
        <v>0.309</v>
      </c>
      <c r="L11483" s="13">
        <v>0.13449999999999998</v>
      </c>
      <c r="M11483" s="13">
        <v>0.1545</v>
      </c>
      <c r="N11483" s="13">
        <v>0</v>
      </c>
      <c r="O11483" s="13">
        <v>0.02</v>
      </c>
      <c r="P11483" s="11" t="str">
        <f>LEFT(Tabela2[[#This Row],[Código]],3)</f>
        <v>117</v>
      </c>
    </row>
    <row r="11484" spans="2:16" ht="15" customHeight="1" x14ac:dyDescent="0.25">
      <c r="B11484" s="36" t="str">
        <f>VLOOKUP(Tabela2[[#This Row],[Código]],Tabela4[[Código NBS/LC116]:[Meus serviços]],3,0)</f>
        <v>Não</v>
      </c>
      <c r="C11484" s="30" t="s">
        <v>11174</v>
      </c>
      <c r="D11484" t="s">
        <v>21238</v>
      </c>
      <c r="E11484" t="s">
        <v>11854</v>
      </c>
      <c r="F11484" s="30" t="s">
        <v>11175</v>
      </c>
      <c r="G11484">
        <v>15.45</v>
      </c>
      <c r="H11484">
        <v>13.45</v>
      </c>
      <c r="I11484">
        <v>0</v>
      </c>
      <c r="J11484">
        <v>2</v>
      </c>
      <c r="K11484" s="29">
        <v>0.309</v>
      </c>
      <c r="L11484" s="13">
        <v>0.13449999999999998</v>
      </c>
      <c r="M11484" s="13">
        <v>0.1545</v>
      </c>
      <c r="N11484" s="13">
        <v>0</v>
      </c>
      <c r="O11484" s="13">
        <v>0.02</v>
      </c>
      <c r="P11484" s="11" t="str">
        <f>LEFT(Tabela2[[#This Row],[Código]],3)</f>
        <v>117</v>
      </c>
    </row>
    <row r="11485" spans="2:16" ht="15" customHeight="1" x14ac:dyDescent="0.25">
      <c r="B11485" s="36" t="str">
        <f>VLOOKUP(Tabela2[[#This Row],[Código]],Tabela4[[Código NBS/LC116]:[Meus serviços]],3,0)</f>
        <v>Não</v>
      </c>
      <c r="C11485" s="30" t="s">
        <v>11832</v>
      </c>
      <c r="D11485" t="s">
        <v>21238</v>
      </c>
      <c r="E11485" t="s">
        <v>11854</v>
      </c>
      <c r="F11485" s="30" t="s">
        <v>21138</v>
      </c>
      <c r="G11485">
        <v>15.45</v>
      </c>
      <c r="H11485">
        <v>13.45</v>
      </c>
      <c r="I11485">
        <v>0</v>
      </c>
      <c r="J11485">
        <v>5</v>
      </c>
      <c r="K11485" s="29">
        <v>0.33899999999999997</v>
      </c>
      <c r="L11485" s="13">
        <v>0.13449999999999998</v>
      </c>
      <c r="M11485" s="13">
        <v>0.1545</v>
      </c>
      <c r="N11485" s="13">
        <v>0</v>
      </c>
      <c r="O11485" s="13">
        <v>0.05</v>
      </c>
      <c r="P11485" s="11" t="str">
        <f>LEFT(Tabela2[[#This Row],[Código]],3)</f>
        <v>117</v>
      </c>
    </row>
    <row r="11486" spans="2:16" ht="15" customHeight="1" x14ac:dyDescent="0.25">
      <c r="B11486" s="36" t="str">
        <f>VLOOKUP(Tabela2[[#This Row],[Código]],Tabela4[[Código NBS/LC116]:[Meus serviços]],3,0)</f>
        <v>Não</v>
      </c>
      <c r="C11486" s="30" t="s">
        <v>11176</v>
      </c>
      <c r="D11486" t="s">
        <v>21238</v>
      </c>
      <c r="E11486" t="s">
        <v>11854</v>
      </c>
      <c r="F11486" s="30" t="s">
        <v>21139</v>
      </c>
      <c r="G11486">
        <v>15.45</v>
      </c>
      <c r="H11486">
        <v>13.45</v>
      </c>
      <c r="I11486">
        <v>0</v>
      </c>
      <c r="J11486">
        <v>3.91</v>
      </c>
      <c r="K11486" s="29">
        <v>0.3281</v>
      </c>
      <c r="L11486" s="13">
        <v>0.13449999999999998</v>
      </c>
      <c r="M11486" s="13">
        <v>0.1545</v>
      </c>
      <c r="N11486" s="13">
        <v>0</v>
      </c>
      <c r="O11486" s="13">
        <v>3.9100000000000003E-2</v>
      </c>
      <c r="P11486" s="11" t="str">
        <f>LEFT(Tabela2[[#This Row],[Código]],3)</f>
        <v>118</v>
      </c>
    </row>
    <row r="11487" spans="2:16" ht="15" customHeight="1" x14ac:dyDescent="0.25">
      <c r="B11487" s="36" t="str">
        <f>VLOOKUP(Tabela2[[#This Row],[Código]],Tabela4[[Código NBS/LC116]:[Meus serviços]],3,0)</f>
        <v>Não</v>
      </c>
      <c r="C11487" s="30" t="s">
        <v>11177</v>
      </c>
      <c r="D11487" t="s">
        <v>21238</v>
      </c>
      <c r="E11487" t="s">
        <v>11854</v>
      </c>
      <c r="F11487" s="30" t="s">
        <v>21140</v>
      </c>
      <c r="G11487">
        <v>15.45</v>
      </c>
      <c r="H11487">
        <v>13.45</v>
      </c>
      <c r="I11487">
        <v>0</v>
      </c>
      <c r="J11487">
        <v>2.17</v>
      </c>
      <c r="K11487" s="29">
        <v>0.31069999999999998</v>
      </c>
      <c r="L11487" s="13">
        <v>0.13449999999999998</v>
      </c>
      <c r="M11487" s="13">
        <v>0.1545</v>
      </c>
      <c r="N11487" s="13">
        <v>0</v>
      </c>
      <c r="O11487" s="13">
        <v>2.1700000000000001E-2</v>
      </c>
      <c r="P11487" s="11" t="str">
        <f>LEFT(Tabela2[[#This Row],[Código]],3)</f>
        <v>118</v>
      </c>
    </row>
    <row r="11488" spans="2:16" ht="15" customHeight="1" x14ac:dyDescent="0.25">
      <c r="B11488" s="36" t="str">
        <f>VLOOKUP(Tabela2[[#This Row],[Código]],Tabela4[[Código NBS/LC116]:[Meus serviços]],3,0)</f>
        <v>Não</v>
      </c>
      <c r="C11488" s="30" t="s">
        <v>11178</v>
      </c>
      <c r="D11488" t="s">
        <v>21238</v>
      </c>
      <c r="E11488" t="s">
        <v>11854</v>
      </c>
      <c r="F11488" s="30" t="s">
        <v>11179</v>
      </c>
      <c r="G11488">
        <v>15.45</v>
      </c>
      <c r="H11488">
        <v>13.45</v>
      </c>
      <c r="I11488">
        <v>0</v>
      </c>
      <c r="J11488">
        <v>2.17</v>
      </c>
      <c r="K11488" s="29">
        <v>0.31069999999999998</v>
      </c>
      <c r="L11488" s="13">
        <v>0.13449999999999998</v>
      </c>
      <c r="M11488" s="13">
        <v>0.1545</v>
      </c>
      <c r="N11488" s="13">
        <v>0</v>
      </c>
      <c r="O11488" s="13">
        <v>2.1700000000000001E-2</v>
      </c>
      <c r="P11488" s="11" t="str">
        <f>LEFT(Tabela2[[#This Row],[Código]],3)</f>
        <v>118</v>
      </c>
    </row>
    <row r="11489" spans="2:16" ht="15" customHeight="1" x14ac:dyDescent="0.25">
      <c r="B11489" s="36" t="str">
        <f>VLOOKUP(Tabela2[[#This Row],[Código]],Tabela4[[Código NBS/LC116]:[Meus serviços]],3,0)</f>
        <v>Não</v>
      </c>
      <c r="C11489" s="30" t="s">
        <v>11180</v>
      </c>
      <c r="D11489" t="s">
        <v>21238</v>
      </c>
      <c r="E11489" t="s">
        <v>11854</v>
      </c>
      <c r="F11489" s="30" t="s">
        <v>11181</v>
      </c>
      <c r="G11489">
        <v>15.45</v>
      </c>
      <c r="H11489">
        <v>13.45</v>
      </c>
      <c r="I11489">
        <v>0</v>
      </c>
      <c r="J11489">
        <v>2.17</v>
      </c>
      <c r="K11489" s="29">
        <v>0.31069999999999998</v>
      </c>
      <c r="L11489" s="13">
        <v>0.13449999999999998</v>
      </c>
      <c r="M11489" s="13">
        <v>0.1545</v>
      </c>
      <c r="N11489" s="13">
        <v>0</v>
      </c>
      <c r="O11489" s="13">
        <v>2.1700000000000001E-2</v>
      </c>
      <c r="P11489" s="11" t="str">
        <f>LEFT(Tabela2[[#This Row],[Código]],3)</f>
        <v>118</v>
      </c>
    </row>
    <row r="11490" spans="2:16" ht="15" customHeight="1" x14ac:dyDescent="0.25">
      <c r="B11490" s="36" t="str">
        <f>VLOOKUP(Tabela2[[#This Row],[Código]],Tabela4[[Código NBS/LC116]:[Meus serviços]],3,0)</f>
        <v>Não</v>
      </c>
      <c r="C11490" s="30" t="s">
        <v>11182</v>
      </c>
      <c r="D11490" t="s">
        <v>21238</v>
      </c>
      <c r="E11490" t="s">
        <v>11854</v>
      </c>
      <c r="F11490" s="30" t="s">
        <v>21141</v>
      </c>
      <c r="G11490">
        <v>15.45</v>
      </c>
      <c r="H11490">
        <v>13.45</v>
      </c>
      <c r="I11490">
        <v>0</v>
      </c>
      <c r="J11490">
        <v>4.04</v>
      </c>
      <c r="K11490" s="29">
        <v>0.32939999999999997</v>
      </c>
      <c r="L11490" s="13">
        <v>0.13449999999999998</v>
      </c>
      <c r="M11490" s="13">
        <v>0.1545</v>
      </c>
      <c r="N11490" s="13">
        <v>0</v>
      </c>
      <c r="O11490" s="13">
        <v>4.0399999999999998E-2</v>
      </c>
      <c r="P11490" s="11" t="str">
        <f>LEFT(Tabela2[[#This Row],[Código]],3)</f>
        <v>118</v>
      </c>
    </row>
    <row r="11491" spans="2:16" ht="15" customHeight="1" x14ac:dyDescent="0.25">
      <c r="B11491" s="36" t="str">
        <f>VLOOKUP(Tabela2[[#This Row],[Código]],Tabela4[[Código NBS/LC116]:[Meus serviços]],3,0)</f>
        <v>Não</v>
      </c>
      <c r="C11491" s="30" t="s">
        <v>11183</v>
      </c>
      <c r="D11491" t="s">
        <v>21238</v>
      </c>
      <c r="E11491" t="s">
        <v>11854</v>
      </c>
      <c r="F11491" s="30" t="s">
        <v>21142</v>
      </c>
      <c r="G11491">
        <v>15.45</v>
      </c>
      <c r="H11491">
        <v>13.45</v>
      </c>
      <c r="I11491">
        <v>0</v>
      </c>
      <c r="J11491">
        <v>4.04</v>
      </c>
      <c r="K11491" s="29">
        <v>0.32939999999999997</v>
      </c>
      <c r="L11491" s="13">
        <v>0.13449999999999998</v>
      </c>
      <c r="M11491" s="13">
        <v>0.1545</v>
      </c>
      <c r="N11491" s="13">
        <v>0</v>
      </c>
      <c r="O11491" s="13">
        <v>4.0399999999999998E-2</v>
      </c>
      <c r="P11491" s="11" t="str">
        <f>LEFT(Tabela2[[#This Row],[Código]],3)</f>
        <v>118</v>
      </c>
    </row>
    <row r="11492" spans="2:16" ht="15" customHeight="1" x14ac:dyDescent="0.25">
      <c r="B11492" s="36" t="str">
        <f>VLOOKUP(Tabela2[[#This Row],[Código]],Tabela4[[Código NBS/LC116]:[Meus serviços]],3,0)</f>
        <v>Não</v>
      </c>
      <c r="C11492" s="30" t="s">
        <v>11184</v>
      </c>
      <c r="D11492" t="s">
        <v>21238</v>
      </c>
      <c r="E11492" t="s">
        <v>11854</v>
      </c>
      <c r="F11492" s="30" t="s">
        <v>21143</v>
      </c>
      <c r="G11492">
        <v>15.45</v>
      </c>
      <c r="H11492">
        <v>13.45</v>
      </c>
      <c r="I11492">
        <v>0</v>
      </c>
      <c r="J11492">
        <v>4.04</v>
      </c>
      <c r="K11492" s="29">
        <v>0.32939999999999997</v>
      </c>
      <c r="L11492" s="13">
        <v>0.13449999999999998</v>
      </c>
      <c r="M11492" s="13">
        <v>0.1545</v>
      </c>
      <c r="N11492" s="13">
        <v>0</v>
      </c>
      <c r="O11492" s="13">
        <v>4.0399999999999998E-2</v>
      </c>
      <c r="P11492" s="11" t="str">
        <f>LEFT(Tabela2[[#This Row],[Código]],3)</f>
        <v>118</v>
      </c>
    </row>
    <row r="11493" spans="2:16" ht="15" customHeight="1" x14ac:dyDescent="0.25">
      <c r="B11493" s="36" t="str">
        <f>VLOOKUP(Tabela2[[#This Row],[Código]],Tabela4[[Código NBS/LC116]:[Meus serviços]],3,0)</f>
        <v>Não</v>
      </c>
      <c r="C11493" s="30" t="s">
        <v>11185</v>
      </c>
      <c r="D11493" t="s">
        <v>21238</v>
      </c>
      <c r="E11493" t="s">
        <v>11854</v>
      </c>
      <c r="F11493" s="30" t="s">
        <v>11186</v>
      </c>
      <c r="G11493">
        <v>15.45</v>
      </c>
      <c r="H11493">
        <v>13.45</v>
      </c>
      <c r="I11493">
        <v>0</v>
      </c>
      <c r="J11493">
        <v>4.3099999999999996</v>
      </c>
      <c r="K11493" s="29">
        <v>0.33209999999999995</v>
      </c>
      <c r="L11493" s="13">
        <v>0.13449999999999998</v>
      </c>
      <c r="M11493" s="13">
        <v>0.1545</v>
      </c>
      <c r="N11493" s="13">
        <v>0</v>
      </c>
      <c r="O11493" s="13">
        <v>4.3099999999999999E-2</v>
      </c>
      <c r="P11493" s="11" t="str">
        <f>LEFT(Tabela2[[#This Row],[Código]],3)</f>
        <v>118</v>
      </c>
    </row>
    <row r="11494" spans="2:16" ht="15" customHeight="1" x14ac:dyDescent="0.25">
      <c r="B11494" s="36" t="str">
        <f>VLOOKUP(Tabela2[[#This Row],[Código]],Tabela4[[Código NBS/LC116]:[Meus serviços]],3,0)</f>
        <v>Não</v>
      </c>
      <c r="C11494" s="30" t="s">
        <v>11187</v>
      </c>
      <c r="D11494" t="s">
        <v>21238</v>
      </c>
      <c r="E11494" t="s">
        <v>11854</v>
      </c>
      <c r="F11494" s="30" t="s">
        <v>11188</v>
      </c>
      <c r="G11494">
        <v>15.45</v>
      </c>
      <c r="H11494">
        <v>13.45</v>
      </c>
      <c r="I11494">
        <v>0</v>
      </c>
      <c r="J11494">
        <v>2.4</v>
      </c>
      <c r="K11494" s="29">
        <v>0.313</v>
      </c>
      <c r="L11494" s="13">
        <v>0.13449999999999998</v>
      </c>
      <c r="M11494" s="13">
        <v>0.1545</v>
      </c>
      <c r="N11494" s="13">
        <v>0</v>
      </c>
      <c r="O11494" s="13">
        <v>2.4E-2</v>
      </c>
      <c r="P11494" s="11" t="str">
        <f>LEFT(Tabela2[[#This Row],[Código]],3)</f>
        <v>118</v>
      </c>
    </row>
    <row r="11495" spans="2:16" ht="15" customHeight="1" x14ac:dyDescent="0.25">
      <c r="B11495" s="36" t="str">
        <f>VLOOKUP(Tabela2[[#This Row],[Código]],Tabela4[[Código NBS/LC116]:[Meus serviços]],3,0)</f>
        <v>Não</v>
      </c>
      <c r="C11495" s="30" t="s">
        <v>11189</v>
      </c>
      <c r="D11495" t="s">
        <v>21238</v>
      </c>
      <c r="E11495" t="s">
        <v>11854</v>
      </c>
      <c r="F11495" s="30" t="s">
        <v>21144</v>
      </c>
      <c r="G11495">
        <v>15.45</v>
      </c>
      <c r="H11495">
        <v>13.45</v>
      </c>
      <c r="I11495">
        <v>0</v>
      </c>
      <c r="J11495">
        <v>2.2599999999999998</v>
      </c>
      <c r="K11495" s="29">
        <v>0.31159999999999999</v>
      </c>
      <c r="L11495" s="13">
        <v>0.13449999999999998</v>
      </c>
      <c r="M11495" s="13">
        <v>0.1545</v>
      </c>
      <c r="N11495" s="13">
        <v>0</v>
      </c>
      <c r="O11495" s="13">
        <v>2.2599999999999999E-2</v>
      </c>
      <c r="P11495" s="11" t="str">
        <f>LEFT(Tabela2[[#This Row],[Código]],3)</f>
        <v>118</v>
      </c>
    </row>
    <row r="11496" spans="2:16" ht="15" customHeight="1" x14ac:dyDescent="0.25">
      <c r="B11496" s="36" t="str">
        <f>VLOOKUP(Tabela2[[#This Row],[Código]],Tabela4[[Código NBS/LC116]:[Meus serviços]],3,0)</f>
        <v>Não</v>
      </c>
      <c r="C11496" s="30" t="s">
        <v>11190</v>
      </c>
      <c r="D11496" t="s">
        <v>21238</v>
      </c>
      <c r="E11496" t="s">
        <v>11854</v>
      </c>
      <c r="F11496" s="30" t="s">
        <v>11191</v>
      </c>
      <c r="G11496">
        <v>15.45</v>
      </c>
      <c r="H11496">
        <v>13.45</v>
      </c>
      <c r="I11496">
        <v>0</v>
      </c>
      <c r="J11496">
        <v>4.1500000000000004</v>
      </c>
      <c r="K11496" s="29">
        <v>0.33049999999999996</v>
      </c>
      <c r="L11496" s="13">
        <v>0.13449999999999998</v>
      </c>
      <c r="M11496" s="13">
        <v>0.1545</v>
      </c>
      <c r="N11496" s="13">
        <v>0</v>
      </c>
      <c r="O11496" s="13">
        <v>4.1500000000000002E-2</v>
      </c>
      <c r="P11496" s="11" t="str">
        <f>LEFT(Tabela2[[#This Row],[Código]],3)</f>
        <v>118</v>
      </c>
    </row>
    <row r="11497" spans="2:16" ht="15" customHeight="1" x14ac:dyDescent="0.25">
      <c r="B11497" s="36" t="str">
        <f>VLOOKUP(Tabela2[[#This Row],[Código]],Tabela4[[Código NBS/LC116]:[Meus serviços]],3,0)</f>
        <v>Não</v>
      </c>
      <c r="C11497" s="30" t="s">
        <v>11192</v>
      </c>
      <c r="D11497" t="s">
        <v>21238</v>
      </c>
      <c r="E11497" t="s">
        <v>11854</v>
      </c>
      <c r="F11497" s="30" t="s">
        <v>11193</v>
      </c>
      <c r="G11497">
        <v>15.45</v>
      </c>
      <c r="H11497">
        <v>13.45</v>
      </c>
      <c r="I11497">
        <v>0</v>
      </c>
      <c r="J11497">
        <v>4.09</v>
      </c>
      <c r="K11497" s="29">
        <v>0.32989999999999997</v>
      </c>
      <c r="L11497" s="13">
        <v>0.13449999999999998</v>
      </c>
      <c r="M11497" s="13">
        <v>0.1545</v>
      </c>
      <c r="N11497" s="13">
        <v>0</v>
      </c>
      <c r="O11497" s="13">
        <v>4.0899999999999999E-2</v>
      </c>
      <c r="P11497" s="11" t="str">
        <f>LEFT(Tabela2[[#This Row],[Código]],3)</f>
        <v>118</v>
      </c>
    </row>
    <row r="11498" spans="2:16" ht="15" customHeight="1" x14ac:dyDescent="0.25">
      <c r="B11498" s="36" t="str">
        <f>VLOOKUP(Tabela2[[#This Row],[Código]],Tabela4[[Código NBS/LC116]:[Meus serviços]],3,0)</f>
        <v>Não</v>
      </c>
      <c r="C11498" s="30" t="s">
        <v>11194</v>
      </c>
      <c r="D11498" t="s">
        <v>21238</v>
      </c>
      <c r="E11498" t="s">
        <v>11854</v>
      </c>
      <c r="F11498" s="30" t="s">
        <v>21145</v>
      </c>
      <c r="G11498">
        <v>15.45</v>
      </c>
      <c r="H11498">
        <v>13.45</v>
      </c>
      <c r="I11498">
        <v>0</v>
      </c>
      <c r="J11498">
        <v>4.09</v>
      </c>
      <c r="K11498" s="29">
        <v>0.32989999999999997</v>
      </c>
      <c r="L11498" s="13">
        <v>0.13449999999999998</v>
      </c>
      <c r="M11498" s="13">
        <v>0.1545</v>
      </c>
      <c r="N11498" s="13">
        <v>0</v>
      </c>
      <c r="O11498" s="13">
        <v>4.0899999999999999E-2</v>
      </c>
      <c r="P11498" s="11" t="str">
        <f>LEFT(Tabela2[[#This Row],[Código]],3)</f>
        <v>118</v>
      </c>
    </row>
    <row r="11499" spans="2:16" ht="15" customHeight="1" x14ac:dyDescent="0.25">
      <c r="B11499" s="36" t="str">
        <f>VLOOKUP(Tabela2[[#This Row],[Código]],Tabela4[[Código NBS/LC116]:[Meus serviços]],3,0)</f>
        <v>Não</v>
      </c>
      <c r="C11499" s="30" t="s">
        <v>11195</v>
      </c>
      <c r="D11499" t="s">
        <v>21238</v>
      </c>
      <c r="E11499" t="s">
        <v>11854</v>
      </c>
      <c r="F11499" s="30" t="s">
        <v>21146</v>
      </c>
      <c r="G11499">
        <v>15.45</v>
      </c>
      <c r="H11499">
        <v>13.45</v>
      </c>
      <c r="I11499">
        <v>0</v>
      </c>
      <c r="J11499">
        <v>4.09</v>
      </c>
      <c r="K11499" s="29">
        <v>0.32989999999999997</v>
      </c>
      <c r="L11499" s="13">
        <v>0.13449999999999998</v>
      </c>
      <c r="M11499" s="13">
        <v>0.1545</v>
      </c>
      <c r="N11499" s="13">
        <v>0</v>
      </c>
      <c r="O11499" s="13">
        <v>4.0899999999999999E-2</v>
      </c>
      <c r="P11499" s="11" t="str">
        <f>LEFT(Tabela2[[#This Row],[Código]],3)</f>
        <v>118</v>
      </c>
    </row>
    <row r="11500" spans="2:16" ht="15" customHeight="1" x14ac:dyDescent="0.25">
      <c r="B11500" s="36" t="str">
        <f>VLOOKUP(Tabela2[[#This Row],[Código]],Tabela4[[Código NBS/LC116]:[Meus serviços]],3,0)</f>
        <v>Não</v>
      </c>
      <c r="C11500" s="30" t="s">
        <v>11196</v>
      </c>
      <c r="D11500" t="s">
        <v>21238</v>
      </c>
      <c r="E11500" t="s">
        <v>11854</v>
      </c>
      <c r="F11500" s="30" t="s">
        <v>11197</v>
      </c>
      <c r="G11500">
        <v>15.45</v>
      </c>
      <c r="H11500">
        <v>13.45</v>
      </c>
      <c r="I11500">
        <v>0</v>
      </c>
      <c r="J11500">
        <v>4.09</v>
      </c>
      <c r="K11500" s="29">
        <v>0.32989999999999997</v>
      </c>
      <c r="L11500" s="13">
        <v>0.13449999999999998</v>
      </c>
      <c r="M11500" s="13">
        <v>0.1545</v>
      </c>
      <c r="N11500" s="13">
        <v>0</v>
      </c>
      <c r="O11500" s="13">
        <v>4.0899999999999999E-2</v>
      </c>
      <c r="P11500" s="11" t="str">
        <f>LEFT(Tabela2[[#This Row],[Código]],3)</f>
        <v>118</v>
      </c>
    </row>
    <row r="11501" spans="2:16" ht="15" customHeight="1" x14ac:dyDescent="0.25">
      <c r="B11501" s="36" t="str">
        <f>VLOOKUP(Tabela2[[#This Row],[Código]],Tabela4[[Código NBS/LC116]:[Meus serviços]],3,0)</f>
        <v>Não</v>
      </c>
      <c r="C11501" s="30" t="s">
        <v>11198</v>
      </c>
      <c r="D11501" t="s">
        <v>21238</v>
      </c>
      <c r="E11501" t="s">
        <v>11854</v>
      </c>
      <c r="F11501" s="30" t="s">
        <v>11199</v>
      </c>
      <c r="G11501">
        <v>15.45</v>
      </c>
      <c r="H11501">
        <v>13.45</v>
      </c>
      <c r="I11501">
        <v>0</v>
      </c>
      <c r="J11501">
        <v>4.08</v>
      </c>
      <c r="K11501" s="29">
        <v>0.32979999999999998</v>
      </c>
      <c r="L11501" s="13">
        <v>0.13449999999999998</v>
      </c>
      <c r="M11501" s="13">
        <v>0.1545</v>
      </c>
      <c r="N11501" s="13">
        <v>0</v>
      </c>
      <c r="O11501" s="13">
        <v>4.0800000000000003E-2</v>
      </c>
      <c r="P11501" s="11" t="str">
        <f>LEFT(Tabela2[[#This Row],[Código]],3)</f>
        <v>118</v>
      </c>
    </row>
    <row r="11502" spans="2:16" ht="15" customHeight="1" x14ac:dyDescent="0.25">
      <c r="B11502" s="36" t="str">
        <f>VLOOKUP(Tabela2[[#This Row],[Código]],Tabela4[[Código NBS/LC116]:[Meus serviços]],3,0)</f>
        <v>Não</v>
      </c>
      <c r="C11502" s="30" t="s">
        <v>11200</v>
      </c>
      <c r="D11502" t="s">
        <v>21238</v>
      </c>
      <c r="E11502" t="s">
        <v>11854</v>
      </c>
      <c r="F11502" s="30" t="s">
        <v>11201</v>
      </c>
      <c r="G11502">
        <v>15.45</v>
      </c>
      <c r="H11502">
        <v>13.45</v>
      </c>
      <c r="I11502">
        <v>0</v>
      </c>
      <c r="J11502">
        <v>4.08</v>
      </c>
      <c r="K11502" s="29">
        <v>0.32979999999999998</v>
      </c>
      <c r="L11502" s="13">
        <v>0.13449999999999998</v>
      </c>
      <c r="M11502" s="13">
        <v>0.1545</v>
      </c>
      <c r="N11502" s="13">
        <v>0</v>
      </c>
      <c r="O11502" s="13">
        <v>4.0800000000000003E-2</v>
      </c>
      <c r="P11502" s="11" t="str">
        <f>LEFT(Tabela2[[#This Row],[Código]],3)</f>
        <v>118</v>
      </c>
    </row>
    <row r="11503" spans="2:16" ht="15" customHeight="1" x14ac:dyDescent="0.25">
      <c r="B11503" s="36" t="str">
        <f>VLOOKUP(Tabela2[[#This Row],[Código]],Tabela4[[Código NBS/LC116]:[Meus serviços]],3,0)</f>
        <v>Não</v>
      </c>
      <c r="C11503" s="30" t="s">
        <v>11202</v>
      </c>
      <c r="D11503" t="s">
        <v>21238</v>
      </c>
      <c r="E11503" t="s">
        <v>11854</v>
      </c>
      <c r="F11503" s="30" t="s">
        <v>11203</v>
      </c>
      <c r="G11503">
        <v>15.45</v>
      </c>
      <c r="H11503">
        <v>13.45</v>
      </c>
      <c r="I11503">
        <v>0</v>
      </c>
      <c r="J11503">
        <v>4.08</v>
      </c>
      <c r="K11503" s="29">
        <v>0.32979999999999998</v>
      </c>
      <c r="L11503" s="13">
        <v>0.13449999999999998</v>
      </c>
      <c r="M11503" s="13">
        <v>0.1545</v>
      </c>
      <c r="N11503" s="13">
        <v>0</v>
      </c>
      <c r="O11503" s="13">
        <v>4.0800000000000003E-2</v>
      </c>
      <c r="P11503" s="11" t="str">
        <f>LEFT(Tabela2[[#This Row],[Código]],3)</f>
        <v>118</v>
      </c>
    </row>
    <row r="11504" spans="2:16" ht="15" customHeight="1" x14ac:dyDescent="0.25">
      <c r="B11504" s="36" t="str">
        <f>VLOOKUP(Tabela2[[#This Row],[Código]],Tabela4[[Código NBS/LC116]:[Meus serviços]],3,0)</f>
        <v>Não</v>
      </c>
      <c r="C11504" s="30" t="s">
        <v>11204</v>
      </c>
      <c r="D11504" t="s">
        <v>21238</v>
      </c>
      <c r="E11504" t="s">
        <v>11854</v>
      </c>
      <c r="F11504" s="30" t="s">
        <v>11205</v>
      </c>
      <c r="G11504">
        <v>15.45</v>
      </c>
      <c r="H11504">
        <v>13.45</v>
      </c>
      <c r="I11504">
        <v>0</v>
      </c>
      <c r="J11504">
        <v>4.08</v>
      </c>
      <c r="K11504" s="29">
        <v>0.32979999999999998</v>
      </c>
      <c r="L11504" s="13">
        <v>0.13449999999999998</v>
      </c>
      <c r="M11504" s="13">
        <v>0.1545</v>
      </c>
      <c r="N11504" s="13">
        <v>0</v>
      </c>
      <c r="O11504" s="13">
        <v>4.0800000000000003E-2</v>
      </c>
      <c r="P11504" s="11" t="str">
        <f>LEFT(Tabela2[[#This Row],[Código]],3)</f>
        <v>118</v>
      </c>
    </row>
    <row r="11505" spans="2:16" ht="15" customHeight="1" x14ac:dyDescent="0.25">
      <c r="B11505" s="36" t="str">
        <f>VLOOKUP(Tabela2[[#This Row],[Código]],Tabela4[[Código NBS/LC116]:[Meus serviços]],3,0)</f>
        <v>Não</v>
      </c>
      <c r="C11505" s="30" t="s">
        <v>11206</v>
      </c>
      <c r="D11505" t="s">
        <v>21238</v>
      </c>
      <c r="E11505" t="s">
        <v>11854</v>
      </c>
      <c r="F11505" s="30" t="s">
        <v>11207</v>
      </c>
      <c r="G11505">
        <v>15.45</v>
      </c>
      <c r="H11505">
        <v>13.45</v>
      </c>
      <c r="I11505">
        <v>0</v>
      </c>
      <c r="J11505">
        <v>4.08</v>
      </c>
      <c r="K11505" s="29">
        <v>0.32979999999999998</v>
      </c>
      <c r="L11505" s="13">
        <v>0.13449999999999998</v>
      </c>
      <c r="M11505" s="13">
        <v>0.1545</v>
      </c>
      <c r="N11505" s="13">
        <v>0</v>
      </c>
      <c r="O11505" s="13">
        <v>4.0800000000000003E-2</v>
      </c>
      <c r="P11505" s="11" t="str">
        <f>LEFT(Tabela2[[#This Row],[Código]],3)</f>
        <v>118</v>
      </c>
    </row>
    <row r="11506" spans="2:16" ht="15" customHeight="1" x14ac:dyDescent="0.25">
      <c r="B11506" s="36" t="str">
        <f>VLOOKUP(Tabela2[[#This Row],[Código]],Tabela4[[Código NBS/LC116]:[Meus serviços]],3,0)</f>
        <v>Não</v>
      </c>
      <c r="C11506" s="30" t="s">
        <v>11208</v>
      </c>
      <c r="D11506" t="s">
        <v>21238</v>
      </c>
      <c r="E11506" t="s">
        <v>11854</v>
      </c>
      <c r="F11506" s="30" t="s">
        <v>11209</v>
      </c>
      <c r="G11506">
        <v>15.45</v>
      </c>
      <c r="H11506">
        <v>13.45</v>
      </c>
      <c r="I11506">
        <v>0</v>
      </c>
      <c r="J11506">
        <v>4.07</v>
      </c>
      <c r="K11506" s="29">
        <v>0.32969999999999999</v>
      </c>
      <c r="L11506" s="13">
        <v>0.13449999999999998</v>
      </c>
      <c r="M11506" s="13">
        <v>0.1545</v>
      </c>
      <c r="N11506" s="13">
        <v>0</v>
      </c>
      <c r="O11506" s="13">
        <v>4.07E-2</v>
      </c>
      <c r="P11506" s="11" t="str">
        <f>LEFT(Tabela2[[#This Row],[Código]],3)</f>
        <v>118</v>
      </c>
    </row>
    <row r="11507" spans="2:16" ht="15" customHeight="1" x14ac:dyDescent="0.25">
      <c r="B11507" s="36" t="str">
        <f>VLOOKUP(Tabela2[[#This Row],[Código]],Tabela4[[Código NBS/LC116]:[Meus serviços]],3,0)</f>
        <v>Não</v>
      </c>
      <c r="C11507" s="30" t="s">
        <v>11210</v>
      </c>
      <c r="D11507" t="s">
        <v>21238</v>
      </c>
      <c r="E11507" t="s">
        <v>11854</v>
      </c>
      <c r="F11507" s="30" t="s">
        <v>11211</v>
      </c>
      <c r="G11507">
        <v>15.45</v>
      </c>
      <c r="H11507">
        <v>13.45</v>
      </c>
      <c r="I11507">
        <v>0</v>
      </c>
      <c r="J11507">
        <v>4.08</v>
      </c>
      <c r="K11507" s="29">
        <v>0.32979999999999998</v>
      </c>
      <c r="L11507" s="13">
        <v>0.13449999999999998</v>
      </c>
      <c r="M11507" s="13">
        <v>0.1545</v>
      </c>
      <c r="N11507" s="13">
        <v>0</v>
      </c>
      <c r="O11507" s="13">
        <v>4.0800000000000003E-2</v>
      </c>
      <c r="P11507" s="11" t="str">
        <f>LEFT(Tabela2[[#This Row],[Código]],3)</f>
        <v>118</v>
      </c>
    </row>
    <row r="11508" spans="2:16" ht="15" customHeight="1" x14ac:dyDescent="0.25">
      <c r="B11508" s="36" t="str">
        <f>VLOOKUP(Tabela2[[#This Row],[Código]],Tabela4[[Código NBS/LC116]:[Meus serviços]],3,0)</f>
        <v>Não</v>
      </c>
      <c r="C11508" s="30" t="s">
        <v>11212</v>
      </c>
      <c r="D11508" t="s">
        <v>21238</v>
      </c>
      <c r="E11508" t="s">
        <v>11854</v>
      </c>
      <c r="F11508" s="30" t="s">
        <v>11213</v>
      </c>
      <c r="G11508">
        <v>15.45</v>
      </c>
      <c r="H11508">
        <v>13.45</v>
      </c>
      <c r="I11508">
        <v>0</v>
      </c>
      <c r="J11508">
        <v>4.08</v>
      </c>
      <c r="K11508" s="29">
        <v>0.32979999999999998</v>
      </c>
      <c r="L11508" s="13">
        <v>0.13449999999999998</v>
      </c>
      <c r="M11508" s="13">
        <v>0.1545</v>
      </c>
      <c r="N11508" s="13">
        <v>0</v>
      </c>
      <c r="O11508" s="13">
        <v>4.0800000000000003E-2</v>
      </c>
      <c r="P11508" s="11" t="str">
        <f>LEFT(Tabela2[[#This Row],[Código]],3)</f>
        <v>118</v>
      </c>
    </row>
    <row r="11509" spans="2:16" ht="15" customHeight="1" x14ac:dyDescent="0.25">
      <c r="B11509" s="36" t="str">
        <f>VLOOKUP(Tabela2[[#This Row],[Código]],Tabela4[[Código NBS/LC116]:[Meus serviços]],3,0)</f>
        <v>Não</v>
      </c>
      <c r="C11509" s="30" t="s">
        <v>11214</v>
      </c>
      <c r="D11509" t="s">
        <v>21238</v>
      </c>
      <c r="E11509" t="s">
        <v>11854</v>
      </c>
      <c r="F11509" s="30" t="s">
        <v>11215</v>
      </c>
      <c r="G11509">
        <v>15.45</v>
      </c>
      <c r="H11509">
        <v>13.45</v>
      </c>
      <c r="I11509">
        <v>0</v>
      </c>
      <c r="J11509">
        <v>4.68</v>
      </c>
      <c r="K11509" s="29">
        <v>0.33579999999999999</v>
      </c>
      <c r="L11509" s="13">
        <v>0.13449999999999998</v>
      </c>
      <c r="M11509" s="13">
        <v>0.1545</v>
      </c>
      <c r="N11509" s="13">
        <v>0</v>
      </c>
      <c r="O11509" s="13">
        <v>4.6799999999999994E-2</v>
      </c>
      <c r="P11509" s="11" t="str">
        <f>LEFT(Tabela2[[#This Row],[Código]],3)</f>
        <v>118</v>
      </c>
    </row>
    <row r="11510" spans="2:16" ht="15" customHeight="1" x14ac:dyDescent="0.25">
      <c r="B11510" s="36" t="str">
        <f>VLOOKUP(Tabela2[[#This Row],[Código]],Tabela4[[Código NBS/LC116]:[Meus serviços]],3,0)</f>
        <v>Não</v>
      </c>
      <c r="C11510" s="30" t="s">
        <v>11216</v>
      </c>
      <c r="D11510" t="s">
        <v>21238</v>
      </c>
      <c r="E11510" t="s">
        <v>11854</v>
      </c>
      <c r="F11510" s="30" t="s">
        <v>11217</v>
      </c>
      <c r="G11510">
        <v>15.45</v>
      </c>
      <c r="H11510">
        <v>13.45</v>
      </c>
      <c r="I11510">
        <v>0</v>
      </c>
      <c r="J11510">
        <v>4.84</v>
      </c>
      <c r="K11510" s="29">
        <v>0.33739999999999998</v>
      </c>
      <c r="L11510" s="13">
        <v>0.13449999999999998</v>
      </c>
      <c r="M11510" s="13">
        <v>0.1545</v>
      </c>
      <c r="N11510" s="13">
        <v>0</v>
      </c>
      <c r="O11510" s="13">
        <v>4.8399999999999999E-2</v>
      </c>
      <c r="P11510" s="11" t="str">
        <f>LEFT(Tabela2[[#This Row],[Código]],3)</f>
        <v>118</v>
      </c>
    </row>
    <row r="11511" spans="2:16" ht="15" customHeight="1" x14ac:dyDescent="0.25">
      <c r="B11511" s="36" t="str">
        <f>VLOOKUP(Tabela2[[#This Row],[Código]],Tabela4[[Código NBS/LC116]:[Meus serviços]],3,0)</f>
        <v>Não</v>
      </c>
      <c r="C11511" s="30" t="s">
        <v>11218</v>
      </c>
      <c r="D11511" t="s">
        <v>21238</v>
      </c>
      <c r="E11511" t="s">
        <v>11854</v>
      </c>
      <c r="F11511" s="30" t="s">
        <v>11219</v>
      </c>
      <c r="G11511">
        <v>15.45</v>
      </c>
      <c r="H11511">
        <v>13.45</v>
      </c>
      <c r="I11511">
        <v>0</v>
      </c>
      <c r="J11511">
        <v>2</v>
      </c>
      <c r="K11511" s="29">
        <v>0.309</v>
      </c>
      <c r="L11511" s="13">
        <v>0.13449999999999998</v>
      </c>
      <c r="M11511" s="13">
        <v>0.1545</v>
      </c>
      <c r="N11511" s="13">
        <v>0</v>
      </c>
      <c r="O11511" s="13">
        <v>0.02</v>
      </c>
      <c r="P11511" s="11" t="str">
        <f>LEFT(Tabela2[[#This Row],[Código]],3)</f>
        <v>118</v>
      </c>
    </row>
    <row r="11512" spans="2:16" ht="15" customHeight="1" x14ac:dyDescent="0.25">
      <c r="B11512" s="36" t="str">
        <f>VLOOKUP(Tabela2[[#This Row],[Código]],Tabela4[[Código NBS/LC116]:[Meus serviços]],3,0)</f>
        <v>Não</v>
      </c>
      <c r="C11512" s="30" t="s">
        <v>11220</v>
      </c>
      <c r="D11512" t="s">
        <v>21238</v>
      </c>
      <c r="E11512" t="s">
        <v>11854</v>
      </c>
      <c r="F11512" s="30" t="s">
        <v>11221</v>
      </c>
      <c r="G11512">
        <v>15.45</v>
      </c>
      <c r="H11512">
        <v>13.45</v>
      </c>
      <c r="I11512">
        <v>0</v>
      </c>
      <c r="J11512">
        <v>2</v>
      </c>
      <c r="K11512" s="29">
        <v>0.309</v>
      </c>
      <c r="L11512" s="13">
        <v>0.13449999999999998</v>
      </c>
      <c r="M11512" s="13">
        <v>0.1545</v>
      </c>
      <c r="N11512" s="13">
        <v>0</v>
      </c>
      <c r="O11512" s="13">
        <v>0.02</v>
      </c>
      <c r="P11512" s="11" t="str">
        <f>LEFT(Tabela2[[#This Row],[Código]],3)</f>
        <v>118</v>
      </c>
    </row>
    <row r="11513" spans="2:16" ht="15" customHeight="1" x14ac:dyDescent="0.25">
      <c r="B11513" s="36" t="str">
        <f>VLOOKUP(Tabela2[[#This Row],[Código]],Tabela4[[Código NBS/LC116]:[Meus serviços]],3,0)</f>
        <v>Não</v>
      </c>
      <c r="C11513" s="30" t="s">
        <v>11222</v>
      </c>
      <c r="D11513" t="s">
        <v>21238</v>
      </c>
      <c r="E11513" t="s">
        <v>11854</v>
      </c>
      <c r="F11513" s="30" t="s">
        <v>11223</v>
      </c>
      <c r="G11513">
        <v>15.45</v>
      </c>
      <c r="H11513">
        <v>13.45</v>
      </c>
      <c r="I11513">
        <v>0</v>
      </c>
      <c r="J11513">
        <v>4.18</v>
      </c>
      <c r="K11513" s="29">
        <v>0.33079999999999998</v>
      </c>
      <c r="L11513" s="13">
        <v>0.13449999999999998</v>
      </c>
      <c r="M11513" s="13">
        <v>0.1545</v>
      </c>
      <c r="N11513" s="13">
        <v>0</v>
      </c>
      <c r="O11513" s="13">
        <v>4.1799999999999997E-2</v>
      </c>
      <c r="P11513" s="11" t="str">
        <f>LEFT(Tabela2[[#This Row],[Código]],3)</f>
        <v>118</v>
      </c>
    </row>
    <row r="11514" spans="2:16" ht="15" customHeight="1" x14ac:dyDescent="0.25">
      <c r="B11514" s="36" t="str">
        <f>VLOOKUP(Tabela2[[#This Row],[Código]],Tabela4[[Código NBS/LC116]:[Meus serviços]],3,0)</f>
        <v>Não</v>
      </c>
      <c r="C11514" s="30" t="s">
        <v>11224</v>
      </c>
      <c r="D11514" t="s">
        <v>21238</v>
      </c>
      <c r="E11514" t="s">
        <v>11854</v>
      </c>
      <c r="F11514" s="30" t="s">
        <v>11225</v>
      </c>
      <c r="G11514">
        <v>15.45</v>
      </c>
      <c r="H11514">
        <v>13.45</v>
      </c>
      <c r="I11514">
        <v>0</v>
      </c>
      <c r="J11514">
        <v>4.18</v>
      </c>
      <c r="K11514" s="29">
        <v>0.33079999999999998</v>
      </c>
      <c r="L11514" s="13">
        <v>0.13449999999999998</v>
      </c>
      <c r="M11514" s="13">
        <v>0.1545</v>
      </c>
      <c r="N11514" s="13">
        <v>0</v>
      </c>
      <c r="O11514" s="13">
        <v>4.1799999999999997E-2</v>
      </c>
      <c r="P11514" s="11" t="str">
        <f>LEFT(Tabela2[[#This Row],[Código]],3)</f>
        <v>118</v>
      </c>
    </row>
    <row r="11515" spans="2:16" ht="15" customHeight="1" x14ac:dyDescent="0.25">
      <c r="B11515" s="36" t="str">
        <f>VLOOKUP(Tabela2[[#This Row],[Código]],Tabela4[[Código NBS/LC116]:[Meus serviços]],3,0)</f>
        <v>Não</v>
      </c>
      <c r="C11515" s="30" t="s">
        <v>11226</v>
      </c>
      <c r="D11515" t="s">
        <v>21238</v>
      </c>
      <c r="E11515" t="s">
        <v>11854</v>
      </c>
      <c r="F11515" s="30" t="s">
        <v>21147</v>
      </c>
      <c r="G11515">
        <v>15.45</v>
      </c>
      <c r="H11515">
        <v>13.45</v>
      </c>
      <c r="I11515">
        <v>0</v>
      </c>
      <c r="J11515">
        <v>4.18</v>
      </c>
      <c r="K11515" s="29">
        <v>0.33079999999999998</v>
      </c>
      <c r="L11515" s="13">
        <v>0.13449999999999998</v>
      </c>
      <c r="M11515" s="13">
        <v>0.1545</v>
      </c>
      <c r="N11515" s="13">
        <v>0</v>
      </c>
      <c r="O11515" s="13">
        <v>4.1799999999999997E-2</v>
      </c>
      <c r="P11515" s="11" t="str">
        <f>LEFT(Tabela2[[#This Row],[Código]],3)</f>
        <v>118</v>
      </c>
    </row>
    <row r="11516" spans="2:16" ht="15" customHeight="1" x14ac:dyDescent="0.25">
      <c r="B11516" s="36" t="str">
        <f>VLOOKUP(Tabela2[[#This Row],[Código]],Tabela4[[Código NBS/LC116]:[Meus serviços]],3,0)</f>
        <v>Não</v>
      </c>
      <c r="C11516" s="30" t="s">
        <v>11227</v>
      </c>
      <c r="D11516" t="s">
        <v>21238</v>
      </c>
      <c r="E11516" t="s">
        <v>11854</v>
      </c>
      <c r="F11516" s="30" t="s">
        <v>11228</v>
      </c>
      <c r="G11516">
        <v>15.45</v>
      </c>
      <c r="H11516">
        <v>13.45</v>
      </c>
      <c r="I11516">
        <v>0</v>
      </c>
      <c r="J11516">
        <v>4.18</v>
      </c>
      <c r="K11516" s="29">
        <v>0.33079999999999998</v>
      </c>
      <c r="L11516" s="13">
        <v>0.13449999999999998</v>
      </c>
      <c r="M11516" s="13">
        <v>0.1545</v>
      </c>
      <c r="N11516" s="13">
        <v>0</v>
      </c>
      <c r="O11516" s="13">
        <v>4.1799999999999997E-2</v>
      </c>
      <c r="P11516" s="11" t="str">
        <f>LEFT(Tabela2[[#This Row],[Código]],3)</f>
        <v>118</v>
      </c>
    </row>
    <row r="11517" spans="2:16" ht="15" customHeight="1" x14ac:dyDescent="0.25">
      <c r="B11517" s="36" t="str">
        <f>VLOOKUP(Tabela2[[#This Row],[Código]],Tabela4[[Código NBS/LC116]:[Meus serviços]],3,0)</f>
        <v>Não</v>
      </c>
      <c r="C11517" s="30" t="s">
        <v>11229</v>
      </c>
      <c r="D11517" t="s">
        <v>21238</v>
      </c>
      <c r="E11517" t="s">
        <v>11854</v>
      </c>
      <c r="F11517" s="30" t="s">
        <v>11230</v>
      </c>
      <c r="G11517">
        <v>15.45</v>
      </c>
      <c r="H11517">
        <v>13.45</v>
      </c>
      <c r="I11517">
        <v>0</v>
      </c>
      <c r="J11517">
        <v>4.3</v>
      </c>
      <c r="K11517" s="29">
        <v>0.33199999999999996</v>
      </c>
      <c r="L11517" s="13">
        <v>0.13449999999999998</v>
      </c>
      <c r="M11517" s="13">
        <v>0.1545</v>
      </c>
      <c r="N11517" s="13">
        <v>0</v>
      </c>
      <c r="O11517" s="13">
        <v>4.2999999999999997E-2</v>
      </c>
      <c r="P11517" s="11" t="str">
        <f>LEFT(Tabela2[[#This Row],[Código]],3)</f>
        <v>118</v>
      </c>
    </row>
    <row r="11518" spans="2:16" ht="15" customHeight="1" x14ac:dyDescent="0.25">
      <c r="B11518" s="36" t="str">
        <f>VLOOKUP(Tabela2[[#This Row],[Código]],Tabela4[[Código NBS/LC116]:[Meus serviços]],3,0)</f>
        <v>Não</v>
      </c>
      <c r="C11518" s="30" t="s">
        <v>11231</v>
      </c>
      <c r="D11518" t="s">
        <v>21238</v>
      </c>
      <c r="E11518" t="s">
        <v>11854</v>
      </c>
      <c r="F11518" s="30" t="s">
        <v>11232</v>
      </c>
      <c r="G11518">
        <v>15.45</v>
      </c>
      <c r="H11518">
        <v>13.45</v>
      </c>
      <c r="I11518">
        <v>0</v>
      </c>
      <c r="J11518">
        <v>4.3</v>
      </c>
      <c r="K11518" s="29">
        <v>0.33199999999999996</v>
      </c>
      <c r="L11518" s="13">
        <v>0.13449999999999998</v>
      </c>
      <c r="M11518" s="13">
        <v>0.1545</v>
      </c>
      <c r="N11518" s="13">
        <v>0</v>
      </c>
      <c r="O11518" s="13">
        <v>4.2999999999999997E-2</v>
      </c>
      <c r="P11518" s="11" t="str">
        <f>LEFT(Tabela2[[#This Row],[Código]],3)</f>
        <v>118</v>
      </c>
    </row>
    <row r="11519" spans="2:16" ht="15" customHeight="1" x14ac:dyDescent="0.25">
      <c r="B11519" s="36" t="str">
        <f>VLOOKUP(Tabela2[[#This Row],[Código]],Tabela4[[Código NBS/LC116]:[Meus serviços]],3,0)</f>
        <v>Não</v>
      </c>
      <c r="C11519" s="30" t="s">
        <v>11233</v>
      </c>
      <c r="D11519" t="s">
        <v>21238</v>
      </c>
      <c r="E11519" t="s">
        <v>11854</v>
      </c>
      <c r="F11519" s="30" t="s">
        <v>11234</v>
      </c>
      <c r="G11519">
        <v>15.45</v>
      </c>
      <c r="H11519">
        <v>13.45</v>
      </c>
      <c r="I11519">
        <v>0</v>
      </c>
      <c r="J11519">
        <v>4.3600000000000003</v>
      </c>
      <c r="K11519" s="29">
        <v>0.33260000000000001</v>
      </c>
      <c r="L11519" s="13">
        <v>0.13449999999999998</v>
      </c>
      <c r="M11519" s="13">
        <v>0.1545</v>
      </c>
      <c r="N11519" s="13">
        <v>0</v>
      </c>
      <c r="O11519" s="13">
        <v>4.36E-2</v>
      </c>
      <c r="P11519" s="11" t="str">
        <f>LEFT(Tabela2[[#This Row],[Código]],3)</f>
        <v>118</v>
      </c>
    </row>
    <row r="11520" spans="2:16" ht="15" customHeight="1" x14ac:dyDescent="0.25">
      <c r="B11520" s="36" t="str">
        <f>VLOOKUP(Tabela2[[#This Row],[Código]],Tabela4[[Código NBS/LC116]:[Meus serviços]],3,0)</f>
        <v>Não</v>
      </c>
      <c r="C11520" s="30" t="s">
        <v>11235</v>
      </c>
      <c r="D11520" t="s">
        <v>21238</v>
      </c>
      <c r="E11520" t="s">
        <v>11854</v>
      </c>
      <c r="F11520" s="30" t="s">
        <v>21148</v>
      </c>
      <c r="G11520">
        <v>15.45</v>
      </c>
      <c r="H11520">
        <v>13.45</v>
      </c>
      <c r="I11520">
        <v>0</v>
      </c>
      <c r="J11520">
        <v>4.3</v>
      </c>
      <c r="K11520" s="29">
        <v>0.33199999999999996</v>
      </c>
      <c r="L11520" s="13">
        <v>0.13449999999999998</v>
      </c>
      <c r="M11520" s="13">
        <v>0.1545</v>
      </c>
      <c r="N11520" s="13">
        <v>0</v>
      </c>
      <c r="O11520" s="13">
        <v>4.2999999999999997E-2</v>
      </c>
      <c r="P11520" s="11" t="str">
        <f>LEFT(Tabela2[[#This Row],[Código]],3)</f>
        <v>118</v>
      </c>
    </row>
    <row r="11521" spans="2:16" ht="15" customHeight="1" x14ac:dyDescent="0.25">
      <c r="B11521" s="36" t="str">
        <f>VLOOKUP(Tabela2[[#This Row],[Código]],Tabela4[[Código NBS/LC116]:[Meus serviços]],3,0)</f>
        <v>Não</v>
      </c>
      <c r="C11521" s="30" t="s">
        <v>11236</v>
      </c>
      <c r="D11521" t="s">
        <v>21238</v>
      </c>
      <c r="E11521" t="s">
        <v>11854</v>
      </c>
      <c r="F11521" s="30" t="s">
        <v>11237</v>
      </c>
      <c r="G11521">
        <v>15.45</v>
      </c>
      <c r="H11521">
        <v>13.45</v>
      </c>
      <c r="I11521">
        <v>0</v>
      </c>
      <c r="J11521">
        <v>4.3899999999999997</v>
      </c>
      <c r="K11521" s="29">
        <v>0.33289999999999997</v>
      </c>
      <c r="L11521" s="13">
        <v>0.13449999999999998</v>
      </c>
      <c r="M11521" s="13">
        <v>0.1545</v>
      </c>
      <c r="N11521" s="13">
        <v>0</v>
      </c>
      <c r="O11521" s="13">
        <v>4.3899999999999995E-2</v>
      </c>
      <c r="P11521" s="11" t="str">
        <f>LEFT(Tabela2[[#This Row],[Código]],3)</f>
        <v>118</v>
      </c>
    </row>
    <row r="11522" spans="2:16" ht="15" customHeight="1" x14ac:dyDescent="0.25">
      <c r="B11522" s="36" t="str">
        <f>VLOOKUP(Tabela2[[#This Row],[Código]],Tabela4[[Código NBS/LC116]:[Meus serviços]],3,0)</f>
        <v>Não</v>
      </c>
      <c r="C11522" s="30" t="s">
        <v>11238</v>
      </c>
      <c r="D11522" t="s">
        <v>21238</v>
      </c>
      <c r="E11522" t="s">
        <v>11854</v>
      </c>
      <c r="F11522" s="30" t="s">
        <v>11239</v>
      </c>
      <c r="G11522">
        <v>15.45</v>
      </c>
      <c r="H11522">
        <v>13.45</v>
      </c>
      <c r="I11522">
        <v>0</v>
      </c>
      <c r="J11522">
        <v>2</v>
      </c>
      <c r="K11522" s="29">
        <v>0.309</v>
      </c>
      <c r="L11522" s="13">
        <v>0.13449999999999998</v>
      </c>
      <c r="M11522" s="13">
        <v>0.1545</v>
      </c>
      <c r="N11522" s="13">
        <v>0</v>
      </c>
      <c r="O11522" s="13">
        <v>0.02</v>
      </c>
      <c r="P11522" s="11" t="str">
        <f>LEFT(Tabela2[[#This Row],[Código]],3)</f>
        <v>118</v>
      </c>
    </row>
    <row r="11523" spans="2:16" ht="15" customHeight="1" x14ac:dyDescent="0.25">
      <c r="B11523" s="36" t="str">
        <f>VLOOKUP(Tabela2[[#This Row],[Código]],Tabela4[[Código NBS/LC116]:[Meus serviços]],3,0)</f>
        <v>Não</v>
      </c>
      <c r="C11523" s="30" t="s">
        <v>11240</v>
      </c>
      <c r="D11523" t="s">
        <v>21238</v>
      </c>
      <c r="E11523" t="s">
        <v>11854</v>
      </c>
      <c r="F11523" s="30" t="s">
        <v>11241</v>
      </c>
      <c r="G11523">
        <v>15.45</v>
      </c>
      <c r="H11523">
        <v>13.45</v>
      </c>
      <c r="I11523">
        <v>0</v>
      </c>
      <c r="J11523">
        <v>2</v>
      </c>
      <c r="K11523" s="29">
        <v>0.309</v>
      </c>
      <c r="L11523" s="13">
        <v>0.13449999999999998</v>
      </c>
      <c r="M11523" s="13">
        <v>0.1545</v>
      </c>
      <c r="N11523" s="13">
        <v>0</v>
      </c>
      <c r="O11523" s="13">
        <v>0.02</v>
      </c>
      <c r="P11523" s="11" t="str">
        <f>LEFT(Tabela2[[#This Row],[Código]],3)</f>
        <v>118</v>
      </c>
    </row>
    <row r="11524" spans="2:16" ht="15" customHeight="1" x14ac:dyDescent="0.25">
      <c r="B11524" s="36" t="str">
        <f>VLOOKUP(Tabela2[[#This Row],[Código]],Tabela4[[Código NBS/LC116]:[Meus serviços]],3,0)</f>
        <v>Não</v>
      </c>
      <c r="C11524" s="30" t="s">
        <v>11242</v>
      </c>
      <c r="D11524" t="s">
        <v>21238</v>
      </c>
      <c r="E11524" t="s">
        <v>11854</v>
      </c>
      <c r="F11524" s="30" t="s">
        <v>11243</v>
      </c>
      <c r="G11524">
        <v>15.45</v>
      </c>
      <c r="H11524">
        <v>13.45</v>
      </c>
      <c r="I11524">
        <v>0</v>
      </c>
      <c r="J11524">
        <v>2</v>
      </c>
      <c r="K11524" s="29">
        <v>0.309</v>
      </c>
      <c r="L11524" s="13">
        <v>0.13449999999999998</v>
      </c>
      <c r="M11524" s="13">
        <v>0.1545</v>
      </c>
      <c r="N11524" s="13">
        <v>0</v>
      </c>
      <c r="O11524" s="13">
        <v>0.02</v>
      </c>
      <c r="P11524" s="11" t="str">
        <f>LEFT(Tabela2[[#This Row],[Código]],3)</f>
        <v>118</v>
      </c>
    </row>
    <row r="11525" spans="2:16" ht="15" customHeight="1" x14ac:dyDescent="0.25">
      <c r="B11525" s="36" t="str">
        <f>VLOOKUP(Tabela2[[#This Row],[Código]],Tabela4[[Código NBS/LC116]:[Meus serviços]],3,0)</f>
        <v>Não</v>
      </c>
      <c r="C11525" s="30" t="s">
        <v>11244</v>
      </c>
      <c r="D11525" t="s">
        <v>21238</v>
      </c>
      <c r="E11525" t="s">
        <v>11854</v>
      </c>
      <c r="F11525" s="30" t="s">
        <v>11245</v>
      </c>
      <c r="G11525">
        <v>15.45</v>
      </c>
      <c r="H11525">
        <v>13.45</v>
      </c>
      <c r="I11525">
        <v>0</v>
      </c>
      <c r="J11525">
        <v>3.99</v>
      </c>
      <c r="K11525" s="29">
        <v>0.32889999999999997</v>
      </c>
      <c r="L11525" s="13">
        <v>0.13449999999999998</v>
      </c>
      <c r="M11525" s="13">
        <v>0.1545</v>
      </c>
      <c r="N11525" s="13">
        <v>0</v>
      </c>
      <c r="O11525" s="13">
        <v>3.9900000000000005E-2</v>
      </c>
      <c r="P11525" s="11" t="str">
        <f>LEFT(Tabela2[[#This Row],[Código]],3)</f>
        <v>118</v>
      </c>
    </row>
    <row r="11526" spans="2:16" ht="15" customHeight="1" x14ac:dyDescent="0.25">
      <c r="B11526" s="36" t="str">
        <f>VLOOKUP(Tabela2[[#This Row],[Código]],Tabela4[[Código NBS/LC116]:[Meus serviços]],3,0)</f>
        <v>Não</v>
      </c>
      <c r="C11526" s="30" t="s">
        <v>11246</v>
      </c>
      <c r="D11526" t="s">
        <v>21238</v>
      </c>
      <c r="E11526" t="s">
        <v>11854</v>
      </c>
      <c r="F11526" s="30" t="s">
        <v>11247</v>
      </c>
      <c r="G11526">
        <v>15.45</v>
      </c>
      <c r="H11526">
        <v>13.45</v>
      </c>
      <c r="I11526">
        <v>0</v>
      </c>
      <c r="J11526">
        <v>4.47</v>
      </c>
      <c r="K11526" s="29">
        <v>0.3337</v>
      </c>
      <c r="L11526" s="13">
        <v>0.13449999999999998</v>
      </c>
      <c r="M11526" s="13">
        <v>0.1545</v>
      </c>
      <c r="N11526" s="13">
        <v>0</v>
      </c>
      <c r="O11526" s="13">
        <v>4.4699999999999997E-2</v>
      </c>
      <c r="P11526" s="11" t="str">
        <f>LEFT(Tabela2[[#This Row],[Código]],3)</f>
        <v>118</v>
      </c>
    </row>
    <row r="11527" spans="2:16" ht="15" customHeight="1" x14ac:dyDescent="0.25">
      <c r="B11527" s="36" t="str">
        <f>VLOOKUP(Tabela2[[#This Row],[Código]],Tabela4[[Código NBS/LC116]:[Meus serviços]],3,0)</f>
        <v>Não</v>
      </c>
      <c r="C11527" s="30" t="s">
        <v>11248</v>
      </c>
      <c r="D11527" t="s">
        <v>21238</v>
      </c>
      <c r="E11527" t="s">
        <v>11854</v>
      </c>
      <c r="F11527" s="30" t="s">
        <v>11249</v>
      </c>
      <c r="G11527">
        <v>15.45</v>
      </c>
      <c r="H11527">
        <v>13.45</v>
      </c>
      <c r="I11527">
        <v>0</v>
      </c>
      <c r="J11527">
        <v>4.09</v>
      </c>
      <c r="K11527" s="29">
        <v>0.32989999999999997</v>
      </c>
      <c r="L11527" s="13">
        <v>0.13449999999999998</v>
      </c>
      <c r="M11527" s="13">
        <v>0.1545</v>
      </c>
      <c r="N11527" s="13">
        <v>0</v>
      </c>
      <c r="O11527" s="13">
        <v>4.0899999999999999E-2</v>
      </c>
      <c r="P11527" s="11" t="str">
        <f>LEFT(Tabela2[[#This Row],[Código]],3)</f>
        <v>118</v>
      </c>
    </row>
    <row r="11528" spans="2:16" ht="15" customHeight="1" x14ac:dyDescent="0.25">
      <c r="B11528" s="36" t="str">
        <f>VLOOKUP(Tabela2[[#This Row],[Código]],Tabela4[[Código NBS/LC116]:[Meus serviços]],3,0)</f>
        <v>Não</v>
      </c>
      <c r="C11528" s="30" t="s">
        <v>11250</v>
      </c>
      <c r="D11528" t="s">
        <v>21238</v>
      </c>
      <c r="E11528" t="s">
        <v>11854</v>
      </c>
      <c r="F11528" s="30" t="s">
        <v>11251</v>
      </c>
      <c r="G11528">
        <v>15.45</v>
      </c>
      <c r="H11528">
        <v>13.45</v>
      </c>
      <c r="I11528">
        <v>0</v>
      </c>
      <c r="J11528">
        <v>4.37</v>
      </c>
      <c r="K11528" s="29">
        <v>0.3327</v>
      </c>
      <c r="L11528" s="13">
        <v>0.13449999999999998</v>
      </c>
      <c r="M11528" s="13">
        <v>0.1545</v>
      </c>
      <c r="N11528" s="13">
        <v>0</v>
      </c>
      <c r="O11528" s="13">
        <v>4.3700000000000003E-2</v>
      </c>
      <c r="P11528" s="11" t="str">
        <f>LEFT(Tabela2[[#This Row],[Código]],3)</f>
        <v>119</v>
      </c>
    </row>
    <row r="11529" spans="2:16" ht="15" customHeight="1" x14ac:dyDescent="0.25">
      <c r="B11529" s="36" t="str">
        <f>VLOOKUP(Tabela2[[#This Row],[Código]],Tabela4[[Código NBS/LC116]:[Meus serviços]],3,0)</f>
        <v>Não</v>
      </c>
      <c r="C11529" s="30" t="s">
        <v>11252</v>
      </c>
      <c r="D11529" t="s">
        <v>21238</v>
      </c>
      <c r="E11529" t="s">
        <v>11854</v>
      </c>
      <c r="F11529" s="30" t="s">
        <v>11253</v>
      </c>
      <c r="G11529">
        <v>15.45</v>
      </c>
      <c r="H11529">
        <v>13.45</v>
      </c>
      <c r="I11529">
        <v>0</v>
      </c>
      <c r="J11529">
        <v>4.37</v>
      </c>
      <c r="K11529" s="29">
        <v>0.3327</v>
      </c>
      <c r="L11529" s="13">
        <v>0.13449999999999998</v>
      </c>
      <c r="M11529" s="13">
        <v>0.1545</v>
      </c>
      <c r="N11529" s="13">
        <v>0</v>
      </c>
      <c r="O11529" s="13">
        <v>4.3700000000000003E-2</v>
      </c>
      <c r="P11529" s="23" t="str">
        <f>LEFT(Tabela2[[#This Row],[Código]],2)</f>
        <v>11</v>
      </c>
    </row>
    <row r="11530" spans="2:16" ht="15" customHeight="1" x14ac:dyDescent="0.25">
      <c r="B11530" s="36" t="str">
        <f>VLOOKUP(Tabela2[[#This Row],[Código]],Tabela4[[Código NBS/LC116]:[Meus serviços]],3,0)</f>
        <v>Não</v>
      </c>
      <c r="C11530" s="30" t="s">
        <v>11254</v>
      </c>
      <c r="D11530" t="s">
        <v>21238</v>
      </c>
      <c r="E11530" t="s">
        <v>11854</v>
      </c>
      <c r="F11530" s="30" t="s">
        <v>21149</v>
      </c>
      <c r="G11530">
        <v>15.45</v>
      </c>
      <c r="H11530">
        <v>13.45</v>
      </c>
      <c r="I11530">
        <v>0</v>
      </c>
      <c r="J11530">
        <v>4.37</v>
      </c>
      <c r="K11530" s="29">
        <v>0.3327</v>
      </c>
      <c r="L11530" s="13">
        <v>0.13449999999999998</v>
      </c>
      <c r="M11530" s="13">
        <v>0.1545</v>
      </c>
      <c r="N11530" s="13">
        <v>0</v>
      </c>
      <c r="O11530" s="13">
        <v>4.3700000000000003E-2</v>
      </c>
      <c r="P11530" s="23" t="str">
        <f>LEFT(Tabela2[[#This Row],[Código]],2)</f>
        <v>11</v>
      </c>
    </row>
    <row r="11531" spans="2:16" ht="15" customHeight="1" x14ac:dyDescent="0.25">
      <c r="B11531" s="36" t="str">
        <f>VLOOKUP(Tabela2[[#This Row],[Código]],Tabela4[[Código NBS/LC116]:[Meus serviços]],3,0)</f>
        <v>Não</v>
      </c>
      <c r="C11531" s="30" t="s">
        <v>11255</v>
      </c>
      <c r="D11531" t="s">
        <v>21238</v>
      </c>
      <c r="E11531" t="s">
        <v>11854</v>
      </c>
      <c r="F11531" s="30" t="s">
        <v>21150</v>
      </c>
      <c r="G11531">
        <v>15.45</v>
      </c>
      <c r="H11531">
        <v>13.45</v>
      </c>
      <c r="I11531">
        <v>0</v>
      </c>
      <c r="J11531">
        <v>4.37</v>
      </c>
      <c r="K11531" s="29">
        <v>0.3327</v>
      </c>
      <c r="L11531" s="13">
        <v>0.13449999999999998</v>
      </c>
      <c r="M11531" s="13">
        <v>0.1545</v>
      </c>
      <c r="N11531" s="13">
        <v>0</v>
      </c>
      <c r="O11531" s="13">
        <v>4.3700000000000003E-2</v>
      </c>
      <c r="P11531" s="23" t="str">
        <f>LEFT(Tabela2[[#This Row],[Código]],2)</f>
        <v>11</v>
      </c>
    </row>
    <row r="11532" spans="2:16" ht="15" customHeight="1" x14ac:dyDescent="0.25">
      <c r="B11532" s="36" t="str">
        <f>VLOOKUP(Tabela2[[#This Row],[Código]],Tabela4[[Código NBS/LC116]:[Meus serviços]],3,0)</f>
        <v>Não</v>
      </c>
      <c r="C11532" s="30" t="s">
        <v>11256</v>
      </c>
      <c r="D11532" t="s">
        <v>21238</v>
      </c>
      <c r="E11532" t="s">
        <v>11854</v>
      </c>
      <c r="F11532" s="30" t="s">
        <v>11257</v>
      </c>
      <c r="G11532">
        <v>15.45</v>
      </c>
      <c r="H11532">
        <v>13.45</v>
      </c>
      <c r="I11532">
        <v>0</v>
      </c>
      <c r="J11532">
        <v>4.37</v>
      </c>
      <c r="K11532" s="29">
        <v>0.3327</v>
      </c>
      <c r="L11532" s="13">
        <v>0.13449999999999998</v>
      </c>
      <c r="M11532" s="13">
        <v>0.1545</v>
      </c>
      <c r="N11532" s="13">
        <v>0</v>
      </c>
      <c r="O11532" s="13">
        <v>4.3700000000000003E-2</v>
      </c>
      <c r="P11532" s="23" t="str">
        <f>LEFT(Tabela2[[#This Row],[Código]],2)</f>
        <v>11</v>
      </c>
    </row>
    <row r="11533" spans="2:16" ht="15" customHeight="1" x14ac:dyDescent="0.25">
      <c r="B11533" s="36" t="str">
        <f>VLOOKUP(Tabela2[[#This Row],[Código]],Tabela4[[Código NBS/LC116]:[Meus serviços]],3,0)</f>
        <v>Não</v>
      </c>
      <c r="C11533" s="30" t="s">
        <v>11258</v>
      </c>
      <c r="D11533" t="s">
        <v>21238</v>
      </c>
      <c r="E11533" t="s">
        <v>11854</v>
      </c>
      <c r="F11533" s="30" t="s">
        <v>21151</v>
      </c>
      <c r="G11533">
        <v>15.45</v>
      </c>
      <c r="H11533">
        <v>13.45</v>
      </c>
      <c r="I11533">
        <v>0</v>
      </c>
      <c r="J11533">
        <v>2.29</v>
      </c>
      <c r="K11533" s="29">
        <v>0.31189999999999996</v>
      </c>
      <c r="L11533" s="13">
        <v>0.13449999999999998</v>
      </c>
      <c r="M11533" s="13">
        <v>0.1545</v>
      </c>
      <c r="N11533" s="13">
        <v>0</v>
      </c>
      <c r="O11533" s="13">
        <v>2.29E-2</v>
      </c>
      <c r="P11533" s="23" t="str">
        <f>LEFT(Tabela2[[#This Row],[Código]],2)</f>
        <v>11</v>
      </c>
    </row>
    <row r="11534" spans="2:16" ht="15" customHeight="1" x14ac:dyDescent="0.25">
      <c r="B11534" s="36" t="str">
        <f>VLOOKUP(Tabela2[[#This Row],[Código]],Tabela4[[Código NBS/LC116]:[Meus serviços]],3,0)</f>
        <v>Não</v>
      </c>
      <c r="C11534" s="30" t="s">
        <v>11259</v>
      </c>
      <c r="D11534" t="s">
        <v>21238</v>
      </c>
      <c r="E11534" t="s">
        <v>11854</v>
      </c>
      <c r="F11534" s="30" t="s">
        <v>21152</v>
      </c>
      <c r="G11534">
        <v>15.45</v>
      </c>
      <c r="H11534">
        <v>13.45</v>
      </c>
      <c r="I11534">
        <v>0</v>
      </c>
      <c r="J11534">
        <v>2.29</v>
      </c>
      <c r="K11534" s="29">
        <v>0.31189999999999996</v>
      </c>
      <c r="L11534" s="13">
        <v>0.13449999999999998</v>
      </c>
      <c r="M11534" s="13">
        <v>0.1545</v>
      </c>
      <c r="N11534" s="13">
        <v>0</v>
      </c>
      <c r="O11534" s="13">
        <v>2.29E-2</v>
      </c>
      <c r="P11534" s="23" t="str">
        <f>LEFT(Tabela2[[#This Row],[Código]],2)</f>
        <v>11</v>
      </c>
    </row>
    <row r="11535" spans="2:16" ht="15" customHeight="1" x14ac:dyDescent="0.25">
      <c r="B11535" s="36" t="str">
        <f>VLOOKUP(Tabela2[[#This Row],[Código]],Tabela4[[Código NBS/LC116]:[Meus serviços]],3,0)</f>
        <v>Não</v>
      </c>
      <c r="C11535" s="30" t="s">
        <v>11260</v>
      </c>
      <c r="D11535" t="s">
        <v>21238</v>
      </c>
      <c r="E11535" t="s">
        <v>11854</v>
      </c>
      <c r="F11535" s="30" t="s">
        <v>21153</v>
      </c>
      <c r="G11535">
        <v>15.45</v>
      </c>
      <c r="H11535">
        <v>13.45</v>
      </c>
      <c r="I11535">
        <v>0</v>
      </c>
      <c r="J11535">
        <v>2</v>
      </c>
      <c r="K11535" s="29">
        <v>0.309</v>
      </c>
      <c r="L11535" s="13">
        <v>0.13449999999999998</v>
      </c>
      <c r="M11535" s="13">
        <v>0.1545</v>
      </c>
      <c r="N11535" s="13">
        <v>0</v>
      </c>
      <c r="O11535" s="13">
        <v>0.02</v>
      </c>
      <c r="P11535" s="23" t="str">
        <f>LEFT(Tabela2[[#This Row],[Código]],2)</f>
        <v>11</v>
      </c>
    </row>
    <row r="11536" spans="2:16" ht="15" customHeight="1" x14ac:dyDescent="0.25">
      <c r="B11536" s="36" t="str">
        <f>VLOOKUP(Tabela2[[#This Row],[Código]],Tabela4[[Código NBS/LC116]:[Meus serviços]],3,0)</f>
        <v>Não</v>
      </c>
      <c r="C11536" s="30" t="s">
        <v>11261</v>
      </c>
      <c r="D11536" t="s">
        <v>21238</v>
      </c>
      <c r="E11536" t="s">
        <v>11854</v>
      </c>
      <c r="F11536" s="30" t="s">
        <v>21154</v>
      </c>
      <c r="G11536">
        <v>15.45</v>
      </c>
      <c r="H11536">
        <v>13.45</v>
      </c>
      <c r="I11536">
        <v>0</v>
      </c>
      <c r="J11536">
        <v>2</v>
      </c>
      <c r="K11536" s="29">
        <v>0.309</v>
      </c>
      <c r="L11536" s="13">
        <v>0.13449999999999998</v>
      </c>
      <c r="M11536" s="13">
        <v>0.1545</v>
      </c>
      <c r="N11536" s="13">
        <v>0</v>
      </c>
      <c r="O11536" s="13">
        <v>0.02</v>
      </c>
      <c r="P11536" s="23" t="str">
        <f>LEFT(Tabela2[[#This Row],[Código]],2)</f>
        <v>11</v>
      </c>
    </row>
    <row r="11537" spans="2:16" ht="15" customHeight="1" x14ac:dyDescent="0.25">
      <c r="B11537" s="36" t="str">
        <f>VLOOKUP(Tabela2[[#This Row],[Código]],Tabela4[[Código NBS/LC116]:[Meus serviços]],3,0)</f>
        <v>Não</v>
      </c>
      <c r="C11537" s="30" t="s">
        <v>11262</v>
      </c>
      <c r="D11537" t="s">
        <v>21238</v>
      </c>
      <c r="E11537" t="s">
        <v>11854</v>
      </c>
      <c r="F11537" s="30" t="s">
        <v>11263</v>
      </c>
      <c r="G11537">
        <v>15.45</v>
      </c>
      <c r="H11537">
        <v>13.45</v>
      </c>
      <c r="I11537">
        <v>0</v>
      </c>
      <c r="J11537">
        <v>2</v>
      </c>
      <c r="K11537" s="29">
        <v>0.309</v>
      </c>
      <c r="L11537" s="13">
        <v>0.13449999999999998</v>
      </c>
      <c r="M11537" s="13">
        <v>0.1545</v>
      </c>
      <c r="N11537" s="13">
        <v>0</v>
      </c>
      <c r="O11537" s="13">
        <v>0.02</v>
      </c>
      <c r="P11537" s="23" t="str">
        <f>LEFT(Tabela2[[#This Row],[Código]],2)</f>
        <v>11</v>
      </c>
    </row>
    <row r="11538" spans="2:16" ht="15" customHeight="1" x14ac:dyDescent="0.25">
      <c r="B11538" s="36" t="str">
        <f>VLOOKUP(Tabela2[[#This Row],[Código]],Tabela4[[Código NBS/LC116]:[Meus serviços]],3,0)</f>
        <v>Não</v>
      </c>
      <c r="C11538" s="8" t="s">
        <v>11264</v>
      </c>
      <c r="D11538" s="6" t="s">
        <v>21238</v>
      </c>
      <c r="E11538" s="8" t="s">
        <v>11854</v>
      </c>
      <c r="F11538" s="11" t="s">
        <v>21155</v>
      </c>
      <c r="G11538" s="32">
        <v>15.45</v>
      </c>
      <c r="H11538" s="32">
        <v>13.45</v>
      </c>
      <c r="I11538" s="32">
        <v>0</v>
      </c>
      <c r="J11538" s="32">
        <v>2</v>
      </c>
      <c r="K11538" s="29">
        <v>0.309</v>
      </c>
      <c r="L11538" s="13">
        <v>0.13449999999999998</v>
      </c>
      <c r="M11538" s="13">
        <v>0.1545</v>
      </c>
      <c r="N11538" s="13">
        <v>0</v>
      </c>
      <c r="O11538" s="13">
        <v>0.02</v>
      </c>
      <c r="P11538" s="23" t="str">
        <f>LEFT(Tabela2[[#This Row],[Código]],2)</f>
        <v>11</v>
      </c>
    </row>
    <row r="11539" spans="2:16" ht="15" customHeight="1" x14ac:dyDescent="0.25">
      <c r="B11539" s="36" t="str">
        <f>VLOOKUP(Tabela2[[#This Row],[Código]],Tabela4[[Código NBS/LC116]:[Meus serviços]],3,0)</f>
        <v>Não</v>
      </c>
      <c r="C11539" s="8" t="s">
        <v>11265</v>
      </c>
      <c r="D11539" s="6" t="s">
        <v>21238</v>
      </c>
      <c r="E11539" s="8" t="s">
        <v>11854</v>
      </c>
      <c r="F11539" s="11" t="s">
        <v>11266</v>
      </c>
      <c r="G11539" s="32">
        <v>15.45</v>
      </c>
      <c r="H11539" s="32">
        <v>13.45</v>
      </c>
      <c r="I11539" s="32">
        <v>0</v>
      </c>
      <c r="J11539" s="32">
        <v>2</v>
      </c>
      <c r="K11539" s="29">
        <v>0.309</v>
      </c>
      <c r="L11539" s="13">
        <v>0.13449999999999998</v>
      </c>
      <c r="M11539" s="13">
        <v>0.1545</v>
      </c>
      <c r="N11539" s="13">
        <v>0</v>
      </c>
      <c r="O11539" s="13">
        <v>0.02</v>
      </c>
      <c r="P11539" s="23" t="str">
        <f>LEFT(Tabela2[[#This Row],[Código]],2)</f>
        <v>11</v>
      </c>
    </row>
    <row r="11540" spans="2:16" ht="15" customHeight="1" x14ac:dyDescent="0.25">
      <c r="B11540" s="36" t="str">
        <f>VLOOKUP(Tabela2[[#This Row],[Código]],Tabela4[[Código NBS/LC116]:[Meus serviços]],3,0)</f>
        <v>Não</v>
      </c>
      <c r="C11540" s="8" t="s">
        <v>11267</v>
      </c>
      <c r="D11540" s="6" t="s">
        <v>21238</v>
      </c>
      <c r="E11540" s="8" t="s">
        <v>11854</v>
      </c>
      <c r="F11540" s="30" t="s">
        <v>11268</v>
      </c>
      <c r="G11540" s="32">
        <v>15.45</v>
      </c>
      <c r="H11540" s="32">
        <v>13.45</v>
      </c>
      <c r="I11540" s="32">
        <v>0</v>
      </c>
      <c r="J11540" s="32">
        <v>3.9</v>
      </c>
      <c r="K11540" s="29">
        <v>0.32799999999999996</v>
      </c>
      <c r="L11540" s="13">
        <v>0.13449999999999998</v>
      </c>
      <c r="M11540" s="13">
        <v>0.1545</v>
      </c>
      <c r="N11540" s="13">
        <v>0</v>
      </c>
      <c r="O11540" s="13">
        <v>3.9E-2</v>
      </c>
      <c r="P11540" s="23" t="str">
        <f>LEFT(Tabela2[[#This Row],[Código]],2)</f>
        <v>12</v>
      </c>
    </row>
    <row r="11541" spans="2:16" ht="15" customHeight="1" x14ac:dyDescent="0.25">
      <c r="B11541" s="36" t="str">
        <f>VLOOKUP(Tabela2[[#This Row],[Código]],Tabela4[[Código NBS/LC116]:[Meus serviços]],3,0)</f>
        <v>Não</v>
      </c>
      <c r="C11541" s="8" t="s">
        <v>11269</v>
      </c>
      <c r="D11541" s="6" t="s">
        <v>21238</v>
      </c>
      <c r="E11541" s="8" t="s">
        <v>11854</v>
      </c>
      <c r="F11541" s="30" t="s">
        <v>21156</v>
      </c>
      <c r="G11541" s="32">
        <v>15.45</v>
      </c>
      <c r="H11541" s="32">
        <v>13.45</v>
      </c>
      <c r="I11541" s="32">
        <v>0</v>
      </c>
      <c r="J11541" s="32">
        <v>2.7</v>
      </c>
      <c r="K11541" s="29">
        <v>0.316</v>
      </c>
      <c r="L11541" s="13">
        <v>0.13449999999999998</v>
      </c>
      <c r="M11541" s="13">
        <v>0.1545</v>
      </c>
      <c r="N11541" s="13">
        <v>0</v>
      </c>
      <c r="O11541" s="13">
        <v>2.7000000000000003E-2</v>
      </c>
      <c r="P11541" s="23" t="str">
        <f>LEFT(Tabela2[[#This Row],[Código]],2)</f>
        <v>12</v>
      </c>
    </row>
    <row r="11542" spans="2:16" ht="15" customHeight="1" x14ac:dyDescent="0.25">
      <c r="B11542" s="36" t="str">
        <f>VLOOKUP(Tabela2[[#This Row],[Código]],Tabela4[[Código NBS/LC116]:[Meus serviços]],3,0)</f>
        <v>Não</v>
      </c>
      <c r="C11542" s="8" t="s">
        <v>11270</v>
      </c>
      <c r="D11542" s="6" t="s">
        <v>21238</v>
      </c>
      <c r="E11542" s="8" t="s">
        <v>11854</v>
      </c>
      <c r="F11542" s="30" t="s">
        <v>21157</v>
      </c>
      <c r="G11542" s="32">
        <v>15.45</v>
      </c>
      <c r="H11542" s="32">
        <v>13.45</v>
      </c>
      <c r="I11542" s="32">
        <v>0</v>
      </c>
      <c r="J11542" s="32">
        <v>3.9</v>
      </c>
      <c r="K11542" s="29">
        <v>0.32799999999999996</v>
      </c>
      <c r="L11542" s="13">
        <v>0.13449999999999998</v>
      </c>
      <c r="M11542" s="13">
        <v>0.1545</v>
      </c>
      <c r="N11542" s="13">
        <v>0</v>
      </c>
      <c r="O11542" s="13">
        <v>3.9E-2</v>
      </c>
      <c r="P11542" s="23" t="str">
        <f>LEFT(Tabela2[[#This Row],[Código]],2)</f>
        <v>12</v>
      </c>
    </row>
    <row r="11543" spans="2:16" ht="15" customHeight="1" x14ac:dyDescent="0.25">
      <c r="B11543" s="36" t="str">
        <f>VLOOKUP(Tabela2[[#This Row],[Código]],Tabela4[[Código NBS/LC116]:[Meus serviços]],3,0)</f>
        <v>Não</v>
      </c>
      <c r="C11543" s="8" t="s">
        <v>11271</v>
      </c>
      <c r="D11543" s="6" t="s">
        <v>21238</v>
      </c>
      <c r="E11543" s="8" t="s">
        <v>11854</v>
      </c>
      <c r="F11543" s="30" t="s">
        <v>21158</v>
      </c>
      <c r="G11543" s="32">
        <v>15.45</v>
      </c>
      <c r="H11543" s="32">
        <v>13.45</v>
      </c>
      <c r="I11543" s="32">
        <v>0</v>
      </c>
      <c r="J11543" s="32">
        <v>3.9</v>
      </c>
      <c r="K11543" s="29">
        <v>0.32799999999999996</v>
      </c>
      <c r="L11543" s="13">
        <v>0.13449999999999998</v>
      </c>
      <c r="M11543" s="13">
        <v>0.1545</v>
      </c>
      <c r="N11543" s="13">
        <v>0</v>
      </c>
      <c r="O11543" s="13">
        <v>3.9E-2</v>
      </c>
      <c r="P11543" s="23" t="str">
        <f>LEFT(Tabela2[[#This Row],[Código]],2)</f>
        <v>12</v>
      </c>
    </row>
    <row r="11544" spans="2:16" ht="15" customHeight="1" x14ac:dyDescent="0.25">
      <c r="B11544" s="36" t="str">
        <f>VLOOKUP(Tabela2[[#This Row],[Código]],Tabela4[[Código NBS/LC116]:[Meus serviços]],3,0)</f>
        <v>Não</v>
      </c>
      <c r="C11544" s="8" t="s">
        <v>11272</v>
      </c>
      <c r="D11544" s="6" t="s">
        <v>21238</v>
      </c>
      <c r="E11544" s="8" t="s">
        <v>11854</v>
      </c>
      <c r="F11544" s="30" t="s">
        <v>21159</v>
      </c>
      <c r="G11544" s="32">
        <v>15.45</v>
      </c>
      <c r="H11544" s="32">
        <v>13.45</v>
      </c>
      <c r="I11544" s="32">
        <v>0</v>
      </c>
      <c r="J11544" s="32">
        <v>3.9</v>
      </c>
      <c r="K11544" s="29">
        <v>0.32799999999999996</v>
      </c>
      <c r="L11544" s="13">
        <v>0.13449999999999998</v>
      </c>
      <c r="M11544" s="13">
        <v>0.1545</v>
      </c>
      <c r="N11544" s="13">
        <v>0</v>
      </c>
      <c r="O11544" s="13">
        <v>3.9E-2</v>
      </c>
      <c r="P11544" s="23" t="str">
        <f>LEFT(Tabela2[[#This Row],[Código]],2)</f>
        <v>12</v>
      </c>
    </row>
    <row r="11545" spans="2:16" ht="15" customHeight="1" x14ac:dyDescent="0.25">
      <c r="B11545" s="36" t="str">
        <f>VLOOKUP(Tabela2[[#This Row],[Código]],Tabela4[[Código NBS/LC116]:[Meus serviços]],3,0)</f>
        <v>Não</v>
      </c>
      <c r="C11545" s="8" t="s">
        <v>22568</v>
      </c>
      <c r="D11545" s="6" t="s">
        <v>21238</v>
      </c>
      <c r="E11545" s="8" t="s">
        <v>11854</v>
      </c>
      <c r="F11545" s="30" t="s">
        <v>22569</v>
      </c>
      <c r="G11545" s="32">
        <v>15.45</v>
      </c>
      <c r="H11545" s="32">
        <v>13.45</v>
      </c>
      <c r="I11545" s="32">
        <v>0</v>
      </c>
      <c r="J11545" s="32">
        <v>3.9</v>
      </c>
      <c r="K11545" s="29">
        <v>0.32799999999999996</v>
      </c>
      <c r="L11545" s="13">
        <v>0.13449999999999998</v>
      </c>
      <c r="M11545" s="13">
        <v>0.1545</v>
      </c>
      <c r="N11545" s="13">
        <v>0</v>
      </c>
      <c r="O11545" s="13">
        <v>3.9E-2</v>
      </c>
      <c r="P11545" s="23" t="str">
        <f>LEFT(Tabela2[[#This Row],[Código]],2)</f>
        <v>12</v>
      </c>
    </row>
    <row r="11546" spans="2:16" ht="15" customHeight="1" x14ac:dyDescent="0.25">
      <c r="B11546" s="36" t="str">
        <f>VLOOKUP(Tabela2[[#This Row],[Código]],Tabela4[[Código NBS/LC116]:[Meus serviços]],3,0)</f>
        <v>Não</v>
      </c>
      <c r="C11546" s="8" t="s">
        <v>11273</v>
      </c>
      <c r="D11546" s="6" t="s">
        <v>21238</v>
      </c>
      <c r="E11546" s="8" t="s">
        <v>11854</v>
      </c>
      <c r="F11546" s="30" t="s">
        <v>21160</v>
      </c>
      <c r="G11546" s="32">
        <v>15.45</v>
      </c>
      <c r="H11546" s="32">
        <v>13.45</v>
      </c>
      <c r="I11546" s="32">
        <v>0</v>
      </c>
      <c r="J11546" s="32">
        <v>3.86</v>
      </c>
      <c r="K11546" s="29">
        <v>0.3276</v>
      </c>
      <c r="L11546" s="13">
        <v>0.13449999999999998</v>
      </c>
      <c r="M11546" s="13">
        <v>0.1545</v>
      </c>
      <c r="N11546" s="13">
        <v>0</v>
      </c>
      <c r="O11546" s="13">
        <v>3.8599999999999995E-2</v>
      </c>
      <c r="P11546" s="23" t="str">
        <f>LEFT(Tabela2[[#This Row],[Código]],2)</f>
        <v>12</v>
      </c>
    </row>
    <row r="11547" spans="2:16" ht="15" customHeight="1" x14ac:dyDescent="0.25">
      <c r="B11547" s="36" t="str">
        <f>VLOOKUP(Tabela2[[#This Row],[Código]],Tabela4[[Código NBS/LC116]:[Meus serviços]],3,0)</f>
        <v>Não</v>
      </c>
      <c r="C11547" s="8" t="s">
        <v>11274</v>
      </c>
      <c r="D11547" s="6" t="s">
        <v>21238</v>
      </c>
      <c r="E11547" s="8" t="s">
        <v>11854</v>
      </c>
      <c r="F11547" s="30" t="s">
        <v>11275</v>
      </c>
      <c r="G11547" s="32">
        <v>15.45</v>
      </c>
      <c r="H11547" s="32">
        <v>13.45</v>
      </c>
      <c r="I11547" s="32">
        <v>0</v>
      </c>
      <c r="J11547" s="32">
        <v>3.86</v>
      </c>
      <c r="K11547" s="29">
        <v>0.3276</v>
      </c>
      <c r="L11547" s="13">
        <v>0.13449999999999998</v>
      </c>
      <c r="M11547" s="13">
        <v>0.1545</v>
      </c>
      <c r="N11547" s="13">
        <v>0</v>
      </c>
      <c r="O11547" s="13">
        <v>3.8599999999999995E-2</v>
      </c>
      <c r="P11547" s="23" t="str">
        <f>LEFT(Tabela2[[#This Row],[Código]],2)</f>
        <v>12</v>
      </c>
    </row>
    <row r="11548" spans="2:16" ht="15" customHeight="1" x14ac:dyDescent="0.25">
      <c r="B11548" s="36" t="str">
        <f>VLOOKUP(Tabela2[[#This Row],[Código]],Tabela4[[Código NBS/LC116]:[Meus serviços]],3,0)</f>
        <v>Não</v>
      </c>
      <c r="C11548" s="8" t="s">
        <v>11276</v>
      </c>
      <c r="D11548" s="6" t="s">
        <v>21238</v>
      </c>
      <c r="E11548" s="8" t="s">
        <v>11854</v>
      </c>
      <c r="F11548" s="30" t="s">
        <v>11277</v>
      </c>
      <c r="G11548" s="32">
        <v>15.45</v>
      </c>
      <c r="H11548" s="32">
        <v>13.45</v>
      </c>
      <c r="I11548" s="32">
        <v>0</v>
      </c>
      <c r="J11548" s="32">
        <v>3.86</v>
      </c>
      <c r="K11548" s="29">
        <v>0.3276</v>
      </c>
      <c r="L11548" s="13">
        <v>0.13449999999999998</v>
      </c>
      <c r="M11548" s="13">
        <v>0.1545</v>
      </c>
      <c r="N11548" s="13">
        <v>0</v>
      </c>
      <c r="O11548" s="13">
        <v>3.8599999999999995E-2</v>
      </c>
      <c r="P11548" s="23" t="str">
        <f>LEFT(Tabela2[[#This Row],[Código]],2)</f>
        <v>12</v>
      </c>
    </row>
    <row r="11549" spans="2:16" ht="15" customHeight="1" x14ac:dyDescent="0.25">
      <c r="B11549" s="36" t="str">
        <f>VLOOKUP(Tabela2[[#This Row],[Código]],Tabela4[[Código NBS/LC116]:[Meus serviços]],3,0)</f>
        <v>Não</v>
      </c>
      <c r="C11549" s="8" t="s">
        <v>11278</v>
      </c>
      <c r="D11549" s="6" t="s">
        <v>21238</v>
      </c>
      <c r="E11549" s="8" t="s">
        <v>11854</v>
      </c>
      <c r="F11549" s="30" t="s">
        <v>11279</v>
      </c>
      <c r="G11549" s="32">
        <v>15.45</v>
      </c>
      <c r="H11549" s="32">
        <v>13.45</v>
      </c>
      <c r="I11549" s="32">
        <v>0</v>
      </c>
      <c r="J11549" s="32">
        <v>3.86</v>
      </c>
      <c r="K11549" s="29">
        <v>0.3276</v>
      </c>
      <c r="L11549" s="13">
        <v>0.13449999999999998</v>
      </c>
      <c r="M11549" s="13">
        <v>0.1545</v>
      </c>
      <c r="N11549" s="13">
        <v>0</v>
      </c>
      <c r="O11549" s="13">
        <v>3.8599999999999995E-2</v>
      </c>
      <c r="P11549" s="23" t="str">
        <f>LEFT(Tabela2[[#This Row],[Código]],2)</f>
        <v>12</v>
      </c>
    </row>
    <row r="11550" spans="2:16" ht="15" customHeight="1" x14ac:dyDescent="0.25">
      <c r="B11550" s="36" t="str">
        <f>VLOOKUP(Tabela2[[#This Row],[Código]],Tabela4[[Código NBS/LC116]:[Meus serviços]],3,0)</f>
        <v>Não</v>
      </c>
      <c r="C11550" s="8" t="s">
        <v>11280</v>
      </c>
      <c r="D11550" s="6" t="s">
        <v>21238</v>
      </c>
      <c r="E11550" s="8" t="s">
        <v>11854</v>
      </c>
      <c r="F11550" s="30" t="s">
        <v>11281</v>
      </c>
      <c r="G11550" s="32">
        <v>15.45</v>
      </c>
      <c r="H11550" s="32">
        <v>13.45</v>
      </c>
      <c r="I11550" s="32">
        <v>0</v>
      </c>
      <c r="J11550" s="32">
        <v>3.9</v>
      </c>
      <c r="K11550" s="29">
        <v>0.32799999999999996</v>
      </c>
      <c r="L11550" s="13">
        <v>0.13449999999999998</v>
      </c>
      <c r="M11550" s="13">
        <v>0.1545</v>
      </c>
      <c r="N11550" s="13">
        <v>0</v>
      </c>
      <c r="O11550" s="13">
        <v>3.9E-2</v>
      </c>
      <c r="P11550" s="23" t="str">
        <f>LEFT(Tabela2[[#This Row],[Código]],2)</f>
        <v>12</v>
      </c>
    </row>
    <row r="11551" spans="2:16" ht="15" customHeight="1" x14ac:dyDescent="0.25">
      <c r="B11551" s="36" t="str">
        <f>VLOOKUP(Tabela2[[#This Row],[Código]],Tabela4[[Código NBS/LC116]:[Meus serviços]],3,0)</f>
        <v>Não</v>
      </c>
      <c r="C11551" s="8" t="s">
        <v>11282</v>
      </c>
      <c r="D11551" s="6" t="s">
        <v>21238</v>
      </c>
      <c r="E11551" s="8" t="s">
        <v>11854</v>
      </c>
      <c r="F11551" s="30" t="s">
        <v>21161</v>
      </c>
      <c r="G11551" s="32">
        <v>15.45</v>
      </c>
      <c r="H11551" s="32">
        <v>13.45</v>
      </c>
      <c r="I11551" s="32">
        <v>0</v>
      </c>
      <c r="J11551" s="32">
        <v>3.9</v>
      </c>
      <c r="K11551" s="29">
        <v>0.32799999999999996</v>
      </c>
      <c r="L11551" s="13">
        <v>0.13449999999999998</v>
      </c>
      <c r="M11551" s="13">
        <v>0.1545</v>
      </c>
      <c r="N11551" s="13">
        <v>0</v>
      </c>
      <c r="O11551" s="13">
        <v>3.9E-2</v>
      </c>
      <c r="P11551" s="23" t="str">
        <f>LEFT(Tabela2[[#This Row],[Código]],2)</f>
        <v>12</v>
      </c>
    </row>
    <row r="11552" spans="2:16" ht="15" customHeight="1" x14ac:dyDescent="0.25">
      <c r="B11552" s="36" t="str">
        <f>VLOOKUP(Tabela2[[#This Row],[Código]],Tabela4[[Código NBS/LC116]:[Meus serviços]],3,0)</f>
        <v>Não</v>
      </c>
      <c r="C11552" s="8" t="s">
        <v>11283</v>
      </c>
      <c r="D11552" s="6" t="s">
        <v>21238</v>
      </c>
      <c r="E11552" s="8" t="s">
        <v>11854</v>
      </c>
      <c r="F11552" s="30" t="s">
        <v>21162</v>
      </c>
      <c r="G11552" s="32">
        <v>15.45</v>
      </c>
      <c r="H11552" s="32">
        <v>13.45</v>
      </c>
      <c r="I11552" s="32">
        <v>0</v>
      </c>
      <c r="J11552" s="32">
        <v>3.87</v>
      </c>
      <c r="K11552" s="29">
        <v>0.32769999999999999</v>
      </c>
      <c r="L11552" s="13">
        <v>0.13449999999999998</v>
      </c>
      <c r="M11552" s="13">
        <v>0.1545</v>
      </c>
      <c r="N11552" s="13">
        <v>0</v>
      </c>
      <c r="O11552" s="13">
        <v>3.8699999999999998E-2</v>
      </c>
      <c r="P11552" s="23" t="str">
        <f>LEFT(Tabela2[[#This Row],[Código]],2)</f>
        <v>12</v>
      </c>
    </row>
    <row r="11553" spans="2:16" ht="15" customHeight="1" x14ac:dyDescent="0.25">
      <c r="B11553" s="36" t="str">
        <f>VLOOKUP(Tabela2[[#This Row],[Código]],Tabela4[[Código NBS/LC116]:[Meus serviços]],3,0)</f>
        <v>Não</v>
      </c>
      <c r="C11553" s="8" t="s">
        <v>11284</v>
      </c>
      <c r="D11553" s="6" t="s">
        <v>21238</v>
      </c>
      <c r="E11553" s="8" t="s">
        <v>11854</v>
      </c>
      <c r="F11553" s="30" t="s">
        <v>21163</v>
      </c>
      <c r="G11553" s="32">
        <v>15.45</v>
      </c>
      <c r="H11553" s="32">
        <v>13.45</v>
      </c>
      <c r="I11553" s="32">
        <v>0</v>
      </c>
      <c r="J11553" s="32">
        <v>4.05</v>
      </c>
      <c r="K11553" s="29">
        <v>0.32949999999999996</v>
      </c>
      <c r="L11553" s="13">
        <v>0.13449999999999998</v>
      </c>
      <c r="M11553" s="13">
        <v>0.1545</v>
      </c>
      <c r="N11553" s="13">
        <v>0</v>
      </c>
      <c r="O11553" s="13">
        <v>4.0500000000000001E-2</v>
      </c>
      <c r="P11553" s="23" t="str">
        <f>LEFT(Tabela2[[#This Row],[Código]],2)</f>
        <v>12</v>
      </c>
    </row>
    <row r="11554" spans="2:16" ht="15" customHeight="1" x14ac:dyDescent="0.25">
      <c r="B11554" s="36" t="str">
        <f>VLOOKUP(Tabela2[[#This Row],[Código]],Tabela4[[Código NBS/LC116]:[Meus serviços]],3,0)</f>
        <v>Não</v>
      </c>
      <c r="C11554" s="8" t="s">
        <v>11285</v>
      </c>
      <c r="D11554" s="6" t="s">
        <v>21238</v>
      </c>
      <c r="E11554" s="8" t="s">
        <v>11854</v>
      </c>
      <c r="F11554" s="30" t="s">
        <v>21164</v>
      </c>
      <c r="G11554" s="32">
        <v>15.45</v>
      </c>
      <c r="H11554" s="32">
        <v>13.45</v>
      </c>
      <c r="I11554" s="32">
        <v>0</v>
      </c>
      <c r="J11554" s="32">
        <v>4.07</v>
      </c>
      <c r="K11554" s="29">
        <v>0.32969999999999999</v>
      </c>
      <c r="L11554" s="13">
        <v>0.13449999999999998</v>
      </c>
      <c r="M11554" s="13">
        <v>0.1545</v>
      </c>
      <c r="N11554" s="13">
        <v>0</v>
      </c>
      <c r="O11554" s="13">
        <v>4.07E-2</v>
      </c>
      <c r="P11554" s="23" t="str">
        <f>LEFT(Tabela2[[#This Row],[Código]],2)</f>
        <v>12</v>
      </c>
    </row>
    <row r="11555" spans="2:16" ht="15" customHeight="1" x14ac:dyDescent="0.25">
      <c r="B11555" s="36" t="str">
        <f>VLOOKUP(Tabela2[[#This Row],[Código]],Tabela4[[Código NBS/LC116]:[Meus serviços]],3,0)</f>
        <v>Não</v>
      </c>
      <c r="C11555" s="8" t="s">
        <v>11286</v>
      </c>
      <c r="D11555" s="6" t="s">
        <v>21238</v>
      </c>
      <c r="E11555" s="8" t="s">
        <v>11854</v>
      </c>
      <c r="F11555" s="30" t="s">
        <v>11287</v>
      </c>
      <c r="G11555" s="32">
        <v>15.45</v>
      </c>
      <c r="H11555" s="32">
        <v>13.45</v>
      </c>
      <c r="I11555" s="32">
        <v>0</v>
      </c>
      <c r="J11555" s="32">
        <v>4.18</v>
      </c>
      <c r="K11555" s="29">
        <v>0.33079999999999998</v>
      </c>
      <c r="L11555" s="13">
        <v>0.13449999999999998</v>
      </c>
      <c r="M11555" s="13">
        <v>0.1545</v>
      </c>
      <c r="N11555" s="13">
        <v>0</v>
      </c>
      <c r="O11555" s="13">
        <v>4.1799999999999997E-2</v>
      </c>
      <c r="P11555" s="23" t="str">
        <f>LEFT(Tabela2[[#This Row],[Código]],2)</f>
        <v>12</v>
      </c>
    </row>
    <row r="11556" spans="2:16" ht="15" customHeight="1" x14ac:dyDescent="0.25">
      <c r="B11556" s="36" t="str">
        <f>VLOOKUP(Tabela2[[#This Row],[Código]],Tabela4[[Código NBS/LC116]:[Meus serviços]],3,0)</f>
        <v>Não</v>
      </c>
      <c r="C11556" s="8" t="s">
        <v>11288</v>
      </c>
      <c r="D11556" s="6" t="s">
        <v>21238</v>
      </c>
      <c r="E11556" s="8" t="s">
        <v>11854</v>
      </c>
      <c r="F11556" s="30" t="s">
        <v>11289</v>
      </c>
      <c r="G11556" s="32">
        <v>15.45</v>
      </c>
      <c r="H11556" s="32">
        <v>13.45</v>
      </c>
      <c r="I11556" s="32">
        <v>0</v>
      </c>
      <c r="J11556" s="32">
        <v>4.17</v>
      </c>
      <c r="K11556" s="29">
        <v>0.33069999999999999</v>
      </c>
      <c r="L11556" s="13">
        <v>0.13449999999999998</v>
      </c>
      <c r="M11556" s="13">
        <v>0.1545</v>
      </c>
      <c r="N11556" s="13">
        <v>0</v>
      </c>
      <c r="O11556" s="13">
        <v>4.1700000000000001E-2</v>
      </c>
      <c r="P11556" s="23" t="str">
        <f>LEFT(Tabela2[[#This Row],[Código]],2)</f>
        <v>12</v>
      </c>
    </row>
    <row r="11557" spans="2:16" ht="15" customHeight="1" x14ac:dyDescent="0.25">
      <c r="B11557" s="36" t="str">
        <f>VLOOKUP(Tabela2[[#This Row],[Código]],Tabela4[[Código NBS/LC116]:[Meus serviços]],3,0)</f>
        <v>Não</v>
      </c>
      <c r="C11557" s="8" t="s">
        <v>11290</v>
      </c>
      <c r="D11557" s="6" t="s">
        <v>21238</v>
      </c>
      <c r="E11557" s="8" t="s">
        <v>11854</v>
      </c>
      <c r="F11557" s="30" t="s">
        <v>11291</v>
      </c>
      <c r="G11557" s="32">
        <v>15.45</v>
      </c>
      <c r="H11557" s="32">
        <v>13.45</v>
      </c>
      <c r="I11557" s="32">
        <v>0</v>
      </c>
      <c r="J11557" s="32">
        <v>4.17</v>
      </c>
      <c r="K11557" s="29">
        <v>0.33069999999999999</v>
      </c>
      <c r="L11557" s="13">
        <v>0.13449999999999998</v>
      </c>
      <c r="M11557" s="13">
        <v>0.1545</v>
      </c>
      <c r="N11557" s="13">
        <v>0</v>
      </c>
      <c r="O11557" s="13">
        <v>4.1700000000000001E-2</v>
      </c>
      <c r="P11557" s="23" t="str">
        <f>LEFT(Tabela2[[#This Row],[Código]],2)</f>
        <v>12</v>
      </c>
    </row>
    <row r="11558" spans="2:16" ht="15" customHeight="1" x14ac:dyDescent="0.25">
      <c r="B11558" s="36" t="str">
        <f>VLOOKUP(Tabela2[[#This Row],[Código]],Tabela4[[Código NBS/LC116]:[Meus serviços]],3,0)</f>
        <v>Não</v>
      </c>
      <c r="C11558" s="8" t="s">
        <v>11292</v>
      </c>
      <c r="D11558" s="6" t="s">
        <v>21238</v>
      </c>
      <c r="E11558" s="8" t="s">
        <v>11854</v>
      </c>
      <c r="F11558" s="30" t="s">
        <v>11293</v>
      </c>
      <c r="G11558" s="32">
        <v>15.45</v>
      </c>
      <c r="H11558" s="32">
        <v>13.45</v>
      </c>
      <c r="I11558" s="32">
        <v>0</v>
      </c>
      <c r="J11558" s="32">
        <v>4.17</v>
      </c>
      <c r="K11558" s="29">
        <v>0.33069999999999999</v>
      </c>
      <c r="L11558" s="13">
        <v>0.13449999999999998</v>
      </c>
      <c r="M11558" s="13">
        <v>0.1545</v>
      </c>
      <c r="N11558" s="13">
        <v>0</v>
      </c>
      <c r="O11558" s="13">
        <v>4.1700000000000001E-2</v>
      </c>
      <c r="P11558" s="23" t="str">
        <f>LEFT(Tabela2[[#This Row],[Código]],2)</f>
        <v>12</v>
      </c>
    </row>
    <row r="11559" spans="2:16" ht="15" customHeight="1" x14ac:dyDescent="0.25">
      <c r="B11559" s="36" t="str">
        <f>VLOOKUP(Tabela2[[#This Row],[Código]],Tabela4[[Código NBS/LC116]:[Meus serviços]],3,0)</f>
        <v>Não</v>
      </c>
      <c r="C11559" s="8" t="s">
        <v>11294</v>
      </c>
      <c r="D11559" s="6" t="s">
        <v>21238</v>
      </c>
      <c r="E11559" s="8" t="s">
        <v>11854</v>
      </c>
      <c r="F11559" s="30" t="s">
        <v>11295</v>
      </c>
      <c r="G11559" s="32">
        <v>15.45</v>
      </c>
      <c r="H11559" s="32">
        <v>13.45</v>
      </c>
      <c r="I11559" s="32">
        <v>0</v>
      </c>
      <c r="J11559" s="32">
        <v>2.7</v>
      </c>
      <c r="K11559" s="29">
        <v>0.316</v>
      </c>
      <c r="L11559" s="13">
        <v>0.13449999999999998</v>
      </c>
      <c r="M11559" s="13">
        <v>0.1545</v>
      </c>
      <c r="N11559" s="13">
        <v>0</v>
      </c>
      <c r="O11559" s="13">
        <v>2.7000000000000003E-2</v>
      </c>
      <c r="P11559" s="23" t="str">
        <f>LEFT(Tabela2[[#This Row],[Código]],2)</f>
        <v>12</v>
      </c>
    </row>
    <row r="11560" spans="2:16" ht="15" customHeight="1" x14ac:dyDescent="0.25">
      <c r="B11560" s="36" t="str">
        <f>VLOOKUP(Tabela2[[#This Row],[Código]],Tabela4[[Código NBS/LC116]:[Meus serviços]],3,0)</f>
        <v>Não</v>
      </c>
      <c r="C11560" s="8" t="s">
        <v>11296</v>
      </c>
      <c r="D11560" s="6" t="s">
        <v>21238</v>
      </c>
      <c r="E11560" s="8" t="s">
        <v>11854</v>
      </c>
      <c r="F11560" s="30" t="s">
        <v>21165</v>
      </c>
      <c r="G11560" s="32">
        <v>15.45</v>
      </c>
      <c r="H11560" s="32">
        <v>13.45</v>
      </c>
      <c r="I11560" s="32">
        <v>0</v>
      </c>
      <c r="J11560" s="32">
        <v>4.17</v>
      </c>
      <c r="K11560" s="29">
        <v>0.33069999999999999</v>
      </c>
      <c r="L11560" s="13">
        <v>0.13449999999999998</v>
      </c>
      <c r="M11560" s="13">
        <v>0.1545</v>
      </c>
      <c r="N11560" s="13">
        <v>0</v>
      </c>
      <c r="O11560" s="13">
        <v>4.1700000000000001E-2</v>
      </c>
      <c r="P11560" s="23" t="str">
        <f>LEFT(Tabela2[[#This Row],[Código]],2)</f>
        <v>12</v>
      </c>
    </row>
    <row r="11561" spans="2:16" ht="15" customHeight="1" x14ac:dyDescent="0.25">
      <c r="B11561" s="36" t="str">
        <f>VLOOKUP(Tabela2[[#This Row],[Código]],Tabela4[[Código NBS/LC116]:[Meus serviços]],3,0)</f>
        <v>Não</v>
      </c>
      <c r="C11561" s="8" t="s">
        <v>11297</v>
      </c>
      <c r="D11561" s="6" t="s">
        <v>21238</v>
      </c>
      <c r="E11561" s="8" t="s">
        <v>11854</v>
      </c>
      <c r="F11561" s="30" t="s">
        <v>11298</v>
      </c>
      <c r="G11561" s="32">
        <v>15.45</v>
      </c>
      <c r="H11561" s="32">
        <v>13.45</v>
      </c>
      <c r="I11561" s="32">
        <v>0</v>
      </c>
      <c r="J11561" s="32">
        <v>4.17</v>
      </c>
      <c r="K11561" s="29">
        <v>0.33069999999999999</v>
      </c>
      <c r="L11561" s="13">
        <v>0.13449999999999998</v>
      </c>
      <c r="M11561" s="13">
        <v>0.1545</v>
      </c>
      <c r="N11561" s="13">
        <v>0</v>
      </c>
      <c r="O11561" s="13">
        <v>4.1700000000000001E-2</v>
      </c>
      <c r="P11561" s="23" t="str">
        <f>LEFT(Tabela2[[#This Row],[Código]],2)</f>
        <v>12</v>
      </c>
    </row>
    <row r="11562" spans="2:16" ht="15" customHeight="1" x14ac:dyDescent="0.25">
      <c r="B11562" s="36" t="str">
        <f>VLOOKUP(Tabela2[[#This Row],[Código]],Tabela4[[Código NBS/LC116]:[Meus serviços]],3,0)</f>
        <v>Não</v>
      </c>
      <c r="C11562" s="8" t="s">
        <v>11299</v>
      </c>
      <c r="D11562" s="6" t="s">
        <v>21238</v>
      </c>
      <c r="E11562" s="8" t="s">
        <v>11854</v>
      </c>
      <c r="F11562" s="30" t="s">
        <v>11300</v>
      </c>
      <c r="G11562" s="32">
        <v>15.45</v>
      </c>
      <c r="H11562" s="32">
        <v>13.45</v>
      </c>
      <c r="I11562" s="32">
        <v>0</v>
      </c>
      <c r="J11562" s="32">
        <v>4.17</v>
      </c>
      <c r="K11562" s="29">
        <v>0.33069999999999999</v>
      </c>
      <c r="L11562" s="13">
        <v>0.13449999999999998</v>
      </c>
      <c r="M11562" s="13">
        <v>0.1545</v>
      </c>
      <c r="N11562" s="13">
        <v>0</v>
      </c>
      <c r="O11562" s="13">
        <v>4.1700000000000001E-2</v>
      </c>
      <c r="P11562" s="23" t="str">
        <f>LEFT(Tabela2[[#This Row],[Código]],2)</f>
        <v>12</v>
      </c>
    </row>
    <row r="11563" spans="2:16" ht="15" customHeight="1" x14ac:dyDescent="0.25">
      <c r="B11563" s="36" t="str">
        <f>VLOOKUP(Tabela2[[#This Row],[Código]],Tabela4[[Código NBS/LC116]:[Meus serviços]],3,0)</f>
        <v>Não</v>
      </c>
      <c r="C11563" s="8" t="s">
        <v>11301</v>
      </c>
      <c r="D11563" s="6" t="s">
        <v>21238</v>
      </c>
      <c r="E11563" s="8" t="s">
        <v>11854</v>
      </c>
      <c r="F11563" s="30" t="s">
        <v>11302</v>
      </c>
      <c r="G11563" s="32">
        <v>15.45</v>
      </c>
      <c r="H11563" s="32">
        <v>13.45</v>
      </c>
      <c r="I11563" s="32">
        <v>0</v>
      </c>
      <c r="J11563" s="32">
        <v>4.17</v>
      </c>
      <c r="K11563" s="29">
        <v>0.33069999999999999</v>
      </c>
      <c r="L11563" s="13">
        <v>0.13449999999999998</v>
      </c>
      <c r="M11563" s="13">
        <v>0.1545</v>
      </c>
      <c r="N11563" s="13">
        <v>0</v>
      </c>
      <c r="O11563" s="13">
        <v>4.1700000000000001E-2</v>
      </c>
      <c r="P11563" s="23" t="str">
        <f>LEFT(Tabela2[[#This Row],[Código]],2)</f>
        <v>12</v>
      </c>
    </row>
    <row r="11564" spans="2:16" ht="15" customHeight="1" x14ac:dyDescent="0.25">
      <c r="B11564" s="36" t="str">
        <f>VLOOKUP(Tabela2[[#This Row],[Código]],Tabela4[[Código NBS/LC116]:[Meus serviços]],3,0)</f>
        <v>Não</v>
      </c>
      <c r="C11564" s="8" t="s">
        <v>11303</v>
      </c>
      <c r="D11564" s="6" t="s">
        <v>21238</v>
      </c>
      <c r="E11564" s="8" t="s">
        <v>11854</v>
      </c>
      <c r="F11564" s="30" t="s">
        <v>11304</v>
      </c>
      <c r="G11564" s="32">
        <v>15.45</v>
      </c>
      <c r="H11564" s="32">
        <v>13.45</v>
      </c>
      <c r="I11564" s="32">
        <v>0</v>
      </c>
      <c r="J11564" s="32">
        <v>4.17</v>
      </c>
      <c r="K11564" s="29">
        <v>0.33069999999999999</v>
      </c>
      <c r="L11564" s="13">
        <v>0.13449999999999998</v>
      </c>
      <c r="M11564" s="13">
        <v>0.1545</v>
      </c>
      <c r="N11564" s="13">
        <v>0</v>
      </c>
      <c r="O11564" s="13">
        <v>4.1700000000000001E-2</v>
      </c>
      <c r="P11564" s="23" t="str">
        <f>LEFT(Tabela2[[#This Row],[Código]],2)</f>
        <v>12</v>
      </c>
    </row>
    <row r="11565" spans="2:16" ht="15" customHeight="1" x14ac:dyDescent="0.25">
      <c r="B11565" s="36" t="str">
        <f>VLOOKUP(Tabela2[[#This Row],[Código]],Tabela4[[Código NBS/LC116]:[Meus serviços]],3,0)</f>
        <v>Não</v>
      </c>
      <c r="C11565" s="8" t="s">
        <v>11305</v>
      </c>
      <c r="D11565" s="6" t="s">
        <v>21238</v>
      </c>
      <c r="E11565" s="8" t="s">
        <v>11854</v>
      </c>
      <c r="F11565" s="30" t="s">
        <v>21166</v>
      </c>
      <c r="G11565" s="32">
        <v>15.45</v>
      </c>
      <c r="H11565" s="32">
        <v>13.45</v>
      </c>
      <c r="I11565" s="32">
        <v>0</v>
      </c>
      <c r="J11565" s="32">
        <v>4.17</v>
      </c>
      <c r="K11565" s="29">
        <v>0.33069999999999999</v>
      </c>
      <c r="L11565" s="13">
        <v>0.13449999999999998</v>
      </c>
      <c r="M11565" s="13">
        <v>0.1545</v>
      </c>
      <c r="N11565" s="13">
        <v>0</v>
      </c>
      <c r="O11565" s="13">
        <v>4.1700000000000001E-2</v>
      </c>
      <c r="P11565" s="23" t="str">
        <f>LEFT(Tabela2[[#This Row],[Código]],2)</f>
        <v>12</v>
      </c>
    </row>
    <row r="11566" spans="2:16" ht="15" customHeight="1" x14ac:dyDescent="0.25">
      <c r="B11566" s="36" t="str">
        <f>VLOOKUP(Tabela2[[#This Row],[Código]],Tabela4[[Código NBS/LC116]:[Meus serviços]],3,0)</f>
        <v>Não</v>
      </c>
      <c r="C11566" s="8" t="s">
        <v>11306</v>
      </c>
      <c r="D11566" s="6" t="s">
        <v>21238</v>
      </c>
      <c r="E11566" s="8" t="s">
        <v>11854</v>
      </c>
      <c r="F11566" s="30" t="s">
        <v>21167</v>
      </c>
      <c r="G11566" s="32">
        <v>15.45</v>
      </c>
      <c r="H11566" s="32">
        <v>13.45</v>
      </c>
      <c r="I11566" s="32">
        <v>0</v>
      </c>
      <c r="J11566" s="32">
        <v>4.17</v>
      </c>
      <c r="K11566" s="29">
        <v>0.33069999999999999</v>
      </c>
      <c r="L11566" s="13">
        <v>0.13449999999999998</v>
      </c>
      <c r="M11566" s="13">
        <v>0.1545</v>
      </c>
      <c r="N11566" s="13">
        <v>0</v>
      </c>
      <c r="O11566" s="13">
        <v>4.1700000000000001E-2</v>
      </c>
      <c r="P11566" s="23" t="str">
        <f>LEFT(Tabela2[[#This Row],[Código]],2)</f>
        <v>12</v>
      </c>
    </row>
    <row r="11567" spans="2:16" ht="15" customHeight="1" x14ac:dyDescent="0.25">
      <c r="B11567" s="36" t="str">
        <f>VLOOKUP(Tabela2[[#This Row],[Código]],Tabela4[[Código NBS/LC116]:[Meus serviços]],3,0)</f>
        <v>Não</v>
      </c>
      <c r="C11567" s="8" t="s">
        <v>11307</v>
      </c>
      <c r="D11567" s="6" t="s">
        <v>21238</v>
      </c>
      <c r="E11567" s="8" t="s">
        <v>11854</v>
      </c>
      <c r="F11567" s="30" t="s">
        <v>21168</v>
      </c>
      <c r="G11567" s="32">
        <v>15.45</v>
      </c>
      <c r="H11567" s="32">
        <v>13.45</v>
      </c>
      <c r="I11567" s="32">
        <v>0</v>
      </c>
      <c r="J11567" s="32">
        <v>4.0999999999999996</v>
      </c>
      <c r="K11567" s="29">
        <v>0.32999999999999996</v>
      </c>
      <c r="L11567" s="13">
        <v>0.13449999999999998</v>
      </c>
      <c r="M11567" s="13">
        <v>0.1545</v>
      </c>
      <c r="N11567" s="13">
        <v>0</v>
      </c>
      <c r="O11567" s="13">
        <v>4.0999999999999995E-2</v>
      </c>
      <c r="P11567" s="23" t="str">
        <f>LEFT(Tabela2[[#This Row],[Código]],2)</f>
        <v>12</v>
      </c>
    </row>
    <row r="11568" spans="2:16" ht="15" customHeight="1" x14ac:dyDescent="0.25">
      <c r="B11568" s="36" t="str">
        <f>VLOOKUP(Tabela2[[#This Row],[Código]],Tabela4[[Código NBS/LC116]:[Meus serviços]],3,0)</f>
        <v>Não</v>
      </c>
      <c r="C11568" s="8" t="s">
        <v>11308</v>
      </c>
      <c r="D11568" s="6" t="s">
        <v>21238</v>
      </c>
      <c r="E11568" s="8" t="s">
        <v>11854</v>
      </c>
      <c r="F11568" s="30" t="s">
        <v>11309</v>
      </c>
      <c r="G11568" s="32">
        <v>15.45</v>
      </c>
      <c r="H11568" s="32">
        <v>13.45</v>
      </c>
      <c r="I11568" s="32">
        <v>0</v>
      </c>
      <c r="J11568" s="32">
        <v>4.0999999999999996</v>
      </c>
      <c r="K11568" s="29">
        <v>0.32999999999999996</v>
      </c>
      <c r="L11568" s="13">
        <v>0.13449999999999998</v>
      </c>
      <c r="M11568" s="13">
        <v>0.1545</v>
      </c>
      <c r="N11568" s="13">
        <v>0</v>
      </c>
      <c r="O11568" s="13">
        <v>4.0999999999999995E-2</v>
      </c>
      <c r="P11568" s="23" t="str">
        <f>LEFT(Tabela2[[#This Row],[Código]],2)</f>
        <v>12</v>
      </c>
    </row>
    <row r="11569" spans="2:16" ht="15" customHeight="1" x14ac:dyDescent="0.25">
      <c r="B11569" s="36" t="str">
        <f>VLOOKUP(Tabela2[[#This Row],[Código]],Tabela4[[Código NBS/LC116]:[Meus serviços]],3,0)</f>
        <v>Não</v>
      </c>
      <c r="C11569" s="8" t="s">
        <v>11310</v>
      </c>
      <c r="D11569" s="6" t="s">
        <v>21238</v>
      </c>
      <c r="E11569" s="8" t="s">
        <v>11854</v>
      </c>
      <c r="F11569" s="30" t="s">
        <v>11311</v>
      </c>
      <c r="G11569" s="32">
        <v>15.45</v>
      </c>
      <c r="H11569" s="32">
        <v>13.45</v>
      </c>
      <c r="I11569" s="32">
        <v>0</v>
      </c>
      <c r="J11569" s="32">
        <v>4.0999999999999996</v>
      </c>
      <c r="K11569" s="29">
        <v>0.32999999999999996</v>
      </c>
      <c r="L11569" s="13">
        <v>0.13449999999999998</v>
      </c>
      <c r="M11569" s="13">
        <v>0.1545</v>
      </c>
      <c r="N11569" s="13">
        <v>0</v>
      </c>
      <c r="O11569" s="13">
        <v>4.0999999999999995E-2</v>
      </c>
      <c r="P11569" s="23" t="str">
        <f>LEFT(Tabela2[[#This Row],[Código]],2)</f>
        <v>12</v>
      </c>
    </row>
    <row r="11570" spans="2:16" ht="15" customHeight="1" x14ac:dyDescent="0.25">
      <c r="B11570" s="36" t="str">
        <f>VLOOKUP(Tabela2[[#This Row],[Código]],Tabela4[[Código NBS/LC116]:[Meus serviços]],3,0)</f>
        <v>Não</v>
      </c>
      <c r="C11570" s="8" t="s">
        <v>11312</v>
      </c>
      <c r="D11570" s="6" t="s">
        <v>21238</v>
      </c>
      <c r="E11570" s="8" t="s">
        <v>11854</v>
      </c>
      <c r="F11570" s="30" t="s">
        <v>21169</v>
      </c>
      <c r="G11570" s="32">
        <v>15.45</v>
      </c>
      <c r="H11570" s="32">
        <v>13.45</v>
      </c>
      <c r="I11570" s="32">
        <v>0</v>
      </c>
      <c r="J11570" s="32">
        <v>4.0999999999999996</v>
      </c>
      <c r="K11570" s="29">
        <v>0.32999999999999996</v>
      </c>
      <c r="L11570" s="13">
        <v>0.13449999999999998</v>
      </c>
      <c r="M11570" s="13">
        <v>0.1545</v>
      </c>
      <c r="N11570" s="13">
        <v>0</v>
      </c>
      <c r="O11570" s="13">
        <v>4.0999999999999995E-2</v>
      </c>
      <c r="P11570" s="23" t="str">
        <f>LEFT(Tabela2[[#This Row],[Código]],2)</f>
        <v>12</v>
      </c>
    </row>
    <row r="11571" spans="2:16" ht="15" customHeight="1" x14ac:dyDescent="0.25">
      <c r="B11571" s="36" t="str">
        <f>VLOOKUP(Tabela2[[#This Row],[Código]],Tabela4[[Código NBS/LC116]:[Meus serviços]],3,0)</f>
        <v>Não</v>
      </c>
      <c r="C11571" s="8" t="s">
        <v>11313</v>
      </c>
      <c r="D11571" s="6" t="s">
        <v>21238</v>
      </c>
      <c r="E11571" s="8" t="s">
        <v>11854</v>
      </c>
      <c r="F11571" s="30" t="s">
        <v>11314</v>
      </c>
      <c r="G11571" s="32">
        <v>15.45</v>
      </c>
      <c r="H11571" s="32">
        <v>13.45</v>
      </c>
      <c r="I11571" s="32">
        <v>0</v>
      </c>
      <c r="J11571" s="32">
        <v>4.0999999999999996</v>
      </c>
      <c r="K11571" s="29">
        <v>0.32999999999999996</v>
      </c>
      <c r="L11571" s="13">
        <v>0.13449999999999998</v>
      </c>
      <c r="M11571" s="13">
        <v>0.1545</v>
      </c>
      <c r="N11571" s="13">
        <v>0</v>
      </c>
      <c r="O11571" s="13">
        <v>4.0999999999999995E-2</v>
      </c>
      <c r="P11571" s="23" t="str">
        <f>LEFT(Tabela2[[#This Row],[Código]],2)</f>
        <v>12</v>
      </c>
    </row>
    <row r="11572" spans="2:16" ht="15" customHeight="1" x14ac:dyDescent="0.25">
      <c r="B11572" s="36" t="str">
        <f>VLOOKUP(Tabela2[[#This Row],[Código]],Tabela4[[Código NBS/LC116]:[Meus serviços]],3,0)</f>
        <v>Não</v>
      </c>
      <c r="C11572" s="8" t="s">
        <v>11315</v>
      </c>
      <c r="D11572" s="6" t="s">
        <v>21238</v>
      </c>
      <c r="E11572" s="8" t="s">
        <v>11854</v>
      </c>
      <c r="F11572" s="30" t="s">
        <v>11316</v>
      </c>
      <c r="G11572" s="32">
        <v>15.45</v>
      </c>
      <c r="H11572" s="32">
        <v>13.45</v>
      </c>
      <c r="I11572" s="32">
        <v>0</v>
      </c>
      <c r="J11572" s="32">
        <v>4.0999999999999996</v>
      </c>
      <c r="K11572" s="29">
        <v>0.32999999999999996</v>
      </c>
      <c r="L11572" s="13">
        <v>0.13449999999999998</v>
      </c>
      <c r="M11572" s="13">
        <v>0.1545</v>
      </c>
      <c r="N11572" s="13">
        <v>0</v>
      </c>
      <c r="O11572" s="13">
        <v>4.0999999999999995E-2</v>
      </c>
      <c r="P11572" s="23" t="str">
        <f>LEFT(Tabela2[[#This Row],[Código]],2)</f>
        <v>12</v>
      </c>
    </row>
    <row r="11573" spans="2:16" ht="15" customHeight="1" x14ac:dyDescent="0.25">
      <c r="B11573" s="36" t="str">
        <f>VLOOKUP(Tabela2[[#This Row],[Código]],Tabela4[[Código NBS/LC116]:[Meus serviços]],3,0)</f>
        <v>Não</v>
      </c>
      <c r="C11573" s="8" t="s">
        <v>11833</v>
      </c>
      <c r="D11573" s="6" t="s">
        <v>21238</v>
      </c>
      <c r="E11573" s="8" t="s">
        <v>11854</v>
      </c>
      <c r="F11573" s="30" t="s">
        <v>21170</v>
      </c>
      <c r="G11573" s="32">
        <v>15.45</v>
      </c>
      <c r="H11573" s="32">
        <v>13.45</v>
      </c>
      <c r="I11573" s="32">
        <v>0</v>
      </c>
      <c r="J11573" s="32">
        <v>5</v>
      </c>
      <c r="K11573" s="29">
        <v>0.33899999999999997</v>
      </c>
      <c r="L11573" s="13">
        <v>0.13449999999999998</v>
      </c>
      <c r="M11573" s="13">
        <v>0.1545</v>
      </c>
      <c r="N11573" s="13">
        <v>0</v>
      </c>
      <c r="O11573" s="13">
        <v>0.05</v>
      </c>
      <c r="P11573" s="23" t="str">
        <f>LEFT(Tabela2[[#This Row],[Código]],2)</f>
        <v>12</v>
      </c>
    </row>
    <row r="11574" spans="2:16" ht="15" customHeight="1" x14ac:dyDescent="0.25">
      <c r="B11574" s="36" t="str">
        <f>VLOOKUP(Tabela2[[#This Row],[Código]],Tabela4[[Código NBS/LC116]:[Meus serviços]],3,0)</f>
        <v>Não</v>
      </c>
      <c r="C11574" s="8" t="s">
        <v>11317</v>
      </c>
      <c r="D11574" s="6" t="s">
        <v>21238</v>
      </c>
      <c r="E11574" s="8" t="s">
        <v>11854</v>
      </c>
      <c r="F11574" s="30" t="s">
        <v>21171</v>
      </c>
      <c r="G11574" s="32">
        <v>15.45</v>
      </c>
      <c r="H11574" s="32">
        <v>13.45</v>
      </c>
      <c r="I11574" s="32">
        <v>0</v>
      </c>
      <c r="J11574" s="32">
        <v>2.06</v>
      </c>
      <c r="K11574" s="29">
        <v>0.30959999999999999</v>
      </c>
      <c r="L11574" s="13">
        <v>0.13449999999999998</v>
      </c>
      <c r="M11574" s="13">
        <v>0.1545</v>
      </c>
      <c r="N11574" s="13">
        <v>0</v>
      </c>
      <c r="O11574" s="13">
        <v>2.06E-2</v>
      </c>
      <c r="P11574" s="23" t="str">
        <f>LEFT(Tabela2[[#This Row],[Código]],2)</f>
        <v>12</v>
      </c>
    </row>
    <row r="11575" spans="2:16" ht="15" customHeight="1" x14ac:dyDescent="0.25">
      <c r="B11575" s="36" t="str">
        <f>VLOOKUP(Tabela2[[#This Row],[Código]],Tabela4[[Código NBS/LC116]:[Meus serviços]],3,0)</f>
        <v>Não</v>
      </c>
      <c r="C11575" s="8" t="s">
        <v>11318</v>
      </c>
      <c r="D11575" s="6" t="s">
        <v>21238</v>
      </c>
      <c r="E11575" s="8" t="s">
        <v>11854</v>
      </c>
      <c r="F11575" s="30" t="s">
        <v>21172</v>
      </c>
      <c r="G11575" s="32">
        <v>15.45</v>
      </c>
      <c r="H11575" s="32">
        <v>13.45</v>
      </c>
      <c r="I11575" s="32">
        <v>0</v>
      </c>
      <c r="J11575" s="32">
        <v>2.06</v>
      </c>
      <c r="K11575" s="29">
        <v>0.30959999999999999</v>
      </c>
      <c r="L11575" s="13">
        <v>0.13449999999999998</v>
      </c>
      <c r="M11575" s="13">
        <v>0.1545</v>
      </c>
      <c r="N11575" s="13">
        <v>0</v>
      </c>
      <c r="O11575" s="13">
        <v>2.06E-2</v>
      </c>
      <c r="P11575" s="23" t="str">
        <f>LEFT(Tabela2[[#This Row],[Código]],2)</f>
        <v>12</v>
      </c>
    </row>
    <row r="11576" spans="2:16" ht="15" customHeight="1" x14ac:dyDescent="0.25">
      <c r="B11576" s="36" t="str">
        <f>VLOOKUP(Tabela2[[#This Row],[Código]],Tabela4[[Código NBS/LC116]:[Meus serviços]],3,0)</f>
        <v>Não</v>
      </c>
      <c r="C11576" s="8" t="s">
        <v>11319</v>
      </c>
      <c r="D11576" s="6" t="s">
        <v>21238</v>
      </c>
      <c r="E11576" s="8" t="s">
        <v>11854</v>
      </c>
      <c r="F11576" s="30" t="s">
        <v>11320</v>
      </c>
      <c r="G11576" s="32">
        <v>15.45</v>
      </c>
      <c r="H11576" s="32">
        <v>13.45</v>
      </c>
      <c r="I11576" s="32">
        <v>0</v>
      </c>
      <c r="J11576" s="32">
        <v>2.06</v>
      </c>
      <c r="K11576" s="29">
        <v>0.30959999999999999</v>
      </c>
      <c r="L11576" s="13">
        <v>0.13449999999999998</v>
      </c>
      <c r="M11576" s="13">
        <v>0.1545</v>
      </c>
      <c r="N11576" s="13">
        <v>0</v>
      </c>
      <c r="O11576" s="13">
        <v>2.06E-2</v>
      </c>
      <c r="P11576" s="23" t="str">
        <f>LEFT(Tabela2[[#This Row],[Código]],2)</f>
        <v>12</v>
      </c>
    </row>
    <row r="11577" spans="2:16" ht="15" customHeight="1" x14ac:dyDescent="0.25">
      <c r="B11577" s="36" t="str">
        <f>VLOOKUP(Tabela2[[#This Row],[Código]],Tabela4[[Código NBS/LC116]:[Meus serviços]],3,0)</f>
        <v>Não</v>
      </c>
      <c r="C11577" s="8" t="s">
        <v>11321</v>
      </c>
      <c r="D11577" s="6" t="s">
        <v>21238</v>
      </c>
      <c r="E11577" s="8" t="s">
        <v>11854</v>
      </c>
      <c r="F11577" s="30" t="s">
        <v>11322</v>
      </c>
      <c r="G11577" s="32">
        <v>15.45</v>
      </c>
      <c r="H11577" s="32">
        <v>13.45</v>
      </c>
      <c r="I11577" s="32">
        <v>0</v>
      </c>
      <c r="J11577" s="32">
        <v>2.06</v>
      </c>
      <c r="K11577" s="29">
        <v>0.30959999999999999</v>
      </c>
      <c r="L11577" s="13">
        <v>0.13449999999999998</v>
      </c>
      <c r="M11577" s="13">
        <v>0.1545</v>
      </c>
      <c r="N11577" s="13">
        <v>0</v>
      </c>
      <c r="O11577" s="13">
        <v>2.06E-2</v>
      </c>
      <c r="P11577" s="23" t="str">
        <f>LEFT(Tabela2[[#This Row],[Código]],2)</f>
        <v>12</v>
      </c>
    </row>
    <row r="11578" spans="2:16" ht="15" customHeight="1" x14ac:dyDescent="0.25">
      <c r="B11578" s="36" t="str">
        <f>VLOOKUP(Tabela2[[#This Row],[Código]],Tabela4[[Código NBS/LC116]:[Meus serviços]],3,0)</f>
        <v>Não</v>
      </c>
      <c r="C11578" s="8" t="s">
        <v>11323</v>
      </c>
      <c r="D11578" s="6" t="s">
        <v>21238</v>
      </c>
      <c r="E11578" s="8" t="s">
        <v>11854</v>
      </c>
      <c r="F11578" s="30" t="s">
        <v>11324</v>
      </c>
      <c r="G11578" s="32">
        <v>15.45</v>
      </c>
      <c r="H11578" s="32">
        <v>13.45</v>
      </c>
      <c r="I11578" s="32">
        <v>0</v>
      </c>
      <c r="J11578" s="32">
        <v>2.06</v>
      </c>
      <c r="K11578" s="29">
        <v>0.30959999999999999</v>
      </c>
      <c r="L11578" s="13">
        <v>0.13449999999999998</v>
      </c>
      <c r="M11578" s="13">
        <v>0.1545</v>
      </c>
      <c r="N11578" s="13">
        <v>0</v>
      </c>
      <c r="O11578" s="13">
        <v>2.06E-2</v>
      </c>
      <c r="P11578" s="23" t="str">
        <f>LEFT(Tabela2[[#This Row],[Código]],2)</f>
        <v>12</v>
      </c>
    </row>
    <row r="11579" spans="2:16" ht="15" customHeight="1" x14ac:dyDescent="0.25">
      <c r="B11579" s="36" t="str">
        <f>VLOOKUP(Tabela2[[#This Row],[Código]],Tabela4[[Código NBS/LC116]:[Meus serviços]],3,0)</f>
        <v>Não</v>
      </c>
      <c r="C11579" s="8" t="s">
        <v>11325</v>
      </c>
      <c r="D11579" s="6" t="s">
        <v>21238</v>
      </c>
      <c r="E11579" s="8" t="s">
        <v>11854</v>
      </c>
      <c r="F11579" s="30" t="s">
        <v>11326</v>
      </c>
      <c r="G11579" s="32">
        <v>15.45</v>
      </c>
      <c r="H11579" s="32">
        <v>13.45</v>
      </c>
      <c r="I11579" s="32">
        <v>0</v>
      </c>
      <c r="J11579" s="32">
        <v>2.06</v>
      </c>
      <c r="K11579" s="29">
        <v>0.30959999999999999</v>
      </c>
      <c r="L11579" s="13">
        <v>0.13449999999999998</v>
      </c>
      <c r="M11579" s="13">
        <v>0.1545</v>
      </c>
      <c r="N11579" s="13">
        <v>0</v>
      </c>
      <c r="O11579" s="13">
        <v>2.06E-2</v>
      </c>
      <c r="P11579" s="23" t="str">
        <f>LEFT(Tabela2[[#This Row],[Código]],2)</f>
        <v>12</v>
      </c>
    </row>
    <row r="11580" spans="2:16" ht="15" customHeight="1" x14ac:dyDescent="0.25">
      <c r="B11580" s="36" t="str">
        <f>VLOOKUP(Tabela2[[#This Row],[Código]],Tabela4[[Código NBS/LC116]:[Meus serviços]],3,0)</f>
        <v>Não</v>
      </c>
      <c r="C11580" s="8" t="s">
        <v>11327</v>
      </c>
      <c r="D11580" s="6" t="s">
        <v>21238</v>
      </c>
      <c r="E11580" s="8" t="s">
        <v>11854</v>
      </c>
      <c r="F11580" s="30" t="s">
        <v>11328</v>
      </c>
      <c r="G11580" s="32">
        <v>15.45</v>
      </c>
      <c r="H11580" s="32">
        <v>13.45</v>
      </c>
      <c r="I11580" s="32">
        <v>0</v>
      </c>
      <c r="J11580" s="32">
        <v>2.06</v>
      </c>
      <c r="K11580" s="29">
        <v>0.30959999999999999</v>
      </c>
      <c r="L11580" s="13">
        <v>0.13449999999999998</v>
      </c>
      <c r="M11580" s="13">
        <v>0.1545</v>
      </c>
      <c r="N11580" s="13">
        <v>0</v>
      </c>
      <c r="O11580" s="13">
        <v>2.06E-2</v>
      </c>
      <c r="P11580" s="23" t="str">
        <f>LEFT(Tabela2[[#This Row],[Código]],2)</f>
        <v>12</v>
      </c>
    </row>
    <row r="11581" spans="2:16" ht="15" customHeight="1" x14ac:dyDescent="0.25">
      <c r="B11581" s="36" t="str">
        <f>VLOOKUP(Tabela2[[#This Row],[Código]],Tabela4[[Código NBS/LC116]:[Meus serviços]],3,0)</f>
        <v>Não</v>
      </c>
      <c r="C11581" s="8" t="s">
        <v>11329</v>
      </c>
      <c r="D11581" s="6" t="s">
        <v>21238</v>
      </c>
      <c r="E11581" s="8" t="s">
        <v>11854</v>
      </c>
      <c r="F11581" s="30" t="s">
        <v>11330</v>
      </c>
      <c r="G11581" s="32">
        <v>15.45</v>
      </c>
      <c r="H11581" s="32">
        <v>13.45</v>
      </c>
      <c r="I11581" s="32">
        <v>0</v>
      </c>
      <c r="J11581" s="32">
        <v>2.06</v>
      </c>
      <c r="K11581" s="29">
        <v>0.30959999999999999</v>
      </c>
      <c r="L11581" s="13">
        <v>0.13449999999999998</v>
      </c>
      <c r="M11581" s="13">
        <v>0.1545</v>
      </c>
      <c r="N11581" s="13">
        <v>0</v>
      </c>
      <c r="O11581" s="13">
        <v>2.06E-2</v>
      </c>
      <c r="P11581" s="23" t="str">
        <f>LEFT(Tabela2[[#This Row],[Código]],2)</f>
        <v>12</v>
      </c>
    </row>
    <row r="11582" spans="2:16" ht="15" customHeight="1" x14ac:dyDescent="0.25">
      <c r="B11582" s="36" t="str">
        <f>VLOOKUP(Tabela2[[#This Row],[Código]],Tabela4[[Código NBS/LC116]:[Meus serviços]],3,0)</f>
        <v>Não</v>
      </c>
      <c r="C11582" s="8" t="s">
        <v>11331</v>
      </c>
      <c r="D11582" s="6" t="s">
        <v>21238</v>
      </c>
      <c r="E11582" s="8" t="s">
        <v>11854</v>
      </c>
      <c r="F11582" s="30" t="s">
        <v>11332</v>
      </c>
      <c r="G11582" s="32">
        <v>15.45</v>
      </c>
      <c r="H11582" s="32">
        <v>13.45</v>
      </c>
      <c r="I11582" s="32">
        <v>0</v>
      </c>
      <c r="J11582" s="32">
        <v>2.06</v>
      </c>
      <c r="K11582" s="29">
        <v>0.30959999999999999</v>
      </c>
      <c r="L11582" s="13">
        <v>0.13449999999999998</v>
      </c>
      <c r="M11582" s="13">
        <v>0.1545</v>
      </c>
      <c r="N11582" s="13">
        <v>0</v>
      </c>
      <c r="O11582" s="13">
        <v>2.06E-2</v>
      </c>
      <c r="P11582" s="23" t="str">
        <f>LEFT(Tabela2[[#This Row],[Código]],2)</f>
        <v>12</v>
      </c>
    </row>
    <row r="11583" spans="2:16" ht="15" customHeight="1" x14ac:dyDescent="0.25">
      <c r="B11583" s="36" t="str">
        <f>VLOOKUP(Tabela2[[#This Row],[Código]],Tabela4[[Código NBS/LC116]:[Meus serviços]],3,0)</f>
        <v>Não</v>
      </c>
      <c r="C11583" s="8" t="s">
        <v>11333</v>
      </c>
      <c r="D11583" s="6" t="s">
        <v>21238</v>
      </c>
      <c r="E11583" s="8" t="s">
        <v>11854</v>
      </c>
      <c r="F11583" s="30" t="s">
        <v>11334</v>
      </c>
      <c r="G11583" s="32">
        <v>15.45</v>
      </c>
      <c r="H11583" s="32">
        <v>13.45</v>
      </c>
      <c r="I11583" s="32">
        <v>0</v>
      </c>
      <c r="J11583" s="32">
        <v>2.06</v>
      </c>
      <c r="K11583" s="29">
        <v>0.30959999999999999</v>
      </c>
      <c r="L11583" s="13">
        <v>0.13449999999999998</v>
      </c>
      <c r="M11583" s="13">
        <v>0.1545</v>
      </c>
      <c r="N11583" s="13">
        <v>0</v>
      </c>
      <c r="O11583" s="13">
        <v>2.06E-2</v>
      </c>
      <c r="P11583" s="23" t="str">
        <f>LEFT(Tabela2[[#This Row],[Código]],2)</f>
        <v>12</v>
      </c>
    </row>
    <row r="11584" spans="2:16" ht="15" customHeight="1" x14ac:dyDescent="0.25">
      <c r="B11584" s="36" t="str">
        <f>VLOOKUP(Tabela2[[#This Row],[Código]],Tabela4[[Código NBS/LC116]:[Meus serviços]],3,0)</f>
        <v>Não</v>
      </c>
      <c r="C11584" s="8" t="s">
        <v>11335</v>
      </c>
      <c r="D11584" s="6" t="s">
        <v>21238</v>
      </c>
      <c r="E11584" s="8" t="s">
        <v>11854</v>
      </c>
      <c r="F11584" s="30" t="s">
        <v>11336</v>
      </c>
      <c r="G11584" s="32">
        <v>15.45</v>
      </c>
      <c r="H11584" s="32">
        <v>13.45</v>
      </c>
      <c r="I11584" s="32">
        <v>0</v>
      </c>
      <c r="J11584" s="32">
        <v>2.06</v>
      </c>
      <c r="K11584" s="29">
        <v>0.30959999999999999</v>
      </c>
      <c r="L11584" s="13">
        <v>0.13449999999999998</v>
      </c>
      <c r="M11584" s="13">
        <v>0.1545</v>
      </c>
      <c r="N11584" s="13">
        <v>0</v>
      </c>
      <c r="O11584" s="13">
        <v>2.06E-2</v>
      </c>
      <c r="P11584" s="23" t="str">
        <f>LEFT(Tabela2[[#This Row],[Código]],2)</f>
        <v>12</v>
      </c>
    </row>
    <row r="11585" spans="2:16" ht="15" customHeight="1" x14ac:dyDescent="0.25">
      <c r="B11585" s="36" t="str">
        <f>VLOOKUP(Tabela2[[#This Row],[Código]],Tabela4[[Código NBS/LC116]:[Meus serviços]],3,0)</f>
        <v>Não</v>
      </c>
      <c r="C11585" s="8" t="s">
        <v>11337</v>
      </c>
      <c r="D11585" s="6" t="s">
        <v>21238</v>
      </c>
      <c r="E11585" s="8" t="s">
        <v>11854</v>
      </c>
      <c r="F11585" s="30" t="s">
        <v>11338</v>
      </c>
      <c r="G11585" s="32">
        <v>15.45</v>
      </c>
      <c r="H11585" s="32">
        <v>13.45</v>
      </c>
      <c r="I11585" s="32">
        <v>0</v>
      </c>
      <c r="J11585" s="32">
        <v>2.06</v>
      </c>
      <c r="K11585" s="29">
        <v>0.30959999999999999</v>
      </c>
      <c r="L11585" s="13">
        <v>0.13449999999999998</v>
      </c>
      <c r="M11585" s="13">
        <v>0.1545</v>
      </c>
      <c r="N11585" s="13">
        <v>0</v>
      </c>
      <c r="O11585" s="13">
        <v>2.06E-2</v>
      </c>
      <c r="P11585" s="23" t="str">
        <f>LEFT(Tabela2[[#This Row],[Código]],2)</f>
        <v>12</v>
      </c>
    </row>
    <row r="11586" spans="2:16" ht="15" customHeight="1" x14ac:dyDescent="0.25">
      <c r="B11586" s="36" t="str">
        <f>VLOOKUP(Tabela2[[#This Row],[Código]],Tabela4[[Código NBS/LC116]:[Meus serviços]],3,0)</f>
        <v>Não</v>
      </c>
      <c r="C11586" s="8" t="s">
        <v>11339</v>
      </c>
      <c r="D11586" s="6" t="s">
        <v>21238</v>
      </c>
      <c r="E11586" s="8" t="s">
        <v>11854</v>
      </c>
      <c r="F11586" s="30" t="s">
        <v>11340</v>
      </c>
      <c r="G11586" s="32">
        <v>15.45</v>
      </c>
      <c r="H11586" s="32">
        <v>13.45</v>
      </c>
      <c r="I11586" s="32">
        <v>0</v>
      </c>
      <c r="J11586" s="32">
        <v>2.06</v>
      </c>
      <c r="K11586" s="29">
        <v>0.30959999999999999</v>
      </c>
      <c r="L11586" s="13">
        <v>0.13449999999999998</v>
      </c>
      <c r="M11586" s="13">
        <v>0.1545</v>
      </c>
      <c r="N11586" s="13">
        <v>0</v>
      </c>
      <c r="O11586" s="13">
        <v>2.06E-2</v>
      </c>
      <c r="P11586" s="23" t="str">
        <f>LEFT(Tabela2[[#This Row],[Código]],2)</f>
        <v>12</v>
      </c>
    </row>
    <row r="11587" spans="2:16" ht="15" customHeight="1" x14ac:dyDescent="0.25">
      <c r="B11587" s="36" t="str">
        <f>VLOOKUP(Tabela2[[#This Row],[Código]],Tabela4[[Código NBS/LC116]:[Meus serviços]],3,0)</f>
        <v>Não</v>
      </c>
      <c r="C11587" s="8" t="s">
        <v>11341</v>
      </c>
      <c r="D11587" s="6" t="s">
        <v>21238</v>
      </c>
      <c r="E11587" s="8" t="s">
        <v>11854</v>
      </c>
      <c r="F11587" s="30" t="s">
        <v>11342</v>
      </c>
      <c r="G11587" s="32">
        <v>15.45</v>
      </c>
      <c r="H11587" s="32">
        <v>13.45</v>
      </c>
      <c r="I11587" s="32">
        <v>0</v>
      </c>
      <c r="J11587" s="32">
        <v>2.06</v>
      </c>
      <c r="K11587" s="29">
        <v>0.30959999999999999</v>
      </c>
      <c r="L11587" s="13">
        <v>0.13449999999999998</v>
      </c>
      <c r="M11587" s="13">
        <v>0.1545</v>
      </c>
      <c r="N11587" s="13">
        <v>0</v>
      </c>
      <c r="O11587" s="13">
        <v>2.06E-2</v>
      </c>
      <c r="P11587" s="23" t="str">
        <f>LEFT(Tabela2[[#This Row],[Código]],2)</f>
        <v>12</v>
      </c>
    </row>
    <row r="11588" spans="2:16" ht="15" customHeight="1" x14ac:dyDescent="0.25">
      <c r="B11588" s="36" t="str">
        <f>VLOOKUP(Tabela2[[#This Row],[Código]],Tabela4[[Código NBS/LC116]:[Meus serviços]],3,0)</f>
        <v>Não</v>
      </c>
      <c r="C11588" s="8" t="s">
        <v>11834</v>
      </c>
      <c r="D11588" s="6" t="s">
        <v>21238</v>
      </c>
      <c r="E11588" s="8" t="s">
        <v>11854</v>
      </c>
      <c r="F11588" s="30" t="s">
        <v>21173</v>
      </c>
      <c r="G11588" s="32">
        <v>15.45</v>
      </c>
      <c r="H11588" s="32">
        <v>13.45</v>
      </c>
      <c r="I11588" s="32">
        <v>0</v>
      </c>
      <c r="J11588" s="32">
        <v>5</v>
      </c>
      <c r="K11588" s="29">
        <v>0.33899999999999997</v>
      </c>
      <c r="L11588" s="13">
        <v>0.13449999999999998</v>
      </c>
      <c r="M11588" s="13">
        <v>0.1545</v>
      </c>
      <c r="N11588" s="13">
        <v>0</v>
      </c>
      <c r="O11588" s="13">
        <v>0.05</v>
      </c>
      <c r="P11588" s="23" t="str">
        <f>LEFT(Tabela2[[#This Row],[Código]],2)</f>
        <v>12</v>
      </c>
    </row>
    <row r="11589" spans="2:16" ht="15" customHeight="1" x14ac:dyDescent="0.25">
      <c r="B11589" s="36" t="str">
        <f>VLOOKUP(Tabela2[[#This Row],[Código]],Tabela4[[Código NBS/LC116]:[Meus serviços]],3,0)</f>
        <v>Não</v>
      </c>
      <c r="C11589" s="8" t="s">
        <v>11835</v>
      </c>
      <c r="D11589" s="6" t="s">
        <v>21238</v>
      </c>
      <c r="E11589" s="8" t="s">
        <v>11854</v>
      </c>
      <c r="F11589" s="30" t="s">
        <v>21174</v>
      </c>
      <c r="G11589" s="32">
        <v>15.45</v>
      </c>
      <c r="H11589" s="32">
        <v>13.45</v>
      </c>
      <c r="I11589" s="32">
        <v>0</v>
      </c>
      <c r="J11589" s="32">
        <v>5</v>
      </c>
      <c r="K11589" s="29">
        <v>0.33899999999999997</v>
      </c>
      <c r="L11589" s="13">
        <v>0.13449999999999998</v>
      </c>
      <c r="M11589" s="13">
        <v>0.1545</v>
      </c>
      <c r="N11589" s="13">
        <v>0</v>
      </c>
      <c r="O11589" s="13">
        <v>0.05</v>
      </c>
      <c r="P11589" s="23" t="str">
        <f>LEFT(Tabela2[[#This Row],[Código]],2)</f>
        <v>12</v>
      </c>
    </row>
    <row r="11590" spans="2:16" ht="15" customHeight="1" x14ac:dyDescent="0.25">
      <c r="B11590" s="36" t="str">
        <f>VLOOKUP(Tabela2[[#This Row],[Código]],Tabela4[[Código NBS/LC116]:[Meus serviços]],3,0)</f>
        <v>Não</v>
      </c>
      <c r="C11590" s="8" t="s">
        <v>11836</v>
      </c>
      <c r="D11590" s="6" t="s">
        <v>21238</v>
      </c>
      <c r="E11590" s="8" t="s">
        <v>11854</v>
      </c>
      <c r="F11590" s="30" t="s">
        <v>11343</v>
      </c>
      <c r="G11590" s="32">
        <v>15.45</v>
      </c>
      <c r="H11590" s="32">
        <v>13.45</v>
      </c>
      <c r="I11590" s="32">
        <v>0</v>
      </c>
      <c r="J11590" s="32">
        <v>5</v>
      </c>
      <c r="K11590" s="29">
        <v>0.33899999999999997</v>
      </c>
      <c r="L11590" s="13">
        <v>0.13449999999999998</v>
      </c>
      <c r="M11590" s="13">
        <v>0.1545</v>
      </c>
      <c r="N11590" s="13">
        <v>0</v>
      </c>
      <c r="O11590" s="13">
        <v>0.05</v>
      </c>
      <c r="P11590" s="23" t="str">
        <f>LEFT(Tabela2[[#This Row],[Código]],2)</f>
        <v>12</v>
      </c>
    </row>
    <row r="11591" spans="2:16" ht="15" customHeight="1" x14ac:dyDescent="0.25">
      <c r="B11591" s="36" t="str">
        <f>VLOOKUP(Tabela2[[#This Row],[Código]],Tabela4[[Código NBS/LC116]:[Meus serviços]],3,0)</f>
        <v>Não</v>
      </c>
      <c r="C11591" s="8" t="s">
        <v>11837</v>
      </c>
      <c r="D11591" s="6" t="s">
        <v>21238</v>
      </c>
      <c r="E11591" s="8" t="s">
        <v>11854</v>
      </c>
      <c r="F11591" s="30" t="s">
        <v>11344</v>
      </c>
      <c r="G11591" s="32">
        <v>15.45</v>
      </c>
      <c r="H11591" s="32">
        <v>13.45</v>
      </c>
      <c r="I11591" s="32">
        <v>0</v>
      </c>
      <c r="J11591" s="32">
        <v>5</v>
      </c>
      <c r="K11591" s="29">
        <v>0.33899999999999997</v>
      </c>
      <c r="L11591" s="13">
        <v>0.13449999999999998</v>
      </c>
      <c r="M11591" s="13">
        <v>0.1545</v>
      </c>
      <c r="N11591" s="13">
        <v>0</v>
      </c>
      <c r="O11591" s="13">
        <v>0.05</v>
      </c>
      <c r="P11591" s="23" t="str">
        <f>LEFT(Tabela2[[#This Row],[Código]],2)</f>
        <v>12</v>
      </c>
    </row>
    <row r="11592" spans="2:16" ht="15" customHeight="1" x14ac:dyDescent="0.25">
      <c r="B11592" s="36" t="str">
        <f>VLOOKUP(Tabela2[[#This Row],[Código]],Tabela4[[Código NBS/LC116]:[Meus serviços]],3,0)</f>
        <v>Não</v>
      </c>
      <c r="C11592" s="8" t="s">
        <v>11838</v>
      </c>
      <c r="D11592" s="6" t="s">
        <v>21238</v>
      </c>
      <c r="E11592" s="8" t="s">
        <v>11854</v>
      </c>
      <c r="F11592" s="30" t="s">
        <v>11345</v>
      </c>
      <c r="G11592" s="32">
        <v>15.45</v>
      </c>
      <c r="H11592" s="32">
        <v>13.45</v>
      </c>
      <c r="I11592" s="32">
        <v>0</v>
      </c>
      <c r="J11592" s="32">
        <v>5</v>
      </c>
      <c r="K11592" s="29">
        <v>0.33899999999999997</v>
      </c>
      <c r="L11592" s="13">
        <v>0.13449999999999998</v>
      </c>
      <c r="M11592" s="13">
        <v>0.1545</v>
      </c>
      <c r="N11592" s="13">
        <v>0</v>
      </c>
      <c r="O11592" s="13">
        <v>0.05</v>
      </c>
      <c r="P11592" s="23" t="str">
        <f>LEFT(Tabela2[[#This Row],[Código]],2)</f>
        <v>12</v>
      </c>
    </row>
    <row r="11593" spans="2:16" ht="15" customHeight="1" x14ac:dyDescent="0.25">
      <c r="B11593" s="36" t="str">
        <f>VLOOKUP(Tabela2[[#This Row],[Código]],Tabela4[[Código NBS/LC116]:[Meus serviços]],3,0)</f>
        <v>Não</v>
      </c>
      <c r="C11593" s="8" t="s">
        <v>11839</v>
      </c>
      <c r="D11593" s="6" t="s">
        <v>21238</v>
      </c>
      <c r="E11593" s="8" t="s">
        <v>11854</v>
      </c>
      <c r="F11593" s="30" t="s">
        <v>21175</v>
      </c>
      <c r="G11593" s="32">
        <v>15.45</v>
      </c>
      <c r="H11593" s="32">
        <v>13.45</v>
      </c>
      <c r="I11593" s="32">
        <v>0</v>
      </c>
      <c r="J11593" s="32">
        <v>5</v>
      </c>
      <c r="K11593" s="29">
        <v>0.33899999999999997</v>
      </c>
      <c r="L11593" s="13">
        <v>0.13449999999999998</v>
      </c>
      <c r="M11593" s="13">
        <v>0.1545</v>
      </c>
      <c r="N11593" s="13">
        <v>0</v>
      </c>
      <c r="O11593" s="13">
        <v>0.05</v>
      </c>
      <c r="P11593" s="23" t="str">
        <f>LEFT(Tabela2[[#This Row],[Código]],2)</f>
        <v>12</v>
      </c>
    </row>
    <row r="11594" spans="2:16" ht="15" customHeight="1" x14ac:dyDescent="0.25">
      <c r="B11594" s="36" t="str">
        <f>VLOOKUP(Tabela2[[#This Row],[Código]],Tabela4[[Código NBS/LC116]:[Meus serviços]],3,0)</f>
        <v>Não</v>
      </c>
      <c r="C11594" s="8" t="s">
        <v>11346</v>
      </c>
      <c r="D11594" s="6" t="s">
        <v>21238</v>
      </c>
      <c r="E11594" s="8" t="s">
        <v>11854</v>
      </c>
      <c r="F11594" s="30" t="s">
        <v>21176</v>
      </c>
      <c r="G11594" s="32">
        <v>15.45</v>
      </c>
      <c r="H11594" s="32">
        <v>13.45</v>
      </c>
      <c r="I11594" s="32">
        <v>0</v>
      </c>
      <c r="J11594" s="32">
        <v>2.12</v>
      </c>
      <c r="K11594" s="29">
        <v>0.31019999999999998</v>
      </c>
      <c r="L11594" s="13">
        <v>0.13449999999999998</v>
      </c>
      <c r="M11594" s="13">
        <v>0.1545</v>
      </c>
      <c r="N11594" s="13">
        <v>0</v>
      </c>
      <c r="O11594" s="13">
        <v>2.12E-2</v>
      </c>
      <c r="P11594" s="23" t="str">
        <f>LEFT(Tabela2[[#This Row],[Código]],2)</f>
        <v>12</v>
      </c>
    </row>
    <row r="11595" spans="2:16" ht="15" customHeight="1" x14ac:dyDescent="0.25">
      <c r="B11595" s="36" t="str">
        <f>VLOOKUP(Tabela2[[#This Row],[Código]],Tabela4[[Código NBS/LC116]:[Meus serviços]],3,0)</f>
        <v>Não</v>
      </c>
      <c r="C11595" s="8" t="s">
        <v>11347</v>
      </c>
      <c r="D11595" s="6" t="s">
        <v>21238</v>
      </c>
      <c r="E11595" s="8" t="s">
        <v>11854</v>
      </c>
      <c r="F11595" s="30" t="s">
        <v>21177</v>
      </c>
      <c r="G11595" s="32">
        <v>15.45</v>
      </c>
      <c r="H11595" s="32">
        <v>13.45</v>
      </c>
      <c r="I11595" s="32">
        <v>0</v>
      </c>
      <c r="J11595" s="32">
        <v>2.11</v>
      </c>
      <c r="K11595" s="29">
        <v>0.31009999999999999</v>
      </c>
      <c r="L11595" s="13">
        <v>0.13449999999999998</v>
      </c>
      <c r="M11595" s="13">
        <v>0.1545</v>
      </c>
      <c r="N11595" s="13">
        <v>0</v>
      </c>
      <c r="O11595" s="13">
        <v>2.1099999999999997E-2</v>
      </c>
      <c r="P11595" s="23" t="str">
        <f>LEFT(Tabela2[[#This Row],[Código]],2)</f>
        <v>12</v>
      </c>
    </row>
    <row r="11596" spans="2:16" ht="15" customHeight="1" x14ac:dyDescent="0.25">
      <c r="B11596" s="36" t="str">
        <f>VLOOKUP(Tabela2[[#This Row],[Código]],Tabela4[[Código NBS/LC116]:[Meus serviços]],3,0)</f>
        <v>Não</v>
      </c>
      <c r="C11596" s="8" t="s">
        <v>11348</v>
      </c>
      <c r="D11596" s="6" t="s">
        <v>21238</v>
      </c>
      <c r="E11596" s="8" t="s">
        <v>11854</v>
      </c>
      <c r="F11596" s="30" t="s">
        <v>21178</v>
      </c>
      <c r="G11596" s="32">
        <v>15.45</v>
      </c>
      <c r="H11596" s="32">
        <v>13.45</v>
      </c>
      <c r="I11596" s="32">
        <v>0</v>
      </c>
      <c r="J11596" s="32">
        <v>2.14</v>
      </c>
      <c r="K11596" s="29">
        <v>0.31040000000000001</v>
      </c>
      <c r="L11596" s="13">
        <v>0.13449999999999998</v>
      </c>
      <c r="M11596" s="13">
        <v>0.1545</v>
      </c>
      <c r="N11596" s="13">
        <v>0</v>
      </c>
      <c r="O11596" s="13">
        <v>2.1400000000000002E-2</v>
      </c>
      <c r="P11596" s="23" t="str">
        <f>LEFT(Tabela2[[#This Row],[Código]],2)</f>
        <v>12</v>
      </c>
    </row>
    <row r="11597" spans="2:16" ht="15" customHeight="1" x14ac:dyDescent="0.25">
      <c r="B11597" s="36" t="str">
        <f>VLOOKUP(Tabela2[[#This Row],[Código]],Tabela4[[Código NBS/LC116]:[Meus serviços]],3,0)</f>
        <v>Não</v>
      </c>
      <c r="C11597" s="8" t="s">
        <v>11349</v>
      </c>
      <c r="D11597" s="6" t="s">
        <v>21238</v>
      </c>
      <c r="E11597" s="8" t="s">
        <v>11854</v>
      </c>
      <c r="F11597" s="30" t="s">
        <v>11350</v>
      </c>
      <c r="G11597" s="32">
        <v>15.45</v>
      </c>
      <c r="H11597" s="32">
        <v>13.45</v>
      </c>
      <c r="I11597" s="32">
        <v>0</v>
      </c>
      <c r="J11597" s="32">
        <v>4.1900000000000004</v>
      </c>
      <c r="K11597" s="29">
        <v>0.33089999999999997</v>
      </c>
      <c r="L11597" s="13">
        <v>0.13449999999999998</v>
      </c>
      <c r="M11597" s="13">
        <v>0.1545</v>
      </c>
      <c r="N11597" s="13">
        <v>0</v>
      </c>
      <c r="O11597" s="13">
        <v>4.1900000000000007E-2</v>
      </c>
      <c r="P11597" s="23" t="str">
        <f>LEFT(Tabela2[[#This Row],[Código]],2)</f>
        <v>12</v>
      </c>
    </row>
    <row r="11598" spans="2:16" ht="15" customHeight="1" x14ac:dyDescent="0.25">
      <c r="B11598" s="36" t="str">
        <f>VLOOKUP(Tabela2[[#This Row],[Código]],Tabela4[[Código NBS/LC116]:[Meus serviços]],3,0)</f>
        <v>Não</v>
      </c>
      <c r="C11598" s="8" t="s">
        <v>11351</v>
      </c>
      <c r="D11598" s="6" t="s">
        <v>21238</v>
      </c>
      <c r="E11598" s="8" t="s">
        <v>11854</v>
      </c>
      <c r="F11598" s="30" t="s">
        <v>11352</v>
      </c>
      <c r="G11598" s="32">
        <v>15.45</v>
      </c>
      <c r="H11598" s="32">
        <v>13.45</v>
      </c>
      <c r="I11598" s="32">
        <v>0</v>
      </c>
      <c r="J11598" s="32">
        <v>3.3</v>
      </c>
      <c r="K11598" s="29">
        <v>0.32199999999999995</v>
      </c>
      <c r="L11598" s="13">
        <v>0.13449999999999998</v>
      </c>
      <c r="M11598" s="13">
        <v>0.1545</v>
      </c>
      <c r="N11598" s="13">
        <v>0</v>
      </c>
      <c r="O11598" s="13">
        <v>3.3000000000000002E-2</v>
      </c>
      <c r="P11598" s="23" t="str">
        <f>LEFT(Tabela2[[#This Row],[Código]],2)</f>
        <v>12</v>
      </c>
    </row>
    <row r="11599" spans="2:16" ht="15" customHeight="1" x14ac:dyDescent="0.25">
      <c r="B11599" s="36" t="str">
        <f>VLOOKUP(Tabela2[[#This Row],[Código]],Tabela4[[Código NBS/LC116]:[Meus serviços]],3,0)</f>
        <v>Não</v>
      </c>
      <c r="C11599" s="8" t="s">
        <v>11353</v>
      </c>
      <c r="D11599" s="6" t="s">
        <v>21238</v>
      </c>
      <c r="E11599" s="8" t="s">
        <v>11854</v>
      </c>
      <c r="F11599" s="30" t="s">
        <v>11354</v>
      </c>
      <c r="G11599" s="32">
        <v>15.45</v>
      </c>
      <c r="H11599" s="32">
        <v>13.45</v>
      </c>
      <c r="I11599" s="32">
        <v>0</v>
      </c>
      <c r="J11599" s="32">
        <v>2.69</v>
      </c>
      <c r="K11599" s="29">
        <v>0.31589999999999996</v>
      </c>
      <c r="L11599" s="13">
        <v>0.13449999999999998</v>
      </c>
      <c r="M11599" s="13">
        <v>0.1545</v>
      </c>
      <c r="N11599" s="13">
        <v>0</v>
      </c>
      <c r="O11599" s="13">
        <v>2.69E-2</v>
      </c>
      <c r="P11599" s="23" t="str">
        <f>LEFT(Tabela2[[#This Row],[Código]],2)</f>
        <v>12</v>
      </c>
    </row>
    <row r="11600" spans="2:16" ht="15" customHeight="1" x14ac:dyDescent="0.25">
      <c r="B11600" s="36" t="str">
        <f>VLOOKUP(Tabela2[[#This Row],[Código]],Tabela4[[Código NBS/LC116]:[Meus serviços]],3,0)</f>
        <v>Não</v>
      </c>
      <c r="C11600" s="8" t="s">
        <v>11355</v>
      </c>
      <c r="D11600" s="6" t="s">
        <v>21238</v>
      </c>
      <c r="E11600" s="8" t="s">
        <v>11854</v>
      </c>
      <c r="F11600" s="30" t="s">
        <v>21179</v>
      </c>
      <c r="G11600" s="32">
        <v>15.45</v>
      </c>
      <c r="H11600" s="32">
        <v>13.45</v>
      </c>
      <c r="I11600" s="32">
        <v>0</v>
      </c>
      <c r="J11600" s="32">
        <v>2.15</v>
      </c>
      <c r="K11600" s="29">
        <v>0.3105</v>
      </c>
      <c r="L11600" s="13">
        <v>0.13449999999999998</v>
      </c>
      <c r="M11600" s="13">
        <v>0.1545</v>
      </c>
      <c r="N11600" s="13">
        <v>0</v>
      </c>
      <c r="O11600" s="13">
        <v>2.1499999999999998E-2</v>
      </c>
      <c r="P11600" s="23" t="str">
        <f>LEFT(Tabela2[[#This Row],[Código]],2)</f>
        <v>12</v>
      </c>
    </row>
    <row r="11601" spans="2:16" ht="15" customHeight="1" x14ac:dyDescent="0.25">
      <c r="B11601" s="36" t="str">
        <f>VLOOKUP(Tabela2[[#This Row],[Código]],Tabela4[[Código NBS/LC116]:[Meus serviços]],3,0)</f>
        <v>Não</v>
      </c>
      <c r="C11601" s="8" t="s">
        <v>11356</v>
      </c>
      <c r="D11601" s="6" t="s">
        <v>21238</v>
      </c>
      <c r="E11601" s="8" t="s">
        <v>11854</v>
      </c>
      <c r="F11601" s="30" t="s">
        <v>11357</v>
      </c>
      <c r="G11601" s="32">
        <v>15.45</v>
      </c>
      <c r="H11601" s="32">
        <v>13.45</v>
      </c>
      <c r="I11601" s="32">
        <v>0</v>
      </c>
      <c r="J11601" s="32">
        <v>2.15</v>
      </c>
      <c r="K11601" s="29">
        <v>0.3105</v>
      </c>
      <c r="L11601" s="13">
        <v>0.13449999999999998</v>
      </c>
      <c r="M11601" s="13">
        <v>0.1545</v>
      </c>
      <c r="N11601" s="13">
        <v>0</v>
      </c>
      <c r="O11601" s="13">
        <v>2.1499999999999998E-2</v>
      </c>
      <c r="P11601" s="23" t="str">
        <f>LEFT(Tabela2[[#This Row],[Código]],2)</f>
        <v>12</v>
      </c>
    </row>
    <row r="11602" spans="2:16" ht="15" customHeight="1" x14ac:dyDescent="0.25">
      <c r="B11602" s="36" t="str">
        <f>VLOOKUP(Tabela2[[#This Row],[Código]],Tabela4[[Código NBS/LC116]:[Meus serviços]],3,0)</f>
        <v>Não</v>
      </c>
      <c r="C11602" s="8" t="s">
        <v>11358</v>
      </c>
      <c r="D11602" s="6" t="s">
        <v>21238</v>
      </c>
      <c r="E11602" s="8" t="s">
        <v>11854</v>
      </c>
      <c r="F11602" s="30" t="s">
        <v>11359</v>
      </c>
      <c r="G11602" s="32">
        <v>15.45</v>
      </c>
      <c r="H11602" s="32">
        <v>13.45</v>
      </c>
      <c r="I11602" s="32">
        <v>0</v>
      </c>
      <c r="J11602" s="32">
        <v>2.69</v>
      </c>
      <c r="K11602" s="29">
        <v>0.31589999999999996</v>
      </c>
      <c r="L11602" s="13">
        <v>0.13449999999999998</v>
      </c>
      <c r="M11602" s="13">
        <v>0.1545</v>
      </c>
      <c r="N11602" s="13">
        <v>0</v>
      </c>
      <c r="O11602" s="13">
        <v>2.69E-2</v>
      </c>
      <c r="P11602" s="23" t="str">
        <f>LEFT(Tabela2[[#This Row],[Código]],2)</f>
        <v>12</v>
      </c>
    </row>
    <row r="11603" spans="2:16" ht="15" customHeight="1" x14ac:dyDescent="0.25">
      <c r="B11603" s="36" t="str">
        <f>VLOOKUP(Tabela2[[#This Row],[Código]],Tabela4[[Código NBS/LC116]:[Meus serviços]],3,0)</f>
        <v>Não</v>
      </c>
      <c r="C11603" s="8" t="s">
        <v>11360</v>
      </c>
      <c r="D11603" s="6" t="s">
        <v>21238</v>
      </c>
      <c r="E11603" s="8" t="s">
        <v>11854</v>
      </c>
      <c r="F11603" s="30" t="s">
        <v>11361</v>
      </c>
      <c r="G11603" s="32">
        <v>15.45</v>
      </c>
      <c r="H11603" s="32">
        <v>13.45</v>
      </c>
      <c r="I11603" s="32">
        <v>0</v>
      </c>
      <c r="J11603" s="32">
        <v>2.69</v>
      </c>
      <c r="K11603" s="29">
        <v>0.31589999999999996</v>
      </c>
      <c r="L11603" s="13">
        <v>0.13449999999999998</v>
      </c>
      <c r="M11603" s="13">
        <v>0.1545</v>
      </c>
      <c r="N11603" s="13">
        <v>0</v>
      </c>
      <c r="O11603" s="13">
        <v>2.69E-2</v>
      </c>
      <c r="P11603" s="23" t="str">
        <f>LEFT(Tabela2[[#This Row],[Código]],2)</f>
        <v>12</v>
      </c>
    </row>
    <row r="11604" spans="2:16" ht="15" customHeight="1" x14ac:dyDescent="0.25">
      <c r="B11604" s="36" t="str">
        <f>VLOOKUP(Tabela2[[#This Row],[Código]],Tabela4[[Código NBS/LC116]:[Meus serviços]],3,0)</f>
        <v>Não</v>
      </c>
      <c r="C11604" s="8" t="s">
        <v>11362</v>
      </c>
      <c r="D11604" s="6" t="s">
        <v>21238</v>
      </c>
      <c r="E11604" s="8" t="s">
        <v>11854</v>
      </c>
      <c r="F11604" s="30" t="s">
        <v>11363</v>
      </c>
      <c r="G11604" s="32">
        <v>15.45</v>
      </c>
      <c r="H11604" s="32">
        <v>13.45</v>
      </c>
      <c r="I11604" s="32">
        <v>0</v>
      </c>
      <c r="J11604" s="32">
        <v>2.69</v>
      </c>
      <c r="K11604" s="29">
        <v>0.31589999999999996</v>
      </c>
      <c r="L11604" s="13">
        <v>0.13449999999999998</v>
      </c>
      <c r="M11604" s="13">
        <v>0.1545</v>
      </c>
      <c r="N11604" s="13">
        <v>0</v>
      </c>
      <c r="O11604" s="13">
        <v>2.69E-2</v>
      </c>
      <c r="P11604" s="23" t="str">
        <f>LEFT(Tabela2[[#This Row],[Código]],2)</f>
        <v>12</v>
      </c>
    </row>
    <row r="11605" spans="2:16" ht="15" customHeight="1" x14ac:dyDescent="0.25">
      <c r="B11605" s="36" t="str">
        <f>VLOOKUP(Tabela2[[#This Row],[Código]],Tabela4[[Código NBS/LC116]:[Meus serviços]],3,0)</f>
        <v>Não</v>
      </c>
      <c r="C11605" s="8" t="s">
        <v>11364</v>
      </c>
      <c r="D11605" s="6" t="s">
        <v>21238</v>
      </c>
      <c r="E11605" s="8" t="s">
        <v>11854</v>
      </c>
      <c r="F11605" s="30" t="s">
        <v>21180</v>
      </c>
      <c r="G11605" s="32">
        <v>15.45</v>
      </c>
      <c r="H11605" s="32">
        <v>13.45</v>
      </c>
      <c r="I11605" s="32">
        <v>0</v>
      </c>
      <c r="J11605" s="32">
        <v>2.69</v>
      </c>
      <c r="K11605" s="29">
        <v>0.31589999999999996</v>
      </c>
      <c r="L11605" s="13">
        <v>0.13449999999999998</v>
      </c>
      <c r="M11605" s="13">
        <v>0.1545</v>
      </c>
      <c r="N11605" s="13">
        <v>0</v>
      </c>
      <c r="O11605" s="13">
        <v>2.69E-2</v>
      </c>
      <c r="P11605" s="23" t="str">
        <f>LEFT(Tabela2[[#This Row],[Código]],2)</f>
        <v>12</v>
      </c>
    </row>
    <row r="11606" spans="2:16" ht="15" customHeight="1" x14ac:dyDescent="0.25">
      <c r="B11606" s="36" t="str">
        <f>VLOOKUP(Tabela2[[#This Row],[Código]],Tabela4[[Código NBS/LC116]:[Meus serviços]],3,0)</f>
        <v>Não</v>
      </c>
      <c r="C11606" s="8" t="s">
        <v>11365</v>
      </c>
      <c r="D11606" s="6" t="s">
        <v>21238</v>
      </c>
      <c r="E11606" s="8" t="s">
        <v>11854</v>
      </c>
      <c r="F11606" s="30" t="s">
        <v>21181</v>
      </c>
      <c r="G11606" s="32">
        <v>15.45</v>
      </c>
      <c r="H11606" s="32">
        <v>13.45</v>
      </c>
      <c r="I11606" s="32">
        <v>0</v>
      </c>
      <c r="J11606" s="32">
        <v>2.31</v>
      </c>
      <c r="K11606" s="29">
        <v>0.31209999999999999</v>
      </c>
      <c r="L11606" s="13">
        <v>0.13449999999999998</v>
      </c>
      <c r="M11606" s="13">
        <v>0.1545</v>
      </c>
      <c r="N11606" s="13">
        <v>0</v>
      </c>
      <c r="O11606" s="13">
        <v>2.3099999999999999E-2</v>
      </c>
      <c r="P11606" s="23" t="str">
        <f>LEFT(Tabela2[[#This Row],[Código]],2)</f>
        <v>12</v>
      </c>
    </row>
    <row r="11607" spans="2:16" ht="15" customHeight="1" x14ac:dyDescent="0.25">
      <c r="B11607" s="36" t="str">
        <f>VLOOKUP(Tabela2[[#This Row],[Código]],Tabela4[[Código NBS/LC116]:[Meus serviços]],3,0)</f>
        <v>Não</v>
      </c>
      <c r="C11607" s="8" t="s">
        <v>11366</v>
      </c>
      <c r="D11607" s="6" t="s">
        <v>21238</v>
      </c>
      <c r="E11607" s="8" t="s">
        <v>11854</v>
      </c>
      <c r="F11607" s="30" t="s">
        <v>11367</v>
      </c>
      <c r="G11607" s="32">
        <v>15.45</v>
      </c>
      <c r="H11607" s="32">
        <v>13.45</v>
      </c>
      <c r="I11607" s="32">
        <v>0</v>
      </c>
      <c r="J11607" s="32">
        <v>2.14</v>
      </c>
      <c r="K11607" s="29">
        <v>0.31040000000000001</v>
      </c>
      <c r="L11607" s="13">
        <v>0.13449999999999998</v>
      </c>
      <c r="M11607" s="13">
        <v>0.1545</v>
      </c>
      <c r="N11607" s="13">
        <v>0</v>
      </c>
      <c r="O11607" s="13">
        <v>2.1400000000000002E-2</v>
      </c>
      <c r="P11607" s="23" t="str">
        <f>LEFT(Tabela2[[#This Row],[Código]],2)</f>
        <v>12</v>
      </c>
    </row>
    <row r="11608" spans="2:16" ht="15" customHeight="1" x14ac:dyDescent="0.25">
      <c r="B11608" s="36" t="str">
        <f>VLOOKUP(Tabela2[[#This Row],[Código]],Tabela4[[Código NBS/LC116]:[Meus serviços]],3,0)</f>
        <v>Não</v>
      </c>
      <c r="C11608" s="8" t="s">
        <v>11368</v>
      </c>
      <c r="D11608" s="6" t="s">
        <v>21238</v>
      </c>
      <c r="E11608" s="8" t="s">
        <v>11854</v>
      </c>
      <c r="F11608" s="30" t="s">
        <v>21182</v>
      </c>
      <c r="G11608" s="32">
        <v>15.45</v>
      </c>
      <c r="H11608" s="32">
        <v>13.45</v>
      </c>
      <c r="I11608" s="32">
        <v>0</v>
      </c>
      <c r="J11608" s="32">
        <v>2.09</v>
      </c>
      <c r="K11608" s="29">
        <v>0.30989999999999995</v>
      </c>
      <c r="L11608" s="13">
        <v>0.13449999999999998</v>
      </c>
      <c r="M11608" s="13">
        <v>0.1545</v>
      </c>
      <c r="N11608" s="13">
        <v>0</v>
      </c>
      <c r="O11608" s="13">
        <v>2.0899999999999998E-2</v>
      </c>
      <c r="P11608" s="23" t="str">
        <f>LEFT(Tabela2[[#This Row],[Código]],2)</f>
        <v>12</v>
      </c>
    </row>
    <row r="11609" spans="2:16" ht="15" customHeight="1" x14ac:dyDescent="0.25">
      <c r="B11609" s="36" t="str">
        <f>VLOOKUP(Tabela2[[#This Row],[Código]],Tabela4[[Código NBS/LC116]:[Meus serviços]],3,0)</f>
        <v>Não</v>
      </c>
      <c r="C11609" s="8" t="s">
        <v>11369</v>
      </c>
      <c r="D11609" s="6" t="s">
        <v>21238</v>
      </c>
      <c r="E11609" s="8" t="s">
        <v>11854</v>
      </c>
      <c r="F11609" s="30" t="s">
        <v>21183</v>
      </c>
      <c r="G11609" s="32">
        <v>15.45</v>
      </c>
      <c r="H11609" s="32">
        <v>13.45</v>
      </c>
      <c r="I11609" s="32">
        <v>0</v>
      </c>
      <c r="J11609" s="32">
        <v>2.14</v>
      </c>
      <c r="K11609" s="29">
        <v>0.31040000000000001</v>
      </c>
      <c r="L11609" s="13">
        <v>0.13449999999999998</v>
      </c>
      <c r="M11609" s="13">
        <v>0.1545</v>
      </c>
      <c r="N11609" s="13">
        <v>0</v>
      </c>
      <c r="O11609" s="13">
        <v>2.1400000000000002E-2</v>
      </c>
      <c r="P11609" s="23" t="str">
        <f>LEFT(Tabela2[[#This Row],[Código]],2)</f>
        <v>12</v>
      </c>
    </row>
    <row r="11610" spans="2:16" ht="15" customHeight="1" x14ac:dyDescent="0.25">
      <c r="B11610" s="36" t="str">
        <f>VLOOKUP(Tabela2[[#This Row],[Código]],Tabela4[[Código NBS/LC116]:[Meus serviços]],3,0)</f>
        <v>Não</v>
      </c>
      <c r="C11610" s="8" t="s">
        <v>11370</v>
      </c>
      <c r="D11610" s="6" t="s">
        <v>21238</v>
      </c>
      <c r="E11610" s="8" t="s">
        <v>11854</v>
      </c>
      <c r="F11610" s="30" t="s">
        <v>21184</v>
      </c>
      <c r="G11610" s="32">
        <v>15.45</v>
      </c>
      <c r="H11610" s="32">
        <v>13.45</v>
      </c>
      <c r="I11610" s="32">
        <v>0</v>
      </c>
      <c r="J11610" s="32">
        <v>2.69</v>
      </c>
      <c r="K11610" s="29">
        <v>0.31589999999999996</v>
      </c>
      <c r="L11610" s="13">
        <v>0.13449999999999998</v>
      </c>
      <c r="M11610" s="13">
        <v>0.1545</v>
      </c>
      <c r="N11610" s="13">
        <v>0</v>
      </c>
      <c r="O11610" s="13">
        <v>2.69E-2</v>
      </c>
      <c r="P11610" s="23" t="str">
        <f>LEFT(Tabela2[[#This Row],[Código]],2)</f>
        <v>12</v>
      </c>
    </row>
    <row r="11611" spans="2:16" ht="15" customHeight="1" x14ac:dyDescent="0.25">
      <c r="B11611" s="36" t="str">
        <f>VLOOKUP(Tabela2[[#This Row],[Código]],Tabela4[[Código NBS/LC116]:[Meus serviços]],3,0)</f>
        <v>Não</v>
      </c>
      <c r="C11611" s="8" t="s">
        <v>11371</v>
      </c>
      <c r="D11611" s="6" t="s">
        <v>21238</v>
      </c>
      <c r="E11611" s="8" t="s">
        <v>11854</v>
      </c>
      <c r="F11611" s="30" t="s">
        <v>11372</v>
      </c>
      <c r="G11611" s="32">
        <v>15.45</v>
      </c>
      <c r="H11611" s="32">
        <v>13.45</v>
      </c>
      <c r="I11611" s="32">
        <v>0</v>
      </c>
      <c r="J11611" s="32">
        <v>3.25</v>
      </c>
      <c r="K11611" s="29">
        <v>0.32150000000000001</v>
      </c>
      <c r="L11611" s="13">
        <v>0.13449999999999998</v>
      </c>
      <c r="M11611" s="13">
        <v>0.1545</v>
      </c>
      <c r="N11611" s="13">
        <v>0</v>
      </c>
      <c r="O11611" s="13">
        <v>3.2500000000000001E-2</v>
      </c>
      <c r="P11611" s="23" t="str">
        <f>LEFT(Tabela2[[#This Row],[Código]],2)</f>
        <v>12</v>
      </c>
    </row>
    <row r="11612" spans="2:16" ht="15" customHeight="1" x14ac:dyDescent="0.25">
      <c r="B11612" s="36" t="str">
        <f>VLOOKUP(Tabela2[[#This Row],[Código]],Tabela4[[Código NBS/LC116]:[Meus serviços]],3,0)</f>
        <v>Não</v>
      </c>
      <c r="C11612" s="8" t="s">
        <v>11373</v>
      </c>
      <c r="D11612" s="6" t="s">
        <v>21238</v>
      </c>
      <c r="E11612" s="8" t="s">
        <v>11854</v>
      </c>
      <c r="F11612" s="30" t="s">
        <v>21185</v>
      </c>
      <c r="G11612" s="32">
        <v>15.45</v>
      </c>
      <c r="H11612" s="32">
        <v>13.45</v>
      </c>
      <c r="I11612" s="32">
        <v>0</v>
      </c>
      <c r="J11612" s="32">
        <v>2.08</v>
      </c>
      <c r="K11612" s="29">
        <v>0.30979999999999996</v>
      </c>
      <c r="L11612" s="13">
        <v>0.13449999999999998</v>
      </c>
      <c r="M11612" s="13">
        <v>0.1545</v>
      </c>
      <c r="N11612" s="13">
        <v>0</v>
      </c>
      <c r="O11612" s="13">
        <v>2.0799999999999999E-2</v>
      </c>
      <c r="P11612" s="23" t="str">
        <f>LEFT(Tabela2[[#This Row],[Código]],2)</f>
        <v>12</v>
      </c>
    </row>
    <row r="11613" spans="2:16" ht="15" customHeight="1" x14ac:dyDescent="0.25">
      <c r="B11613" s="36" t="str">
        <f>VLOOKUP(Tabela2[[#This Row],[Código]],Tabela4[[Código NBS/LC116]:[Meus serviços]],3,0)</f>
        <v>Não</v>
      </c>
      <c r="C11613" s="8" t="s">
        <v>11374</v>
      </c>
      <c r="D11613" s="6" t="s">
        <v>21238</v>
      </c>
      <c r="E11613" s="8" t="s">
        <v>11854</v>
      </c>
      <c r="F11613" s="30" t="s">
        <v>11375</v>
      </c>
      <c r="G11613" s="32">
        <v>15.45</v>
      </c>
      <c r="H11613" s="32">
        <v>13.45</v>
      </c>
      <c r="I11613" s="32">
        <v>0</v>
      </c>
      <c r="J11613" s="32">
        <v>2.4700000000000002</v>
      </c>
      <c r="K11613" s="29">
        <v>0.31369999999999998</v>
      </c>
      <c r="L11613" s="13">
        <v>0.13449999999999998</v>
      </c>
      <c r="M11613" s="13">
        <v>0.1545</v>
      </c>
      <c r="N11613" s="13">
        <v>0</v>
      </c>
      <c r="O11613" s="13">
        <v>2.4700000000000003E-2</v>
      </c>
      <c r="P11613" s="23" t="str">
        <f>LEFT(Tabela2[[#This Row],[Código]],2)</f>
        <v>12</v>
      </c>
    </row>
    <row r="11614" spans="2:16" ht="15" customHeight="1" x14ac:dyDescent="0.25">
      <c r="B11614" s="36" t="str">
        <f>VLOOKUP(Tabela2[[#This Row],[Código]],Tabela4[[Código NBS/LC116]:[Meus serviços]],3,0)</f>
        <v>Não</v>
      </c>
      <c r="C11614" s="8" t="s">
        <v>11376</v>
      </c>
      <c r="D11614" s="6" t="s">
        <v>21238</v>
      </c>
      <c r="E11614" s="8" t="s">
        <v>11854</v>
      </c>
      <c r="F11614" s="30" t="s">
        <v>21186</v>
      </c>
      <c r="G11614" s="32">
        <v>15.45</v>
      </c>
      <c r="H11614" s="32">
        <v>13.45</v>
      </c>
      <c r="I11614" s="32">
        <v>0</v>
      </c>
      <c r="J11614" s="32">
        <v>2.73</v>
      </c>
      <c r="K11614" s="29">
        <v>0.31629999999999997</v>
      </c>
      <c r="L11614" s="13">
        <v>0.13449999999999998</v>
      </c>
      <c r="M11614" s="13">
        <v>0.1545</v>
      </c>
      <c r="N11614" s="13">
        <v>0</v>
      </c>
      <c r="O11614" s="13">
        <v>2.7300000000000001E-2</v>
      </c>
      <c r="P11614" s="23" t="str">
        <f>LEFT(Tabela2[[#This Row],[Código]],2)</f>
        <v>12</v>
      </c>
    </row>
    <row r="11615" spans="2:16" ht="15" customHeight="1" x14ac:dyDescent="0.25">
      <c r="B11615" s="36" t="str">
        <f>VLOOKUP(Tabela2[[#This Row],[Código]],Tabela4[[Código NBS/LC116]:[Meus serviços]],3,0)</f>
        <v>Não</v>
      </c>
      <c r="C11615" s="8" t="s">
        <v>11377</v>
      </c>
      <c r="D11615" s="6" t="s">
        <v>21238</v>
      </c>
      <c r="E11615" s="8" t="s">
        <v>11854</v>
      </c>
      <c r="F11615" s="30" t="s">
        <v>11378</v>
      </c>
      <c r="G11615" s="32">
        <v>15.45</v>
      </c>
      <c r="H11615" s="32">
        <v>13.45</v>
      </c>
      <c r="I11615" s="32">
        <v>0</v>
      </c>
      <c r="J11615" s="32">
        <v>2</v>
      </c>
      <c r="K11615" s="29">
        <v>0.309</v>
      </c>
      <c r="L11615" s="13">
        <v>0.13449999999999998</v>
      </c>
      <c r="M11615" s="13">
        <v>0.1545</v>
      </c>
      <c r="N11615" s="13">
        <v>0</v>
      </c>
      <c r="O11615" s="13">
        <v>0.02</v>
      </c>
      <c r="P11615" s="23" t="str">
        <f>LEFT(Tabela2[[#This Row],[Código]],2)</f>
        <v>12</v>
      </c>
    </row>
    <row r="11616" spans="2:16" ht="15" customHeight="1" x14ac:dyDescent="0.25">
      <c r="B11616" s="36" t="str">
        <f>VLOOKUP(Tabela2[[#This Row],[Código]],Tabela4[[Código NBS/LC116]:[Meus serviços]],3,0)</f>
        <v>Não</v>
      </c>
      <c r="C11616" s="8" t="s">
        <v>11379</v>
      </c>
      <c r="D11616" s="6" t="s">
        <v>21238</v>
      </c>
      <c r="E11616" s="8" t="s">
        <v>11854</v>
      </c>
      <c r="F11616" s="30" t="s">
        <v>11380</v>
      </c>
      <c r="G11616" s="32">
        <v>15.45</v>
      </c>
      <c r="H11616" s="32">
        <v>13.45</v>
      </c>
      <c r="I11616" s="32">
        <v>0</v>
      </c>
      <c r="J11616" s="32">
        <v>2</v>
      </c>
      <c r="K11616" s="29">
        <v>0.309</v>
      </c>
      <c r="L11616" s="13">
        <v>0.13449999999999998</v>
      </c>
      <c r="M11616" s="13">
        <v>0.1545</v>
      </c>
      <c r="N11616" s="13">
        <v>0</v>
      </c>
      <c r="O11616" s="13">
        <v>0.02</v>
      </c>
      <c r="P11616" s="23" t="str">
        <f>LEFT(Tabela2[[#This Row],[Código]],2)</f>
        <v>12</v>
      </c>
    </row>
    <row r="11617" spans="2:16" ht="15" customHeight="1" x14ac:dyDescent="0.25">
      <c r="B11617" s="36" t="str">
        <f>VLOOKUP(Tabela2[[#This Row],[Código]],Tabela4[[Código NBS/LC116]:[Meus serviços]],3,0)</f>
        <v>Não</v>
      </c>
      <c r="C11617" s="8" t="s">
        <v>11381</v>
      </c>
      <c r="D11617" s="6" t="s">
        <v>21238</v>
      </c>
      <c r="E11617" s="8" t="s">
        <v>11854</v>
      </c>
      <c r="F11617" s="30" t="s">
        <v>21187</v>
      </c>
      <c r="G11617" s="32">
        <v>15.45</v>
      </c>
      <c r="H11617" s="32">
        <v>13.45</v>
      </c>
      <c r="I11617" s="32">
        <v>0</v>
      </c>
      <c r="J11617" s="32">
        <v>2.69</v>
      </c>
      <c r="K11617" s="29">
        <v>0.31589999999999996</v>
      </c>
      <c r="L11617" s="13">
        <v>0.13449999999999998</v>
      </c>
      <c r="M11617" s="13">
        <v>0.1545</v>
      </c>
      <c r="N11617" s="13">
        <v>0</v>
      </c>
      <c r="O11617" s="13">
        <v>2.69E-2</v>
      </c>
      <c r="P11617" s="23" t="str">
        <f>LEFT(Tabela2[[#This Row],[Código]],2)</f>
        <v>12</v>
      </c>
    </row>
    <row r="11618" spans="2:16" ht="15" customHeight="1" x14ac:dyDescent="0.25">
      <c r="B11618" s="36" t="str">
        <f>VLOOKUP(Tabela2[[#This Row],[Código]],Tabela4[[Código NBS/LC116]:[Meus serviços]],3,0)</f>
        <v>Não</v>
      </c>
      <c r="C11618" s="8" t="s">
        <v>11382</v>
      </c>
      <c r="D11618" s="6" t="s">
        <v>21238</v>
      </c>
      <c r="E11618" s="8" t="s">
        <v>11854</v>
      </c>
      <c r="F11618" s="30" t="s">
        <v>11383</v>
      </c>
      <c r="G11618" s="32">
        <v>15.45</v>
      </c>
      <c r="H11618" s="32">
        <v>13.45</v>
      </c>
      <c r="I11618" s="32">
        <v>0</v>
      </c>
      <c r="J11618" s="32">
        <v>2.69</v>
      </c>
      <c r="K11618" s="29">
        <v>0.31589999999999996</v>
      </c>
      <c r="L11618" s="13">
        <v>0.13449999999999998</v>
      </c>
      <c r="M11618" s="13">
        <v>0.1545</v>
      </c>
      <c r="N11618" s="13">
        <v>0</v>
      </c>
      <c r="O11618" s="13">
        <v>2.69E-2</v>
      </c>
      <c r="P11618" s="23" t="str">
        <f>LEFT(Tabela2[[#This Row],[Código]],2)</f>
        <v>12</v>
      </c>
    </row>
    <row r="11619" spans="2:16" ht="15" customHeight="1" x14ac:dyDescent="0.25">
      <c r="B11619" s="36" t="str">
        <f>VLOOKUP(Tabela2[[#This Row],[Código]],Tabela4[[Código NBS/LC116]:[Meus serviços]],3,0)</f>
        <v>Não</v>
      </c>
      <c r="C11619" s="8" t="s">
        <v>11384</v>
      </c>
      <c r="D11619" s="6" t="s">
        <v>21238</v>
      </c>
      <c r="E11619" s="8" t="s">
        <v>11854</v>
      </c>
      <c r="F11619" s="30" t="s">
        <v>11385</v>
      </c>
      <c r="G11619" s="32">
        <v>15.45</v>
      </c>
      <c r="H11619" s="32">
        <v>13.45</v>
      </c>
      <c r="I11619" s="32">
        <v>0</v>
      </c>
      <c r="J11619" s="32">
        <v>2.69</v>
      </c>
      <c r="K11619" s="29">
        <v>0.31589999999999996</v>
      </c>
      <c r="L11619" s="13">
        <v>0.13449999999999998</v>
      </c>
      <c r="M11619" s="13">
        <v>0.1545</v>
      </c>
      <c r="N11619" s="13">
        <v>0</v>
      </c>
      <c r="O11619" s="13">
        <v>2.69E-2</v>
      </c>
      <c r="P11619" s="23" t="str">
        <f>LEFT(Tabela2[[#This Row],[Código]],2)</f>
        <v>12</v>
      </c>
    </row>
    <row r="11620" spans="2:16" ht="15" customHeight="1" x14ac:dyDescent="0.25">
      <c r="B11620" s="36" t="str">
        <f>VLOOKUP(Tabela2[[#This Row],[Código]],Tabela4[[Código NBS/LC116]:[Meus serviços]],3,0)</f>
        <v>Não</v>
      </c>
      <c r="C11620" s="8" t="s">
        <v>11386</v>
      </c>
      <c r="D11620" s="6" t="s">
        <v>21238</v>
      </c>
      <c r="E11620" s="8" t="s">
        <v>11854</v>
      </c>
      <c r="F11620" s="30" t="s">
        <v>11387</v>
      </c>
      <c r="G11620" s="32">
        <v>15.45</v>
      </c>
      <c r="H11620" s="32">
        <v>13.45</v>
      </c>
      <c r="I11620" s="32">
        <v>0</v>
      </c>
      <c r="J11620" s="32">
        <v>2.38</v>
      </c>
      <c r="K11620" s="29">
        <v>0.31279999999999997</v>
      </c>
      <c r="L11620" s="13">
        <v>0.13449999999999998</v>
      </c>
      <c r="M11620" s="13">
        <v>0.1545</v>
      </c>
      <c r="N11620" s="13">
        <v>0</v>
      </c>
      <c r="O11620" s="13">
        <v>2.3799999999999998E-2</v>
      </c>
      <c r="P11620" s="23" t="str">
        <f>LEFT(Tabela2[[#This Row],[Código]],2)</f>
        <v>12</v>
      </c>
    </row>
    <row r="11621" spans="2:16" ht="15" customHeight="1" x14ac:dyDescent="0.25">
      <c r="B11621" s="36" t="str">
        <f>VLOOKUP(Tabela2[[#This Row],[Código]],Tabela4[[Código NBS/LC116]:[Meus serviços]],3,0)</f>
        <v>Não</v>
      </c>
      <c r="C11621" s="8" t="s">
        <v>11388</v>
      </c>
      <c r="D11621" s="6" t="s">
        <v>21238</v>
      </c>
      <c r="E11621" s="8" t="s">
        <v>11854</v>
      </c>
      <c r="F11621" s="30" t="s">
        <v>21188</v>
      </c>
      <c r="G11621" s="32">
        <v>15.45</v>
      </c>
      <c r="H11621" s="32">
        <v>13.45</v>
      </c>
      <c r="I11621" s="32">
        <v>0</v>
      </c>
      <c r="J11621" s="32">
        <v>2.69</v>
      </c>
      <c r="K11621" s="29">
        <v>0.31589999999999996</v>
      </c>
      <c r="L11621" s="13">
        <v>0.13449999999999998</v>
      </c>
      <c r="M11621" s="13">
        <v>0.1545</v>
      </c>
      <c r="N11621" s="13">
        <v>0</v>
      </c>
      <c r="O11621" s="13">
        <v>2.69E-2</v>
      </c>
      <c r="P11621" s="23" t="str">
        <f>LEFT(Tabela2[[#This Row],[Código]],2)</f>
        <v>12</v>
      </c>
    </row>
    <row r="11622" spans="2:16" ht="15" customHeight="1" x14ac:dyDescent="0.25">
      <c r="B11622" s="36" t="str">
        <f>VLOOKUP(Tabela2[[#This Row],[Código]],Tabela4[[Código NBS/LC116]:[Meus serviços]],3,0)</f>
        <v>Não</v>
      </c>
      <c r="C11622" s="8" t="s">
        <v>11389</v>
      </c>
      <c r="D11622" s="6" t="s">
        <v>21238</v>
      </c>
      <c r="E11622" s="8" t="s">
        <v>11854</v>
      </c>
      <c r="F11622" s="30" t="s">
        <v>11390</v>
      </c>
      <c r="G11622" s="32">
        <v>15.45</v>
      </c>
      <c r="H11622" s="32">
        <v>13.45</v>
      </c>
      <c r="I11622" s="32">
        <v>0</v>
      </c>
      <c r="J11622" s="32">
        <v>3.41</v>
      </c>
      <c r="K11622" s="29">
        <v>0.3231</v>
      </c>
      <c r="L11622" s="13">
        <v>0.13449999999999998</v>
      </c>
      <c r="M11622" s="13">
        <v>0.1545</v>
      </c>
      <c r="N11622" s="13">
        <v>0</v>
      </c>
      <c r="O11622" s="13">
        <v>3.4099999999999998E-2</v>
      </c>
      <c r="P11622" s="23" t="str">
        <f>LEFT(Tabela2[[#This Row],[Código]],2)</f>
        <v>12</v>
      </c>
    </row>
    <row r="11623" spans="2:16" ht="15" customHeight="1" x14ac:dyDescent="0.25">
      <c r="B11623" s="36" t="str">
        <f>VLOOKUP(Tabela2[[#This Row],[Código]],Tabela4[[Código NBS/LC116]:[Meus serviços]],3,0)</f>
        <v>Não</v>
      </c>
      <c r="C11623" s="8" t="s">
        <v>11391</v>
      </c>
      <c r="D11623" s="6" t="s">
        <v>21238</v>
      </c>
      <c r="E11623" s="8" t="s">
        <v>11854</v>
      </c>
      <c r="F11623" s="30" t="s">
        <v>11392</v>
      </c>
      <c r="G11623" s="32">
        <v>15.45</v>
      </c>
      <c r="H11623" s="32">
        <v>13.45</v>
      </c>
      <c r="I11623" s="32">
        <v>0</v>
      </c>
      <c r="J11623" s="32">
        <v>2.69</v>
      </c>
      <c r="K11623" s="29">
        <v>0.31589999999999996</v>
      </c>
      <c r="L11623" s="13">
        <v>0.13449999999999998</v>
      </c>
      <c r="M11623" s="13">
        <v>0.1545</v>
      </c>
      <c r="N11623" s="13">
        <v>0</v>
      </c>
      <c r="O11623" s="13">
        <v>2.69E-2</v>
      </c>
      <c r="P11623" s="23" t="str">
        <f>LEFT(Tabela2[[#This Row],[Código]],2)</f>
        <v>12</v>
      </c>
    </row>
    <row r="11624" spans="2:16" ht="15" customHeight="1" x14ac:dyDescent="0.25">
      <c r="B11624" s="36" t="str">
        <f>VLOOKUP(Tabela2[[#This Row],[Código]],Tabela4[[Código NBS/LC116]:[Meus serviços]],3,0)</f>
        <v>Não</v>
      </c>
      <c r="C11624" s="8" t="s">
        <v>11393</v>
      </c>
      <c r="D11624" s="6" t="s">
        <v>21238</v>
      </c>
      <c r="E11624" s="8" t="s">
        <v>11854</v>
      </c>
      <c r="F11624" s="30" t="s">
        <v>11814</v>
      </c>
      <c r="G11624" s="32">
        <v>15.45</v>
      </c>
      <c r="H11624" s="32">
        <v>13.45</v>
      </c>
      <c r="I11624" s="32">
        <v>0</v>
      </c>
      <c r="J11624" s="32">
        <v>2.69</v>
      </c>
      <c r="K11624" s="29">
        <v>0.31589999999999996</v>
      </c>
      <c r="L11624" s="13">
        <v>0.13449999999999998</v>
      </c>
      <c r="M11624" s="13">
        <v>0.1545</v>
      </c>
      <c r="N11624" s="13">
        <v>0</v>
      </c>
      <c r="O11624" s="13">
        <v>2.69E-2</v>
      </c>
      <c r="P11624" s="23" t="str">
        <f>LEFT(Tabela2[[#This Row],[Código]],2)</f>
        <v>12</v>
      </c>
    </row>
    <row r="11625" spans="2:16" ht="15" customHeight="1" x14ac:dyDescent="0.25">
      <c r="B11625" s="36" t="str">
        <f>VLOOKUP(Tabela2[[#This Row],[Código]],Tabela4[[Código NBS/LC116]:[Meus serviços]],3,0)</f>
        <v>Não</v>
      </c>
      <c r="C11625" s="8" t="s">
        <v>11394</v>
      </c>
      <c r="D11625" s="6" t="s">
        <v>21238</v>
      </c>
      <c r="E11625" s="8" t="s">
        <v>11854</v>
      </c>
      <c r="F11625" s="30" t="s">
        <v>11395</v>
      </c>
      <c r="G11625" s="32">
        <v>15.45</v>
      </c>
      <c r="H11625" s="32">
        <v>13.45</v>
      </c>
      <c r="I11625" s="32">
        <v>0</v>
      </c>
      <c r="J11625" s="32">
        <v>2.69</v>
      </c>
      <c r="K11625" s="29">
        <v>0.31589999999999996</v>
      </c>
      <c r="L11625" s="13">
        <v>0.13449999999999998</v>
      </c>
      <c r="M11625" s="13">
        <v>0.1545</v>
      </c>
      <c r="N11625" s="13">
        <v>0</v>
      </c>
      <c r="O11625" s="13">
        <v>2.69E-2</v>
      </c>
      <c r="P11625" s="23" t="str">
        <f>LEFT(Tabela2[[#This Row],[Código]],2)</f>
        <v>12</v>
      </c>
    </row>
    <row r="11626" spans="2:16" ht="15" customHeight="1" x14ac:dyDescent="0.25">
      <c r="B11626" s="36" t="str">
        <f>VLOOKUP(Tabela2[[#This Row],[Código]],Tabela4[[Código NBS/LC116]:[Meus serviços]],3,0)</f>
        <v>Não</v>
      </c>
      <c r="C11626" s="8" t="s">
        <v>11396</v>
      </c>
      <c r="D11626" s="6" t="s">
        <v>21238</v>
      </c>
      <c r="E11626" s="8" t="s">
        <v>11854</v>
      </c>
      <c r="F11626" s="30" t="s">
        <v>11397</v>
      </c>
      <c r="G11626" s="32">
        <v>15.45</v>
      </c>
      <c r="H11626" s="32">
        <v>13.45</v>
      </c>
      <c r="I11626" s="32">
        <v>0</v>
      </c>
      <c r="J11626" s="32">
        <v>2.69</v>
      </c>
      <c r="K11626" s="29">
        <v>0.31589999999999996</v>
      </c>
      <c r="L11626" s="13">
        <v>0.13449999999999998</v>
      </c>
      <c r="M11626" s="13">
        <v>0.1545</v>
      </c>
      <c r="N11626" s="13">
        <v>0</v>
      </c>
      <c r="O11626" s="13">
        <v>2.69E-2</v>
      </c>
      <c r="P11626" s="23" t="str">
        <f>LEFT(Tabela2[[#This Row],[Código]],2)</f>
        <v>12</v>
      </c>
    </row>
    <row r="11627" spans="2:16" ht="15" customHeight="1" x14ac:dyDescent="0.25">
      <c r="B11627" s="36" t="str">
        <f>VLOOKUP(Tabela2[[#This Row],[Código]],Tabela4[[Código NBS/LC116]:[Meus serviços]],3,0)</f>
        <v>Não</v>
      </c>
      <c r="C11627" s="8" t="s">
        <v>11398</v>
      </c>
      <c r="D11627" s="6" t="s">
        <v>21238</v>
      </c>
      <c r="E11627" s="8" t="s">
        <v>11854</v>
      </c>
      <c r="F11627" s="30" t="s">
        <v>21189</v>
      </c>
      <c r="G11627" s="32">
        <v>15.45</v>
      </c>
      <c r="H11627" s="32">
        <v>13.45</v>
      </c>
      <c r="I11627" s="32">
        <v>0</v>
      </c>
      <c r="J11627" s="32">
        <v>2.69</v>
      </c>
      <c r="K11627" s="29">
        <v>0.31589999999999996</v>
      </c>
      <c r="L11627" s="13">
        <v>0.13449999999999998</v>
      </c>
      <c r="M11627" s="13">
        <v>0.1545</v>
      </c>
      <c r="N11627" s="13">
        <v>0</v>
      </c>
      <c r="O11627" s="13">
        <v>2.69E-2</v>
      </c>
      <c r="P11627" s="23" t="str">
        <f>LEFT(Tabela2[[#This Row],[Código]],2)</f>
        <v>12</v>
      </c>
    </row>
    <row r="11628" spans="2:16" ht="15" customHeight="1" x14ac:dyDescent="0.25">
      <c r="B11628" s="36" t="str">
        <f>VLOOKUP(Tabela2[[#This Row],[Código]],Tabela4[[Código NBS/LC116]:[Meus serviços]],3,0)</f>
        <v>Não</v>
      </c>
      <c r="C11628" s="8" t="s">
        <v>11400</v>
      </c>
      <c r="D11628" s="6" t="s">
        <v>21238</v>
      </c>
      <c r="E11628" s="8" t="s">
        <v>11854</v>
      </c>
      <c r="F11628" s="30" t="s">
        <v>11401</v>
      </c>
      <c r="G11628" s="32">
        <v>15.45</v>
      </c>
      <c r="H11628" s="32">
        <v>13.45</v>
      </c>
      <c r="I11628" s="32">
        <v>0</v>
      </c>
      <c r="J11628" s="32">
        <v>2.69</v>
      </c>
      <c r="K11628" s="29">
        <v>0.31589999999999996</v>
      </c>
      <c r="L11628" s="13">
        <v>0.13449999999999998</v>
      </c>
      <c r="M11628" s="13">
        <v>0.1545</v>
      </c>
      <c r="N11628" s="13">
        <v>0</v>
      </c>
      <c r="O11628" s="13">
        <v>2.69E-2</v>
      </c>
      <c r="P11628" s="23" t="str">
        <f>LEFT(Tabela2[[#This Row],[Código]],2)</f>
        <v>12</v>
      </c>
    </row>
    <row r="11629" spans="2:16" ht="15" customHeight="1" x14ac:dyDescent="0.25">
      <c r="B11629" s="36" t="str">
        <f>VLOOKUP(Tabela2[[#This Row],[Código]],Tabela4[[Código NBS/LC116]:[Meus serviços]],3,0)</f>
        <v>Não</v>
      </c>
      <c r="C11629" s="8" t="s">
        <v>11402</v>
      </c>
      <c r="D11629" s="6" t="s">
        <v>21238</v>
      </c>
      <c r="E11629" s="8" t="s">
        <v>11854</v>
      </c>
      <c r="F11629" s="30" t="s">
        <v>11399</v>
      </c>
      <c r="G11629" s="32">
        <v>15.45</v>
      </c>
      <c r="H11629" s="32">
        <v>13.45</v>
      </c>
      <c r="I11629" s="32">
        <v>0</v>
      </c>
      <c r="J11629" s="32">
        <v>2.69</v>
      </c>
      <c r="K11629" s="29">
        <v>0.31589999999999996</v>
      </c>
      <c r="L11629" s="13">
        <v>0.13449999999999998</v>
      </c>
      <c r="M11629" s="13">
        <v>0.1545</v>
      </c>
      <c r="N11629" s="13">
        <v>0</v>
      </c>
      <c r="O11629" s="13">
        <v>2.69E-2</v>
      </c>
      <c r="P11629" s="23" t="str">
        <f>LEFT(Tabela2[[#This Row],[Código]],2)</f>
        <v>12</v>
      </c>
    </row>
    <row r="11630" spans="2:16" ht="15" customHeight="1" x14ac:dyDescent="0.25">
      <c r="B11630" s="36" t="str">
        <f>VLOOKUP(Tabela2[[#This Row],[Código]],Tabela4[[Código NBS/LC116]:[Meus serviços]],3,0)</f>
        <v>Não</v>
      </c>
      <c r="C11630" s="8" t="s">
        <v>11403</v>
      </c>
      <c r="D11630" s="6" t="s">
        <v>21238</v>
      </c>
      <c r="E11630" s="8" t="s">
        <v>11854</v>
      </c>
      <c r="F11630" s="30" t="s">
        <v>11404</v>
      </c>
      <c r="G11630" s="32">
        <v>15.45</v>
      </c>
      <c r="H11630" s="32">
        <v>13.45</v>
      </c>
      <c r="I11630" s="32">
        <v>0</v>
      </c>
      <c r="J11630" s="32">
        <v>2.14</v>
      </c>
      <c r="K11630" s="29">
        <v>0.31040000000000001</v>
      </c>
      <c r="L11630" s="13">
        <v>0.13449999999999998</v>
      </c>
      <c r="M11630" s="13">
        <v>0.1545</v>
      </c>
      <c r="N11630" s="13">
        <v>0</v>
      </c>
      <c r="O11630" s="13">
        <v>2.1400000000000002E-2</v>
      </c>
      <c r="P11630" s="23" t="str">
        <f>LEFT(Tabela2[[#This Row],[Código]],2)</f>
        <v>12</v>
      </c>
    </row>
    <row r="11631" spans="2:16" ht="15" customHeight="1" x14ac:dyDescent="0.25">
      <c r="B11631" s="36" t="str">
        <f>VLOOKUP(Tabela2[[#This Row],[Código]],Tabela4[[Código NBS/LC116]:[Meus serviços]],3,0)</f>
        <v>Não</v>
      </c>
      <c r="C11631" s="8" t="s">
        <v>11405</v>
      </c>
      <c r="D11631" s="6" t="s">
        <v>21238</v>
      </c>
      <c r="E11631" s="8" t="s">
        <v>11854</v>
      </c>
      <c r="F11631" s="30" t="s">
        <v>11406</v>
      </c>
      <c r="G11631" s="32">
        <v>15.45</v>
      </c>
      <c r="H11631" s="32">
        <v>13.45</v>
      </c>
      <c r="I11631" s="32">
        <v>0</v>
      </c>
      <c r="J11631" s="32">
        <v>2</v>
      </c>
      <c r="K11631" s="29">
        <v>0.309</v>
      </c>
      <c r="L11631" s="13">
        <v>0.13449999999999998</v>
      </c>
      <c r="M11631" s="13">
        <v>0.1545</v>
      </c>
      <c r="N11631" s="13">
        <v>0</v>
      </c>
      <c r="O11631" s="13">
        <v>0.02</v>
      </c>
      <c r="P11631" s="23" t="str">
        <f>LEFT(Tabela2[[#This Row],[Código]],2)</f>
        <v>12</v>
      </c>
    </row>
    <row r="11632" spans="2:16" ht="15" customHeight="1" x14ac:dyDescent="0.25">
      <c r="B11632" s="36" t="str">
        <f>VLOOKUP(Tabela2[[#This Row],[Código]],Tabela4[[Código NBS/LC116]:[Meus serviços]],3,0)</f>
        <v>Não</v>
      </c>
      <c r="C11632" s="8" t="s">
        <v>11407</v>
      </c>
      <c r="D11632" s="6" t="s">
        <v>21238</v>
      </c>
      <c r="E11632" s="8" t="s">
        <v>11854</v>
      </c>
      <c r="F11632" s="30" t="s">
        <v>21190</v>
      </c>
      <c r="G11632" s="32">
        <v>15.45</v>
      </c>
      <c r="H11632" s="32">
        <v>13.45</v>
      </c>
      <c r="I11632" s="32">
        <v>0</v>
      </c>
      <c r="J11632" s="32">
        <v>2</v>
      </c>
      <c r="K11632" s="29">
        <v>0.309</v>
      </c>
      <c r="L11632" s="13">
        <v>0.13449999999999998</v>
      </c>
      <c r="M11632" s="13">
        <v>0.1545</v>
      </c>
      <c r="N11632" s="13">
        <v>0</v>
      </c>
      <c r="O11632" s="13">
        <v>0.02</v>
      </c>
      <c r="P11632" s="23" t="str">
        <f>LEFT(Tabela2[[#This Row],[Código]],2)</f>
        <v>12</v>
      </c>
    </row>
    <row r="11633" spans="2:16" ht="15" customHeight="1" x14ac:dyDescent="0.25">
      <c r="B11633" s="36" t="str">
        <f>VLOOKUP(Tabela2[[#This Row],[Código]],Tabela4[[Código NBS/LC116]:[Meus serviços]],3,0)</f>
        <v>Não</v>
      </c>
      <c r="C11633" s="8" t="s">
        <v>11408</v>
      </c>
      <c r="D11633" s="6" t="s">
        <v>21238</v>
      </c>
      <c r="E11633" s="8" t="s">
        <v>11854</v>
      </c>
      <c r="F11633" s="30" t="s">
        <v>21191</v>
      </c>
      <c r="G11633" s="32">
        <v>15.45</v>
      </c>
      <c r="H11633" s="32">
        <v>13.45</v>
      </c>
      <c r="I11633" s="32">
        <v>0</v>
      </c>
      <c r="J11633" s="32">
        <v>2</v>
      </c>
      <c r="K11633" s="29">
        <v>0.309</v>
      </c>
      <c r="L11633" s="13">
        <v>0.13449999999999998</v>
      </c>
      <c r="M11633" s="13">
        <v>0.1545</v>
      </c>
      <c r="N11633" s="13">
        <v>0</v>
      </c>
      <c r="O11633" s="13">
        <v>0.02</v>
      </c>
      <c r="P11633" s="23" t="str">
        <f>LEFT(Tabela2[[#This Row],[Código]],2)</f>
        <v>12</v>
      </c>
    </row>
    <row r="11634" spans="2:16" ht="15" customHeight="1" x14ac:dyDescent="0.25">
      <c r="B11634" s="36" t="str">
        <f>VLOOKUP(Tabela2[[#This Row],[Código]],Tabela4[[Código NBS/LC116]:[Meus serviços]],3,0)</f>
        <v>Não</v>
      </c>
      <c r="C11634" s="8" t="s">
        <v>11409</v>
      </c>
      <c r="D11634" s="6" t="s">
        <v>21238</v>
      </c>
      <c r="E11634" s="8" t="s">
        <v>11854</v>
      </c>
      <c r="F11634" s="30" t="s">
        <v>21192</v>
      </c>
      <c r="G11634" s="32">
        <v>15.45</v>
      </c>
      <c r="H11634" s="32">
        <v>13.45</v>
      </c>
      <c r="I11634" s="32">
        <v>0</v>
      </c>
      <c r="J11634" s="32">
        <v>4.53</v>
      </c>
      <c r="K11634" s="29">
        <v>0.33429999999999999</v>
      </c>
      <c r="L11634" s="13">
        <v>0.13449999999999998</v>
      </c>
      <c r="M11634" s="13">
        <v>0.1545</v>
      </c>
      <c r="N11634" s="13">
        <v>0</v>
      </c>
      <c r="O11634" s="13">
        <v>4.53E-2</v>
      </c>
      <c r="P11634" s="23" t="str">
        <f>LEFT(Tabela2[[#This Row],[Código]],2)</f>
        <v>12</v>
      </c>
    </row>
    <row r="11635" spans="2:16" ht="15" customHeight="1" x14ac:dyDescent="0.25">
      <c r="B11635" s="36" t="str">
        <f>VLOOKUP(Tabela2[[#This Row],[Código]],Tabela4[[Código NBS/LC116]:[Meus serviços]],3,0)</f>
        <v>Não</v>
      </c>
      <c r="C11635" s="8" t="s">
        <v>11410</v>
      </c>
      <c r="D11635" s="6" t="s">
        <v>21238</v>
      </c>
      <c r="E11635" s="8" t="s">
        <v>11854</v>
      </c>
      <c r="F11635" s="30" t="s">
        <v>11411</v>
      </c>
      <c r="G11635" s="32">
        <v>15.45</v>
      </c>
      <c r="H11635" s="32">
        <v>13.45</v>
      </c>
      <c r="I11635" s="32">
        <v>0</v>
      </c>
      <c r="J11635" s="32">
        <v>4.53</v>
      </c>
      <c r="K11635" s="29">
        <v>0.33429999999999999</v>
      </c>
      <c r="L11635" s="13">
        <v>0.13449999999999998</v>
      </c>
      <c r="M11635" s="13">
        <v>0.1545</v>
      </c>
      <c r="N11635" s="13">
        <v>0</v>
      </c>
      <c r="O11635" s="13">
        <v>4.53E-2</v>
      </c>
      <c r="P11635" s="23" t="str">
        <f>LEFT(Tabela2[[#This Row],[Código]],2)</f>
        <v>12</v>
      </c>
    </row>
    <row r="11636" spans="2:16" ht="15" customHeight="1" x14ac:dyDescent="0.25">
      <c r="B11636" s="36" t="str">
        <f>VLOOKUP(Tabela2[[#This Row],[Código]],Tabela4[[Código NBS/LC116]:[Meus serviços]],3,0)</f>
        <v>Não</v>
      </c>
      <c r="C11636" s="8" t="s">
        <v>11412</v>
      </c>
      <c r="D11636" s="6" t="s">
        <v>21238</v>
      </c>
      <c r="E11636" s="8" t="s">
        <v>11854</v>
      </c>
      <c r="F11636" s="30" t="s">
        <v>11413</v>
      </c>
      <c r="G11636" s="32">
        <v>15.45</v>
      </c>
      <c r="H11636" s="32">
        <v>13.45</v>
      </c>
      <c r="I11636" s="32">
        <v>0</v>
      </c>
      <c r="J11636" s="32">
        <v>4.53</v>
      </c>
      <c r="K11636" s="29">
        <v>0.33429999999999999</v>
      </c>
      <c r="L11636" s="13">
        <v>0.13449999999999998</v>
      </c>
      <c r="M11636" s="13">
        <v>0.1545</v>
      </c>
      <c r="N11636" s="13">
        <v>0</v>
      </c>
      <c r="O11636" s="13">
        <v>4.53E-2</v>
      </c>
      <c r="P11636" s="23" t="str">
        <f>LEFT(Tabela2[[#This Row],[Código]],2)</f>
        <v>12</v>
      </c>
    </row>
    <row r="11637" spans="2:16" ht="15" customHeight="1" x14ac:dyDescent="0.25">
      <c r="B11637" s="36" t="str">
        <f>VLOOKUP(Tabela2[[#This Row],[Código]],Tabela4[[Código NBS/LC116]:[Meus serviços]],3,0)</f>
        <v>Não</v>
      </c>
      <c r="C11637" s="8" t="s">
        <v>11414</v>
      </c>
      <c r="D11637" s="6" t="s">
        <v>21238</v>
      </c>
      <c r="E11637" s="8" t="s">
        <v>11854</v>
      </c>
      <c r="F11637" s="30" t="s">
        <v>11415</v>
      </c>
      <c r="G11637" s="32">
        <v>15.45</v>
      </c>
      <c r="H11637" s="32">
        <v>13.45</v>
      </c>
      <c r="I11637" s="32">
        <v>0</v>
      </c>
      <c r="J11637" s="32">
        <v>4.53</v>
      </c>
      <c r="K11637" s="29">
        <v>0.33429999999999999</v>
      </c>
      <c r="L11637" s="13">
        <v>0.13449999999999998</v>
      </c>
      <c r="M11637" s="13">
        <v>0.1545</v>
      </c>
      <c r="N11637" s="13">
        <v>0</v>
      </c>
      <c r="O11637" s="13">
        <v>4.53E-2</v>
      </c>
      <c r="P11637" s="23" t="str">
        <f>LEFT(Tabela2[[#This Row],[Código]],2)</f>
        <v>12</v>
      </c>
    </row>
    <row r="11638" spans="2:16" ht="15" customHeight="1" x14ac:dyDescent="0.25">
      <c r="B11638" s="36" t="str">
        <f>VLOOKUP(Tabela2[[#This Row],[Código]],Tabela4[[Código NBS/LC116]:[Meus serviços]],3,0)</f>
        <v>Não</v>
      </c>
      <c r="C11638" s="8" t="s">
        <v>11416</v>
      </c>
      <c r="D11638" s="6" t="s">
        <v>21238</v>
      </c>
      <c r="E11638" s="8" t="s">
        <v>11854</v>
      </c>
      <c r="F11638" s="30" t="s">
        <v>11417</v>
      </c>
      <c r="G11638" s="32">
        <v>15.45</v>
      </c>
      <c r="H11638" s="32">
        <v>13.45</v>
      </c>
      <c r="I11638" s="32">
        <v>0</v>
      </c>
      <c r="J11638" s="32">
        <v>4.53</v>
      </c>
      <c r="K11638" s="29">
        <v>0.33429999999999999</v>
      </c>
      <c r="L11638" s="13">
        <v>0.13449999999999998</v>
      </c>
      <c r="M11638" s="13">
        <v>0.1545</v>
      </c>
      <c r="N11638" s="13">
        <v>0</v>
      </c>
      <c r="O11638" s="13">
        <v>4.53E-2</v>
      </c>
      <c r="P11638" s="23" t="str">
        <f>LEFT(Tabela2[[#This Row],[Código]],2)</f>
        <v>12</v>
      </c>
    </row>
    <row r="11639" spans="2:16" ht="15" customHeight="1" x14ac:dyDescent="0.25">
      <c r="B11639" s="36" t="str">
        <f>VLOOKUP(Tabela2[[#This Row],[Código]],Tabela4[[Código NBS/LC116]:[Meus serviços]],3,0)</f>
        <v>Não</v>
      </c>
      <c r="C11639" s="8" t="s">
        <v>11418</v>
      </c>
      <c r="D11639" s="6" t="s">
        <v>21238</v>
      </c>
      <c r="E11639" s="8" t="s">
        <v>11854</v>
      </c>
      <c r="F11639" s="30" t="s">
        <v>21193</v>
      </c>
      <c r="G11639" s="32">
        <v>15.45</v>
      </c>
      <c r="H11639" s="32">
        <v>13.45</v>
      </c>
      <c r="I11639" s="32">
        <v>0</v>
      </c>
      <c r="J11639" s="32">
        <v>4.53</v>
      </c>
      <c r="K11639" s="29">
        <v>0.33429999999999999</v>
      </c>
      <c r="L11639" s="13">
        <v>0.13449999999999998</v>
      </c>
      <c r="M11639" s="13">
        <v>0.1545</v>
      </c>
      <c r="N11639" s="13">
        <v>0</v>
      </c>
      <c r="O11639" s="13">
        <v>4.53E-2</v>
      </c>
      <c r="P11639" s="23" t="str">
        <f>LEFT(Tabela2[[#This Row],[Código]],2)</f>
        <v>12</v>
      </c>
    </row>
    <row r="11640" spans="2:16" ht="15" customHeight="1" x14ac:dyDescent="0.25">
      <c r="B11640" s="36" t="str">
        <f>VLOOKUP(Tabela2[[#This Row],[Código]],Tabela4[[Código NBS/LC116]:[Meus serviços]],3,0)</f>
        <v>Não</v>
      </c>
      <c r="C11640" s="8" t="s">
        <v>11419</v>
      </c>
      <c r="D11640" s="6" t="s">
        <v>21238</v>
      </c>
      <c r="E11640" s="8" t="s">
        <v>11854</v>
      </c>
      <c r="F11640" s="30" t="s">
        <v>11420</v>
      </c>
      <c r="G11640" s="32">
        <v>15.45</v>
      </c>
      <c r="H11640" s="32">
        <v>13.45</v>
      </c>
      <c r="I11640" s="32">
        <v>0</v>
      </c>
      <c r="J11640" s="32">
        <v>4.53</v>
      </c>
      <c r="K11640" s="29">
        <v>0.33429999999999999</v>
      </c>
      <c r="L11640" s="13">
        <v>0.13449999999999998</v>
      </c>
      <c r="M11640" s="13">
        <v>0.1545</v>
      </c>
      <c r="N11640" s="13">
        <v>0</v>
      </c>
      <c r="O11640" s="13">
        <v>4.53E-2</v>
      </c>
      <c r="P11640" s="23" t="str">
        <f>LEFT(Tabela2[[#This Row],[Código]],2)</f>
        <v>12</v>
      </c>
    </row>
    <row r="11641" spans="2:16" ht="15" customHeight="1" x14ac:dyDescent="0.25">
      <c r="B11641" s="36" t="str">
        <f>VLOOKUP(Tabela2[[#This Row],[Código]],Tabela4[[Código NBS/LC116]:[Meus serviços]],3,0)</f>
        <v>Não</v>
      </c>
      <c r="C11641" s="8" t="s">
        <v>11421</v>
      </c>
      <c r="D11641" s="6" t="s">
        <v>21238</v>
      </c>
      <c r="E11641" s="8" t="s">
        <v>11854</v>
      </c>
      <c r="F11641" s="30" t="s">
        <v>11422</v>
      </c>
      <c r="G11641" s="32">
        <v>15.45</v>
      </c>
      <c r="H11641" s="32">
        <v>13.45</v>
      </c>
      <c r="I11641" s="32">
        <v>0</v>
      </c>
      <c r="J11641" s="32">
        <v>4.53</v>
      </c>
      <c r="K11641" s="29">
        <v>0.33429999999999999</v>
      </c>
      <c r="L11641" s="13">
        <v>0.13449999999999998</v>
      </c>
      <c r="M11641" s="13">
        <v>0.1545</v>
      </c>
      <c r="N11641" s="13">
        <v>0</v>
      </c>
      <c r="O11641" s="13">
        <v>4.53E-2</v>
      </c>
      <c r="P11641" s="23" t="str">
        <f>LEFT(Tabela2[[#This Row],[Código]],2)</f>
        <v>12</v>
      </c>
    </row>
    <row r="11642" spans="2:16" ht="15" customHeight="1" x14ac:dyDescent="0.25">
      <c r="B11642" s="36" t="str">
        <f>VLOOKUP(Tabela2[[#This Row],[Código]],Tabela4[[Código NBS/LC116]:[Meus serviços]],3,0)</f>
        <v>Não</v>
      </c>
      <c r="C11642" s="8" t="s">
        <v>11423</v>
      </c>
      <c r="D11642" s="6" t="s">
        <v>21238</v>
      </c>
      <c r="E11642" s="8" t="s">
        <v>11854</v>
      </c>
      <c r="F11642" s="30" t="s">
        <v>21194</v>
      </c>
      <c r="G11642" s="32">
        <v>15.45</v>
      </c>
      <c r="H11642" s="32">
        <v>13.45</v>
      </c>
      <c r="I11642" s="32">
        <v>0</v>
      </c>
      <c r="J11642" s="32">
        <v>4.53</v>
      </c>
      <c r="K11642" s="29">
        <v>0.33429999999999999</v>
      </c>
      <c r="L11642" s="13">
        <v>0.13449999999999998</v>
      </c>
      <c r="M11642" s="13">
        <v>0.1545</v>
      </c>
      <c r="N11642" s="13">
        <v>0</v>
      </c>
      <c r="O11642" s="13">
        <v>4.53E-2</v>
      </c>
      <c r="P11642" s="23" t="str">
        <f>LEFT(Tabela2[[#This Row],[Código]],2)</f>
        <v>12</v>
      </c>
    </row>
    <row r="11643" spans="2:16" ht="15" customHeight="1" x14ac:dyDescent="0.25">
      <c r="B11643" s="36" t="str">
        <f>VLOOKUP(Tabela2[[#This Row],[Código]],Tabela4[[Código NBS/LC116]:[Meus serviços]],3,0)</f>
        <v>Não</v>
      </c>
      <c r="C11643" s="8" t="s">
        <v>11424</v>
      </c>
      <c r="D11643" s="6" t="s">
        <v>21238</v>
      </c>
      <c r="E11643" s="8" t="s">
        <v>11854</v>
      </c>
      <c r="F11643" s="30" t="s">
        <v>11425</v>
      </c>
      <c r="G11643" s="32">
        <v>15.45</v>
      </c>
      <c r="H11643" s="32">
        <v>13.45</v>
      </c>
      <c r="I11643" s="32">
        <v>0</v>
      </c>
      <c r="J11643" s="32">
        <v>4.53</v>
      </c>
      <c r="K11643" s="29">
        <v>0.33429999999999999</v>
      </c>
      <c r="L11643" s="13">
        <v>0.13449999999999998</v>
      </c>
      <c r="M11643" s="13">
        <v>0.1545</v>
      </c>
      <c r="N11643" s="13">
        <v>0</v>
      </c>
      <c r="O11643" s="13">
        <v>4.53E-2</v>
      </c>
      <c r="P11643" s="23" t="str">
        <f>LEFT(Tabela2[[#This Row],[Código]],2)</f>
        <v>12</v>
      </c>
    </row>
    <row r="11644" spans="2:16" ht="15" customHeight="1" x14ac:dyDescent="0.25">
      <c r="B11644" s="36" t="str">
        <f>VLOOKUP(Tabela2[[#This Row],[Código]],Tabela4[[Código NBS/LC116]:[Meus serviços]],3,0)</f>
        <v>Não</v>
      </c>
      <c r="C11644" s="8" t="s">
        <v>11426</v>
      </c>
      <c r="D11644" s="6" t="s">
        <v>21238</v>
      </c>
      <c r="E11644" s="8" t="s">
        <v>11854</v>
      </c>
      <c r="F11644" s="30" t="s">
        <v>11427</v>
      </c>
      <c r="G11644" s="32">
        <v>15.45</v>
      </c>
      <c r="H11644" s="32">
        <v>13.45</v>
      </c>
      <c r="I11644" s="32">
        <v>0</v>
      </c>
      <c r="J11644" s="32">
        <v>4.53</v>
      </c>
      <c r="K11644" s="29">
        <v>0.33429999999999999</v>
      </c>
      <c r="L11644" s="13">
        <v>0.13449999999999998</v>
      </c>
      <c r="M11644" s="13">
        <v>0.1545</v>
      </c>
      <c r="N11644" s="13">
        <v>0</v>
      </c>
      <c r="O11644" s="13">
        <v>4.53E-2</v>
      </c>
      <c r="P11644" s="23" t="str">
        <f>LEFT(Tabela2[[#This Row],[Código]],2)</f>
        <v>12</v>
      </c>
    </row>
    <row r="11645" spans="2:16" ht="15" customHeight="1" x14ac:dyDescent="0.25">
      <c r="B11645" s="36" t="str">
        <f>VLOOKUP(Tabela2[[#This Row],[Código]],Tabela4[[Código NBS/LC116]:[Meus serviços]],3,0)</f>
        <v>Não</v>
      </c>
      <c r="C11645" s="8" t="s">
        <v>11428</v>
      </c>
      <c r="D11645" s="6" t="s">
        <v>21238</v>
      </c>
      <c r="E11645" s="8" t="s">
        <v>11854</v>
      </c>
      <c r="F11645" s="30" t="s">
        <v>11429</v>
      </c>
      <c r="G11645" s="32">
        <v>15.45</v>
      </c>
      <c r="H11645" s="32">
        <v>13.45</v>
      </c>
      <c r="I11645" s="32">
        <v>0</v>
      </c>
      <c r="J11645" s="32">
        <v>4.53</v>
      </c>
      <c r="K11645" s="29">
        <v>0.33429999999999999</v>
      </c>
      <c r="L11645" s="13">
        <v>0.13449999999999998</v>
      </c>
      <c r="M11645" s="13">
        <v>0.1545</v>
      </c>
      <c r="N11645" s="13">
        <v>0</v>
      </c>
      <c r="O11645" s="13">
        <v>4.53E-2</v>
      </c>
      <c r="P11645" s="23" t="str">
        <f>LEFT(Tabela2[[#This Row],[Código]],2)</f>
        <v>12</v>
      </c>
    </row>
    <row r="11646" spans="2:16" ht="15" customHeight="1" x14ac:dyDescent="0.25">
      <c r="B11646" s="36" t="str">
        <f>VLOOKUP(Tabela2[[#This Row],[Código]],Tabela4[[Código NBS/LC116]:[Meus serviços]],3,0)</f>
        <v>Não</v>
      </c>
      <c r="C11646" s="8" t="s">
        <v>11430</v>
      </c>
      <c r="D11646" s="6" t="s">
        <v>21238</v>
      </c>
      <c r="E11646" s="8" t="s">
        <v>11854</v>
      </c>
      <c r="F11646" s="30" t="s">
        <v>11431</v>
      </c>
      <c r="G11646" s="32">
        <v>15.45</v>
      </c>
      <c r="H11646" s="32">
        <v>13.45</v>
      </c>
      <c r="I11646" s="32">
        <v>0</v>
      </c>
      <c r="J11646" s="32">
        <v>4.53</v>
      </c>
      <c r="K11646" s="29">
        <v>0.33429999999999999</v>
      </c>
      <c r="L11646" s="13">
        <v>0.13449999999999998</v>
      </c>
      <c r="M11646" s="13">
        <v>0.1545</v>
      </c>
      <c r="N11646" s="13">
        <v>0</v>
      </c>
      <c r="O11646" s="13">
        <v>4.53E-2</v>
      </c>
      <c r="P11646" s="23" t="str">
        <f>LEFT(Tabela2[[#This Row],[Código]],2)</f>
        <v>12</v>
      </c>
    </row>
    <row r="11647" spans="2:16" ht="15" customHeight="1" x14ac:dyDescent="0.25">
      <c r="B11647" s="36" t="str">
        <f>VLOOKUP(Tabela2[[#This Row],[Código]],Tabela4[[Código NBS/LC116]:[Meus serviços]],3,0)</f>
        <v>Não</v>
      </c>
      <c r="C11647" s="8" t="s">
        <v>11432</v>
      </c>
      <c r="D11647" s="6" t="s">
        <v>21238</v>
      </c>
      <c r="E11647" s="8" t="s">
        <v>11854</v>
      </c>
      <c r="F11647" s="30" t="s">
        <v>21195</v>
      </c>
      <c r="G11647" s="32">
        <v>15.45</v>
      </c>
      <c r="H11647" s="32">
        <v>13.45</v>
      </c>
      <c r="I11647" s="32">
        <v>0</v>
      </c>
      <c r="J11647" s="32">
        <v>4.53</v>
      </c>
      <c r="K11647" s="29">
        <v>0.33429999999999999</v>
      </c>
      <c r="L11647" s="13">
        <v>0.13449999999999998</v>
      </c>
      <c r="M11647" s="13">
        <v>0.1545</v>
      </c>
      <c r="N11647" s="13">
        <v>0</v>
      </c>
      <c r="O11647" s="13">
        <v>4.53E-2</v>
      </c>
      <c r="P11647" s="23" t="str">
        <f>LEFT(Tabela2[[#This Row],[Código]],2)</f>
        <v>12</v>
      </c>
    </row>
    <row r="11648" spans="2:16" ht="15" customHeight="1" x14ac:dyDescent="0.25">
      <c r="B11648" s="36" t="str">
        <f>VLOOKUP(Tabela2[[#This Row],[Código]],Tabela4[[Código NBS/LC116]:[Meus serviços]],3,0)</f>
        <v>Não</v>
      </c>
      <c r="C11648" s="8" t="s">
        <v>11433</v>
      </c>
      <c r="D11648" s="6" t="s">
        <v>21238</v>
      </c>
      <c r="E11648" s="8" t="s">
        <v>11854</v>
      </c>
      <c r="F11648" s="30" t="s">
        <v>11434</v>
      </c>
      <c r="G11648" s="32">
        <v>15.45</v>
      </c>
      <c r="H11648" s="32">
        <v>13.45</v>
      </c>
      <c r="I11648" s="32">
        <v>0</v>
      </c>
      <c r="J11648" s="32">
        <v>4.53</v>
      </c>
      <c r="K11648" s="29">
        <v>0.33429999999999999</v>
      </c>
      <c r="L11648" s="13">
        <v>0.13449999999999998</v>
      </c>
      <c r="M11648" s="13">
        <v>0.1545</v>
      </c>
      <c r="N11648" s="13">
        <v>0</v>
      </c>
      <c r="O11648" s="13">
        <v>4.53E-2</v>
      </c>
      <c r="P11648" s="23" t="str">
        <f>LEFT(Tabela2[[#This Row],[Código]],2)</f>
        <v>12</v>
      </c>
    </row>
    <row r="11649" spans="2:16" ht="15" customHeight="1" x14ac:dyDescent="0.25">
      <c r="B11649" s="36" t="str">
        <f>VLOOKUP(Tabela2[[#This Row],[Código]],Tabela4[[Código NBS/LC116]:[Meus serviços]],3,0)</f>
        <v>Não</v>
      </c>
      <c r="C11649" s="8" t="s">
        <v>11435</v>
      </c>
      <c r="D11649" s="6" t="s">
        <v>21238</v>
      </c>
      <c r="E11649" s="8" t="s">
        <v>11854</v>
      </c>
      <c r="F11649" s="30" t="s">
        <v>11436</v>
      </c>
      <c r="G11649" s="32">
        <v>15.45</v>
      </c>
      <c r="H11649" s="32">
        <v>13.45</v>
      </c>
      <c r="I11649" s="32">
        <v>0</v>
      </c>
      <c r="J11649" s="32">
        <v>4.53</v>
      </c>
      <c r="K11649" s="29">
        <v>0.33429999999999999</v>
      </c>
      <c r="L11649" s="13">
        <v>0.13449999999999998</v>
      </c>
      <c r="M11649" s="13">
        <v>0.1545</v>
      </c>
      <c r="N11649" s="13">
        <v>0</v>
      </c>
      <c r="O11649" s="13">
        <v>4.53E-2</v>
      </c>
      <c r="P11649" s="23" t="str">
        <f>LEFT(Tabela2[[#This Row],[Código]],2)</f>
        <v>12</v>
      </c>
    </row>
    <row r="11650" spans="2:16" ht="15" customHeight="1" x14ac:dyDescent="0.25">
      <c r="B11650" s="36" t="str">
        <f>VLOOKUP(Tabela2[[#This Row],[Código]],Tabela4[[Código NBS/LC116]:[Meus serviços]],3,0)</f>
        <v>Não</v>
      </c>
      <c r="C11650" s="8" t="s">
        <v>11437</v>
      </c>
      <c r="D11650" s="6" t="s">
        <v>21238</v>
      </c>
      <c r="E11650" s="8" t="s">
        <v>11854</v>
      </c>
      <c r="F11650" s="30" t="s">
        <v>21196</v>
      </c>
      <c r="G11650" s="32">
        <v>15.45</v>
      </c>
      <c r="H11650" s="32">
        <v>13.45</v>
      </c>
      <c r="I11650" s="32">
        <v>0</v>
      </c>
      <c r="J11650" s="32">
        <v>4.53</v>
      </c>
      <c r="K11650" s="29">
        <v>0.33429999999999999</v>
      </c>
      <c r="L11650" s="13">
        <v>0.13449999999999998</v>
      </c>
      <c r="M11650" s="13">
        <v>0.1545</v>
      </c>
      <c r="N11650" s="13">
        <v>0</v>
      </c>
      <c r="O11650" s="13">
        <v>4.53E-2</v>
      </c>
      <c r="P11650" s="23" t="str">
        <f>LEFT(Tabela2[[#This Row],[Código]],2)</f>
        <v>12</v>
      </c>
    </row>
    <row r="11651" spans="2:16" ht="15" customHeight="1" x14ac:dyDescent="0.25">
      <c r="B11651" s="36" t="str">
        <f>VLOOKUP(Tabela2[[#This Row],[Código]],Tabela4[[Código NBS/LC116]:[Meus serviços]],3,0)</f>
        <v>Não</v>
      </c>
      <c r="C11651" s="8" t="s">
        <v>11438</v>
      </c>
      <c r="D11651" s="6" t="s">
        <v>21238</v>
      </c>
      <c r="E11651" s="8" t="s">
        <v>11854</v>
      </c>
      <c r="F11651" s="30" t="s">
        <v>21197</v>
      </c>
      <c r="G11651" s="32">
        <v>15.45</v>
      </c>
      <c r="H11651" s="32">
        <v>13.45</v>
      </c>
      <c r="I11651" s="32">
        <v>0</v>
      </c>
      <c r="J11651" s="32">
        <v>4.53</v>
      </c>
      <c r="K11651" s="29">
        <v>0.33429999999999999</v>
      </c>
      <c r="L11651" s="13">
        <v>0.13449999999999998</v>
      </c>
      <c r="M11651" s="13">
        <v>0.1545</v>
      </c>
      <c r="N11651" s="13">
        <v>0</v>
      </c>
      <c r="O11651" s="13">
        <v>4.53E-2</v>
      </c>
      <c r="P11651" s="23" t="str">
        <f>LEFT(Tabela2[[#This Row],[Código]],2)</f>
        <v>12</v>
      </c>
    </row>
    <row r="11652" spans="2:16" ht="15" customHeight="1" x14ac:dyDescent="0.25">
      <c r="B11652" s="36" t="str">
        <f>VLOOKUP(Tabela2[[#This Row],[Código]],Tabela4[[Código NBS/LC116]:[Meus serviços]],3,0)</f>
        <v>Não</v>
      </c>
      <c r="C11652" s="8" t="s">
        <v>11439</v>
      </c>
      <c r="D11652" s="6" t="s">
        <v>21238</v>
      </c>
      <c r="E11652" s="8" t="s">
        <v>11854</v>
      </c>
      <c r="F11652" s="30" t="s">
        <v>11440</v>
      </c>
      <c r="G11652" s="32">
        <v>15.45</v>
      </c>
      <c r="H11652" s="32">
        <v>13.45</v>
      </c>
      <c r="I11652" s="32">
        <v>0</v>
      </c>
      <c r="J11652" s="32">
        <v>4.46</v>
      </c>
      <c r="K11652" s="29">
        <v>0.33360000000000001</v>
      </c>
      <c r="L11652" s="13">
        <v>0.13449999999999998</v>
      </c>
      <c r="M11652" s="13">
        <v>0.1545</v>
      </c>
      <c r="N11652" s="13">
        <v>0</v>
      </c>
      <c r="O11652" s="13">
        <v>4.4600000000000001E-2</v>
      </c>
      <c r="P11652" s="23" t="str">
        <f>LEFT(Tabela2[[#This Row],[Código]],2)</f>
        <v>12</v>
      </c>
    </row>
    <row r="11653" spans="2:16" ht="15" customHeight="1" x14ac:dyDescent="0.25">
      <c r="B11653" s="36" t="str">
        <f>VLOOKUP(Tabela2[[#This Row],[Código]],Tabela4[[Código NBS/LC116]:[Meus serviços]],3,0)</f>
        <v>Não</v>
      </c>
      <c r="C11653" s="8" t="s">
        <v>11441</v>
      </c>
      <c r="D11653" s="6" t="s">
        <v>21238</v>
      </c>
      <c r="E11653" s="8" t="s">
        <v>11854</v>
      </c>
      <c r="F11653" s="30" t="s">
        <v>11442</v>
      </c>
      <c r="G11653" s="32">
        <v>15.45</v>
      </c>
      <c r="H11653" s="32">
        <v>13.45</v>
      </c>
      <c r="I11653" s="32">
        <v>0</v>
      </c>
      <c r="J11653" s="32">
        <v>4.37</v>
      </c>
      <c r="K11653" s="29">
        <v>0.3327</v>
      </c>
      <c r="L11653" s="13">
        <v>0.13449999999999998</v>
      </c>
      <c r="M11653" s="13">
        <v>0.1545</v>
      </c>
      <c r="N11653" s="13">
        <v>0</v>
      </c>
      <c r="O11653" s="13">
        <v>4.3700000000000003E-2</v>
      </c>
      <c r="P11653" s="23" t="str">
        <f>LEFT(Tabela2[[#This Row],[Código]],2)</f>
        <v>12</v>
      </c>
    </row>
    <row r="11654" spans="2:16" ht="15" customHeight="1" x14ac:dyDescent="0.25">
      <c r="B11654" s="36" t="str">
        <f>VLOOKUP(Tabela2[[#This Row],[Código]],Tabela4[[Código NBS/LC116]:[Meus serviços]],3,0)</f>
        <v>Não</v>
      </c>
      <c r="C11654" s="8" t="s">
        <v>11443</v>
      </c>
      <c r="D11654" s="6" t="s">
        <v>21238</v>
      </c>
      <c r="E11654" s="8" t="s">
        <v>11854</v>
      </c>
      <c r="F11654" s="30" t="s">
        <v>11444</v>
      </c>
      <c r="G11654" s="32">
        <v>15.45</v>
      </c>
      <c r="H11654" s="32">
        <v>13.45</v>
      </c>
      <c r="I11654" s="32">
        <v>0</v>
      </c>
      <c r="J11654" s="32">
        <v>2</v>
      </c>
      <c r="K11654" s="29">
        <v>0.309</v>
      </c>
      <c r="L11654" s="13">
        <v>0.13449999999999998</v>
      </c>
      <c r="M11654" s="13">
        <v>0.1545</v>
      </c>
      <c r="N11654" s="13">
        <v>0</v>
      </c>
      <c r="O11654" s="13">
        <v>0.02</v>
      </c>
      <c r="P11654" s="23" t="str">
        <f>LEFT(Tabela2[[#This Row],[Código]],2)</f>
        <v>12</v>
      </c>
    </row>
    <row r="11655" spans="2:16" ht="15" customHeight="1" x14ac:dyDescent="0.25">
      <c r="B11655" s="36" t="str">
        <f>VLOOKUP(Tabela2[[#This Row],[Código]],Tabela4[[Código NBS/LC116]:[Meus serviços]],3,0)</f>
        <v>Não</v>
      </c>
      <c r="C11655" s="8" t="s">
        <v>11445</v>
      </c>
      <c r="D11655" s="6" t="s">
        <v>21238</v>
      </c>
      <c r="E11655" s="8" t="s">
        <v>11854</v>
      </c>
      <c r="F11655" s="30" t="s">
        <v>11446</v>
      </c>
      <c r="G11655" s="32">
        <v>15.45</v>
      </c>
      <c r="H11655" s="32">
        <v>13.45</v>
      </c>
      <c r="I11655" s="32">
        <v>0</v>
      </c>
      <c r="J11655" s="32">
        <v>2</v>
      </c>
      <c r="K11655" s="29">
        <v>0.309</v>
      </c>
      <c r="L11655" s="13">
        <v>0.13449999999999998</v>
      </c>
      <c r="M11655" s="13">
        <v>0.1545</v>
      </c>
      <c r="N11655" s="13">
        <v>0</v>
      </c>
      <c r="O11655" s="13">
        <v>0.02</v>
      </c>
      <c r="P11655" s="23" t="str">
        <f>LEFT(Tabela2[[#This Row],[Código]],2)</f>
        <v>12</v>
      </c>
    </row>
    <row r="11656" spans="2:16" ht="15" customHeight="1" x14ac:dyDescent="0.25">
      <c r="B11656" s="36" t="str">
        <f>VLOOKUP(Tabela2[[#This Row],[Código]],Tabela4[[Código NBS/LC116]:[Meus serviços]],3,0)</f>
        <v>Não</v>
      </c>
      <c r="C11656" s="8" t="s">
        <v>11447</v>
      </c>
      <c r="D11656" s="6" t="s">
        <v>21238</v>
      </c>
      <c r="E11656" s="8" t="s">
        <v>11854</v>
      </c>
      <c r="F11656" s="30" t="s">
        <v>21198</v>
      </c>
      <c r="G11656" s="32">
        <v>15.45</v>
      </c>
      <c r="H11656" s="32">
        <v>13.45</v>
      </c>
      <c r="I11656" s="32">
        <v>0</v>
      </c>
      <c r="J11656" s="32">
        <v>2</v>
      </c>
      <c r="K11656" s="29">
        <v>0.309</v>
      </c>
      <c r="L11656" s="13">
        <v>0.13449999999999998</v>
      </c>
      <c r="M11656" s="13">
        <v>0.1545</v>
      </c>
      <c r="N11656" s="13">
        <v>0</v>
      </c>
      <c r="O11656" s="13">
        <v>0.02</v>
      </c>
      <c r="P11656" s="23" t="str">
        <f>LEFT(Tabela2[[#This Row],[Código]],2)</f>
        <v>12</v>
      </c>
    </row>
    <row r="11657" spans="2:16" ht="15" customHeight="1" x14ac:dyDescent="0.25">
      <c r="B11657" s="36" t="str">
        <f>VLOOKUP(Tabela2[[#This Row],[Código]],Tabela4[[Código NBS/LC116]:[Meus serviços]],3,0)</f>
        <v>Não</v>
      </c>
      <c r="C11657" s="8" t="s">
        <v>11448</v>
      </c>
      <c r="D11657" s="6" t="s">
        <v>21238</v>
      </c>
      <c r="E11657" s="8" t="s">
        <v>11854</v>
      </c>
      <c r="F11657" s="30" t="s">
        <v>21199</v>
      </c>
      <c r="G11657" s="32">
        <v>15.45</v>
      </c>
      <c r="H11657" s="32">
        <v>13.45</v>
      </c>
      <c r="I11657" s="32">
        <v>0</v>
      </c>
      <c r="J11657" s="32">
        <v>2</v>
      </c>
      <c r="K11657" s="29">
        <v>0.309</v>
      </c>
      <c r="L11657" s="13">
        <v>0.13449999999999998</v>
      </c>
      <c r="M11657" s="13">
        <v>0.1545</v>
      </c>
      <c r="N11657" s="13">
        <v>0</v>
      </c>
      <c r="O11657" s="13">
        <v>0.02</v>
      </c>
      <c r="P11657" s="23" t="str">
        <f>LEFT(Tabela2[[#This Row],[Código]],2)</f>
        <v>12</v>
      </c>
    </row>
    <row r="11658" spans="2:16" ht="15" customHeight="1" x14ac:dyDescent="0.25">
      <c r="B11658" s="36" t="str">
        <f>VLOOKUP(Tabela2[[#This Row],[Código]],Tabela4[[Código NBS/LC116]:[Meus serviços]],3,0)</f>
        <v>Não</v>
      </c>
      <c r="C11658" s="8" t="s">
        <v>11449</v>
      </c>
      <c r="D11658" s="6" t="s">
        <v>21238</v>
      </c>
      <c r="E11658" s="8" t="s">
        <v>11854</v>
      </c>
      <c r="F11658" s="30" t="s">
        <v>11450</v>
      </c>
      <c r="G11658" s="32">
        <v>15.45</v>
      </c>
      <c r="H11658" s="32">
        <v>13.45</v>
      </c>
      <c r="I11658" s="32">
        <v>0</v>
      </c>
      <c r="J11658" s="32">
        <v>2</v>
      </c>
      <c r="K11658" s="29">
        <v>0.309</v>
      </c>
      <c r="L11658" s="13">
        <v>0.13449999999999998</v>
      </c>
      <c r="M11658" s="13">
        <v>0.1545</v>
      </c>
      <c r="N11658" s="13">
        <v>0</v>
      </c>
      <c r="O11658" s="13">
        <v>0.02</v>
      </c>
      <c r="P11658" s="23" t="str">
        <f>LEFT(Tabela2[[#This Row],[Código]],2)</f>
        <v>12</v>
      </c>
    </row>
    <row r="11659" spans="2:16" ht="15" customHeight="1" x14ac:dyDescent="0.25">
      <c r="B11659" s="36" t="str">
        <f>VLOOKUP(Tabela2[[#This Row],[Código]],Tabela4[[Código NBS/LC116]:[Meus serviços]],3,0)</f>
        <v>Não</v>
      </c>
      <c r="C11659" s="8" t="s">
        <v>11451</v>
      </c>
      <c r="D11659" s="6" t="s">
        <v>21238</v>
      </c>
      <c r="E11659" s="8" t="s">
        <v>11854</v>
      </c>
      <c r="F11659" s="30" t="s">
        <v>11452</v>
      </c>
      <c r="G11659" s="32">
        <v>15.45</v>
      </c>
      <c r="H11659" s="32">
        <v>13.45</v>
      </c>
      <c r="I11659" s="32">
        <v>0</v>
      </c>
      <c r="J11659" s="32">
        <v>2</v>
      </c>
      <c r="K11659" s="29">
        <v>0.309</v>
      </c>
      <c r="L11659" s="13">
        <v>0.13449999999999998</v>
      </c>
      <c r="M11659" s="13">
        <v>0.1545</v>
      </c>
      <c r="N11659" s="13">
        <v>0</v>
      </c>
      <c r="O11659" s="13">
        <v>0.02</v>
      </c>
      <c r="P11659" s="23" t="str">
        <f>LEFT(Tabela2[[#This Row],[Código]],2)</f>
        <v>12</v>
      </c>
    </row>
    <row r="11660" spans="2:16" ht="15" customHeight="1" x14ac:dyDescent="0.25">
      <c r="B11660" s="36" t="str">
        <f>VLOOKUP(Tabela2[[#This Row],[Código]],Tabela4[[Código NBS/LC116]:[Meus serviços]],3,0)</f>
        <v>Não</v>
      </c>
      <c r="C11660" s="8" t="s">
        <v>11453</v>
      </c>
      <c r="D11660" s="6" t="s">
        <v>21238</v>
      </c>
      <c r="E11660" s="8" t="s">
        <v>11854</v>
      </c>
      <c r="F11660" s="30" t="s">
        <v>21200</v>
      </c>
      <c r="G11660" s="32">
        <v>15.45</v>
      </c>
      <c r="H11660" s="32">
        <v>13.45</v>
      </c>
      <c r="I11660" s="32">
        <v>0</v>
      </c>
      <c r="J11660" s="32">
        <v>2</v>
      </c>
      <c r="K11660" s="29">
        <v>0.309</v>
      </c>
      <c r="L11660" s="13">
        <v>0.13449999999999998</v>
      </c>
      <c r="M11660" s="13">
        <v>0.1545</v>
      </c>
      <c r="N11660" s="13">
        <v>0</v>
      </c>
      <c r="O11660" s="13">
        <v>0.02</v>
      </c>
      <c r="P11660" s="23" t="str">
        <f>LEFT(Tabela2[[#This Row],[Código]],2)</f>
        <v>12</v>
      </c>
    </row>
    <row r="11661" spans="2:16" ht="15" customHeight="1" x14ac:dyDescent="0.25">
      <c r="B11661" s="36" t="str">
        <f>VLOOKUP(Tabela2[[#This Row],[Código]],Tabela4[[Código NBS/LC116]:[Meus serviços]],3,0)</f>
        <v>Não</v>
      </c>
      <c r="C11661" s="8" t="s">
        <v>11454</v>
      </c>
      <c r="D11661" s="6" t="s">
        <v>21238</v>
      </c>
      <c r="E11661" s="8" t="s">
        <v>11854</v>
      </c>
      <c r="F11661" s="30" t="s">
        <v>21201</v>
      </c>
      <c r="G11661" s="32">
        <v>15.45</v>
      </c>
      <c r="H11661" s="32">
        <v>13.45</v>
      </c>
      <c r="I11661" s="32">
        <v>0</v>
      </c>
      <c r="J11661" s="32">
        <v>2</v>
      </c>
      <c r="K11661" s="29">
        <v>0.309</v>
      </c>
      <c r="L11661" s="13">
        <v>0.13449999999999998</v>
      </c>
      <c r="M11661" s="13">
        <v>0.1545</v>
      </c>
      <c r="N11661" s="13">
        <v>0</v>
      </c>
      <c r="O11661" s="13">
        <v>0.02</v>
      </c>
      <c r="P11661" s="23" t="str">
        <f>LEFT(Tabela2[[#This Row],[Código]],2)</f>
        <v>12</v>
      </c>
    </row>
    <row r="11662" spans="2:16" ht="15" customHeight="1" x14ac:dyDescent="0.25">
      <c r="B11662" s="36" t="str">
        <f>VLOOKUP(Tabela2[[#This Row],[Código]],Tabela4[[Código NBS/LC116]:[Meus serviços]],3,0)</f>
        <v>Não</v>
      </c>
      <c r="C11662" s="8" t="s">
        <v>11455</v>
      </c>
      <c r="D11662" s="6" t="s">
        <v>21238</v>
      </c>
      <c r="E11662" s="8" t="s">
        <v>11854</v>
      </c>
      <c r="F11662" s="30" t="s">
        <v>11456</v>
      </c>
      <c r="G11662" s="32">
        <v>15.45</v>
      </c>
      <c r="H11662" s="32">
        <v>13.45</v>
      </c>
      <c r="I11662" s="32">
        <v>0</v>
      </c>
      <c r="J11662" s="32">
        <v>4.09</v>
      </c>
      <c r="K11662" s="29">
        <v>0.32989999999999997</v>
      </c>
      <c r="L11662" s="13">
        <v>0.13449999999999998</v>
      </c>
      <c r="M11662" s="13">
        <v>0.1545</v>
      </c>
      <c r="N11662" s="13">
        <v>0</v>
      </c>
      <c r="O11662" s="13">
        <v>4.0899999999999999E-2</v>
      </c>
      <c r="P11662" s="23" t="str">
        <f>LEFT(Tabela2[[#This Row],[Código]],2)</f>
        <v>12</v>
      </c>
    </row>
    <row r="11663" spans="2:16" ht="15" customHeight="1" x14ac:dyDescent="0.25">
      <c r="B11663" s="36" t="str">
        <f>VLOOKUP(Tabela2[[#This Row],[Código]],Tabela4[[Código NBS/LC116]:[Meus serviços]],3,0)</f>
        <v>Não</v>
      </c>
      <c r="C11663" s="8" t="s">
        <v>11457</v>
      </c>
      <c r="D11663" s="6" t="s">
        <v>21238</v>
      </c>
      <c r="E11663" s="8" t="s">
        <v>11854</v>
      </c>
      <c r="F11663" s="30" t="s">
        <v>21202</v>
      </c>
      <c r="G11663" s="32">
        <v>15.45</v>
      </c>
      <c r="H11663" s="32">
        <v>13.45</v>
      </c>
      <c r="I11663" s="32">
        <v>0</v>
      </c>
      <c r="J11663" s="32">
        <v>4.09</v>
      </c>
      <c r="K11663" s="29">
        <v>0.32989999999999997</v>
      </c>
      <c r="L11663" s="13">
        <v>0.13449999999999998</v>
      </c>
      <c r="M11663" s="13">
        <v>0.1545</v>
      </c>
      <c r="N11663" s="13">
        <v>0</v>
      </c>
      <c r="O11663" s="13">
        <v>4.0899999999999999E-2</v>
      </c>
      <c r="P11663" s="23" t="str">
        <f>LEFT(Tabela2[[#This Row],[Código]],2)</f>
        <v>12</v>
      </c>
    </row>
    <row r="11664" spans="2:16" ht="15" customHeight="1" x14ac:dyDescent="0.25">
      <c r="B11664" s="36" t="str">
        <f>VLOOKUP(Tabela2[[#This Row],[Código]],Tabela4[[Código NBS/LC116]:[Meus serviços]],3,0)</f>
        <v>Não</v>
      </c>
      <c r="C11664" s="8" t="s">
        <v>11458</v>
      </c>
      <c r="D11664" s="6" t="s">
        <v>21238</v>
      </c>
      <c r="E11664" s="8" t="s">
        <v>11854</v>
      </c>
      <c r="F11664" s="30" t="s">
        <v>21203</v>
      </c>
      <c r="G11664" s="32">
        <v>15.45</v>
      </c>
      <c r="H11664" s="32">
        <v>13.45</v>
      </c>
      <c r="I11664" s="32">
        <v>0</v>
      </c>
      <c r="J11664" s="32">
        <v>4.26</v>
      </c>
      <c r="K11664" s="29">
        <v>0.33160000000000001</v>
      </c>
      <c r="L11664" s="13">
        <v>0.13449999999999998</v>
      </c>
      <c r="M11664" s="13">
        <v>0.1545</v>
      </c>
      <c r="N11664" s="13">
        <v>0</v>
      </c>
      <c r="O11664" s="13">
        <v>4.2599999999999999E-2</v>
      </c>
      <c r="P11664" s="23" t="str">
        <f>LEFT(Tabela2[[#This Row],[Código]],2)</f>
        <v>12</v>
      </c>
    </row>
    <row r="11665" spans="2:16" ht="15" customHeight="1" x14ac:dyDescent="0.25">
      <c r="B11665" s="36" t="str">
        <f>VLOOKUP(Tabela2[[#This Row],[Código]],Tabela4[[Código NBS/LC116]:[Meus serviços]],3,0)</f>
        <v>Não</v>
      </c>
      <c r="C11665" s="8" t="s">
        <v>11459</v>
      </c>
      <c r="D11665" s="6" t="s">
        <v>21238</v>
      </c>
      <c r="E11665" s="8" t="s">
        <v>11854</v>
      </c>
      <c r="F11665" s="30" t="s">
        <v>21204</v>
      </c>
      <c r="G11665" s="32">
        <v>15.45</v>
      </c>
      <c r="H11665" s="32">
        <v>13.45</v>
      </c>
      <c r="I11665" s="32">
        <v>0</v>
      </c>
      <c r="J11665" s="32">
        <v>4.26</v>
      </c>
      <c r="K11665" s="29">
        <v>0.33160000000000001</v>
      </c>
      <c r="L11665" s="13">
        <v>0.13449999999999998</v>
      </c>
      <c r="M11665" s="13">
        <v>0.1545</v>
      </c>
      <c r="N11665" s="13">
        <v>0</v>
      </c>
      <c r="O11665" s="13">
        <v>4.2599999999999999E-2</v>
      </c>
      <c r="P11665" s="23" t="str">
        <f>LEFT(Tabela2[[#This Row],[Código]],2)</f>
        <v>12</v>
      </c>
    </row>
    <row r="11666" spans="2:16" ht="15" customHeight="1" x14ac:dyDescent="0.25">
      <c r="B11666" s="36" t="str">
        <f>VLOOKUP(Tabela2[[#This Row],[Código]],Tabela4[[Código NBS/LC116]:[Meus serviços]],3,0)</f>
        <v>Não</v>
      </c>
      <c r="C11666" s="8" t="s">
        <v>11460</v>
      </c>
      <c r="D11666" s="6" t="s">
        <v>21238</v>
      </c>
      <c r="E11666" s="8" t="s">
        <v>11854</v>
      </c>
      <c r="F11666" s="30" t="s">
        <v>21205</v>
      </c>
      <c r="G11666" s="32">
        <v>15.45</v>
      </c>
      <c r="H11666" s="32">
        <v>13.45</v>
      </c>
      <c r="I11666" s="32">
        <v>0</v>
      </c>
      <c r="J11666" s="32">
        <v>4.09</v>
      </c>
      <c r="K11666" s="29">
        <v>0.32989999999999997</v>
      </c>
      <c r="L11666" s="13">
        <v>0.13449999999999998</v>
      </c>
      <c r="M11666" s="13">
        <v>0.1545</v>
      </c>
      <c r="N11666" s="13">
        <v>0</v>
      </c>
      <c r="O11666" s="13">
        <v>4.0899999999999999E-2</v>
      </c>
      <c r="P11666" s="23" t="str">
        <f>LEFT(Tabela2[[#This Row],[Código]],2)</f>
        <v>12</v>
      </c>
    </row>
    <row r="11667" spans="2:16" ht="15" customHeight="1" x14ac:dyDescent="0.25">
      <c r="B11667" s="36" t="str">
        <f>VLOOKUP(Tabela2[[#This Row],[Código]],Tabela4[[Código NBS/LC116]:[Meus serviços]],3,0)</f>
        <v>Não</v>
      </c>
      <c r="C11667" s="8" t="s">
        <v>11461</v>
      </c>
      <c r="D11667" s="6" t="s">
        <v>21238</v>
      </c>
      <c r="E11667" s="8" t="s">
        <v>11854</v>
      </c>
      <c r="F11667" s="30" t="s">
        <v>21206</v>
      </c>
      <c r="G11667" s="32">
        <v>15.45</v>
      </c>
      <c r="H11667" s="32">
        <v>13.45</v>
      </c>
      <c r="I11667" s="32">
        <v>0</v>
      </c>
      <c r="J11667" s="32">
        <v>4.09</v>
      </c>
      <c r="K11667" s="29">
        <v>0.32989999999999997</v>
      </c>
      <c r="L11667" s="13">
        <v>0.13449999999999998</v>
      </c>
      <c r="M11667" s="13">
        <v>0.1545</v>
      </c>
      <c r="N11667" s="13">
        <v>0</v>
      </c>
      <c r="O11667" s="13">
        <v>4.0899999999999999E-2</v>
      </c>
      <c r="P11667" s="23" t="str">
        <f>LEFT(Tabela2[[#This Row],[Código]],2)</f>
        <v>12</v>
      </c>
    </row>
    <row r="11668" spans="2:16" ht="15" customHeight="1" x14ac:dyDescent="0.25">
      <c r="B11668" s="36" t="str">
        <f>VLOOKUP(Tabela2[[#This Row],[Código]],Tabela4[[Código NBS/LC116]:[Meus serviços]],3,0)</f>
        <v>Não</v>
      </c>
      <c r="C11668" s="8" t="s">
        <v>11462</v>
      </c>
      <c r="D11668" s="6" t="s">
        <v>21238</v>
      </c>
      <c r="E11668" s="8" t="s">
        <v>11854</v>
      </c>
      <c r="F11668" s="30" t="s">
        <v>11463</v>
      </c>
      <c r="G11668" s="32">
        <v>15.45</v>
      </c>
      <c r="H11668" s="32">
        <v>13.45</v>
      </c>
      <c r="I11668" s="32">
        <v>0</v>
      </c>
      <c r="J11668" s="32">
        <v>4.09</v>
      </c>
      <c r="K11668" s="29">
        <v>0.32989999999999997</v>
      </c>
      <c r="L11668" s="13">
        <v>0.13449999999999998</v>
      </c>
      <c r="M11668" s="13">
        <v>0.1545</v>
      </c>
      <c r="N11668" s="13">
        <v>0</v>
      </c>
      <c r="O11668" s="13">
        <v>4.0899999999999999E-2</v>
      </c>
      <c r="P11668" s="23" t="str">
        <f>LEFT(Tabela2[[#This Row],[Código]],2)</f>
        <v>12</v>
      </c>
    </row>
    <row r="11669" spans="2:16" ht="15" customHeight="1" x14ac:dyDescent="0.25">
      <c r="B11669" s="36" t="str">
        <f>VLOOKUP(Tabela2[[#This Row],[Código]],Tabela4[[Código NBS/LC116]:[Meus serviços]],3,0)</f>
        <v>Não</v>
      </c>
      <c r="C11669" s="8" t="s">
        <v>11464</v>
      </c>
      <c r="D11669" s="6" t="s">
        <v>21238</v>
      </c>
      <c r="E11669" s="8" t="s">
        <v>11854</v>
      </c>
      <c r="F11669" s="30" t="s">
        <v>11465</v>
      </c>
      <c r="G11669" s="32">
        <v>15.45</v>
      </c>
      <c r="H11669" s="32">
        <v>13.45</v>
      </c>
      <c r="I11669" s="32">
        <v>0</v>
      </c>
      <c r="J11669" s="32">
        <v>4.09</v>
      </c>
      <c r="K11669" s="29">
        <v>0.32989999999999997</v>
      </c>
      <c r="L11669" s="13">
        <v>0.13449999999999998</v>
      </c>
      <c r="M11669" s="13">
        <v>0.1545</v>
      </c>
      <c r="N11669" s="13">
        <v>0</v>
      </c>
      <c r="O11669" s="13">
        <v>4.0899999999999999E-2</v>
      </c>
      <c r="P11669" s="23" t="str">
        <f>LEFT(Tabela2[[#This Row],[Código]],2)</f>
        <v>12</v>
      </c>
    </row>
    <row r="11670" spans="2:16" ht="15" customHeight="1" x14ac:dyDescent="0.25">
      <c r="B11670" s="36" t="str">
        <f>VLOOKUP(Tabela2[[#This Row],[Código]],Tabela4[[Código NBS/LC116]:[Meus serviços]],3,0)</f>
        <v>Não</v>
      </c>
      <c r="C11670" s="8" t="s">
        <v>11466</v>
      </c>
      <c r="D11670" s="6" t="s">
        <v>21238</v>
      </c>
      <c r="E11670" s="8" t="s">
        <v>11854</v>
      </c>
      <c r="F11670" s="30" t="s">
        <v>11467</v>
      </c>
      <c r="G11670" s="32">
        <v>15.45</v>
      </c>
      <c r="H11670" s="32">
        <v>13.45</v>
      </c>
      <c r="I11670" s="32">
        <v>0</v>
      </c>
      <c r="J11670" s="32">
        <v>4.09</v>
      </c>
      <c r="K11670" s="29">
        <v>0.32989999999999997</v>
      </c>
      <c r="L11670" s="13">
        <v>0.13449999999999998</v>
      </c>
      <c r="M11670" s="13">
        <v>0.1545</v>
      </c>
      <c r="N11670" s="13">
        <v>0</v>
      </c>
      <c r="O11670" s="13">
        <v>4.0899999999999999E-2</v>
      </c>
      <c r="P11670" s="23" t="str">
        <f>LEFT(Tabela2[[#This Row],[Código]],2)</f>
        <v>12</v>
      </c>
    </row>
    <row r="11671" spans="2:16" ht="15" customHeight="1" x14ac:dyDescent="0.25">
      <c r="B11671" s="36" t="str">
        <f>VLOOKUP(Tabela2[[#This Row],[Código]],Tabela4[[Código NBS/LC116]:[Meus serviços]],3,0)</f>
        <v>Não</v>
      </c>
      <c r="C11671" s="8" t="s">
        <v>11468</v>
      </c>
      <c r="D11671" s="6" t="s">
        <v>21238</v>
      </c>
      <c r="E11671" s="8" t="s">
        <v>11854</v>
      </c>
      <c r="F11671" s="30" t="s">
        <v>11469</v>
      </c>
      <c r="G11671" s="32">
        <v>15.45</v>
      </c>
      <c r="H11671" s="32">
        <v>13.45</v>
      </c>
      <c r="I11671" s="32">
        <v>0</v>
      </c>
      <c r="J11671" s="32">
        <v>4.09</v>
      </c>
      <c r="K11671" s="29">
        <v>0.32989999999999997</v>
      </c>
      <c r="L11671" s="13">
        <v>0.13449999999999998</v>
      </c>
      <c r="M11671" s="13">
        <v>0.1545</v>
      </c>
      <c r="N11671" s="13">
        <v>0</v>
      </c>
      <c r="O11671" s="13">
        <v>4.0899999999999999E-2</v>
      </c>
      <c r="P11671" s="23" t="str">
        <f>LEFT(Tabela2[[#This Row],[Código]],2)</f>
        <v>12</v>
      </c>
    </row>
    <row r="11672" spans="2:16" ht="15" customHeight="1" x14ac:dyDescent="0.25">
      <c r="B11672" s="36" t="str">
        <f>VLOOKUP(Tabela2[[#This Row],[Código]],Tabela4[[Código NBS/LC116]:[Meus serviços]],3,0)</f>
        <v>Não</v>
      </c>
      <c r="C11672" s="8" t="s">
        <v>11470</v>
      </c>
      <c r="D11672" s="6" t="s">
        <v>21238</v>
      </c>
      <c r="E11672" s="8" t="s">
        <v>11854</v>
      </c>
      <c r="F11672" s="30" t="s">
        <v>11471</v>
      </c>
      <c r="G11672" s="32">
        <v>15.45</v>
      </c>
      <c r="H11672" s="32">
        <v>13.45</v>
      </c>
      <c r="I11672" s="32">
        <v>0</v>
      </c>
      <c r="J11672" s="32">
        <v>4.09</v>
      </c>
      <c r="K11672" s="29">
        <v>0.32989999999999997</v>
      </c>
      <c r="L11672" s="13">
        <v>0.13449999999999998</v>
      </c>
      <c r="M11672" s="13">
        <v>0.1545</v>
      </c>
      <c r="N11672" s="13">
        <v>0</v>
      </c>
      <c r="O11672" s="13">
        <v>4.0899999999999999E-2</v>
      </c>
      <c r="P11672" s="23" t="str">
        <f>LEFT(Tabela2[[#This Row],[Código]],2)</f>
        <v>12</v>
      </c>
    </row>
    <row r="11673" spans="2:16" ht="15" customHeight="1" x14ac:dyDescent="0.25">
      <c r="B11673" s="36" t="str">
        <f>VLOOKUP(Tabela2[[#This Row],[Código]],Tabela4[[Código NBS/LC116]:[Meus serviços]],3,0)</f>
        <v>Não</v>
      </c>
      <c r="C11673" s="8" t="s">
        <v>11472</v>
      </c>
      <c r="D11673" s="6" t="s">
        <v>21238</v>
      </c>
      <c r="E11673" s="8" t="s">
        <v>11854</v>
      </c>
      <c r="F11673" s="30" t="s">
        <v>11473</v>
      </c>
      <c r="G11673" s="32">
        <v>15.45</v>
      </c>
      <c r="H11673" s="32">
        <v>13.45</v>
      </c>
      <c r="I11673" s="32">
        <v>0</v>
      </c>
      <c r="J11673" s="32">
        <v>4.09</v>
      </c>
      <c r="K11673" s="29">
        <v>0.32989999999999997</v>
      </c>
      <c r="L11673" s="13">
        <v>0.13449999999999998</v>
      </c>
      <c r="M11673" s="13">
        <v>0.1545</v>
      </c>
      <c r="N11673" s="13">
        <v>0</v>
      </c>
      <c r="O11673" s="13">
        <v>4.0899999999999999E-2</v>
      </c>
      <c r="P11673" s="23" t="str">
        <f>LEFT(Tabela2[[#This Row],[Código]],2)</f>
        <v>12</v>
      </c>
    </row>
    <row r="11674" spans="2:16" ht="15" customHeight="1" x14ac:dyDescent="0.25">
      <c r="B11674" s="36" t="str">
        <f>VLOOKUP(Tabela2[[#This Row],[Código]],Tabela4[[Código NBS/LC116]:[Meus serviços]],3,0)</f>
        <v>Não</v>
      </c>
      <c r="C11674" s="8" t="s">
        <v>11474</v>
      </c>
      <c r="D11674" s="6" t="s">
        <v>21238</v>
      </c>
      <c r="E11674" s="8" t="s">
        <v>11854</v>
      </c>
      <c r="F11674" s="30" t="s">
        <v>21207</v>
      </c>
      <c r="G11674" s="32">
        <v>15.45</v>
      </c>
      <c r="H11674" s="32">
        <v>13.45</v>
      </c>
      <c r="I11674" s="32">
        <v>0</v>
      </c>
      <c r="J11674" s="32">
        <v>4</v>
      </c>
      <c r="K11674" s="29">
        <v>0.32899999999999996</v>
      </c>
      <c r="L11674" s="13">
        <v>0.13449999999999998</v>
      </c>
      <c r="M11674" s="13">
        <v>0.1545</v>
      </c>
      <c r="N11674" s="13">
        <v>0</v>
      </c>
      <c r="O11674" s="13">
        <v>0.04</v>
      </c>
      <c r="P11674" s="23" t="str">
        <f>LEFT(Tabela2[[#This Row],[Código]],2)</f>
        <v>12</v>
      </c>
    </row>
    <row r="11675" spans="2:16" ht="15" customHeight="1" x14ac:dyDescent="0.25">
      <c r="B11675" s="36" t="str">
        <f>VLOOKUP(Tabela2[[#This Row],[Código]],Tabela4[[Código NBS/LC116]:[Meus serviços]],3,0)</f>
        <v>Não</v>
      </c>
      <c r="C11675" s="8" t="s">
        <v>11475</v>
      </c>
      <c r="D11675" s="6" t="s">
        <v>21238</v>
      </c>
      <c r="E11675" s="8" t="s">
        <v>11854</v>
      </c>
      <c r="F11675" s="30" t="s">
        <v>11476</v>
      </c>
      <c r="G11675" s="32">
        <v>15.45</v>
      </c>
      <c r="H11675" s="32">
        <v>13.45</v>
      </c>
      <c r="I11675" s="32">
        <v>0</v>
      </c>
      <c r="J11675" s="32">
        <v>4.1100000000000003</v>
      </c>
      <c r="K11675" s="29">
        <v>0.3301</v>
      </c>
      <c r="L11675" s="13">
        <v>0.13449999999999998</v>
      </c>
      <c r="M11675" s="13">
        <v>0.1545</v>
      </c>
      <c r="N11675" s="13">
        <v>0</v>
      </c>
      <c r="O11675" s="13">
        <v>4.1100000000000005E-2</v>
      </c>
      <c r="P11675" s="23" t="str">
        <f>LEFT(Tabela2[[#This Row],[Código]],2)</f>
        <v>12</v>
      </c>
    </row>
    <row r="11676" spans="2:16" ht="15" customHeight="1" x14ac:dyDescent="0.25">
      <c r="B11676" s="36" t="str">
        <f>VLOOKUP(Tabela2[[#This Row],[Código]],Tabela4[[Código NBS/LC116]:[Meus serviços]],3,0)</f>
        <v>Não</v>
      </c>
      <c r="C11676" s="8" t="s">
        <v>11840</v>
      </c>
      <c r="D11676" s="6" t="s">
        <v>21238</v>
      </c>
      <c r="E11676" s="8" t="s">
        <v>11854</v>
      </c>
      <c r="F11676" s="30" t="s">
        <v>21208</v>
      </c>
      <c r="G11676" s="32">
        <v>15.45</v>
      </c>
      <c r="H11676" s="32">
        <v>13.45</v>
      </c>
      <c r="I11676" s="32">
        <v>0</v>
      </c>
      <c r="J11676" s="32">
        <v>5</v>
      </c>
      <c r="K11676" s="29">
        <v>0.33899999999999997</v>
      </c>
      <c r="L11676" s="13">
        <v>0.13449999999999998</v>
      </c>
      <c r="M11676" s="13">
        <v>0.1545</v>
      </c>
      <c r="N11676" s="13">
        <v>0</v>
      </c>
      <c r="O11676" s="13">
        <v>0.05</v>
      </c>
      <c r="P11676" s="23" t="str">
        <f>LEFT(Tabela2[[#This Row],[Código]],2)</f>
        <v>12</v>
      </c>
    </row>
    <row r="11677" spans="2:16" ht="15" customHeight="1" x14ac:dyDescent="0.25">
      <c r="B11677" s="36" t="str">
        <f>VLOOKUP(Tabela2[[#This Row],[Código]],Tabela4[[Código NBS/LC116]:[Meus serviços]],3,0)</f>
        <v>Não</v>
      </c>
      <c r="C11677" s="8" t="s">
        <v>11477</v>
      </c>
      <c r="D11677" s="6" t="s">
        <v>21238</v>
      </c>
      <c r="E11677" s="8" t="s">
        <v>11854</v>
      </c>
      <c r="F11677" s="30" t="s">
        <v>11478</v>
      </c>
      <c r="G11677" s="32">
        <v>15.45</v>
      </c>
      <c r="H11677" s="32">
        <v>13.45</v>
      </c>
      <c r="I11677" s="32">
        <v>0</v>
      </c>
      <c r="J11677" s="32">
        <v>2.93</v>
      </c>
      <c r="K11677" s="29">
        <v>0.31829999999999997</v>
      </c>
      <c r="L11677" s="13">
        <v>0.13449999999999998</v>
      </c>
      <c r="M11677" s="13">
        <v>0.1545</v>
      </c>
      <c r="N11677" s="13">
        <v>0</v>
      </c>
      <c r="O11677" s="13">
        <v>2.9300000000000003E-2</v>
      </c>
      <c r="P11677" s="23" t="str">
        <f>LEFT(Tabela2[[#This Row],[Código]],2)</f>
        <v>12</v>
      </c>
    </row>
    <row r="11678" spans="2:16" ht="15" customHeight="1" x14ac:dyDescent="0.25">
      <c r="B11678" s="36" t="str">
        <f>VLOOKUP(Tabela2[[#This Row],[Código]],Tabela4[[Código NBS/LC116]:[Meus serviços]],3,0)</f>
        <v>Não</v>
      </c>
      <c r="C11678" s="8" t="s">
        <v>11479</v>
      </c>
      <c r="D11678" s="6" t="s">
        <v>21238</v>
      </c>
      <c r="E11678" s="8" t="s">
        <v>11854</v>
      </c>
      <c r="F11678" s="30" t="s">
        <v>11480</v>
      </c>
      <c r="G11678" s="32">
        <v>15.45</v>
      </c>
      <c r="H11678" s="32">
        <v>13.45</v>
      </c>
      <c r="I11678" s="32">
        <v>0</v>
      </c>
      <c r="J11678" s="32">
        <v>3.25</v>
      </c>
      <c r="K11678" s="29">
        <v>0.32150000000000001</v>
      </c>
      <c r="L11678" s="13">
        <v>0.13449999999999998</v>
      </c>
      <c r="M11678" s="13">
        <v>0.1545</v>
      </c>
      <c r="N11678" s="13">
        <v>0</v>
      </c>
      <c r="O11678" s="13">
        <v>3.2500000000000001E-2</v>
      </c>
      <c r="P11678" s="23" t="str">
        <f>LEFT(Tabela2[[#This Row],[Código]],2)</f>
        <v>12</v>
      </c>
    </row>
    <row r="11679" spans="2:16" ht="15" customHeight="1" x14ac:dyDescent="0.25">
      <c r="B11679" s="36" t="str">
        <f>VLOOKUP(Tabela2[[#This Row],[Código]],Tabela4[[Código NBS/LC116]:[Meus serviços]],3,0)</f>
        <v>Não</v>
      </c>
      <c r="C11679" s="8" t="s">
        <v>11481</v>
      </c>
      <c r="D11679" s="6" t="s">
        <v>21238</v>
      </c>
      <c r="E11679" s="8" t="s">
        <v>11854</v>
      </c>
      <c r="F11679" s="30" t="s">
        <v>11482</v>
      </c>
      <c r="G11679" s="32">
        <v>15.45</v>
      </c>
      <c r="H11679" s="32">
        <v>13.45</v>
      </c>
      <c r="I11679" s="32">
        <v>0</v>
      </c>
      <c r="J11679" s="32">
        <v>4.29</v>
      </c>
      <c r="K11679" s="29">
        <v>0.33189999999999997</v>
      </c>
      <c r="L11679" s="13">
        <v>0.13449999999999998</v>
      </c>
      <c r="M11679" s="13">
        <v>0.1545</v>
      </c>
      <c r="N11679" s="13">
        <v>0</v>
      </c>
      <c r="O11679" s="13">
        <v>4.2900000000000001E-2</v>
      </c>
      <c r="P11679" s="23" t="str">
        <f>LEFT(Tabela2[[#This Row],[Código]],2)</f>
        <v>12</v>
      </c>
    </row>
    <row r="11680" spans="2:16" ht="15" customHeight="1" x14ac:dyDescent="0.25">
      <c r="B11680" s="36" t="str">
        <f>VLOOKUP(Tabela2[[#This Row],[Código]],Tabela4[[Código NBS/LC116]:[Meus serviços]],3,0)</f>
        <v>Não</v>
      </c>
      <c r="C11680" s="8" t="s">
        <v>11483</v>
      </c>
      <c r="D11680" s="6" t="s">
        <v>21238</v>
      </c>
      <c r="E11680" s="8" t="s">
        <v>11854</v>
      </c>
      <c r="F11680" s="30" t="s">
        <v>21209</v>
      </c>
      <c r="G11680" s="32">
        <v>15.45</v>
      </c>
      <c r="H11680" s="32">
        <v>13.45</v>
      </c>
      <c r="I11680" s="32">
        <v>0</v>
      </c>
      <c r="J11680" s="32">
        <v>4.29</v>
      </c>
      <c r="K11680" s="29">
        <v>0.33189999999999997</v>
      </c>
      <c r="L11680" s="13">
        <v>0.13449999999999998</v>
      </c>
      <c r="M11680" s="13">
        <v>0.1545</v>
      </c>
      <c r="N11680" s="13">
        <v>0</v>
      </c>
      <c r="O11680" s="13">
        <v>4.2900000000000001E-2</v>
      </c>
      <c r="P11680" s="23" t="str">
        <f>LEFT(Tabela2[[#This Row],[Código]],2)</f>
        <v>12</v>
      </c>
    </row>
    <row r="11681" spans="2:16" ht="15" customHeight="1" x14ac:dyDescent="0.25">
      <c r="B11681" s="36" t="str">
        <f>VLOOKUP(Tabela2[[#This Row],[Código]],Tabela4[[Código NBS/LC116]:[Meus serviços]],3,0)</f>
        <v>Não</v>
      </c>
      <c r="C11681" s="8" t="s">
        <v>11484</v>
      </c>
      <c r="D11681" s="6" t="s">
        <v>21238</v>
      </c>
      <c r="E11681" s="8" t="s">
        <v>11854</v>
      </c>
      <c r="F11681" s="30" t="s">
        <v>11485</v>
      </c>
      <c r="G11681" s="32">
        <v>15.45</v>
      </c>
      <c r="H11681" s="32">
        <v>13.45</v>
      </c>
      <c r="I11681" s="32">
        <v>0</v>
      </c>
      <c r="J11681" s="32">
        <v>4.29</v>
      </c>
      <c r="K11681" s="29">
        <v>0.33189999999999997</v>
      </c>
      <c r="L11681" s="13">
        <v>0.13449999999999998</v>
      </c>
      <c r="M11681" s="13">
        <v>0.1545</v>
      </c>
      <c r="N11681" s="13">
        <v>0</v>
      </c>
      <c r="O11681" s="13">
        <v>4.2900000000000001E-2</v>
      </c>
      <c r="P11681" s="23" t="str">
        <f>LEFT(Tabela2[[#This Row],[Código]],2)</f>
        <v>12</v>
      </c>
    </row>
    <row r="11682" spans="2:16" ht="15" customHeight="1" x14ac:dyDescent="0.25">
      <c r="B11682" s="36" t="str">
        <f>VLOOKUP(Tabela2[[#This Row],[Código]],Tabela4[[Código NBS/LC116]:[Meus serviços]],3,0)</f>
        <v>Não</v>
      </c>
      <c r="C11682" s="8" t="s">
        <v>11486</v>
      </c>
      <c r="D11682" s="6" t="s">
        <v>21238</v>
      </c>
      <c r="E11682" s="8" t="s">
        <v>11854</v>
      </c>
      <c r="F11682" s="30" t="s">
        <v>21210</v>
      </c>
      <c r="G11682" s="32">
        <v>15.45</v>
      </c>
      <c r="H11682" s="32">
        <v>13.45</v>
      </c>
      <c r="I11682" s="32">
        <v>0</v>
      </c>
      <c r="J11682" s="32">
        <v>3.99</v>
      </c>
      <c r="K11682" s="29">
        <v>0.32889999999999997</v>
      </c>
      <c r="L11682" s="13">
        <v>0.13449999999999998</v>
      </c>
      <c r="M11682" s="13">
        <v>0.1545</v>
      </c>
      <c r="N11682" s="13">
        <v>0</v>
      </c>
      <c r="O11682" s="13">
        <v>3.9900000000000005E-2</v>
      </c>
      <c r="P11682" s="23" t="str">
        <f>LEFT(Tabela2[[#This Row],[Código]],2)</f>
        <v>12</v>
      </c>
    </row>
    <row r="11683" spans="2:16" ht="15" customHeight="1" x14ac:dyDescent="0.25">
      <c r="B11683" s="36" t="str">
        <f>VLOOKUP(Tabela2[[#This Row],[Código]],Tabela4[[Código NBS/LC116]:[Meus serviços]],3,0)</f>
        <v>Não</v>
      </c>
      <c r="C11683" s="8" t="s">
        <v>11487</v>
      </c>
      <c r="D11683" s="6" t="s">
        <v>21238</v>
      </c>
      <c r="E11683" s="8" t="s">
        <v>11854</v>
      </c>
      <c r="F11683" s="30" t="s">
        <v>11488</v>
      </c>
      <c r="G11683" s="32">
        <v>15.45</v>
      </c>
      <c r="H11683" s="32">
        <v>13.45</v>
      </c>
      <c r="I11683" s="32">
        <v>0</v>
      </c>
      <c r="J11683" s="32">
        <v>4.17</v>
      </c>
      <c r="K11683" s="29">
        <v>0.33069999999999999</v>
      </c>
      <c r="L11683" s="13">
        <v>0.13449999999999998</v>
      </c>
      <c r="M11683" s="13">
        <v>0.1545</v>
      </c>
      <c r="N11683" s="13">
        <v>0</v>
      </c>
      <c r="O11683" s="13">
        <v>4.1700000000000001E-2</v>
      </c>
      <c r="P11683" s="23" t="str">
        <f>LEFT(Tabela2[[#This Row],[Código]],2)</f>
        <v>12</v>
      </c>
    </row>
    <row r="11684" spans="2:16" ht="15" customHeight="1" x14ac:dyDescent="0.25">
      <c r="B11684" s="36" t="str">
        <f>VLOOKUP(Tabela2[[#This Row],[Código]],Tabela4[[Código NBS/LC116]:[Meus serviços]],3,0)</f>
        <v>Não</v>
      </c>
      <c r="C11684" s="8" t="s">
        <v>11489</v>
      </c>
      <c r="D11684" s="6" t="s">
        <v>21238</v>
      </c>
      <c r="E11684" s="8" t="s">
        <v>11854</v>
      </c>
      <c r="F11684" s="30" t="s">
        <v>21211</v>
      </c>
      <c r="G11684" s="32">
        <v>15.45</v>
      </c>
      <c r="H11684" s="32">
        <v>13.45</v>
      </c>
      <c r="I11684" s="32">
        <v>0</v>
      </c>
      <c r="J11684" s="32">
        <v>2</v>
      </c>
      <c r="K11684" s="29">
        <v>0.309</v>
      </c>
      <c r="L11684" s="13">
        <v>0.13449999999999998</v>
      </c>
      <c r="M11684" s="13">
        <v>0.1545</v>
      </c>
      <c r="N11684" s="13">
        <v>0</v>
      </c>
      <c r="O11684" s="13">
        <v>0.02</v>
      </c>
      <c r="P11684" s="23" t="str">
        <f>LEFT(Tabela2[[#This Row],[Código]],2)</f>
        <v>12</v>
      </c>
    </row>
    <row r="11685" spans="2:16" ht="15" customHeight="1" x14ac:dyDescent="0.25">
      <c r="B11685" s="36" t="str">
        <f>VLOOKUP(Tabela2[[#This Row],[Código]],Tabela4[[Código NBS/LC116]:[Meus serviços]],3,0)</f>
        <v>Não</v>
      </c>
      <c r="C11685" s="8" t="s">
        <v>11490</v>
      </c>
      <c r="D11685" s="6" t="s">
        <v>21238</v>
      </c>
      <c r="E11685" s="8" t="s">
        <v>11854</v>
      </c>
      <c r="F11685" s="30" t="s">
        <v>21212</v>
      </c>
      <c r="G11685" s="32">
        <v>15.45</v>
      </c>
      <c r="H11685" s="32">
        <v>13.45</v>
      </c>
      <c r="I11685" s="32">
        <v>0</v>
      </c>
      <c r="J11685" s="32">
        <v>4.09</v>
      </c>
      <c r="K11685" s="29">
        <v>0.32989999999999997</v>
      </c>
      <c r="L11685" s="13">
        <v>0.13449999999999998</v>
      </c>
      <c r="M11685" s="13">
        <v>0.1545</v>
      </c>
      <c r="N11685" s="13">
        <v>0</v>
      </c>
      <c r="O11685" s="13">
        <v>4.0899999999999999E-2</v>
      </c>
      <c r="P11685" s="23" t="str">
        <f>LEFT(Tabela2[[#This Row],[Código]],2)</f>
        <v>12</v>
      </c>
    </row>
    <row r="11686" spans="2:16" ht="15" customHeight="1" x14ac:dyDescent="0.25">
      <c r="B11686" s="36" t="str">
        <f>VLOOKUP(Tabela2[[#This Row],[Código]],Tabela4[[Código NBS/LC116]:[Meus serviços]],3,0)</f>
        <v>Não</v>
      </c>
      <c r="C11686" s="8" t="s">
        <v>11491</v>
      </c>
      <c r="D11686" s="6" t="s">
        <v>21238</v>
      </c>
      <c r="E11686" s="8" t="s">
        <v>11854</v>
      </c>
      <c r="F11686" s="30" t="s">
        <v>21213</v>
      </c>
      <c r="G11686" s="32">
        <v>15.45</v>
      </c>
      <c r="H11686" s="32">
        <v>13.45</v>
      </c>
      <c r="I11686" s="32">
        <v>0</v>
      </c>
      <c r="J11686" s="32">
        <v>2</v>
      </c>
      <c r="K11686" s="29">
        <v>0.309</v>
      </c>
      <c r="L11686" s="13">
        <v>0.13449999999999998</v>
      </c>
      <c r="M11686" s="13">
        <v>0.1545</v>
      </c>
      <c r="N11686" s="13">
        <v>0</v>
      </c>
      <c r="O11686" s="13">
        <v>0.02</v>
      </c>
      <c r="P11686" s="23" t="str">
        <f>LEFT(Tabela2[[#This Row],[Código]],2)</f>
        <v>12</v>
      </c>
    </row>
    <row r="11687" spans="2:16" ht="15" customHeight="1" x14ac:dyDescent="0.25">
      <c r="B11687" s="36" t="str">
        <f>VLOOKUP(Tabela2[[#This Row],[Código]],Tabela4[[Código NBS/LC116]:[Meus serviços]],3,0)</f>
        <v>Não</v>
      </c>
      <c r="C11687" s="8" t="s">
        <v>11492</v>
      </c>
      <c r="D11687" s="6" t="s">
        <v>21238</v>
      </c>
      <c r="E11687" s="8" t="s">
        <v>11854</v>
      </c>
      <c r="F11687" s="30" t="s">
        <v>21214</v>
      </c>
      <c r="G11687" s="32">
        <v>15.45</v>
      </c>
      <c r="H11687" s="32">
        <v>13.45</v>
      </c>
      <c r="I11687" s="32">
        <v>0</v>
      </c>
      <c r="J11687" s="32">
        <v>4.2</v>
      </c>
      <c r="K11687" s="29">
        <v>0.33099999999999996</v>
      </c>
      <c r="L11687" s="13">
        <v>0.13449999999999998</v>
      </c>
      <c r="M11687" s="13">
        <v>0.1545</v>
      </c>
      <c r="N11687" s="13">
        <v>0</v>
      </c>
      <c r="O11687" s="13">
        <v>4.2000000000000003E-2</v>
      </c>
      <c r="P11687" s="23" t="str">
        <f>LEFT(Tabela2[[#This Row],[Código]],2)</f>
        <v>12</v>
      </c>
    </row>
    <row r="11688" spans="2:16" ht="15" customHeight="1" x14ac:dyDescent="0.25">
      <c r="B11688" s="36" t="str">
        <f>VLOOKUP(Tabela2[[#This Row],[Código]],Tabela4[[Código NBS/LC116]:[Meus serviços]],3,0)</f>
        <v>Não</v>
      </c>
      <c r="C11688" s="8" t="s">
        <v>11493</v>
      </c>
      <c r="D11688" s="6" t="s">
        <v>21238</v>
      </c>
      <c r="E11688" s="8" t="s">
        <v>11854</v>
      </c>
      <c r="F11688" s="30" t="s">
        <v>21215</v>
      </c>
      <c r="G11688" s="32">
        <v>15.45</v>
      </c>
      <c r="H11688" s="32">
        <v>13.45</v>
      </c>
      <c r="I11688" s="32">
        <v>0</v>
      </c>
      <c r="J11688" s="32">
        <v>4.24</v>
      </c>
      <c r="K11688" s="29">
        <v>0.33139999999999997</v>
      </c>
      <c r="L11688" s="13">
        <v>0.13449999999999998</v>
      </c>
      <c r="M11688" s="13">
        <v>0.1545</v>
      </c>
      <c r="N11688" s="13">
        <v>0</v>
      </c>
      <c r="O11688" s="13">
        <v>4.24E-2</v>
      </c>
      <c r="P11688" s="23" t="str">
        <f>LEFT(Tabela2[[#This Row],[Código]],2)</f>
        <v>12</v>
      </c>
    </row>
    <row r="11689" spans="2:16" ht="15" customHeight="1" x14ac:dyDescent="0.25">
      <c r="B11689" s="36" t="str">
        <f>VLOOKUP(Tabela2[[#This Row],[Código]],Tabela4[[Código NBS/LC116]:[Meus serviços]],3,0)</f>
        <v>Não</v>
      </c>
      <c r="C11689" s="8" t="s">
        <v>11494</v>
      </c>
      <c r="D11689" s="6" t="s">
        <v>21238</v>
      </c>
      <c r="E11689" s="8" t="s">
        <v>11854</v>
      </c>
      <c r="F11689" s="30" t="s">
        <v>11495</v>
      </c>
      <c r="G11689" s="32">
        <v>15.45</v>
      </c>
      <c r="H11689" s="32">
        <v>13.45</v>
      </c>
      <c r="I11689" s="32">
        <v>0</v>
      </c>
      <c r="J11689" s="32">
        <v>4.29</v>
      </c>
      <c r="K11689" s="29">
        <v>0.33189999999999997</v>
      </c>
      <c r="L11689" s="13">
        <v>0.13449999999999998</v>
      </c>
      <c r="M11689" s="13">
        <v>0.1545</v>
      </c>
      <c r="N11689" s="13">
        <v>0</v>
      </c>
      <c r="O11689" s="13">
        <v>4.2900000000000001E-2</v>
      </c>
      <c r="P11689" s="23" t="str">
        <f>LEFT(Tabela2[[#This Row],[Código]],2)</f>
        <v>12</v>
      </c>
    </row>
    <row r="11690" spans="2:16" ht="15" customHeight="1" x14ac:dyDescent="0.25">
      <c r="B11690" s="36" t="str">
        <f>VLOOKUP(Tabela2[[#This Row],[Código]],Tabela4[[Código NBS/LC116]:[Meus serviços]],3,0)</f>
        <v>Não</v>
      </c>
      <c r="C11690" s="8" t="s">
        <v>11496</v>
      </c>
      <c r="D11690" s="6" t="s">
        <v>21238</v>
      </c>
      <c r="E11690" s="8" t="s">
        <v>11854</v>
      </c>
      <c r="F11690" s="30" t="s">
        <v>21216</v>
      </c>
      <c r="G11690" s="32">
        <v>15.45</v>
      </c>
      <c r="H11690" s="32">
        <v>13.45</v>
      </c>
      <c r="I11690" s="32">
        <v>0</v>
      </c>
      <c r="J11690" s="32">
        <v>2</v>
      </c>
      <c r="K11690" s="29">
        <v>0.309</v>
      </c>
      <c r="L11690" s="13">
        <v>0.13449999999999998</v>
      </c>
      <c r="M11690" s="13">
        <v>0.1545</v>
      </c>
      <c r="N11690" s="13">
        <v>0</v>
      </c>
      <c r="O11690" s="13">
        <v>0.02</v>
      </c>
      <c r="P11690" s="23" t="str">
        <f>LEFT(Tabela2[[#This Row],[Código]],2)</f>
        <v>12</v>
      </c>
    </row>
    <row r="11691" spans="2:16" ht="15" customHeight="1" x14ac:dyDescent="0.25">
      <c r="B11691" s="36" t="str">
        <f>VLOOKUP(Tabela2[[#This Row],[Código]],Tabela4[[Código NBS/LC116]:[Meus serviços]],3,0)</f>
        <v>Não</v>
      </c>
      <c r="C11691" s="8" t="s">
        <v>11497</v>
      </c>
      <c r="D11691" s="6" t="s">
        <v>21238</v>
      </c>
      <c r="E11691" s="8" t="s">
        <v>11854</v>
      </c>
      <c r="F11691" s="30" t="s">
        <v>21217</v>
      </c>
      <c r="G11691" s="32">
        <v>15.45</v>
      </c>
      <c r="H11691" s="32">
        <v>13.45</v>
      </c>
      <c r="I11691" s="32">
        <v>0</v>
      </c>
      <c r="J11691" s="32">
        <v>2.5299999999999998</v>
      </c>
      <c r="K11691" s="29">
        <v>0.31429999999999997</v>
      </c>
      <c r="L11691" s="13">
        <v>0.13449999999999998</v>
      </c>
      <c r="M11691" s="13">
        <v>0.1545</v>
      </c>
      <c r="N11691" s="13">
        <v>0</v>
      </c>
      <c r="O11691" s="13">
        <v>2.53E-2</v>
      </c>
      <c r="P11691" s="23" t="str">
        <f>LEFT(Tabela2[[#This Row],[Código]],2)</f>
        <v>12</v>
      </c>
    </row>
    <row r="11692" spans="2:16" ht="15" customHeight="1" x14ac:dyDescent="0.25">
      <c r="B11692" s="36" t="str">
        <f>VLOOKUP(Tabela2[[#This Row],[Código]],Tabela4[[Código NBS/LC116]:[Meus serviços]],3,0)</f>
        <v>Não</v>
      </c>
      <c r="C11692" s="8" t="s">
        <v>11498</v>
      </c>
      <c r="D11692" s="6" t="s">
        <v>21238</v>
      </c>
      <c r="E11692" s="8" t="s">
        <v>11854</v>
      </c>
      <c r="F11692" s="30" t="s">
        <v>21218</v>
      </c>
      <c r="G11692" s="32">
        <v>15.45</v>
      </c>
      <c r="H11692" s="32">
        <v>13.45</v>
      </c>
      <c r="I11692" s="32">
        <v>0</v>
      </c>
      <c r="J11692" s="32">
        <v>4.3099999999999996</v>
      </c>
      <c r="K11692" s="29">
        <v>0.33209999999999995</v>
      </c>
      <c r="L11692" s="13">
        <v>0.13449999999999998</v>
      </c>
      <c r="M11692" s="13">
        <v>0.1545</v>
      </c>
      <c r="N11692" s="13">
        <v>0</v>
      </c>
      <c r="O11692" s="13">
        <v>4.3099999999999999E-2</v>
      </c>
      <c r="P11692" s="23" t="str">
        <f>LEFT(Tabela2[[#This Row],[Código]],2)</f>
        <v>12</v>
      </c>
    </row>
    <row r="11693" spans="2:16" ht="15" customHeight="1" x14ac:dyDescent="0.25">
      <c r="B11693" s="36" t="str">
        <f>VLOOKUP(Tabela2[[#This Row],[Código]],Tabela4[[Código NBS/LC116]:[Meus serviços]],3,0)</f>
        <v>Não</v>
      </c>
      <c r="C11693" s="8" t="s">
        <v>11841</v>
      </c>
      <c r="D11693" s="6" t="s">
        <v>21238</v>
      </c>
      <c r="E11693" s="8" t="s">
        <v>11854</v>
      </c>
      <c r="F11693" s="30" t="s">
        <v>21219</v>
      </c>
      <c r="G11693" s="32">
        <v>15.45</v>
      </c>
      <c r="H11693" s="32">
        <v>13.45</v>
      </c>
      <c r="I11693" s="32">
        <v>0</v>
      </c>
      <c r="J11693" s="32">
        <v>5</v>
      </c>
      <c r="K11693" s="29">
        <v>0.33899999999999997</v>
      </c>
      <c r="L11693" s="13">
        <v>0.13449999999999998</v>
      </c>
      <c r="M11693" s="13">
        <v>0.1545</v>
      </c>
      <c r="N11693" s="13">
        <v>0</v>
      </c>
      <c r="O11693" s="13">
        <v>0.05</v>
      </c>
      <c r="P11693" s="23" t="str">
        <f>LEFT(Tabela2[[#This Row],[Código]],2)</f>
        <v>12</v>
      </c>
    </row>
    <row r="11694" spans="2:16" ht="15" customHeight="1" x14ac:dyDescent="0.25">
      <c r="B11694" s="36" t="str">
        <f>VLOOKUP(Tabela2[[#This Row],[Código]],Tabela4[[Código NBS/LC116]:[Meus serviços]],3,0)</f>
        <v>Não</v>
      </c>
      <c r="C11694" s="8" t="s">
        <v>11499</v>
      </c>
      <c r="D11694" s="6" t="s">
        <v>21238</v>
      </c>
      <c r="E11694" s="8" t="s">
        <v>11854</v>
      </c>
      <c r="F11694" s="30" t="s">
        <v>11500</v>
      </c>
      <c r="G11694" s="32">
        <v>15.45</v>
      </c>
      <c r="H11694" s="32">
        <v>13.45</v>
      </c>
      <c r="I11694" s="32">
        <v>0</v>
      </c>
      <c r="J11694" s="32">
        <v>4.01</v>
      </c>
      <c r="K11694" s="29">
        <v>0.32909999999999995</v>
      </c>
      <c r="L11694" s="13">
        <v>0.13449999999999998</v>
      </c>
      <c r="M11694" s="13">
        <v>0.1545</v>
      </c>
      <c r="N11694" s="13">
        <v>0</v>
      </c>
      <c r="O11694" s="13">
        <v>4.0099999999999997E-2</v>
      </c>
      <c r="P11694" s="23" t="str">
        <f>LEFT(Tabela2[[#This Row],[Código]],2)</f>
        <v>12</v>
      </c>
    </row>
    <row r="11695" spans="2:16" ht="15" customHeight="1" x14ac:dyDescent="0.25">
      <c r="B11695" s="36" t="str">
        <f>VLOOKUP(Tabela2[[#This Row],[Código]],Tabela4[[Código NBS/LC116]:[Meus serviços]],3,0)</f>
        <v>Não</v>
      </c>
      <c r="C11695" s="8" t="s">
        <v>11501</v>
      </c>
      <c r="D11695" s="6" t="s">
        <v>21238</v>
      </c>
      <c r="E11695" s="8" t="s">
        <v>11854</v>
      </c>
      <c r="F11695" s="30" t="s">
        <v>11502</v>
      </c>
      <c r="G11695" s="32">
        <v>15.45</v>
      </c>
      <c r="H11695" s="32">
        <v>13.45</v>
      </c>
      <c r="I11695" s="32">
        <v>0</v>
      </c>
      <c r="J11695" s="32">
        <v>4.01</v>
      </c>
      <c r="K11695" s="29">
        <v>0.32909999999999995</v>
      </c>
      <c r="L11695" s="13">
        <v>0.13449999999999998</v>
      </c>
      <c r="M11695" s="13">
        <v>0.1545</v>
      </c>
      <c r="N11695" s="13">
        <v>0</v>
      </c>
      <c r="O11695" s="13">
        <v>4.0099999999999997E-2</v>
      </c>
      <c r="P11695" s="23" t="str">
        <f>LEFT(Tabela2[[#This Row],[Código]],2)</f>
        <v>12</v>
      </c>
    </row>
    <row r="11696" spans="2:16" ht="15" customHeight="1" x14ac:dyDescent="0.25">
      <c r="B11696" s="36" t="str">
        <f>VLOOKUP(Tabela2[[#This Row],[Código]],Tabela4[[Código NBS/LC116]:[Meus serviços]],3,0)</f>
        <v>Não</v>
      </c>
      <c r="C11696" s="8" t="s">
        <v>11503</v>
      </c>
      <c r="D11696" s="6" t="s">
        <v>21238</v>
      </c>
      <c r="E11696" s="8" t="s">
        <v>11854</v>
      </c>
      <c r="F11696" s="30" t="s">
        <v>11504</v>
      </c>
      <c r="G11696" s="32">
        <v>15.45</v>
      </c>
      <c r="H11696" s="32">
        <v>13.45</v>
      </c>
      <c r="I11696" s="32">
        <v>0</v>
      </c>
      <c r="J11696" s="32">
        <v>4.01</v>
      </c>
      <c r="K11696" s="29">
        <v>0.32909999999999995</v>
      </c>
      <c r="L11696" s="13">
        <v>0.13449999999999998</v>
      </c>
      <c r="M11696" s="13">
        <v>0.1545</v>
      </c>
      <c r="N11696" s="13">
        <v>0</v>
      </c>
      <c r="O11696" s="13">
        <v>4.0099999999999997E-2</v>
      </c>
      <c r="P11696" s="23" t="str">
        <f>LEFT(Tabela2[[#This Row],[Código]],2)</f>
        <v>12</v>
      </c>
    </row>
    <row r="11697" spans="2:16" ht="15" customHeight="1" x14ac:dyDescent="0.25">
      <c r="B11697" s="36" t="str">
        <f>VLOOKUP(Tabela2[[#This Row],[Código]],Tabela4[[Código NBS/LC116]:[Meus serviços]],3,0)</f>
        <v>Não</v>
      </c>
      <c r="C11697" s="8" t="s">
        <v>11505</v>
      </c>
      <c r="D11697" s="6" t="s">
        <v>21238</v>
      </c>
      <c r="E11697" s="8" t="s">
        <v>11854</v>
      </c>
      <c r="F11697" s="30" t="s">
        <v>21220</v>
      </c>
      <c r="G11697" s="32">
        <v>15.45</v>
      </c>
      <c r="H11697" s="32">
        <v>13.45</v>
      </c>
      <c r="I11697" s="32">
        <v>0</v>
      </c>
      <c r="J11697" s="32">
        <v>4.01</v>
      </c>
      <c r="K11697" s="29">
        <v>0.32909999999999995</v>
      </c>
      <c r="L11697" s="13">
        <v>0.13449999999999998</v>
      </c>
      <c r="M11697" s="13">
        <v>0.1545</v>
      </c>
      <c r="N11697" s="13">
        <v>0</v>
      </c>
      <c r="O11697" s="13">
        <v>4.0099999999999997E-2</v>
      </c>
      <c r="P11697" s="23" t="str">
        <f>LEFT(Tabela2[[#This Row],[Código]],2)</f>
        <v>12</v>
      </c>
    </row>
    <row r="11698" spans="2:16" ht="15" customHeight="1" x14ac:dyDescent="0.25">
      <c r="B11698" s="36" t="str">
        <f>VLOOKUP(Tabela2[[#This Row],[Código]],Tabela4[[Código NBS/LC116]:[Meus serviços]],3,0)</f>
        <v>Não</v>
      </c>
      <c r="C11698" s="8" t="s">
        <v>11506</v>
      </c>
      <c r="D11698" s="6" t="s">
        <v>21238</v>
      </c>
      <c r="E11698" s="8" t="s">
        <v>11854</v>
      </c>
      <c r="F11698" s="30" t="s">
        <v>21221</v>
      </c>
      <c r="G11698" s="32">
        <v>15.45</v>
      </c>
      <c r="H11698" s="32">
        <v>13.45</v>
      </c>
      <c r="I11698" s="32">
        <v>0</v>
      </c>
      <c r="J11698" s="32">
        <v>3.84</v>
      </c>
      <c r="K11698" s="29">
        <v>0.32739999999999997</v>
      </c>
      <c r="L11698" s="13">
        <v>0.13449999999999998</v>
      </c>
      <c r="M11698" s="13">
        <v>0.1545</v>
      </c>
      <c r="N11698" s="13">
        <v>0</v>
      </c>
      <c r="O11698" s="13">
        <v>3.8399999999999997E-2</v>
      </c>
      <c r="P11698" s="23" t="str">
        <f>LEFT(Tabela2[[#This Row],[Código]],2)</f>
        <v>12</v>
      </c>
    </row>
    <row r="11699" spans="2:16" ht="15" customHeight="1" x14ac:dyDescent="0.25">
      <c r="B11699" s="36" t="str">
        <f>VLOOKUP(Tabela2[[#This Row],[Código]],Tabela4[[Código NBS/LC116]:[Meus serviços]],3,0)</f>
        <v>Não</v>
      </c>
      <c r="C11699" s="8" t="s">
        <v>11507</v>
      </c>
      <c r="D11699" s="6" t="s">
        <v>21238</v>
      </c>
      <c r="E11699" s="8" t="s">
        <v>11854</v>
      </c>
      <c r="F11699" s="30" t="s">
        <v>21222</v>
      </c>
      <c r="G11699" s="32">
        <v>15.45</v>
      </c>
      <c r="H11699" s="32">
        <v>13.45</v>
      </c>
      <c r="I11699" s="32">
        <v>0</v>
      </c>
      <c r="J11699" s="32">
        <v>3.84</v>
      </c>
      <c r="K11699" s="29">
        <v>0.32739999999999997</v>
      </c>
      <c r="L11699" s="13">
        <v>0.13449999999999998</v>
      </c>
      <c r="M11699" s="13">
        <v>0.1545</v>
      </c>
      <c r="N11699" s="13">
        <v>0</v>
      </c>
      <c r="O11699" s="13">
        <v>3.8399999999999997E-2</v>
      </c>
      <c r="P11699" s="23" t="str">
        <f>LEFT(Tabela2[[#This Row],[Código]],2)</f>
        <v>12</v>
      </c>
    </row>
    <row r="11700" spans="2:16" ht="15" customHeight="1" x14ac:dyDescent="0.25">
      <c r="B11700" s="36" t="str">
        <f>VLOOKUP(Tabela2[[#This Row],[Código]],Tabela4[[Código NBS/LC116]:[Meus serviços]],3,0)</f>
        <v>Não</v>
      </c>
      <c r="C11700" s="8" t="s">
        <v>11508</v>
      </c>
      <c r="D11700" s="6" t="s">
        <v>21238</v>
      </c>
      <c r="E11700" s="8" t="s">
        <v>11854</v>
      </c>
      <c r="F11700" s="30" t="s">
        <v>21223</v>
      </c>
      <c r="G11700" s="32">
        <v>15.45</v>
      </c>
      <c r="H11700" s="32">
        <v>13.45</v>
      </c>
      <c r="I11700" s="32">
        <v>0</v>
      </c>
      <c r="J11700" s="32">
        <v>3.63</v>
      </c>
      <c r="K11700" s="29">
        <v>0.32529999999999998</v>
      </c>
      <c r="L11700" s="13">
        <v>0.13449999999999998</v>
      </c>
      <c r="M11700" s="13">
        <v>0.1545</v>
      </c>
      <c r="N11700" s="13">
        <v>0</v>
      </c>
      <c r="O11700" s="13">
        <v>3.6299999999999999E-2</v>
      </c>
      <c r="P11700" s="23" t="str">
        <f>LEFT(Tabela2[[#This Row],[Código]],2)</f>
        <v>12</v>
      </c>
    </row>
    <row r="11701" spans="2:16" ht="15" customHeight="1" x14ac:dyDescent="0.25">
      <c r="B11701" s="36" t="str">
        <f>VLOOKUP(Tabela2[[#This Row],[Código]],Tabela4[[Código NBS/LC116]:[Meus serviços]],3,0)</f>
        <v>Não</v>
      </c>
      <c r="C11701" s="8" t="s">
        <v>11509</v>
      </c>
      <c r="D11701" s="6" t="s">
        <v>21238</v>
      </c>
      <c r="E11701" s="8" t="s">
        <v>11854</v>
      </c>
      <c r="F11701" s="30" t="s">
        <v>21224</v>
      </c>
      <c r="G11701" s="32">
        <v>15.45</v>
      </c>
      <c r="H11701" s="32">
        <v>13.45</v>
      </c>
      <c r="I11701" s="32">
        <v>0</v>
      </c>
      <c r="J11701" s="32">
        <v>3.91</v>
      </c>
      <c r="K11701" s="29">
        <v>0.3281</v>
      </c>
      <c r="L11701" s="13">
        <v>0.13449999999999998</v>
      </c>
      <c r="M11701" s="13">
        <v>0.1545</v>
      </c>
      <c r="N11701" s="13">
        <v>0</v>
      </c>
      <c r="O11701" s="13">
        <v>3.9100000000000003E-2</v>
      </c>
      <c r="P11701" s="23" t="str">
        <f>LEFT(Tabela2[[#This Row],[Código]],2)</f>
        <v>12</v>
      </c>
    </row>
    <row r="11702" spans="2:16" ht="15" customHeight="1" x14ac:dyDescent="0.25">
      <c r="B11702" s="36" t="str">
        <f>VLOOKUP(Tabela2[[#This Row],[Código]],Tabela4[[Código NBS/LC116]:[Meus serviços]],3,0)</f>
        <v>Não</v>
      </c>
      <c r="C11702" s="8" t="s">
        <v>11510</v>
      </c>
      <c r="D11702" s="6" t="s">
        <v>21238</v>
      </c>
      <c r="E11702" s="8" t="s">
        <v>11854</v>
      </c>
      <c r="F11702" s="30" t="s">
        <v>11511</v>
      </c>
      <c r="G11702" s="32">
        <v>15.45</v>
      </c>
      <c r="H11702" s="32">
        <v>13.45</v>
      </c>
      <c r="I11702" s="32">
        <v>0</v>
      </c>
      <c r="J11702" s="32">
        <v>4.32</v>
      </c>
      <c r="K11702" s="29">
        <v>0.3322</v>
      </c>
      <c r="L11702" s="13">
        <v>0.13449999999999998</v>
      </c>
      <c r="M11702" s="13">
        <v>0.1545</v>
      </c>
      <c r="N11702" s="13">
        <v>0</v>
      </c>
      <c r="O11702" s="13">
        <v>4.3200000000000002E-2</v>
      </c>
      <c r="P11702" s="23" t="str">
        <f>LEFT(Tabela2[[#This Row],[Código]],2)</f>
        <v>12</v>
      </c>
    </row>
    <row r="11703" spans="2:16" ht="15" customHeight="1" x14ac:dyDescent="0.25">
      <c r="B11703" s="36" t="str">
        <f>VLOOKUP(Tabela2[[#This Row],[Código]],Tabela4[[Código NBS/LC116]:[Meus serviços]],3,0)</f>
        <v>Não</v>
      </c>
      <c r="C11703" s="8" t="s">
        <v>11842</v>
      </c>
      <c r="D11703" s="6" t="s">
        <v>21238</v>
      </c>
      <c r="E11703" s="8" t="s">
        <v>11854</v>
      </c>
      <c r="F11703" s="30" t="s">
        <v>21225</v>
      </c>
      <c r="G11703" s="32">
        <v>15.45</v>
      </c>
      <c r="H11703" s="32">
        <v>13.45</v>
      </c>
      <c r="I11703" s="32">
        <v>0</v>
      </c>
      <c r="J11703" s="32">
        <v>5</v>
      </c>
      <c r="K11703" s="29">
        <v>0.33899999999999997</v>
      </c>
      <c r="L11703" s="13">
        <v>0.13449999999999998</v>
      </c>
      <c r="M11703" s="13">
        <v>0.1545</v>
      </c>
      <c r="N11703" s="13">
        <v>0</v>
      </c>
      <c r="O11703" s="13">
        <v>0.05</v>
      </c>
      <c r="P11703" s="23" t="str">
        <f>LEFT(Tabela2[[#This Row],[Código]],2)</f>
        <v>12</v>
      </c>
    </row>
    <row r="11704" spans="2:16" ht="15" customHeight="1" x14ac:dyDescent="0.25">
      <c r="B11704" s="36" t="str">
        <f>VLOOKUP(Tabela2[[#This Row],[Código]],Tabela4[[Código NBS/LC116]:[Meus serviços]],3,0)</f>
        <v>Não</v>
      </c>
      <c r="C11704" s="8" t="s">
        <v>11512</v>
      </c>
      <c r="D11704" s="6" t="s">
        <v>21238</v>
      </c>
      <c r="E11704" s="8" t="s">
        <v>11854</v>
      </c>
      <c r="F11704" s="30" t="s">
        <v>11513</v>
      </c>
      <c r="G11704" s="32">
        <v>15.45</v>
      </c>
      <c r="H11704" s="32">
        <v>13.45</v>
      </c>
      <c r="I11704" s="32">
        <v>0</v>
      </c>
      <c r="J11704" s="32">
        <v>4.08</v>
      </c>
      <c r="K11704" s="29">
        <v>0.32979999999999998</v>
      </c>
      <c r="L11704" s="13">
        <v>0.13449999999999998</v>
      </c>
      <c r="M11704" s="13">
        <v>0.1545</v>
      </c>
      <c r="N11704" s="13">
        <v>0</v>
      </c>
      <c r="O11704" s="13">
        <v>4.0800000000000003E-2</v>
      </c>
      <c r="P11704" s="23" t="str">
        <f>LEFT(Tabela2[[#This Row],[Código]],2)</f>
        <v>12</v>
      </c>
    </row>
    <row r="11705" spans="2:16" ht="15" customHeight="1" x14ac:dyDescent="0.25">
      <c r="B11705" s="36" t="str">
        <f>VLOOKUP(Tabela2[[#This Row],[Código]],Tabela4[[Código NBS/LC116]:[Meus serviços]],3,0)</f>
        <v>Não</v>
      </c>
      <c r="C11705" s="8" t="s">
        <v>11514</v>
      </c>
      <c r="D11705" s="6" t="s">
        <v>21238</v>
      </c>
      <c r="E11705" s="8" t="s">
        <v>11854</v>
      </c>
      <c r="F11705" s="30" t="s">
        <v>11515</v>
      </c>
      <c r="G11705" s="32">
        <v>15.45</v>
      </c>
      <c r="H11705" s="32">
        <v>13.45</v>
      </c>
      <c r="I11705" s="32">
        <v>0</v>
      </c>
      <c r="J11705" s="32">
        <v>2.11</v>
      </c>
      <c r="K11705" s="29">
        <v>0.31009999999999999</v>
      </c>
      <c r="L11705" s="13">
        <v>0.13449999999999998</v>
      </c>
      <c r="M11705" s="13">
        <v>0.1545</v>
      </c>
      <c r="N11705" s="13">
        <v>0</v>
      </c>
      <c r="O11705" s="13">
        <v>2.1099999999999997E-2</v>
      </c>
      <c r="P11705" s="23" t="str">
        <f>LEFT(Tabela2[[#This Row],[Código]],2)</f>
        <v>12</v>
      </c>
    </row>
    <row r="11706" spans="2:16" ht="15" customHeight="1" x14ac:dyDescent="0.25">
      <c r="B11706" s="36" t="str">
        <f>VLOOKUP(Tabela2[[#This Row],[Código]],Tabela4[[Código NBS/LC116]:[Meus serviços]],3,0)</f>
        <v>Não</v>
      </c>
      <c r="C11706" s="8" t="s">
        <v>11516</v>
      </c>
      <c r="D11706" s="6" t="s">
        <v>21238</v>
      </c>
      <c r="E11706" s="8" t="s">
        <v>11854</v>
      </c>
      <c r="F11706" s="30" t="s">
        <v>11517</v>
      </c>
      <c r="G11706" s="32">
        <v>15.45</v>
      </c>
      <c r="H11706" s="32">
        <v>13.45</v>
      </c>
      <c r="I11706" s="32">
        <v>0</v>
      </c>
      <c r="J11706" s="32">
        <v>4.08</v>
      </c>
      <c r="K11706" s="29">
        <v>0.32979999999999998</v>
      </c>
      <c r="L11706" s="13">
        <v>0.13449999999999998</v>
      </c>
      <c r="M11706" s="13">
        <v>0.1545</v>
      </c>
      <c r="N11706" s="13">
        <v>0</v>
      </c>
      <c r="O11706" s="13">
        <v>4.0800000000000003E-2</v>
      </c>
      <c r="P11706" s="23" t="str">
        <f>LEFT(Tabela2[[#This Row],[Código]],2)</f>
        <v>12</v>
      </c>
    </row>
    <row r="11707" spans="2:16" ht="15" customHeight="1" x14ac:dyDescent="0.25">
      <c r="B11707" s="36" t="str">
        <f>VLOOKUP(Tabela2[[#This Row],[Código]],Tabela4[[Código NBS/LC116]:[Meus serviços]],3,0)</f>
        <v>Não</v>
      </c>
      <c r="C11707" s="8" t="s">
        <v>11518</v>
      </c>
      <c r="D11707" s="6" t="s">
        <v>21238</v>
      </c>
      <c r="E11707" s="8" t="s">
        <v>11854</v>
      </c>
      <c r="F11707" s="30" t="s">
        <v>11519</v>
      </c>
      <c r="G11707" s="32">
        <v>15.45</v>
      </c>
      <c r="H11707" s="32">
        <v>13.45</v>
      </c>
      <c r="I11707" s="32">
        <v>0</v>
      </c>
      <c r="J11707" s="32">
        <v>4.08</v>
      </c>
      <c r="K11707" s="29">
        <v>0.32979999999999998</v>
      </c>
      <c r="L11707" s="13">
        <v>0.13449999999999998</v>
      </c>
      <c r="M11707" s="13">
        <v>0.1545</v>
      </c>
      <c r="N11707" s="13">
        <v>0</v>
      </c>
      <c r="O11707" s="13">
        <v>4.0800000000000003E-2</v>
      </c>
      <c r="P11707" s="23" t="str">
        <f>LEFT(Tabela2[[#This Row],[Código]],2)</f>
        <v>12</v>
      </c>
    </row>
    <row r="11708" spans="2:16" ht="15" customHeight="1" x14ac:dyDescent="0.25">
      <c r="B11708" s="36" t="str">
        <f>VLOOKUP(Tabela2[[#This Row],[Código]],Tabela4[[Código NBS/LC116]:[Meus serviços]],3,0)</f>
        <v>Não</v>
      </c>
      <c r="C11708" s="8" t="s">
        <v>11520</v>
      </c>
      <c r="D11708" s="6" t="s">
        <v>21238</v>
      </c>
      <c r="E11708" s="8" t="s">
        <v>11854</v>
      </c>
      <c r="F11708" s="30" t="s">
        <v>21226</v>
      </c>
      <c r="G11708" s="32">
        <v>15.45</v>
      </c>
      <c r="H11708" s="32">
        <v>13.45</v>
      </c>
      <c r="I11708" s="32">
        <v>0</v>
      </c>
      <c r="J11708" s="32">
        <v>4.08</v>
      </c>
      <c r="K11708" s="29">
        <v>0.32979999999999998</v>
      </c>
      <c r="L11708" s="13">
        <v>0.13449999999999998</v>
      </c>
      <c r="M11708" s="13">
        <v>0.1545</v>
      </c>
      <c r="N11708" s="13">
        <v>0</v>
      </c>
      <c r="O11708" s="13">
        <v>4.0800000000000003E-2</v>
      </c>
      <c r="P11708" s="23" t="str">
        <f>LEFT(Tabela2[[#This Row],[Código]],2)</f>
        <v>12</v>
      </c>
    </row>
    <row r="11709" spans="2:16" ht="15" customHeight="1" x14ac:dyDescent="0.25">
      <c r="B11709" s="36" t="str">
        <f>VLOOKUP(Tabela2[[#This Row],[Código]],Tabela4[[Código NBS/LC116]:[Meus serviços]],3,0)</f>
        <v>Não</v>
      </c>
      <c r="C11709" s="8" t="s">
        <v>11521</v>
      </c>
      <c r="D11709" s="6" t="s">
        <v>21238</v>
      </c>
      <c r="E11709" s="8" t="s">
        <v>11854</v>
      </c>
      <c r="F11709" s="30" t="s">
        <v>11522</v>
      </c>
      <c r="G11709" s="32">
        <v>15.45</v>
      </c>
      <c r="H11709" s="32">
        <v>13.45</v>
      </c>
      <c r="I11709" s="32">
        <v>0</v>
      </c>
      <c r="J11709" s="32">
        <v>4.08</v>
      </c>
      <c r="K11709" s="29">
        <v>0.32979999999999998</v>
      </c>
      <c r="L11709" s="13">
        <v>0.13449999999999998</v>
      </c>
      <c r="M11709" s="13">
        <v>0.1545</v>
      </c>
      <c r="N11709" s="13">
        <v>0</v>
      </c>
      <c r="O11709" s="13">
        <v>4.0800000000000003E-2</v>
      </c>
      <c r="P11709" s="23" t="str">
        <f>LEFT(Tabela2[[#This Row],[Código]],2)</f>
        <v>12</v>
      </c>
    </row>
    <row r="11710" spans="2:16" ht="15" customHeight="1" x14ac:dyDescent="0.25">
      <c r="B11710" s="36" t="str">
        <f>VLOOKUP(Tabela2[[#This Row],[Código]],Tabela4[[Código NBS/LC116]:[Meus serviços]],3,0)</f>
        <v>Não</v>
      </c>
      <c r="C11710" s="8" t="s">
        <v>11523</v>
      </c>
      <c r="D11710" s="6" t="s">
        <v>21238</v>
      </c>
      <c r="E11710" s="8" t="s">
        <v>11854</v>
      </c>
      <c r="F11710" s="30" t="s">
        <v>11524</v>
      </c>
      <c r="G11710" s="32">
        <v>15.45</v>
      </c>
      <c r="H11710" s="32">
        <v>13.45</v>
      </c>
      <c r="I11710" s="32">
        <v>0</v>
      </c>
      <c r="J11710" s="32">
        <v>4.08</v>
      </c>
      <c r="K11710" s="29">
        <v>0.32979999999999998</v>
      </c>
      <c r="L11710" s="13">
        <v>0.13449999999999998</v>
      </c>
      <c r="M11710" s="13">
        <v>0.1545</v>
      </c>
      <c r="N11710" s="13">
        <v>0</v>
      </c>
      <c r="O11710" s="13">
        <v>4.0800000000000003E-2</v>
      </c>
      <c r="P11710" s="23" t="str">
        <f>LEFT(Tabela2[[#This Row],[Código]],2)</f>
        <v>12</v>
      </c>
    </row>
    <row r="11711" spans="2:16" ht="15" customHeight="1" x14ac:dyDescent="0.25">
      <c r="B11711" s="36" t="str">
        <f>VLOOKUP(Tabela2[[#This Row],[Código]],Tabela4[[Código NBS/LC116]:[Meus serviços]],3,0)</f>
        <v>Não</v>
      </c>
      <c r="C11711" s="8" t="s">
        <v>11525</v>
      </c>
      <c r="D11711" s="6" t="s">
        <v>21238</v>
      </c>
      <c r="E11711" s="8" t="s">
        <v>11854</v>
      </c>
      <c r="F11711" s="30" t="s">
        <v>11526</v>
      </c>
      <c r="G11711" s="32">
        <v>15.45</v>
      </c>
      <c r="H11711" s="32">
        <v>13.45</v>
      </c>
      <c r="I11711" s="32">
        <v>0</v>
      </c>
      <c r="J11711" s="32">
        <v>4.08</v>
      </c>
      <c r="K11711" s="29">
        <v>0.32979999999999998</v>
      </c>
      <c r="L11711" s="13">
        <v>0.13449999999999998</v>
      </c>
      <c r="M11711" s="13">
        <v>0.1545</v>
      </c>
      <c r="N11711" s="13">
        <v>0</v>
      </c>
      <c r="O11711" s="13">
        <v>4.0800000000000003E-2</v>
      </c>
      <c r="P11711" s="23" t="str">
        <f>LEFT(Tabela2[[#This Row],[Código]],2)</f>
        <v>12</v>
      </c>
    </row>
    <row r="11712" spans="2:16" ht="15" customHeight="1" x14ac:dyDescent="0.25">
      <c r="B11712" s="36" t="str">
        <f>VLOOKUP(Tabela2[[#This Row],[Código]],Tabela4[[Código NBS/LC116]:[Meus serviços]],3,0)</f>
        <v>Não</v>
      </c>
      <c r="C11712" s="8" t="s">
        <v>11527</v>
      </c>
      <c r="D11712" s="6" t="s">
        <v>21238</v>
      </c>
      <c r="E11712" s="8" t="s">
        <v>11854</v>
      </c>
      <c r="F11712" s="30" t="s">
        <v>11528</v>
      </c>
      <c r="G11712" s="32">
        <v>15.45</v>
      </c>
      <c r="H11712" s="32">
        <v>13.45</v>
      </c>
      <c r="I11712" s="32">
        <v>0</v>
      </c>
      <c r="J11712" s="32">
        <v>4.08</v>
      </c>
      <c r="K11712" s="29">
        <v>0.32979999999999998</v>
      </c>
      <c r="L11712" s="13">
        <v>0.13449999999999998</v>
      </c>
      <c r="M11712" s="13">
        <v>0.1545</v>
      </c>
      <c r="N11712" s="13">
        <v>0</v>
      </c>
      <c r="O11712" s="13">
        <v>4.0800000000000003E-2</v>
      </c>
      <c r="P11712" s="23" t="str">
        <f>LEFT(Tabela2[[#This Row],[Código]],2)</f>
        <v>12</v>
      </c>
    </row>
    <row r="11713" spans="2:16" ht="15" customHeight="1" x14ac:dyDescent="0.25">
      <c r="B11713" s="36" t="str">
        <f>VLOOKUP(Tabela2[[#This Row],[Código]],Tabela4[[Código NBS/LC116]:[Meus serviços]],3,0)</f>
        <v>Não</v>
      </c>
      <c r="C11713" s="8" t="s">
        <v>11529</v>
      </c>
      <c r="D11713" s="6" t="s">
        <v>21238</v>
      </c>
      <c r="E11713" s="8" t="s">
        <v>11854</v>
      </c>
      <c r="F11713" s="30" t="s">
        <v>11530</v>
      </c>
      <c r="G11713" s="32">
        <v>15.45</v>
      </c>
      <c r="H11713" s="32">
        <v>13.45</v>
      </c>
      <c r="I11713" s="32">
        <v>0</v>
      </c>
      <c r="J11713" s="32">
        <v>4.08</v>
      </c>
      <c r="K11713" s="29">
        <v>0.32979999999999998</v>
      </c>
      <c r="L11713" s="13">
        <v>0.13449999999999998</v>
      </c>
      <c r="M11713" s="13">
        <v>0.1545</v>
      </c>
      <c r="N11713" s="13">
        <v>0</v>
      </c>
      <c r="O11713" s="13">
        <v>4.0800000000000003E-2</v>
      </c>
      <c r="P11713" s="23" t="str">
        <f>LEFT(Tabela2[[#This Row],[Código]],2)</f>
        <v>12</v>
      </c>
    </row>
    <row r="11714" spans="2:16" ht="15" customHeight="1" x14ac:dyDescent="0.25">
      <c r="B11714" s="36" t="str">
        <f>VLOOKUP(Tabela2[[#This Row],[Código]],Tabela4[[Código NBS/LC116]:[Meus serviços]],3,0)</f>
        <v>Não</v>
      </c>
      <c r="C11714" s="8" t="s">
        <v>11531</v>
      </c>
      <c r="D11714" s="6" t="s">
        <v>21238</v>
      </c>
      <c r="E11714" s="8" t="s">
        <v>11854</v>
      </c>
      <c r="F11714" s="30" t="s">
        <v>11532</v>
      </c>
      <c r="G11714" s="32">
        <v>15.45</v>
      </c>
      <c r="H11714" s="32">
        <v>13.45</v>
      </c>
      <c r="I11714" s="32">
        <v>0</v>
      </c>
      <c r="J11714" s="32">
        <v>4.08</v>
      </c>
      <c r="K11714" s="29">
        <v>0.32979999999999998</v>
      </c>
      <c r="L11714" s="13">
        <v>0.13449999999999998</v>
      </c>
      <c r="M11714" s="13">
        <v>0.1545</v>
      </c>
      <c r="N11714" s="13">
        <v>0</v>
      </c>
      <c r="O11714" s="13">
        <v>4.0800000000000003E-2</v>
      </c>
      <c r="P11714" s="23" t="str">
        <f>LEFT(Tabela2[[#This Row],[Código]],2)</f>
        <v>12</v>
      </c>
    </row>
    <row r="11715" spans="2:16" ht="15" customHeight="1" x14ac:dyDescent="0.25">
      <c r="B11715" s="36" t="str">
        <f>VLOOKUP(Tabela2[[#This Row],[Código]],Tabela4[[Código NBS/LC116]:[Meus serviços]],3,0)</f>
        <v>Não</v>
      </c>
      <c r="C11715" s="8" t="s">
        <v>11533</v>
      </c>
      <c r="D11715" s="6" t="s">
        <v>21238</v>
      </c>
      <c r="E11715" s="8" t="s">
        <v>11854</v>
      </c>
      <c r="F11715" s="30" t="s">
        <v>11534</v>
      </c>
      <c r="G11715" s="32">
        <v>15.45</v>
      </c>
      <c r="H11715" s="32">
        <v>13.45</v>
      </c>
      <c r="I11715" s="32">
        <v>0</v>
      </c>
      <c r="J11715" s="32">
        <v>4.08</v>
      </c>
      <c r="K11715" s="29">
        <v>0.32979999999999998</v>
      </c>
      <c r="L11715" s="13">
        <v>0.13449999999999998</v>
      </c>
      <c r="M11715" s="13">
        <v>0.1545</v>
      </c>
      <c r="N11715" s="13">
        <v>0</v>
      </c>
      <c r="O11715" s="13">
        <v>4.0800000000000003E-2</v>
      </c>
      <c r="P11715" s="23" t="str">
        <f>LEFT(Tabela2[[#This Row],[Código]],2)</f>
        <v>12</v>
      </c>
    </row>
    <row r="11716" spans="2:16" ht="15" customHeight="1" x14ac:dyDescent="0.25">
      <c r="B11716" s="36" t="str">
        <f>VLOOKUP(Tabela2[[#This Row],[Código]],Tabela4[[Código NBS/LC116]:[Meus serviços]],3,0)</f>
        <v>Não</v>
      </c>
      <c r="C11716" s="8" t="s">
        <v>11535</v>
      </c>
      <c r="D11716" s="6" t="s">
        <v>21238</v>
      </c>
      <c r="E11716" s="8" t="s">
        <v>11854</v>
      </c>
      <c r="F11716" s="30" t="s">
        <v>21227</v>
      </c>
      <c r="G11716" s="32">
        <v>15.45</v>
      </c>
      <c r="H11716" s="32">
        <v>13.45</v>
      </c>
      <c r="I11716" s="32">
        <v>0</v>
      </c>
      <c r="J11716" s="32">
        <v>4.08</v>
      </c>
      <c r="K11716" s="29">
        <v>0.32979999999999998</v>
      </c>
      <c r="L11716" s="13">
        <v>0.13449999999999998</v>
      </c>
      <c r="M11716" s="13">
        <v>0.1545</v>
      </c>
      <c r="N11716" s="13">
        <v>0</v>
      </c>
      <c r="O11716" s="13">
        <v>4.0800000000000003E-2</v>
      </c>
      <c r="P11716" s="23" t="str">
        <f>LEFT(Tabela2[[#This Row],[Código]],2)</f>
        <v>12</v>
      </c>
    </row>
    <row r="11717" spans="2:16" ht="15" customHeight="1" x14ac:dyDescent="0.25">
      <c r="B11717" s="36" t="str">
        <f>VLOOKUP(Tabela2[[#This Row],[Código]],Tabela4[[Código NBS/LC116]:[Meus serviços]],3,0)</f>
        <v>Não</v>
      </c>
      <c r="C11717" s="8" t="s">
        <v>11536</v>
      </c>
      <c r="D11717" s="6" t="s">
        <v>21238</v>
      </c>
      <c r="E11717" s="8" t="s">
        <v>11854</v>
      </c>
      <c r="F11717" s="30" t="s">
        <v>11537</v>
      </c>
      <c r="G11717" s="32">
        <v>15.45</v>
      </c>
      <c r="H11717" s="32">
        <v>13.45</v>
      </c>
      <c r="I11717" s="32">
        <v>0</v>
      </c>
      <c r="J11717" s="32">
        <v>4.08</v>
      </c>
      <c r="K11717" s="29">
        <v>0.32979999999999998</v>
      </c>
      <c r="L11717" s="13">
        <v>0.13449999999999998</v>
      </c>
      <c r="M11717" s="13">
        <v>0.1545</v>
      </c>
      <c r="N11717" s="13">
        <v>0</v>
      </c>
      <c r="O11717" s="13">
        <v>4.0800000000000003E-2</v>
      </c>
      <c r="P11717" s="23" t="str">
        <f>LEFT(Tabela2[[#This Row],[Código]],2)</f>
        <v>12</v>
      </c>
    </row>
    <row r="11718" spans="2:16" ht="15" customHeight="1" x14ac:dyDescent="0.25">
      <c r="B11718" s="36" t="str">
        <f>VLOOKUP(Tabela2[[#This Row],[Código]],Tabela4[[Código NBS/LC116]:[Meus serviços]],3,0)</f>
        <v>Não</v>
      </c>
      <c r="C11718" s="8" t="s">
        <v>11538</v>
      </c>
      <c r="D11718" s="6" t="s">
        <v>21238</v>
      </c>
      <c r="E11718" s="8" t="s">
        <v>11854</v>
      </c>
      <c r="F11718" s="30" t="s">
        <v>11539</v>
      </c>
      <c r="G11718" s="32">
        <v>15.45</v>
      </c>
      <c r="H11718" s="32">
        <v>13.45</v>
      </c>
      <c r="I11718" s="32">
        <v>0</v>
      </c>
      <c r="J11718" s="32">
        <v>4.08</v>
      </c>
      <c r="K11718" s="29">
        <v>0.32979999999999998</v>
      </c>
      <c r="L11718" s="13">
        <v>0.13449999999999998</v>
      </c>
      <c r="M11718" s="13">
        <v>0.1545</v>
      </c>
      <c r="N11718" s="13">
        <v>0</v>
      </c>
      <c r="O11718" s="13">
        <v>4.0800000000000003E-2</v>
      </c>
      <c r="P11718" s="23" t="str">
        <f>LEFT(Tabela2[[#This Row],[Código]],2)</f>
        <v>12</v>
      </c>
    </row>
    <row r="11719" spans="2:16" ht="15" customHeight="1" x14ac:dyDescent="0.25">
      <c r="B11719" s="36" t="str">
        <f>VLOOKUP(Tabela2[[#This Row],[Código]],Tabela4[[Código NBS/LC116]:[Meus serviços]],3,0)</f>
        <v>Não</v>
      </c>
      <c r="C11719" s="8" t="s">
        <v>11540</v>
      </c>
      <c r="D11719" s="6" t="s">
        <v>21238</v>
      </c>
      <c r="E11719" s="8" t="s">
        <v>11854</v>
      </c>
      <c r="F11719" s="30" t="s">
        <v>11541</v>
      </c>
      <c r="G11719" s="32">
        <v>15.45</v>
      </c>
      <c r="H11719" s="32">
        <v>13.45</v>
      </c>
      <c r="I11719" s="32">
        <v>0</v>
      </c>
      <c r="J11719" s="32">
        <v>4.08</v>
      </c>
      <c r="K11719" s="29">
        <v>0.32979999999999998</v>
      </c>
      <c r="L11719" s="13">
        <v>0.13449999999999998</v>
      </c>
      <c r="M11719" s="13">
        <v>0.1545</v>
      </c>
      <c r="N11719" s="13">
        <v>0</v>
      </c>
      <c r="O11719" s="13">
        <v>4.0800000000000003E-2</v>
      </c>
      <c r="P11719" s="23" t="str">
        <f>LEFT(Tabela2[[#This Row],[Código]],2)</f>
        <v>12</v>
      </c>
    </row>
    <row r="11720" spans="2:16" ht="15" customHeight="1" x14ac:dyDescent="0.25">
      <c r="B11720" s="36" t="str">
        <f>VLOOKUP(Tabela2[[#This Row],[Código]],Tabela4[[Código NBS/LC116]:[Meus serviços]],3,0)</f>
        <v>Não</v>
      </c>
      <c r="C11720" s="8" t="s">
        <v>11843</v>
      </c>
      <c r="D11720" s="6" t="s">
        <v>21238</v>
      </c>
      <c r="E11720" s="8" t="s">
        <v>11854</v>
      </c>
      <c r="F11720" s="30" t="s">
        <v>11542</v>
      </c>
      <c r="G11720" s="32">
        <v>15.45</v>
      </c>
      <c r="H11720" s="32">
        <v>13.45</v>
      </c>
      <c r="I11720" s="32">
        <v>0</v>
      </c>
      <c r="J11720" s="32">
        <v>5</v>
      </c>
      <c r="K11720" s="29">
        <v>0.33899999999999997</v>
      </c>
      <c r="L11720" s="13">
        <v>0.13449999999999998</v>
      </c>
      <c r="M11720" s="13">
        <v>0.1545</v>
      </c>
      <c r="N11720" s="13">
        <v>0</v>
      </c>
      <c r="O11720" s="13">
        <v>0.05</v>
      </c>
      <c r="P11720" s="23" t="str">
        <f>LEFT(Tabela2[[#This Row],[Código]],2)</f>
        <v>12</v>
      </c>
    </row>
    <row r="11721" spans="2:16" ht="15" customHeight="1" x14ac:dyDescent="0.25">
      <c r="B11721" s="36" t="str">
        <f>VLOOKUP(Tabela2[[#This Row],[Código]],Tabela4[[Código NBS/LC116]:[Meus serviços]],3,0)</f>
        <v>Não</v>
      </c>
      <c r="C11721" s="8" t="s">
        <v>11844</v>
      </c>
      <c r="D11721" s="6" t="s">
        <v>21238</v>
      </c>
      <c r="E11721" s="8" t="s">
        <v>11855</v>
      </c>
      <c r="F11721" s="30" t="s">
        <v>21228</v>
      </c>
      <c r="G11721" s="32">
        <v>15.45</v>
      </c>
      <c r="H11721" s="32">
        <v>13.45</v>
      </c>
      <c r="I11721" s="32">
        <v>0</v>
      </c>
      <c r="J11721" s="32">
        <v>3.9</v>
      </c>
      <c r="K11721" s="29">
        <v>0.32799999999999996</v>
      </c>
      <c r="L11721" s="13">
        <v>0.13449999999999998</v>
      </c>
      <c r="M11721" s="13">
        <v>0.1545</v>
      </c>
      <c r="N11721" s="13">
        <v>0</v>
      </c>
      <c r="O11721" s="13">
        <v>3.9E-2</v>
      </c>
      <c r="P11721" s="23" t="str">
        <f>LEFT(Tabela2[[#This Row],[Código]],2)</f>
        <v>01</v>
      </c>
    </row>
    <row r="11722" spans="2:16" ht="15" customHeight="1" x14ac:dyDescent="0.25">
      <c r="B11722" s="36" t="str">
        <f>VLOOKUP(Tabela2[[#This Row],[Código]],Tabela4[[Código NBS/LC116]:[Meus serviços]],3,0)</f>
        <v>Não</v>
      </c>
      <c r="C11722" s="8" t="s">
        <v>11845</v>
      </c>
      <c r="D11722" s="6" t="s">
        <v>21238</v>
      </c>
      <c r="E11722" s="8" t="s">
        <v>11855</v>
      </c>
      <c r="F11722" s="30" t="s">
        <v>21229</v>
      </c>
      <c r="G11722" s="32">
        <v>15.45</v>
      </c>
      <c r="H11722" s="32">
        <v>13.45</v>
      </c>
      <c r="I11722" s="32">
        <v>0</v>
      </c>
      <c r="J11722" s="32">
        <v>3.9</v>
      </c>
      <c r="K11722" s="29">
        <v>0.32799999999999996</v>
      </c>
      <c r="L11722" s="13">
        <v>0.13449999999999998</v>
      </c>
      <c r="M11722" s="13">
        <v>0.1545</v>
      </c>
      <c r="N11722" s="13">
        <v>0</v>
      </c>
      <c r="O11722" s="13">
        <v>3.9E-2</v>
      </c>
      <c r="P11722" s="23" t="str">
        <f>LEFT(Tabela2[[#This Row],[Código]],2)</f>
        <v>01</v>
      </c>
    </row>
    <row r="11723" spans="2:16" ht="15" customHeight="1" x14ac:dyDescent="0.25">
      <c r="B11723" s="36" t="str">
        <f>VLOOKUP(Tabela2[[#This Row],[Código]],Tabela4[[Código NBS/LC116]:[Meus serviços]],3,0)</f>
        <v>Não</v>
      </c>
      <c r="C11723" s="8" t="s">
        <v>11846</v>
      </c>
      <c r="D11723" s="6" t="s">
        <v>21238</v>
      </c>
      <c r="E11723" s="8" t="s">
        <v>11855</v>
      </c>
      <c r="F11723" s="30" t="s">
        <v>21230</v>
      </c>
      <c r="G11723" s="32">
        <v>15.45</v>
      </c>
      <c r="H11723" s="32">
        <v>13.45</v>
      </c>
      <c r="I11723" s="32">
        <v>0</v>
      </c>
      <c r="J11723" s="32">
        <v>3.9</v>
      </c>
      <c r="K11723" s="29">
        <v>0.32799999999999996</v>
      </c>
      <c r="L11723" s="13">
        <v>0.13449999999999998</v>
      </c>
      <c r="M11723" s="13">
        <v>0.1545</v>
      </c>
      <c r="N11723" s="13">
        <v>0</v>
      </c>
      <c r="O11723" s="13">
        <v>3.9E-2</v>
      </c>
      <c r="P11723" s="23" t="str">
        <f>LEFT(Tabela2[[#This Row],[Código]],2)</f>
        <v>01</v>
      </c>
    </row>
    <row r="11724" spans="2:16" ht="15" customHeight="1" x14ac:dyDescent="0.25">
      <c r="B11724" s="36" t="str">
        <f>VLOOKUP(Tabela2[[#This Row],[Código]],Tabela4[[Código NBS/LC116]:[Meus serviços]],3,0)</f>
        <v>Não</v>
      </c>
      <c r="C11724" s="8" t="s">
        <v>11847</v>
      </c>
      <c r="D11724" s="6" t="s">
        <v>21238</v>
      </c>
      <c r="E11724" s="8" t="s">
        <v>11855</v>
      </c>
      <c r="F11724" s="30" t="s">
        <v>21231</v>
      </c>
      <c r="G11724" s="32">
        <v>15.45</v>
      </c>
      <c r="H11724" s="32">
        <v>13.45</v>
      </c>
      <c r="I11724" s="32">
        <v>0</v>
      </c>
      <c r="J11724" s="32">
        <v>2.1</v>
      </c>
      <c r="K11724" s="29">
        <v>0.31</v>
      </c>
      <c r="L11724" s="13">
        <v>0.13449999999999998</v>
      </c>
      <c r="M11724" s="13">
        <v>0.1545</v>
      </c>
      <c r="N11724" s="13">
        <v>0</v>
      </c>
      <c r="O11724" s="13">
        <v>2.1000000000000001E-2</v>
      </c>
      <c r="P11724" s="23" t="str">
        <f>LEFT(Tabela2[[#This Row],[Código]],2)</f>
        <v>01</v>
      </c>
    </row>
    <row r="11725" spans="2:16" ht="15" customHeight="1" x14ac:dyDescent="0.25">
      <c r="B11725" s="36" t="str">
        <f>VLOOKUP(Tabela2[[#This Row],[Código]],Tabela4[[Código NBS/LC116]:[Meus serviços]],3,0)</f>
        <v>Não</v>
      </c>
      <c r="C11725" s="8" t="s">
        <v>11848</v>
      </c>
      <c r="D11725" s="6" t="s">
        <v>21238</v>
      </c>
      <c r="E11725" s="8" t="s">
        <v>11855</v>
      </c>
      <c r="F11725" s="30" t="s">
        <v>21232</v>
      </c>
      <c r="G11725" s="32">
        <v>15.45</v>
      </c>
      <c r="H11725" s="32">
        <v>13.45</v>
      </c>
      <c r="I11725" s="32">
        <v>0</v>
      </c>
      <c r="J11725" s="32">
        <v>2.11</v>
      </c>
      <c r="K11725" s="29">
        <v>0.31009999999999999</v>
      </c>
      <c r="L11725" s="13">
        <v>0.13449999999999998</v>
      </c>
      <c r="M11725" s="13">
        <v>0.1545</v>
      </c>
      <c r="N11725" s="13">
        <v>0</v>
      </c>
      <c r="O11725" s="13">
        <v>2.1099999999999997E-2</v>
      </c>
      <c r="P11725" s="23" t="str">
        <f>LEFT(Tabela2[[#This Row],[Código]],2)</f>
        <v>01</v>
      </c>
    </row>
    <row r="11726" spans="2:16" ht="15" customHeight="1" x14ac:dyDescent="0.25">
      <c r="B11726" s="36" t="str">
        <f>VLOOKUP(Tabela2[[#This Row],[Código]],Tabela4[[Código NBS/LC116]:[Meus serviços]],3,0)</f>
        <v>Não</v>
      </c>
      <c r="C11726" s="8" t="s">
        <v>11849</v>
      </c>
      <c r="D11726" s="6" t="s">
        <v>21238</v>
      </c>
      <c r="E11726" s="8" t="s">
        <v>11855</v>
      </c>
      <c r="F11726" s="30" t="s">
        <v>21233</v>
      </c>
      <c r="G11726" s="32">
        <v>15.45</v>
      </c>
      <c r="H11726" s="32">
        <v>13.45</v>
      </c>
      <c r="I11726" s="32">
        <v>0</v>
      </c>
      <c r="J11726" s="32">
        <v>3.91</v>
      </c>
      <c r="K11726" s="29">
        <v>0.3281</v>
      </c>
      <c r="L11726" s="13">
        <v>0.13449999999999998</v>
      </c>
      <c r="M11726" s="13">
        <v>0.1545</v>
      </c>
      <c r="N11726" s="13">
        <v>0</v>
      </c>
      <c r="O11726" s="13">
        <v>3.9100000000000003E-2</v>
      </c>
      <c r="P11726" s="23" t="str">
        <f>LEFT(Tabela2[[#This Row],[Código]],2)</f>
        <v>01</v>
      </c>
    </row>
    <row r="11727" spans="2:16" ht="15" customHeight="1" x14ac:dyDescent="0.25">
      <c r="B11727" s="36" t="str">
        <f>VLOOKUP(Tabela2[[#This Row],[Código]],Tabela4[[Código NBS/LC116]:[Meus serviços]],3,0)</f>
        <v>Não</v>
      </c>
      <c r="C11727" s="8" t="s">
        <v>11850</v>
      </c>
      <c r="D11727" s="6" t="s">
        <v>21238</v>
      </c>
      <c r="E11727" s="8" t="s">
        <v>11855</v>
      </c>
      <c r="F11727" s="30" t="s">
        <v>21234</v>
      </c>
      <c r="G11727" s="32">
        <v>15.45</v>
      </c>
      <c r="H11727" s="32">
        <v>13.45</v>
      </c>
      <c r="I11727" s="32">
        <v>0</v>
      </c>
      <c r="J11727" s="32">
        <v>2.7</v>
      </c>
      <c r="K11727" s="29">
        <v>0.316</v>
      </c>
      <c r="L11727" s="13">
        <v>0.13449999999999998</v>
      </c>
      <c r="M11727" s="13">
        <v>0.1545</v>
      </c>
      <c r="N11727" s="13">
        <v>0</v>
      </c>
      <c r="O11727" s="13">
        <v>2.7000000000000003E-2</v>
      </c>
      <c r="P11727" s="23" t="str">
        <f>LEFT(Tabela2[[#This Row],[Código]],2)</f>
        <v>01</v>
      </c>
    </row>
    <row r="11728" spans="2:16" ht="15" customHeight="1" x14ac:dyDescent="0.25">
      <c r="B11728" s="36" t="str">
        <f>VLOOKUP(Tabela2[[#This Row],[Código]],Tabela4[[Código NBS/LC116]:[Meus serviços]],3,0)</f>
        <v>Não</v>
      </c>
      <c r="C11728" s="8" t="s">
        <v>11851</v>
      </c>
      <c r="D11728" s="6" t="s">
        <v>21238</v>
      </c>
      <c r="E11728" s="8" t="s">
        <v>11855</v>
      </c>
      <c r="F11728" s="30" t="s">
        <v>21235</v>
      </c>
      <c r="G11728" s="32">
        <v>15.45</v>
      </c>
      <c r="H11728" s="32">
        <v>13.45</v>
      </c>
      <c r="I11728" s="32">
        <v>0</v>
      </c>
      <c r="J11728" s="32">
        <v>3.91</v>
      </c>
      <c r="K11728" s="29">
        <v>0.3281</v>
      </c>
      <c r="L11728" s="13">
        <v>0.13449999999999998</v>
      </c>
      <c r="M11728" s="13">
        <v>0.1545</v>
      </c>
      <c r="N11728" s="13">
        <v>0</v>
      </c>
      <c r="O11728" s="13">
        <v>3.9100000000000003E-2</v>
      </c>
      <c r="P11728" s="23" t="str">
        <f>LEFT(Tabela2[[#This Row],[Código]],2)</f>
        <v>01</v>
      </c>
    </row>
    <row r="11729" spans="2:16" ht="15" customHeight="1" x14ac:dyDescent="0.25">
      <c r="B11729" s="36" t="str">
        <f>VLOOKUP(Tabela2[[#This Row],[Código]],Tabela4[[Código NBS/LC116]:[Meus serviços]],3,0)</f>
        <v>Não</v>
      </c>
      <c r="C11729" s="8" t="s">
        <v>22684</v>
      </c>
      <c r="D11729" s="6" t="s">
        <v>21238</v>
      </c>
      <c r="E11729" s="8" t="s">
        <v>11855</v>
      </c>
      <c r="F11729" s="30" t="s">
        <v>22685</v>
      </c>
      <c r="G11729" s="32">
        <v>15.45</v>
      </c>
      <c r="H11729" s="32">
        <v>13.45</v>
      </c>
      <c r="I11729" s="32">
        <v>0</v>
      </c>
      <c r="J11729" s="32">
        <v>2.16</v>
      </c>
      <c r="K11729" s="29">
        <v>0.31059999999999999</v>
      </c>
      <c r="L11729" s="13">
        <v>0.13449999999999998</v>
      </c>
      <c r="M11729" s="13">
        <v>0.1545</v>
      </c>
      <c r="N11729" s="13">
        <v>0</v>
      </c>
      <c r="O11729" s="13">
        <v>2.1600000000000001E-2</v>
      </c>
      <c r="P11729" s="23" t="str">
        <f>LEFT(Tabela2[[#This Row],[Código]],2)</f>
        <v>02</v>
      </c>
    </row>
    <row r="11730" spans="2:16" ht="15" customHeight="1" x14ac:dyDescent="0.25">
      <c r="B11730" s="36" t="str">
        <f>VLOOKUP(Tabela2[[#This Row],[Código]],Tabela4[[Código NBS/LC116]:[Meus serviços]],3,0)</f>
        <v>Não</v>
      </c>
      <c r="C11730" s="8" t="s">
        <v>22686</v>
      </c>
      <c r="D11730" s="6" t="s">
        <v>21238</v>
      </c>
      <c r="E11730" s="8" t="s">
        <v>11855</v>
      </c>
      <c r="F11730" s="11" t="s">
        <v>22687</v>
      </c>
      <c r="G11730" s="32">
        <v>15.45</v>
      </c>
      <c r="H11730" s="32">
        <v>13.45</v>
      </c>
      <c r="I11730" s="32">
        <v>0</v>
      </c>
      <c r="J11730" s="32">
        <v>3.66</v>
      </c>
      <c r="K11730" s="29">
        <v>0.3256</v>
      </c>
      <c r="L11730" s="13">
        <v>0.13449999999999998</v>
      </c>
      <c r="M11730" s="13">
        <v>0.1545</v>
      </c>
      <c r="N11730" s="13">
        <v>0</v>
      </c>
      <c r="O11730" s="13">
        <v>3.6600000000000001E-2</v>
      </c>
      <c r="P11730" s="23" t="str">
        <f>LEFT(Tabela2[[#This Row],[Código]],2)</f>
        <v>03</v>
      </c>
    </row>
    <row r="11731" spans="2:16" ht="15" customHeight="1" x14ac:dyDescent="0.25">
      <c r="B11731" s="36" t="str">
        <f>VLOOKUP(Tabela2[[#This Row],[Código]],Tabela4[[Código NBS/LC116]:[Meus serviços]],3,0)</f>
        <v>Não</v>
      </c>
      <c r="C11731" s="8" t="s">
        <v>22688</v>
      </c>
      <c r="D11731" s="6" t="s">
        <v>21238</v>
      </c>
      <c r="E11731" s="8" t="s">
        <v>11855</v>
      </c>
      <c r="F11731" s="11" t="s">
        <v>22689</v>
      </c>
      <c r="G11731" s="32">
        <v>15.45</v>
      </c>
      <c r="H11731" s="32">
        <v>13.45</v>
      </c>
      <c r="I11731" s="32">
        <v>0</v>
      </c>
      <c r="J11731" s="32">
        <v>4.09</v>
      </c>
      <c r="K11731" s="29">
        <v>0.32989999999999997</v>
      </c>
      <c r="L11731" s="13">
        <v>0.13449999999999998</v>
      </c>
      <c r="M11731" s="13">
        <v>0.1545</v>
      </c>
      <c r="N11731" s="13">
        <v>0</v>
      </c>
      <c r="O11731" s="13">
        <v>4.0899999999999999E-2</v>
      </c>
      <c r="P11731" s="23" t="str">
        <f>LEFT(Tabela2[[#This Row],[Código]],2)</f>
        <v>03</v>
      </c>
    </row>
    <row r="11732" spans="2:16" ht="15" customHeight="1" x14ac:dyDescent="0.25">
      <c r="B11732" s="36" t="str">
        <f>VLOOKUP(Tabela2[[#This Row],[Código]],Tabela4[[Código NBS/LC116]:[Meus serviços]],3,0)</f>
        <v>Não</v>
      </c>
      <c r="C11732" s="8" t="s">
        <v>22690</v>
      </c>
      <c r="D11732" s="6" t="s">
        <v>21238</v>
      </c>
      <c r="E11732" s="8" t="s">
        <v>11855</v>
      </c>
      <c r="F11732" s="11" t="s">
        <v>22691</v>
      </c>
      <c r="G11732" s="32">
        <v>15.45</v>
      </c>
      <c r="H11732" s="32">
        <v>13.45</v>
      </c>
      <c r="I11732" s="32">
        <v>0</v>
      </c>
      <c r="J11732" s="32">
        <v>4.42</v>
      </c>
      <c r="K11732" s="29">
        <v>0.3332</v>
      </c>
      <c r="L11732" s="13">
        <v>0.13449999999999998</v>
      </c>
      <c r="M11732" s="13">
        <v>0.1545</v>
      </c>
      <c r="N11732" s="13">
        <v>0</v>
      </c>
      <c r="O11732" s="13">
        <v>4.4199999999999996E-2</v>
      </c>
      <c r="P11732" s="23" t="str">
        <f>LEFT(Tabela2[[#This Row],[Código]],2)</f>
        <v>03</v>
      </c>
    </row>
    <row r="11733" spans="2:16" ht="15" customHeight="1" x14ac:dyDescent="0.25">
      <c r="B11733" s="36" t="str">
        <f>VLOOKUP(Tabela2[[#This Row],[Código]],Tabela4[[Código NBS/LC116]:[Meus serviços]],3,0)</f>
        <v>Não</v>
      </c>
      <c r="C11733" s="8" t="s">
        <v>22692</v>
      </c>
      <c r="D11733" s="6" t="s">
        <v>21238</v>
      </c>
      <c r="E11733" s="8" t="s">
        <v>11855</v>
      </c>
      <c r="F11733" s="11" t="s">
        <v>22693</v>
      </c>
      <c r="G11733" s="32">
        <v>15.45</v>
      </c>
      <c r="H11733" s="32">
        <v>13.45</v>
      </c>
      <c r="I11733" s="32">
        <v>0</v>
      </c>
      <c r="J11733" s="32">
        <v>4.4400000000000004</v>
      </c>
      <c r="K11733" s="29">
        <v>0.33339999999999997</v>
      </c>
      <c r="L11733" s="13">
        <v>0.13449999999999998</v>
      </c>
      <c r="M11733" s="13">
        <v>0.1545</v>
      </c>
      <c r="N11733" s="13">
        <v>0</v>
      </c>
      <c r="O11733" s="13">
        <v>4.4400000000000002E-2</v>
      </c>
      <c r="P11733" s="23" t="str">
        <f>LEFT(Tabela2[[#This Row],[Código]],2)</f>
        <v>03</v>
      </c>
    </row>
    <row r="11734" spans="2:16" ht="15" customHeight="1" x14ac:dyDescent="0.25">
      <c r="B11734" s="36" t="str">
        <f>VLOOKUP(Tabela2[[#This Row],[Código]],Tabela4[[Código NBS/LC116]:[Meus serviços]],3,0)</f>
        <v>Não</v>
      </c>
      <c r="C11734" s="8" t="s">
        <v>22694</v>
      </c>
      <c r="D11734" s="6" t="s">
        <v>21238</v>
      </c>
      <c r="E11734" s="8" t="s">
        <v>11855</v>
      </c>
      <c r="F11734" s="11" t="s">
        <v>22695</v>
      </c>
      <c r="G11734" s="32">
        <v>15.45</v>
      </c>
      <c r="H11734" s="32">
        <v>13.45</v>
      </c>
      <c r="I11734" s="32">
        <v>0</v>
      </c>
      <c r="J11734" s="32">
        <v>2.2799999999999998</v>
      </c>
      <c r="K11734" s="29">
        <v>0.31179999999999997</v>
      </c>
      <c r="L11734" s="13">
        <v>0.13449999999999998</v>
      </c>
      <c r="M11734" s="13">
        <v>0.1545</v>
      </c>
      <c r="N11734" s="13">
        <v>0</v>
      </c>
      <c r="O11734" s="13">
        <v>2.2799999999999997E-2</v>
      </c>
      <c r="P11734" s="23" t="str">
        <f>LEFT(Tabela2[[#This Row],[Código]],2)</f>
        <v>03</v>
      </c>
    </row>
    <row r="11735" spans="2:16" ht="15" customHeight="1" x14ac:dyDescent="0.25">
      <c r="B11735" s="36" t="str">
        <f>VLOOKUP(Tabela2[[#This Row],[Código]],Tabela4[[Código NBS/LC116]:[Meus serviços]],3,0)</f>
        <v>Não</v>
      </c>
      <c r="C11735" s="8" t="s">
        <v>22696</v>
      </c>
      <c r="D11735" s="6" t="s">
        <v>21238</v>
      </c>
      <c r="E11735" s="8" t="s">
        <v>11855</v>
      </c>
      <c r="F11735" s="11" t="s">
        <v>22697</v>
      </c>
      <c r="G11735" s="32">
        <v>15.45</v>
      </c>
      <c r="H11735" s="32">
        <v>13.45</v>
      </c>
      <c r="I11735" s="32">
        <v>0</v>
      </c>
      <c r="J11735" s="32">
        <v>3.25</v>
      </c>
      <c r="K11735" s="29">
        <v>0.32150000000000001</v>
      </c>
      <c r="L11735" s="13">
        <v>0.13449999999999998</v>
      </c>
      <c r="M11735" s="13">
        <v>0.1545</v>
      </c>
      <c r="N11735" s="13">
        <v>0</v>
      </c>
      <c r="O11735" s="13">
        <v>3.2500000000000001E-2</v>
      </c>
      <c r="P11735" s="23" t="str">
        <f>LEFT(Tabela2[[#This Row],[Código]],2)</f>
        <v>04</v>
      </c>
    </row>
    <row r="11736" spans="2:16" ht="15" customHeight="1" x14ac:dyDescent="0.25">
      <c r="B11736" s="36" t="str">
        <f>VLOOKUP(Tabela2[[#This Row],[Código]],Tabela4[[Código NBS/LC116]:[Meus serviços]],3,0)</f>
        <v>Não</v>
      </c>
      <c r="C11736" s="8" t="s">
        <v>22698</v>
      </c>
      <c r="D11736" s="6" t="s">
        <v>21238</v>
      </c>
      <c r="E11736" s="8" t="s">
        <v>11855</v>
      </c>
      <c r="F11736" s="11" t="s">
        <v>22699</v>
      </c>
      <c r="G11736" s="32">
        <v>15.45</v>
      </c>
      <c r="H11736" s="32">
        <v>13.45</v>
      </c>
      <c r="I11736" s="32">
        <v>0</v>
      </c>
      <c r="J11736" s="32">
        <v>3.3</v>
      </c>
      <c r="K11736" s="29">
        <v>0.32199999999999995</v>
      </c>
      <c r="L11736" s="13">
        <v>0.13449999999999998</v>
      </c>
      <c r="M11736" s="13">
        <v>0.1545</v>
      </c>
      <c r="N11736" s="13">
        <v>0</v>
      </c>
      <c r="O11736" s="13">
        <v>3.3000000000000002E-2</v>
      </c>
      <c r="P11736" s="23" t="str">
        <f>LEFT(Tabela2[[#This Row],[Código]],2)</f>
        <v>04</v>
      </c>
    </row>
    <row r="11737" spans="2:16" ht="15" customHeight="1" x14ac:dyDescent="0.25">
      <c r="B11737" s="36" t="str">
        <f>VLOOKUP(Tabela2[[#This Row],[Código]],Tabela4[[Código NBS/LC116]:[Meus serviços]],3,0)</f>
        <v>Não</v>
      </c>
      <c r="C11737" s="8" t="s">
        <v>22700</v>
      </c>
      <c r="D11737" s="6" t="s">
        <v>21238</v>
      </c>
      <c r="E11737" s="8" t="s">
        <v>11855</v>
      </c>
      <c r="F11737" s="11" t="s">
        <v>22701</v>
      </c>
      <c r="G11737" s="32">
        <v>15.45</v>
      </c>
      <c r="H11737" s="32">
        <v>13.45</v>
      </c>
      <c r="I11737" s="32">
        <v>0</v>
      </c>
      <c r="J11737" s="32">
        <v>2.69</v>
      </c>
      <c r="K11737" s="29">
        <v>0.31589999999999996</v>
      </c>
      <c r="L11737" s="13">
        <v>0.13449999999999998</v>
      </c>
      <c r="M11737" s="13">
        <v>0.1545</v>
      </c>
      <c r="N11737" s="13">
        <v>0</v>
      </c>
      <c r="O11737" s="13">
        <v>2.69E-2</v>
      </c>
      <c r="P11737" s="23" t="str">
        <f>LEFT(Tabela2[[#This Row],[Código]],2)</f>
        <v>04</v>
      </c>
    </row>
    <row r="11738" spans="2:16" ht="15" customHeight="1" x14ac:dyDescent="0.25">
      <c r="B11738" s="36" t="str">
        <f>VLOOKUP(Tabela2[[#This Row],[Código]],Tabela4[[Código NBS/LC116]:[Meus serviços]],3,0)</f>
        <v>Não</v>
      </c>
      <c r="C11738" s="8" t="s">
        <v>22702</v>
      </c>
      <c r="D11738" s="6" t="s">
        <v>21238</v>
      </c>
      <c r="E11738" s="8" t="s">
        <v>11855</v>
      </c>
      <c r="F11738" s="11" t="s">
        <v>22703</v>
      </c>
      <c r="G11738" s="32">
        <v>15.45</v>
      </c>
      <c r="H11738" s="32">
        <v>13.45</v>
      </c>
      <c r="I11738" s="32">
        <v>0</v>
      </c>
      <c r="J11738" s="32">
        <v>2.12</v>
      </c>
      <c r="K11738" s="29">
        <v>0.31019999999999998</v>
      </c>
      <c r="L11738" s="13">
        <v>0.13449999999999998</v>
      </c>
      <c r="M11738" s="13">
        <v>0.1545</v>
      </c>
      <c r="N11738" s="13">
        <v>0</v>
      </c>
      <c r="O11738" s="13">
        <v>2.12E-2</v>
      </c>
      <c r="P11738" s="23" t="str">
        <f>LEFT(Tabela2[[#This Row],[Código]],2)</f>
        <v>04</v>
      </c>
    </row>
    <row r="11739" spans="2:16" ht="15" customHeight="1" x14ac:dyDescent="0.25">
      <c r="B11739" s="36" t="str">
        <f>VLOOKUP(Tabela2[[#This Row],[Código]],Tabela4[[Código NBS/LC116]:[Meus serviços]],3,0)</f>
        <v>Não</v>
      </c>
      <c r="C11739" s="8" t="s">
        <v>22704</v>
      </c>
      <c r="D11739" s="6" t="s">
        <v>21238</v>
      </c>
      <c r="E11739" s="8" t="s">
        <v>11855</v>
      </c>
      <c r="F11739" s="11" t="s">
        <v>22705</v>
      </c>
      <c r="G11739" s="32">
        <v>15.45</v>
      </c>
      <c r="H11739" s="32">
        <v>13.45</v>
      </c>
      <c r="I11739" s="32">
        <v>0</v>
      </c>
      <c r="J11739" s="32">
        <v>2.12</v>
      </c>
      <c r="K11739" s="29">
        <v>0.31019999999999998</v>
      </c>
      <c r="L11739" s="13">
        <v>0.13449999999999998</v>
      </c>
      <c r="M11739" s="13">
        <v>0.1545</v>
      </c>
      <c r="N11739" s="13">
        <v>0</v>
      </c>
      <c r="O11739" s="13">
        <v>2.12E-2</v>
      </c>
      <c r="P11739" s="23" t="str">
        <f>LEFT(Tabela2[[#This Row],[Código]],2)</f>
        <v>04</v>
      </c>
    </row>
    <row r="11740" spans="2:16" ht="15" customHeight="1" x14ac:dyDescent="0.25">
      <c r="B11740" s="36" t="str">
        <f>VLOOKUP(Tabela2[[#This Row],[Código]],Tabela4[[Código NBS/LC116]:[Meus serviços]],3,0)</f>
        <v>Não</v>
      </c>
      <c r="C11740" s="8" t="s">
        <v>22706</v>
      </c>
      <c r="D11740" s="6" t="s">
        <v>21238</v>
      </c>
      <c r="E11740" s="8" t="s">
        <v>11855</v>
      </c>
      <c r="F11740" s="11" t="s">
        <v>22707</v>
      </c>
      <c r="G11740" s="32">
        <v>15.45</v>
      </c>
      <c r="H11740" s="32">
        <v>13.45</v>
      </c>
      <c r="I11740" s="32">
        <v>0</v>
      </c>
      <c r="J11740" s="32">
        <v>2.09</v>
      </c>
      <c r="K11740" s="29">
        <v>0.30989999999999995</v>
      </c>
      <c r="L11740" s="13">
        <v>0.13449999999999998</v>
      </c>
      <c r="M11740" s="13">
        <v>0.1545</v>
      </c>
      <c r="N11740" s="13">
        <v>0</v>
      </c>
      <c r="O11740" s="13">
        <v>2.0899999999999998E-2</v>
      </c>
      <c r="P11740" s="23" t="str">
        <f>LEFT(Tabela2[[#This Row],[Código]],2)</f>
        <v>04</v>
      </c>
    </row>
    <row r="11741" spans="2:16" ht="15" customHeight="1" x14ac:dyDescent="0.25">
      <c r="B11741" s="36" t="str">
        <f>VLOOKUP(Tabela2[[#This Row],[Código]],Tabela4[[Código NBS/LC116]:[Meus serviços]],3,0)</f>
        <v>Não</v>
      </c>
      <c r="C11741" s="8" t="s">
        <v>22708</v>
      </c>
      <c r="D11741" s="6" t="s">
        <v>21238</v>
      </c>
      <c r="E11741" s="8" t="s">
        <v>11855</v>
      </c>
      <c r="F11741" s="11" t="s">
        <v>22709</v>
      </c>
      <c r="G11741" s="32">
        <v>15.45</v>
      </c>
      <c r="H11741" s="32">
        <v>13.45</v>
      </c>
      <c r="I11741" s="32">
        <v>0</v>
      </c>
      <c r="J11741" s="32">
        <v>2.73</v>
      </c>
      <c r="K11741" s="29">
        <v>0.31629999999999997</v>
      </c>
      <c r="L11741" s="13">
        <v>0.13449999999999998</v>
      </c>
      <c r="M11741" s="13">
        <v>0.1545</v>
      </c>
      <c r="N11741" s="13">
        <v>0</v>
      </c>
      <c r="O11741" s="13">
        <v>2.7300000000000001E-2</v>
      </c>
      <c r="P11741" s="23" t="str">
        <f>LEFT(Tabela2[[#This Row],[Código]],2)</f>
        <v>04</v>
      </c>
    </row>
    <row r="11742" spans="2:16" ht="15" customHeight="1" x14ac:dyDescent="0.25">
      <c r="B11742" s="36" t="str">
        <f>VLOOKUP(Tabela2[[#This Row],[Código]],Tabela4[[Código NBS/LC116]:[Meus serviços]],3,0)</f>
        <v>Não</v>
      </c>
      <c r="C11742" s="8" t="s">
        <v>22710</v>
      </c>
      <c r="D11742" s="6" t="s">
        <v>21238</v>
      </c>
      <c r="E11742" s="8" t="s">
        <v>11855</v>
      </c>
      <c r="F11742" s="11" t="s">
        <v>22711</v>
      </c>
      <c r="G11742" s="32">
        <v>15.45</v>
      </c>
      <c r="H11742" s="32">
        <v>13.45</v>
      </c>
      <c r="I11742" s="32">
        <v>0</v>
      </c>
      <c r="J11742" s="32">
        <v>2.14</v>
      </c>
      <c r="K11742" s="29">
        <v>0.31040000000000001</v>
      </c>
      <c r="L11742" s="13">
        <v>0.13449999999999998</v>
      </c>
      <c r="M11742" s="13">
        <v>0.1545</v>
      </c>
      <c r="N11742" s="13">
        <v>0</v>
      </c>
      <c r="O11742" s="13">
        <v>2.1400000000000002E-2</v>
      </c>
      <c r="P11742" s="23" t="str">
        <f>LEFT(Tabela2[[#This Row],[Código]],2)</f>
        <v>04</v>
      </c>
    </row>
    <row r="11743" spans="2:16" ht="15" customHeight="1" x14ac:dyDescent="0.25">
      <c r="B11743" s="36" t="str">
        <f>VLOOKUP(Tabela2[[#This Row],[Código]],Tabela4[[Código NBS/LC116]:[Meus serviços]],3,0)</f>
        <v>Não</v>
      </c>
      <c r="C11743" s="8" t="s">
        <v>22712</v>
      </c>
      <c r="D11743" s="6" t="s">
        <v>21238</v>
      </c>
      <c r="E11743" s="8" t="s">
        <v>11855</v>
      </c>
      <c r="F11743" s="11" t="s">
        <v>22713</v>
      </c>
      <c r="G11743" s="32">
        <v>15.45</v>
      </c>
      <c r="H11743" s="32">
        <v>13.45</v>
      </c>
      <c r="I11743" s="32">
        <v>0</v>
      </c>
      <c r="J11743" s="32">
        <v>2.14</v>
      </c>
      <c r="K11743" s="29">
        <v>0.31040000000000001</v>
      </c>
      <c r="L11743" s="13">
        <v>0.13449999999999998</v>
      </c>
      <c r="M11743" s="13">
        <v>0.1545</v>
      </c>
      <c r="N11743" s="13">
        <v>0</v>
      </c>
      <c r="O11743" s="13">
        <v>2.1400000000000002E-2</v>
      </c>
      <c r="P11743" s="23" t="str">
        <f>LEFT(Tabela2[[#This Row],[Código]],2)</f>
        <v>04</v>
      </c>
    </row>
    <row r="11744" spans="2:16" ht="15" customHeight="1" x14ac:dyDescent="0.25">
      <c r="B11744" s="36" t="str">
        <f>VLOOKUP(Tabela2[[#This Row],[Código]],Tabela4[[Código NBS/LC116]:[Meus serviços]],3,0)</f>
        <v>Não</v>
      </c>
      <c r="C11744" s="8" t="s">
        <v>22714</v>
      </c>
      <c r="D11744" s="6" t="s">
        <v>21238</v>
      </c>
      <c r="E11744" s="8" t="s">
        <v>11855</v>
      </c>
      <c r="F11744" s="11" t="s">
        <v>22715</v>
      </c>
      <c r="G11744" s="32">
        <v>15.45</v>
      </c>
      <c r="H11744" s="32">
        <v>13.45</v>
      </c>
      <c r="I11744" s="32">
        <v>0</v>
      </c>
      <c r="J11744" s="32">
        <v>2.11</v>
      </c>
      <c r="K11744" s="29">
        <v>0.31009999999999999</v>
      </c>
      <c r="L11744" s="13">
        <v>0.13449999999999998</v>
      </c>
      <c r="M11744" s="13">
        <v>0.1545</v>
      </c>
      <c r="N11744" s="13">
        <v>0</v>
      </c>
      <c r="O11744" s="13">
        <v>2.1099999999999997E-2</v>
      </c>
      <c r="P11744" s="23" t="str">
        <f>LEFT(Tabela2[[#This Row],[Código]],2)</f>
        <v>04</v>
      </c>
    </row>
    <row r="11745" spans="2:16" ht="15" customHeight="1" x14ac:dyDescent="0.25">
      <c r="B11745" s="36" t="str">
        <f>VLOOKUP(Tabela2[[#This Row],[Código]],Tabela4[[Código NBS/LC116]:[Meus serviços]],3,0)</f>
        <v>Não</v>
      </c>
      <c r="C11745" s="8" t="s">
        <v>22716</v>
      </c>
      <c r="D11745" s="6" t="s">
        <v>21238</v>
      </c>
      <c r="E11745" s="8" t="s">
        <v>11855</v>
      </c>
      <c r="F11745" s="11" t="s">
        <v>22717</v>
      </c>
      <c r="G11745" s="32">
        <v>15.45</v>
      </c>
      <c r="H11745" s="32">
        <v>13.45</v>
      </c>
      <c r="I11745" s="32">
        <v>0</v>
      </c>
      <c r="J11745" s="32">
        <v>2.11</v>
      </c>
      <c r="K11745" s="29">
        <v>0.31009999999999999</v>
      </c>
      <c r="L11745" s="13">
        <v>0.13449999999999998</v>
      </c>
      <c r="M11745" s="13">
        <v>0.1545</v>
      </c>
      <c r="N11745" s="13">
        <v>0</v>
      </c>
      <c r="O11745" s="13">
        <v>2.1099999999999997E-2</v>
      </c>
      <c r="P11745" s="23" t="str">
        <f>LEFT(Tabela2[[#This Row],[Código]],2)</f>
        <v>04</v>
      </c>
    </row>
    <row r="11746" spans="2:16" ht="15" customHeight="1" x14ac:dyDescent="0.25">
      <c r="B11746" s="36" t="str">
        <f>VLOOKUP(Tabela2[[#This Row],[Código]],Tabela4[[Código NBS/LC116]:[Meus serviços]],3,0)</f>
        <v>Não</v>
      </c>
      <c r="C11746" s="8" t="s">
        <v>22718</v>
      </c>
      <c r="D11746" s="6" t="s">
        <v>21238</v>
      </c>
      <c r="E11746" s="8" t="s">
        <v>11855</v>
      </c>
      <c r="F11746" s="11" t="s">
        <v>22719</v>
      </c>
      <c r="G11746" s="32">
        <v>15.45</v>
      </c>
      <c r="H11746" s="32">
        <v>13.45</v>
      </c>
      <c r="I11746" s="32">
        <v>0</v>
      </c>
      <c r="J11746" s="32">
        <v>2.13</v>
      </c>
      <c r="K11746" s="29">
        <v>0.31029999999999996</v>
      </c>
      <c r="L11746" s="13">
        <v>0.13449999999999998</v>
      </c>
      <c r="M11746" s="13">
        <v>0.1545</v>
      </c>
      <c r="N11746" s="13">
        <v>0</v>
      </c>
      <c r="O11746" s="13">
        <v>2.1299999999999999E-2</v>
      </c>
      <c r="P11746" s="23" t="str">
        <f>LEFT(Tabela2[[#This Row],[Código]],2)</f>
        <v>04</v>
      </c>
    </row>
    <row r="11747" spans="2:16" ht="15" customHeight="1" x14ac:dyDescent="0.25">
      <c r="B11747" s="36" t="str">
        <f>VLOOKUP(Tabela2[[#This Row],[Código]],Tabela4[[Código NBS/LC116]:[Meus serviços]],3,0)</f>
        <v>Não</v>
      </c>
      <c r="C11747" s="8" t="s">
        <v>22720</v>
      </c>
      <c r="D11747" s="6" t="s">
        <v>21238</v>
      </c>
      <c r="E11747" s="8" t="s">
        <v>11855</v>
      </c>
      <c r="F11747" s="11" t="s">
        <v>22721</v>
      </c>
      <c r="G11747" s="32">
        <v>15.45</v>
      </c>
      <c r="H11747" s="32">
        <v>13.45</v>
      </c>
      <c r="I11747" s="32">
        <v>0</v>
      </c>
      <c r="J11747" s="32">
        <v>2.71</v>
      </c>
      <c r="K11747" s="29">
        <v>0.31609999999999999</v>
      </c>
      <c r="L11747" s="13">
        <v>0.13449999999999998</v>
      </c>
      <c r="M11747" s="13">
        <v>0.1545</v>
      </c>
      <c r="N11747" s="13">
        <v>0</v>
      </c>
      <c r="O11747" s="13">
        <v>2.7099999999999999E-2</v>
      </c>
      <c r="P11747" s="23" t="str">
        <f>LEFT(Tabela2[[#This Row],[Código]],2)</f>
        <v>04</v>
      </c>
    </row>
    <row r="11748" spans="2:16" ht="15" customHeight="1" x14ac:dyDescent="0.25">
      <c r="B11748" s="36" t="str">
        <f>VLOOKUP(Tabela2[[#This Row],[Código]],Tabela4[[Código NBS/LC116]:[Meus serviços]],3,0)</f>
        <v>Não</v>
      </c>
      <c r="C11748" s="8" t="s">
        <v>22722</v>
      </c>
      <c r="D11748" s="6" t="s">
        <v>21238</v>
      </c>
      <c r="E11748" s="8" t="s">
        <v>11855</v>
      </c>
      <c r="F11748" s="11" t="s">
        <v>22723</v>
      </c>
      <c r="G11748" s="32">
        <v>15.45</v>
      </c>
      <c r="H11748" s="32">
        <v>13.45</v>
      </c>
      <c r="I11748" s="32">
        <v>0</v>
      </c>
      <c r="J11748" s="32">
        <v>2.04</v>
      </c>
      <c r="K11748" s="29">
        <v>0.30940000000000001</v>
      </c>
      <c r="L11748" s="13">
        <v>0.13449999999999998</v>
      </c>
      <c r="M11748" s="13">
        <v>0.1545</v>
      </c>
      <c r="N11748" s="13">
        <v>0</v>
      </c>
      <c r="O11748" s="13">
        <v>2.0400000000000001E-2</v>
      </c>
      <c r="P11748" s="23" t="str">
        <f>LEFT(Tabela2[[#This Row],[Código]],2)</f>
        <v>04</v>
      </c>
    </row>
    <row r="11749" spans="2:16" ht="15" customHeight="1" x14ac:dyDescent="0.25">
      <c r="B11749" s="36" t="str">
        <f>VLOOKUP(Tabela2[[#This Row],[Código]],Tabela4[[Código NBS/LC116]:[Meus serviços]],3,0)</f>
        <v>Não</v>
      </c>
      <c r="C11749" s="8" t="s">
        <v>22724</v>
      </c>
      <c r="D11749" s="6" t="s">
        <v>21238</v>
      </c>
      <c r="E11749" s="8" t="s">
        <v>11855</v>
      </c>
      <c r="F11749" s="11" t="s">
        <v>22725</v>
      </c>
      <c r="G11749" s="32">
        <v>15.45</v>
      </c>
      <c r="H11749" s="32">
        <v>13.45</v>
      </c>
      <c r="I11749" s="32">
        <v>0</v>
      </c>
      <c r="J11749" s="32">
        <v>2.14</v>
      </c>
      <c r="K11749" s="29">
        <v>0.31040000000000001</v>
      </c>
      <c r="L11749" s="13">
        <v>0.13449999999999998</v>
      </c>
      <c r="M11749" s="13">
        <v>0.1545</v>
      </c>
      <c r="N11749" s="13">
        <v>0</v>
      </c>
      <c r="O11749" s="13">
        <v>2.1400000000000002E-2</v>
      </c>
      <c r="P11749" s="23" t="str">
        <f>LEFT(Tabela2[[#This Row],[Código]],2)</f>
        <v>04</v>
      </c>
    </row>
    <row r="11750" spans="2:16" ht="15" customHeight="1" x14ac:dyDescent="0.25">
      <c r="B11750" s="36" t="str">
        <f>VLOOKUP(Tabela2[[#This Row],[Código]],Tabela4[[Código NBS/LC116]:[Meus serviços]],3,0)</f>
        <v>Não</v>
      </c>
      <c r="C11750" s="8" t="s">
        <v>22726</v>
      </c>
      <c r="D11750" s="6" t="s">
        <v>21238</v>
      </c>
      <c r="E11750" s="8" t="s">
        <v>11855</v>
      </c>
      <c r="F11750" s="11" t="s">
        <v>22727</v>
      </c>
      <c r="G11750" s="32">
        <v>15.45</v>
      </c>
      <c r="H11750" s="32">
        <v>13.45</v>
      </c>
      <c r="I11750" s="32">
        <v>0</v>
      </c>
      <c r="J11750" s="32">
        <v>2.74</v>
      </c>
      <c r="K11750" s="29">
        <v>0.31639999999999996</v>
      </c>
      <c r="L11750" s="13">
        <v>0.13449999999999998</v>
      </c>
      <c r="M11750" s="13">
        <v>0.1545</v>
      </c>
      <c r="N11750" s="13">
        <v>0</v>
      </c>
      <c r="O11750" s="13">
        <v>2.7400000000000001E-2</v>
      </c>
      <c r="P11750" s="23" t="str">
        <f>LEFT(Tabela2[[#This Row],[Código]],2)</f>
        <v>04</v>
      </c>
    </row>
    <row r="11751" spans="2:16" ht="15" customHeight="1" x14ac:dyDescent="0.25">
      <c r="B11751" s="36" t="str">
        <f>VLOOKUP(Tabela2[[#This Row],[Código]],Tabela4[[Código NBS/LC116]:[Meus serviços]],3,0)</f>
        <v>Não</v>
      </c>
      <c r="C11751" s="8" t="s">
        <v>22728</v>
      </c>
      <c r="D11751" s="6" t="s">
        <v>21238</v>
      </c>
      <c r="E11751" s="8" t="s">
        <v>11855</v>
      </c>
      <c r="F11751" s="11" t="s">
        <v>22729</v>
      </c>
      <c r="G11751" s="32">
        <v>15.45</v>
      </c>
      <c r="H11751" s="32">
        <v>13.45</v>
      </c>
      <c r="I11751" s="32">
        <v>0</v>
      </c>
      <c r="J11751" s="32">
        <v>2.0699999999999998</v>
      </c>
      <c r="K11751" s="29">
        <v>0.30969999999999998</v>
      </c>
      <c r="L11751" s="13">
        <v>0.13449999999999998</v>
      </c>
      <c r="M11751" s="13">
        <v>0.1545</v>
      </c>
      <c r="N11751" s="13">
        <v>0</v>
      </c>
      <c r="O11751" s="13">
        <v>2.07E-2</v>
      </c>
      <c r="P11751" s="23" t="str">
        <f>LEFT(Tabela2[[#This Row],[Código]],2)</f>
        <v>04</v>
      </c>
    </row>
    <row r="11752" spans="2:16" ht="15" customHeight="1" x14ac:dyDescent="0.25">
      <c r="B11752" s="36" t="str">
        <f>VLOOKUP(Tabela2[[#This Row],[Código]],Tabela4[[Código NBS/LC116]:[Meus serviços]],3,0)</f>
        <v>Não</v>
      </c>
      <c r="C11752" s="8" t="s">
        <v>22730</v>
      </c>
      <c r="D11752" s="6" t="s">
        <v>21238</v>
      </c>
      <c r="E11752" s="8" t="s">
        <v>11855</v>
      </c>
      <c r="F11752" s="11" t="s">
        <v>22731</v>
      </c>
      <c r="G11752" s="32">
        <v>15.45</v>
      </c>
      <c r="H11752" s="32">
        <v>13.45</v>
      </c>
      <c r="I11752" s="32">
        <v>0</v>
      </c>
      <c r="J11752" s="32">
        <v>2.15</v>
      </c>
      <c r="K11752" s="29">
        <v>0.3105</v>
      </c>
      <c r="L11752" s="13">
        <v>0.13449999999999998</v>
      </c>
      <c r="M11752" s="13">
        <v>0.1545</v>
      </c>
      <c r="N11752" s="13">
        <v>0</v>
      </c>
      <c r="O11752" s="13">
        <v>2.1499999999999998E-2</v>
      </c>
      <c r="P11752" s="23" t="str">
        <f>LEFT(Tabela2[[#This Row],[Código]],2)</f>
        <v>04</v>
      </c>
    </row>
    <row r="11753" spans="2:16" ht="15" customHeight="1" x14ac:dyDescent="0.25">
      <c r="B11753" s="36" t="str">
        <f>VLOOKUP(Tabela2[[#This Row],[Código]],Tabela4[[Código NBS/LC116]:[Meus serviços]],3,0)</f>
        <v>Não</v>
      </c>
      <c r="C11753" s="8" t="s">
        <v>22732</v>
      </c>
      <c r="D11753" s="6" t="s">
        <v>21238</v>
      </c>
      <c r="E11753" s="8" t="s">
        <v>11855</v>
      </c>
      <c r="F11753" s="11" t="s">
        <v>22733</v>
      </c>
      <c r="G11753" s="32">
        <v>15.45</v>
      </c>
      <c r="H11753" s="32">
        <v>13.45</v>
      </c>
      <c r="I11753" s="32">
        <v>0</v>
      </c>
      <c r="J11753" s="32">
        <v>2.08</v>
      </c>
      <c r="K11753" s="29">
        <v>0.30979999999999996</v>
      </c>
      <c r="L11753" s="13">
        <v>0.13449999999999998</v>
      </c>
      <c r="M11753" s="13">
        <v>0.1545</v>
      </c>
      <c r="N11753" s="13">
        <v>0</v>
      </c>
      <c r="O11753" s="13">
        <v>2.0799999999999999E-2</v>
      </c>
      <c r="P11753" s="23" t="str">
        <f>LEFT(Tabela2[[#This Row],[Código]],2)</f>
        <v>04</v>
      </c>
    </row>
    <row r="11754" spans="2:16" ht="15" customHeight="1" x14ac:dyDescent="0.25">
      <c r="B11754" s="36" t="str">
        <f>VLOOKUP(Tabela2[[#This Row],[Código]],Tabela4[[Código NBS/LC116]:[Meus serviços]],3,0)</f>
        <v>Não</v>
      </c>
      <c r="C11754" s="8" t="s">
        <v>22734</v>
      </c>
      <c r="D11754" s="6" t="s">
        <v>21238</v>
      </c>
      <c r="E11754" s="8" t="s">
        <v>11855</v>
      </c>
      <c r="F11754" s="11" t="s">
        <v>22735</v>
      </c>
      <c r="G11754" s="32">
        <v>15.45</v>
      </c>
      <c r="H11754" s="32">
        <v>13.45</v>
      </c>
      <c r="I11754" s="32">
        <v>0</v>
      </c>
      <c r="J11754" s="32">
        <v>2.8</v>
      </c>
      <c r="K11754" s="29">
        <v>0.31699999999999995</v>
      </c>
      <c r="L11754" s="13">
        <v>0.13449999999999998</v>
      </c>
      <c r="M11754" s="13">
        <v>0.1545</v>
      </c>
      <c r="N11754" s="13">
        <v>0</v>
      </c>
      <c r="O11754" s="13">
        <v>2.7999999999999997E-2</v>
      </c>
      <c r="P11754" s="23" t="str">
        <f>LEFT(Tabela2[[#This Row],[Código]],2)</f>
        <v>04</v>
      </c>
    </row>
    <row r="11755" spans="2:16" ht="15" customHeight="1" x14ac:dyDescent="0.25">
      <c r="B11755" s="36" t="str">
        <f>VLOOKUP(Tabela2[[#This Row],[Código]],Tabela4[[Código NBS/LC116]:[Meus serviços]],3,0)</f>
        <v>Não</v>
      </c>
      <c r="C11755" s="8" t="s">
        <v>22736</v>
      </c>
      <c r="D11755" s="6" t="s">
        <v>21238</v>
      </c>
      <c r="E11755" s="8" t="s">
        <v>11855</v>
      </c>
      <c r="F11755" s="11" t="s">
        <v>22737</v>
      </c>
      <c r="G11755" s="32">
        <v>15.45</v>
      </c>
      <c r="H11755" s="32">
        <v>13.45</v>
      </c>
      <c r="I11755" s="32">
        <v>0</v>
      </c>
      <c r="J11755" s="32">
        <v>2.15</v>
      </c>
      <c r="K11755" s="29">
        <v>0.3105</v>
      </c>
      <c r="L11755" s="13">
        <v>0.13449999999999998</v>
      </c>
      <c r="M11755" s="13">
        <v>0.1545</v>
      </c>
      <c r="N11755" s="13">
        <v>0</v>
      </c>
      <c r="O11755" s="13">
        <v>2.1499999999999998E-2</v>
      </c>
      <c r="P11755" s="23" t="str">
        <f>LEFT(Tabela2[[#This Row],[Código]],2)</f>
        <v>04</v>
      </c>
    </row>
    <row r="11756" spans="2:16" ht="15" customHeight="1" x14ac:dyDescent="0.25">
      <c r="B11756" s="36" t="str">
        <f>VLOOKUP(Tabela2[[#This Row],[Código]],Tabela4[[Código NBS/LC116]:[Meus serviços]],3,0)</f>
        <v>Não</v>
      </c>
      <c r="C11756" s="8" t="s">
        <v>22738</v>
      </c>
      <c r="D11756" s="6" t="s">
        <v>21238</v>
      </c>
      <c r="E11756" s="8" t="s">
        <v>11855</v>
      </c>
      <c r="F11756" s="11" t="s">
        <v>22739</v>
      </c>
      <c r="G11756" s="32">
        <v>15.45</v>
      </c>
      <c r="H11756" s="32">
        <v>13.45</v>
      </c>
      <c r="I11756" s="32">
        <v>0</v>
      </c>
      <c r="J11756" s="32">
        <v>2.14</v>
      </c>
      <c r="K11756" s="29">
        <v>0.31040000000000001</v>
      </c>
      <c r="L11756" s="13">
        <v>0.13449999999999998</v>
      </c>
      <c r="M11756" s="13">
        <v>0.1545</v>
      </c>
      <c r="N11756" s="13">
        <v>0</v>
      </c>
      <c r="O11756" s="13">
        <v>2.1400000000000002E-2</v>
      </c>
      <c r="P11756" s="23" t="str">
        <f>LEFT(Tabela2[[#This Row],[Código]],2)</f>
        <v>04</v>
      </c>
    </row>
    <row r="11757" spans="2:16" ht="15" customHeight="1" x14ac:dyDescent="0.25">
      <c r="B11757" s="36" t="str">
        <f>VLOOKUP(Tabela2[[#This Row],[Código]],Tabela4[[Código NBS/LC116]:[Meus serviços]],3,0)</f>
        <v>Não</v>
      </c>
      <c r="C11757" s="8" t="s">
        <v>22740</v>
      </c>
      <c r="D11757" s="6" t="s">
        <v>21238</v>
      </c>
      <c r="E11757" s="8" t="s">
        <v>11855</v>
      </c>
      <c r="F11757" s="11" t="s">
        <v>22741</v>
      </c>
      <c r="G11757" s="32">
        <v>15.45</v>
      </c>
      <c r="H11757" s="32">
        <v>13.45</v>
      </c>
      <c r="I11757" s="32">
        <v>0</v>
      </c>
      <c r="J11757" s="32">
        <v>2.15</v>
      </c>
      <c r="K11757" s="29">
        <v>0.3105</v>
      </c>
      <c r="L11757" s="13">
        <v>0.13449999999999998</v>
      </c>
      <c r="M11757" s="13">
        <v>0.1545</v>
      </c>
      <c r="N11757" s="13">
        <v>0</v>
      </c>
      <c r="O11757" s="13">
        <v>2.1499999999999998E-2</v>
      </c>
      <c r="P11757" s="23" t="str">
        <f>LEFT(Tabela2[[#This Row],[Código]],2)</f>
        <v>04</v>
      </c>
    </row>
    <row r="11758" spans="2:16" ht="15" customHeight="1" x14ac:dyDescent="0.25">
      <c r="B11758" s="36" t="str">
        <f>VLOOKUP(Tabela2[[#This Row],[Código]],Tabela4[[Código NBS/LC116]:[Meus serviços]],3,0)</f>
        <v>Não</v>
      </c>
      <c r="C11758" s="8" t="s">
        <v>22742</v>
      </c>
      <c r="D11758" s="6" t="s">
        <v>21238</v>
      </c>
      <c r="E11758" s="8" t="s">
        <v>11855</v>
      </c>
      <c r="F11758" s="11" t="s">
        <v>22743</v>
      </c>
      <c r="G11758" s="32">
        <v>15.45</v>
      </c>
      <c r="H11758" s="32">
        <v>13.45</v>
      </c>
      <c r="I11758" s="32">
        <v>0</v>
      </c>
      <c r="J11758" s="32">
        <v>2.19</v>
      </c>
      <c r="K11758" s="29">
        <v>0.31089999999999995</v>
      </c>
      <c r="L11758" s="13">
        <v>0.13449999999999998</v>
      </c>
      <c r="M11758" s="13">
        <v>0.1545</v>
      </c>
      <c r="N11758" s="13">
        <v>0</v>
      </c>
      <c r="O11758" s="13">
        <v>2.1899999999999999E-2</v>
      </c>
      <c r="P11758" s="23" t="str">
        <f>LEFT(Tabela2[[#This Row],[Código]],2)</f>
        <v>05</v>
      </c>
    </row>
    <row r="11759" spans="2:16" ht="15" customHeight="1" x14ac:dyDescent="0.25">
      <c r="B11759" s="36" t="str">
        <f>VLOOKUP(Tabela2[[#This Row],[Código]],Tabela4[[Código NBS/LC116]:[Meus serviços]],3,0)</f>
        <v>Não</v>
      </c>
      <c r="C11759" s="8" t="s">
        <v>22744</v>
      </c>
      <c r="D11759" s="6" t="s">
        <v>21238</v>
      </c>
      <c r="E11759" s="8" t="s">
        <v>11855</v>
      </c>
      <c r="F11759" s="11" t="s">
        <v>22745</v>
      </c>
      <c r="G11759" s="32">
        <v>15.45</v>
      </c>
      <c r="H11759" s="32">
        <v>13.45</v>
      </c>
      <c r="I11759" s="32">
        <v>0</v>
      </c>
      <c r="J11759" s="32">
        <v>2.1800000000000002</v>
      </c>
      <c r="K11759" s="29">
        <v>0.31079999999999997</v>
      </c>
      <c r="L11759" s="13">
        <v>0.13449999999999998</v>
      </c>
      <c r="M11759" s="13">
        <v>0.1545</v>
      </c>
      <c r="N11759" s="13">
        <v>0</v>
      </c>
      <c r="O11759" s="13">
        <v>2.18E-2</v>
      </c>
      <c r="P11759" s="23" t="str">
        <f>LEFT(Tabela2[[#This Row],[Código]],2)</f>
        <v>05</v>
      </c>
    </row>
    <row r="11760" spans="2:16" ht="15" customHeight="1" x14ac:dyDescent="0.25">
      <c r="B11760" s="36" t="str">
        <f>VLOOKUP(Tabela2[[#This Row],[Código]],Tabela4[[Código NBS/LC116]:[Meus serviços]],3,0)</f>
        <v>Não</v>
      </c>
      <c r="C11760" s="8" t="s">
        <v>22746</v>
      </c>
      <c r="D11760" s="6" t="s">
        <v>21238</v>
      </c>
      <c r="E11760" s="8" t="s">
        <v>11855</v>
      </c>
      <c r="F11760" s="11" t="s">
        <v>22747</v>
      </c>
      <c r="G11760" s="32">
        <v>15.45</v>
      </c>
      <c r="H11760" s="32">
        <v>13.45</v>
      </c>
      <c r="I11760" s="32">
        <v>0</v>
      </c>
      <c r="J11760" s="32">
        <v>2.19</v>
      </c>
      <c r="K11760" s="29">
        <v>0.31089999999999995</v>
      </c>
      <c r="L11760" s="13">
        <v>0.13449999999999998</v>
      </c>
      <c r="M11760" s="13">
        <v>0.1545</v>
      </c>
      <c r="N11760" s="13">
        <v>0</v>
      </c>
      <c r="O11760" s="13">
        <v>2.1899999999999999E-2</v>
      </c>
      <c r="P11760" s="23" t="str">
        <f>LEFT(Tabela2[[#This Row],[Código]],2)</f>
        <v>05</v>
      </c>
    </row>
    <row r="11761" spans="2:16" ht="15" customHeight="1" x14ac:dyDescent="0.25">
      <c r="B11761" s="36" t="str">
        <f>VLOOKUP(Tabela2[[#This Row],[Código]],Tabela4[[Código NBS/LC116]:[Meus serviços]],3,0)</f>
        <v>Não</v>
      </c>
      <c r="C11761" s="8" t="s">
        <v>22748</v>
      </c>
      <c r="D11761" s="6" t="s">
        <v>21238</v>
      </c>
      <c r="E11761" s="8" t="s">
        <v>11855</v>
      </c>
      <c r="F11761" s="11" t="s">
        <v>22731</v>
      </c>
      <c r="G11761" s="32">
        <v>15.45</v>
      </c>
      <c r="H11761" s="32">
        <v>13.45</v>
      </c>
      <c r="I11761" s="32">
        <v>0</v>
      </c>
      <c r="J11761" s="32">
        <v>2.19</v>
      </c>
      <c r="K11761" s="29">
        <v>0.31089999999999995</v>
      </c>
      <c r="L11761" s="13">
        <v>0.13449999999999998</v>
      </c>
      <c r="M11761" s="13">
        <v>0.1545</v>
      </c>
      <c r="N11761" s="13">
        <v>0</v>
      </c>
      <c r="O11761" s="13">
        <v>2.1899999999999999E-2</v>
      </c>
      <c r="P11761" s="23" t="str">
        <f>LEFT(Tabela2[[#This Row],[Código]],2)</f>
        <v>05</v>
      </c>
    </row>
    <row r="11762" spans="2:16" ht="15" customHeight="1" x14ac:dyDescent="0.25">
      <c r="B11762" s="36" t="str">
        <f>VLOOKUP(Tabela2[[#This Row],[Código]],Tabela4[[Código NBS/LC116]:[Meus serviços]],3,0)</f>
        <v>Não</v>
      </c>
      <c r="C11762" s="8" t="s">
        <v>22749</v>
      </c>
      <c r="D11762" s="6" t="s">
        <v>21238</v>
      </c>
      <c r="E11762" s="8" t="s">
        <v>11855</v>
      </c>
      <c r="F11762" s="11" t="s">
        <v>22750</v>
      </c>
      <c r="G11762" s="32">
        <v>15.45</v>
      </c>
      <c r="H11762" s="32">
        <v>13.45</v>
      </c>
      <c r="I11762" s="32">
        <v>0</v>
      </c>
      <c r="J11762" s="32">
        <v>2.13</v>
      </c>
      <c r="K11762" s="29">
        <v>0.31029999999999996</v>
      </c>
      <c r="L11762" s="13">
        <v>0.13449999999999998</v>
      </c>
      <c r="M11762" s="13">
        <v>0.1545</v>
      </c>
      <c r="N11762" s="13">
        <v>0</v>
      </c>
      <c r="O11762" s="13">
        <v>2.1299999999999999E-2</v>
      </c>
      <c r="P11762" s="23" t="str">
        <f>LEFT(Tabela2[[#This Row],[Código]],2)</f>
        <v>05</v>
      </c>
    </row>
    <row r="11763" spans="2:16" ht="15" customHeight="1" x14ac:dyDescent="0.25">
      <c r="B11763" s="36" t="str">
        <f>VLOOKUP(Tabela2[[#This Row],[Código]],Tabela4[[Código NBS/LC116]:[Meus serviços]],3,0)</f>
        <v>Não</v>
      </c>
      <c r="C11763" s="8" t="s">
        <v>22751</v>
      </c>
      <c r="D11763" s="6" t="s">
        <v>21238</v>
      </c>
      <c r="E11763" s="8" t="s">
        <v>11855</v>
      </c>
      <c r="F11763" s="11" t="s">
        <v>22735</v>
      </c>
      <c r="G11763" s="32">
        <v>15.45</v>
      </c>
      <c r="H11763" s="32">
        <v>13.45</v>
      </c>
      <c r="I11763" s="32">
        <v>0</v>
      </c>
      <c r="J11763" s="32">
        <v>2.82</v>
      </c>
      <c r="K11763" s="29">
        <v>0.31719999999999998</v>
      </c>
      <c r="L11763" s="13">
        <v>0.13449999999999998</v>
      </c>
      <c r="M11763" s="13">
        <v>0.1545</v>
      </c>
      <c r="N11763" s="13">
        <v>0</v>
      </c>
      <c r="O11763" s="13">
        <v>2.8199999999999999E-2</v>
      </c>
      <c r="P11763" s="23" t="str">
        <f>LEFT(Tabela2[[#This Row],[Código]],2)</f>
        <v>05</v>
      </c>
    </row>
    <row r="11764" spans="2:16" ht="15" customHeight="1" x14ac:dyDescent="0.25">
      <c r="B11764" s="36" t="str">
        <f>VLOOKUP(Tabela2[[#This Row],[Código]],Tabela4[[Código NBS/LC116]:[Meus serviços]],3,0)</f>
        <v>Não</v>
      </c>
      <c r="C11764" s="8" t="s">
        <v>22752</v>
      </c>
      <c r="D11764" s="6" t="s">
        <v>21238</v>
      </c>
      <c r="E11764" s="8" t="s">
        <v>11855</v>
      </c>
      <c r="F11764" s="11" t="s">
        <v>22737</v>
      </c>
      <c r="G11764" s="32">
        <v>15.45</v>
      </c>
      <c r="H11764" s="32">
        <v>13.45</v>
      </c>
      <c r="I11764" s="32">
        <v>0</v>
      </c>
      <c r="J11764" s="32">
        <v>2.27</v>
      </c>
      <c r="K11764" s="29">
        <v>0.31169999999999998</v>
      </c>
      <c r="L11764" s="13">
        <v>0.13449999999999998</v>
      </c>
      <c r="M11764" s="13">
        <v>0.1545</v>
      </c>
      <c r="N11764" s="13">
        <v>0</v>
      </c>
      <c r="O11764" s="13">
        <v>2.2700000000000001E-2</v>
      </c>
      <c r="P11764" s="23" t="str">
        <f>LEFT(Tabela2[[#This Row],[Código]],2)</f>
        <v>05</v>
      </c>
    </row>
    <row r="11765" spans="2:16" ht="15" customHeight="1" x14ac:dyDescent="0.25">
      <c r="B11765" s="36" t="str">
        <f>VLOOKUP(Tabela2[[#This Row],[Código]],Tabela4[[Código NBS/LC116]:[Meus serviços]],3,0)</f>
        <v>Não</v>
      </c>
      <c r="C11765" s="8" t="s">
        <v>22753</v>
      </c>
      <c r="D11765" s="6" t="s">
        <v>21238</v>
      </c>
      <c r="E11765" s="8" t="s">
        <v>11855</v>
      </c>
      <c r="F11765" s="11" t="s">
        <v>22754</v>
      </c>
      <c r="G11765" s="32">
        <v>15.45</v>
      </c>
      <c r="H11765" s="32">
        <v>13.45</v>
      </c>
      <c r="I11765" s="32">
        <v>0</v>
      </c>
      <c r="J11765" s="32">
        <v>2.2400000000000002</v>
      </c>
      <c r="K11765" s="29">
        <v>0.31140000000000001</v>
      </c>
      <c r="L11765" s="13">
        <v>0.13449999999999998</v>
      </c>
      <c r="M11765" s="13">
        <v>0.1545</v>
      </c>
      <c r="N11765" s="13">
        <v>0</v>
      </c>
      <c r="O11765" s="13">
        <v>2.2400000000000003E-2</v>
      </c>
      <c r="P11765" s="23" t="str">
        <f>LEFT(Tabela2[[#This Row],[Código]],2)</f>
        <v>05</v>
      </c>
    </row>
    <row r="11766" spans="2:16" ht="15" customHeight="1" x14ac:dyDescent="0.25">
      <c r="B11766" s="36" t="str">
        <f>VLOOKUP(Tabela2[[#This Row],[Código]],Tabela4[[Código NBS/LC116]:[Meus serviços]],3,0)</f>
        <v>Não</v>
      </c>
      <c r="C11766" s="8" t="s">
        <v>22755</v>
      </c>
      <c r="D11766" s="6" t="s">
        <v>21238</v>
      </c>
      <c r="E11766" s="8" t="s">
        <v>11855</v>
      </c>
      <c r="F11766" s="11" t="s">
        <v>22756</v>
      </c>
      <c r="G11766" s="32">
        <v>15.45</v>
      </c>
      <c r="H11766" s="32">
        <v>13.45</v>
      </c>
      <c r="I11766" s="32">
        <v>0</v>
      </c>
      <c r="J11766" s="32">
        <v>2.2400000000000002</v>
      </c>
      <c r="K11766" s="29">
        <v>0.31140000000000001</v>
      </c>
      <c r="L11766" s="13">
        <v>0.13449999999999998</v>
      </c>
      <c r="M11766" s="13">
        <v>0.1545</v>
      </c>
      <c r="N11766" s="13">
        <v>0</v>
      </c>
      <c r="O11766" s="13">
        <v>2.2400000000000003E-2</v>
      </c>
      <c r="P11766" s="23" t="str">
        <f>LEFT(Tabela2[[#This Row],[Código]],2)</f>
        <v>05</v>
      </c>
    </row>
    <row r="11767" spans="2:16" ht="15" customHeight="1" x14ac:dyDescent="0.25">
      <c r="B11767" s="36" t="str">
        <f>VLOOKUP(Tabela2[[#This Row],[Código]],Tabela4[[Código NBS/LC116]:[Meus serviços]],3,0)</f>
        <v>Não</v>
      </c>
      <c r="C11767" s="8" t="s">
        <v>22757</v>
      </c>
      <c r="D11767" s="6" t="s">
        <v>21238</v>
      </c>
      <c r="E11767" s="8" t="s">
        <v>11855</v>
      </c>
      <c r="F11767" s="11" t="s">
        <v>22758</v>
      </c>
      <c r="G11767" s="32">
        <v>15.45</v>
      </c>
      <c r="H11767" s="32">
        <v>13.45</v>
      </c>
      <c r="I11767" s="32">
        <v>0</v>
      </c>
      <c r="J11767" s="32">
        <v>3.84</v>
      </c>
      <c r="K11767" s="29">
        <v>0.32739999999999997</v>
      </c>
      <c r="L11767" s="13">
        <v>0.13449999999999998</v>
      </c>
      <c r="M11767" s="13">
        <v>0.1545</v>
      </c>
      <c r="N11767" s="13">
        <v>0</v>
      </c>
      <c r="O11767" s="13">
        <v>3.8399999999999997E-2</v>
      </c>
      <c r="P11767" s="23" t="str">
        <f>LEFT(Tabela2[[#This Row],[Código]],2)</f>
        <v>06</v>
      </c>
    </row>
    <row r="11768" spans="2:16" ht="15" customHeight="1" x14ac:dyDescent="0.25">
      <c r="B11768" s="36" t="str">
        <f>VLOOKUP(Tabela2[[#This Row],[Código]],Tabela4[[Código NBS/LC116]:[Meus serviços]],3,0)</f>
        <v>Não</v>
      </c>
      <c r="C11768" s="8" t="s">
        <v>22759</v>
      </c>
      <c r="D11768" s="6" t="s">
        <v>21238</v>
      </c>
      <c r="E11768" s="8" t="s">
        <v>11855</v>
      </c>
      <c r="F11768" s="11" t="s">
        <v>22760</v>
      </c>
      <c r="G11768" s="32">
        <v>15.45</v>
      </c>
      <c r="H11768" s="32">
        <v>13.45</v>
      </c>
      <c r="I11768" s="32">
        <v>0</v>
      </c>
      <c r="J11768" s="32">
        <v>3.91</v>
      </c>
      <c r="K11768" s="29">
        <v>0.3281</v>
      </c>
      <c r="L11768" s="13">
        <v>0.13449999999999998</v>
      </c>
      <c r="M11768" s="13">
        <v>0.1545</v>
      </c>
      <c r="N11768" s="13">
        <v>0</v>
      </c>
      <c r="O11768" s="13">
        <v>3.9100000000000003E-2</v>
      </c>
      <c r="P11768" s="23" t="str">
        <f>LEFT(Tabela2[[#This Row],[Código]],2)</f>
        <v>06</v>
      </c>
    </row>
    <row r="11769" spans="2:16" ht="15" customHeight="1" x14ac:dyDescent="0.25">
      <c r="B11769" s="36" t="str">
        <f>VLOOKUP(Tabela2[[#This Row],[Código]],Tabela4[[Código NBS/LC116]:[Meus serviços]],3,0)</f>
        <v>Não</v>
      </c>
      <c r="C11769" s="8" t="s">
        <v>22761</v>
      </c>
      <c r="D11769" s="6" t="s">
        <v>21238</v>
      </c>
      <c r="E11769" s="8" t="s">
        <v>11855</v>
      </c>
      <c r="F11769" s="11" t="s">
        <v>22762</v>
      </c>
      <c r="G11769" s="32">
        <v>15.45</v>
      </c>
      <c r="H11769" s="32">
        <v>13.45</v>
      </c>
      <c r="I11769" s="32">
        <v>0</v>
      </c>
      <c r="J11769" s="32">
        <v>3.9</v>
      </c>
      <c r="K11769" s="29">
        <v>0.32799999999999996</v>
      </c>
      <c r="L11769" s="13">
        <v>0.13449999999999998</v>
      </c>
      <c r="M11769" s="13">
        <v>0.1545</v>
      </c>
      <c r="N11769" s="13">
        <v>0</v>
      </c>
      <c r="O11769" s="13">
        <v>3.9E-2</v>
      </c>
      <c r="P11769" s="23" t="str">
        <f>LEFT(Tabela2[[#This Row],[Código]],2)</f>
        <v>06</v>
      </c>
    </row>
    <row r="11770" spans="2:16" ht="15" customHeight="1" x14ac:dyDescent="0.25">
      <c r="B11770" s="36" t="str">
        <f>VLOOKUP(Tabela2[[#This Row],[Código]],Tabela4[[Código NBS/LC116]:[Meus serviços]],3,0)</f>
        <v>Não</v>
      </c>
      <c r="C11770" s="8" t="s">
        <v>22763</v>
      </c>
      <c r="D11770" s="6" t="s">
        <v>21238</v>
      </c>
      <c r="E11770" s="8" t="s">
        <v>11855</v>
      </c>
      <c r="F11770" s="11" t="s">
        <v>22764</v>
      </c>
      <c r="G11770" s="32">
        <v>15.45</v>
      </c>
      <c r="H11770" s="32">
        <v>13.45</v>
      </c>
      <c r="I11770" s="32">
        <v>0</v>
      </c>
      <c r="J11770" s="32">
        <v>3.01</v>
      </c>
      <c r="K11770" s="29">
        <v>0.31909999999999999</v>
      </c>
      <c r="L11770" s="13">
        <v>0.13449999999999998</v>
      </c>
      <c r="M11770" s="13">
        <v>0.1545</v>
      </c>
      <c r="N11770" s="13">
        <v>0</v>
      </c>
      <c r="O11770" s="13">
        <v>3.0099999999999998E-2</v>
      </c>
      <c r="P11770" s="23" t="str">
        <f>LEFT(Tabela2[[#This Row],[Código]],2)</f>
        <v>06</v>
      </c>
    </row>
    <row r="11771" spans="2:16" ht="15" customHeight="1" x14ac:dyDescent="0.25">
      <c r="B11771" s="36" t="str">
        <f>VLOOKUP(Tabela2[[#This Row],[Código]],Tabela4[[Código NBS/LC116]:[Meus serviços]],3,0)</f>
        <v>Não</v>
      </c>
      <c r="C11771" s="8" t="s">
        <v>22765</v>
      </c>
      <c r="D11771" s="6" t="s">
        <v>21238</v>
      </c>
      <c r="E11771" s="8" t="s">
        <v>11855</v>
      </c>
      <c r="F11771" s="11" t="s">
        <v>22766</v>
      </c>
      <c r="G11771" s="32">
        <v>15.45</v>
      </c>
      <c r="H11771" s="32">
        <v>13.45</v>
      </c>
      <c r="I11771" s="32">
        <v>0</v>
      </c>
      <c r="J11771" s="32">
        <v>4.25</v>
      </c>
      <c r="K11771" s="29">
        <v>0.33149999999999996</v>
      </c>
      <c r="L11771" s="13">
        <v>0.13449999999999998</v>
      </c>
      <c r="M11771" s="13">
        <v>0.1545</v>
      </c>
      <c r="N11771" s="13">
        <v>0</v>
      </c>
      <c r="O11771" s="13">
        <v>4.2500000000000003E-2</v>
      </c>
      <c r="P11771" s="23" t="str">
        <f>LEFT(Tabela2[[#This Row],[Código]],2)</f>
        <v>06</v>
      </c>
    </row>
    <row r="11772" spans="2:16" ht="15" customHeight="1" x14ac:dyDescent="0.25">
      <c r="B11772" s="36" t="str">
        <f>VLOOKUP(Tabela2[[#This Row],[Código]],Tabela4[[Código NBS/LC116]:[Meus serviços]],3,0)</f>
        <v>Não</v>
      </c>
      <c r="C11772" s="8" t="s">
        <v>22767</v>
      </c>
      <c r="D11772" s="6" t="s">
        <v>21238</v>
      </c>
      <c r="E11772" s="8" t="s">
        <v>11855</v>
      </c>
      <c r="F11772" s="11" t="s">
        <v>22768</v>
      </c>
      <c r="G11772" s="32">
        <v>15.45</v>
      </c>
      <c r="H11772" s="32">
        <v>13.45</v>
      </c>
      <c r="I11772" s="32">
        <v>0</v>
      </c>
      <c r="J11772" s="32">
        <v>4.1900000000000004</v>
      </c>
      <c r="K11772" s="29">
        <v>0.33089999999999997</v>
      </c>
      <c r="L11772" s="13">
        <v>0.13449999999999998</v>
      </c>
      <c r="M11772" s="13">
        <v>0.1545</v>
      </c>
      <c r="N11772" s="13">
        <v>0</v>
      </c>
      <c r="O11772" s="13">
        <v>4.1900000000000007E-2</v>
      </c>
      <c r="P11772" s="23" t="str">
        <f>LEFT(Tabela2[[#This Row],[Código]],2)</f>
        <v>07</v>
      </c>
    </row>
    <row r="11773" spans="2:16" ht="15" customHeight="1" x14ac:dyDescent="0.25">
      <c r="B11773" s="36" t="str">
        <f>VLOOKUP(Tabela2[[#This Row],[Código]],Tabela4[[Código NBS/LC116]:[Meus serviços]],3,0)</f>
        <v>Não</v>
      </c>
      <c r="C11773" s="8" t="s">
        <v>22769</v>
      </c>
      <c r="D11773" s="6" t="s">
        <v>21238</v>
      </c>
      <c r="E11773" s="8" t="s">
        <v>11855</v>
      </c>
      <c r="F11773" s="11" t="s">
        <v>22770</v>
      </c>
      <c r="G11773" s="32">
        <v>15.45</v>
      </c>
      <c r="H11773" s="32">
        <v>13.45</v>
      </c>
      <c r="I11773" s="32">
        <v>0</v>
      </c>
      <c r="J11773" s="32">
        <v>4.33</v>
      </c>
      <c r="K11773" s="29">
        <v>0.33229999999999998</v>
      </c>
      <c r="L11773" s="13">
        <v>0.13449999999999998</v>
      </c>
      <c r="M11773" s="13">
        <v>0.1545</v>
      </c>
      <c r="N11773" s="13">
        <v>0</v>
      </c>
      <c r="O11773" s="13">
        <v>4.3299999999999998E-2</v>
      </c>
      <c r="P11773" s="23" t="str">
        <f>LEFT(Tabela2[[#This Row],[Código]],2)</f>
        <v>07</v>
      </c>
    </row>
    <row r="11774" spans="2:16" ht="15" customHeight="1" x14ac:dyDescent="0.25">
      <c r="B11774" s="36" t="str">
        <f>VLOOKUP(Tabela2[[#This Row],[Código]],Tabela4[[Código NBS/LC116]:[Meus serviços]],3,0)</f>
        <v>Não</v>
      </c>
      <c r="C11774" s="8" t="s">
        <v>22771</v>
      </c>
      <c r="D11774" s="6" t="s">
        <v>21238</v>
      </c>
      <c r="E11774" s="8" t="s">
        <v>11855</v>
      </c>
      <c r="F11774" s="11" t="s">
        <v>22772</v>
      </c>
      <c r="G11774" s="32">
        <v>15.45</v>
      </c>
      <c r="H11774" s="32">
        <v>13.45</v>
      </c>
      <c r="I11774" s="32">
        <v>0</v>
      </c>
      <c r="J11774" s="32">
        <v>4.26</v>
      </c>
      <c r="K11774" s="29">
        <v>0.33160000000000001</v>
      </c>
      <c r="L11774" s="13">
        <v>0.13449999999999998</v>
      </c>
      <c r="M11774" s="13">
        <v>0.1545</v>
      </c>
      <c r="N11774" s="13">
        <v>0</v>
      </c>
      <c r="O11774" s="13">
        <v>4.2599999999999999E-2</v>
      </c>
      <c r="P11774" s="23" t="str">
        <f>LEFT(Tabela2[[#This Row],[Código]],2)</f>
        <v>07</v>
      </c>
    </row>
    <row r="11775" spans="2:16" ht="15" customHeight="1" x14ac:dyDescent="0.25">
      <c r="B11775" s="36" t="str">
        <f>VLOOKUP(Tabela2[[#This Row],[Código]],Tabela4[[Código NBS/LC116]:[Meus serviços]],3,0)</f>
        <v>Não</v>
      </c>
      <c r="C11775" s="8" t="s">
        <v>22773</v>
      </c>
      <c r="D11775" s="6" t="s">
        <v>21238</v>
      </c>
      <c r="E11775" s="8" t="s">
        <v>11855</v>
      </c>
      <c r="F11775" s="11" t="s">
        <v>22774</v>
      </c>
      <c r="G11775" s="32">
        <v>15.45</v>
      </c>
      <c r="H11775" s="32">
        <v>13.45</v>
      </c>
      <c r="I11775" s="32">
        <v>0</v>
      </c>
      <c r="J11775" s="32">
        <v>4.1900000000000004</v>
      </c>
      <c r="K11775" s="29">
        <v>0.33089999999999997</v>
      </c>
      <c r="L11775" s="13">
        <v>0.13449999999999998</v>
      </c>
      <c r="M11775" s="13">
        <v>0.1545</v>
      </c>
      <c r="N11775" s="13">
        <v>0</v>
      </c>
      <c r="O11775" s="13">
        <v>4.1900000000000007E-2</v>
      </c>
      <c r="P11775" s="23" t="str">
        <f>LEFT(Tabela2[[#This Row],[Código]],2)</f>
        <v>07</v>
      </c>
    </row>
    <row r="11776" spans="2:16" ht="15" customHeight="1" x14ac:dyDescent="0.25">
      <c r="B11776" s="36" t="str">
        <f>VLOOKUP(Tabela2[[#This Row],[Código]],Tabela4[[Código NBS/LC116]:[Meus serviços]],3,0)</f>
        <v>Não</v>
      </c>
      <c r="C11776" s="8" t="s">
        <v>22775</v>
      </c>
      <c r="D11776" s="6" t="s">
        <v>21238</v>
      </c>
      <c r="E11776" s="8" t="s">
        <v>11855</v>
      </c>
      <c r="F11776" s="11" t="s">
        <v>22776</v>
      </c>
      <c r="G11776" s="32">
        <v>15.45</v>
      </c>
      <c r="H11776" s="32">
        <v>13.45</v>
      </c>
      <c r="I11776" s="32">
        <v>0</v>
      </c>
      <c r="J11776" s="32">
        <v>4.29</v>
      </c>
      <c r="K11776" s="29">
        <v>0.33189999999999997</v>
      </c>
      <c r="L11776" s="13">
        <v>0.13449999999999998</v>
      </c>
      <c r="M11776" s="13">
        <v>0.1545</v>
      </c>
      <c r="N11776" s="13">
        <v>0</v>
      </c>
      <c r="O11776" s="13">
        <v>4.2900000000000001E-2</v>
      </c>
      <c r="P11776" s="23" t="str">
        <f>LEFT(Tabela2[[#This Row],[Código]],2)</f>
        <v>07</v>
      </c>
    </row>
    <row r="11777" spans="2:16" ht="15" customHeight="1" x14ac:dyDescent="0.25">
      <c r="B11777" s="36" t="str">
        <f>VLOOKUP(Tabela2[[#This Row],[Código]],Tabela4[[Código NBS/LC116]:[Meus serviços]],3,0)</f>
        <v>Não</v>
      </c>
      <c r="C11777" s="8" t="s">
        <v>22777</v>
      </c>
      <c r="D11777" s="6" t="s">
        <v>21238</v>
      </c>
      <c r="E11777" s="8" t="s">
        <v>11855</v>
      </c>
      <c r="F11777" s="11" t="s">
        <v>22778</v>
      </c>
      <c r="G11777" s="32">
        <v>15.45</v>
      </c>
      <c r="H11777" s="32">
        <v>13.45</v>
      </c>
      <c r="I11777" s="32">
        <v>0</v>
      </c>
      <c r="J11777" s="32">
        <v>4.34</v>
      </c>
      <c r="K11777" s="29">
        <v>0.33239999999999997</v>
      </c>
      <c r="L11777" s="13">
        <v>0.13449999999999998</v>
      </c>
      <c r="M11777" s="13">
        <v>0.1545</v>
      </c>
      <c r="N11777" s="13">
        <v>0</v>
      </c>
      <c r="O11777" s="13">
        <v>4.3400000000000001E-2</v>
      </c>
      <c r="P11777" s="23" t="str">
        <f>LEFT(Tabela2[[#This Row],[Código]],2)</f>
        <v>07</v>
      </c>
    </row>
    <row r="11778" spans="2:16" ht="15" customHeight="1" x14ac:dyDescent="0.25">
      <c r="B11778" s="36" t="str">
        <f>VLOOKUP(Tabela2[[#This Row],[Código]],Tabela4[[Código NBS/LC116]:[Meus serviços]],3,0)</f>
        <v>Não</v>
      </c>
      <c r="C11778" s="8" t="s">
        <v>22779</v>
      </c>
      <c r="D11778" s="6" t="s">
        <v>21238</v>
      </c>
      <c r="E11778" s="8" t="s">
        <v>11855</v>
      </c>
      <c r="F11778" s="11" t="s">
        <v>22780</v>
      </c>
      <c r="G11778" s="32">
        <v>15.45</v>
      </c>
      <c r="H11778" s="32">
        <v>13.45</v>
      </c>
      <c r="I11778" s="32">
        <v>0</v>
      </c>
      <c r="J11778" s="32">
        <v>4.2300000000000004</v>
      </c>
      <c r="K11778" s="29">
        <v>0.33129999999999998</v>
      </c>
      <c r="L11778" s="13">
        <v>0.13449999999999998</v>
      </c>
      <c r="M11778" s="13">
        <v>0.1545</v>
      </c>
      <c r="N11778" s="13">
        <v>0</v>
      </c>
      <c r="O11778" s="13">
        <v>4.2300000000000004E-2</v>
      </c>
      <c r="P11778" s="23" t="str">
        <f>LEFT(Tabela2[[#This Row],[Código]],2)</f>
        <v>07</v>
      </c>
    </row>
    <row r="11779" spans="2:16" ht="15" customHeight="1" x14ac:dyDescent="0.25">
      <c r="B11779" s="36" t="str">
        <f>VLOOKUP(Tabela2[[#This Row],[Código]],Tabela4[[Código NBS/LC116]:[Meus serviços]],3,0)</f>
        <v>Não</v>
      </c>
      <c r="C11779" s="8" t="s">
        <v>22781</v>
      </c>
      <c r="D11779" s="6" t="s">
        <v>21238</v>
      </c>
      <c r="E11779" s="8" t="s">
        <v>11855</v>
      </c>
      <c r="F11779" s="11" t="s">
        <v>22782</v>
      </c>
      <c r="G11779" s="32">
        <v>15.45</v>
      </c>
      <c r="H11779" s="32">
        <v>13.45</v>
      </c>
      <c r="I11779" s="32">
        <v>0</v>
      </c>
      <c r="J11779" s="32">
        <v>4.21</v>
      </c>
      <c r="K11779" s="29">
        <v>0.33109999999999995</v>
      </c>
      <c r="L11779" s="13">
        <v>0.13449999999999998</v>
      </c>
      <c r="M11779" s="13">
        <v>0.1545</v>
      </c>
      <c r="N11779" s="13">
        <v>0</v>
      </c>
      <c r="O11779" s="13">
        <v>4.2099999999999999E-2</v>
      </c>
      <c r="P11779" s="23" t="str">
        <f>LEFT(Tabela2[[#This Row],[Código]],2)</f>
        <v>07</v>
      </c>
    </row>
    <row r="11780" spans="2:16" ht="15" customHeight="1" x14ac:dyDescent="0.25">
      <c r="B11780" s="36" t="str">
        <f>VLOOKUP(Tabela2[[#This Row],[Código]],Tabela4[[Código NBS/LC116]:[Meus serviços]],3,0)</f>
        <v>Não</v>
      </c>
      <c r="C11780" s="8" t="s">
        <v>22783</v>
      </c>
      <c r="D11780" s="6" t="s">
        <v>21238</v>
      </c>
      <c r="E11780" s="8" t="s">
        <v>11855</v>
      </c>
      <c r="F11780" s="11" t="s">
        <v>22784</v>
      </c>
      <c r="G11780" s="32">
        <v>15.45</v>
      </c>
      <c r="H11780" s="32">
        <v>13.45</v>
      </c>
      <c r="I11780" s="32">
        <v>0</v>
      </c>
      <c r="J11780" s="32">
        <v>4.53</v>
      </c>
      <c r="K11780" s="29">
        <v>0.33429999999999999</v>
      </c>
      <c r="L11780" s="13">
        <v>0.13449999999999998</v>
      </c>
      <c r="M11780" s="13">
        <v>0.1545</v>
      </c>
      <c r="N11780" s="13">
        <v>0</v>
      </c>
      <c r="O11780" s="13">
        <v>4.53E-2</v>
      </c>
      <c r="P11780" s="23" t="str">
        <f>LEFT(Tabela2[[#This Row],[Código]],2)</f>
        <v>07</v>
      </c>
    </row>
    <row r="11781" spans="2:16" ht="15" customHeight="1" x14ac:dyDescent="0.25">
      <c r="B11781" s="36" t="str">
        <f>VLOOKUP(Tabela2[[#This Row],[Código]],Tabela4[[Código NBS/LC116]:[Meus serviços]],3,0)</f>
        <v>Não</v>
      </c>
      <c r="C11781" s="8" t="s">
        <v>22785</v>
      </c>
      <c r="D11781" s="6" t="s">
        <v>21238</v>
      </c>
      <c r="E11781" s="8" t="s">
        <v>11855</v>
      </c>
      <c r="F11781" s="11" t="s">
        <v>22786</v>
      </c>
      <c r="G11781" s="32">
        <v>15.45</v>
      </c>
      <c r="H11781" s="32">
        <v>13.45</v>
      </c>
      <c r="I11781" s="32">
        <v>0</v>
      </c>
      <c r="J11781" s="32">
        <v>5</v>
      </c>
      <c r="K11781" s="29">
        <v>0.33899999999999997</v>
      </c>
      <c r="L11781" s="13">
        <v>0.13449999999999998</v>
      </c>
      <c r="M11781" s="13">
        <v>0.1545</v>
      </c>
      <c r="N11781" s="13">
        <v>0</v>
      </c>
      <c r="O11781" s="13">
        <v>0.05</v>
      </c>
      <c r="P11781" s="23" t="str">
        <f>LEFT(Tabela2[[#This Row],[Código]],2)</f>
        <v>07</v>
      </c>
    </row>
    <row r="11782" spans="2:16" ht="15" customHeight="1" x14ac:dyDescent="0.25">
      <c r="B11782" s="36" t="str">
        <f>VLOOKUP(Tabela2[[#This Row],[Código]],Tabela4[[Código NBS/LC116]:[Meus serviços]],3,0)</f>
        <v>Não</v>
      </c>
      <c r="C11782" s="8" t="s">
        <v>22787</v>
      </c>
      <c r="D11782" s="6" t="s">
        <v>21238</v>
      </c>
      <c r="E11782" s="8" t="s">
        <v>11855</v>
      </c>
      <c r="F11782" s="11" t="s">
        <v>22788</v>
      </c>
      <c r="G11782" s="32">
        <v>15.45</v>
      </c>
      <c r="H11782" s="32">
        <v>13.45</v>
      </c>
      <c r="I11782" s="32">
        <v>0</v>
      </c>
      <c r="J11782" s="32">
        <v>4.3899999999999997</v>
      </c>
      <c r="K11782" s="29">
        <v>0.33289999999999997</v>
      </c>
      <c r="L11782" s="13">
        <v>0.13449999999999998</v>
      </c>
      <c r="M11782" s="13">
        <v>0.1545</v>
      </c>
      <c r="N11782" s="13">
        <v>0</v>
      </c>
      <c r="O11782" s="13">
        <v>4.3899999999999995E-2</v>
      </c>
      <c r="P11782" s="23" t="str">
        <f>LEFT(Tabela2[[#This Row],[Código]],2)</f>
        <v>07</v>
      </c>
    </row>
    <row r="11783" spans="2:16" ht="15" customHeight="1" x14ac:dyDescent="0.25">
      <c r="B11783" s="36" t="str">
        <f>VLOOKUP(Tabela2[[#This Row],[Código]],Tabela4[[Código NBS/LC116]:[Meus serviços]],3,0)</f>
        <v>Não</v>
      </c>
      <c r="C11783" s="8" t="s">
        <v>22789</v>
      </c>
      <c r="D11783" s="6" t="s">
        <v>21238</v>
      </c>
      <c r="E11783" s="8" t="s">
        <v>11855</v>
      </c>
      <c r="F11783" s="11" t="s">
        <v>22790</v>
      </c>
      <c r="G11783" s="32">
        <v>15.45</v>
      </c>
      <c r="H11783" s="32">
        <v>13.45</v>
      </c>
      <c r="I11783" s="32">
        <v>0</v>
      </c>
      <c r="J11783" s="32">
        <v>4.5199999999999996</v>
      </c>
      <c r="K11783" s="29">
        <v>0.3342</v>
      </c>
      <c r="L11783" s="13">
        <v>0.13449999999999998</v>
      </c>
      <c r="M11783" s="13">
        <v>0.1545</v>
      </c>
      <c r="N11783" s="13">
        <v>0</v>
      </c>
      <c r="O11783" s="13">
        <v>4.5199999999999997E-2</v>
      </c>
      <c r="P11783" s="23" t="str">
        <f>LEFT(Tabela2[[#This Row],[Código]],2)</f>
        <v>07</v>
      </c>
    </row>
    <row r="11784" spans="2:16" ht="15" customHeight="1" x14ac:dyDescent="0.25">
      <c r="B11784" s="36" t="str">
        <f>VLOOKUP(Tabela2[[#This Row],[Código]],Tabela4[[Código NBS/LC116]:[Meus serviços]],3,0)</f>
        <v>Não</v>
      </c>
      <c r="C11784" s="8" t="s">
        <v>22791</v>
      </c>
      <c r="D11784" s="6" t="s">
        <v>21238</v>
      </c>
      <c r="E11784" s="8" t="s">
        <v>11855</v>
      </c>
      <c r="F11784" s="11" t="s">
        <v>22792</v>
      </c>
      <c r="G11784" s="32">
        <v>15.45</v>
      </c>
      <c r="H11784" s="32">
        <v>13.45</v>
      </c>
      <c r="I11784" s="32">
        <v>0</v>
      </c>
      <c r="J11784" s="32">
        <v>4.1500000000000004</v>
      </c>
      <c r="K11784" s="29">
        <v>0.33049999999999996</v>
      </c>
      <c r="L11784" s="13">
        <v>0.13449999999999998</v>
      </c>
      <c r="M11784" s="13">
        <v>0.1545</v>
      </c>
      <c r="N11784" s="13">
        <v>0</v>
      </c>
      <c r="O11784" s="13">
        <v>4.1500000000000002E-2</v>
      </c>
      <c r="P11784" s="23" t="str">
        <f>LEFT(Tabela2[[#This Row],[Código]],2)</f>
        <v>07</v>
      </c>
    </row>
    <row r="11785" spans="2:16" ht="15" customHeight="1" x14ac:dyDescent="0.25">
      <c r="B11785" s="36" t="str">
        <f>VLOOKUP(Tabela2[[#This Row],[Código]],Tabela4[[Código NBS/LC116]:[Meus serviços]],3,0)</f>
        <v>Não</v>
      </c>
      <c r="C11785" s="8" t="s">
        <v>22793</v>
      </c>
      <c r="D11785" s="6" t="s">
        <v>21238</v>
      </c>
      <c r="E11785" s="8" t="s">
        <v>11855</v>
      </c>
      <c r="F11785" s="11" t="s">
        <v>22687</v>
      </c>
      <c r="G11785" s="32">
        <v>15.45</v>
      </c>
      <c r="H11785" s="32">
        <v>13.45</v>
      </c>
      <c r="I11785" s="32">
        <v>0</v>
      </c>
      <c r="J11785" s="32">
        <v>4.09</v>
      </c>
      <c r="K11785" s="29">
        <v>0.32989999999999997</v>
      </c>
      <c r="L11785" s="13">
        <v>0.13449999999999998</v>
      </c>
      <c r="M11785" s="13">
        <v>0.1545</v>
      </c>
      <c r="N11785" s="13">
        <v>0</v>
      </c>
      <c r="O11785" s="13">
        <v>4.0899999999999999E-2</v>
      </c>
      <c r="P11785" s="23" t="str">
        <f>LEFT(Tabela2[[#This Row],[Código]],2)</f>
        <v>07</v>
      </c>
    </row>
    <row r="11786" spans="2:16" ht="15" customHeight="1" x14ac:dyDescent="0.25">
      <c r="B11786" s="36" t="str">
        <f>VLOOKUP(Tabela2[[#This Row],[Código]],Tabela4[[Código NBS/LC116]:[Meus serviços]],3,0)</f>
        <v>Não</v>
      </c>
      <c r="C11786" s="8" t="s">
        <v>22794</v>
      </c>
      <c r="D11786" s="6" t="s">
        <v>21238</v>
      </c>
      <c r="E11786" s="8" t="s">
        <v>11855</v>
      </c>
      <c r="F11786" s="11" t="s">
        <v>22687</v>
      </c>
      <c r="G11786" s="32">
        <v>15.45</v>
      </c>
      <c r="H11786" s="32">
        <v>13.45</v>
      </c>
      <c r="I11786" s="32">
        <v>0</v>
      </c>
      <c r="J11786" s="32">
        <v>4.12</v>
      </c>
      <c r="K11786" s="29">
        <v>0.33019999999999999</v>
      </c>
      <c r="L11786" s="13">
        <v>0.13449999999999998</v>
      </c>
      <c r="M11786" s="13">
        <v>0.1545</v>
      </c>
      <c r="N11786" s="13">
        <v>0</v>
      </c>
      <c r="O11786" s="13">
        <v>4.1200000000000001E-2</v>
      </c>
      <c r="P11786" s="23" t="str">
        <f>LEFT(Tabela2[[#This Row],[Código]],2)</f>
        <v>07</v>
      </c>
    </row>
    <row r="11787" spans="2:16" ht="15" customHeight="1" x14ac:dyDescent="0.25">
      <c r="B11787" s="36" t="str">
        <f>VLOOKUP(Tabela2[[#This Row],[Código]],Tabela4[[Código NBS/LC116]:[Meus serviços]],3,0)</f>
        <v>Não</v>
      </c>
      <c r="C11787" s="8" t="s">
        <v>22795</v>
      </c>
      <c r="D11787" s="6" t="s">
        <v>21238</v>
      </c>
      <c r="E11787" s="8" t="s">
        <v>11855</v>
      </c>
      <c r="F11787" s="11" t="s">
        <v>22796</v>
      </c>
      <c r="G11787" s="32">
        <v>15.45</v>
      </c>
      <c r="H11787" s="32">
        <v>13.45</v>
      </c>
      <c r="I11787" s="32">
        <v>0</v>
      </c>
      <c r="J11787" s="32">
        <v>4.37</v>
      </c>
      <c r="K11787" s="29">
        <v>0.3327</v>
      </c>
      <c r="L11787" s="13">
        <v>0.13449999999999998</v>
      </c>
      <c r="M11787" s="13">
        <v>0.1545</v>
      </c>
      <c r="N11787" s="13">
        <v>0</v>
      </c>
      <c r="O11787" s="13">
        <v>4.3700000000000003E-2</v>
      </c>
      <c r="P11787" s="23" t="str">
        <f>LEFT(Tabela2[[#This Row],[Código]],2)</f>
        <v>07</v>
      </c>
    </row>
    <row r="11788" spans="2:16" ht="15" customHeight="1" x14ac:dyDescent="0.25">
      <c r="B11788" s="36" t="str">
        <f>VLOOKUP(Tabela2[[#This Row],[Código]],Tabela4[[Código NBS/LC116]:[Meus serviços]],3,0)</f>
        <v>Não</v>
      </c>
      <c r="C11788" s="8" t="s">
        <v>22797</v>
      </c>
      <c r="D11788" s="6" t="s">
        <v>21238</v>
      </c>
      <c r="E11788" s="8" t="s">
        <v>11855</v>
      </c>
      <c r="F11788" s="11" t="s">
        <v>22798</v>
      </c>
      <c r="G11788" s="32">
        <v>15.45</v>
      </c>
      <c r="H11788" s="32">
        <v>13.45</v>
      </c>
      <c r="I11788" s="32">
        <v>0</v>
      </c>
      <c r="J11788" s="32">
        <v>4.3600000000000003</v>
      </c>
      <c r="K11788" s="29">
        <v>0.33260000000000001</v>
      </c>
      <c r="L11788" s="13">
        <v>0.13449999999999998</v>
      </c>
      <c r="M11788" s="13">
        <v>0.1545</v>
      </c>
      <c r="N11788" s="13">
        <v>0</v>
      </c>
      <c r="O11788" s="13">
        <v>4.36E-2</v>
      </c>
      <c r="P11788" s="23" t="str">
        <f>LEFT(Tabela2[[#This Row],[Código]],2)</f>
        <v>07</v>
      </c>
    </row>
    <row r="11789" spans="2:16" ht="15" customHeight="1" x14ac:dyDescent="0.25">
      <c r="B11789" s="36" t="str">
        <f>VLOOKUP(Tabela2[[#This Row],[Código]],Tabela4[[Código NBS/LC116]:[Meus serviços]],3,0)</f>
        <v>Não</v>
      </c>
      <c r="C11789" s="8" t="s">
        <v>22799</v>
      </c>
      <c r="D11789" s="6" t="s">
        <v>21238</v>
      </c>
      <c r="E11789" s="8" t="s">
        <v>11855</v>
      </c>
      <c r="F11789" s="11" t="s">
        <v>22800</v>
      </c>
      <c r="G11789" s="32">
        <v>15.45</v>
      </c>
      <c r="H11789" s="32">
        <v>13.45</v>
      </c>
      <c r="I11789" s="32">
        <v>0</v>
      </c>
      <c r="J11789" s="32">
        <v>4.41</v>
      </c>
      <c r="K11789" s="29">
        <v>0.33309999999999995</v>
      </c>
      <c r="L11789" s="13">
        <v>0.13449999999999998</v>
      </c>
      <c r="M11789" s="13">
        <v>0.1545</v>
      </c>
      <c r="N11789" s="13">
        <v>0</v>
      </c>
      <c r="O11789" s="13">
        <v>4.41E-2</v>
      </c>
      <c r="P11789" s="23" t="str">
        <f>LEFT(Tabela2[[#This Row],[Código]],2)</f>
        <v>07</v>
      </c>
    </row>
    <row r="11790" spans="2:16" ht="15" customHeight="1" x14ac:dyDescent="0.25">
      <c r="B11790" s="36" t="str">
        <f>VLOOKUP(Tabela2[[#This Row],[Código]],Tabela4[[Código NBS/LC116]:[Meus serviços]],3,0)</f>
        <v>Não</v>
      </c>
      <c r="C11790" s="8" t="s">
        <v>22801</v>
      </c>
      <c r="D11790" s="6" t="s">
        <v>21238</v>
      </c>
      <c r="E11790" s="8" t="s">
        <v>11855</v>
      </c>
      <c r="F11790" s="11" t="s">
        <v>22802</v>
      </c>
      <c r="G11790" s="32">
        <v>15.45</v>
      </c>
      <c r="H11790" s="32">
        <v>13.45</v>
      </c>
      <c r="I11790" s="32">
        <v>0</v>
      </c>
      <c r="J11790" s="32">
        <v>4.38</v>
      </c>
      <c r="K11790" s="29">
        <v>0.33279999999999998</v>
      </c>
      <c r="L11790" s="13">
        <v>0.13449999999999998</v>
      </c>
      <c r="M11790" s="13">
        <v>0.1545</v>
      </c>
      <c r="N11790" s="13">
        <v>0</v>
      </c>
      <c r="O11790" s="13">
        <v>4.3799999999999999E-2</v>
      </c>
      <c r="P11790" s="23" t="str">
        <f>LEFT(Tabela2[[#This Row],[Código]],2)</f>
        <v>07</v>
      </c>
    </row>
    <row r="11791" spans="2:16" ht="15" customHeight="1" x14ac:dyDescent="0.25">
      <c r="B11791" s="36" t="str">
        <f>VLOOKUP(Tabela2[[#This Row],[Código]],Tabela4[[Código NBS/LC116]:[Meus serviços]],3,0)</f>
        <v>Não</v>
      </c>
      <c r="C11791" s="8" t="s">
        <v>22803</v>
      </c>
      <c r="D11791" s="6" t="s">
        <v>21238</v>
      </c>
      <c r="E11791" s="8" t="s">
        <v>11855</v>
      </c>
      <c r="F11791" s="11" t="s">
        <v>22804</v>
      </c>
      <c r="G11791" s="32">
        <v>15.45</v>
      </c>
      <c r="H11791" s="32">
        <v>13.45</v>
      </c>
      <c r="I11791" s="32">
        <v>0</v>
      </c>
      <c r="J11791" s="32">
        <v>4.1100000000000003</v>
      </c>
      <c r="K11791" s="29">
        <v>0.3301</v>
      </c>
      <c r="L11791" s="13">
        <v>0.13449999999999998</v>
      </c>
      <c r="M11791" s="13">
        <v>0.1545</v>
      </c>
      <c r="N11791" s="13">
        <v>0</v>
      </c>
      <c r="O11791" s="13">
        <v>4.1100000000000005E-2</v>
      </c>
      <c r="P11791" s="23" t="str">
        <f>LEFT(Tabela2[[#This Row],[Código]],2)</f>
        <v>07</v>
      </c>
    </row>
    <row r="11792" spans="2:16" ht="15" customHeight="1" x14ac:dyDescent="0.25">
      <c r="B11792" s="36" t="str">
        <f>VLOOKUP(Tabela2[[#This Row],[Código]],Tabela4[[Código NBS/LC116]:[Meus serviços]],3,0)</f>
        <v>Não</v>
      </c>
      <c r="C11792" s="8" t="s">
        <v>22805</v>
      </c>
      <c r="D11792" s="6" t="s">
        <v>21238</v>
      </c>
      <c r="E11792" s="8" t="s">
        <v>11855</v>
      </c>
      <c r="F11792" s="11" t="s">
        <v>22806</v>
      </c>
      <c r="G11792" s="32">
        <v>15.45</v>
      </c>
      <c r="H11792" s="32">
        <v>13.45</v>
      </c>
      <c r="I11792" s="32">
        <v>0</v>
      </c>
      <c r="J11792" s="32">
        <v>2.29</v>
      </c>
      <c r="K11792" s="29">
        <v>0.31189999999999996</v>
      </c>
      <c r="L11792" s="13">
        <v>0.13449999999999998</v>
      </c>
      <c r="M11792" s="13">
        <v>0.1545</v>
      </c>
      <c r="N11792" s="13">
        <v>0</v>
      </c>
      <c r="O11792" s="13">
        <v>2.29E-2</v>
      </c>
      <c r="P11792" s="23" t="str">
        <f>LEFT(Tabela2[[#This Row],[Código]],2)</f>
        <v>07</v>
      </c>
    </row>
    <row r="11793" spans="2:16" ht="15" customHeight="1" x14ac:dyDescent="0.25">
      <c r="B11793" s="36" t="str">
        <f>VLOOKUP(Tabela2[[#This Row],[Código]],Tabela4[[Código NBS/LC116]:[Meus serviços]],3,0)</f>
        <v>Não</v>
      </c>
      <c r="C11793" s="8" t="s">
        <v>22807</v>
      </c>
      <c r="D11793" s="6" t="s">
        <v>21238</v>
      </c>
      <c r="E11793" s="8" t="s">
        <v>11855</v>
      </c>
      <c r="F11793" s="11" t="s">
        <v>22808</v>
      </c>
      <c r="G11793" s="32">
        <v>15.45</v>
      </c>
      <c r="H11793" s="32">
        <v>13.45</v>
      </c>
      <c r="I11793" s="32">
        <v>0</v>
      </c>
      <c r="J11793" s="32">
        <v>2.2599999999999998</v>
      </c>
      <c r="K11793" s="29">
        <v>0.31159999999999999</v>
      </c>
      <c r="L11793" s="13">
        <v>0.13449999999999998</v>
      </c>
      <c r="M11793" s="13">
        <v>0.1545</v>
      </c>
      <c r="N11793" s="13">
        <v>0</v>
      </c>
      <c r="O11793" s="13">
        <v>2.2599999999999999E-2</v>
      </c>
      <c r="P11793" s="23" t="str">
        <f>LEFT(Tabela2[[#This Row],[Código]],2)</f>
        <v>07</v>
      </c>
    </row>
    <row r="11794" spans="2:16" ht="15" customHeight="1" x14ac:dyDescent="0.25">
      <c r="B11794" s="36" t="str">
        <f>VLOOKUP(Tabela2[[#This Row],[Código]],Tabela4[[Código NBS/LC116]:[Meus serviços]],3,0)</f>
        <v>Não</v>
      </c>
      <c r="C11794" s="8" t="s">
        <v>22809</v>
      </c>
      <c r="D11794" s="6" t="s">
        <v>21238</v>
      </c>
      <c r="E11794" s="8" t="s">
        <v>11855</v>
      </c>
      <c r="F11794" s="11" t="s">
        <v>22810</v>
      </c>
      <c r="G11794" s="32">
        <v>15.45</v>
      </c>
      <c r="H11794" s="32">
        <v>13.45</v>
      </c>
      <c r="I11794" s="32">
        <v>0</v>
      </c>
      <c r="J11794" s="32">
        <v>2.06</v>
      </c>
      <c r="K11794" s="29">
        <v>0.30959999999999999</v>
      </c>
      <c r="L11794" s="13">
        <v>0.13449999999999998</v>
      </c>
      <c r="M11794" s="13">
        <v>0.1545</v>
      </c>
      <c r="N11794" s="13">
        <v>0</v>
      </c>
      <c r="O11794" s="13">
        <v>2.06E-2</v>
      </c>
      <c r="P11794" s="23" t="str">
        <f>LEFT(Tabela2[[#This Row],[Código]],2)</f>
        <v>08</v>
      </c>
    </row>
    <row r="11795" spans="2:16" ht="15" customHeight="1" x14ac:dyDescent="0.25">
      <c r="B11795" s="36" t="str">
        <f>VLOOKUP(Tabela2[[#This Row],[Código]],Tabela4[[Código NBS/LC116]:[Meus serviços]],3,0)</f>
        <v>Não</v>
      </c>
      <c r="C11795" s="8" t="s">
        <v>22811</v>
      </c>
      <c r="D11795" s="6" t="s">
        <v>21238</v>
      </c>
      <c r="E11795" s="8" t="s">
        <v>11855</v>
      </c>
      <c r="F11795" s="11" t="s">
        <v>22812</v>
      </c>
      <c r="G11795" s="32">
        <v>15.45</v>
      </c>
      <c r="H11795" s="32">
        <v>13.45</v>
      </c>
      <c r="I11795" s="32">
        <v>0</v>
      </c>
      <c r="J11795" s="32">
        <v>2.08</v>
      </c>
      <c r="K11795" s="29">
        <v>0.30979999999999996</v>
      </c>
      <c r="L11795" s="13">
        <v>0.13449999999999998</v>
      </c>
      <c r="M11795" s="13">
        <v>0.1545</v>
      </c>
      <c r="N11795" s="13">
        <v>0</v>
      </c>
      <c r="O11795" s="13">
        <v>2.0799999999999999E-2</v>
      </c>
      <c r="P11795" s="23" t="str">
        <f>LEFT(Tabela2[[#This Row],[Código]],2)</f>
        <v>08</v>
      </c>
    </row>
    <row r="11796" spans="2:16" ht="15" customHeight="1" x14ac:dyDescent="0.25">
      <c r="B11796" s="36" t="str">
        <f>VLOOKUP(Tabela2[[#This Row],[Código]],Tabela4[[Código NBS/LC116]:[Meus serviços]],3,0)</f>
        <v>Não</v>
      </c>
      <c r="C11796" s="8" t="s">
        <v>22813</v>
      </c>
      <c r="D11796" s="6" t="s">
        <v>21238</v>
      </c>
      <c r="E11796" s="8" t="s">
        <v>11855</v>
      </c>
      <c r="F11796" s="11" t="s">
        <v>22814</v>
      </c>
      <c r="G11796" s="32">
        <v>15.45</v>
      </c>
      <c r="H11796" s="32">
        <v>13.45</v>
      </c>
      <c r="I11796" s="32">
        <v>0</v>
      </c>
      <c r="J11796" s="32">
        <v>4.09</v>
      </c>
      <c r="K11796" s="29">
        <v>0.32989999999999997</v>
      </c>
      <c r="L11796" s="13">
        <v>0.13449999999999998</v>
      </c>
      <c r="M11796" s="13">
        <v>0.1545</v>
      </c>
      <c r="N11796" s="13">
        <v>0</v>
      </c>
      <c r="O11796" s="13">
        <v>4.0899999999999999E-2</v>
      </c>
      <c r="P11796" s="23" t="str">
        <f>LEFT(Tabela2[[#This Row],[Código]],2)</f>
        <v>09</v>
      </c>
    </row>
    <row r="11797" spans="2:16" ht="15" customHeight="1" x14ac:dyDescent="0.25">
      <c r="B11797" s="36" t="str">
        <f>VLOOKUP(Tabela2[[#This Row],[Código]],Tabela4[[Código NBS/LC116]:[Meus serviços]],3,0)</f>
        <v>Não</v>
      </c>
      <c r="C11797" s="8" t="s">
        <v>22815</v>
      </c>
      <c r="D11797" s="6" t="s">
        <v>21238</v>
      </c>
      <c r="E11797" s="8" t="s">
        <v>11855</v>
      </c>
      <c r="F11797" s="11" t="s">
        <v>22816</v>
      </c>
      <c r="G11797" s="32">
        <v>15.45</v>
      </c>
      <c r="H11797" s="32">
        <v>13.45</v>
      </c>
      <c r="I11797" s="32">
        <v>0</v>
      </c>
      <c r="J11797" s="32">
        <v>4.08</v>
      </c>
      <c r="K11797" s="29">
        <v>0.32979999999999998</v>
      </c>
      <c r="L11797" s="13">
        <v>0.13449999999999998</v>
      </c>
      <c r="M11797" s="13">
        <v>0.1545</v>
      </c>
      <c r="N11797" s="13">
        <v>0</v>
      </c>
      <c r="O11797" s="13">
        <v>4.0800000000000003E-2</v>
      </c>
      <c r="P11797" s="23" t="str">
        <f>LEFT(Tabela2[[#This Row],[Código]],2)</f>
        <v>09</v>
      </c>
    </row>
    <row r="11798" spans="2:16" ht="15" customHeight="1" x14ac:dyDescent="0.25">
      <c r="B11798" s="36" t="str">
        <f>VLOOKUP(Tabela2[[#This Row],[Código]],Tabela4[[Código NBS/LC116]:[Meus serviços]],3,0)</f>
        <v>Não</v>
      </c>
      <c r="C11798" s="8" t="s">
        <v>22817</v>
      </c>
      <c r="D11798" s="6" t="s">
        <v>21238</v>
      </c>
      <c r="E11798" s="8" t="s">
        <v>11855</v>
      </c>
      <c r="F11798" s="11" t="s">
        <v>22818</v>
      </c>
      <c r="G11798" s="32">
        <v>15.45</v>
      </c>
      <c r="H11798" s="32">
        <v>13.45</v>
      </c>
      <c r="I11798" s="32">
        <v>0</v>
      </c>
      <c r="J11798" s="32">
        <v>4.07</v>
      </c>
      <c r="K11798" s="29">
        <v>0.32969999999999999</v>
      </c>
      <c r="L11798" s="13">
        <v>0.13449999999999998</v>
      </c>
      <c r="M11798" s="13">
        <v>0.1545</v>
      </c>
      <c r="N11798" s="13">
        <v>0</v>
      </c>
      <c r="O11798" s="13">
        <v>4.07E-2</v>
      </c>
      <c r="P11798" s="23" t="str">
        <f>LEFT(Tabela2[[#This Row],[Código]],2)</f>
        <v>09</v>
      </c>
    </row>
    <row r="11799" spans="2:16" ht="15" customHeight="1" x14ac:dyDescent="0.25">
      <c r="B11799" s="36" t="str">
        <f>VLOOKUP(Tabela2[[#This Row],[Código]],Tabela4[[Código NBS/LC116]:[Meus serviços]],3,0)</f>
        <v>Não</v>
      </c>
      <c r="C11799" s="8" t="s">
        <v>22819</v>
      </c>
      <c r="D11799" s="6" t="s">
        <v>21238</v>
      </c>
      <c r="E11799" s="8" t="s">
        <v>11855</v>
      </c>
      <c r="F11799" s="11" t="s">
        <v>22820</v>
      </c>
      <c r="G11799" s="32">
        <v>15.45</v>
      </c>
      <c r="H11799" s="32">
        <v>13.45</v>
      </c>
      <c r="I11799" s="32">
        <v>0</v>
      </c>
      <c r="J11799" s="32">
        <v>3.98</v>
      </c>
      <c r="K11799" s="29">
        <v>0.32879999999999998</v>
      </c>
      <c r="L11799" s="13">
        <v>0.13449999999999998</v>
      </c>
      <c r="M11799" s="13">
        <v>0.1545</v>
      </c>
      <c r="N11799" s="13">
        <v>0</v>
      </c>
      <c r="O11799" s="13">
        <v>3.9800000000000002E-2</v>
      </c>
      <c r="P11799" s="23" t="str">
        <f>LEFT(Tabela2[[#This Row],[Código]],2)</f>
        <v>10</v>
      </c>
    </row>
    <row r="11800" spans="2:16" ht="15" customHeight="1" x14ac:dyDescent="0.25">
      <c r="B11800" s="36" t="str">
        <f>VLOOKUP(Tabela2[[#This Row],[Código]],Tabela4[[Código NBS/LC116]:[Meus serviços]],3,0)</f>
        <v>Não</v>
      </c>
      <c r="C11800" s="8" t="s">
        <v>22821</v>
      </c>
      <c r="D11800" s="6" t="s">
        <v>21238</v>
      </c>
      <c r="E11800" s="8" t="s">
        <v>11855</v>
      </c>
      <c r="F11800" s="11" t="s">
        <v>22822</v>
      </c>
      <c r="G11800" s="32">
        <v>15.45</v>
      </c>
      <c r="H11800" s="32">
        <v>13.45</v>
      </c>
      <c r="I11800" s="32">
        <v>0</v>
      </c>
      <c r="J11800" s="32">
        <v>4.04</v>
      </c>
      <c r="K11800" s="29">
        <v>0.32939999999999997</v>
      </c>
      <c r="L11800" s="13">
        <v>0.13449999999999998</v>
      </c>
      <c r="M11800" s="13">
        <v>0.1545</v>
      </c>
      <c r="N11800" s="13">
        <v>0</v>
      </c>
      <c r="O11800" s="13">
        <v>4.0399999999999998E-2</v>
      </c>
      <c r="P11800" s="23" t="str">
        <f>LEFT(Tabela2[[#This Row],[Código]],2)</f>
        <v>10</v>
      </c>
    </row>
    <row r="11801" spans="2:16" ht="15" customHeight="1" x14ac:dyDescent="0.25">
      <c r="B11801" s="36" t="str">
        <f>VLOOKUP(Tabela2[[#This Row],[Código]],Tabela4[[Código NBS/LC116]:[Meus serviços]],3,0)</f>
        <v>Não</v>
      </c>
      <c r="C11801" s="8" t="s">
        <v>22823</v>
      </c>
      <c r="D11801" s="6" t="s">
        <v>21238</v>
      </c>
      <c r="E11801" s="8" t="s">
        <v>11855</v>
      </c>
      <c r="F11801" s="11" t="s">
        <v>22824</v>
      </c>
      <c r="G11801" s="32">
        <v>15.45</v>
      </c>
      <c r="H11801" s="32">
        <v>13.45</v>
      </c>
      <c r="I11801" s="32">
        <v>0</v>
      </c>
      <c r="J11801" s="32">
        <v>4.08</v>
      </c>
      <c r="K11801" s="29">
        <v>0.32979999999999998</v>
      </c>
      <c r="L11801" s="13">
        <v>0.13449999999999998</v>
      </c>
      <c r="M11801" s="13">
        <v>0.1545</v>
      </c>
      <c r="N11801" s="13">
        <v>0</v>
      </c>
      <c r="O11801" s="13">
        <v>4.0800000000000003E-2</v>
      </c>
      <c r="P11801" s="23" t="str">
        <f>LEFT(Tabela2[[#This Row],[Código]],2)</f>
        <v>10</v>
      </c>
    </row>
    <row r="11802" spans="2:16" ht="15" customHeight="1" x14ac:dyDescent="0.25">
      <c r="B11802" s="36" t="str">
        <f>VLOOKUP(Tabela2[[#This Row],[Código]],Tabela4[[Código NBS/LC116]:[Meus serviços]],3,0)</f>
        <v>Não</v>
      </c>
      <c r="C11802" s="8" t="s">
        <v>22825</v>
      </c>
      <c r="D11802" s="6" t="s">
        <v>21238</v>
      </c>
      <c r="E11802" s="8" t="s">
        <v>11855</v>
      </c>
      <c r="F11802" s="11" t="s">
        <v>22826</v>
      </c>
      <c r="G11802" s="32">
        <v>15.45</v>
      </c>
      <c r="H11802" s="32">
        <v>13.45</v>
      </c>
      <c r="I11802" s="32">
        <v>0</v>
      </c>
      <c r="J11802" s="32">
        <v>4.1900000000000004</v>
      </c>
      <c r="K11802" s="29">
        <v>0.33089999999999997</v>
      </c>
      <c r="L11802" s="13">
        <v>0.13449999999999998</v>
      </c>
      <c r="M11802" s="13">
        <v>0.1545</v>
      </c>
      <c r="N11802" s="13">
        <v>0</v>
      </c>
      <c r="O11802" s="13">
        <v>4.1900000000000007E-2</v>
      </c>
      <c r="P11802" s="23" t="str">
        <f>LEFT(Tabela2[[#This Row],[Código]],2)</f>
        <v>10</v>
      </c>
    </row>
    <row r="11803" spans="2:16" ht="15" customHeight="1" x14ac:dyDescent="0.25">
      <c r="B11803" s="36" t="str">
        <f>VLOOKUP(Tabela2[[#This Row],[Código]],Tabela4[[Código NBS/LC116]:[Meus serviços]],3,0)</f>
        <v>Não</v>
      </c>
      <c r="C11803" s="8" t="s">
        <v>22827</v>
      </c>
      <c r="D11803" s="6" t="s">
        <v>21238</v>
      </c>
      <c r="E11803" s="8" t="s">
        <v>11855</v>
      </c>
      <c r="F11803" s="11" t="s">
        <v>22828</v>
      </c>
      <c r="G11803" s="32">
        <v>15.45</v>
      </c>
      <c r="H11803" s="32">
        <v>13.45</v>
      </c>
      <c r="I11803" s="32">
        <v>0</v>
      </c>
      <c r="J11803" s="32">
        <v>4.03</v>
      </c>
      <c r="K11803" s="29">
        <v>0.32929999999999998</v>
      </c>
      <c r="L11803" s="13">
        <v>0.13449999999999998</v>
      </c>
      <c r="M11803" s="13">
        <v>0.1545</v>
      </c>
      <c r="N11803" s="13">
        <v>0</v>
      </c>
      <c r="O11803" s="13">
        <v>4.0300000000000002E-2</v>
      </c>
      <c r="P11803" s="23" t="str">
        <f>LEFT(Tabela2[[#This Row],[Código]],2)</f>
        <v>10</v>
      </c>
    </row>
    <row r="11804" spans="2:16" ht="15" customHeight="1" x14ac:dyDescent="0.25">
      <c r="B11804" s="36" t="str">
        <f>VLOOKUP(Tabela2[[#This Row],[Código]],Tabela4[[Código NBS/LC116]:[Meus serviços]],3,0)</f>
        <v>Não</v>
      </c>
      <c r="C11804" s="8" t="s">
        <v>22829</v>
      </c>
      <c r="D11804" s="6" t="s">
        <v>21238</v>
      </c>
      <c r="E11804" s="8" t="s">
        <v>11855</v>
      </c>
      <c r="F11804" s="11" t="s">
        <v>22830</v>
      </c>
      <c r="G11804" s="32">
        <v>15.45</v>
      </c>
      <c r="H11804" s="32">
        <v>13.45</v>
      </c>
      <c r="I11804" s="32">
        <v>0</v>
      </c>
      <c r="J11804" s="32">
        <v>4.0599999999999996</v>
      </c>
      <c r="K11804" s="29">
        <v>0.3296</v>
      </c>
      <c r="L11804" s="13">
        <v>0.13449999999999998</v>
      </c>
      <c r="M11804" s="13">
        <v>0.1545</v>
      </c>
      <c r="N11804" s="13">
        <v>0</v>
      </c>
      <c r="O11804" s="13">
        <v>4.0599999999999997E-2</v>
      </c>
      <c r="P11804" s="23" t="str">
        <f>LEFT(Tabela2[[#This Row],[Código]],2)</f>
        <v>10</v>
      </c>
    </row>
    <row r="11805" spans="2:16" ht="15" customHeight="1" x14ac:dyDescent="0.25">
      <c r="B11805" s="36" t="str">
        <f>VLOOKUP(Tabela2[[#This Row],[Código]],Tabela4[[Código NBS/LC116]:[Meus serviços]],3,0)</f>
        <v>Não</v>
      </c>
      <c r="C11805" s="8" t="s">
        <v>22831</v>
      </c>
      <c r="D11805" s="6" t="s">
        <v>21238</v>
      </c>
      <c r="E11805" s="8" t="s">
        <v>11855</v>
      </c>
      <c r="F11805" s="11" t="s">
        <v>22832</v>
      </c>
      <c r="G11805" s="32">
        <v>15.45</v>
      </c>
      <c r="H11805" s="32">
        <v>13.45</v>
      </c>
      <c r="I11805" s="32">
        <v>0</v>
      </c>
      <c r="J11805" s="32">
        <v>4.01</v>
      </c>
      <c r="K11805" s="29">
        <v>0.32909999999999995</v>
      </c>
      <c r="L11805" s="13">
        <v>0.13449999999999998</v>
      </c>
      <c r="M11805" s="13">
        <v>0.1545</v>
      </c>
      <c r="N11805" s="13">
        <v>0</v>
      </c>
      <c r="O11805" s="13">
        <v>4.0099999999999997E-2</v>
      </c>
      <c r="P11805" s="23" t="str">
        <f>LEFT(Tabela2[[#This Row],[Código]],2)</f>
        <v>10</v>
      </c>
    </row>
    <row r="11806" spans="2:16" ht="15" customHeight="1" x14ac:dyDescent="0.25">
      <c r="B11806" s="36" t="str">
        <f>VLOOKUP(Tabela2[[#This Row],[Código]],Tabela4[[Código NBS/LC116]:[Meus serviços]],3,0)</f>
        <v>Não</v>
      </c>
      <c r="C11806" s="8" t="s">
        <v>22833</v>
      </c>
      <c r="D11806" s="6" t="s">
        <v>21238</v>
      </c>
      <c r="E11806" s="8" t="s">
        <v>11855</v>
      </c>
      <c r="F11806" s="11" t="s">
        <v>22834</v>
      </c>
      <c r="G11806" s="32">
        <v>15.45</v>
      </c>
      <c r="H11806" s="32">
        <v>13.45</v>
      </c>
      <c r="I11806" s="32">
        <v>0</v>
      </c>
      <c r="J11806" s="32">
        <v>4.01</v>
      </c>
      <c r="K11806" s="29">
        <v>0.32909999999999995</v>
      </c>
      <c r="L11806" s="13">
        <v>0.13449999999999998</v>
      </c>
      <c r="M11806" s="13">
        <v>0.1545</v>
      </c>
      <c r="N11806" s="13">
        <v>0</v>
      </c>
      <c r="O11806" s="13">
        <v>4.0099999999999997E-2</v>
      </c>
      <c r="P11806" s="23" t="str">
        <f>LEFT(Tabela2[[#This Row],[Código]],2)</f>
        <v>10</v>
      </c>
    </row>
    <row r="11807" spans="2:16" ht="15" customHeight="1" x14ac:dyDescent="0.25">
      <c r="B11807" s="36" t="str">
        <f>VLOOKUP(Tabela2[[#This Row],[Código]],Tabela4[[Código NBS/LC116]:[Meus serviços]],3,0)</f>
        <v>Não</v>
      </c>
      <c r="C11807" s="8" t="s">
        <v>22835</v>
      </c>
      <c r="D11807" s="6" t="s">
        <v>21238</v>
      </c>
      <c r="E11807" s="8" t="s">
        <v>11855</v>
      </c>
      <c r="F11807" s="11" t="s">
        <v>22836</v>
      </c>
      <c r="G11807" s="32">
        <v>15.45</v>
      </c>
      <c r="H11807" s="32">
        <v>13.45</v>
      </c>
      <c r="I11807" s="32">
        <v>0</v>
      </c>
      <c r="J11807" s="32">
        <v>4.1100000000000003</v>
      </c>
      <c r="K11807" s="29">
        <v>0.3301</v>
      </c>
      <c r="L11807" s="13">
        <v>0.13449999999999998</v>
      </c>
      <c r="M11807" s="13">
        <v>0.1545</v>
      </c>
      <c r="N11807" s="13">
        <v>0</v>
      </c>
      <c r="O11807" s="13">
        <v>4.1100000000000005E-2</v>
      </c>
      <c r="P11807" s="23" t="str">
        <f>LEFT(Tabela2[[#This Row],[Código]],2)</f>
        <v>10</v>
      </c>
    </row>
    <row r="11808" spans="2:16" ht="15" customHeight="1" x14ac:dyDescent="0.25">
      <c r="B11808" s="36" t="str">
        <f>VLOOKUP(Tabela2[[#This Row],[Código]],Tabela4[[Código NBS/LC116]:[Meus serviços]],3,0)</f>
        <v>Não</v>
      </c>
      <c r="C11808" s="8" t="s">
        <v>22837</v>
      </c>
      <c r="D11808" s="6" t="s">
        <v>21238</v>
      </c>
      <c r="E11808" s="8" t="s">
        <v>11855</v>
      </c>
      <c r="F11808" s="11" t="s">
        <v>22838</v>
      </c>
      <c r="G11808" s="32">
        <v>15.45</v>
      </c>
      <c r="H11808" s="32">
        <v>13.45</v>
      </c>
      <c r="I11808" s="32">
        <v>0</v>
      </c>
      <c r="J11808" s="32">
        <v>4.1399999999999997</v>
      </c>
      <c r="K11808" s="29">
        <v>0.33039999999999997</v>
      </c>
      <c r="L11808" s="13">
        <v>0.13449999999999998</v>
      </c>
      <c r="M11808" s="13">
        <v>0.1545</v>
      </c>
      <c r="N11808" s="13">
        <v>0</v>
      </c>
      <c r="O11808" s="13">
        <v>4.1399999999999999E-2</v>
      </c>
      <c r="P11808" s="23" t="str">
        <f>LEFT(Tabela2[[#This Row],[Código]],2)</f>
        <v>10</v>
      </c>
    </row>
    <row r="11809" spans="2:16" ht="15" customHeight="1" x14ac:dyDescent="0.25">
      <c r="B11809" s="36" t="str">
        <f>VLOOKUP(Tabela2[[#This Row],[Código]],Tabela4[[Código NBS/LC116]:[Meus serviços]],3,0)</f>
        <v>Não</v>
      </c>
      <c r="C11809" s="8" t="s">
        <v>22839</v>
      </c>
      <c r="D11809" s="6" t="s">
        <v>21238</v>
      </c>
      <c r="E11809" s="8" t="s">
        <v>11855</v>
      </c>
      <c r="F11809" s="11" t="s">
        <v>22840</v>
      </c>
      <c r="G11809" s="32">
        <v>15.45</v>
      </c>
      <c r="H11809" s="32">
        <v>13.45</v>
      </c>
      <c r="I11809" s="32">
        <v>0</v>
      </c>
      <c r="J11809" s="32">
        <v>4.17</v>
      </c>
      <c r="K11809" s="29">
        <v>0.33069999999999999</v>
      </c>
      <c r="L11809" s="13">
        <v>0.13449999999999998</v>
      </c>
      <c r="M11809" s="13">
        <v>0.1545</v>
      </c>
      <c r="N11809" s="13">
        <v>0</v>
      </c>
      <c r="O11809" s="13">
        <v>4.1700000000000001E-2</v>
      </c>
      <c r="P11809" s="23" t="str">
        <f>LEFT(Tabela2[[#This Row],[Código]],2)</f>
        <v>11</v>
      </c>
    </row>
    <row r="11810" spans="2:16" ht="15" customHeight="1" x14ac:dyDescent="0.25">
      <c r="B11810" s="36" t="str">
        <f>VLOOKUP(Tabela2[[#This Row],[Código]],Tabela4[[Código NBS/LC116]:[Meus serviços]],3,0)</f>
        <v>Não</v>
      </c>
      <c r="C11810" s="8" t="s">
        <v>22841</v>
      </c>
      <c r="D11810" s="6" t="s">
        <v>21238</v>
      </c>
      <c r="E11810" s="8" t="s">
        <v>11855</v>
      </c>
      <c r="F11810" s="11" t="s">
        <v>22842</v>
      </c>
      <c r="G11810" s="32">
        <v>15.45</v>
      </c>
      <c r="H11810" s="32">
        <v>13.45</v>
      </c>
      <c r="I11810" s="32">
        <v>0</v>
      </c>
      <c r="J11810" s="32">
        <v>2.2599999999999998</v>
      </c>
      <c r="K11810" s="29">
        <v>0.31159999999999999</v>
      </c>
      <c r="L11810" s="13">
        <v>0.13449999999999998</v>
      </c>
      <c r="M11810" s="13">
        <v>0.1545</v>
      </c>
      <c r="N11810" s="13">
        <v>0</v>
      </c>
      <c r="O11810" s="13">
        <v>2.2599999999999999E-2</v>
      </c>
      <c r="P11810" s="23" t="str">
        <f>LEFT(Tabela2[[#This Row],[Código]],2)</f>
        <v>11</v>
      </c>
    </row>
    <row r="11811" spans="2:16" ht="15" customHeight="1" x14ac:dyDescent="0.25">
      <c r="B11811" s="36" t="str">
        <f>VLOOKUP(Tabela2[[#This Row],[Código]],Tabela4[[Código NBS/LC116]:[Meus serviços]],3,0)</f>
        <v>Não</v>
      </c>
      <c r="C11811" s="8" t="s">
        <v>22843</v>
      </c>
      <c r="D11811" s="6" t="s">
        <v>21238</v>
      </c>
      <c r="E11811" s="8" t="s">
        <v>11855</v>
      </c>
      <c r="F11811" s="11" t="s">
        <v>22844</v>
      </c>
      <c r="G11811" s="32">
        <v>15.45</v>
      </c>
      <c r="H11811" s="32">
        <v>13.45</v>
      </c>
      <c r="I11811" s="32">
        <v>0</v>
      </c>
      <c r="J11811" s="32">
        <v>2.4</v>
      </c>
      <c r="K11811" s="29">
        <v>0.313</v>
      </c>
      <c r="L11811" s="13">
        <v>0.13449999999999998</v>
      </c>
      <c r="M11811" s="13">
        <v>0.1545</v>
      </c>
      <c r="N11811" s="13">
        <v>0</v>
      </c>
      <c r="O11811" s="13">
        <v>2.4E-2</v>
      </c>
      <c r="P11811" s="23" t="str">
        <f>LEFT(Tabela2[[#This Row],[Código]],2)</f>
        <v>11</v>
      </c>
    </row>
    <row r="11812" spans="2:16" ht="15" customHeight="1" x14ac:dyDescent="0.25">
      <c r="B11812" s="36" t="str">
        <f>VLOOKUP(Tabela2[[#This Row],[Código]],Tabela4[[Código NBS/LC116]:[Meus serviços]],3,0)</f>
        <v>Não</v>
      </c>
      <c r="C11812" s="8" t="s">
        <v>22845</v>
      </c>
      <c r="D11812" s="6" t="s">
        <v>21238</v>
      </c>
      <c r="E11812" s="8" t="s">
        <v>11855</v>
      </c>
      <c r="F11812" s="11" t="s">
        <v>22846</v>
      </c>
      <c r="G11812" s="32">
        <v>15.45</v>
      </c>
      <c r="H11812" s="32">
        <v>13.45</v>
      </c>
      <c r="I11812" s="32">
        <v>0</v>
      </c>
      <c r="J11812" s="32">
        <v>4.21</v>
      </c>
      <c r="K11812" s="29">
        <v>0.33109999999999995</v>
      </c>
      <c r="L11812" s="13">
        <v>0.13449999999999998</v>
      </c>
      <c r="M11812" s="13">
        <v>0.1545</v>
      </c>
      <c r="N11812" s="13">
        <v>0</v>
      </c>
      <c r="O11812" s="13">
        <v>4.2099999999999999E-2</v>
      </c>
      <c r="P11812" s="23" t="str">
        <f>LEFT(Tabela2[[#This Row],[Código]],2)</f>
        <v>11</v>
      </c>
    </row>
    <row r="11813" spans="2:16" ht="15" customHeight="1" x14ac:dyDescent="0.25">
      <c r="B11813" s="36" t="str">
        <f>VLOOKUP(Tabela2[[#This Row],[Código]],Tabela4[[Código NBS/LC116]:[Meus serviços]],3,0)</f>
        <v>Não</v>
      </c>
      <c r="C11813" s="8" t="s">
        <v>22847</v>
      </c>
      <c r="D11813" s="6" t="s">
        <v>21238</v>
      </c>
      <c r="E11813" s="8" t="s">
        <v>11855</v>
      </c>
      <c r="F11813" s="11" t="s">
        <v>22848</v>
      </c>
      <c r="G11813" s="32">
        <v>15.45</v>
      </c>
      <c r="H11813" s="32">
        <v>13.45</v>
      </c>
      <c r="I11813" s="32">
        <v>0</v>
      </c>
      <c r="J11813" s="32">
        <v>2.14</v>
      </c>
      <c r="K11813" s="29">
        <v>0.31040000000000001</v>
      </c>
      <c r="L11813" s="13">
        <v>0.13449999999999998</v>
      </c>
      <c r="M11813" s="13">
        <v>0.1545</v>
      </c>
      <c r="N11813" s="13">
        <v>0</v>
      </c>
      <c r="O11813" s="13">
        <v>2.1400000000000002E-2</v>
      </c>
      <c r="P11813" s="23" t="str">
        <f>LEFT(Tabela2[[#This Row],[Código]],2)</f>
        <v>12</v>
      </c>
    </row>
    <row r="11814" spans="2:16" ht="15" customHeight="1" x14ac:dyDescent="0.25">
      <c r="B11814" s="36" t="str">
        <f>VLOOKUP(Tabela2[[#This Row],[Código]],Tabela4[[Código NBS/LC116]:[Meus serviços]],3,0)</f>
        <v>Não</v>
      </c>
      <c r="C11814" s="8" t="s">
        <v>22849</v>
      </c>
      <c r="D11814" s="6" t="s">
        <v>21238</v>
      </c>
      <c r="E11814" s="8" t="s">
        <v>11855</v>
      </c>
      <c r="F11814" s="11" t="s">
        <v>22850</v>
      </c>
      <c r="G11814" s="32">
        <v>15.45</v>
      </c>
      <c r="H11814" s="32">
        <v>13.45</v>
      </c>
      <c r="I11814" s="32">
        <v>0</v>
      </c>
      <c r="J11814" s="32">
        <v>4.1100000000000003</v>
      </c>
      <c r="K11814" s="29">
        <v>0.3301</v>
      </c>
      <c r="L11814" s="13">
        <v>0.13449999999999998</v>
      </c>
      <c r="M11814" s="13">
        <v>0.1545</v>
      </c>
      <c r="N11814" s="13">
        <v>0</v>
      </c>
      <c r="O11814" s="13">
        <v>4.1100000000000005E-2</v>
      </c>
      <c r="P11814" s="23" t="str">
        <f>LEFT(Tabela2[[#This Row],[Código]],2)</f>
        <v>12</v>
      </c>
    </row>
    <row r="11815" spans="2:16" ht="15" customHeight="1" x14ac:dyDescent="0.25">
      <c r="B11815" s="36" t="str">
        <f>VLOOKUP(Tabela2[[#This Row],[Código]],Tabela4[[Código NBS/LC116]:[Meus serviços]],3,0)</f>
        <v>Não</v>
      </c>
      <c r="C11815" s="8" t="s">
        <v>22851</v>
      </c>
      <c r="D11815" s="6" t="s">
        <v>21238</v>
      </c>
      <c r="E11815" s="8" t="s">
        <v>11855</v>
      </c>
      <c r="F11815" s="11" t="s">
        <v>22852</v>
      </c>
      <c r="G11815" s="32">
        <v>15.45</v>
      </c>
      <c r="H11815" s="32">
        <v>13.45</v>
      </c>
      <c r="I11815" s="32">
        <v>0</v>
      </c>
      <c r="J11815" s="32">
        <v>2.2999999999999998</v>
      </c>
      <c r="K11815" s="29">
        <v>0.312</v>
      </c>
      <c r="L11815" s="13">
        <v>0.13449999999999998</v>
      </c>
      <c r="M11815" s="13">
        <v>0.1545</v>
      </c>
      <c r="N11815" s="13">
        <v>0</v>
      </c>
      <c r="O11815" s="13">
        <v>2.3E-2</v>
      </c>
      <c r="P11815" s="23" t="str">
        <f>LEFT(Tabela2[[#This Row],[Código]],2)</f>
        <v>12</v>
      </c>
    </row>
    <row r="11816" spans="2:16" ht="15" customHeight="1" x14ac:dyDescent="0.25">
      <c r="B11816" s="36" t="str">
        <f>VLOOKUP(Tabela2[[#This Row],[Código]],Tabela4[[Código NBS/LC116]:[Meus serviços]],3,0)</f>
        <v>Não</v>
      </c>
      <c r="C11816" s="8" t="s">
        <v>22853</v>
      </c>
      <c r="D11816" s="6" t="s">
        <v>21238</v>
      </c>
      <c r="E11816" s="8" t="s">
        <v>11855</v>
      </c>
      <c r="F11816" s="11" t="s">
        <v>22854</v>
      </c>
      <c r="G11816" s="32">
        <v>15.45</v>
      </c>
      <c r="H11816" s="32">
        <v>13.45</v>
      </c>
      <c r="I11816" s="32">
        <v>0</v>
      </c>
      <c r="J11816" s="32">
        <v>4.3499999999999996</v>
      </c>
      <c r="K11816" s="29">
        <v>0.33249999999999996</v>
      </c>
      <c r="L11816" s="13">
        <v>0.13449999999999998</v>
      </c>
      <c r="M11816" s="13">
        <v>0.1545</v>
      </c>
      <c r="N11816" s="13">
        <v>0</v>
      </c>
      <c r="O11816" s="13">
        <v>4.3499999999999997E-2</v>
      </c>
      <c r="P11816" s="23" t="str">
        <f>LEFT(Tabela2[[#This Row],[Código]],2)</f>
        <v>12</v>
      </c>
    </row>
    <row r="11817" spans="2:16" ht="15" customHeight="1" x14ac:dyDescent="0.25">
      <c r="B11817" s="36" t="str">
        <f>VLOOKUP(Tabela2[[#This Row],[Código]],Tabela4[[Código NBS/LC116]:[Meus serviços]],3,0)</f>
        <v>Não</v>
      </c>
      <c r="C11817" s="8" t="s">
        <v>22855</v>
      </c>
      <c r="D11817" s="6" t="s">
        <v>21238</v>
      </c>
      <c r="E11817" s="8" t="s">
        <v>11855</v>
      </c>
      <c r="F11817" s="11" t="s">
        <v>22856</v>
      </c>
      <c r="G11817" s="32">
        <v>15.45</v>
      </c>
      <c r="H11817" s="32">
        <v>13.45</v>
      </c>
      <c r="I11817" s="32">
        <v>0</v>
      </c>
      <c r="J11817" s="32">
        <v>2.5299999999999998</v>
      </c>
      <c r="K11817" s="29">
        <v>0.31429999999999997</v>
      </c>
      <c r="L11817" s="13">
        <v>0.13449999999999998</v>
      </c>
      <c r="M11817" s="13">
        <v>0.1545</v>
      </c>
      <c r="N11817" s="13">
        <v>0</v>
      </c>
      <c r="O11817" s="13">
        <v>2.53E-2</v>
      </c>
      <c r="P11817" s="23" t="str">
        <f>LEFT(Tabela2[[#This Row],[Código]],2)</f>
        <v>12</v>
      </c>
    </row>
    <row r="11818" spans="2:16" ht="15" customHeight="1" x14ac:dyDescent="0.25">
      <c r="B11818" s="36" t="str">
        <f>VLOOKUP(Tabela2[[#This Row],[Código]],Tabela4[[Código NBS/LC116]:[Meus serviços]],3,0)</f>
        <v>Não</v>
      </c>
      <c r="C11818" s="8" t="s">
        <v>22857</v>
      </c>
      <c r="D11818" s="6" t="s">
        <v>21238</v>
      </c>
      <c r="E11818" s="8" t="s">
        <v>11855</v>
      </c>
      <c r="F11818" s="11" t="s">
        <v>22858</v>
      </c>
      <c r="G11818" s="32">
        <v>15.45</v>
      </c>
      <c r="H11818" s="32">
        <v>13.45</v>
      </c>
      <c r="I11818" s="32">
        <v>0</v>
      </c>
      <c r="J11818" s="32">
        <v>4.4800000000000004</v>
      </c>
      <c r="K11818" s="29">
        <v>0.33379999999999999</v>
      </c>
      <c r="L11818" s="13">
        <v>0.13449999999999998</v>
      </c>
      <c r="M11818" s="13">
        <v>0.1545</v>
      </c>
      <c r="N11818" s="13">
        <v>0</v>
      </c>
      <c r="O11818" s="13">
        <v>4.4800000000000006E-2</v>
      </c>
      <c r="P11818" s="23" t="str">
        <f>LEFT(Tabela2[[#This Row],[Código]],2)</f>
        <v>12</v>
      </c>
    </row>
    <row r="11819" spans="2:16" ht="15" customHeight="1" x14ac:dyDescent="0.25">
      <c r="B11819" s="36" t="str">
        <f>VLOOKUP(Tabela2[[#This Row],[Código]],Tabela4[[Código NBS/LC116]:[Meus serviços]],3,0)</f>
        <v>Não</v>
      </c>
      <c r="C11819" s="8" t="s">
        <v>22859</v>
      </c>
      <c r="D11819" s="6" t="s">
        <v>21238</v>
      </c>
      <c r="E11819" s="8" t="s">
        <v>11855</v>
      </c>
      <c r="F11819" s="11" t="s">
        <v>22860</v>
      </c>
      <c r="G11819" s="32">
        <v>15.45</v>
      </c>
      <c r="H11819" s="32">
        <v>13.45</v>
      </c>
      <c r="I11819" s="32">
        <v>0</v>
      </c>
      <c r="J11819" s="32">
        <v>4.3899999999999997</v>
      </c>
      <c r="K11819" s="29">
        <v>0.33289999999999997</v>
      </c>
      <c r="L11819" s="13">
        <v>0.13449999999999998</v>
      </c>
      <c r="M11819" s="13">
        <v>0.1545</v>
      </c>
      <c r="N11819" s="13">
        <v>0</v>
      </c>
      <c r="O11819" s="13">
        <v>4.3899999999999995E-2</v>
      </c>
      <c r="P11819" s="23" t="str">
        <f>LEFT(Tabela2[[#This Row],[Código]],2)</f>
        <v>12</v>
      </c>
    </row>
    <row r="11820" spans="2:16" ht="15" customHeight="1" x14ac:dyDescent="0.25">
      <c r="B11820" s="36" t="str">
        <f>VLOOKUP(Tabela2[[#This Row],[Código]],Tabela4[[Código NBS/LC116]:[Meus serviços]],3,0)</f>
        <v>Não</v>
      </c>
      <c r="C11820" s="8" t="s">
        <v>22861</v>
      </c>
      <c r="D11820" s="6" t="s">
        <v>21238</v>
      </c>
      <c r="E11820" s="8" t="s">
        <v>11855</v>
      </c>
      <c r="F11820" s="11" t="s">
        <v>22862</v>
      </c>
      <c r="G11820" s="32">
        <v>15.45</v>
      </c>
      <c r="H11820" s="32">
        <v>13.45</v>
      </c>
      <c r="I11820" s="32">
        <v>0</v>
      </c>
      <c r="J11820" s="32">
        <v>4.37</v>
      </c>
      <c r="K11820" s="29">
        <v>0.3327</v>
      </c>
      <c r="L11820" s="13">
        <v>0.13449999999999998</v>
      </c>
      <c r="M11820" s="13">
        <v>0.1545</v>
      </c>
      <c r="N11820" s="13">
        <v>0</v>
      </c>
      <c r="O11820" s="13">
        <v>4.3700000000000003E-2</v>
      </c>
      <c r="P11820" s="23" t="str">
        <f>LEFT(Tabela2[[#This Row],[Código]],2)</f>
        <v>12</v>
      </c>
    </row>
    <row r="11821" spans="2:16" ht="15" customHeight="1" x14ac:dyDescent="0.25">
      <c r="B11821" s="36" t="str">
        <f>VLOOKUP(Tabela2[[#This Row],[Código]],Tabela4[[Código NBS/LC116]:[Meus serviços]],3,0)</f>
        <v>Não</v>
      </c>
      <c r="C11821" s="8" t="s">
        <v>22863</v>
      </c>
      <c r="D11821" s="6" t="s">
        <v>21238</v>
      </c>
      <c r="E11821" s="8" t="s">
        <v>11855</v>
      </c>
      <c r="F11821" s="11" t="s">
        <v>22864</v>
      </c>
      <c r="G11821" s="32">
        <v>15.45</v>
      </c>
      <c r="H11821" s="32">
        <v>13.45</v>
      </c>
      <c r="I11821" s="32">
        <v>0</v>
      </c>
      <c r="J11821" s="32">
        <v>4.34</v>
      </c>
      <c r="K11821" s="29">
        <v>0.33239999999999997</v>
      </c>
      <c r="L11821" s="13">
        <v>0.13449999999999998</v>
      </c>
      <c r="M11821" s="13">
        <v>0.1545</v>
      </c>
      <c r="N11821" s="13">
        <v>0</v>
      </c>
      <c r="O11821" s="13">
        <v>4.3400000000000001E-2</v>
      </c>
      <c r="P11821" s="23" t="str">
        <f>LEFT(Tabela2[[#This Row],[Código]],2)</f>
        <v>12</v>
      </c>
    </row>
    <row r="11822" spans="2:16" ht="15" customHeight="1" x14ac:dyDescent="0.25">
      <c r="B11822" s="36" t="str">
        <f>VLOOKUP(Tabela2[[#This Row],[Código]],Tabela4[[Código NBS/LC116]:[Meus serviços]],3,0)</f>
        <v>Não</v>
      </c>
      <c r="C11822" s="8" t="s">
        <v>22865</v>
      </c>
      <c r="D11822" s="6" t="s">
        <v>21238</v>
      </c>
      <c r="E11822" s="8" t="s">
        <v>11855</v>
      </c>
      <c r="F11822" s="11" t="s">
        <v>22866</v>
      </c>
      <c r="G11822" s="32">
        <v>15.45</v>
      </c>
      <c r="H11822" s="32">
        <v>13.45</v>
      </c>
      <c r="I11822" s="32">
        <v>0</v>
      </c>
      <c r="J11822" s="32">
        <v>4.2</v>
      </c>
      <c r="K11822" s="29">
        <v>0.33099999999999996</v>
      </c>
      <c r="L11822" s="13">
        <v>0.13449999999999998</v>
      </c>
      <c r="M11822" s="13">
        <v>0.1545</v>
      </c>
      <c r="N11822" s="13">
        <v>0</v>
      </c>
      <c r="O11822" s="13">
        <v>4.2000000000000003E-2</v>
      </c>
      <c r="P11822" s="23" t="str">
        <f>LEFT(Tabela2[[#This Row],[Código]],2)</f>
        <v>12</v>
      </c>
    </row>
    <row r="11823" spans="2:16" ht="15" customHeight="1" x14ac:dyDescent="0.25">
      <c r="B11823" s="36" t="str">
        <f>VLOOKUP(Tabela2[[#This Row],[Código]],Tabela4[[Código NBS/LC116]:[Meus serviços]],3,0)</f>
        <v>Não</v>
      </c>
      <c r="C11823" s="8" t="s">
        <v>22867</v>
      </c>
      <c r="D11823" s="6" t="s">
        <v>21238</v>
      </c>
      <c r="E11823" s="8" t="s">
        <v>11855</v>
      </c>
      <c r="F11823" s="11" t="s">
        <v>22868</v>
      </c>
      <c r="G11823" s="32">
        <v>15.45</v>
      </c>
      <c r="H11823" s="32">
        <v>13.45</v>
      </c>
      <c r="I11823" s="32">
        <v>0</v>
      </c>
      <c r="J11823" s="32">
        <v>4.24</v>
      </c>
      <c r="K11823" s="29">
        <v>0.33139999999999997</v>
      </c>
      <c r="L11823" s="13">
        <v>0.13449999999999998</v>
      </c>
      <c r="M11823" s="13">
        <v>0.1545</v>
      </c>
      <c r="N11823" s="13">
        <v>0</v>
      </c>
      <c r="O11823" s="13">
        <v>4.24E-2</v>
      </c>
      <c r="P11823" s="23" t="str">
        <f>LEFT(Tabela2[[#This Row],[Código]],2)</f>
        <v>12</v>
      </c>
    </row>
    <row r="11824" spans="2:16" ht="15" customHeight="1" x14ac:dyDescent="0.25">
      <c r="B11824" s="36" t="str">
        <f>VLOOKUP(Tabela2[[#This Row],[Código]],Tabela4[[Código NBS/LC116]:[Meus serviços]],3,0)</f>
        <v>Não</v>
      </c>
      <c r="C11824" s="8" t="s">
        <v>22869</v>
      </c>
      <c r="D11824" s="6" t="s">
        <v>21238</v>
      </c>
      <c r="E11824" s="8" t="s">
        <v>11855</v>
      </c>
      <c r="F11824" s="11" t="s">
        <v>22870</v>
      </c>
      <c r="G11824" s="32">
        <v>15.45</v>
      </c>
      <c r="H11824" s="32">
        <v>13.45</v>
      </c>
      <c r="I11824" s="32">
        <v>0</v>
      </c>
      <c r="J11824" s="32">
        <v>4.18</v>
      </c>
      <c r="K11824" s="29">
        <v>0.33079999999999998</v>
      </c>
      <c r="L11824" s="13">
        <v>0.13449999999999998</v>
      </c>
      <c r="M11824" s="13">
        <v>0.1545</v>
      </c>
      <c r="N11824" s="13">
        <v>0</v>
      </c>
      <c r="O11824" s="13">
        <v>4.1799999999999997E-2</v>
      </c>
      <c r="P11824" s="23" t="str">
        <f>LEFT(Tabela2[[#This Row],[Código]],2)</f>
        <v>12</v>
      </c>
    </row>
    <row r="11825" spans="2:16" ht="15" customHeight="1" x14ac:dyDescent="0.25">
      <c r="B11825" s="36" t="str">
        <f>VLOOKUP(Tabela2[[#This Row],[Código]],Tabela4[[Código NBS/LC116]:[Meus serviços]],3,0)</f>
        <v>Não</v>
      </c>
      <c r="C11825" s="8" t="s">
        <v>22871</v>
      </c>
      <c r="D11825" s="6" t="s">
        <v>21238</v>
      </c>
      <c r="E11825" s="8" t="s">
        <v>11855</v>
      </c>
      <c r="F11825" s="11" t="s">
        <v>22872</v>
      </c>
      <c r="G11825" s="32">
        <v>15.45</v>
      </c>
      <c r="H11825" s="32">
        <v>13.45</v>
      </c>
      <c r="I11825" s="32">
        <v>0</v>
      </c>
      <c r="J11825" s="32">
        <v>4.1900000000000004</v>
      </c>
      <c r="K11825" s="29">
        <v>0.33089999999999997</v>
      </c>
      <c r="L11825" s="13">
        <v>0.13449999999999998</v>
      </c>
      <c r="M11825" s="13">
        <v>0.1545</v>
      </c>
      <c r="N11825" s="13">
        <v>0</v>
      </c>
      <c r="O11825" s="13">
        <v>4.1900000000000007E-2</v>
      </c>
      <c r="P11825" s="23" t="str">
        <f>LEFT(Tabela2[[#This Row],[Código]],2)</f>
        <v>12</v>
      </c>
    </row>
    <row r="11826" spans="2:16" ht="15" customHeight="1" x14ac:dyDescent="0.25">
      <c r="B11826" s="36" t="str">
        <f>VLOOKUP(Tabela2[[#This Row],[Código]],Tabela4[[Código NBS/LC116]:[Meus serviços]],3,0)</f>
        <v>Não</v>
      </c>
      <c r="C11826" s="8" t="s">
        <v>22873</v>
      </c>
      <c r="D11826" s="6" t="s">
        <v>21238</v>
      </c>
      <c r="E11826" s="8" t="s">
        <v>11855</v>
      </c>
      <c r="F11826" s="11" t="s">
        <v>22874</v>
      </c>
      <c r="G11826" s="32">
        <v>15.45</v>
      </c>
      <c r="H11826" s="32">
        <v>13.45</v>
      </c>
      <c r="I11826" s="32">
        <v>0</v>
      </c>
      <c r="J11826" s="32">
        <v>4.09</v>
      </c>
      <c r="K11826" s="29">
        <v>0.32989999999999997</v>
      </c>
      <c r="L11826" s="13">
        <v>0.13449999999999998</v>
      </c>
      <c r="M11826" s="13">
        <v>0.1545</v>
      </c>
      <c r="N11826" s="13">
        <v>0</v>
      </c>
      <c r="O11826" s="13">
        <v>4.0899999999999999E-2</v>
      </c>
      <c r="P11826" s="23" t="str">
        <f>LEFT(Tabela2[[#This Row],[Código]],2)</f>
        <v>12</v>
      </c>
    </row>
    <row r="11827" spans="2:16" ht="15" customHeight="1" x14ac:dyDescent="0.25">
      <c r="B11827" s="36" t="str">
        <f>VLOOKUP(Tabela2[[#This Row],[Código]],Tabela4[[Código NBS/LC116]:[Meus serviços]],3,0)</f>
        <v>Não</v>
      </c>
      <c r="C11827" s="8" t="s">
        <v>22875</v>
      </c>
      <c r="D11827" s="6" t="s">
        <v>21238</v>
      </c>
      <c r="E11827" s="8" t="s">
        <v>11855</v>
      </c>
      <c r="F11827" s="11" t="s">
        <v>22876</v>
      </c>
      <c r="G11827" s="32">
        <v>15.45</v>
      </c>
      <c r="H11827" s="32">
        <v>13.45</v>
      </c>
      <c r="I11827" s="32">
        <v>0</v>
      </c>
      <c r="J11827" s="32">
        <v>4.05</v>
      </c>
      <c r="K11827" s="29">
        <v>0.32949999999999996</v>
      </c>
      <c r="L11827" s="13">
        <v>0.13449999999999998</v>
      </c>
      <c r="M11827" s="13">
        <v>0.1545</v>
      </c>
      <c r="N11827" s="13">
        <v>0</v>
      </c>
      <c r="O11827" s="13">
        <v>4.0500000000000001E-2</v>
      </c>
      <c r="P11827" s="23" t="str">
        <f>LEFT(Tabela2[[#This Row],[Código]],2)</f>
        <v>12</v>
      </c>
    </row>
    <row r="11828" spans="2:16" ht="15" customHeight="1" x14ac:dyDescent="0.25">
      <c r="B11828" s="36" t="str">
        <f>VLOOKUP(Tabela2[[#This Row],[Código]],Tabela4[[Código NBS/LC116]:[Meus serviços]],3,0)</f>
        <v>Não</v>
      </c>
      <c r="C11828" s="8" t="s">
        <v>22877</v>
      </c>
      <c r="D11828" s="6" t="s">
        <v>21238</v>
      </c>
      <c r="E11828" s="8" t="s">
        <v>11855</v>
      </c>
      <c r="F11828" s="11" t="s">
        <v>22878</v>
      </c>
      <c r="G11828" s="32">
        <v>15.45</v>
      </c>
      <c r="H11828" s="32">
        <v>13.45</v>
      </c>
      <c r="I11828" s="32">
        <v>0</v>
      </c>
      <c r="J11828" s="32">
        <v>4.26</v>
      </c>
      <c r="K11828" s="29">
        <v>0.33160000000000001</v>
      </c>
      <c r="L11828" s="13">
        <v>0.13449999999999998</v>
      </c>
      <c r="M11828" s="13">
        <v>0.1545</v>
      </c>
      <c r="N11828" s="13">
        <v>0</v>
      </c>
      <c r="O11828" s="13">
        <v>4.2599999999999999E-2</v>
      </c>
      <c r="P11828" s="23" t="str">
        <f>LEFT(Tabela2[[#This Row],[Código]],2)</f>
        <v>12</v>
      </c>
    </row>
    <row r="11829" spans="2:16" ht="15" customHeight="1" x14ac:dyDescent="0.25">
      <c r="B11829" s="36" t="str">
        <f>VLOOKUP(Tabela2[[#This Row],[Código]],Tabela4[[Código NBS/LC116]:[Meus serviços]],3,0)</f>
        <v>Não</v>
      </c>
      <c r="C11829" s="8" t="s">
        <v>22879</v>
      </c>
      <c r="D11829" s="6" t="s">
        <v>21238</v>
      </c>
      <c r="E11829" s="8" t="s">
        <v>11855</v>
      </c>
      <c r="F11829" s="11" t="s">
        <v>22880</v>
      </c>
      <c r="G11829" s="32">
        <v>15.45</v>
      </c>
      <c r="H11829" s="32">
        <v>13.45</v>
      </c>
      <c r="I11829" s="32">
        <v>0</v>
      </c>
      <c r="J11829" s="32">
        <v>4.29</v>
      </c>
      <c r="K11829" s="29">
        <v>0.33189999999999997</v>
      </c>
      <c r="L11829" s="13">
        <v>0.13449999999999998</v>
      </c>
      <c r="M11829" s="13">
        <v>0.1545</v>
      </c>
      <c r="N11829" s="13">
        <v>0</v>
      </c>
      <c r="O11829" s="13">
        <v>4.2900000000000001E-2</v>
      </c>
      <c r="P11829" s="23" t="str">
        <f>LEFT(Tabela2[[#This Row],[Código]],2)</f>
        <v>12</v>
      </c>
    </row>
    <row r="11830" spans="2:16" ht="15" customHeight="1" x14ac:dyDescent="0.25">
      <c r="B11830" s="36" t="str">
        <f>VLOOKUP(Tabela2[[#This Row],[Código]],Tabela4[[Código NBS/LC116]:[Meus serviços]],3,0)</f>
        <v>Não</v>
      </c>
      <c r="C11830" s="8" t="s">
        <v>22881</v>
      </c>
      <c r="D11830" s="6" t="s">
        <v>21238</v>
      </c>
      <c r="E11830" s="8" t="s">
        <v>11855</v>
      </c>
      <c r="F11830" s="11" t="s">
        <v>22687</v>
      </c>
      <c r="G11830" s="32">
        <v>15.45</v>
      </c>
      <c r="H11830" s="32">
        <v>13.45</v>
      </c>
      <c r="I11830" s="32">
        <v>0</v>
      </c>
      <c r="J11830" s="32">
        <v>3.89</v>
      </c>
      <c r="K11830" s="29">
        <v>0.32789999999999997</v>
      </c>
      <c r="L11830" s="13">
        <v>0.13449999999999998</v>
      </c>
      <c r="M11830" s="13">
        <v>0.1545</v>
      </c>
      <c r="N11830" s="13">
        <v>0</v>
      </c>
      <c r="O11830" s="13">
        <v>3.8900000000000004E-2</v>
      </c>
      <c r="P11830" s="23" t="str">
        <f>LEFT(Tabela2[[#This Row],[Código]],2)</f>
        <v>13</v>
      </c>
    </row>
    <row r="11831" spans="2:16" ht="15" customHeight="1" x14ac:dyDescent="0.25">
      <c r="B11831" s="36" t="str">
        <f>VLOOKUP(Tabela2[[#This Row],[Código]],Tabela4[[Código NBS/LC116]:[Meus serviços]],3,0)</f>
        <v>Não</v>
      </c>
      <c r="C11831" s="8" t="s">
        <v>22882</v>
      </c>
      <c r="D11831" s="6" t="s">
        <v>21238</v>
      </c>
      <c r="E11831" s="8" t="s">
        <v>11855</v>
      </c>
      <c r="F11831" s="11" t="s">
        <v>22883</v>
      </c>
      <c r="G11831" s="32">
        <v>15.45</v>
      </c>
      <c r="H11831" s="32">
        <v>13.45</v>
      </c>
      <c r="I11831" s="32">
        <v>0</v>
      </c>
      <c r="J11831" s="32">
        <v>4.13</v>
      </c>
      <c r="K11831" s="29">
        <v>0.33029999999999998</v>
      </c>
      <c r="L11831" s="13">
        <v>0.13449999999999998</v>
      </c>
      <c r="M11831" s="13">
        <v>0.1545</v>
      </c>
      <c r="N11831" s="13">
        <v>0</v>
      </c>
      <c r="O11831" s="13">
        <v>4.1299999999999996E-2</v>
      </c>
      <c r="P11831" s="23" t="str">
        <f>LEFT(Tabela2[[#This Row],[Código]],2)</f>
        <v>13</v>
      </c>
    </row>
    <row r="11832" spans="2:16" ht="15" customHeight="1" x14ac:dyDescent="0.25">
      <c r="B11832" s="36" t="str">
        <f>VLOOKUP(Tabela2[[#This Row],[Código]],Tabela4[[Código NBS/LC116]:[Meus serviços]],3,0)</f>
        <v>Não</v>
      </c>
      <c r="C11832" s="8" t="s">
        <v>22884</v>
      </c>
      <c r="D11832" s="6" t="s">
        <v>21238</v>
      </c>
      <c r="E11832" s="8" t="s">
        <v>11855</v>
      </c>
      <c r="F11832" s="11" t="s">
        <v>22885</v>
      </c>
      <c r="G11832" s="32">
        <v>15.45</v>
      </c>
      <c r="H11832" s="32">
        <v>13.45</v>
      </c>
      <c r="I11832" s="32">
        <v>0</v>
      </c>
      <c r="J11832" s="32">
        <v>4.22</v>
      </c>
      <c r="K11832" s="29">
        <v>0.33119999999999999</v>
      </c>
      <c r="L11832" s="13">
        <v>0.13449999999999998</v>
      </c>
      <c r="M11832" s="13">
        <v>0.1545</v>
      </c>
      <c r="N11832" s="13">
        <v>0</v>
      </c>
      <c r="O11832" s="13">
        <v>4.2199999999999994E-2</v>
      </c>
      <c r="P11832" s="23" t="str">
        <f>LEFT(Tabela2[[#This Row],[Código]],2)</f>
        <v>13</v>
      </c>
    </row>
    <row r="11833" spans="2:16" ht="15" customHeight="1" x14ac:dyDescent="0.25">
      <c r="B11833" s="36" t="str">
        <f>VLOOKUP(Tabela2[[#This Row],[Código]],Tabela4[[Código NBS/LC116]:[Meus serviços]],3,0)</f>
        <v>Não</v>
      </c>
      <c r="C11833" s="8" t="s">
        <v>22886</v>
      </c>
      <c r="D11833" s="6" t="s">
        <v>21238</v>
      </c>
      <c r="E11833" s="8" t="s">
        <v>11855</v>
      </c>
      <c r="F11833" s="11" t="s">
        <v>22887</v>
      </c>
      <c r="G11833" s="32">
        <v>15.45</v>
      </c>
      <c r="H11833" s="32">
        <v>13.45</v>
      </c>
      <c r="I11833" s="32">
        <v>0</v>
      </c>
      <c r="J11833" s="32">
        <v>2.35</v>
      </c>
      <c r="K11833" s="29">
        <v>0.3125</v>
      </c>
      <c r="L11833" s="13">
        <v>0.13449999999999998</v>
      </c>
      <c r="M11833" s="13">
        <v>0.1545</v>
      </c>
      <c r="N11833" s="13">
        <v>0</v>
      </c>
      <c r="O11833" s="13">
        <v>2.35E-2</v>
      </c>
      <c r="P11833" s="23" t="str">
        <f>LEFT(Tabela2[[#This Row],[Código]],2)</f>
        <v>13</v>
      </c>
    </row>
    <row r="11834" spans="2:16" ht="15" customHeight="1" x14ac:dyDescent="0.25">
      <c r="B11834" s="36" t="str">
        <f>VLOOKUP(Tabela2[[#This Row],[Código]],Tabela4[[Código NBS/LC116]:[Meus serviços]],3,0)</f>
        <v>Não</v>
      </c>
      <c r="C11834" s="8" t="s">
        <v>22888</v>
      </c>
      <c r="D11834" s="6" t="s">
        <v>21238</v>
      </c>
      <c r="E11834" s="8" t="s">
        <v>11855</v>
      </c>
      <c r="F11834" s="11" t="s">
        <v>22889</v>
      </c>
      <c r="G11834" s="32">
        <v>15.45</v>
      </c>
      <c r="H11834" s="32">
        <v>13.45</v>
      </c>
      <c r="I11834" s="32">
        <v>0</v>
      </c>
      <c r="J11834" s="32">
        <v>2.2200000000000002</v>
      </c>
      <c r="K11834" s="29">
        <v>0.31119999999999998</v>
      </c>
      <c r="L11834" s="13">
        <v>0.13449999999999998</v>
      </c>
      <c r="M11834" s="13">
        <v>0.1545</v>
      </c>
      <c r="N11834" s="13">
        <v>0</v>
      </c>
      <c r="O11834" s="13">
        <v>2.2200000000000001E-2</v>
      </c>
      <c r="P11834" s="23" t="str">
        <f>LEFT(Tabela2[[#This Row],[Código]],2)</f>
        <v>13</v>
      </c>
    </row>
    <row r="11835" spans="2:16" ht="15" customHeight="1" x14ac:dyDescent="0.25">
      <c r="B11835" s="36" t="str">
        <f>VLOOKUP(Tabela2[[#This Row],[Código]],Tabela4[[Código NBS/LC116]:[Meus serviços]],3,0)</f>
        <v>Não</v>
      </c>
      <c r="C11835" s="8" t="s">
        <v>22890</v>
      </c>
      <c r="D11835" s="6" t="s">
        <v>21238</v>
      </c>
      <c r="E11835" s="8" t="s">
        <v>11855</v>
      </c>
      <c r="F11835" s="11" t="s">
        <v>22891</v>
      </c>
      <c r="G11835" s="32">
        <v>15.45</v>
      </c>
      <c r="H11835" s="32">
        <v>13.45</v>
      </c>
      <c r="I11835" s="32">
        <v>0</v>
      </c>
      <c r="J11835" s="32">
        <v>3.9</v>
      </c>
      <c r="K11835" s="29">
        <v>0.32799999999999996</v>
      </c>
      <c r="L11835" s="13">
        <v>0.13449999999999998</v>
      </c>
      <c r="M11835" s="13">
        <v>0.1545</v>
      </c>
      <c r="N11835" s="13">
        <v>0</v>
      </c>
      <c r="O11835" s="13">
        <v>3.9E-2</v>
      </c>
      <c r="P11835" s="23" t="str">
        <f>LEFT(Tabela2[[#This Row],[Código]],2)</f>
        <v>14</v>
      </c>
    </row>
    <row r="11836" spans="2:16" ht="15" customHeight="1" x14ac:dyDescent="0.25">
      <c r="B11836" s="36" t="str">
        <f>VLOOKUP(Tabela2[[#This Row],[Código]],Tabela4[[Código NBS/LC116]:[Meus serviços]],3,0)</f>
        <v>Não</v>
      </c>
      <c r="C11836" s="8" t="s">
        <v>22892</v>
      </c>
      <c r="D11836" s="6" t="s">
        <v>21238</v>
      </c>
      <c r="E11836" s="8" t="s">
        <v>11855</v>
      </c>
      <c r="F11836" s="11" t="s">
        <v>22893</v>
      </c>
      <c r="G11836" s="32">
        <v>15.45</v>
      </c>
      <c r="H11836" s="32">
        <v>13.45</v>
      </c>
      <c r="I11836" s="32">
        <v>0</v>
      </c>
      <c r="J11836" s="32">
        <v>3.82</v>
      </c>
      <c r="K11836" s="29">
        <v>0.32719999999999999</v>
      </c>
      <c r="L11836" s="13">
        <v>0.13449999999999998</v>
      </c>
      <c r="M11836" s="13">
        <v>0.1545</v>
      </c>
      <c r="N11836" s="13">
        <v>0</v>
      </c>
      <c r="O11836" s="13">
        <v>3.8199999999999998E-2</v>
      </c>
      <c r="P11836" s="23" t="str">
        <f>LEFT(Tabela2[[#This Row],[Código]],2)</f>
        <v>14</v>
      </c>
    </row>
    <row r="11837" spans="2:16" ht="15" customHeight="1" x14ac:dyDescent="0.25">
      <c r="B11837" s="36" t="str">
        <f>VLOOKUP(Tabela2[[#This Row],[Código]],Tabela4[[Código NBS/LC116]:[Meus serviços]],3,0)</f>
        <v>Não</v>
      </c>
      <c r="C11837" s="8" t="s">
        <v>22894</v>
      </c>
      <c r="D11837" s="6" t="s">
        <v>21238</v>
      </c>
      <c r="E11837" s="8" t="s">
        <v>11855</v>
      </c>
      <c r="F11837" s="11" t="s">
        <v>22895</v>
      </c>
      <c r="G11837" s="32">
        <v>15.45</v>
      </c>
      <c r="H11837" s="32">
        <v>13.45</v>
      </c>
      <c r="I11837" s="32">
        <v>0</v>
      </c>
      <c r="J11837" s="32">
        <v>4.3</v>
      </c>
      <c r="K11837" s="29">
        <v>0.33199999999999996</v>
      </c>
      <c r="L11837" s="13">
        <v>0.13449999999999998</v>
      </c>
      <c r="M11837" s="13">
        <v>0.1545</v>
      </c>
      <c r="N11837" s="13">
        <v>0</v>
      </c>
      <c r="O11837" s="13">
        <v>4.2999999999999997E-2</v>
      </c>
      <c r="P11837" s="23" t="str">
        <f>LEFT(Tabela2[[#This Row],[Código]],2)</f>
        <v>14</v>
      </c>
    </row>
    <row r="11838" spans="2:16" ht="15" customHeight="1" x14ac:dyDescent="0.25">
      <c r="B11838" s="36" t="str">
        <f>VLOOKUP(Tabela2[[#This Row],[Código]],Tabela4[[Código NBS/LC116]:[Meus serviços]],3,0)</f>
        <v>Não</v>
      </c>
      <c r="C11838" s="8" t="s">
        <v>22896</v>
      </c>
      <c r="D11838" s="6" t="s">
        <v>21238</v>
      </c>
      <c r="E11838" s="8" t="s">
        <v>11855</v>
      </c>
      <c r="F11838" s="11" t="s">
        <v>22897</v>
      </c>
      <c r="G11838" s="32">
        <v>15.45</v>
      </c>
      <c r="H11838" s="32">
        <v>13.45</v>
      </c>
      <c r="I11838" s="32">
        <v>0</v>
      </c>
      <c r="J11838" s="32">
        <v>4.0999999999999996</v>
      </c>
      <c r="K11838" s="29">
        <v>0.32999999999999996</v>
      </c>
      <c r="L11838" s="13">
        <v>0.13449999999999998</v>
      </c>
      <c r="M11838" s="13">
        <v>0.1545</v>
      </c>
      <c r="N11838" s="13">
        <v>0</v>
      </c>
      <c r="O11838" s="13">
        <v>4.0999999999999995E-2</v>
      </c>
      <c r="P11838" s="23" t="str">
        <f>LEFT(Tabela2[[#This Row],[Código]],2)</f>
        <v>14</v>
      </c>
    </row>
    <row r="11839" spans="2:16" ht="15" customHeight="1" x14ac:dyDescent="0.25">
      <c r="B11839" s="36" t="str">
        <f>VLOOKUP(Tabela2[[#This Row],[Código]],Tabela4[[Código NBS/LC116]:[Meus serviços]],3,0)</f>
        <v>Não</v>
      </c>
      <c r="C11839" s="8" t="s">
        <v>22898</v>
      </c>
      <c r="D11839" s="6" t="s">
        <v>21238</v>
      </c>
      <c r="E11839" s="8" t="s">
        <v>11855</v>
      </c>
      <c r="F11839" s="11" t="s">
        <v>22899</v>
      </c>
      <c r="G11839" s="32">
        <v>15.45</v>
      </c>
      <c r="H11839" s="32">
        <v>13.45</v>
      </c>
      <c r="I11839" s="32">
        <v>0</v>
      </c>
      <c r="J11839" s="32">
        <v>4.07</v>
      </c>
      <c r="K11839" s="29">
        <v>0.32969999999999999</v>
      </c>
      <c r="L11839" s="13">
        <v>0.13449999999999998</v>
      </c>
      <c r="M11839" s="13">
        <v>0.1545</v>
      </c>
      <c r="N11839" s="13">
        <v>0</v>
      </c>
      <c r="O11839" s="13">
        <v>4.07E-2</v>
      </c>
      <c r="P11839" s="23" t="str">
        <f>LEFT(Tabela2[[#This Row],[Código]],2)</f>
        <v>14</v>
      </c>
    </row>
    <row r="11840" spans="2:16" ht="15" customHeight="1" x14ac:dyDescent="0.25">
      <c r="B11840" s="36" t="str">
        <f>VLOOKUP(Tabela2[[#This Row],[Código]],Tabela4[[Código NBS/LC116]:[Meus serviços]],3,0)</f>
        <v>Não</v>
      </c>
      <c r="C11840" s="8" t="s">
        <v>22900</v>
      </c>
      <c r="D11840" s="6" t="s">
        <v>21238</v>
      </c>
      <c r="E11840" s="8" t="s">
        <v>11855</v>
      </c>
      <c r="F11840" s="11" t="s">
        <v>22901</v>
      </c>
      <c r="G11840" s="32">
        <v>15.45</v>
      </c>
      <c r="H11840" s="32">
        <v>13.45</v>
      </c>
      <c r="I11840" s="32">
        <v>0</v>
      </c>
      <c r="J11840" s="32">
        <v>4.17</v>
      </c>
      <c r="K11840" s="29">
        <v>0.33069999999999999</v>
      </c>
      <c r="L11840" s="13">
        <v>0.13449999999999998</v>
      </c>
      <c r="M11840" s="13">
        <v>0.1545</v>
      </c>
      <c r="N11840" s="13">
        <v>0</v>
      </c>
      <c r="O11840" s="13">
        <v>4.1700000000000001E-2</v>
      </c>
      <c r="P11840" s="23" t="str">
        <f>LEFT(Tabela2[[#This Row],[Código]],2)</f>
        <v>14</v>
      </c>
    </row>
    <row r="11841" spans="2:16" ht="15" customHeight="1" x14ac:dyDescent="0.25">
      <c r="B11841" s="36" t="str">
        <f>VLOOKUP(Tabela2[[#This Row],[Código]],Tabela4[[Código NBS/LC116]:[Meus serviços]],3,0)</f>
        <v>Não</v>
      </c>
      <c r="C11841" s="8" t="s">
        <v>22902</v>
      </c>
      <c r="D11841" s="6" t="s">
        <v>21238</v>
      </c>
      <c r="E11841" s="8" t="s">
        <v>11855</v>
      </c>
      <c r="F11841" s="11" t="s">
        <v>22903</v>
      </c>
      <c r="G11841" s="32">
        <v>15.45</v>
      </c>
      <c r="H11841" s="32">
        <v>13.45</v>
      </c>
      <c r="I11841" s="32">
        <v>0</v>
      </c>
      <c r="J11841" s="32">
        <v>4.01</v>
      </c>
      <c r="K11841" s="29">
        <v>0.32909999999999995</v>
      </c>
      <c r="L11841" s="13">
        <v>0.13449999999999998</v>
      </c>
      <c r="M11841" s="13">
        <v>0.1545</v>
      </c>
      <c r="N11841" s="13">
        <v>0</v>
      </c>
      <c r="O11841" s="13">
        <v>4.0099999999999997E-2</v>
      </c>
      <c r="P11841" s="23" t="str">
        <f>LEFT(Tabela2[[#This Row],[Código]],2)</f>
        <v>14</v>
      </c>
    </row>
    <row r="11842" spans="2:16" ht="15" customHeight="1" x14ac:dyDescent="0.25">
      <c r="B11842" s="36" t="str">
        <f>VLOOKUP(Tabela2[[#This Row],[Código]],Tabela4[[Código NBS/LC116]:[Meus serviços]],3,0)</f>
        <v>Não</v>
      </c>
      <c r="C11842" s="8" t="s">
        <v>22904</v>
      </c>
      <c r="D11842" s="6" t="s">
        <v>21238</v>
      </c>
      <c r="E11842" s="8" t="s">
        <v>11855</v>
      </c>
      <c r="F11842" s="11" t="s">
        <v>22905</v>
      </c>
      <c r="G11842" s="32">
        <v>15.45</v>
      </c>
      <c r="H11842" s="32">
        <v>13.45</v>
      </c>
      <c r="I11842" s="32">
        <v>0</v>
      </c>
      <c r="J11842" s="32">
        <v>4.1500000000000004</v>
      </c>
      <c r="K11842" s="29">
        <v>0.33049999999999996</v>
      </c>
      <c r="L11842" s="13">
        <v>0.13449999999999998</v>
      </c>
      <c r="M11842" s="13">
        <v>0.1545</v>
      </c>
      <c r="N11842" s="13">
        <v>0</v>
      </c>
      <c r="O11842" s="13">
        <v>4.1500000000000002E-2</v>
      </c>
      <c r="P11842" s="23" t="str">
        <f>LEFT(Tabela2[[#This Row],[Código]],2)</f>
        <v>14</v>
      </c>
    </row>
    <row r="11843" spans="2:16" ht="15" customHeight="1" x14ac:dyDescent="0.25">
      <c r="B11843" s="36" t="str">
        <f>VLOOKUP(Tabela2[[#This Row],[Código]],Tabela4[[Código NBS/LC116]:[Meus serviços]],3,0)</f>
        <v>Não</v>
      </c>
      <c r="C11843" s="8" t="s">
        <v>22906</v>
      </c>
      <c r="D11843" s="6" t="s">
        <v>21238</v>
      </c>
      <c r="E11843" s="8" t="s">
        <v>11855</v>
      </c>
      <c r="F11843" s="11" t="s">
        <v>22907</v>
      </c>
      <c r="G11843" s="32">
        <v>15.45</v>
      </c>
      <c r="H11843" s="32">
        <v>13.45</v>
      </c>
      <c r="I11843" s="32">
        <v>0</v>
      </c>
      <c r="J11843" s="32">
        <v>3.87</v>
      </c>
      <c r="K11843" s="29">
        <v>0.32769999999999999</v>
      </c>
      <c r="L11843" s="13">
        <v>0.13449999999999998</v>
      </c>
      <c r="M11843" s="13">
        <v>0.1545</v>
      </c>
      <c r="N11843" s="13">
        <v>0</v>
      </c>
      <c r="O11843" s="13">
        <v>3.8699999999999998E-2</v>
      </c>
      <c r="P11843" s="23" t="str">
        <f>LEFT(Tabela2[[#This Row],[Código]],2)</f>
        <v>14</v>
      </c>
    </row>
    <row r="11844" spans="2:16" ht="15" customHeight="1" x14ac:dyDescent="0.25">
      <c r="B11844" s="36" t="str">
        <f>VLOOKUP(Tabela2[[#This Row],[Código]],Tabela4[[Código NBS/LC116]:[Meus serviços]],3,0)</f>
        <v>Não</v>
      </c>
      <c r="C11844" s="8" t="s">
        <v>22908</v>
      </c>
      <c r="D11844" s="6" t="s">
        <v>21238</v>
      </c>
      <c r="E11844" s="8" t="s">
        <v>11855</v>
      </c>
      <c r="F11844" s="11" t="s">
        <v>22909</v>
      </c>
      <c r="G11844" s="32">
        <v>15.45</v>
      </c>
      <c r="H11844" s="32">
        <v>13.45</v>
      </c>
      <c r="I11844" s="32">
        <v>0</v>
      </c>
      <c r="J11844" s="32">
        <v>4.01</v>
      </c>
      <c r="K11844" s="29">
        <v>0.32909999999999995</v>
      </c>
      <c r="L11844" s="13">
        <v>0.13449999999999998</v>
      </c>
      <c r="M11844" s="13">
        <v>0.1545</v>
      </c>
      <c r="N11844" s="13">
        <v>0</v>
      </c>
      <c r="O11844" s="13">
        <v>4.0099999999999997E-2</v>
      </c>
      <c r="P11844" s="23" t="str">
        <f>LEFT(Tabela2[[#This Row],[Código]],2)</f>
        <v>14</v>
      </c>
    </row>
    <row r="11845" spans="2:16" ht="15" customHeight="1" x14ac:dyDescent="0.25">
      <c r="B11845" s="36" t="str">
        <f>VLOOKUP(Tabela2[[#This Row],[Código]],Tabela4[[Código NBS/LC116]:[Meus serviços]],3,0)</f>
        <v>Não</v>
      </c>
      <c r="C11845" s="8" t="s">
        <v>22910</v>
      </c>
      <c r="D11845" s="6" t="s">
        <v>21238</v>
      </c>
      <c r="E11845" s="8" t="s">
        <v>11855</v>
      </c>
      <c r="F11845" s="11" t="s">
        <v>22911</v>
      </c>
      <c r="G11845" s="32">
        <v>15.45</v>
      </c>
      <c r="H11845" s="32">
        <v>13.45</v>
      </c>
      <c r="I11845" s="32">
        <v>0</v>
      </c>
      <c r="J11845" s="32">
        <v>4.33</v>
      </c>
      <c r="K11845" s="29">
        <v>0.33229999999999998</v>
      </c>
      <c r="L11845" s="13">
        <v>0.13449999999999998</v>
      </c>
      <c r="M11845" s="13">
        <v>0.1545</v>
      </c>
      <c r="N11845" s="13">
        <v>0</v>
      </c>
      <c r="O11845" s="13">
        <v>4.3299999999999998E-2</v>
      </c>
      <c r="P11845" s="23" t="str">
        <f>LEFT(Tabela2[[#This Row],[Código]],2)</f>
        <v>14</v>
      </c>
    </row>
    <row r="11846" spans="2:16" ht="15" customHeight="1" x14ac:dyDescent="0.25">
      <c r="B11846" s="36" t="str">
        <f>VLOOKUP(Tabela2[[#This Row],[Código]],Tabela4[[Código NBS/LC116]:[Meus serviços]],3,0)</f>
        <v>Não</v>
      </c>
      <c r="C11846" s="8" t="s">
        <v>22912</v>
      </c>
      <c r="D11846" s="6" t="s">
        <v>21238</v>
      </c>
      <c r="E11846" s="8" t="s">
        <v>11855</v>
      </c>
      <c r="F11846" s="11" t="s">
        <v>22913</v>
      </c>
      <c r="G11846" s="32">
        <v>15.45</v>
      </c>
      <c r="H11846" s="32">
        <v>13.45</v>
      </c>
      <c r="I11846" s="32">
        <v>0</v>
      </c>
      <c r="J11846" s="32">
        <v>4.33</v>
      </c>
      <c r="K11846" s="29">
        <v>0.33229999999999998</v>
      </c>
      <c r="L11846" s="13">
        <v>0.13449999999999998</v>
      </c>
      <c r="M11846" s="13">
        <v>0.1545</v>
      </c>
      <c r="N11846" s="13">
        <v>0</v>
      </c>
      <c r="O11846" s="13">
        <v>4.3299999999999998E-2</v>
      </c>
      <c r="P11846" s="23" t="str">
        <f>LEFT(Tabela2[[#This Row],[Código]],2)</f>
        <v>14</v>
      </c>
    </row>
    <row r="11847" spans="2:16" ht="15" customHeight="1" x14ac:dyDescent="0.25">
      <c r="B11847" s="36" t="str">
        <f>VLOOKUP(Tabela2[[#This Row],[Código]],Tabela4[[Código NBS/LC116]:[Meus serviços]],3,0)</f>
        <v>Não</v>
      </c>
      <c r="C11847" s="8" t="s">
        <v>22914</v>
      </c>
      <c r="D11847" s="6" t="s">
        <v>21238</v>
      </c>
      <c r="E11847" s="8" t="s">
        <v>11855</v>
      </c>
      <c r="F11847" s="11" t="s">
        <v>22915</v>
      </c>
      <c r="G11847" s="32">
        <v>15.45</v>
      </c>
      <c r="H11847" s="32">
        <v>13.45</v>
      </c>
      <c r="I11847" s="32">
        <v>0</v>
      </c>
      <c r="J11847" s="32">
        <v>4.26</v>
      </c>
      <c r="K11847" s="29">
        <v>0.33160000000000001</v>
      </c>
      <c r="L11847" s="13">
        <v>0.13449999999999998</v>
      </c>
      <c r="M11847" s="13">
        <v>0.1545</v>
      </c>
      <c r="N11847" s="13">
        <v>0</v>
      </c>
      <c r="O11847" s="13">
        <v>4.2599999999999999E-2</v>
      </c>
      <c r="P11847" s="23" t="str">
        <f>LEFT(Tabela2[[#This Row],[Código]],2)</f>
        <v>14</v>
      </c>
    </row>
    <row r="11848" spans="2:16" ht="15" customHeight="1" x14ac:dyDescent="0.25">
      <c r="B11848" s="36" t="str">
        <f>VLOOKUP(Tabela2[[#This Row],[Código]],Tabela4[[Código NBS/LC116]:[Meus serviços]],3,0)</f>
        <v>Não</v>
      </c>
      <c r="C11848" s="8" t="s">
        <v>22916</v>
      </c>
      <c r="D11848" s="6" t="s">
        <v>21238</v>
      </c>
      <c r="E11848" s="8" t="s">
        <v>11855</v>
      </c>
      <c r="F11848" s="11" t="s">
        <v>22917</v>
      </c>
      <c r="G11848" s="32">
        <v>15.45</v>
      </c>
      <c r="H11848" s="32">
        <v>13.45</v>
      </c>
      <c r="I11848" s="32">
        <v>0</v>
      </c>
      <c r="J11848" s="32">
        <v>3.15</v>
      </c>
      <c r="K11848" s="29">
        <v>0.32050000000000001</v>
      </c>
      <c r="L11848" s="13">
        <v>0.13449999999999998</v>
      </c>
      <c r="M11848" s="13">
        <v>0.1545</v>
      </c>
      <c r="N11848" s="13">
        <v>0</v>
      </c>
      <c r="O11848" s="13">
        <v>3.15E-2</v>
      </c>
      <c r="P11848" s="23" t="str">
        <f>LEFT(Tabela2[[#This Row],[Código]],2)</f>
        <v>15</v>
      </c>
    </row>
    <row r="11849" spans="2:16" ht="15" customHeight="1" x14ac:dyDescent="0.25">
      <c r="B11849" s="36" t="str">
        <f>VLOOKUP(Tabela2[[#This Row],[Código]],Tabela4[[Código NBS/LC116]:[Meus serviços]],3,0)</f>
        <v>Não</v>
      </c>
      <c r="C11849" s="8" t="s">
        <v>22918</v>
      </c>
      <c r="D11849" s="6" t="s">
        <v>21238</v>
      </c>
      <c r="E11849" s="8" t="s">
        <v>11855</v>
      </c>
      <c r="F11849" s="11" t="s">
        <v>22919</v>
      </c>
      <c r="G11849" s="32">
        <v>15.45</v>
      </c>
      <c r="H11849" s="32">
        <v>13.45</v>
      </c>
      <c r="I11849" s="32">
        <v>0</v>
      </c>
      <c r="J11849" s="32">
        <v>4.78</v>
      </c>
      <c r="K11849" s="29">
        <v>0.33679999999999999</v>
      </c>
      <c r="L11849" s="13">
        <v>0.13449999999999998</v>
      </c>
      <c r="M11849" s="13">
        <v>0.1545</v>
      </c>
      <c r="N11849" s="13">
        <v>0</v>
      </c>
      <c r="O11849" s="13">
        <v>4.7800000000000002E-2</v>
      </c>
      <c r="P11849" s="23" t="str">
        <f>LEFT(Tabela2[[#This Row],[Código]],2)</f>
        <v>15</v>
      </c>
    </row>
    <row r="11850" spans="2:16" ht="15" customHeight="1" x14ac:dyDescent="0.25">
      <c r="B11850" s="36" t="str">
        <f>VLOOKUP(Tabela2[[#This Row],[Código]],Tabela4[[Código NBS/LC116]:[Meus serviços]],3,0)</f>
        <v>Não</v>
      </c>
      <c r="C11850" s="8" t="s">
        <v>22920</v>
      </c>
      <c r="D11850" s="6" t="s">
        <v>21238</v>
      </c>
      <c r="E11850" s="8" t="s">
        <v>11855</v>
      </c>
      <c r="F11850" s="11" t="s">
        <v>22921</v>
      </c>
      <c r="G11850" s="32">
        <v>15.45</v>
      </c>
      <c r="H11850" s="32">
        <v>13.45</v>
      </c>
      <c r="I11850" s="32">
        <v>0</v>
      </c>
      <c r="J11850" s="32">
        <v>4.67</v>
      </c>
      <c r="K11850" s="29">
        <v>0.3357</v>
      </c>
      <c r="L11850" s="13">
        <v>0.13449999999999998</v>
      </c>
      <c r="M11850" s="13">
        <v>0.1545</v>
      </c>
      <c r="N11850" s="13">
        <v>0</v>
      </c>
      <c r="O11850" s="13">
        <v>4.6699999999999998E-2</v>
      </c>
      <c r="P11850" s="23" t="str">
        <f>LEFT(Tabela2[[#This Row],[Código]],2)</f>
        <v>15</v>
      </c>
    </row>
    <row r="11851" spans="2:16" ht="15" customHeight="1" x14ac:dyDescent="0.25">
      <c r="B11851" s="36" t="str">
        <f>VLOOKUP(Tabela2[[#This Row],[Código]],Tabela4[[Código NBS/LC116]:[Meus serviços]],3,0)</f>
        <v>Não</v>
      </c>
      <c r="C11851" s="8" t="s">
        <v>22922</v>
      </c>
      <c r="D11851" s="6" t="s">
        <v>21238</v>
      </c>
      <c r="E11851" s="8" t="s">
        <v>11855</v>
      </c>
      <c r="F11851" s="11" t="s">
        <v>22923</v>
      </c>
      <c r="G11851" s="32">
        <v>15.45</v>
      </c>
      <c r="H11851" s="32">
        <v>13.45</v>
      </c>
      <c r="I11851" s="32">
        <v>0</v>
      </c>
      <c r="J11851" s="32">
        <v>4.82</v>
      </c>
      <c r="K11851" s="29">
        <v>0.3372</v>
      </c>
      <c r="L11851" s="13">
        <v>0.13449999999999998</v>
      </c>
      <c r="M11851" s="13">
        <v>0.1545</v>
      </c>
      <c r="N11851" s="13">
        <v>0</v>
      </c>
      <c r="O11851" s="13">
        <v>4.82E-2</v>
      </c>
      <c r="P11851" s="23" t="str">
        <f>LEFT(Tabela2[[#This Row],[Código]],2)</f>
        <v>15</v>
      </c>
    </row>
    <row r="11852" spans="2:16" ht="15" customHeight="1" x14ac:dyDescent="0.25">
      <c r="B11852" s="36" t="str">
        <f>VLOOKUP(Tabela2[[#This Row],[Código]],Tabela4[[Código NBS/LC116]:[Meus serviços]],3,0)</f>
        <v>Não</v>
      </c>
      <c r="C11852" s="8" t="s">
        <v>22924</v>
      </c>
      <c r="D11852" s="6" t="s">
        <v>21238</v>
      </c>
      <c r="E11852" s="8" t="s">
        <v>11855</v>
      </c>
      <c r="F11852" s="11" t="s">
        <v>22925</v>
      </c>
      <c r="G11852" s="32">
        <v>15.45</v>
      </c>
      <c r="H11852" s="32">
        <v>13.45</v>
      </c>
      <c r="I11852" s="32">
        <v>0</v>
      </c>
      <c r="J11852" s="32">
        <v>4.68</v>
      </c>
      <c r="K11852" s="29">
        <v>0.33579999999999999</v>
      </c>
      <c r="L11852" s="13">
        <v>0.13449999999999998</v>
      </c>
      <c r="M11852" s="13">
        <v>0.1545</v>
      </c>
      <c r="N11852" s="13">
        <v>0</v>
      </c>
      <c r="O11852" s="13">
        <v>4.6799999999999994E-2</v>
      </c>
      <c r="P11852" s="23" t="str">
        <f>LEFT(Tabela2[[#This Row],[Código]],2)</f>
        <v>15</v>
      </c>
    </row>
    <row r="11853" spans="2:16" ht="15" customHeight="1" x14ac:dyDescent="0.25">
      <c r="B11853" s="36" t="str">
        <f>VLOOKUP(Tabela2[[#This Row],[Código]],Tabela4[[Código NBS/LC116]:[Meus serviços]],3,0)</f>
        <v>Não</v>
      </c>
      <c r="C11853" s="8" t="s">
        <v>22926</v>
      </c>
      <c r="D11853" s="6" t="s">
        <v>21238</v>
      </c>
      <c r="E11853" s="8" t="s">
        <v>11855</v>
      </c>
      <c r="F11853" s="11" t="s">
        <v>22927</v>
      </c>
      <c r="G11853" s="32">
        <v>15.45</v>
      </c>
      <c r="H11853" s="32">
        <v>13.45</v>
      </c>
      <c r="I11853" s="32">
        <v>0</v>
      </c>
      <c r="J11853" s="32">
        <v>4.82</v>
      </c>
      <c r="K11853" s="29">
        <v>0.3372</v>
      </c>
      <c r="L11853" s="13">
        <v>0.13449999999999998</v>
      </c>
      <c r="M11853" s="13">
        <v>0.1545</v>
      </c>
      <c r="N11853" s="13">
        <v>0</v>
      </c>
      <c r="O11853" s="13">
        <v>4.82E-2</v>
      </c>
      <c r="P11853" s="23" t="str">
        <f>LEFT(Tabela2[[#This Row],[Código]],2)</f>
        <v>15</v>
      </c>
    </row>
    <row r="11854" spans="2:16" ht="15" customHeight="1" x14ac:dyDescent="0.25">
      <c r="B11854" s="36" t="str">
        <f>VLOOKUP(Tabela2[[#This Row],[Código]],Tabela4[[Código NBS/LC116]:[Meus serviços]],3,0)</f>
        <v>Não</v>
      </c>
      <c r="C11854" s="8" t="s">
        <v>22928</v>
      </c>
      <c r="D11854" s="6" t="s">
        <v>21238</v>
      </c>
      <c r="E11854" s="8" t="s">
        <v>11855</v>
      </c>
      <c r="F11854" s="11" t="s">
        <v>22929</v>
      </c>
      <c r="G11854" s="32">
        <v>15.45</v>
      </c>
      <c r="H11854" s="32">
        <v>13.45</v>
      </c>
      <c r="I11854" s="32">
        <v>0</v>
      </c>
      <c r="J11854" s="32">
        <v>4.82</v>
      </c>
      <c r="K11854" s="29">
        <v>0.3372</v>
      </c>
      <c r="L11854" s="13">
        <v>0.13449999999999998</v>
      </c>
      <c r="M11854" s="13">
        <v>0.1545</v>
      </c>
      <c r="N11854" s="13">
        <v>0</v>
      </c>
      <c r="O11854" s="13">
        <v>4.82E-2</v>
      </c>
      <c r="P11854" s="23" t="str">
        <f>LEFT(Tabela2[[#This Row],[Código]],2)</f>
        <v>15</v>
      </c>
    </row>
    <row r="11855" spans="2:16" ht="15" customHeight="1" x14ac:dyDescent="0.25">
      <c r="B11855" s="36" t="str">
        <f>VLOOKUP(Tabela2[[#This Row],[Código]],Tabela4[[Código NBS/LC116]:[Meus serviços]],3,0)</f>
        <v>Não</v>
      </c>
      <c r="C11855" s="8" t="s">
        <v>22930</v>
      </c>
      <c r="D11855" s="6" t="s">
        <v>21238</v>
      </c>
      <c r="E11855" s="8" t="s">
        <v>11855</v>
      </c>
      <c r="F11855" s="11" t="s">
        <v>22931</v>
      </c>
      <c r="G11855" s="32">
        <v>15.45</v>
      </c>
      <c r="H11855" s="32">
        <v>13.45</v>
      </c>
      <c r="I11855" s="32">
        <v>0</v>
      </c>
      <c r="J11855" s="32">
        <v>4.82</v>
      </c>
      <c r="K11855" s="29">
        <v>0.3372</v>
      </c>
      <c r="L11855" s="13">
        <v>0.13449999999999998</v>
      </c>
      <c r="M11855" s="13">
        <v>0.1545</v>
      </c>
      <c r="N11855" s="13">
        <v>0</v>
      </c>
      <c r="O11855" s="13">
        <v>4.82E-2</v>
      </c>
      <c r="P11855" s="23" t="str">
        <f>LEFT(Tabela2[[#This Row],[Código]],2)</f>
        <v>15</v>
      </c>
    </row>
    <row r="11856" spans="2:16" ht="15" customHeight="1" x14ac:dyDescent="0.25">
      <c r="B11856" s="36" t="str">
        <f>VLOOKUP(Tabela2[[#This Row],[Código]],Tabela4[[Código NBS/LC116]:[Meus serviços]],3,0)</f>
        <v>Não</v>
      </c>
      <c r="C11856" s="8" t="s">
        <v>22932</v>
      </c>
      <c r="D11856" s="6" t="s">
        <v>21238</v>
      </c>
      <c r="E11856" s="8" t="s">
        <v>11855</v>
      </c>
      <c r="F11856" s="11" t="s">
        <v>22933</v>
      </c>
      <c r="G11856" s="32">
        <v>15.45</v>
      </c>
      <c r="H11856" s="32">
        <v>13.45</v>
      </c>
      <c r="I11856" s="32">
        <v>0</v>
      </c>
      <c r="J11856" s="32">
        <v>2.9</v>
      </c>
      <c r="K11856" s="29">
        <v>0.31799999999999995</v>
      </c>
      <c r="L11856" s="13">
        <v>0.13449999999999998</v>
      </c>
      <c r="M11856" s="13">
        <v>0.1545</v>
      </c>
      <c r="N11856" s="13">
        <v>0</v>
      </c>
      <c r="O11856" s="13">
        <v>2.8999999999999998E-2</v>
      </c>
      <c r="P11856" s="23" t="str">
        <f>LEFT(Tabela2[[#This Row],[Código]],2)</f>
        <v>15</v>
      </c>
    </row>
    <row r="11857" spans="2:16" ht="15" customHeight="1" x14ac:dyDescent="0.25">
      <c r="B11857" s="36" t="str">
        <f>VLOOKUP(Tabela2[[#This Row],[Código]],Tabela4[[Código NBS/LC116]:[Meus serviços]],3,0)</f>
        <v>Não</v>
      </c>
      <c r="C11857" s="8" t="s">
        <v>22934</v>
      </c>
      <c r="D11857" s="6" t="s">
        <v>21238</v>
      </c>
      <c r="E11857" s="8" t="s">
        <v>11855</v>
      </c>
      <c r="F11857" s="11" t="s">
        <v>22935</v>
      </c>
      <c r="G11857" s="32">
        <v>15.45</v>
      </c>
      <c r="H11857" s="32">
        <v>13.45</v>
      </c>
      <c r="I11857" s="32">
        <v>0</v>
      </c>
      <c r="J11857" s="32">
        <v>4.84</v>
      </c>
      <c r="K11857" s="29">
        <v>0.33739999999999998</v>
      </c>
      <c r="L11857" s="13">
        <v>0.13449999999999998</v>
      </c>
      <c r="M11857" s="13">
        <v>0.1545</v>
      </c>
      <c r="N11857" s="13">
        <v>0</v>
      </c>
      <c r="O11857" s="13">
        <v>4.8399999999999999E-2</v>
      </c>
      <c r="P11857" s="23" t="str">
        <f>LEFT(Tabela2[[#This Row],[Código]],2)</f>
        <v>15</v>
      </c>
    </row>
    <row r="11858" spans="2:16" ht="15" customHeight="1" x14ac:dyDescent="0.25">
      <c r="B11858" s="36" t="str">
        <f>VLOOKUP(Tabela2[[#This Row],[Código]],Tabela4[[Código NBS/LC116]:[Meus serviços]],3,0)</f>
        <v>Não</v>
      </c>
      <c r="C11858" s="8" t="s">
        <v>22936</v>
      </c>
      <c r="D11858" s="6" t="s">
        <v>21238</v>
      </c>
      <c r="E11858" s="8" t="s">
        <v>11855</v>
      </c>
      <c r="F11858" s="11" t="s">
        <v>22937</v>
      </c>
      <c r="G11858" s="32">
        <v>15.45</v>
      </c>
      <c r="H11858" s="32">
        <v>13.45</v>
      </c>
      <c r="I11858" s="32">
        <v>0</v>
      </c>
      <c r="J11858" s="32">
        <v>4.82</v>
      </c>
      <c r="K11858" s="29">
        <v>0.3372</v>
      </c>
      <c r="L11858" s="13">
        <v>0.13449999999999998</v>
      </c>
      <c r="M11858" s="13">
        <v>0.1545</v>
      </c>
      <c r="N11858" s="13">
        <v>0</v>
      </c>
      <c r="O11858" s="13">
        <v>4.82E-2</v>
      </c>
      <c r="P11858" s="23" t="str">
        <f>LEFT(Tabela2[[#This Row],[Código]],2)</f>
        <v>15</v>
      </c>
    </row>
    <row r="11859" spans="2:16" ht="15" customHeight="1" x14ac:dyDescent="0.25">
      <c r="B11859" s="36" t="str">
        <f>VLOOKUP(Tabela2[[#This Row],[Código]],Tabela4[[Código NBS/LC116]:[Meus serviços]],3,0)</f>
        <v>Não</v>
      </c>
      <c r="C11859" s="8" t="s">
        <v>22938</v>
      </c>
      <c r="D11859" s="6" t="s">
        <v>21238</v>
      </c>
      <c r="E11859" s="8" t="s">
        <v>11855</v>
      </c>
      <c r="F11859" s="11" t="s">
        <v>22939</v>
      </c>
      <c r="G11859" s="32">
        <v>15.45</v>
      </c>
      <c r="H11859" s="32">
        <v>13.45</v>
      </c>
      <c r="I11859" s="32">
        <v>0</v>
      </c>
      <c r="J11859" s="32">
        <v>4.82</v>
      </c>
      <c r="K11859" s="29">
        <v>0.3372</v>
      </c>
      <c r="L11859" s="13">
        <v>0.13449999999999998</v>
      </c>
      <c r="M11859" s="13">
        <v>0.1545</v>
      </c>
      <c r="N11859" s="13">
        <v>0</v>
      </c>
      <c r="O11859" s="13">
        <v>4.82E-2</v>
      </c>
      <c r="P11859" s="23" t="str">
        <f>LEFT(Tabela2[[#This Row],[Código]],2)</f>
        <v>15</v>
      </c>
    </row>
    <row r="11860" spans="2:16" ht="15" customHeight="1" x14ac:dyDescent="0.25">
      <c r="B11860" s="36" t="str">
        <f>VLOOKUP(Tabela2[[#This Row],[Código]],Tabela4[[Código NBS/LC116]:[Meus serviços]],3,0)</f>
        <v>Não</v>
      </c>
      <c r="C11860" s="8" t="s">
        <v>22940</v>
      </c>
      <c r="D11860" s="6" t="s">
        <v>21238</v>
      </c>
      <c r="E11860" s="8" t="s">
        <v>11855</v>
      </c>
      <c r="F11860" s="11" t="s">
        <v>22941</v>
      </c>
      <c r="G11860" s="32">
        <v>15.45</v>
      </c>
      <c r="H11860" s="32">
        <v>13.45</v>
      </c>
      <c r="I11860" s="32">
        <v>0</v>
      </c>
      <c r="J11860" s="32">
        <v>4.71</v>
      </c>
      <c r="K11860" s="29">
        <v>0.33609999999999995</v>
      </c>
      <c r="L11860" s="13">
        <v>0.13449999999999998</v>
      </c>
      <c r="M11860" s="13">
        <v>0.1545</v>
      </c>
      <c r="N11860" s="13">
        <v>0</v>
      </c>
      <c r="O11860" s="13">
        <v>4.7100000000000003E-2</v>
      </c>
      <c r="P11860" s="23" t="str">
        <f>LEFT(Tabela2[[#This Row],[Código]],2)</f>
        <v>15</v>
      </c>
    </row>
    <row r="11861" spans="2:16" ht="15" customHeight="1" x14ac:dyDescent="0.25">
      <c r="B11861" s="36" t="str">
        <f>VLOOKUP(Tabela2[[#This Row],[Código]],Tabela4[[Código NBS/LC116]:[Meus serviços]],3,0)</f>
        <v>Não</v>
      </c>
      <c r="C11861" s="8" t="s">
        <v>22942</v>
      </c>
      <c r="D11861" s="6" t="s">
        <v>21238</v>
      </c>
      <c r="E11861" s="8" t="s">
        <v>11855</v>
      </c>
      <c r="F11861" s="11" t="s">
        <v>22943</v>
      </c>
      <c r="G11861" s="32">
        <v>15.45</v>
      </c>
      <c r="H11861" s="32">
        <v>13.45</v>
      </c>
      <c r="I11861" s="32">
        <v>0</v>
      </c>
      <c r="J11861" s="32">
        <v>4.84</v>
      </c>
      <c r="K11861" s="29">
        <v>0.33739999999999998</v>
      </c>
      <c r="L11861" s="13">
        <v>0.13449999999999998</v>
      </c>
      <c r="M11861" s="13">
        <v>0.1545</v>
      </c>
      <c r="N11861" s="13">
        <v>0</v>
      </c>
      <c r="O11861" s="13">
        <v>4.8399999999999999E-2</v>
      </c>
      <c r="P11861" s="23" t="str">
        <f>LEFT(Tabela2[[#This Row],[Código]],2)</f>
        <v>15</v>
      </c>
    </row>
    <row r="11862" spans="2:16" ht="15" customHeight="1" x14ac:dyDescent="0.25">
      <c r="B11862" s="36" t="str">
        <f>VLOOKUP(Tabela2[[#This Row],[Código]],Tabela4[[Código NBS/LC116]:[Meus serviços]],3,0)</f>
        <v>Não</v>
      </c>
      <c r="C11862" s="8" t="s">
        <v>22944</v>
      </c>
      <c r="D11862" s="6" t="s">
        <v>21238</v>
      </c>
      <c r="E11862" s="8" t="s">
        <v>11855</v>
      </c>
      <c r="F11862" s="11" t="s">
        <v>22945</v>
      </c>
      <c r="G11862" s="32">
        <v>15.45</v>
      </c>
      <c r="H11862" s="32">
        <v>13.45</v>
      </c>
      <c r="I11862" s="32">
        <v>0</v>
      </c>
      <c r="J11862" s="32">
        <v>4.82</v>
      </c>
      <c r="K11862" s="29">
        <v>0.3372</v>
      </c>
      <c r="L11862" s="13">
        <v>0.13449999999999998</v>
      </c>
      <c r="M11862" s="13">
        <v>0.1545</v>
      </c>
      <c r="N11862" s="13">
        <v>0</v>
      </c>
      <c r="O11862" s="13">
        <v>4.82E-2</v>
      </c>
      <c r="P11862" s="23" t="str">
        <f>LEFT(Tabela2[[#This Row],[Código]],2)</f>
        <v>15</v>
      </c>
    </row>
    <row r="11863" spans="2:16" ht="15" customHeight="1" x14ac:dyDescent="0.25">
      <c r="B11863" s="36" t="str">
        <f>VLOOKUP(Tabela2[[#This Row],[Código]],Tabela4[[Código NBS/LC116]:[Meus serviços]],3,0)</f>
        <v>Não</v>
      </c>
      <c r="C11863" s="8" t="s">
        <v>22946</v>
      </c>
      <c r="D11863" s="6" t="s">
        <v>21238</v>
      </c>
      <c r="E11863" s="8" t="s">
        <v>11855</v>
      </c>
      <c r="F11863" s="11" t="s">
        <v>22947</v>
      </c>
      <c r="G11863" s="32">
        <v>15.45</v>
      </c>
      <c r="H11863" s="32">
        <v>13.45</v>
      </c>
      <c r="I11863" s="32">
        <v>0</v>
      </c>
      <c r="J11863" s="32">
        <v>4.7699999999999996</v>
      </c>
      <c r="K11863" s="29">
        <v>0.3367</v>
      </c>
      <c r="L11863" s="13">
        <v>0.13449999999999998</v>
      </c>
      <c r="M11863" s="13">
        <v>0.1545</v>
      </c>
      <c r="N11863" s="13">
        <v>0</v>
      </c>
      <c r="O11863" s="13">
        <v>4.7699999999999992E-2</v>
      </c>
      <c r="P11863" s="23" t="str">
        <f>LEFT(Tabela2[[#This Row],[Código]],2)</f>
        <v>15</v>
      </c>
    </row>
    <row r="11864" spans="2:16" ht="15" customHeight="1" x14ac:dyDescent="0.25">
      <c r="B11864" s="36" t="str">
        <f>VLOOKUP(Tabela2[[#This Row],[Código]],Tabela4[[Código NBS/LC116]:[Meus serviços]],3,0)</f>
        <v>Não</v>
      </c>
      <c r="C11864" s="8" t="s">
        <v>22948</v>
      </c>
      <c r="D11864" s="6" t="s">
        <v>21238</v>
      </c>
      <c r="E11864" s="8" t="s">
        <v>11855</v>
      </c>
      <c r="F11864" s="11" t="s">
        <v>22949</v>
      </c>
      <c r="G11864" s="32">
        <v>15.45</v>
      </c>
      <c r="H11864" s="32">
        <v>13.45</v>
      </c>
      <c r="I11864" s="32">
        <v>0</v>
      </c>
      <c r="J11864" s="32">
        <v>4.7699999999999996</v>
      </c>
      <c r="K11864" s="29">
        <v>0.3367</v>
      </c>
      <c r="L11864" s="13">
        <v>0.13449999999999998</v>
      </c>
      <c r="M11864" s="13">
        <v>0.1545</v>
      </c>
      <c r="N11864" s="13">
        <v>0</v>
      </c>
      <c r="O11864" s="13">
        <v>4.7699999999999992E-2</v>
      </c>
      <c r="P11864" s="23" t="str">
        <f>LEFT(Tabela2[[#This Row],[Código]],2)</f>
        <v>15</v>
      </c>
    </row>
    <row r="11865" spans="2:16" ht="15" customHeight="1" x14ac:dyDescent="0.25">
      <c r="B11865" s="36" t="str">
        <f>VLOOKUP(Tabela2[[#This Row],[Código]],Tabela4[[Código NBS/LC116]:[Meus serviços]],3,0)</f>
        <v>Não</v>
      </c>
      <c r="C11865" s="8" t="s">
        <v>22950</v>
      </c>
      <c r="D11865" s="6" t="s">
        <v>21238</v>
      </c>
      <c r="E11865" s="8" t="s">
        <v>11855</v>
      </c>
      <c r="F11865" s="11" t="s">
        <v>22951</v>
      </c>
      <c r="G11865" s="32">
        <v>15.45</v>
      </c>
      <c r="H11865" s="32">
        <v>13.45</v>
      </c>
      <c r="I11865" s="32">
        <v>0</v>
      </c>
      <c r="J11865" s="32">
        <v>4.67</v>
      </c>
      <c r="K11865" s="29">
        <v>0.3357</v>
      </c>
      <c r="L11865" s="13">
        <v>0.13449999999999998</v>
      </c>
      <c r="M11865" s="13">
        <v>0.1545</v>
      </c>
      <c r="N11865" s="13">
        <v>0</v>
      </c>
      <c r="O11865" s="13">
        <v>4.6699999999999998E-2</v>
      </c>
      <c r="P11865" s="23" t="str">
        <f>LEFT(Tabela2[[#This Row],[Código]],2)</f>
        <v>15</v>
      </c>
    </row>
    <row r="11866" spans="2:16" ht="15" customHeight="1" x14ac:dyDescent="0.25">
      <c r="B11866" s="36" t="str">
        <f>VLOOKUP(Tabela2[[#This Row],[Código]],Tabela4[[Código NBS/LC116]:[Meus serviços]],3,0)</f>
        <v>Não</v>
      </c>
      <c r="C11866" s="8" t="s">
        <v>22952</v>
      </c>
      <c r="D11866" s="6" t="s">
        <v>21238</v>
      </c>
      <c r="E11866" s="8" t="s">
        <v>11855</v>
      </c>
      <c r="F11866" s="11" t="s">
        <v>22953</v>
      </c>
      <c r="G11866" s="32">
        <v>15.45</v>
      </c>
      <c r="H11866" s="32">
        <v>13.45</v>
      </c>
      <c r="I11866" s="32">
        <v>0</v>
      </c>
      <c r="J11866" s="32">
        <v>2.4500000000000002</v>
      </c>
      <c r="K11866" s="29">
        <v>0.3135</v>
      </c>
      <c r="L11866" s="13">
        <v>0.13449999999999998</v>
      </c>
      <c r="M11866" s="13">
        <v>0.1545</v>
      </c>
      <c r="N11866" s="13">
        <v>0</v>
      </c>
      <c r="O11866" s="13">
        <v>2.4500000000000001E-2</v>
      </c>
      <c r="P11866" s="23" t="str">
        <f>LEFT(Tabela2[[#This Row],[Código]],2)</f>
        <v>16</v>
      </c>
    </row>
    <row r="11867" spans="2:16" ht="15" customHeight="1" x14ac:dyDescent="0.25">
      <c r="B11867" s="36" t="str">
        <f>VLOOKUP(Tabela2[[#This Row],[Código]],Tabela4[[Código NBS/LC116]:[Meus serviços]],3,0)</f>
        <v>Não</v>
      </c>
      <c r="C11867" s="8" t="s">
        <v>22954</v>
      </c>
      <c r="D11867" s="6" t="s">
        <v>21238</v>
      </c>
      <c r="E11867" s="8" t="s">
        <v>11855</v>
      </c>
      <c r="F11867" s="11" t="s">
        <v>22955</v>
      </c>
      <c r="G11867" s="32">
        <v>15.45</v>
      </c>
      <c r="H11867" s="32">
        <v>13.45</v>
      </c>
      <c r="I11867" s="32">
        <v>0</v>
      </c>
      <c r="J11867" s="32">
        <v>4.09</v>
      </c>
      <c r="K11867" s="29">
        <v>0.32989999999999997</v>
      </c>
      <c r="L11867" s="13">
        <v>0.13449999999999998</v>
      </c>
      <c r="M11867" s="13">
        <v>0.1545</v>
      </c>
      <c r="N11867" s="13">
        <v>0</v>
      </c>
      <c r="O11867" s="13">
        <v>4.0899999999999999E-2</v>
      </c>
      <c r="P11867" s="23" t="str">
        <f>LEFT(Tabela2[[#This Row],[Código]],2)</f>
        <v>17</v>
      </c>
    </row>
    <row r="11868" spans="2:16" ht="15" customHeight="1" x14ac:dyDescent="0.25">
      <c r="B11868" s="36" t="str">
        <f>VLOOKUP(Tabela2[[#This Row],[Código]],Tabela4[[Código NBS/LC116]:[Meus serviços]],3,0)</f>
        <v>Não</v>
      </c>
      <c r="C11868" s="8" t="s">
        <v>22956</v>
      </c>
      <c r="D11868" s="6" t="s">
        <v>21238</v>
      </c>
      <c r="E11868" s="8" t="s">
        <v>11855</v>
      </c>
      <c r="F11868" s="11" t="s">
        <v>22957</v>
      </c>
      <c r="G11868" s="32">
        <v>15.45</v>
      </c>
      <c r="H11868" s="32">
        <v>13.45</v>
      </c>
      <c r="I11868" s="32">
        <v>0</v>
      </c>
      <c r="J11868" s="32">
        <v>3.96</v>
      </c>
      <c r="K11868" s="29">
        <v>0.3286</v>
      </c>
      <c r="L11868" s="13">
        <v>0.13449999999999998</v>
      </c>
      <c r="M11868" s="13">
        <v>0.1545</v>
      </c>
      <c r="N11868" s="13">
        <v>0</v>
      </c>
      <c r="O11868" s="13">
        <v>3.9599999999999996E-2</v>
      </c>
      <c r="P11868" s="23" t="str">
        <f>LEFT(Tabela2[[#This Row],[Código]],2)</f>
        <v>17</v>
      </c>
    </row>
    <row r="11869" spans="2:16" ht="15" customHeight="1" x14ac:dyDescent="0.25">
      <c r="B11869" s="36" t="str">
        <f>VLOOKUP(Tabela2[[#This Row],[Código]],Tabela4[[Código NBS/LC116]:[Meus serviços]],3,0)</f>
        <v>Não</v>
      </c>
      <c r="C11869" s="8" t="s">
        <v>22958</v>
      </c>
      <c r="D11869" s="6" t="s">
        <v>21238</v>
      </c>
      <c r="E11869" s="8" t="s">
        <v>11855</v>
      </c>
      <c r="F11869" s="11" t="s">
        <v>22959</v>
      </c>
      <c r="G11869" s="32">
        <v>15.45</v>
      </c>
      <c r="H11869" s="32">
        <v>13.45</v>
      </c>
      <c r="I11869" s="32">
        <v>0</v>
      </c>
      <c r="J11869" s="32">
        <v>4.03</v>
      </c>
      <c r="K11869" s="29">
        <v>0.32929999999999998</v>
      </c>
      <c r="L11869" s="13">
        <v>0.13449999999999998</v>
      </c>
      <c r="M11869" s="13">
        <v>0.1545</v>
      </c>
      <c r="N11869" s="13">
        <v>0</v>
      </c>
      <c r="O11869" s="13">
        <v>4.0300000000000002E-2</v>
      </c>
      <c r="P11869" s="23" t="str">
        <f>LEFT(Tabela2[[#This Row],[Código]],2)</f>
        <v>17</v>
      </c>
    </row>
    <row r="11870" spans="2:16" ht="15" customHeight="1" x14ac:dyDescent="0.25">
      <c r="B11870" s="36" t="str">
        <f>VLOOKUP(Tabela2[[#This Row],[Código]],Tabela4[[Código NBS/LC116]:[Meus serviços]],3,0)</f>
        <v>Não</v>
      </c>
      <c r="C11870" s="8" t="s">
        <v>22960</v>
      </c>
      <c r="D11870" s="6" t="s">
        <v>21238</v>
      </c>
      <c r="E11870" s="8" t="s">
        <v>11855</v>
      </c>
      <c r="F11870" s="11" t="s">
        <v>22961</v>
      </c>
      <c r="G11870" s="32">
        <v>15.45</v>
      </c>
      <c r="H11870" s="32">
        <v>13.45</v>
      </c>
      <c r="I11870" s="32">
        <v>0</v>
      </c>
      <c r="J11870" s="32">
        <v>3.91</v>
      </c>
      <c r="K11870" s="29">
        <v>0.3281</v>
      </c>
      <c r="L11870" s="13">
        <v>0.13449999999999998</v>
      </c>
      <c r="M11870" s="13">
        <v>0.1545</v>
      </c>
      <c r="N11870" s="13">
        <v>0</v>
      </c>
      <c r="O11870" s="13">
        <v>3.9100000000000003E-2</v>
      </c>
      <c r="P11870" s="23" t="str">
        <f>LEFT(Tabela2[[#This Row],[Código]],2)</f>
        <v>17</v>
      </c>
    </row>
    <row r="11871" spans="2:16" ht="15" customHeight="1" x14ac:dyDescent="0.25">
      <c r="B11871" s="36" t="str">
        <f>VLOOKUP(Tabela2[[#This Row],[Código]],Tabela4[[Código NBS/LC116]:[Meus serviços]],3,0)</f>
        <v>Não</v>
      </c>
      <c r="C11871" s="8" t="s">
        <v>22962</v>
      </c>
      <c r="D11871" s="6" t="s">
        <v>21238</v>
      </c>
      <c r="E11871" s="8" t="s">
        <v>11855</v>
      </c>
      <c r="F11871" s="11" t="s">
        <v>22963</v>
      </c>
      <c r="G11871" s="32">
        <v>15.45</v>
      </c>
      <c r="H11871" s="32">
        <v>13.45</v>
      </c>
      <c r="I11871" s="32">
        <v>0</v>
      </c>
      <c r="J11871" s="32">
        <v>2.17</v>
      </c>
      <c r="K11871" s="29">
        <v>0.31069999999999998</v>
      </c>
      <c r="L11871" s="13">
        <v>0.13449999999999998</v>
      </c>
      <c r="M11871" s="13">
        <v>0.1545</v>
      </c>
      <c r="N11871" s="13">
        <v>0</v>
      </c>
      <c r="O11871" s="13">
        <v>2.1700000000000001E-2</v>
      </c>
      <c r="P11871" s="23" t="str">
        <f>LEFT(Tabela2[[#This Row],[Código]],2)</f>
        <v>17</v>
      </c>
    </row>
    <row r="11872" spans="2:16" ht="15" customHeight="1" x14ac:dyDescent="0.25">
      <c r="B11872" s="36" t="str">
        <f>VLOOKUP(Tabela2[[#This Row],[Código]],Tabela4[[Código NBS/LC116]:[Meus serviços]],3,0)</f>
        <v>Não</v>
      </c>
      <c r="C11872" s="8" t="s">
        <v>22964</v>
      </c>
      <c r="D11872" s="6" t="s">
        <v>21238</v>
      </c>
      <c r="E11872" s="8" t="s">
        <v>11855</v>
      </c>
      <c r="F11872" s="11" t="s">
        <v>22965</v>
      </c>
      <c r="G11872" s="32">
        <v>15.45</v>
      </c>
      <c r="H11872" s="32">
        <v>13.45</v>
      </c>
      <c r="I11872" s="32">
        <v>0</v>
      </c>
      <c r="J11872" s="32">
        <v>4.0999999999999996</v>
      </c>
      <c r="K11872" s="29">
        <v>0.32999999999999996</v>
      </c>
      <c r="L11872" s="13">
        <v>0.13449999999999998</v>
      </c>
      <c r="M11872" s="13">
        <v>0.1545</v>
      </c>
      <c r="N11872" s="13">
        <v>0</v>
      </c>
      <c r="O11872" s="13">
        <v>4.0999999999999995E-2</v>
      </c>
      <c r="P11872" s="23" t="str">
        <f>LEFT(Tabela2[[#This Row],[Código]],2)</f>
        <v>17</v>
      </c>
    </row>
    <row r="11873" spans="2:16" ht="15" customHeight="1" x14ac:dyDescent="0.25">
      <c r="B11873" s="36" t="str">
        <f>VLOOKUP(Tabela2[[#This Row],[Código]],Tabela4[[Código NBS/LC116]:[Meus serviços]],3,0)</f>
        <v>Não</v>
      </c>
      <c r="C11873" s="8" t="s">
        <v>22966</v>
      </c>
      <c r="D11873" s="6" t="s">
        <v>21238</v>
      </c>
      <c r="E11873" s="8" t="s">
        <v>11855</v>
      </c>
      <c r="F11873" s="11" t="s">
        <v>22687</v>
      </c>
      <c r="G11873" s="32">
        <v>15.45</v>
      </c>
      <c r="H11873" s="32">
        <v>13.45</v>
      </c>
      <c r="I11873" s="32">
        <v>0</v>
      </c>
      <c r="J11873" s="32">
        <v>3.68</v>
      </c>
      <c r="K11873" s="29">
        <v>0.32579999999999998</v>
      </c>
      <c r="L11873" s="13">
        <v>0.13449999999999998</v>
      </c>
      <c r="M11873" s="13">
        <v>0.1545</v>
      </c>
      <c r="N11873" s="13">
        <v>0</v>
      </c>
      <c r="O11873" s="13">
        <v>3.6799999999999999E-2</v>
      </c>
      <c r="P11873" s="23" t="str">
        <f>LEFT(Tabela2[[#This Row],[Código]],2)</f>
        <v>17</v>
      </c>
    </row>
    <row r="11874" spans="2:16" ht="15" customHeight="1" x14ac:dyDescent="0.25">
      <c r="B11874" s="36" t="str">
        <f>VLOOKUP(Tabela2[[#This Row],[Código]],Tabela4[[Código NBS/LC116]:[Meus serviços]],3,0)</f>
        <v>Não</v>
      </c>
      <c r="C11874" s="8" t="s">
        <v>22967</v>
      </c>
      <c r="D11874" s="6" t="s">
        <v>21238</v>
      </c>
      <c r="E11874" s="8" t="s">
        <v>11855</v>
      </c>
      <c r="F11874" s="11" t="s">
        <v>22968</v>
      </c>
      <c r="G11874" s="32">
        <v>15.45</v>
      </c>
      <c r="H11874" s="32">
        <v>13.45</v>
      </c>
      <c r="I11874" s="32">
        <v>0</v>
      </c>
      <c r="J11874" s="32">
        <v>4.03</v>
      </c>
      <c r="K11874" s="29">
        <v>0.32929999999999998</v>
      </c>
      <c r="L11874" s="13">
        <v>0.13449999999999998</v>
      </c>
      <c r="M11874" s="13">
        <v>0.1545</v>
      </c>
      <c r="N11874" s="13">
        <v>0</v>
      </c>
      <c r="O11874" s="13">
        <v>4.0300000000000002E-2</v>
      </c>
      <c r="P11874" s="23" t="str">
        <f>LEFT(Tabela2[[#This Row],[Código]],2)</f>
        <v>17</v>
      </c>
    </row>
    <row r="11875" spans="2:16" ht="15" customHeight="1" x14ac:dyDescent="0.25">
      <c r="B11875" s="36" t="str">
        <f>VLOOKUP(Tabela2[[#This Row],[Código]],Tabela4[[Código NBS/LC116]:[Meus serviços]],3,0)</f>
        <v>Não</v>
      </c>
      <c r="C11875" s="8" t="s">
        <v>22969</v>
      </c>
      <c r="D11875" s="6" t="s">
        <v>21238</v>
      </c>
      <c r="E11875" s="8" t="s">
        <v>11855</v>
      </c>
      <c r="F11875" s="11" t="s">
        <v>22970</v>
      </c>
      <c r="G11875" s="32">
        <v>15.45</v>
      </c>
      <c r="H11875" s="32">
        <v>13.45</v>
      </c>
      <c r="I11875" s="32">
        <v>0</v>
      </c>
      <c r="J11875" s="32">
        <v>2.37</v>
      </c>
      <c r="K11875" s="29">
        <v>0.31269999999999998</v>
      </c>
      <c r="L11875" s="13">
        <v>0.13449999999999998</v>
      </c>
      <c r="M11875" s="13">
        <v>0.1545</v>
      </c>
      <c r="N11875" s="13">
        <v>0</v>
      </c>
      <c r="O11875" s="13">
        <v>2.3700000000000002E-2</v>
      </c>
      <c r="P11875" s="23" t="str">
        <f>LEFT(Tabela2[[#This Row],[Código]],2)</f>
        <v>17</v>
      </c>
    </row>
    <row r="11876" spans="2:16" ht="15" customHeight="1" x14ac:dyDescent="0.25">
      <c r="B11876" s="36" t="str">
        <f>VLOOKUP(Tabela2[[#This Row],[Código]],Tabela4[[Código NBS/LC116]:[Meus serviços]],3,0)</f>
        <v>Não</v>
      </c>
      <c r="C11876" s="8" t="s">
        <v>22971</v>
      </c>
      <c r="D11876" s="6" t="s">
        <v>21238</v>
      </c>
      <c r="E11876" s="8" t="s">
        <v>11855</v>
      </c>
      <c r="F11876" s="11" t="s">
        <v>22972</v>
      </c>
      <c r="G11876" s="32">
        <v>15.45</v>
      </c>
      <c r="H11876" s="32">
        <v>13.45</v>
      </c>
      <c r="I11876" s="32">
        <v>0</v>
      </c>
      <c r="J11876" s="32">
        <v>4.3</v>
      </c>
      <c r="K11876" s="29">
        <v>0.33199999999999996</v>
      </c>
      <c r="L11876" s="13">
        <v>0.13449999999999998</v>
      </c>
      <c r="M11876" s="13">
        <v>0.1545</v>
      </c>
      <c r="N11876" s="13">
        <v>0</v>
      </c>
      <c r="O11876" s="13">
        <v>4.2999999999999997E-2</v>
      </c>
      <c r="P11876" s="23" t="str">
        <f>LEFT(Tabela2[[#This Row],[Código]],2)</f>
        <v>17</v>
      </c>
    </row>
    <row r="11877" spans="2:16" ht="15" customHeight="1" x14ac:dyDescent="0.25">
      <c r="B11877" s="36" t="str">
        <f>VLOOKUP(Tabela2[[#This Row],[Código]],Tabela4[[Código NBS/LC116]:[Meus serviços]],3,0)</f>
        <v>Não</v>
      </c>
      <c r="C11877" s="8" t="s">
        <v>22973</v>
      </c>
      <c r="D11877" s="6" t="s">
        <v>21238</v>
      </c>
      <c r="E11877" s="8" t="s">
        <v>11855</v>
      </c>
      <c r="F11877" s="11" t="s">
        <v>22974</v>
      </c>
      <c r="G11877" s="32">
        <v>15.45</v>
      </c>
      <c r="H11877" s="32">
        <v>13.45</v>
      </c>
      <c r="I11877" s="32">
        <v>0</v>
      </c>
      <c r="J11877" s="32">
        <v>4.01</v>
      </c>
      <c r="K11877" s="29">
        <v>0.32909999999999995</v>
      </c>
      <c r="L11877" s="13">
        <v>0.13449999999999998</v>
      </c>
      <c r="M11877" s="13">
        <v>0.1545</v>
      </c>
      <c r="N11877" s="13">
        <v>0</v>
      </c>
      <c r="O11877" s="13">
        <v>4.0099999999999997E-2</v>
      </c>
      <c r="P11877" s="23" t="str">
        <f>LEFT(Tabela2[[#This Row],[Código]],2)</f>
        <v>17</v>
      </c>
    </row>
    <row r="11878" spans="2:16" ht="15" customHeight="1" x14ac:dyDescent="0.25">
      <c r="B11878" s="36" t="str">
        <f>VLOOKUP(Tabela2[[#This Row],[Código]],Tabela4[[Código NBS/LC116]:[Meus serviços]],3,0)</f>
        <v>Não</v>
      </c>
      <c r="C11878" s="8" t="s">
        <v>22975</v>
      </c>
      <c r="D11878" s="6" t="s">
        <v>21238</v>
      </c>
      <c r="E11878" s="8" t="s">
        <v>11855</v>
      </c>
      <c r="F11878" s="11" t="s">
        <v>22976</v>
      </c>
      <c r="G11878" s="32">
        <v>15.45</v>
      </c>
      <c r="H11878" s="32">
        <v>13.45</v>
      </c>
      <c r="I11878" s="32">
        <v>0</v>
      </c>
      <c r="J11878" s="32">
        <v>4.1900000000000004</v>
      </c>
      <c r="K11878" s="29">
        <v>0.33089999999999997</v>
      </c>
      <c r="L11878" s="13">
        <v>0.13449999999999998</v>
      </c>
      <c r="M11878" s="13">
        <v>0.1545</v>
      </c>
      <c r="N11878" s="13">
        <v>0</v>
      </c>
      <c r="O11878" s="13">
        <v>4.1900000000000007E-2</v>
      </c>
      <c r="P11878" s="23" t="str">
        <f>LEFT(Tabela2[[#This Row],[Código]],2)</f>
        <v>17</v>
      </c>
    </row>
    <row r="11879" spans="2:16" ht="15" customHeight="1" x14ac:dyDescent="0.25">
      <c r="B11879" s="36" t="str">
        <f>VLOOKUP(Tabela2[[#This Row],[Código]],Tabela4[[Código NBS/LC116]:[Meus serviços]],3,0)</f>
        <v>Não</v>
      </c>
      <c r="C11879" s="8" t="s">
        <v>22977</v>
      </c>
      <c r="D11879" s="6" t="s">
        <v>21238</v>
      </c>
      <c r="E11879" s="8" t="s">
        <v>11855</v>
      </c>
      <c r="F11879" s="11" t="s">
        <v>22978</v>
      </c>
      <c r="G11879" s="32">
        <v>15.45</v>
      </c>
      <c r="H11879" s="32">
        <v>13.45</v>
      </c>
      <c r="I11879" s="32">
        <v>0</v>
      </c>
      <c r="J11879" s="32">
        <v>4</v>
      </c>
      <c r="K11879" s="29">
        <v>0.32899999999999996</v>
      </c>
      <c r="L11879" s="13">
        <v>0.13449999999999998</v>
      </c>
      <c r="M11879" s="13">
        <v>0.1545</v>
      </c>
      <c r="N11879" s="13">
        <v>0</v>
      </c>
      <c r="O11879" s="13">
        <v>0.04</v>
      </c>
      <c r="P11879" s="23" t="str">
        <f>LEFT(Tabela2[[#This Row],[Código]],2)</f>
        <v>17</v>
      </c>
    </row>
    <row r="11880" spans="2:16" ht="15" customHeight="1" x14ac:dyDescent="0.25">
      <c r="B11880" s="36" t="str">
        <f>VLOOKUP(Tabela2[[#This Row],[Código]],Tabela4[[Código NBS/LC116]:[Meus serviços]],3,0)</f>
        <v>Não</v>
      </c>
      <c r="C11880" s="8" t="s">
        <v>22979</v>
      </c>
      <c r="D11880" s="6" t="s">
        <v>21238</v>
      </c>
      <c r="E11880" s="8" t="s">
        <v>11855</v>
      </c>
      <c r="F11880" s="11" t="s">
        <v>22980</v>
      </c>
      <c r="G11880" s="32">
        <v>15.45</v>
      </c>
      <c r="H11880" s="32">
        <v>13.45</v>
      </c>
      <c r="I11880" s="32">
        <v>0</v>
      </c>
      <c r="J11880" s="32">
        <v>4.07</v>
      </c>
      <c r="K11880" s="29">
        <v>0.32969999999999999</v>
      </c>
      <c r="L11880" s="13">
        <v>0.13449999999999998</v>
      </c>
      <c r="M11880" s="13">
        <v>0.1545</v>
      </c>
      <c r="N11880" s="13">
        <v>0</v>
      </c>
      <c r="O11880" s="13">
        <v>4.07E-2</v>
      </c>
      <c r="P11880" s="23" t="str">
        <f>LEFT(Tabela2[[#This Row],[Código]],2)</f>
        <v>17</v>
      </c>
    </row>
    <row r="11881" spans="2:16" ht="15" customHeight="1" x14ac:dyDescent="0.25">
      <c r="B11881" s="36" t="str">
        <f>VLOOKUP(Tabela2[[#This Row],[Código]],Tabela4[[Código NBS/LC116]:[Meus serviços]],3,0)</f>
        <v>Não</v>
      </c>
      <c r="C11881" s="8" t="s">
        <v>22981</v>
      </c>
      <c r="D11881" s="6" t="s">
        <v>21238</v>
      </c>
      <c r="E11881" s="8" t="s">
        <v>11855</v>
      </c>
      <c r="F11881" s="11" t="s">
        <v>22982</v>
      </c>
      <c r="G11881" s="32">
        <v>15.45</v>
      </c>
      <c r="H11881" s="32">
        <v>13.45</v>
      </c>
      <c r="I11881" s="32">
        <v>0</v>
      </c>
      <c r="J11881" s="32">
        <v>3.94</v>
      </c>
      <c r="K11881" s="29">
        <v>0.32839999999999997</v>
      </c>
      <c r="L11881" s="13">
        <v>0.13449999999999998</v>
      </c>
      <c r="M11881" s="13">
        <v>0.1545</v>
      </c>
      <c r="N11881" s="13">
        <v>0</v>
      </c>
      <c r="O11881" s="13">
        <v>3.9399999999999998E-2</v>
      </c>
      <c r="P11881" s="23" t="str">
        <f>LEFT(Tabela2[[#This Row],[Código]],2)</f>
        <v>17</v>
      </c>
    </row>
    <row r="11882" spans="2:16" ht="15" customHeight="1" x14ac:dyDescent="0.25">
      <c r="B11882" s="36" t="str">
        <f>VLOOKUP(Tabela2[[#This Row],[Código]],Tabela4[[Código NBS/LC116]:[Meus serviços]],3,0)</f>
        <v>Não</v>
      </c>
      <c r="C11882" s="8" t="s">
        <v>22983</v>
      </c>
      <c r="D11882" s="6" t="s">
        <v>21238</v>
      </c>
      <c r="E11882" s="8" t="s">
        <v>11855</v>
      </c>
      <c r="F11882" s="11" t="s">
        <v>22984</v>
      </c>
      <c r="G11882" s="32">
        <v>15.45</v>
      </c>
      <c r="H11882" s="32">
        <v>13.45</v>
      </c>
      <c r="I11882" s="32">
        <v>0</v>
      </c>
      <c r="J11882" s="32">
        <v>3.91</v>
      </c>
      <c r="K11882" s="29">
        <v>0.3281</v>
      </c>
      <c r="L11882" s="13">
        <v>0.13449999999999998</v>
      </c>
      <c r="M11882" s="13">
        <v>0.1545</v>
      </c>
      <c r="N11882" s="13">
        <v>0</v>
      </c>
      <c r="O11882" s="13">
        <v>3.9100000000000003E-2</v>
      </c>
      <c r="P11882" s="23" t="str">
        <f>LEFT(Tabela2[[#This Row],[Código]],2)</f>
        <v>17</v>
      </c>
    </row>
    <row r="11883" spans="2:16" ht="15" customHeight="1" x14ac:dyDescent="0.25">
      <c r="B11883" s="36" t="str">
        <f>VLOOKUP(Tabela2[[#This Row],[Código]],Tabela4[[Código NBS/LC116]:[Meus serviços]],3,0)</f>
        <v>Não</v>
      </c>
      <c r="C11883" s="8" t="s">
        <v>22985</v>
      </c>
      <c r="D11883" s="6" t="s">
        <v>21238</v>
      </c>
      <c r="E11883" s="8" t="s">
        <v>11855</v>
      </c>
      <c r="F11883" s="11" t="s">
        <v>22986</v>
      </c>
      <c r="G11883" s="32">
        <v>15.45</v>
      </c>
      <c r="H11883" s="32">
        <v>13.45</v>
      </c>
      <c r="I11883" s="32">
        <v>0</v>
      </c>
      <c r="J11883" s="32">
        <v>4.04</v>
      </c>
      <c r="K11883" s="29">
        <v>0.32939999999999997</v>
      </c>
      <c r="L11883" s="13">
        <v>0.13449999999999998</v>
      </c>
      <c r="M11883" s="13">
        <v>0.1545</v>
      </c>
      <c r="N11883" s="13">
        <v>0</v>
      </c>
      <c r="O11883" s="13">
        <v>4.0399999999999998E-2</v>
      </c>
      <c r="P11883" s="23" t="str">
        <f>LEFT(Tabela2[[#This Row],[Código]],2)</f>
        <v>17</v>
      </c>
    </row>
    <row r="11884" spans="2:16" ht="15" customHeight="1" x14ac:dyDescent="0.25">
      <c r="B11884" s="36" t="str">
        <f>VLOOKUP(Tabela2[[#This Row],[Código]],Tabela4[[Código NBS/LC116]:[Meus serviços]],3,0)</f>
        <v>Não</v>
      </c>
      <c r="C11884" s="8" t="s">
        <v>22987</v>
      </c>
      <c r="D11884" s="6" t="s">
        <v>21238</v>
      </c>
      <c r="E11884" s="8" t="s">
        <v>11855</v>
      </c>
      <c r="F11884" s="11" t="s">
        <v>22988</v>
      </c>
      <c r="G11884" s="32">
        <v>15.45</v>
      </c>
      <c r="H11884" s="32">
        <v>13.45</v>
      </c>
      <c r="I11884" s="32">
        <v>0</v>
      </c>
      <c r="J11884" s="32">
        <v>4.03</v>
      </c>
      <c r="K11884" s="29">
        <v>0.32929999999999998</v>
      </c>
      <c r="L11884" s="13">
        <v>0.13449999999999998</v>
      </c>
      <c r="M11884" s="13">
        <v>0.1545</v>
      </c>
      <c r="N11884" s="13">
        <v>0</v>
      </c>
      <c r="O11884" s="13">
        <v>4.0300000000000002E-2</v>
      </c>
      <c r="P11884" s="23" t="str">
        <f>LEFT(Tabela2[[#This Row],[Código]],2)</f>
        <v>17</v>
      </c>
    </row>
    <row r="11885" spans="2:16" ht="15" customHeight="1" x14ac:dyDescent="0.25">
      <c r="B11885" s="36" t="str">
        <f>VLOOKUP(Tabela2[[#This Row],[Código]],Tabela4[[Código NBS/LC116]:[Meus serviços]],3,0)</f>
        <v>Não</v>
      </c>
      <c r="C11885" s="8" t="s">
        <v>22989</v>
      </c>
      <c r="D11885" s="6" t="s">
        <v>21238</v>
      </c>
      <c r="E11885" s="8" t="s">
        <v>11855</v>
      </c>
      <c r="F11885" s="11" t="s">
        <v>22990</v>
      </c>
      <c r="G11885" s="32">
        <v>15.45</v>
      </c>
      <c r="H11885" s="32">
        <v>13.45</v>
      </c>
      <c r="I11885" s="32">
        <v>0</v>
      </c>
      <c r="J11885" s="32">
        <v>4.18</v>
      </c>
      <c r="K11885" s="29">
        <v>0.33079999999999998</v>
      </c>
      <c r="L11885" s="13">
        <v>0.13449999999999998</v>
      </c>
      <c r="M11885" s="13">
        <v>0.1545</v>
      </c>
      <c r="N11885" s="13">
        <v>0</v>
      </c>
      <c r="O11885" s="13">
        <v>4.1799999999999997E-2</v>
      </c>
      <c r="P11885" s="23" t="str">
        <f>LEFT(Tabela2[[#This Row],[Código]],2)</f>
        <v>17</v>
      </c>
    </row>
    <row r="11886" spans="2:16" ht="15" customHeight="1" x14ac:dyDescent="0.25">
      <c r="B11886" s="36" t="str">
        <f>VLOOKUP(Tabela2[[#This Row],[Código]],Tabela4[[Código NBS/LC116]:[Meus serviços]],3,0)</f>
        <v>Não</v>
      </c>
      <c r="C11886" s="8" t="s">
        <v>22991</v>
      </c>
      <c r="D11886" s="6" t="s">
        <v>21238</v>
      </c>
      <c r="E11886" s="8" t="s">
        <v>11855</v>
      </c>
      <c r="F11886" s="11" t="s">
        <v>22992</v>
      </c>
      <c r="G11886" s="32">
        <v>15.45</v>
      </c>
      <c r="H11886" s="32">
        <v>13.45</v>
      </c>
      <c r="I11886" s="32">
        <v>0</v>
      </c>
      <c r="J11886" s="32">
        <v>3.91</v>
      </c>
      <c r="K11886" s="29">
        <v>0.3281</v>
      </c>
      <c r="L11886" s="13">
        <v>0.13449999999999998</v>
      </c>
      <c r="M11886" s="13">
        <v>0.1545</v>
      </c>
      <c r="N11886" s="13">
        <v>0</v>
      </c>
      <c r="O11886" s="13">
        <v>3.9100000000000003E-2</v>
      </c>
      <c r="P11886" s="23" t="str">
        <f>LEFT(Tabela2[[#This Row],[Código]],2)</f>
        <v>17</v>
      </c>
    </row>
    <row r="11887" spans="2:16" ht="15" customHeight="1" x14ac:dyDescent="0.25">
      <c r="B11887" s="36" t="str">
        <f>VLOOKUP(Tabela2[[#This Row],[Código]],Tabela4[[Código NBS/LC116]:[Meus serviços]],3,0)</f>
        <v>Não</v>
      </c>
      <c r="C11887" s="8" t="s">
        <v>22993</v>
      </c>
      <c r="D11887" s="6" t="s">
        <v>21238</v>
      </c>
      <c r="E11887" s="8" t="s">
        <v>11855</v>
      </c>
      <c r="F11887" s="11" t="s">
        <v>22994</v>
      </c>
      <c r="G11887" s="32">
        <v>15.45</v>
      </c>
      <c r="H11887" s="32">
        <v>13.45</v>
      </c>
      <c r="I11887" s="32">
        <v>0</v>
      </c>
      <c r="J11887" s="32">
        <v>4.1399999999999997</v>
      </c>
      <c r="K11887" s="29">
        <v>0.33039999999999997</v>
      </c>
      <c r="L11887" s="13">
        <v>0.13449999999999998</v>
      </c>
      <c r="M11887" s="13">
        <v>0.1545</v>
      </c>
      <c r="N11887" s="13">
        <v>0</v>
      </c>
      <c r="O11887" s="13">
        <v>4.1399999999999999E-2</v>
      </c>
      <c r="P11887" s="23" t="str">
        <f>LEFT(Tabela2[[#This Row],[Código]],2)</f>
        <v>17</v>
      </c>
    </row>
    <row r="11888" spans="2:16" ht="15" customHeight="1" x14ac:dyDescent="0.25">
      <c r="B11888" s="36" t="str">
        <f>VLOOKUP(Tabela2[[#This Row],[Código]],Tabela4[[Código NBS/LC116]:[Meus serviços]],3,0)</f>
        <v>Não</v>
      </c>
      <c r="C11888" s="8" t="s">
        <v>22995</v>
      </c>
      <c r="D11888" s="6" t="s">
        <v>21238</v>
      </c>
      <c r="E11888" s="8" t="s">
        <v>11855</v>
      </c>
      <c r="F11888" s="11" t="s">
        <v>22996</v>
      </c>
      <c r="G11888" s="32">
        <v>15.45</v>
      </c>
      <c r="H11888" s="32">
        <v>13.45</v>
      </c>
      <c r="I11888" s="32">
        <v>0</v>
      </c>
      <c r="J11888" s="32">
        <v>4.42</v>
      </c>
      <c r="K11888" s="29">
        <v>0.3332</v>
      </c>
      <c r="L11888" s="13">
        <v>0.13449999999999998</v>
      </c>
      <c r="M11888" s="13">
        <v>0.1545</v>
      </c>
      <c r="N11888" s="13">
        <v>0</v>
      </c>
      <c r="O11888" s="13">
        <v>4.4199999999999996E-2</v>
      </c>
      <c r="P11888" s="23" t="str">
        <f>LEFT(Tabela2[[#This Row],[Código]],2)</f>
        <v>17</v>
      </c>
    </row>
    <row r="11889" spans="2:16" ht="15" customHeight="1" x14ac:dyDescent="0.25">
      <c r="B11889" s="36" t="str">
        <f>VLOOKUP(Tabela2[[#This Row],[Código]],Tabela4[[Código NBS/LC116]:[Meus serviços]],3,0)</f>
        <v>Não</v>
      </c>
      <c r="C11889" s="8" t="s">
        <v>22997</v>
      </c>
      <c r="D11889" s="6" t="s">
        <v>21238</v>
      </c>
      <c r="E11889" s="8" t="s">
        <v>11855</v>
      </c>
      <c r="F11889" s="11" t="s">
        <v>22998</v>
      </c>
      <c r="G11889" s="32">
        <v>15.45</v>
      </c>
      <c r="H11889" s="32">
        <v>13.45</v>
      </c>
      <c r="I11889" s="32">
        <v>0</v>
      </c>
      <c r="J11889" s="32">
        <v>4.1399999999999997</v>
      </c>
      <c r="K11889" s="29">
        <v>0.33039999999999997</v>
      </c>
      <c r="L11889" s="13">
        <v>0.13449999999999998</v>
      </c>
      <c r="M11889" s="13">
        <v>0.1545</v>
      </c>
      <c r="N11889" s="13">
        <v>0</v>
      </c>
      <c r="O11889" s="13">
        <v>4.1399999999999999E-2</v>
      </c>
      <c r="P11889" s="23" t="str">
        <f>LEFT(Tabela2[[#This Row],[Código]],2)</f>
        <v>17</v>
      </c>
    </row>
    <row r="11890" spans="2:16" ht="15" customHeight="1" x14ac:dyDescent="0.25">
      <c r="B11890" s="36" t="str">
        <f>VLOOKUP(Tabela2[[#This Row],[Código]],Tabela4[[Código NBS/LC116]:[Meus serviços]],3,0)</f>
        <v>Não</v>
      </c>
      <c r="C11890" s="8" t="s">
        <v>22999</v>
      </c>
      <c r="D11890" s="6" t="s">
        <v>21238</v>
      </c>
      <c r="E11890" s="8" t="s">
        <v>11855</v>
      </c>
      <c r="F11890" s="11" t="s">
        <v>23000</v>
      </c>
      <c r="G11890" s="32">
        <v>15.45</v>
      </c>
      <c r="H11890" s="32">
        <v>13.45</v>
      </c>
      <c r="I11890" s="32">
        <v>0</v>
      </c>
      <c r="J11890" s="32">
        <v>2.44</v>
      </c>
      <c r="K11890" s="29">
        <v>0.31339999999999996</v>
      </c>
      <c r="L11890" s="13">
        <v>0.13449999999999998</v>
      </c>
      <c r="M11890" s="13">
        <v>0.1545</v>
      </c>
      <c r="N11890" s="13">
        <v>0</v>
      </c>
      <c r="O11890" s="13">
        <v>2.4399999999999998E-2</v>
      </c>
      <c r="P11890" s="23" t="str">
        <f>LEFT(Tabela2[[#This Row],[Código]],2)</f>
        <v>17</v>
      </c>
    </row>
    <row r="11891" spans="2:16" ht="15" customHeight="1" x14ac:dyDescent="0.25">
      <c r="B11891" s="36" t="str">
        <f>VLOOKUP(Tabela2[[#This Row],[Código]],Tabela4[[Código NBS/LC116]:[Meus serviços]],3,0)</f>
        <v>Não</v>
      </c>
      <c r="C11891" s="8" t="s">
        <v>23001</v>
      </c>
      <c r="D11891" s="6" t="s">
        <v>21238</v>
      </c>
      <c r="E11891" s="8" t="s">
        <v>11855</v>
      </c>
      <c r="F11891" s="11" t="s">
        <v>23002</v>
      </c>
      <c r="G11891" s="32">
        <v>15.45</v>
      </c>
      <c r="H11891" s="32">
        <v>13.45</v>
      </c>
      <c r="I11891" s="32">
        <v>0</v>
      </c>
      <c r="J11891" s="32">
        <v>4.29</v>
      </c>
      <c r="K11891" s="29">
        <v>0.33189999999999997</v>
      </c>
      <c r="L11891" s="13">
        <v>0.13449999999999998</v>
      </c>
      <c r="M11891" s="13">
        <v>0.1545</v>
      </c>
      <c r="N11891" s="13">
        <v>0</v>
      </c>
      <c r="O11891" s="13">
        <v>4.2900000000000001E-2</v>
      </c>
      <c r="P11891" s="23" t="str">
        <f>LEFT(Tabela2[[#This Row],[Código]],2)</f>
        <v>18</v>
      </c>
    </row>
    <row r="11892" spans="2:16" ht="15" customHeight="1" x14ac:dyDescent="0.25">
      <c r="B11892" s="36" t="str">
        <f>VLOOKUP(Tabela2[[#This Row],[Código]],Tabela4[[Código NBS/LC116]:[Meus serviços]],3,0)</f>
        <v>Não</v>
      </c>
      <c r="C11892" s="8" t="s">
        <v>23003</v>
      </c>
      <c r="D11892" s="6" t="s">
        <v>21238</v>
      </c>
      <c r="E11892" s="8" t="s">
        <v>11855</v>
      </c>
      <c r="F11892" s="11" t="s">
        <v>23004</v>
      </c>
      <c r="G11892" s="32">
        <v>15.45</v>
      </c>
      <c r="H11892" s="32">
        <v>13.45</v>
      </c>
      <c r="I11892" s="32">
        <v>0</v>
      </c>
      <c r="J11892" s="32">
        <v>4.47</v>
      </c>
      <c r="K11892" s="29">
        <v>0.3337</v>
      </c>
      <c r="L11892" s="13">
        <v>0.13449999999999998</v>
      </c>
      <c r="M11892" s="13">
        <v>0.1545</v>
      </c>
      <c r="N11892" s="13">
        <v>0</v>
      </c>
      <c r="O11892" s="13">
        <v>4.4699999999999997E-2</v>
      </c>
      <c r="P11892" s="23" t="str">
        <f>LEFT(Tabela2[[#This Row],[Código]],2)</f>
        <v>19</v>
      </c>
    </row>
    <row r="11893" spans="2:16" ht="15" customHeight="1" x14ac:dyDescent="0.25">
      <c r="B11893" s="36" t="str">
        <f>VLOOKUP(Tabela2[[#This Row],[Código]],Tabela4[[Código NBS/LC116]:[Meus serviços]],3,0)</f>
        <v>Não</v>
      </c>
      <c r="C11893" s="8" t="s">
        <v>23005</v>
      </c>
      <c r="D11893" s="6" t="s">
        <v>21238</v>
      </c>
      <c r="E11893" s="8" t="s">
        <v>11855</v>
      </c>
      <c r="F11893" s="11" t="s">
        <v>23006</v>
      </c>
      <c r="G11893" s="32">
        <v>15.45</v>
      </c>
      <c r="H11893" s="32">
        <v>13.45</v>
      </c>
      <c r="I11893" s="32">
        <v>0</v>
      </c>
      <c r="J11893" s="32">
        <v>4.28</v>
      </c>
      <c r="K11893" s="29">
        <v>0.33179999999999998</v>
      </c>
      <c r="L11893" s="13">
        <v>0.13449999999999998</v>
      </c>
      <c r="M11893" s="13">
        <v>0.1545</v>
      </c>
      <c r="N11893" s="13">
        <v>0</v>
      </c>
      <c r="O11893" s="13">
        <v>4.2800000000000005E-2</v>
      </c>
      <c r="P11893" s="23" t="str">
        <f>LEFT(Tabela2[[#This Row],[Código]],2)</f>
        <v>20</v>
      </c>
    </row>
    <row r="11894" spans="2:16" ht="15" customHeight="1" x14ac:dyDescent="0.25">
      <c r="B11894" s="36" t="str">
        <f>VLOOKUP(Tabela2[[#This Row],[Código]],Tabela4[[Código NBS/LC116]:[Meus serviços]],3,0)</f>
        <v>Não</v>
      </c>
      <c r="C11894" s="8" t="s">
        <v>23007</v>
      </c>
      <c r="D11894" s="6" t="s">
        <v>21238</v>
      </c>
      <c r="E11894" s="8" t="s">
        <v>11855</v>
      </c>
      <c r="F11894" s="11" t="s">
        <v>23008</v>
      </c>
      <c r="G11894" s="32">
        <v>15.45</v>
      </c>
      <c r="H11894" s="32">
        <v>13.45</v>
      </c>
      <c r="I11894" s="32">
        <v>0</v>
      </c>
      <c r="J11894" s="32">
        <v>4.3899999999999997</v>
      </c>
      <c r="K11894" s="29">
        <v>0.33289999999999997</v>
      </c>
      <c r="L11894" s="13">
        <v>0.13449999999999998</v>
      </c>
      <c r="M11894" s="13">
        <v>0.1545</v>
      </c>
      <c r="N11894" s="13">
        <v>0</v>
      </c>
      <c r="O11894" s="13">
        <v>4.3899999999999995E-2</v>
      </c>
      <c r="P11894" s="23" t="str">
        <f>LEFT(Tabela2[[#This Row],[Código]],2)</f>
        <v>20</v>
      </c>
    </row>
    <row r="11895" spans="2:16" ht="15" customHeight="1" x14ac:dyDescent="0.25">
      <c r="B11895" s="36" t="str">
        <f>VLOOKUP(Tabela2[[#This Row],[Código]],Tabela4[[Código NBS/LC116]:[Meus serviços]],3,0)</f>
        <v>Não</v>
      </c>
      <c r="C11895" s="8" t="s">
        <v>23009</v>
      </c>
      <c r="D11895" s="6" t="s">
        <v>21238</v>
      </c>
      <c r="E11895" s="8" t="s">
        <v>11855</v>
      </c>
      <c r="F11895" s="11" t="s">
        <v>23010</v>
      </c>
      <c r="G11895" s="32">
        <v>15.45</v>
      </c>
      <c r="H11895" s="32">
        <v>13.45</v>
      </c>
      <c r="I11895" s="32">
        <v>0</v>
      </c>
      <c r="J11895" s="32">
        <v>4.01</v>
      </c>
      <c r="K11895" s="29">
        <v>0.32909999999999995</v>
      </c>
      <c r="L11895" s="13">
        <v>0.13449999999999998</v>
      </c>
      <c r="M11895" s="13">
        <v>0.1545</v>
      </c>
      <c r="N11895" s="13">
        <v>0</v>
      </c>
      <c r="O11895" s="13">
        <v>4.0099999999999997E-2</v>
      </c>
      <c r="P11895" s="23" t="str">
        <f>LEFT(Tabela2[[#This Row],[Código]],2)</f>
        <v>20</v>
      </c>
    </row>
    <row r="11896" spans="2:16" ht="15" customHeight="1" x14ac:dyDescent="0.25">
      <c r="B11896" s="36" t="str">
        <f>VLOOKUP(Tabela2[[#This Row],[Código]],Tabela4[[Código NBS/LC116]:[Meus serviços]],3,0)</f>
        <v>Não</v>
      </c>
      <c r="C11896" s="8" t="s">
        <v>23011</v>
      </c>
      <c r="D11896" s="6" t="s">
        <v>21238</v>
      </c>
      <c r="E11896" s="8" t="s">
        <v>11855</v>
      </c>
      <c r="F11896" s="11" t="s">
        <v>23012</v>
      </c>
      <c r="G11896" s="32">
        <v>15.45</v>
      </c>
      <c r="H11896" s="32">
        <v>13.45</v>
      </c>
      <c r="I11896" s="32">
        <v>0</v>
      </c>
      <c r="J11896" s="32">
        <v>4.29</v>
      </c>
      <c r="K11896" s="29">
        <v>0.33189999999999997</v>
      </c>
      <c r="L11896" s="13">
        <v>0.13449999999999998</v>
      </c>
      <c r="M11896" s="13">
        <v>0.1545</v>
      </c>
      <c r="N11896" s="13">
        <v>0</v>
      </c>
      <c r="O11896" s="13">
        <v>4.2900000000000001E-2</v>
      </c>
      <c r="P11896" s="23" t="str">
        <f>LEFT(Tabela2[[#This Row],[Código]],2)</f>
        <v>21</v>
      </c>
    </row>
    <row r="11897" spans="2:16" ht="15" customHeight="1" x14ac:dyDescent="0.25">
      <c r="B11897" s="36" t="str">
        <f>VLOOKUP(Tabela2[[#This Row],[Código]],Tabela4[[Código NBS/LC116]:[Meus serviços]],3,0)</f>
        <v>Não</v>
      </c>
      <c r="C11897" s="8" t="s">
        <v>23013</v>
      </c>
      <c r="D11897" s="6" t="s">
        <v>21238</v>
      </c>
      <c r="E11897" s="8" t="s">
        <v>11855</v>
      </c>
      <c r="F11897" s="11" t="s">
        <v>23014</v>
      </c>
      <c r="G11897" s="32">
        <v>15.45</v>
      </c>
      <c r="H11897" s="32">
        <v>13.45</v>
      </c>
      <c r="I11897" s="32">
        <v>0</v>
      </c>
      <c r="J11897" s="32">
        <v>4.79</v>
      </c>
      <c r="K11897" s="29">
        <v>0.33689999999999998</v>
      </c>
      <c r="L11897" s="13">
        <v>0.13449999999999998</v>
      </c>
      <c r="M11897" s="13">
        <v>0.1545</v>
      </c>
      <c r="N11897" s="13">
        <v>0</v>
      </c>
      <c r="O11897" s="13">
        <v>4.7899999999999998E-2</v>
      </c>
      <c r="P11897" s="23" t="str">
        <f>LEFT(Tabela2[[#This Row],[Código]],2)</f>
        <v>22</v>
      </c>
    </row>
    <row r="11898" spans="2:16" ht="15" customHeight="1" x14ac:dyDescent="0.25">
      <c r="B11898" s="36" t="str">
        <f>VLOOKUP(Tabela2[[#This Row],[Código]],Tabela4[[Código NBS/LC116]:[Meus serviços]],3,0)</f>
        <v>Não</v>
      </c>
      <c r="C11898" s="8" t="s">
        <v>23015</v>
      </c>
      <c r="D11898" s="6" t="s">
        <v>21238</v>
      </c>
      <c r="E11898" s="8" t="s">
        <v>11855</v>
      </c>
      <c r="F11898" s="11" t="s">
        <v>23016</v>
      </c>
      <c r="G11898" s="32">
        <v>15.45</v>
      </c>
      <c r="H11898" s="32">
        <v>13.45</v>
      </c>
      <c r="I11898" s="32">
        <v>0</v>
      </c>
      <c r="J11898" s="32">
        <v>4.2699999999999996</v>
      </c>
      <c r="K11898" s="29">
        <v>0.33169999999999999</v>
      </c>
      <c r="L11898" s="13">
        <v>0.13449999999999998</v>
      </c>
      <c r="M11898" s="13">
        <v>0.1545</v>
      </c>
      <c r="N11898" s="13">
        <v>0</v>
      </c>
      <c r="O11898" s="13">
        <v>4.2699999999999995E-2</v>
      </c>
      <c r="P11898" s="23" t="str">
        <f>LEFT(Tabela2[[#This Row],[Código]],2)</f>
        <v>23</v>
      </c>
    </row>
    <row r="11899" spans="2:16" ht="15" customHeight="1" x14ac:dyDescent="0.25">
      <c r="B11899" s="36" t="str">
        <f>VLOOKUP(Tabela2[[#This Row],[Código]],Tabela4[[Código NBS/LC116]:[Meus serviços]],3,0)</f>
        <v>Não</v>
      </c>
      <c r="C11899" s="8" t="s">
        <v>23017</v>
      </c>
      <c r="D11899" s="6" t="s">
        <v>21238</v>
      </c>
      <c r="E11899" s="8" t="s">
        <v>11855</v>
      </c>
      <c r="F11899" s="11" t="s">
        <v>23018</v>
      </c>
      <c r="G11899" s="32">
        <v>15.45</v>
      </c>
      <c r="H11899" s="32">
        <v>13.45</v>
      </c>
      <c r="I11899" s="32">
        <v>0</v>
      </c>
      <c r="J11899" s="32">
        <v>4.2300000000000004</v>
      </c>
      <c r="K11899" s="29">
        <v>0.33129999999999998</v>
      </c>
      <c r="L11899" s="13">
        <v>0.13449999999999998</v>
      </c>
      <c r="M11899" s="13">
        <v>0.1545</v>
      </c>
      <c r="N11899" s="13">
        <v>0</v>
      </c>
      <c r="O11899" s="13">
        <v>4.2300000000000004E-2</v>
      </c>
      <c r="P11899" s="23" t="str">
        <f>LEFT(Tabela2[[#This Row],[Código]],2)</f>
        <v>24</v>
      </c>
    </row>
    <row r="11900" spans="2:16" ht="15" customHeight="1" x14ac:dyDescent="0.25">
      <c r="B11900" s="36" t="str">
        <f>VLOOKUP(Tabela2[[#This Row],[Código]],Tabela4[[Código NBS/LC116]:[Meus serviços]],3,0)</f>
        <v>Não</v>
      </c>
      <c r="C11900" s="8" t="s">
        <v>23019</v>
      </c>
      <c r="D11900" s="6" t="s">
        <v>21238</v>
      </c>
      <c r="E11900" s="8" t="s">
        <v>11855</v>
      </c>
      <c r="F11900" s="11" t="s">
        <v>23020</v>
      </c>
      <c r="G11900" s="32">
        <v>15.45</v>
      </c>
      <c r="H11900" s="32">
        <v>13.45</v>
      </c>
      <c r="I11900" s="32">
        <v>0</v>
      </c>
      <c r="J11900" s="32">
        <v>4.29</v>
      </c>
      <c r="K11900" s="29">
        <v>0.33189999999999997</v>
      </c>
      <c r="L11900" s="13">
        <v>0.13449999999999998</v>
      </c>
      <c r="M11900" s="13">
        <v>0.1545</v>
      </c>
      <c r="N11900" s="13">
        <v>0</v>
      </c>
      <c r="O11900" s="13">
        <v>4.2900000000000001E-2</v>
      </c>
      <c r="P11900" s="23" t="str">
        <f>LEFT(Tabela2[[#This Row],[Código]],2)</f>
        <v>25</v>
      </c>
    </row>
    <row r="11901" spans="2:16" ht="15" customHeight="1" x14ac:dyDescent="0.25">
      <c r="B11901" s="36" t="str">
        <f>VLOOKUP(Tabela2[[#This Row],[Código]],Tabela4[[Código NBS/LC116]:[Meus serviços]],3,0)</f>
        <v>Não</v>
      </c>
      <c r="C11901" s="8" t="s">
        <v>23021</v>
      </c>
      <c r="D11901" s="6" t="s">
        <v>21238</v>
      </c>
      <c r="E11901" s="8" t="s">
        <v>11855</v>
      </c>
      <c r="F11901" s="11" t="s">
        <v>23022</v>
      </c>
      <c r="G11901" s="32">
        <v>15.45</v>
      </c>
      <c r="H11901" s="32">
        <v>13.45</v>
      </c>
      <c r="I11901" s="32">
        <v>0</v>
      </c>
      <c r="J11901" s="32">
        <v>4.47</v>
      </c>
      <c r="K11901" s="29">
        <v>0.3337</v>
      </c>
      <c r="L11901" s="13">
        <v>0.13449999999999998</v>
      </c>
      <c r="M11901" s="13">
        <v>0.1545</v>
      </c>
      <c r="N11901" s="13">
        <v>0</v>
      </c>
      <c r="O11901" s="13">
        <v>4.4699999999999997E-2</v>
      </c>
      <c r="P11901" s="23" t="str">
        <f>LEFT(Tabela2[[#This Row],[Código]],2)</f>
        <v>25</v>
      </c>
    </row>
    <row r="11902" spans="2:16" ht="15" customHeight="1" x14ac:dyDescent="0.25">
      <c r="B11902" s="36" t="str">
        <f>VLOOKUP(Tabela2[[#This Row],[Código]],Tabela4[[Código NBS/LC116]:[Meus serviços]],3,0)</f>
        <v>Não</v>
      </c>
      <c r="C11902" s="8" t="s">
        <v>23023</v>
      </c>
      <c r="D11902" s="6" t="s">
        <v>21238</v>
      </c>
      <c r="E11902" s="8" t="s">
        <v>11855</v>
      </c>
      <c r="F11902" s="11" t="s">
        <v>23024</v>
      </c>
      <c r="G11902" s="32">
        <v>15.45</v>
      </c>
      <c r="H11902" s="32">
        <v>13.45</v>
      </c>
      <c r="I11902" s="32">
        <v>0</v>
      </c>
      <c r="J11902" s="32">
        <v>4.2</v>
      </c>
      <c r="K11902" s="29">
        <v>0.33099999999999996</v>
      </c>
      <c r="L11902" s="13">
        <v>0.13449999999999998</v>
      </c>
      <c r="M11902" s="13">
        <v>0.1545</v>
      </c>
      <c r="N11902" s="13">
        <v>0</v>
      </c>
      <c r="O11902" s="13">
        <v>4.2000000000000003E-2</v>
      </c>
      <c r="P11902" s="23" t="str">
        <f>LEFT(Tabela2[[#This Row],[Código]],2)</f>
        <v>25</v>
      </c>
    </row>
    <row r="11903" spans="2:16" ht="15" customHeight="1" x14ac:dyDescent="0.25">
      <c r="B11903" s="36" t="str">
        <f>VLOOKUP(Tabela2[[#This Row],[Código]],Tabela4[[Código NBS/LC116]:[Meus serviços]],3,0)</f>
        <v>Não</v>
      </c>
      <c r="C11903" s="8" t="s">
        <v>23025</v>
      </c>
      <c r="D11903" s="6" t="s">
        <v>21238</v>
      </c>
      <c r="E11903" s="8" t="s">
        <v>11855</v>
      </c>
      <c r="F11903" s="11" t="s">
        <v>23026</v>
      </c>
      <c r="G11903" s="32">
        <v>15.45</v>
      </c>
      <c r="H11903" s="32">
        <v>13.45</v>
      </c>
      <c r="I11903" s="32">
        <v>0</v>
      </c>
      <c r="J11903" s="32">
        <v>4.32</v>
      </c>
      <c r="K11903" s="29">
        <v>0.3322</v>
      </c>
      <c r="L11903" s="13">
        <v>0.13449999999999998</v>
      </c>
      <c r="M11903" s="13">
        <v>0.1545</v>
      </c>
      <c r="N11903" s="13">
        <v>0</v>
      </c>
      <c r="O11903" s="13">
        <v>4.3200000000000002E-2</v>
      </c>
      <c r="P11903" s="23" t="str">
        <f>LEFT(Tabela2[[#This Row],[Código]],2)</f>
        <v>25</v>
      </c>
    </row>
    <row r="11904" spans="2:16" ht="15" customHeight="1" x14ac:dyDescent="0.25">
      <c r="B11904" s="36" t="str">
        <f>VLOOKUP(Tabela2[[#This Row],[Código]],Tabela4[[Código NBS/LC116]:[Meus serviços]],3,0)</f>
        <v>Não</v>
      </c>
      <c r="C11904" s="8" t="s">
        <v>23027</v>
      </c>
      <c r="D11904" s="6" t="s">
        <v>21238</v>
      </c>
      <c r="E11904" s="8" t="s">
        <v>11855</v>
      </c>
      <c r="F11904" s="11" t="s">
        <v>23028</v>
      </c>
      <c r="G11904" s="32">
        <v>15.45</v>
      </c>
      <c r="H11904" s="32">
        <v>13.45</v>
      </c>
      <c r="I11904" s="32">
        <v>0</v>
      </c>
      <c r="J11904" s="32">
        <v>4.3099999999999996</v>
      </c>
      <c r="K11904" s="29">
        <v>0.33209999999999995</v>
      </c>
      <c r="L11904" s="13">
        <v>0.13449999999999998</v>
      </c>
      <c r="M11904" s="13">
        <v>0.1545</v>
      </c>
      <c r="N11904" s="13">
        <v>0</v>
      </c>
      <c r="O11904" s="13">
        <v>4.3099999999999999E-2</v>
      </c>
      <c r="P11904" s="23" t="str">
        <f>LEFT(Tabela2[[#This Row],[Código]],2)</f>
        <v>26</v>
      </c>
    </row>
    <row r="11905" spans="2:16" ht="15" customHeight="1" x14ac:dyDescent="0.25">
      <c r="B11905" s="36" t="str">
        <f>VLOOKUP(Tabela2[[#This Row],[Código]],Tabela4[[Código NBS/LC116]:[Meus serviços]],3,0)</f>
        <v>Não</v>
      </c>
      <c r="C11905" s="8" t="s">
        <v>23029</v>
      </c>
      <c r="D11905" s="6" t="s">
        <v>21238</v>
      </c>
      <c r="E11905" s="8" t="s">
        <v>11855</v>
      </c>
      <c r="F11905" s="11" t="s">
        <v>23030</v>
      </c>
      <c r="G11905" s="32">
        <v>15.45</v>
      </c>
      <c r="H11905" s="32">
        <v>13.45</v>
      </c>
      <c r="I11905" s="32">
        <v>0</v>
      </c>
      <c r="J11905" s="32">
        <v>4.12</v>
      </c>
      <c r="K11905" s="29">
        <v>0.33019999999999999</v>
      </c>
      <c r="L11905" s="13">
        <v>0.13449999999999998</v>
      </c>
      <c r="M11905" s="13">
        <v>0.1545</v>
      </c>
      <c r="N11905" s="13">
        <v>0</v>
      </c>
      <c r="O11905" s="13">
        <v>4.1200000000000001E-2</v>
      </c>
      <c r="P11905" s="23" t="str">
        <f>LEFT(Tabela2[[#This Row],[Código]],2)</f>
        <v>27</v>
      </c>
    </row>
    <row r="11906" spans="2:16" ht="15" customHeight="1" x14ac:dyDescent="0.25">
      <c r="B11906" s="36" t="str">
        <f>VLOOKUP(Tabela2[[#This Row],[Código]],Tabela4[[Código NBS/LC116]:[Meus serviços]],3,0)</f>
        <v>Não</v>
      </c>
      <c r="C11906" s="8" t="s">
        <v>23031</v>
      </c>
      <c r="D11906" s="6" t="s">
        <v>21238</v>
      </c>
      <c r="E11906" s="8" t="s">
        <v>11855</v>
      </c>
      <c r="F11906" s="11" t="s">
        <v>23032</v>
      </c>
      <c r="G11906" s="32">
        <v>15.45</v>
      </c>
      <c r="H11906" s="32">
        <v>13.45</v>
      </c>
      <c r="I11906" s="32">
        <v>0</v>
      </c>
      <c r="J11906" s="32">
        <v>4.17</v>
      </c>
      <c r="K11906" s="29">
        <v>0.33069999999999999</v>
      </c>
      <c r="L11906" s="13">
        <v>0.13449999999999998</v>
      </c>
      <c r="M11906" s="13">
        <v>0.1545</v>
      </c>
      <c r="N11906" s="13">
        <v>0</v>
      </c>
      <c r="O11906" s="13">
        <v>4.1700000000000001E-2</v>
      </c>
      <c r="P11906" s="23" t="str">
        <f>LEFT(Tabela2[[#This Row],[Código]],2)</f>
        <v>28</v>
      </c>
    </row>
    <row r="11907" spans="2:16" ht="15" customHeight="1" x14ac:dyDescent="0.25">
      <c r="B11907" s="36" t="str">
        <f>VLOOKUP(Tabela2[[#This Row],[Código]],Tabela4[[Código NBS/LC116]:[Meus serviços]],3,0)</f>
        <v>Não</v>
      </c>
      <c r="C11907" s="8" t="s">
        <v>23033</v>
      </c>
      <c r="D11907" s="6" t="s">
        <v>21238</v>
      </c>
      <c r="E11907" s="8" t="s">
        <v>11855</v>
      </c>
      <c r="F11907" s="11" t="s">
        <v>23034</v>
      </c>
      <c r="G11907" s="32">
        <v>15.45</v>
      </c>
      <c r="H11907" s="32">
        <v>13.45</v>
      </c>
      <c r="I11907" s="32">
        <v>0</v>
      </c>
      <c r="J11907" s="32">
        <v>4.0999999999999996</v>
      </c>
      <c r="K11907" s="29">
        <v>0.32999999999999996</v>
      </c>
      <c r="L11907" s="13">
        <v>0.13449999999999998</v>
      </c>
      <c r="M11907" s="13">
        <v>0.1545</v>
      </c>
      <c r="N11907" s="13">
        <v>0</v>
      </c>
      <c r="O11907" s="13">
        <v>4.0999999999999995E-2</v>
      </c>
      <c r="P11907" s="23" t="str">
        <f>LEFT(Tabela2[[#This Row],[Código]],2)</f>
        <v>29</v>
      </c>
    </row>
    <row r="11908" spans="2:16" ht="15" customHeight="1" x14ac:dyDescent="0.25">
      <c r="B11908" s="36" t="str">
        <f>VLOOKUP(Tabela2[[#This Row],[Código]],Tabela4[[Código NBS/LC116]:[Meus serviços]],3,0)</f>
        <v>Não</v>
      </c>
      <c r="C11908" s="8" t="s">
        <v>23035</v>
      </c>
      <c r="D11908" s="6" t="s">
        <v>21238</v>
      </c>
      <c r="E11908" s="8" t="s">
        <v>11855</v>
      </c>
      <c r="F11908" s="11" t="s">
        <v>23036</v>
      </c>
      <c r="G11908" s="32">
        <v>15.45</v>
      </c>
      <c r="H11908" s="32">
        <v>13.45</v>
      </c>
      <c r="I11908" s="32">
        <v>0</v>
      </c>
      <c r="J11908" s="32">
        <v>4</v>
      </c>
      <c r="K11908" s="29">
        <v>0.32899999999999996</v>
      </c>
      <c r="L11908" s="13">
        <v>0.13449999999999998</v>
      </c>
      <c r="M11908" s="13">
        <v>0.1545</v>
      </c>
      <c r="N11908" s="13">
        <v>0</v>
      </c>
      <c r="O11908" s="13">
        <v>0.04</v>
      </c>
      <c r="P11908" s="23" t="str">
        <f>LEFT(Tabela2[[#This Row],[Código]],2)</f>
        <v>30</v>
      </c>
    </row>
    <row r="11909" spans="2:16" ht="15" customHeight="1" x14ac:dyDescent="0.25">
      <c r="B11909" s="36" t="str">
        <f>VLOOKUP(Tabela2[[#This Row],[Código]],Tabela4[[Código NBS/LC116]:[Meus serviços]],3,0)</f>
        <v>Não</v>
      </c>
      <c r="C11909" s="8" t="s">
        <v>23037</v>
      </c>
      <c r="D11909" s="6" t="s">
        <v>21238</v>
      </c>
      <c r="E11909" s="8" t="s">
        <v>11855</v>
      </c>
      <c r="F11909" s="11" t="s">
        <v>23038</v>
      </c>
      <c r="G11909" s="32">
        <v>15.45</v>
      </c>
      <c r="H11909" s="32">
        <v>13.45</v>
      </c>
      <c r="I11909" s="32">
        <v>0</v>
      </c>
      <c r="J11909" s="32">
        <v>4.07</v>
      </c>
      <c r="K11909" s="29">
        <v>0.32969999999999999</v>
      </c>
      <c r="L11909" s="13">
        <v>0.13449999999999998</v>
      </c>
      <c r="M11909" s="13">
        <v>0.1545</v>
      </c>
      <c r="N11909" s="13">
        <v>0</v>
      </c>
      <c r="O11909" s="13">
        <v>4.07E-2</v>
      </c>
      <c r="P11909" s="23" t="str">
        <f>LEFT(Tabela2[[#This Row],[Código]],2)</f>
        <v>31</v>
      </c>
    </row>
    <row r="11910" spans="2:16" ht="15" customHeight="1" x14ac:dyDescent="0.25">
      <c r="B11910" s="36" t="str">
        <f>VLOOKUP(Tabela2[[#This Row],[Código]],Tabela4[[Código NBS/LC116]:[Meus serviços]],3,0)</f>
        <v>Não</v>
      </c>
      <c r="C11910" s="8" t="s">
        <v>23039</v>
      </c>
      <c r="D11910" s="6" t="s">
        <v>21238</v>
      </c>
      <c r="E11910" s="8" t="s">
        <v>11855</v>
      </c>
      <c r="F11910" s="11" t="s">
        <v>23040</v>
      </c>
      <c r="G11910" s="32">
        <v>15.45</v>
      </c>
      <c r="H11910" s="32">
        <v>13.45</v>
      </c>
      <c r="I11910" s="32">
        <v>0</v>
      </c>
      <c r="J11910" s="32">
        <v>4.12</v>
      </c>
      <c r="K11910" s="29">
        <v>0.33019999999999999</v>
      </c>
      <c r="L11910" s="13">
        <v>0.13449999999999998</v>
      </c>
      <c r="M11910" s="13">
        <v>0.1545</v>
      </c>
      <c r="N11910" s="13">
        <v>0</v>
      </c>
      <c r="O11910" s="13">
        <v>4.1200000000000001E-2</v>
      </c>
      <c r="P11910" s="23" t="str">
        <f>LEFT(Tabela2[[#This Row],[Código]],2)</f>
        <v>32</v>
      </c>
    </row>
    <row r="11911" spans="2:16" ht="15" customHeight="1" x14ac:dyDescent="0.25">
      <c r="B11911" s="36" t="str">
        <f>VLOOKUP(Tabela2[[#This Row],[Código]],Tabela4[[Código NBS/LC116]:[Meus serviços]],3,0)</f>
        <v>Não</v>
      </c>
      <c r="C11911" s="8" t="s">
        <v>23041</v>
      </c>
      <c r="D11911" s="6" t="s">
        <v>21238</v>
      </c>
      <c r="E11911" s="8" t="s">
        <v>11855</v>
      </c>
      <c r="F11911" s="11" t="s">
        <v>23042</v>
      </c>
      <c r="G11911" s="32">
        <v>15.45</v>
      </c>
      <c r="H11911" s="32">
        <v>13.45</v>
      </c>
      <c r="I11911" s="32">
        <v>0</v>
      </c>
      <c r="J11911" s="32">
        <v>4.04</v>
      </c>
      <c r="K11911" s="29">
        <v>0.32939999999999997</v>
      </c>
      <c r="L11911" s="13">
        <v>0.13449999999999998</v>
      </c>
      <c r="M11911" s="13">
        <v>0.1545</v>
      </c>
      <c r="N11911" s="13">
        <v>0</v>
      </c>
      <c r="O11911" s="13">
        <v>4.0399999999999998E-2</v>
      </c>
      <c r="P11911" s="23" t="str">
        <f>LEFT(Tabela2[[#This Row],[Código]],2)</f>
        <v>33</v>
      </c>
    </row>
    <row r="11912" spans="2:16" ht="15" customHeight="1" x14ac:dyDescent="0.25">
      <c r="B11912" s="36" t="str">
        <f>VLOOKUP(Tabela2[[#This Row],[Código]],Tabela4[[Código NBS/LC116]:[Meus serviços]],3,0)</f>
        <v>Não</v>
      </c>
      <c r="C11912" s="8" t="s">
        <v>23043</v>
      </c>
      <c r="D11912" s="6" t="s">
        <v>21238</v>
      </c>
      <c r="E11912" s="8" t="s">
        <v>11855</v>
      </c>
      <c r="F11912" s="11" t="s">
        <v>23044</v>
      </c>
      <c r="G11912" s="32">
        <v>15.45</v>
      </c>
      <c r="H11912" s="32">
        <v>13.45</v>
      </c>
      <c r="I11912" s="32">
        <v>0</v>
      </c>
      <c r="J11912" s="32">
        <v>4.04</v>
      </c>
      <c r="K11912" s="29">
        <v>0.32939999999999997</v>
      </c>
      <c r="L11912" s="13">
        <v>0.13449999999999998</v>
      </c>
      <c r="M11912" s="13">
        <v>0.1545</v>
      </c>
      <c r="N11912" s="13">
        <v>0</v>
      </c>
      <c r="O11912" s="13">
        <v>4.0399999999999998E-2</v>
      </c>
      <c r="P11912" s="23" t="str">
        <f>LEFT(Tabela2[[#This Row],[Código]],2)</f>
        <v>34</v>
      </c>
    </row>
    <row r="11913" spans="2:16" ht="15" customHeight="1" x14ac:dyDescent="0.25">
      <c r="B11913" s="36" t="str">
        <f>VLOOKUP(Tabela2[[#This Row],[Código]],Tabela4[[Código NBS/LC116]:[Meus serviços]],3,0)</f>
        <v>Não</v>
      </c>
      <c r="C11913" s="8" t="s">
        <v>23045</v>
      </c>
      <c r="D11913" s="6" t="s">
        <v>21238</v>
      </c>
      <c r="E11913" s="8" t="s">
        <v>11855</v>
      </c>
      <c r="F11913" s="11" t="s">
        <v>23046</v>
      </c>
      <c r="G11913" s="32">
        <v>15.45</v>
      </c>
      <c r="H11913" s="32">
        <v>13.45</v>
      </c>
      <c r="I11913" s="32">
        <v>0</v>
      </c>
      <c r="J11913" s="32">
        <v>4.1500000000000004</v>
      </c>
      <c r="K11913" s="29">
        <v>0.33049999999999996</v>
      </c>
      <c r="L11913" s="13">
        <v>0.13449999999999998</v>
      </c>
      <c r="M11913" s="13">
        <v>0.1545</v>
      </c>
      <c r="N11913" s="13">
        <v>0</v>
      </c>
      <c r="O11913" s="13">
        <v>4.1500000000000002E-2</v>
      </c>
      <c r="P11913" s="23" t="str">
        <f>LEFT(Tabela2[[#This Row],[Código]],2)</f>
        <v>35</v>
      </c>
    </row>
    <row r="11914" spans="2:16" ht="15" customHeight="1" x14ac:dyDescent="0.25">
      <c r="B11914" s="36" t="str">
        <f>VLOOKUP(Tabela2[[#This Row],[Código]],Tabela4[[Código NBS/LC116]:[Meus serviços]],3,0)</f>
        <v>Não</v>
      </c>
      <c r="C11914" s="8" t="s">
        <v>23047</v>
      </c>
      <c r="D11914" s="6" t="s">
        <v>21238</v>
      </c>
      <c r="E11914" s="8" t="s">
        <v>11855</v>
      </c>
      <c r="F11914" s="11" t="s">
        <v>23048</v>
      </c>
      <c r="G11914" s="32">
        <v>15.45</v>
      </c>
      <c r="H11914" s="32">
        <v>13.45</v>
      </c>
      <c r="I11914" s="32">
        <v>0</v>
      </c>
      <c r="J11914" s="32">
        <v>4.16</v>
      </c>
      <c r="K11914" s="29">
        <v>0.3306</v>
      </c>
      <c r="L11914" s="13">
        <v>0.13449999999999998</v>
      </c>
      <c r="M11914" s="13">
        <v>0.1545</v>
      </c>
      <c r="N11914" s="13">
        <v>0</v>
      </c>
      <c r="O11914" s="13">
        <v>4.1599999999999998E-2</v>
      </c>
      <c r="P11914" s="23" t="str">
        <f>LEFT(Tabela2[[#This Row],[Código]],2)</f>
        <v>36</v>
      </c>
    </row>
    <row r="11915" spans="2:16" ht="15" customHeight="1" x14ac:dyDescent="0.25">
      <c r="B11915" s="36" t="str">
        <f>VLOOKUP(Tabela2[[#This Row],[Código]],Tabela4[[Código NBS/LC116]:[Meus serviços]],3,0)</f>
        <v>Não</v>
      </c>
      <c r="C11915" s="8" t="s">
        <v>23049</v>
      </c>
      <c r="D11915" s="6" t="s">
        <v>21238</v>
      </c>
      <c r="E11915" s="8" t="s">
        <v>11855</v>
      </c>
      <c r="F11915" s="11" t="s">
        <v>23050</v>
      </c>
      <c r="G11915" s="32">
        <v>15.45</v>
      </c>
      <c r="H11915" s="32">
        <v>13.45</v>
      </c>
      <c r="I11915" s="32">
        <v>0</v>
      </c>
      <c r="J11915" s="32">
        <v>3.99</v>
      </c>
      <c r="K11915" s="29">
        <v>0.32889999999999997</v>
      </c>
      <c r="L11915" s="13">
        <v>0.13449999999999998</v>
      </c>
      <c r="M11915" s="13">
        <v>0.1545</v>
      </c>
      <c r="N11915" s="13">
        <v>0</v>
      </c>
      <c r="O11915" s="13">
        <v>3.9900000000000005E-2</v>
      </c>
      <c r="P11915" s="23" t="str">
        <f>LEFT(Tabela2[[#This Row],[Código]],2)</f>
        <v>37</v>
      </c>
    </row>
    <row r="11916" spans="2:16" ht="15" customHeight="1" x14ac:dyDescent="0.25">
      <c r="B11916" s="36" t="str">
        <f>VLOOKUP(Tabela2[[#This Row],[Código]],Tabela4[[Código NBS/LC116]:[Meus serviços]],3,0)</f>
        <v>Não</v>
      </c>
      <c r="C11916" s="8" t="s">
        <v>23051</v>
      </c>
      <c r="D11916" s="6" t="s">
        <v>21238</v>
      </c>
      <c r="E11916" s="8" t="s">
        <v>11855</v>
      </c>
      <c r="F11916" s="11" t="s">
        <v>23052</v>
      </c>
      <c r="G11916" s="32">
        <v>15.45</v>
      </c>
      <c r="H11916" s="32">
        <v>13.45</v>
      </c>
      <c r="I11916" s="32">
        <v>0</v>
      </c>
      <c r="J11916" s="32">
        <v>4.17</v>
      </c>
      <c r="K11916" s="29">
        <v>0.33069999999999999</v>
      </c>
      <c r="L11916" s="13">
        <v>0.13449999999999998</v>
      </c>
      <c r="M11916" s="13">
        <v>0.1545</v>
      </c>
      <c r="N11916" s="13">
        <v>0</v>
      </c>
      <c r="O11916" s="13">
        <v>4.1700000000000001E-2</v>
      </c>
      <c r="P11916" s="23" t="str">
        <f>LEFT(Tabela2[[#This Row],[Código]],2)</f>
        <v>38</v>
      </c>
    </row>
    <row r="11917" spans="2:16" ht="15" customHeight="1" x14ac:dyDescent="0.25">
      <c r="B11917" s="36" t="str">
        <f>VLOOKUP(Tabela2[[#This Row],[Código]],Tabela4[[Código NBS/LC116]:[Meus serviços]],3,0)</f>
        <v>Não</v>
      </c>
      <c r="C11917" s="8" t="s">
        <v>23053</v>
      </c>
      <c r="D11917" s="6" t="s">
        <v>21238</v>
      </c>
      <c r="E11917" s="8" t="s">
        <v>11855</v>
      </c>
      <c r="F11917" s="11" t="s">
        <v>23054</v>
      </c>
      <c r="G11917" s="32">
        <v>15.45</v>
      </c>
      <c r="H11917" s="32">
        <v>13.45</v>
      </c>
      <c r="I11917" s="32">
        <v>0</v>
      </c>
      <c r="J11917" s="32">
        <v>4.1900000000000004</v>
      </c>
      <c r="K11917" s="29">
        <v>0.33089999999999997</v>
      </c>
      <c r="L11917" s="13">
        <v>0.13449999999999998</v>
      </c>
      <c r="M11917" s="13">
        <v>0.1545</v>
      </c>
      <c r="N11917" s="13">
        <v>0</v>
      </c>
      <c r="O11917" s="13">
        <v>4.1900000000000007E-2</v>
      </c>
      <c r="P11917" s="23" t="str">
        <f>LEFT(Tabela2[[#This Row],[Código]],2)</f>
        <v>39</v>
      </c>
    </row>
    <row r="11918" spans="2:16" ht="15" customHeight="1" x14ac:dyDescent="0.25">
      <c r="B11918" s="36" t="str">
        <f>VLOOKUP(Tabela2[[#This Row],[Código]],Tabela4[[Código NBS/LC116]:[Meus serviços]],3,0)</f>
        <v>Não</v>
      </c>
      <c r="C11918" s="8" t="s">
        <v>11852</v>
      </c>
      <c r="D11918" s="6" t="s">
        <v>21238</v>
      </c>
      <c r="E11918" s="8" t="s">
        <v>11855</v>
      </c>
      <c r="F11918" s="11" t="s">
        <v>21236</v>
      </c>
      <c r="G11918" s="32">
        <v>15.45</v>
      </c>
      <c r="H11918" s="32">
        <v>13.45</v>
      </c>
      <c r="I11918" s="32">
        <v>0</v>
      </c>
      <c r="J11918" s="32">
        <v>4.07</v>
      </c>
      <c r="K11918" s="29">
        <v>0.32969999999999999</v>
      </c>
      <c r="L11918" s="13">
        <v>0.13449999999999998</v>
      </c>
      <c r="M11918" s="13">
        <v>0.1545</v>
      </c>
      <c r="N11918" s="13">
        <v>0</v>
      </c>
      <c r="O11918" s="13">
        <v>4.07E-2</v>
      </c>
      <c r="P11918" s="23" t="str">
        <f>LEFT(Tabela2[[#This Row],[Código]],2)</f>
        <v>40</v>
      </c>
    </row>
    <row r="11919" spans="2:16" ht="15" customHeight="1" x14ac:dyDescent="0.25">
      <c r="B11919" s="8"/>
      <c r="C11919" s="8"/>
      <c r="E11919" s="8"/>
      <c r="F11919" s="11"/>
      <c r="G11919" s="32"/>
      <c r="H11919" s="32"/>
      <c r="I11919" s="32"/>
      <c r="J11919" s="32"/>
      <c r="K11919" s="29" t="e">
        <f>SUM(Tabela2[[#This Row],[Tributação federal para nacionais]:[Tributação municipal]])</f>
        <v>#VALUE!</v>
      </c>
      <c r="L11919" s="13"/>
      <c r="M11919" s="13"/>
      <c r="N11919" s="13"/>
      <c r="O11919" s="13"/>
      <c r="P11919" s="23" t="e">
        <f>LEFT(Tabela2[[#This Row],[Código]],2)</f>
        <v>#VALUE!</v>
      </c>
    </row>
    <row r="11920" spans="2:16" ht="15" customHeight="1" x14ac:dyDescent="0.25">
      <c r="B11920" s="8"/>
      <c r="C11920" s="8"/>
      <c r="E11920" s="8"/>
      <c r="F11920" s="11"/>
      <c r="G11920" s="32"/>
      <c r="H11920" s="32"/>
      <c r="I11920" s="32"/>
      <c r="J11920" s="32"/>
      <c r="K11920" s="29" t="e">
        <f>SUM(Tabela2[[#This Row],[Tributação federal para nacionais]:[Tributação municipal]])</f>
        <v>#VALUE!</v>
      </c>
      <c r="L11920" s="13"/>
      <c r="M11920" s="13"/>
      <c r="N11920" s="13"/>
      <c r="O11920" s="13"/>
      <c r="P11920" s="23" t="e">
        <f>LEFT(Tabela2[[#This Row],[Código]],2)</f>
        <v>#VALUE!</v>
      </c>
    </row>
    <row r="11921" spans="2:16" ht="15" customHeight="1" x14ac:dyDescent="0.25">
      <c r="B11921" s="8"/>
      <c r="C11921" s="8"/>
      <c r="E11921" s="8"/>
      <c r="F11921" s="11"/>
      <c r="G11921" s="32"/>
      <c r="H11921" s="32"/>
      <c r="I11921" s="32"/>
      <c r="J11921" s="32"/>
      <c r="K11921" s="29" t="e">
        <f>SUM(Tabela2[[#This Row],[Tributação federal para nacionais]:[Tributação municipal]])</f>
        <v>#VALUE!</v>
      </c>
      <c r="L11921" s="13"/>
      <c r="M11921" s="13"/>
      <c r="N11921" s="13"/>
      <c r="O11921" s="13"/>
      <c r="P11921" s="23" t="e">
        <f>LEFT(Tabela2[[#This Row],[Código]],2)</f>
        <v>#VALUE!</v>
      </c>
    </row>
    <row r="11922" spans="2:16" ht="15" customHeight="1" x14ac:dyDescent="0.25">
      <c r="B11922" s="8"/>
      <c r="C11922" s="8"/>
      <c r="E11922" s="8"/>
      <c r="F11922" s="11"/>
      <c r="G11922" s="32"/>
      <c r="H11922" s="32"/>
      <c r="I11922" s="32"/>
      <c r="J11922" s="32"/>
      <c r="K11922" s="29" t="e">
        <f>SUM(Tabela2[[#This Row],[Tributação federal para nacionais]:[Tributação municipal]])</f>
        <v>#VALUE!</v>
      </c>
      <c r="L11922" s="13"/>
      <c r="M11922" s="13"/>
      <c r="N11922" s="13"/>
      <c r="O11922" s="13"/>
      <c r="P11922" s="23" t="e">
        <f>LEFT(Tabela2[[#This Row],[Código]],2)</f>
        <v>#VALUE!</v>
      </c>
    </row>
    <row r="11923" spans="2:16" ht="15" customHeight="1" x14ac:dyDescent="0.25">
      <c r="B11923" s="8"/>
      <c r="C11923" s="8"/>
      <c r="E11923" s="8"/>
      <c r="F11923" s="11"/>
      <c r="G11923" s="32"/>
      <c r="H11923" s="32"/>
      <c r="I11923" s="32"/>
      <c r="J11923" s="32"/>
      <c r="K11923" s="29" t="e">
        <f>SUM(Tabela2[[#This Row],[Tributação federal para nacionais]:[Tributação municipal]])</f>
        <v>#VALUE!</v>
      </c>
      <c r="L11923" s="13"/>
      <c r="M11923" s="13"/>
      <c r="N11923" s="13"/>
      <c r="O11923" s="13"/>
      <c r="P11923" s="23" t="e">
        <f>LEFT(Tabela2[[#This Row],[Código]],2)</f>
        <v>#VALUE!</v>
      </c>
    </row>
    <row r="11924" spans="2:16" ht="15" customHeight="1" x14ac:dyDescent="0.25">
      <c r="B11924" s="8"/>
      <c r="C11924" s="8"/>
      <c r="E11924" s="8"/>
      <c r="F11924" s="11"/>
      <c r="G11924" s="32"/>
      <c r="H11924" s="32"/>
      <c r="I11924" s="32"/>
      <c r="J11924" s="32"/>
      <c r="K11924" s="29" t="e">
        <f>SUM(Tabela2[[#This Row],[Tributação federal para nacionais]:[Tributação municipal]])</f>
        <v>#VALUE!</v>
      </c>
      <c r="L11924" s="13"/>
      <c r="M11924" s="13"/>
      <c r="N11924" s="13"/>
      <c r="O11924" s="13"/>
      <c r="P11924" s="23" t="e">
        <f>LEFT(Tabela2[[#This Row],[Código]],2)</f>
        <v>#VALUE!</v>
      </c>
    </row>
    <row r="11925" spans="2:16" ht="15" customHeight="1" x14ac:dyDescent="0.25">
      <c r="B11925" s="8"/>
      <c r="C11925" s="8"/>
      <c r="E11925" s="8"/>
      <c r="F11925" s="11"/>
      <c r="G11925" s="32"/>
      <c r="H11925" s="32"/>
      <c r="I11925" s="32"/>
      <c r="J11925" s="32"/>
      <c r="K11925" s="29" t="e">
        <f>SUM(Tabela2[[#This Row],[Tributação federal para nacionais]:[Tributação municipal]])</f>
        <v>#VALUE!</v>
      </c>
      <c r="L11925" s="13"/>
      <c r="M11925" s="13"/>
      <c r="N11925" s="13"/>
      <c r="O11925" s="13"/>
      <c r="P11925" s="23" t="e">
        <f>LEFT(Tabela2[[#This Row],[Código]],2)</f>
        <v>#VALUE!</v>
      </c>
    </row>
    <row r="11926" spans="2:16" ht="15" customHeight="1" x14ac:dyDescent="0.25">
      <c r="B11926" s="8"/>
      <c r="C11926" s="8"/>
      <c r="E11926" s="8"/>
      <c r="F11926" s="11"/>
      <c r="G11926" s="32"/>
      <c r="H11926" s="32"/>
      <c r="I11926" s="32"/>
      <c r="J11926" s="32"/>
      <c r="K11926" s="29" t="e">
        <f>SUM(Tabela2[[#This Row],[Tributação federal para nacionais]:[Tributação municipal]])</f>
        <v>#VALUE!</v>
      </c>
      <c r="L11926" s="13"/>
      <c r="M11926" s="13"/>
      <c r="N11926" s="13"/>
      <c r="O11926" s="13"/>
      <c r="P11926" s="23" t="e">
        <f>LEFT(Tabela2[[#This Row],[Código]],2)</f>
        <v>#VALUE!</v>
      </c>
    </row>
    <row r="11927" spans="2:16" ht="15" customHeight="1" x14ac:dyDescent="0.25">
      <c r="B11927" s="8"/>
      <c r="C11927" s="8"/>
      <c r="E11927" s="8"/>
      <c r="F11927" s="11"/>
      <c r="G11927" s="32"/>
      <c r="H11927" s="32"/>
      <c r="I11927" s="32"/>
      <c r="J11927" s="32"/>
      <c r="K11927" s="29" t="e">
        <f>SUM(Tabela2[[#This Row],[Tributação federal para nacionais]:[Tributação municipal]])</f>
        <v>#VALUE!</v>
      </c>
      <c r="L11927" s="13"/>
      <c r="M11927" s="13"/>
      <c r="N11927" s="13"/>
      <c r="O11927" s="13"/>
      <c r="P11927" s="23" t="e">
        <f>LEFT(Tabela2[[#This Row],[Código]],2)</f>
        <v>#VALUE!</v>
      </c>
    </row>
    <row r="11928" spans="2:16" ht="15" customHeight="1" x14ac:dyDescent="0.25">
      <c r="B11928" s="8"/>
      <c r="C11928" s="8"/>
      <c r="E11928" s="8"/>
      <c r="F11928" s="11"/>
      <c r="G11928" s="32"/>
      <c r="H11928" s="32"/>
      <c r="I11928" s="32"/>
      <c r="J11928" s="32"/>
      <c r="K11928" s="29" t="e">
        <f>SUM(Tabela2[[#This Row],[Tributação federal para nacionais]:[Tributação municipal]])</f>
        <v>#VALUE!</v>
      </c>
      <c r="L11928" s="13"/>
      <c r="M11928" s="13"/>
      <c r="N11928" s="13"/>
      <c r="O11928" s="13"/>
      <c r="P11928" s="23" t="e">
        <f>LEFT(Tabela2[[#This Row],[Código]],2)</f>
        <v>#VALUE!</v>
      </c>
    </row>
    <row r="11929" spans="2:16" ht="15" customHeight="1" x14ac:dyDescent="0.25">
      <c r="B11929" s="8"/>
      <c r="C11929" s="8"/>
      <c r="E11929" s="8"/>
      <c r="F11929" s="11"/>
      <c r="G11929" s="32"/>
      <c r="H11929" s="32"/>
      <c r="I11929" s="32"/>
      <c r="J11929" s="32"/>
      <c r="K11929" s="29" t="e">
        <f>SUM(Tabela2[[#This Row],[Tributação federal para nacionais]:[Tributação municipal]])</f>
        <v>#VALUE!</v>
      </c>
      <c r="L11929" s="13"/>
      <c r="M11929" s="13"/>
      <c r="N11929" s="13"/>
      <c r="O11929" s="13"/>
      <c r="P11929" s="23" t="e">
        <f>LEFT(Tabela2[[#This Row],[Código]],2)</f>
        <v>#VALUE!</v>
      </c>
    </row>
    <row r="11930" spans="2:16" ht="15" customHeight="1" x14ac:dyDescent="0.25">
      <c r="B11930" s="8"/>
      <c r="C11930" s="8"/>
      <c r="E11930" s="8"/>
      <c r="F11930" s="11"/>
      <c r="G11930" s="32"/>
      <c r="H11930" s="32"/>
      <c r="I11930" s="32"/>
      <c r="J11930" s="32"/>
      <c r="K11930" s="29" t="e">
        <f>SUM(Tabela2[[#This Row],[Tributação federal para nacionais]:[Tributação municipal]])</f>
        <v>#VALUE!</v>
      </c>
      <c r="L11930" s="13"/>
      <c r="M11930" s="13"/>
      <c r="N11930" s="13"/>
      <c r="O11930" s="13"/>
      <c r="P11930" s="23" t="e">
        <f>LEFT(Tabela2[[#This Row],[Código]],2)</f>
        <v>#VALUE!</v>
      </c>
    </row>
    <row r="11931" spans="2:16" ht="15" customHeight="1" x14ac:dyDescent="0.25">
      <c r="B11931" s="8"/>
      <c r="C11931" s="8"/>
      <c r="E11931" s="8"/>
      <c r="F11931" s="11"/>
      <c r="G11931" s="32"/>
      <c r="H11931" s="32"/>
      <c r="I11931" s="32"/>
      <c r="J11931" s="32"/>
      <c r="K11931" s="29" t="e">
        <f>SUM(Tabela2[[#This Row],[Tributação federal para nacionais]:[Tributação municipal]])</f>
        <v>#VALUE!</v>
      </c>
      <c r="L11931" s="13"/>
      <c r="M11931" s="13"/>
      <c r="N11931" s="13"/>
      <c r="O11931" s="13"/>
      <c r="P11931" s="23" t="e">
        <f>LEFT(Tabela2[[#This Row],[Código]],2)</f>
        <v>#VALUE!</v>
      </c>
    </row>
    <row r="11932" spans="2:16" ht="15" customHeight="1" x14ac:dyDescent="0.25">
      <c r="B11932" s="8"/>
      <c r="C11932" s="8"/>
      <c r="E11932" s="8"/>
      <c r="F11932" s="11"/>
      <c r="G11932" s="32"/>
      <c r="H11932" s="32"/>
      <c r="I11932" s="32"/>
      <c r="J11932" s="32"/>
      <c r="K11932" s="29" t="e">
        <f>SUM(Tabela2[[#This Row],[Tributação federal para nacionais]:[Tributação municipal]])</f>
        <v>#VALUE!</v>
      </c>
      <c r="L11932" s="13"/>
      <c r="M11932" s="13"/>
      <c r="N11932" s="13"/>
      <c r="O11932" s="13"/>
      <c r="P11932" s="23" t="e">
        <f>LEFT(Tabela2[[#This Row],[Código]],2)</f>
        <v>#VALUE!</v>
      </c>
    </row>
    <row r="11933" spans="2:16" ht="15" customHeight="1" x14ac:dyDescent="0.25">
      <c r="B11933" s="8"/>
      <c r="C11933" s="8"/>
      <c r="E11933" s="8"/>
      <c r="F11933" s="11"/>
      <c r="G11933" s="32"/>
      <c r="H11933" s="32"/>
      <c r="I11933" s="32"/>
      <c r="J11933" s="32"/>
      <c r="K11933" s="29" t="e">
        <f>SUM(Tabela2[[#This Row],[Tributação federal para nacionais]:[Tributação municipal]])</f>
        <v>#VALUE!</v>
      </c>
      <c r="L11933" s="13"/>
      <c r="M11933" s="13"/>
      <c r="N11933" s="13"/>
      <c r="O11933" s="13"/>
      <c r="P11933" s="23" t="e">
        <f>LEFT(Tabela2[[#This Row],[Código]],2)</f>
        <v>#VALUE!</v>
      </c>
    </row>
    <row r="11934" spans="2:16" ht="15" customHeight="1" x14ac:dyDescent="0.25">
      <c r="B11934" s="8"/>
      <c r="C11934" s="8"/>
      <c r="E11934" s="8"/>
      <c r="F11934" s="11"/>
      <c r="G11934" s="32"/>
      <c r="H11934" s="32"/>
      <c r="I11934" s="32"/>
      <c r="J11934" s="32"/>
      <c r="K11934" s="29" t="e">
        <f>SUM(Tabela2[[#This Row],[Tributação federal para nacionais]:[Tributação municipal]])</f>
        <v>#VALUE!</v>
      </c>
      <c r="L11934" s="13"/>
      <c r="M11934" s="13"/>
      <c r="N11934" s="13"/>
      <c r="O11934" s="13"/>
      <c r="P11934" s="23" t="e">
        <f>LEFT(Tabela2[[#This Row],[Código]],2)</f>
        <v>#VALUE!</v>
      </c>
    </row>
    <row r="11935" spans="2:16" ht="15" customHeight="1" x14ac:dyDescent="0.25">
      <c r="B11935" s="8"/>
      <c r="C11935" s="8"/>
      <c r="E11935" s="8"/>
      <c r="F11935" s="11"/>
      <c r="G11935" s="32"/>
      <c r="H11935" s="32"/>
      <c r="I11935" s="32"/>
      <c r="J11935" s="32"/>
      <c r="K11935" s="29" t="e">
        <f>SUM(Tabela2[[#This Row],[Tributação federal para nacionais]:[Tributação municipal]])</f>
        <v>#VALUE!</v>
      </c>
      <c r="L11935" s="13"/>
      <c r="M11935" s="13"/>
      <c r="N11935" s="13"/>
      <c r="O11935" s="13"/>
      <c r="P11935" s="23" t="e">
        <f>LEFT(Tabela2[[#This Row],[Código]],2)</f>
        <v>#VALUE!</v>
      </c>
    </row>
    <row r="11936" spans="2:16" ht="15" customHeight="1" x14ac:dyDescent="0.25">
      <c r="B11936" s="8"/>
      <c r="C11936" s="8"/>
      <c r="E11936" s="8"/>
      <c r="F11936" s="11"/>
      <c r="G11936" s="32"/>
      <c r="H11936" s="32"/>
      <c r="I11936" s="32"/>
      <c r="J11936" s="32"/>
      <c r="K11936" s="29" t="e">
        <f>SUM(Tabela2[[#This Row],[Tributação federal para nacionais]:[Tributação municipal]])</f>
        <v>#VALUE!</v>
      </c>
      <c r="L11936" s="13"/>
      <c r="M11936" s="13"/>
      <c r="N11936" s="13"/>
      <c r="O11936" s="13"/>
      <c r="P11936" s="23" t="e">
        <f>LEFT(Tabela2[[#This Row],[Código]],2)</f>
        <v>#VALUE!</v>
      </c>
    </row>
    <row r="11937" spans="2:16" ht="15" customHeight="1" x14ac:dyDescent="0.25">
      <c r="B11937" s="8"/>
      <c r="C11937" s="8"/>
      <c r="E11937" s="8"/>
      <c r="F11937" s="11"/>
      <c r="G11937" s="32"/>
      <c r="H11937" s="32"/>
      <c r="I11937" s="32"/>
      <c r="J11937" s="32"/>
      <c r="K11937" s="29" t="e">
        <f>SUM(Tabela2[[#This Row],[Tributação federal para nacionais]:[Tributação municipal]])</f>
        <v>#VALUE!</v>
      </c>
      <c r="L11937" s="13"/>
      <c r="M11937" s="13"/>
      <c r="N11937" s="13"/>
      <c r="O11937" s="13"/>
      <c r="P11937" s="23" t="e">
        <f>LEFT(Tabela2[[#This Row],[Código]],2)</f>
        <v>#VALUE!</v>
      </c>
    </row>
    <row r="11938" spans="2:16" ht="15" customHeight="1" x14ac:dyDescent="0.25">
      <c r="B11938" s="8"/>
      <c r="C11938" s="8"/>
      <c r="E11938" s="8"/>
      <c r="F11938" s="11"/>
      <c r="G11938" s="32"/>
      <c r="H11938" s="32"/>
      <c r="I11938" s="32"/>
      <c r="J11938" s="32"/>
      <c r="K11938" s="29" t="e">
        <f>SUM(Tabela2[[#This Row],[Tributação federal para nacionais]:[Tributação municipal]])</f>
        <v>#VALUE!</v>
      </c>
      <c r="L11938" s="13"/>
      <c r="M11938" s="13"/>
      <c r="N11938" s="13"/>
      <c r="O11938" s="13"/>
      <c r="P11938" s="23" t="e">
        <f>LEFT(Tabela2[[#This Row],[Código]],2)</f>
        <v>#VALUE!</v>
      </c>
    </row>
    <row r="11939" spans="2:16" ht="15" customHeight="1" x14ac:dyDescent="0.25">
      <c r="B11939" s="8"/>
      <c r="C11939" s="8"/>
      <c r="E11939" s="8"/>
      <c r="F11939" s="11"/>
      <c r="G11939" s="32"/>
      <c r="H11939" s="32"/>
      <c r="I11939" s="32"/>
      <c r="J11939" s="32"/>
      <c r="K11939" s="29" t="e">
        <f>SUM(Tabela2[[#This Row],[Tributação federal para nacionais]:[Tributação municipal]])</f>
        <v>#VALUE!</v>
      </c>
      <c r="L11939" s="13"/>
      <c r="M11939" s="13"/>
      <c r="N11939" s="13"/>
      <c r="O11939" s="13"/>
      <c r="P11939" s="23" t="e">
        <f>LEFT(Tabela2[[#This Row],[Código]],2)</f>
        <v>#VALUE!</v>
      </c>
    </row>
    <row r="11940" spans="2:16" ht="15" customHeight="1" x14ac:dyDescent="0.25">
      <c r="B11940" s="8"/>
      <c r="C11940" s="8"/>
      <c r="E11940" s="8"/>
      <c r="F11940" s="11"/>
      <c r="G11940" s="32"/>
      <c r="H11940" s="32"/>
      <c r="I11940" s="32"/>
      <c r="J11940" s="32"/>
      <c r="K11940" s="29" t="e">
        <f>SUM(Tabela2[[#This Row],[Tributação federal para nacionais]:[Tributação municipal]])</f>
        <v>#VALUE!</v>
      </c>
      <c r="L11940" s="13"/>
      <c r="M11940" s="13"/>
      <c r="N11940" s="13"/>
      <c r="O11940" s="13"/>
      <c r="P11940" s="23" t="e">
        <f>LEFT(Tabela2[[#This Row],[Código]],2)</f>
        <v>#VALUE!</v>
      </c>
    </row>
    <row r="11941" spans="2:16" ht="15" customHeight="1" x14ac:dyDescent="0.25">
      <c r="B11941" s="8"/>
      <c r="C11941" s="8"/>
      <c r="E11941" s="8"/>
      <c r="F11941" s="11"/>
      <c r="G11941" s="32"/>
      <c r="H11941" s="32"/>
      <c r="I11941" s="32"/>
      <c r="J11941" s="32"/>
      <c r="K11941" s="29" t="e">
        <f>SUM(Tabela2[[#This Row],[Tributação federal para nacionais]:[Tributação municipal]])</f>
        <v>#VALUE!</v>
      </c>
      <c r="L11941" s="13"/>
      <c r="M11941" s="13"/>
      <c r="N11941" s="13"/>
      <c r="O11941" s="13"/>
      <c r="P11941" s="23" t="e">
        <f>LEFT(Tabela2[[#This Row],[Código]],2)</f>
        <v>#VALUE!</v>
      </c>
    </row>
    <row r="11942" spans="2:16" ht="15" customHeight="1" x14ac:dyDescent="0.25">
      <c r="B11942" s="8"/>
      <c r="C11942" s="8"/>
      <c r="E11942" s="8"/>
      <c r="F11942" s="11"/>
      <c r="G11942" s="32"/>
      <c r="H11942" s="32"/>
      <c r="I11942" s="32"/>
      <c r="J11942" s="32"/>
      <c r="K11942" s="29" t="e">
        <f>SUM(Tabela2[[#This Row],[Tributação federal para nacionais]:[Tributação municipal]])</f>
        <v>#VALUE!</v>
      </c>
      <c r="L11942" s="13"/>
      <c r="M11942" s="13"/>
      <c r="N11942" s="13"/>
      <c r="O11942" s="13"/>
      <c r="P11942" s="23" t="e">
        <f>LEFT(Tabela2[[#This Row],[Código]],2)</f>
        <v>#VALUE!</v>
      </c>
    </row>
    <row r="11943" spans="2:16" ht="15" customHeight="1" x14ac:dyDescent="0.25">
      <c r="B11943" s="8"/>
      <c r="C11943" s="8"/>
      <c r="E11943" s="8"/>
      <c r="F11943" s="11"/>
      <c r="G11943" s="32"/>
      <c r="H11943" s="32"/>
      <c r="I11943" s="32"/>
      <c r="J11943" s="32"/>
      <c r="K11943" s="29" t="e">
        <f>SUM(Tabela2[[#This Row],[Tributação federal para nacionais]:[Tributação municipal]])</f>
        <v>#VALUE!</v>
      </c>
      <c r="L11943" s="13"/>
      <c r="M11943" s="13"/>
      <c r="N11943" s="13"/>
      <c r="O11943" s="13"/>
      <c r="P11943" s="23" t="e">
        <f>LEFT(Tabela2[[#This Row],[Código]],2)</f>
        <v>#VALUE!</v>
      </c>
    </row>
    <row r="11944" spans="2:16" ht="15" customHeight="1" x14ac:dyDescent="0.25">
      <c r="B11944" s="8"/>
      <c r="C11944" s="8"/>
      <c r="E11944" s="8"/>
      <c r="F11944" s="11"/>
      <c r="G11944" s="32"/>
      <c r="H11944" s="32"/>
      <c r="I11944" s="32"/>
      <c r="J11944" s="32"/>
      <c r="K11944" s="29" t="e">
        <f>SUM(Tabela2[[#This Row],[Tributação federal para nacionais]:[Tributação municipal]])</f>
        <v>#VALUE!</v>
      </c>
      <c r="L11944" s="13"/>
      <c r="M11944" s="13"/>
      <c r="N11944" s="13"/>
      <c r="O11944" s="13"/>
      <c r="P11944" s="23" t="e">
        <f>LEFT(Tabela2[[#This Row],[Código]],2)</f>
        <v>#VALUE!</v>
      </c>
    </row>
    <row r="11945" spans="2:16" ht="15" customHeight="1" x14ac:dyDescent="0.25">
      <c r="B11945" s="8"/>
      <c r="C11945" s="8"/>
      <c r="E11945" s="8"/>
      <c r="F11945" s="11"/>
      <c r="G11945" s="32"/>
      <c r="H11945" s="32"/>
      <c r="I11945" s="32"/>
      <c r="J11945" s="32"/>
      <c r="K11945" s="29" t="e">
        <f>SUM(Tabela2[[#This Row],[Tributação federal para nacionais]:[Tributação municipal]])</f>
        <v>#VALUE!</v>
      </c>
      <c r="L11945" s="13"/>
      <c r="M11945" s="13"/>
      <c r="N11945" s="13"/>
      <c r="O11945" s="13"/>
      <c r="P11945" s="23" t="e">
        <f>LEFT(Tabela2[[#This Row],[Código]],2)</f>
        <v>#VALUE!</v>
      </c>
    </row>
    <row r="11946" spans="2:16" ht="15" customHeight="1" x14ac:dyDescent="0.25">
      <c r="B11946" s="8"/>
      <c r="C11946" s="8"/>
      <c r="E11946" s="8"/>
      <c r="F11946" s="11"/>
      <c r="G11946" s="32"/>
      <c r="H11946" s="32"/>
      <c r="I11946" s="32"/>
      <c r="J11946" s="32"/>
      <c r="K11946" s="29" t="e">
        <f>SUM(Tabela2[[#This Row],[Tributação federal para nacionais]:[Tributação municipal]])</f>
        <v>#VALUE!</v>
      </c>
      <c r="L11946" s="13"/>
      <c r="M11946" s="13"/>
      <c r="N11946" s="13"/>
      <c r="O11946" s="13"/>
      <c r="P11946" s="23" t="e">
        <f>LEFT(Tabela2[[#This Row],[Código]],2)</f>
        <v>#VALUE!</v>
      </c>
    </row>
    <row r="11947" spans="2:16" ht="15" customHeight="1" x14ac:dyDescent="0.25">
      <c r="B11947" s="8"/>
      <c r="C11947" s="8"/>
      <c r="E11947" s="8"/>
      <c r="F11947" s="11"/>
      <c r="G11947" s="32"/>
      <c r="H11947" s="32"/>
      <c r="I11947" s="32"/>
      <c r="J11947" s="32"/>
      <c r="K11947" s="29" t="e">
        <f>SUM(Tabela2[[#This Row],[Tributação federal para nacionais]:[Tributação municipal]])</f>
        <v>#VALUE!</v>
      </c>
      <c r="L11947" s="13"/>
      <c r="M11947" s="13"/>
      <c r="N11947" s="13"/>
      <c r="O11947" s="13"/>
      <c r="P11947" s="23" t="e">
        <f>LEFT(Tabela2[[#This Row],[Código]],2)</f>
        <v>#VALUE!</v>
      </c>
    </row>
    <row r="11948" spans="2:16" ht="15" customHeight="1" x14ac:dyDescent="0.25">
      <c r="B11948" s="8"/>
      <c r="C11948" s="8"/>
      <c r="E11948" s="8"/>
      <c r="F11948" s="11"/>
      <c r="G11948" s="32"/>
      <c r="H11948" s="32"/>
      <c r="I11948" s="32"/>
      <c r="J11948" s="32"/>
      <c r="K11948" s="29" t="e">
        <f>SUM(Tabela2[[#This Row],[Tributação federal para nacionais]:[Tributação municipal]])</f>
        <v>#VALUE!</v>
      </c>
      <c r="L11948" s="13"/>
      <c r="M11948" s="13"/>
      <c r="N11948" s="13"/>
      <c r="O11948" s="13"/>
      <c r="P11948" s="23" t="e">
        <f>LEFT(Tabela2[[#This Row],[Código]],2)</f>
        <v>#VALUE!</v>
      </c>
    </row>
    <row r="11949" spans="2:16" ht="15" customHeight="1" x14ac:dyDescent="0.25">
      <c r="B11949" s="8"/>
      <c r="C11949" s="8"/>
      <c r="E11949" s="8"/>
      <c r="F11949" s="11"/>
      <c r="G11949" s="32"/>
      <c r="H11949" s="32"/>
      <c r="I11949" s="32"/>
      <c r="J11949" s="32"/>
      <c r="K11949" s="29" t="e">
        <f>SUM(Tabela2[[#This Row],[Tributação federal para nacionais]:[Tributação municipal]])</f>
        <v>#VALUE!</v>
      </c>
      <c r="L11949" s="13"/>
      <c r="M11949" s="13"/>
      <c r="N11949" s="13"/>
      <c r="O11949" s="13"/>
      <c r="P11949" s="23" t="e">
        <f>LEFT(Tabela2[[#This Row],[Código]],2)</f>
        <v>#VALUE!</v>
      </c>
    </row>
    <row r="11950" spans="2:16" ht="15" customHeight="1" x14ac:dyDescent="0.25">
      <c r="B11950" s="8"/>
      <c r="C11950" s="8"/>
      <c r="E11950" s="8"/>
      <c r="F11950" s="11"/>
      <c r="G11950" s="32"/>
      <c r="H11950" s="32"/>
      <c r="I11950" s="32"/>
      <c r="J11950" s="32"/>
      <c r="K11950" s="29" t="e">
        <f>SUM(Tabela2[[#This Row],[Tributação federal para nacionais]:[Tributação municipal]])</f>
        <v>#VALUE!</v>
      </c>
      <c r="L11950" s="13"/>
      <c r="M11950" s="13"/>
      <c r="N11950" s="13"/>
      <c r="O11950" s="13"/>
      <c r="P11950" s="23" t="e">
        <f>LEFT(Tabela2[[#This Row],[Código]],2)</f>
        <v>#VALUE!</v>
      </c>
    </row>
    <row r="11951" spans="2:16" ht="15" customHeight="1" x14ac:dyDescent="0.25">
      <c r="B11951" s="8"/>
      <c r="C11951" s="8"/>
      <c r="E11951" s="8"/>
      <c r="F11951" s="11"/>
      <c r="G11951" s="32"/>
      <c r="H11951" s="32"/>
      <c r="I11951" s="32"/>
      <c r="J11951" s="32"/>
      <c r="K11951" s="29" t="e">
        <f>SUM(Tabela2[[#This Row],[Tributação federal para nacionais]:[Tributação municipal]])</f>
        <v>#VALUE!</v>
      </c>
      <c r="L11951" s="13"/>
      <c r="M11951" s="13"/>
      <c r="N11951" s="13"/>
      <c r="O11951" s="13"/>
      <c r="P11951" s="23" t="e">
        <f>LEFT(Tabela2[[#This Row],[Código]],2)</f>
        <v>#VALUE!</v>
      </c>
    </row>
    <row r="11952" spans="2:16" ht="15" customHeight="1" x14ac:dyDescent="0.25">
      <c r="B11952" s="8"/>
      <c r="C11952" s="8"/>
      <c r="E11952" s="8"/>
      <c r="F11952" s="11"/>
      <c r="G11952" s="32"/>
      <c r="H11952" s="32"/>
      <c r="I11952" s="32"/>
      <c r="J11952" s="32"/>
      <c r="K11952" s="29" t="e">
        <f>SUM(Tabela2[[#This Row],[Tributação federal para nacionais]:[Tributação municipal]])</f>
        <v>#VALUE!</v>
      </c>
      <c r="L11952" s="13"/>
      <c r="M11952" s="13"/>
      <c r="N11952" s="13"/>
      <c r="O11952" s="13"/>
      <c r="P11952" s="23" t="e">
        <f>LEFT(Tabela2[[#This Row],[Código]],2)</f>
        <v>#VALUE!</v>
      </c>
    </row>
    <row r="11953" spans="2:16" ht="15" customHeight="1" x14ac:dyDescent="0.25">
      <c r="B11953" s="8"/>
      <c r="C11953" s="8"/>
      <c r="E11953" s="8"/>
      <c r="F11953" s="11"/>
      <c r="G11953" s="32"/>
      <c r="H11953" s="32"/>
      <c r="I11953" s="32"/>
      <c r="J11953" s="32"/>
      <c r="K11953" s="29" t="e">
        <f>SUM(Tabela2[[#This Row],[Tributação federal para nacionais]:[Tributação municipal]])</f>
        <v>#VALUE!</v>
      </c>
      <c r="L11953" s="13"/>
      <c r="M11953" s="13"/>
      <c r="N11953" s="13"/>
      <c r="O11953" s="13"/>
      <c r="P11953" s="23" t="e">
        <f>LEFT(Tabela2[[#This Row],[Código]],2)</f>
        <v>#VALUE!</v>
      </c>
    </row>
    <row r="11954" spans="2:16" ht="15" customHeight="1" x14ac:dyDescent="0.25">
      <c r="B11954" s="8"/>
      <c r="C11954" s="8"/>
      <c r="E11954" s="8"/>
      <c r="F11954" s="11"/>
      <c r="G11954" s="32"/>
      <c r="H11954" s="32"/>
      <c r="I11954" s="32"/>
      <c r="J11954" s="32"/>
      <c r="K11954" s="29" t="e">
        <f>SUM(Tabela2[[#This Row],[Tributação federal para nacionais]:[Tributação municipal]])</f>
        <v>#VALUE!</v>
      </c>
      <c r="L11954" s="13"/>
      <c r="M11954" s="13"/>
      <c r="N11954" s="13"/>
      <c r="O11954" s="13"/>
      <c r="P11954" s="23" t="e">
        <f>LEFT(Tabela2[[#This Row],[Código]],2)</f>
        <v>#VALUE!</v>
      </c>
    </row>
    <row r="11955" spans="2:16" ht="15" customHeight="1" x14ac:dyDescent="0.25">
      <c r="B11955" s="8"/>
      <c r="C11955" s="8"/>
      <c r="E11955" s="8"/>
      <c r="F11955" s="11"/>
      <c r="G11955" s="32"/>
      <c r="H11955" s="32"/>
      <c r="I11955" s="32"/>
      <c r="J11955" s="32"/>
      <c r="K11955" s="29" t="e">
        <f>SUM(Tabela2[[#This Row],[Tributação federal para nacionais]:[Tributação municipal]])</f>
        <v>#VALUE!</v>
      </c>
      <c r="L11955" s="13"/>
      <c r="M11955" s="13"/>
      <c r="N11955" s="13"/>
      <c r="O11955" s="13"/>
      <c r="P11955" s="23" t="e">
        <f>LEFT(Tabela2[[#This Row],[Código]],2)</f>
        <v>#VALUE!</v>
      </c>
    </row>
    <row r="11956" spans="2:16" ht="15" customHeight="1" x14ac:dyDescent="0.25">
      <c r="B11956" s="8"/>
      <c r="C11956" s="8"/>
      <c r="E11956" s="8"/>
      <c r="F11956" s="11"/>
      <c r="G11956" s="32"/>
      <c r="H11956" s="32"/>
      <c r="I11956" s="32"/>
      <c r="J11956" s="32"/>
      <c r="K11956" s="29" t="e">
        <f>SUM(Tabela2[[#This Row],[Tributação federal para nacionais]:[Tributação municipal]])</f>
        <v>#VALUE!</v>
      </c>
      <c r="L11956" s="13"/>
      <c r="M11956" s="13"/>
      <c r="N11956" s="13"/>
      <c r="O11956" s="13"/>
      <c r="P11956" s="23" t="e">
        <f>LEFT(Tabela2[[#This Row],[Código]],2)</f>
        <v>#VALUE!</v>
      </c>
    </row>
    <row r="11957" spans="2:16" ht="15" customHeight="1" x14ac:dyDescent="0.25">
      <c r="B11957" s="8"/>
      <c r="C11957" s="8"/>
      <c r="E11957" s="8"/>
      <c r="F11957" s="11"/>
      <c r="G11957" s="32"/>
      <c r="H11957" s="32"/>
      <c r="I11957" s="32"/>
      <c r="J11957" s="32"/>
      <c r="K11957" s="29" t="e">
        <f>SUM(Tabela2[[#This Row],[Tributação federal para nacionais]:[Tributação municipal]])</f>
        <v>#VALUE!</v>
      </c>
      <c r="L11957" s="13"/>
      <c r="M11957" s="13"/>
      <c r="N11957" s="13"/>
      <c r="O11957" s="13"/>
      <c r="P11957" s="23" t="e">
        <f>LEFT(Tabela2[[#This Row],[Código]],2)</f>
        <v>#VALUE!</v>
      </c>
    </row>
    <row r="11958" spans="2:16" ht="15" customHeight="1" x14ac:dyDescent="0.25">
      <c r="B11958" s="8"/>
      <c r="C11958" s="8"/>
      <c r="E11958" s="8"/>
      <c r="F11958" s="11"/>
      <c r="G11958" s="32"/>
      <c r="H11958" s="32"/>
      <c r="I11958" s="32"/>
      <c r="J11958" s="32"/>
      <c r="K11958" s="29" t="e">
        <f>SUM(Tabela2[[#This Row],[Tributação federal para nacionais]:[Tributação municipal]])</f>
        <v>#VALUE!</v>
      </c>
      <c r="L11958" s="13"/>
      <c r="M11958" s="13"/>
      <c r="N11958" s="13"/>
      <c r="O11958" s="13"/>
      <c r="P11958" s="23" t="e">
        <f>LEFT(Tabela2[[#This Row],[Código]],2)</f>
        <v>#VALUE!</v>
      </c>
    </row>
    <row r="11959" spans="2:16" ht="15" customHeight="1" x14ac:dyDescent="0.25">
      <c r="B11959" s="8"/>
      <c r="C11959" s="8"/>
      <c r="E11959" s="8"/>
      <c r="F11959" s="11"/>
      <c r="G11959" s="32"/>
      <c r="H11959" s="32"/>
      <c r="I11959" s="32"/>
      <c r="J11959" s="32"/>
      <c r="K11959" s="29" t="e">
        <f>SUM(Tabela2[[#This Row],[Tributação federal para nacionais]:[Tributação municipal]])</f>
        <v>#VALUE!</v>
      </c>
      <c r="L11959" s="13"/>
      <c r="M11959" s="13"/>
      <c r="N11959" s="13"/>
      <c r="O11959" s="13"/>
      <c r="P11959" s="23" t="e">
        <f>LEFT(Tabela2[[#This Row],[Código]],2)</f>
        <v>#VALUE!</v>
      </c>
    </row>
    <row r="11960" spans="2:16" ht="15" customHeight="1" x14ac:dyDescent="0.25">
      <c r="B11960" s="8"/>
      <c r="C11960" s="8"/>
      <c r="E11960" s="8"/>
      <c r="F11960" s="11"/>
      <c r="G11960" s="32"/>
      <c r="H11960" s="32"/>
      <c r="I11960" s="32"/>
      <c r="J11960" s="32"/>
      <c r="K11960" s="29" t="e">
        <f>SUM(Tabela2[[#This Row],[Tributação federal para nacionais]:[Tributação municipal]])</f>
        <v>#VALUE!</v>
      </c>
      <c r="L11960" s="13"/>
      <c r="M11960" s="13"/>
      <c r="N11960" s="13"/>
      <c r="O11960" s="13"/>
      <c r="P11960" s="23" t="e">
        <f>LEFT(Tabela2[[#This Row],[Código]],2)</f>
        <v>#VALUE!</v>
      </c>
    </row>
    <row r="11961" spans="2:16" ht="15" customHeight="1" x14ac:dyDescent="0.25">
      <c r="B11961" s="8"/>
      <c r="C11961" s="8"/>
      <c r="E11961" s="8"/>
      <c r="F11961" s="11"/>
      <c r="G11961" s="32"/>
      <c r="H11961" s="32"/>
      <c r="I11961" s="32"/>
      <c r="J11961" s="32"/>
      <c r="K11961" s="29" t="e">
        <f>SUM(Tabela2[[#This Row],[Tributação federal para nacionais]:[Tributação municipal]])</f>
        <v>#VALUE!</v>
      </c>
      <c r="L11961" s="13"/>
      <c r="M11961" s="13"/>
      <c r="N11961" s="13"/>
      <c r="O11961" s="13"/>
      <c r="P11961" s="23" t="e">
        <f>LEFT(Tabela2[[#This Row],[Código]],2)</f>
        <v>#VALUE!</v>
      </c>
    </row>
    <row r="11962" spans="2:16" ht="15" customHeight="1" x14ac:dyDescent="0.25">
      <c r="B11962" s="8"/>
      <c r="C11962" s="8"/>
      <c r="E11962" s="8"/>
      <c r="F11962" s="11"/>
      <c r="G11962" s="32"/>
      <c r="H11962" s="32"/>
      <c r="I11962" s="32"/>
      <c r="J11962" s="32"/>
      <c r="K11962" s="29" t="e">
        <f>SUM(Tabela2[[#This Row],[Tributação federal para nacionais]:[Tributação municipal]])</f>
        <v>#VALUE!</v>
      </c>
      <c r="L11962" s="13"/>
      <c r="M11962" s="13"/>
      <c r="N11962" s="13"/>
      <c r="O11962" s="13"/>
      <c r="P11962" s="23" t="e">
        <f>LEFT(Tabela2[[#This Row],[Código]],2)</f>
        <v>#VALUE!</v>
      </c>
    </row>
    <row r="11963" spans="2:16" ht="15" customHeight="1" x14ac:dyDescent="0.25">
      <c r="B11963" s="8"/>
      <c r="C11963" s="8"/>
      <c r="E11963" s="8"/>
      <c r="F11963" s="11"/>
      <c r="G11963" s="32"/>
      <c r="H11963" s="32"/>
      <c r="I11963" s="32"/>
      <c r="J11963" s="32"/>
      <c r="K11963" s="29" t="e">
        <f>SUM(Tabela2[[#This Row],[Tributação federal para nacionais]:[Tributação municipal]])</f>
        <v>#VALUE!</v>
      </c>
      <c r="L11963" s="13"/>
      <c r="M11963" s="13"/>
      <c r="N11963" s="13"/>
      <c r="O11963" s="13"/>
      <c r="P11963" s="23" t="e">
        <f>LEFT(Tabela2[[#This Row],[Código]],2)</f>
        <v>#VALUE!</v>
      </c>
    </row>
    <row r="11964" spans="2:16" ht="15" customHeight="1" x14ac:dyDescent="0.25">
      <c r="B11964" s="8"/>
      <c r="C11964" s="8"/>
      <c r="E11964" s="8"/>
      <c r="F11964" s="11"/>
      <c r="G11964" s="32"/>
      <c r="H11964" s="32"/>
      <c r="I11964" s="32"/>
      <c r="J11964" s="32"/>
      <c r="K11964" s="29" t="e">
        <f>SUM(Tabela2[[#This Row],[Tributação federal para nacionais]:[Tributação municipal]])</f>
        <v>#VALUE!</v>
      </c>
      <c r="L11964" s="13"/>
      <c r="M11964" s="13"/>
      <c r="N11964" s="13"/>
      <c r="O11964" s="13"/>
      <c r="P11964" s="23" t="e">
        <f>LEFT(Tabela2[[#This Row],[Código]],2)</f>
        <v>#VALUE!</v>
      </c>
    </row>
    <row r="11965" spans="2:16" ht="15" customHeight="1" x14ac:dyDescent="0.25">
      <c r="B11965" s="8"/>
      <c r="C11965" s="8"/>
      <c r="E11965" s="8"/>
      <c r="F11965" s="11"/>
      <c r="G11965" s="32"/>
      <c r="H11965" s="32"/>
      <c r="I11965" s="32"/>
      <c r="J11965" s="32"/>
      <c r="K11965" s="29" t="e">
        <f>SUM(Tabela2[[#This Row],[Tributação federal para nacionais]:[Tributação municipal]])</f>
        <v>#VALUE!</v>
      </c>
      <c r="L11965" s="13"/>
      <c r="M11965" s="13"/>
      <c r="N11965" s="13"/>
      <c r="O11965" s="13"/>
      <c r="P11965" s="23" t="e">
        <f>LEFT(Tabela2[[#This Row],[Código]],2)</f>
        <v>#VALUE!</v>
      </c>
    </row>
    <row r="11966" spans="2:16" ht="15" customHeight="1" x14ac:dyDescent="0.25">
      <c r="B11966" s="8"/>
      <c r="C11966" s="8"/>
      <c r="E11966" s="8"/>
      <c r="F11966" s="11"/>
      <c r="G11966" s="32"/>
      <c r="H11966" s="32"/>
      <c r="I11966" s="32"/>
      <c r="J11966" s="32"/>
      <c r="K11966" s="29" t="e">
        <f>SUM(Tabela2[[#This Row],[Tributação federal para nacionais]:[Tributação municipal]])</f>
        <v>#VALUE!</v>
      </c>
      <c r="L11966" s="13"/>
      <c r="M11966" s="13"/>
      <c r="N11966" s="13"/>
      <c r="O11966" s="13"/>
      <c r="P11966" s="23" t="e">
        <f>LEFT(Tabela2[[#This Row],[Código]],2)</f>
        <v>#VALUE!</v>
      </c>
    </row>
    <row r="11967" spans="2:16" ht="15" customHeight="1" x14ac:dyDescent="0.25">
      <c r="B11967" s="8"/>
      <c r="C11967" s="8"/>
      <c r="E11967" s="8"/>
      <c r="F11967" s="11"/>
      <c r="G11967" s="32"/>
      <c r="H11967" s="32"/>
      <c r="I11967" s="32"/>
      <c r="J11967" s="32"/>
      <c r="K11967" s="29" t="e">
        <f>SUM(Tabela2[[#This Row],[Tributação federal para nacionais]:[Tributação municipal]])</f>
        <v>#VALUE!</v>
      </c>
      <c r="L11967" s="13"/>
      <c r="M11967" s="13"/>
      <c r="N11967" s="13"/>
      <c r="O11967" s="13"/>
      <c r="P11967" s="23" t="e">
        <f>LEFT(Tabela2[[#This Row],[Código]],2)</f>
        <v>#VALUE!</v>
      </c>
    </row>
    <row r="11968" spans="2:16" ht="15" customHeight="1" x14ac:dyDescent="0.25">
      <c r="B11968" s="8"/>
      <c r="C11968" s="8"/>
      <c r="E11968" s="8"/>
      <c r="F11968" s="11"/>
      <c r="G11968" s="32"/>
      <c r="H11968" s="32"/>
      <c r="I11968" s="32"/>
      <c r="J11968" s="32"/>
      <c r="K11968" s="29" t="e">
        <f>SUM(Tabela2[[#This Row],[Tributação federal para nacionais]:[Tributação municipal]])</f>
        <v>#VALUE!</v>
      </c>
      <c r="L11968" s="13"/>
      <c r="M11968" s="13"/>
      <c r="N11968" s="13"/>
      <c r="O11968" s="13"/>
      <c r="P11968" s="23" t="e">
        <f>LEFT(Tabela2[[#This Row],[Código]],2)</f>
        <v>#VALUE!</v>
      </c>
    </row>
    <row r="11969" spans="2:16" ht="15" customHeight="1" x14ac:dyDescent="0.25">
      <c r="B11969" s="8"/>
      <c r="C11969" s="8"/>
      <c r="E11969" s="8"/>
      <c r="F11969" s="11"/>
      <c r="G11969" s="32"/>
      <c r="H11969" s="32"/>
      <c r="I11969" s="32"/>
      <c r="J11969" s="32"/>
      <c r="K11969" s="29" t="e">
        <f>SUM(Tabela2[[#This Row],[Tributação federal para nacionais]:[Tributação municipal]])</f>
        <v>#VALUE!</v>
      </c>
      <c r="L11969" s="13"/>
      <c r="M11969" s="13"/>
      <c r="N11969" s="13"/>
      <c r="O11969" s="13"/>
      <c r="P11969" s="23" t="e">
        <f>LEFT(Tabela2[[#This Row],[Código]],2)</f>
        <v>#VALUE!</v>
      </c>
    </row>
    <row r="11970" spans="2:16" ht="15" customHeight="1" x14ac:dyDescent="0.25">
      <c r="B11970" s="8"/>
      <c r="C11970" s="8"/>
      <c r="E11970" s="8"/>
      <c r="F11970" s="11"/>
      <c r="G11970" s="32"/>
      <c r="H11970" s="32"/>
      <c r="I11970" s="32"/>
      <c r="J11970" s="32"/>
      <c r="K11970" s="29" t="e">
        <f>SUM(Tabela2[[#This Row],[Tributação federal para nacionais]:[Tributação municipal]])</f>
        <v>#VALUE!</v>
      </c>
      <c r="L11970" s="13"/>
      <c r="M11970" s="13"/>
      <c r="N11970" s="13"/>
      <c r="O11970" s="13"/>
      <c r="P11970" s="23" t="e">
        <f>LEFT(Tabela2[[#This Row],[Código]],2)</f>
        <v>#VALUE!</v>
      </c>
    </row>
    <row r="11971" spans="2:16" ht="15" customHeight="1" x14ac:dyDescent="0.25">
      <c r="B11971" s="8"/>
      <c r="C11971" s="8"/>
      <c r="E11971" s="8"/>
      <c r="F11971" s="11"/>
      <c r="G11971" s="32"/>
      <c r="H11971" s="32"/>
      <c r="I11971" s="32"/>
      <c r="J11971" s="32"/>
      <c r="K11971" s="29" t="e">
        <f>SUM(Tabela2[[#This Row],[Tributação federal para nacionais]:[Tributação municipal]])</f>
        <v>#VALUE!</v>
      </c>
      <c r="L11971" s="13"/>
      <c r="M11971" s="13"/>
      <c r="N11971" s="13"/>
      <c r="O11971" s="13"/>
      <c r="P11971" s="23" t="e">
        <f>LEFT(Tabela2[[#This Row],[Código]],2)</f>
        <v>#VALUE!</v>
      </c>
    </row>
    <row r="11972" spans="2:16" ht="15" customHeight="1" x14ac:dyDescent="0.25">
      <c r="B11972" s="8"/>
      <c r="C11972" s="8"/>
      <c r="E11972" s="8"/>
      <c r="F11972" s="11"/>
      <c r="G11972" s="32"/>
      <c r="H11972" s="32"/>
      <c r="I11972" s="32"/>
      <c r="J11972" s="32"/>
      <c r="K11972" s="29" t="e">
        <f>SUM(Tabela2[[#This Row],[Tributação federal para nacionais]:[Tributação municipal]])</f>
        <v>#VALUE!</v>
      </c>
      <c r="L11972" s="13"/>
      <c r="M11972" s="13"/>
      <c r="N11972" s="13"/>
      <c r="O11972" s="13"/>
      <c r="P11972" s="23" t="e">
        <f>LEFT(Tabela2[[#This Row],[Código]],2)</f>
        <v>#VALUE!</v>
      </c>
    </row>
    <row r="11973" spans="2:16" ht="15" customHeight="1" x14ac:dyDescent="0.25">
      <c r="B11973" s="8"/>
      <c r="C11973" s="8"/>
      <c r="E11973" s="8"/>
      <c r="F11973" s="11"/>
      <c r="G11973" s="32"/>
      <c r="H11973" s="32"/>
      <c r="I11973" s="32"/>
      <c r="J11973" s="32"/>
      <c r="K11973" s="29" t="e">
        <f>SUM(Tabela2[[#This Row],[Tributação federal para nacionais]:[Tributação municipal]])</f>
        <v>#VALUE!</v>
      </c>
      <c r="L11973" s="13"/>
      <c r="M11973" s="13"/>
      <c r="N11973" s="13"/>
      <c r="O11973" s="13"/>
      <c r="P11973" s="23" t="e">
        <f>LEFT(Tabela2[[#This Row],[Código]],2)</f>
        <v>#VALUE!</v>
      </c>
    </row>
    <row r="11974" spans="2:16" ht="15" customHeight="1" x14ac:dyDescent="0.25">
      <c r="B11974" s="8"/>
      <c r="C11974" s="8"/>
      <c r="E11974" s="8"/>
      <c r="F11974" s="11"/>
      <c r="G11974" s="32"/>
      <c r="H11974" s="32"/>
      <c r="I11974" s="32"/>
      <c r="J11974" s="32"/>
      <c r="K11974" s="29" t="e">
        <f>SUM(Tabela2[[#This Row],[Tributação federal para nacionais]:[Tributação municipal]])</f>
        <v>#VALUE!</v>
      </c>
      <c r="L11974" s="13"/>
      <c r="M11974" s="13"/>
      <c r="N11974" s="13"/>
      <c r="O11974" s="13"/>
      <c r="P11974" s="23" t="e">
        <f>LEFT(Tabela2[[#This Row],[Código]],2)</f>
        <v>#VALUE!</v>
      </c>
    </row>
    <row r="11975" spans="2:16" ht="15" customHeight="1" x14ac:dyDescent="0.25">
      <c r="B11975" s="8"/>
      <c r="C11975" s="8"/>
      <c r="E11975" s="8"/>
      <c r="F11975" s="11"/>
      <c r="G11975" s="32"/>
      <c r="H11975" s="32"/>
      <c r="I11975" s="32"/>
      <c r="J11975" s="32"/>
      <c r="K11975" s="29" t="e">
        <f>SUM(Tabela2[[#This Row],[Tributação federal para nacionais]:[Tributação municipal]])</f>
        <v>#VALUE!</v>
      </c>
      <c r="L11975" s="13"/>
      <c r="M11975" s="13"/>
      <c r="N11975" s="13"/>
      <c r="O11975" s="13"/>
      <c r="P11975" s="23" t="e">
        <f>LEFT(Tabela2[[#This Row],[Código]],2)</f>
        <v>#VALUE!</v>
      </c>
    </row>
    <row r="11976" spans="2:16" ht="15" customHeight="1" x14ac:dyDescent="0.25">
      <c r="B11976" s="8"/>
      <c r="C11976" s="8"/>
      <c r="E11976" s="8"/>
      <c r="F11976" s="11"/>
      <c r="G11976" s="32"/>
      <c r="H11976" s="32"/>
      <c r="I11976" s="32"/>
      <c r="J11976" s="32"/>
      <c r="K11976" s="29" t="e">
        <f>SUM(Tabela2[[#This Row],[Tributação federal para nacionais]:[Tributação municipal]])</f>
        <v>#VALUE!</v>
      </c>
      <c r="L11976" s="13"/>
      <c r="M11976" s="13"/>
      <c r="N11976" s="13"/>
      <c r="O11976" s="13"/>
      <c r="P11976" s="23" t="e">
        <f>LEFT(Tabela2[[#This Row],[Código]],2)</f>
        <v>#VALUE!</v>
      </c>
    </row>
    <row r="11977" spans="2:16" ht="15" customHeight="1" x14ac:dyDescent="0.25">
      <c r="B11977" s="8"/>
      <c r="C11977" s="8"/>
      <c r="E11977" s="8"/>
      <c r="F11977" s="11"/>
      <c r="G11977" s="32"/>
      <c r="H11977" s="32"/>
      <c r="I11977" s="32"/>
      <c r="J11977" s="32"/>
      <c r="K11977" s="29" t="e">
        <f>SUM(Tabela2[[#This Row],[Tributação federal para nacionais]:[Tributação municipal]])</f>
        <v>#VALUE!</v>
      </c>
      <c r="L11977" s="13"/>
      <c r="M11977" s="13"/>
      <c r="N11977" s="13"/>
      <c r="O11977" s="13"/>
      <c r="P11977" s="23" t="e">
        <f>LEFT(Tabela2[[#This Row],[Código]],2)</f>
        <v>#VALUE!</v>
      </c>
    </row>
    <row r="11978" spans="2:16" ht="15" customHeight="1" x14ac:dyDescent="0.25">
      <c r="B11978" s="8"/>
      <c r="C11978" s="8"/>
      <c r="E11978" s="8"/>
      <c r="F11978" s="11"/>
      <c r="G11978" s="32"/>
      <c r="H11978" s="32"/>
      <c r="I11978" s="32"/>
      <c r="J11978" s="32"/>
      <c r="K11978" s="29" t="e">
        <f>SUM(Tabela2[[#This Row],[Tributação federal para nacionais]:[Tributação municipal]])</f>
        <v>#VALUE!</v>
      </c>
      <c r="L11978" s="13"/>
      <c r="M11978" s="13"/>
      <c r="N11978" s="13"/>
      <c r="O11978" s="13"/>
      <c r="P11978" s="23" t="e">
        <f>LEFT(Tabela2[[#This Row],[Código]],2)</f>
        <v>#VALUE!</v>
      </c>
    </row>
    <row r="11979" spans="2:16" ht="15" customHeight="1" x14ac:dyDescent="0.25">
      <c r="B11979" s="8"/>
      <c r="C11979" s="8"/>
      <c r="E11979" s="8"/>
      <c r="F11979" s="11"/>
      <c r="G11979" s="32"/>
      <c r="H11979" s="32"/>
      <c r="I11979" s="32"/>
      <c r="J11979" s="32"/>
      <c r="K11979" s="29" t="e">
        <f>SUM(Tabela2[[#This Row],[Tributação federal para nacionais]:[Tributação municipal]])</f>
        <v>#VALUE!</v>
      </c>
      <c r="L11979" s="13"/>
      <c r="M11979" s="13"/>
      <c r="N11979" s="13"/>
      <c r="O11979" s="13"/>
      <c r="P11979" s="23" t="e">
        <f>LEFT(Tabela2[[#This Row],[Código]],2)</f>
        <v>#VALUE!</v>
      </c>
    </row>
    <row r="11980" spans="2:16" ht="15" customHeight="1" x14ac:dyDescent="0.25">
      <c r="B11980" s="8"/>
      <c r="C11980" s="8"/>
      <c r="E11980" s="8"/>
      <c r="F11980" s="11"/>
      <c r="G11980" s="32"/>
      <c r="H11980" s="32"/>
      <c r="I11980" s="32"/>
      <c r="J11980" s="32"/>
      <c r="K11980" s="29" t="e">
        <f>SUM(Tabela2[[#This Row],[Tributação federal para nacionais]:[Tributação municipal]])</f>
        <v>#VALUE!</v>
      </c>
      <c r="L11980" s="13"/>
      <c r="M11980" s="13"/>
      <c r="N11980" s="13"/>
      <c r="O11980" s="13"/>
      <c r="P11980" s="23" t="e">
        <f>LEFT(Tabela2[[#This Row],[Código]],2)</f>
        <v>#VALUE!</v>
      </c>
    </row>
    <row r="11981" spans="2:16" ht="15" customHeight="1" x14ac:dyDescent="0.25">
      <c r="B11981" s="8"/>
      <c r="C11981" s="8"/>
      <c r="E11981" s="8"/>
      <c r="F11981" s="11"/>
      <c r="G11981" s="32"/>
      <c r="H11981" s="32"/>
      <c r="I11981" s="32"/>
      <c r="J11981" s="32"/>
      <c r="K11981" s="29" t="e">
        <f>SUM(Tabela2[[#This Row],[Tributação federal para nacionais]:[Tributação municipal]])</f>
        <v>#VALUE!</v>
      </c>
      <c r="L11981" s="13"/>
      <c r="M11981" s="13"/>
      <c r="N11981" s="13"/>
      <c r="O11981" s="13"/>
      <c r="P11981" s="23" t="e">
        <f>LEFT(Tabela2[[#This Row],[Código]],2)</f>
        <v>#VALUE!</v>
      </c>
    </row>
    <row r="11982" spans="2:16" ht="15" customHeight="1" x14ac:dyDescent="0.25">
      <c r="B11982" s="8"/>
      <c r="C11982" s="8"/>
      <c r="E11982" s="8"/>
      <c r="F11982" s="11"/>
      <c r="G11982" s="32"/>
      <c r="H11982" s="32"/>
      <c r="I11982" s="32"/>
      <c r="J11982" s="32"/>
      <c r="K11982" s="29" t="e">
        <f>SUM(Tabela2[[#This Row],[Tributação federal para nacionais]:[Tributação municipal]])</f>
        <v>#VALUE!</v>
      </c>
      <c r="L11982" s="13"/>
      <c r="M11982" s="13"/>
      <c r="N11982" s="13"/>
      <c r="O11982" s="13"/>
      <c r="P11982" s="23" t="e">
        <f>LEFT(Tabela2[[#This Row],[Código]],2)</f>
        <v>#VALUE!</v>
      </c>
    </row>
    <row r="11983" spans="2:16" ht="15" customHeight="1" x14ac:dyDescent="0.25">
      <c r="B11983" s="8"/>
      <c r="C11983" s="8"/>
      <c r="E11983" s="8"/>
      <c r="F11983" s="11"/>
      <c r="G11983" s="32"/>
      <c r="H11983" s="32"/>
      <c r="I11983" s="32"/>
      <c r="J11983" s="32"/>
      <c r="K11983" s="29" t="e">
        <f>SUM(Tabela2[[#This Row],[Tributação federal para nacionais]:[Tributação municipal]])</f>
        <v>#VALUE!</v>
      </c>
      <c r="L11983" s="13"/>
      <c r="M11983" s="13"/>
      <c r="N11983" s="13"/>
      <c r="O11983" s="13"/>
      <c r="P11983" s="23" t="e">
        <f>LEFT(Tabela2[[#This Row],[Código]],2)</f>
        <v>#VALUE!</v>
      </c>
    </row>
    <row r="11984" spans="2:16" ht="15" customHeight="1" x14ac:dyDescent="0.25">
      <c r="B11984" s="8"/>
      <c r="C11984" s="8"/>
      <c r="E11984" s="8"/>
      <c r="F11984" s="11"/>
      <c r="G11984" s="32"/>
      <c r="H11984" s="32"/>
      <c r="I11984" s="32"/>
      <c r="J11984" s="32"/>
      <c r="K11984" s="29" t="e">
        <f>SUM(Tabela2[[#This Row],[Tributação federal para nacionais]:[Tributação municipal]])</f>
        <v>#VALUE!</v>
      </c>
      <c r="L11984" s="13"/>
      <c r="M11984" s="13"/>
      <c r="N11984" s="13"/>
      <c r="O11984" s="13"/>
      <c r="P11984" s="23" t="e">
        <f>LEFT(Tabela2[[#This Row],[Código]],2)</f>
        <v>#VALUE!</v>
      </c>
    </row>
    <row r="11985" spans="2:16" ht="15" customHeight="1" x14ac:dyDescent="0.25">
      <c r="B11985" s="8"/>
      <c r="C11985" s="8"/>
      <c r="E11985" s="8"/>
      <c r="F11985" s="11"/>
      <c r="G11985" s="32"/>
      <c r="H11985" s="32"/>
      <c r="I11985" s="32"/>
      <c r="J11985" s="32"/>
      <c r="K11985" s="29" t="e">
        <f>SUM(Tabela2[[#This Row],[Tributação federal para nacionais]:[Tributação municipal]])</f>
        <v>#VALUE!</v>
      </c>
      <c r="L11985" s="13"/>
      <c r="M11985" s="13"/>
      <c r="N11985" s="13"/>
      <c r="O11985" s="13"/>
      <c r="P11985" s="23" t="e">
        <f>LEFT(Tabela2[[#This Row],[Código]],2)</f>
        <v>#VALUE!</v>
      </c>
    </row>
    <row r="11986" spans="2:16" ht="15" customHeight="1" x14ac:dyDescent="0.25">
      <c r="B11986" s="8"/>
      <c r="C11986" s="8"/>
      <c r="E11986" s="8"/>
      <c r="F11986" s="11"/>
      <c r="G11986" s="32"/>
      <c r="H11986" s="32"/>
      <c r="I11986" s="32"/>
      <c r="J11986" s="32"/>
      <c r="K11986" s="29" t="e">
        <f>SUM(Tabela2[[#This Row],[Tributação federal para nacionais]:[Tributação municipal]])</f>
        <v>#VALUE!</v>
      </c>
      <c r="L11986" s="13"/>
      <c r="M11986" s="13"/>
      <c r="N11986" s="13"/>
      <c r="O11986" s="13"/>
      <c r="P11986" s="23" t="e">
        <f>LEFT(Tabela2[[#This Row],[Código]],2)</f>
        <v>#VALUE!</v>
      </c>
    </row>
    <row r="11987" spans="2:16" ht="15" customHeight="1" x14ac:dyDescent="0.25">
      <c r="B11987" s="8"/>
      <c r="C11987" s="8"/>
      <c r="E11987" s="8"/>
      <c r="F11987" s="11"/>
      <c r="G11987" s="32"/>
      <c r="H11987" s="32"/>
      <c r="I11987" s="32"/>
      <c r="J11987" s="32"/>
      <c r="K11987" s="29" t="e">
        <f>SUM(Tabela2[[#This Row],[Tributação federal para nacionais]:[Tributação municipal]])</f>
        <v>#VALUE!</v>
      </c>
      <c r="L11987" s="13"/>
      <c r="M11987" s="13"/>
      <c r="N11987" s="13"/>
      <c r="O11987" s="13"/>
      <c r="P11987" s="23" t="e">
        <f>LEFT(Tabela2[[#This Row],[Código]],2)</f>
        <v>#VALUE!</v>
      </c>
    </row>
    <row r="11988" spans="2:16" ht="15" customHeight="1" x14ac:dyDescent="0.25">
      <c r="B11988" s="8"/>
      <c r="C11988" s="8"/>
      <c r="E11988" s="8"/>
      <c r="F11988" s="11"/>
      <c r="G11988" s="32"/>
      <c r="H11988" s="32"/>
      <c r="I11988" s="32"/>
      <c r="J11988" s="32"/>
      <c r="K11988" s="29" t="e">
        <f>SUM(Tabela2[[#This Row],[Tributação federal para nacionais]:[Tributação municipal]])</f>
        <v>#VALUE!</v>
      </c>
      <c r="L11988" s="13"/>
      <c r="M11988" s="13"/>
      <c r="N11988" s="13"/>
      <c r="O11988" s="13"/>
      <c r="P11988" s="23" t="e">
        <f>LEFT(Tabela2[[#This Row],[Código]],2)</f>
        <v>#VALUE!</v>
      </c>
    </row>
    <row r="11989" spans="2:16" ht="15" customHeight="1" x14ac:dyDescent="0.25">
      <c r="B11989" s="8"/>
      <c r="C11989" s="8"/>
      <c r="E11989" s="8"/>
      <c r="F11989" s="11"/>
      <c r="G11989" s="32"/>
      <c r="H11989" s="32"/>
      <c r="I11989" s="32"/>
      <c r="J11989" s="32"/>
      <c r="K11989" s="29" t="e">
        <f>SUM(Tabela2[[#This Row],[Tributação federal para nacionais]:[Tributação municipal]])</f>
        <v>#VALUE!</v>
      </c>
      <c r="L11989" s="13"/>
      <c r="M11989" s="13"/>
      <c r="N11989" s="13"/>
      <c r="O11989" s="13"/>
      <c r="P11989" s="23" t="e">
        <f>LEFT(Tabela2[[#This Row],[Código]],2)</f>
        <v>#VALUE!</v>
      </c>
    </row>
    <row r="11990" spans="2:16" ht="15" customHeight="1" x14ac:dyDescent="0.25">
      <c r="B11990" s="8"/>
      <c r="C11990" s="8"/>
      <c r="E11990" s="8"/>
      <c r="F11990" s="11"/>
      <c r="G11990" s="32"/>
      <c r="H11990" s="32"/>
      <c r="I11990" s="32"/>
      <c r="J11990" s="32"/>
      <c r="K11990" s="29" t="e">
        <f>SUM(Tabela2[[#This Row],[Tributação federal para nacionais]:[Tributação municipal]])</f>
        <v>#VALUE!</v>
      </c>
      <c r="L11990" s="13"/>
      <c r="M11990" s="13"/>
      <c r="N11990" s="13"/>
      <c r="O11990" s="13"/>
      <c r="P11990" s="23" t="e">
        <f>LEFT(Tabela2[[#This Row],[Código]],2)</f>
        <v>#VALUE!</v>
      </c>
    </row>
    <row r="11991" spans="2:16" ht="15" customHeight="1" x14ac:dyDescent="0.25">
      <c r="B11991" s="8"/>
      <c r="C11991" s="8"/>
      <c r="E11991" s="8"/>
      <c r="F11991" s="11"/>
      <c r="G11991" s="32"/>
      <c r="H11991" s="32"/>
      <c r="I11991" s="32"/>
      <c r="J11991" s="32"/>
      <c r="K11991" s="29" t="e">
        <f>SUM(Tabela2[[#This Row],[Tributação federal para nacionais]:[Tributação municipal]])</f>
        <v>#VALUE!</v>
      </c>
      <c r="L11991" s="13"/>
      <c r="M11991" s="13"/>
      <c r="N11991" s="13"/>
      <c r="O11991" s="13"/>
      <c r="P11991" s="23" t="e">
        <f>LEFT(Tabela2[[#This Row],[Código]],2)</f>
        <v>#VALUE!</v>
      </c>
    </row>
    <row r="11992" spans="2:16" ht="15" customHeight="1" x14ac:dyDescent="0.25">
      <c r="B11992" s="8"/>
      <c r="C11992" s="8"/>
      <c r="E11992" s="8"/>
      <c r="F11992" s="11"/>
      <c r="G11992" s="32"/>
      <c r="H11992" s="32"/>
      <c r="I11992" s="32"/>
      <c r="J11992" s="32"/>
      <c r="K11992" s="29" t="e">
        <f>SUM(Tabela2[[#This Row],[Tributação federal para nacionais]:[Tributação municipal]])</f>
        <v>#VALUE!</v>
      </c>
      <c r="L11992" s="13"/>
      <c r="M11992" s="13"/>
      <c r="N11992" s="13"/>
      <c r="O11992" s="13"/>
      <c r="P11992" s="23" t="e">
        <f>LEFT(Tabela2[[#This Row],[Código]],2)</f>
        <v>#VALUE!</v>
      </c>
    </row>
    <row r="11993" spans="2:16" ht="15" customHeight="1" x14ac:dyDescent="0.25">
      <c r="B11993" s="8"/>
      <c r="C11993" s="8"/>
      <c r="E11993" s="8"/>
      <c r="F11993" s="11"/>
      <c r="G11993" s="32"/>
      <c r="H11993" s="32"/>
      <c r="I11993" s="32"/>
      <c r="J11993" s="32"/>
      <c r="K11993" s="29" t="e">
        <f>SUM(Tabela2[[#This Row],[Tributação federal para nacionais]:[Tributação municipal]])</f>
        <v>#VALUE!</v>
      </c>
      <c r="L11993" s="13"/>
      <c r="M11993" s="13"/>
      <c r="N11993" s="13"/>
      <c r="O11993" s="13"/>
      <c r="P11993" s="23" t="e">
        <f>LEFT(Tabela2[[#This Row],[Código]],2)</f>
        <v>#VALUE!</v>
      </c>
    </row>
    <row r="11994" spans="2:16" ht="15" customHeight="1" x14ac:dyDescent="0.25">
      <c r="B11994" s="8"/>
      <c r="C11994" s="8"/>
      <c r="E11994" s="8"/>
      <c r="F11994" s="11"/>
      <c r="G11994" s="32"/>
      <c r="H11994" s="32"/>
      <c r="I11994" s="32"/>
      <c r="J11994" s="32"/>
      <c r="K11994" s="29" t="e">
        <f>SUM(Tabela2[[#This Row],[Tributação federal para nacionais]:[Tributação municipal]])</f>
        <v>#VALUE!</v>
      </c>
      <c r="L11994" s="13"/>
      <c r="M11994" s="13"/>
      <c r="N11994" s="13"/>
      <c r="O11994" s="13"/>
      <c r="P11994" s="23" t="e">
        <f>LEFT(Tabela2[[#This Row],[Código]],2)</f>
        <v>#VALUE!</v>
      </c>
    </row>
    <row r="11995" spans="2:16" ht="15" customHeight="1" x14ac:dyDescent="0.25">
      <c r="B11995" s="8"/>
      <c r="C11995" s="8"/>
      <c r="E11995" s="8"/>
      <c r="F11995" s="11"/>
      <c r="G11995" s="32"/>
      <c r="H11995" s="32"/>
      <c r="I11995" s="32"/>
      <c r="J11995" s="32"/>
      <c r="K11995" s="29" t="e">
        <f>SUM(Tabela2[[#This Row],[Tributação federal para nacionais]:[Tributação municipal]])</f>
        <v>#VALUE!</v>
      </c>
      <c r="L11995" s="13"/>
      <c r="M11995" s="13"/>
      <c r="N11995" s="13"/>
      <c r="O11995" s="13"/>
      <c r="P11995" s="23" t="e">
        <f>LEFT(Tabela2[[#This Row],[Código]],2)</f>
        <v>#VALUE!</v>
      </c>
    </row>
    <row r="11996" spans="2:16" ht="15" customHeight="1" x14ac:dyDescent="0.25">
      <c r="B11996" s="8"/>
      <c r="C11996" s="8"/>
      <c r="E11996" s="8"/>
      <c r="F11996" s="11"/>
      <c r="G11996" s="32"/>
      <c r="H11996" s="32"/>
      <c r="I11996" s="32"/>
      <c r="J11996" s="32"/>
      <c r="K11996" s="29" t="e">
        <f>SUM(Tabela2[[#This Row],[Tributação federal para nacionais]:[Tributação municipal]])</f>
        <v>#VALUE!</v>
      </c>
      <c r="L11996" s="13"/>
      <c r="M11996" s="13"/>
      <c r="N11996" s="13"/>
      <c r="O11996" s="13"/>
      <c r="P11996" s="23" t="e">
        <f>LEFT(Tabela2[[#This Row],[Código]],2)</f>
        <v>#VALUE!</v>
      </c>
    </row>
    <row r="11997" spans="2:16" ht="15" customHeight="1" x14ac:dyDescent="0.25">
      <c r="B11997" s="8"/>
      <c r="C11997" s="8"/>
      <c r="E11997" s="8"/>
      <c r="F11997" s="11"/>
      <c r="G11997" s="32"/>
      <c r="H11997" s="32"/>
      <c r="I11997" s="32"/>
      <c r="J11997" s="32"/>
      <c r="K11997" s="29" t="e">
        <f>SUM(Tabela2[[#This Row],[Tributação federal para nacionais]:[Tributação municipal]])</f>
        <v>#VALUE!</v>
      </c>
      <c r="L11997" s="13"/>
      <c r="M11997" s="13"/>
      <c r="N11997" s="13"/>
      <c r="O11997" s="13"/>
      <c r="P11997" s="23" t="e">
        <f>LEFT(Tabela2[[#This Row],[Código]],2)</f>
        <v>#VALUE!</v>
      </c>
    </row>
    <row r="11998" spans="2:16" ht="15" customHeight="1" x14ac:dyDescent="0.25">
      <c r="B11998" s="8"/>
      <c r="C11998" s="8"/>
      <c r="E11998" s="8"/>
      <c r="F11998" s="11"/>
      <c r="G11998" s="32"/>
      <c r="H11998" s="32"/>
      <c r="I11998" s="32"/>
      <c r="J11998" s="32"/>
      <c r="K11998" s="29" t="e">
        <f>SUM(Tabela2[[#This Row],[Tributação federal para nacionais]:[Tributação municipal]])</f>
        <v>#VALUE!</v>
      </c>
      <c r="L11998" s="13"/>
      <c r="M11998" s="13"/>
      <c r="N11998" s="13"/>
      <c r="O11998" s="13"/>
      <c r="P11998" s="23" t="e">
        <f>LEFT(Tabela2[[#This Row],[Código]],2)</f>
        <v>#VALUE!</v>
      </c>
    </row>
    <row r="11999" spans="2:16" ht="15" customHeight="1" x14ac:dyDescent="0.25">
      <c r="B11999" s="8"/>
      <c r="C11999" s="8"/>
      <c r="E11999" s="8"/>
      <c r="F11999" s="11"/>
      <c r="G11999" s="32"/>
      <c r="H11999" s="32"/>
      <c r="I11999" s="32"/>
      <c r="J11999" s="32"/>
      <c r="K11999" s="29" t="e">
        <f>SUM(Tabela2[[#This Row],[Tributação federal para nacionais]:[Tributação municipal]])</f>
        <v>#VALUE!</v>
      </c>
      <c r="L11999" s="13"/>
      <c r="M11999" s="13"/>
      <c r="N11999" s="13"/>
      <c r="O11999" s="13"/>
      <c r="P11999" s="23" t="e">
        <f>LEFT(Tabela2[[#This Row],[Código]],2)</f>
        <v>#VALUE!</v>
      </c>
    </row>
    <row r="12000" spans="2:16" ht="15" customHeight="1" x14ac:dyDescent="0.25">
      <c r="B12000" s="8"/>
      <c r="C12000" s="8"/>
      <c r="E12000" s="8"/>
      <c r="F12000" s="11"/>
      <c r="G12000" s="32"/>
      <c r="H12000" s="32"/>
      <c r="I12000" s="32"/>
      <c r="J12000" s="32"/>
      <c r="K12000" s="29" t="e">
        <f>SUM(Tabela2[[#This Row],[Tributação federal para nacionais]:[Tributação municipal]])</f>
        <v>#VALUE!</v>
      </c>
      <c r="L12000" s="13"/>
      <c r="M12000" s="13"/>
      <c r="N12000" s="13"/>
      <c r="O12000" s="13"/>
      <c r="P12000" s="23" t="e">
        <f>LEFT(Tabela2[[#This Row],[Código]],2)</f>
        <v>#VALUE!</v>
      </c>
    </row>
    <row r="12001" spans="2:16" ht="15" customHeight="1" x14ac:dyDescent="0.25">
      <c r="B12001" s="8"/>
      <c r="C12001" s="8"/>
      <c r="E12001" s="8"/>
      <c r="F12001" s="11"/>
      <c r="G12001" s="32"/>
      <c r="H12001" s="32"/>
      <c r="I12001" s="32"/>
      <c r="J12001" s="32"/>
      <c r="K12001" s="29" t="e">
        <f>SUM(Tabela2[[#This Row],[Tributação federal para nacionais]:[Tributação municipal]])</f>
        <v>#VALUE!</v>
      </c>
      <c r="L12001" s="13"/>
      <c r="M12001" s="13"/>
      <c r="N12001" s="13"/>
      <c r="O12001" s="13"/>
      <c r="P12001" s="23" t="e">
        <f>LEFT(Tabela2[[#This Row],[Código]],2)</f>
        <v>#VALUE!</v>
      </c>
    </row>
    <row r="12002" spans="2:16" ht="15" customHeight="1" x14ac:dyDescent="0.25">
      <c r="B12002" s="8"/>
      <c r="C12002" s="8"/>
      <c r="E12002" s="8"/>
      <c r="F12002" s="11"/>
      <c r="G12002" s="32"/>
      <c r="H12002" s="32"/>
      <c r="I12002" s="32"/>
      <c r="J12002" s="32"/>
      <c r="K12002" s="29" t="e">
        <f>SUM(Tabela2[[#This Row],[Tributação federal para nacionais]:[Tributação municipal]])</f>
        <v>#VALUE!</v>
      </c>
      <c r="L12002" s="13"/>
      <c r="M12002" s="13"/>
      <c r="N12002" s="13"/>
      <c r="O12002" s="13"/>
      <c r="P12002" s="23" t="e">
        <f>LEFT(Tabela2[[#This Row],[Código]],2)</f>
        <v>#VALUE!</v>
      </c>
    </row>
    <row r="12003" spans="2:16" ht="15" customHeight="1" x14ac:dyDescent="0.25">
      <c r="B12003" s="8"/>
      <c r="C12003" s="8"/>
      <c r="E12003" s="8"/>
      <c r="F12003" s="11"/>
      <c r="G12003" s="32"/>
      <c r="H12003" s="32"/>
      <c r="I12003" s="32"/>
      <c r="J12003" s="32"/>
      <c r="K12003" s="29" t="e">
        <f>SUM(Tabela2[[#This Row],[Tributação federal para nacionais]:[Tributação municipal]])</f>
        <v>#VALUE!</v>
      </c>
      <c r="L12003" s="13"/>
      <c r="M12003" s="13"/>
      <c r="N12003" s="13"/>
      <c r="O12003" s="13"/>
      <c r="P12003" s="23" t="e">
        <f>LEFT(Tabela2[[#This Row],[Código]],2)</f>
        <v>#VALUE!</v>
      </c>
    </row>
    <row r="12004" spans="2:16" ht="15" customHeight="1" x14ac:dyDescent="0.25">
      <c r="B12004" s="8"/>
      <c r="C12004" s="8"/>
      <c r="E12004" s="8"/>
      <c r="F12004" s="11"/>
      <c r="G12004" s="32"/>
      <c r="H12004" s="32"/>
      <c r="I12004" s="32"/>
      <c r="J12004" s="32"/>
      <c r="K12004" s="29" t="e">
        <f>SUM(Tabela2[[#This Row],[Tributação federal para nacionais]:[Tributação municipal]])</f>
        <v>#VALUE!</v>
      </c>
      <c r="L12004" s="13"/>
      <c r="M12004" s="13"/>
      <c r="N12004" s="13"/>
      <c r="O12004" s="13"/>
      <c r="P12004" s="23" t="e">
        <f>LEFT(Tabela2[[#This Row],[Código]],2)</f>
        <v>#VALUE!</v>
      </c>
    </row>
    <row r="12005" spans="2:16" ht="15" customHeight="1" x14ac:dyDescent="0.25">
      <c r="B12005" s="8"/>
      <c r="C12005" s="8"/>
      <c r="E12005" s="8"/>
      <c r="F12005" s="11"/>
      <c r="G12005" s="32"/>
      <c r="H12005" s="32"/>
      <c r="I12005" s="32"/>
      <c r="J12005" s="32"/>
      <c r="K12005" s="29" t="e">
        <f>SUM(Tabela2[[#This Row],[Tributação federal para nacionais]:[Tributação municipal]])</f>
        <v>#VALUE!</v>
      </c>
      <c r="L12005" s="13"/>
      <c r="M12005" s="13"/>
      <c r="N12005" s="13"/>
      <c r="O12005" s="13"/>
      <c r="P12005" s="23" t="e">
        <f>LEFT(Tabela2[[#This Row],[Código]],2)</f>
        <v>#VALUE!</v>
      </c>
    </row>
    <row r="12006" spans="2:16" ht="15" customHeight="1" x14ac:dyDescent="0.25">
      <c r="B12006" s="8"/>
      <c r="C12006" s="8"/>
      <c r="E12006" s="8"/>
      <c r="F12006" s="11"/>
      <c r="G12006" s="32"/>
      <c r="H12006" s="32"/>
      <c r="I12006" s="32"/>
      <c r="J12006" s="32"/>
      <c r="K12006" s="29" t="e">
        <f>SUM(Tabela2[[#This Row],[Tributação federal para nacionais]:[Tributação municipal]])</f>
        <v>#VALUE!</v>
      </c>
      <c r="L12006" s="13"/>
      <c r="M12006" s="13"/>
      <c r="N12006" s="13"/>
      <c r="O12006" s="13"/>
      <c r="P12006" s="23" t="e">
        <f>LEFT(Tabela2[[#This Row],[Código]],2)</f>
        <v>#VALUE!</v>
      </c>
    </row>
    <row r="12007" spans="2:16" ht="15" customHeight="1" x14ac:dyDescent="0.25">
      <c r="B12007" s="8"/>
      <c r="C12007" s="8"/>
      <c r="E12007" s="8"/>
      <c r="F12007" s="11"/>
      <c r="G12007" s="32"/>
      <c r="H12007" s="32"/>
      <c r="I12007" s="32"/>
      <c r="J12007" s="32"/>
      <c r="K12007" s="29" t="e">
        <f>SUM(Tabela2[[#This Row],[Tributação federal para nacionais]:[Tributação municipal]])</f>
        <v>#VALUE!</v>
      </c>
      <c r="L12007" s="13"/>
      <c r="M12007" s="13"/>
      <c r="N12007" s="13"/>
      <c r="O12007" s="13"/>
      <c r="P12007" s="23" t="e">
        <f>LEFT(Tabela2[[#This Row],[Código]],2)</f>
        <v>#VALUE!</v>
      </c>
    </row>
    <row r="12008" spans="2:16" ht="15" customHeight="1" x14ac:dyDescent="0.25">
      <c r="B12008" s="8"/>
      <c r="C12008" s="8"/>
      <c r="E12008" s="8"/>
      <c r="F12008" s="11"/>
      <c r="G12008" s="32"/>
      <c r="H12008" s="32"/>
      <c r="I12008" s="32"/>
      <c r="J12008" s="32"/>
      <c r="K12008" s="29" t="e">
        <f>SUM(Tabela2[[#This Row],[Tributação federal para nacionais]:[Tributação municipal]])</f>
        <v>#VALUE!</v>
      </c>
      <c r="L12008" s="13"/>
      <c r="M12008" s="13"/>
      <c r="N12008" s="13"/>
      <c r="O12008" s="13"/>
      <c r="P12008" s="23" t="e">
        <f>LEFT(Tabela2[[#This Row],[Código]],2)</f>
        <v>#VALUE!</v>
      </c>
    </row>
    <row r="12009" spans="2:16" ht="15" customHeight="1" x14ac:dyDescent="0.25">
      <c r="B12009" s="8"/>
      <c r="C12009" s="8"/>
      <c r="E12009" s="8"/>
      <c r="F12009" s="11"/>
      <c r="G12009" s="32"/>
      <c r="H12009" s="32"/>
      <c r="I12009" s="32"/>
      <c r="J12009" s="32"/>
      <c r="K12009" s="29" t="e">
        <f>SUM(Tabela2[[#This Row],[Tributação federal para nacionais]:[Tributação municipal]])</f>
        <v>#VALUE!</v>
      </c>
      <c r="L12009" s="13"/>
      <c r="M12009" s="13"/>
      <c r="N12009" s="13"/>
      <c r="O12009" s="13"/>
      <c r="P12009" s="23" t="e">
        <f>LEFT(Tabela2[[#This Row],[Código]],2)</f>
        <v>#VALUE!</v>
      </c>
    </row>
    <row r="12010" spans="2:16" ht="15" customHeight="1" x14ac:dyDescent="0.25">
      <c r="B12010" s="8"/>
      <c r="C12010" s="8"/>
      <c r="E12010" s="8"/>
      <c r="F12010" s="11"/>
      <c r="G12010" s="32"/>
      <c r="H12010" s="32"/>
      <c r="I12010" s="32"/>
      <c r="J12010" s="32"/>
      <c r="K12010" s="29" t="e">
        <f>SUM(Tabela2[[#This Row],[Tributação federal para nacionais]:[Tributação municipal]])</f>
        <v>#VALUE!</v>
      </c>
      <c r="L12010" s="13"/>
      <c r="M12010" s="13"/>
      <c r="N12010" s="13"/>
      <c r="O12010" s="13"/>
      <c r="P12010" s="23" t="e">
        <f>LEFT(Tabela2[[#This Row],[Código]],2)</f>
        <v>#VALUE!</v>
      </c>
    </row>
    <row r="12011" spans="2:16" ht="15" customHeight="1" x14ac:dyDescent="0.25">
      <c r="B12011" s="8"/>
      <c r="C12011" s="8"/>
      <c r="E12011" s="8"/>
      <c r="F12011" s="11"/>
      <c r="G12011" s="32"/>
      <c r="H12011" s="32"/>
      <c r="I12011" s="32"/>
      <c r="J12011" s="32"/>
      <c r="K12011" s="29" t="e">
        <f>SUM(Tabela2[[#This Row],[Tributação federal para nacionais]:[Tributação municipal]])</f>
        <v>#VALUE!</v>
      </c>
      <c r="L12011" s="13"/>
      <c r="M12011" s="13"/>
      <c r="N12011" s="13"/>
      <c r="O12011" s="13"/>
      <c r="P12011" s="23" t="e">
        <f>LEFT(Tabela2[[#This Row],[Código]],2)</f>
        <v>#VALUE!</v>
      </c>
    </row>
    <row r="12012" spans="2:16" ht="15" customHeight="1" x14ac:dyDescent="0.25">
      <c r="B12012" s="8"/>
      <c r="C12012" s="8"/>
      <c r="E12012" s="8"/>
      <c r="F12012" s="11"/>
      <c r="G12012" s="32"/>
      <c r="H12012" s="32"/>
      <c r="I12012" s="32"/>
      <c r="J12012" s="32"/>
      <c r="K12012" s="29" t="e">
        <f>SUM(Tabela2[[#This Row],[Tributação federal para nacionais]:[Tributação municipal]])</f>
        <v>#VALUE!</v>
      </c>
      <c r="L12012" s="13"/>
      <c r="M12012" s="13"/>
      <c r="N12012" s="13"/>
      <c r="O12012" s="13"/>
      <c r="P12012" s="23" t="e">
        <f>LEFT(Tabela2[[#This Row],[Código]],2)</f>
        <v>#VALUE!</v>
      </c>
    </row>
    <row r="12013" spans="2:16" ht="15" customHeight="1" x14ac:dyDescent="0.25">
      <c r="B12013" s="8"/>
      <c r="C12013" s="8"/>
      <c r="E12013" s="8"/>
      <c r="F12013" s="11"/>
      <c r="G12013" s="32"/>
      <c r="H12013" s="32"/>
      <c r="I12013" s="32"/>
      <c r="J12013" s="32"/>
      <c r="K12013" s="29" t="e">
        <f>SUM(Tabela2[[#This Row],[Tributação federal para nacionais]:[Tributação municipal]])</f>
        <v>#VALUE!</v>
      </c>
      <c r="L12013" s="13"/>
      <c r="M12013" s="13"/>
      <c r="N12013" s="13"/>
      <c r="O12013" s="13"/>
      <c r="P12013" s="23" t="e">
        <f>LEFT(Tabela2[[#This Row],[Código]],2)</f>
        <v>#VALUE!</v>
      </c>
    </row>
    <row r="12014" spans="2:16" ht="15" customHeight="1" x14ac:dyDescent="0.25">
      <c r="B12014" s="8"/>
      <c r="C12014" s="8"/>
      <c r="E12014" s="8"/>
      <c r="F12014" s="11"/>
      <c r="G12014" s="32"/>
      <c r="H12014" s="32"/>
      <c r="I12014" s="32"/>
      <c r="J12014" s="32"/>
      <c r="K12014" s="29" t="e">
        <f>SUM(Tabela2[[#This Row],[Tributação federal para nacionais]:[Tributação municipal]])</f>
        <v>#VALUE!</v>
      </c>
      <c r="L12014" s="13"/>
      <c r="M12014" s="13"/>
      <c r="N12014" s="13"/>
      <c r="O12014" s="13"/>
      <c r="P12014" s="23" t="e">
        <f>LEFT(Tabela2[[#This Row],[Código]],2)</f>
        <v>#VALUE!</v>
      </c>
    </row>
    <row r="12015" spans="2:16" ht="15" customHeight="1" x14ac:dyDescent="0.25">
      <c r="B12015" s="8"/>
      <c r="C12015" s="8"/>
      <c r="E12015" s="8"/>
      <c r="F12015" s="11"/>
      <c r="G12015" s="32"/>
      <c r="H12015" s="32"/>
      <c r="I12015" s="32"/>
      <c r="J12015" s="32"/>
      <c r="K12015" s="29" t="e">
        <f>SUM(Tabela2[[#This Row],[Tributação federal para nacionais]:[Tributação municipal]])</f>
        <v>#VALUE!</v>
      </c>
      <c r="L12015" s="13"/>
      <c r="M12015" s="13"/>
      <c r="N12015" s="13"/>
      <c r="O12015" s="13"/>
      <c r="P12015" s="23" t="e">
        <f>LEFT(Tabela2[[#This Row],[Código]],2)</f>
        <v>#VALUE!</v>
      </c>
    </row>
    <row r="12016" spans="2:16" ht="15" customHeight="1" x14ac:dyDescent="0.25">
      <c r="B12016" s="8"/>
      <c r="C12016" s="8"/>
      <c r="E12016" s="8"/>
      <c r="F12016" s="11"/>
      <c r="G12016" s="32"/>
      <c r="H12016" s="32"/>
      <c r="I12016" s="32"/>
      <c r="J12016" s="32"/>
      <c r="K12016" s="29" t="e">
        <f>SUM(Tabela2[[#This Row],[Tributação federal para nacionais]:[Tributação municipal]])</f>
        <v>#VALUE!</v>
      </c>
      <c r="L12016" s="13"/>
      <c r="M12016" s="13"/>
      <c r="N12016" s="13"/>
      <c r="O12016" s="13"/>
      <c r="P12016" s="23" t="e">
        <f>LEFT(Tabela2[[#This Row],[Código]],2)</f>
        <v>#VALUE!</v>
      </c>
    </row>
    <row r="12017" spans="2:16" ht="15" customHeight="1" x14ac:dyDescent="0.25">
      <c r="B12017" s="8"/>
      <c r="C12017" s="8"/>
      <c r="E12017" s="8"/>
      <c r="F12017" s="11"/>
      <c r="G12017" s="32"/>
      <c r="H12017" s="32"/>
      <c r="I12017" s="32"/>
      <c r="J12017" s="32"/>
      <c r="K12017" s="29" t="e">
        <f>SUM(Tabela2[[#This Row],[Tributação federal para nacionais]:[Tributação municipal]])</f>
        <v>#VALUE!</v>
      </c>
      <c r="L12017" s="13"/>
      <c r="M12017" s="13"/>
      <c r="N12017" s="13"/>
      <c r="O12017" s="13"/>
      <c r="P12017" s="23" t="e">
        <f>LEFT(Tabela2[[#This Row],[Código]],2)</f>
        <v>#VALUE!</v>
      </c>
    </row>
    <row r="12018" spans="2:16" ht="15" customHeight="1" x14ac:dyDescent="0.25">
      <c r="B12018" s="8"/>
      <c r="C12018" s="8"/>
      <c r="E12018" s="8"/>
      <c r="F12018" s="11"/>
      <c r="G12018" s="32"/>
      <c r="H12018" s="32"/>
      <c r="I12018" s="32"/>
      <c r="J12018" s="32"/>
      <c r="K12018" s="29" t="e">
        <f>SUM(Tabela2[[#This Row],[Tributação federal para nacionais]:[Tributação municipal]])</f>
        <v>#VALUE!</v>
      </c>
      <c r="L12018" s="13"/>
      <c r="M12018" s="13"/>
      <c r="N12018" s="13"/>
      <c r="O12018" s="13"/>
      <c r="P12018" s="23" t="e">
        <f>LEFT(Tabela2[[#This Row],[Código]],2)</f>
        <v>#VALUE!</v>
      </c>
    </row>
    <row r="12019" spans="2:16" ht="15" customHeight="1" x14ac:dyDescent="0.25">
      <c r="B12019" s="8"/>
      <c r="C12019" s="8"/>
      <c r="E12019" s="8"/>
      <c r="F12019" s="11"/>
      <c r="G12019" s="32"/>
      <c r="H12019" s="32"/>
      <c r="I12019" s="32"/>
      <c r="J12019" s="32"/>
      <c r="K12019" s="29" t="e">
        <f>SUM(Tabela2[[#This Row],[Tributação federal para nacionais]:[Tributação municipal]])</f>
        <v>#VALUE!</v>
      </c>
      <c r="L12019" s="13"/>
      <c r="M12019" s="13"/>
      <c r="N12019" s="13"/>
      <c r="O12019" s="13"/>
      <c r="P12019" s="23" t="e">
        <f>LEFT(Tabela2[[#This Row],[Código]],2)</f>
        <v>#VALUE!</v>
      </c>
    </row>
    <row r="12020" spans="2:16" ht="15" customHeight="1" x14ac:dyDescent="0.25">
      <c r="B12020" s="8"/>
      <c r="C12020" s="8"/>
      <c r="E12020" s="8"/>
      <c r="F12020" s="11"/>
      <c r="G12020" s="32"/>
      <c r="H12020" s="32"/>
      <c r="I12020" s="32"/>
      <c r="J12020" s="32"/>
      <c r="K12020" s="29" t="e">
        <f>SUM(Tabela2[[#This Row],[Tributação federal para nacionais]:[Tributação municipal]])</f>
        <v>#VALUE!</v>
      </c>
      <c r="L12020" s="13"/>
      <c r="M12020" s="13"/>
      <c r="N12020" s="13"/>
      <c r="O12020" s="13"/>
      <c r="P12020" s="23" t="e">
        <f>LEFT(Tabela2[[#This Row],[Código]],2)</f>
        <v>#VALUE!</v>
      </c>
    </row>
    <row r="12021" spans="2:16" ht="15" customHeight="1" x14ac:dyDescent="0.25">
      <c r="B12021" s="8"/>
      <c r="C12021" s="8"/>
      <c r="E12021" s="8"/>
      <c r="F12021" s="11"/>
      <c r="G12021" s="32"/>
      <c r="H12021" s="32"/>
      <c r="I12021" s="32"/>
      <c r="J12021" s="32"/>
      <c r="K12021" s="29" t="e">
        <f>SUM(Tabela2[[#This Row],[Tributação federal para nacionais]:[Tributação municipal]])</f>
        <v>#VALUE!</v>
      </c>
      <c r="L12021" s="13"/>
      <c r="M12021" s="13"/>
      <c r="N12021" s="13"/>
      <c r="O12021" s="13"/>
      <c r="P12021" s="23" t="e">
        <f>LEFT(Tabela2[[#This Row],[Código]],2)</f>
        <v>#VALUE!</v>
      </c>
    </row>
    <row r="12022" spans="2:16" ht="15" customHeight="1" x14ac:dyDescent="0.25">
      <c r="B12022" s="8"/>
      <c r="C12022" s="8"/>
      <c r="E12022" s="8"/>
      <c r="F12022" s="11"/>
      <c r="G12022" s="32"/>
      <c r="H12022" s="32"/>
      <c r="I12022" s="32"/>
      <c r="J12022" s="32"/>
      <c r="K12022" s="29" t="e">
        <f>SUM(Tabela2[[#This Row],[Tributação federal para nacionais]:[Tributação municipal]])</f>
        <v>#VALUE!</v>
      </c>
      <c r="L12022" s="13"/>
      <c r="M12022" s="13"/>
      <c r="N12022" s="13"/>
      <c r="O12022" s="13"/>
      <c r="P12022" s="23" t="e">
        <f>LEFT(Tabela2[[#This Row],[Código]],2)</f>
        <v>#VALUE!</v>
      </c>
    </row>
    <row r="12023" spans="2:16" ht="15" customHeight="1" x14ac:dyDescent="0.25">
      <c r="B12023" s="8"/>
      <c r="C12023" s="8"/>
      <c r="E12023" s="8"/>
      <c r="F12023" s="11"/>
      <c r="G12023" s="32"/>
      <c r="H12023" s="32"/>
      <c r="I12023" s="32"/>
      <c r="J12023" s="32"/>
      <c r="K12023" s="29" t="e">
        <f>SUM(Tabela2[[#This Row],[Tributação federal para nacionais]:[Tributação municipal]])</f>
        <v>#VALUE!</v>
      </c>
      <c r="L12023" s="13"/>
      <c r="M12023" s="13"/>
      <c r="N12023" s="13"/>
      <c r="O12023" s="13"/>
      <c r="P12023" s="23" t="e">
        <f>LEFT(Tabela2[[#This Row],[Código]],2)</f>
        <v>#VALUE!</v>
      </c>
    </row>
    <row r="12024" spans="2:16" ht="15" customHeight="1" x14ac:dyDescent="0.25">
      <c r="B12024" s="8"/>
      <c r="C12024" s="8"/>
      <c r="E12024" s="8"/>
      <c r="F12024" s="11"/>
      <c r="G12024" s="32"/>
      <c r="H12024" s="32"/>
      <c r="I12024" s="32"/>
      <c r="J12024" s="32"/>
      <c r="K12024" s="29" t="e">
        <f>SUM(Tabela2[[#This Row],[Tributação federal para nacionais]:[Tributação municipal]])</f>
        <v>#VALUE!</v>
      </c>
      <c r="L12024" s="13"/>
      <c r="M12024" s="13"/>
      <c r="N12024" s="13"/>
      <c r="O12024" s="13"/>
      <c r="P12024" s="23" t="e">
        <f>LEFT(Tabela2[[#This Row],[Código]],2)</f>
        <v>#VALUE!</v>
      </c>
    </row>
    <row r="12025" spans="2:16" ht="15" customHeight="1" x14ac:dyDescent="0.25">
      <c r="B12025" s="8"/>
      <c r="C12025" s="8"/>
      <c r="E12025" s="8"/>
      <c r="F12025" s="11"/>
      <c r="G12025" s="32"/>
      <c r="H12025" s="32"/>
      <c r="I12025" s="32"/>
      <c r="J12025" s="32"/>
      <c r="K12025" s="29" t="e">
        <f>SUM(Tabela2[[#This Row],[Tributação federal para nacionais]:[Tributação municipal]])</f>
        <v>#VALUE!</v>
      </c>
      <c r="L12025" s="13"/>
      <c r="M12025" s="13"/>
      <c r="N12025" s="13"/>
      <c r="O12025" s="13"/>
      <c r="P12025" s="23" t="e">
        <f>LEFT(Tabela2[[#This Row],[Código]],2)</f>
        <v>#VALUE!</v>
      </c>
    </row>
    <row r="12026" spans="2:16" ht="15" customHeight="1" x14ac:dyDescent="0.25">
      <c r="B12026" s="8"/>
      <c r="C12026" s="8"/>
      <c r="E12026" s="8"/>
      <c r="F12026" s="11"/>
      <c r="G12026" s="32"/>
      <c r="H12026" s="32"/>
      <c r="I12026" s="32"/>
      <c r="J12026" s="32"/>
      <c r="K12026" s="29" t="e">
        <f>SUM(Tabela2[[#This Row],[Tributação federal para nacionais]:[Tributação municipal]])</f>
        <v>#VALUE!</v>
      </c>
      <c r="L12026" s="13"/>
      <c r="M12026" s="13"/>
      <c r="N12026" s="13"/>
      <c r="O12026" s="13"/>
      <c r="P12026" s="23" t="e">
        <f>LEFT(Tabela2[[#This Row],[Código]],2)</f>
        <v>#VALUE!</v>
      </c>
    </row>
    <row r="12027" spans="2:16" ht="15" customHeight="1" x14ac:dyDescent="0.25">
      <c r="B12027" s="8"/>
      <c r="C12027" s="8"/>
      <c r="E12027" s="8"/>
      <c r="F12027" s="11"/>
      <c r="G12027" s="32"/>
      <c r="H12027" s="32"/>
      <c r="I12027" s="32"/>
      <c r="J12027" s="32"/>
      <c r="K12027" s="29" t="e">
        <f>SUM(Tabela2[[#This Row],[Tributação federal para nacionais]:[Tributação municipal]])</f>
        <v>#VALUE!</v>
      </c>
      <c r="L12027" s="13"/>
      <c r="M12027" s="13"/>
      <c r="N12027" s="13"/>
      <c r="O12027" s="13"/>
      <c r="P12027" s="23" t="e">
        <f>LEFT(Tabela2[[#This Row],[Código]],2)</f>
        <v>#VALUE!</v>
      </c>
    </row>
    <row r="12028" spans="2:16" ht="15" customHeight="1" x14ac:dyDescent="0.25">
      <c r="B12028" s="8"/>
      <c r="C12028" s="8"/>
      <c r="E12028" s="8"/>
      <c r="F12028" s="11"/>
      <c r="G12028" s="32"/>
      <c r="H12028" s="32"/>
      <c r="I12028" s="32"/>
      <c r="J12028" s="32"/>
      <c r="K12028" s="29" t="e">
        <f>SUM(Tabela2[[#This Row],[Tributação federal para nacionais]:[Tributação municipal]])</f>
        <v>#VALUE!</v>
      </c>
      <c r="L12028" s="13"/>
      <c r="M12028" s="13"/>
      <c r="N12028" s="13"/>
      <c r="O12028" s="13"/>
      <c r="P12028" s="23" t="e">
        <f>LEFT(Tabela2[[#This Row],[Código]],2)</f>
        <v>#VALUE!</v>
      </c>
    </row>
    <row r="12029" spans="2:16" ht="15" customHeight="1" x14ac:dyDescent="0.25">
      <c r="B12029" s="8"/>
      <c r="C12029" s="8"/>
      <c r="E12029" s="8"/>
      <c r="F12029" s="11"/>
      <c r="G12029" s="32"/>
      <c r="H12029" s="32"/>
      <c r="I12029" s="32"/>
      <c r="J12029" s="32"/>
      <c r="K12029" s="29" t="e">
        <f>SUM(Tabela2[[#This Row],[Tributação federal para nacionais]:[Tributação municipal]])</f>
        <v>#VALUE!</v>
      </c>
      <c r="L12029" s="13"/>
      <c r="M12029" s="13"/>
      <c r="N12029" s="13"/>
      <c r="O12029" s="13"/>
      <c r="P12029" s="23" t="e">
        <f>LEFT(Tabela2[[#This Row],[Código]],2)</f>
        <v>#VALUE!</v>
      </c>
    </row>
    <row r="12030" spans="2:16" ht="15" customHeight="1" x14ac:dyDescent="0.25">
      <c r="B12030" s="8"/>
      <c r="C12030" s="8"/>
      <c r="E12030" s="8"/>
      <c r="F12030" s="11"/>
      <c r="G12030" s="32"/>
      <c r="H12030" s="32"/>
      <c r="I12030" s="32"/>
      <c r="J12030" s="32"/>
      <c r="K12030" s="29" t="e">
        <f>SUM(Tabela2[[#This Row],[Tributação federal para nacionais]:[Tributação municipal]])</f>
        <v>#VALUE!</v>
      </c>
      <c r="L12030" s="13"/>
      <c r="M12030" s="13"/>
      <c r="N12030" s="13"/>
      <c r="O12030" s="13"/>
      <c r="P12030" s="23" t="e">
        <f>LEFT(Tabela2[[#This Row],[Código]],2)</f>
        <v>#VALUE!</v>
      </c>
    </row>
    <row r="12031" spans="2:16" ht="15" customHeight="1" x14ac:dyDescent="0.25">
      <c r="B12031" s="8"/>
      <c r="C12031" s="8"/>
      <c r="E12031" s="8"/>
      <c r="F12031" s="11"/>
      <c r="G12031" s="32"/>
      <c r="H12031" s="32"/>
      <c r="I12031" s="32"/>
      <c r="J12031" s="32"/>
      <c r="K12031" s="29" t="e">
        <f>SUM(Tabela2[[#This Row],[Tributação federal para nacionais]:[Tributação municipal]])</f>
        <v>#VALUE!</v>
      </c>
      <c r="L12031" s="13"/>
      <c r="M12031" s="13"/>
      <c r="N12031" s="13"/>
      <c r="O12031" s="13"/>
      <c r="P12031" s="23" t="e">
        <f>LEFT(Tabela2[[#This Row],[Código]],2)</f>
        <v>#VALUE!</v>
      </c>
    </row>
    <row r="12032" spans="2:16" ht="15" customHeight="1" x14ac:dyDescent="0.25">
      <c r="B12032" s="8"/>
      <c r="C12032" s="8"/>
      <c r="E12032" s="8"/>
      <c r="F12032" s="11"/>
      <c r="G12032" s="32"/>
      <c r="H12032" s="32"/>
      <c r="I12032" s="32"/>
      <c r="J12032" s="32"/>
      <c r="K12032" s="29" t="e">
        <f>SUM(Tabela2[[#This Row],[Tributação federal para nacionais]:[Tributação municipal]])</f>
        <v>#VALUE!</v>
      </c>
      <c r="L12032" s="13"/>
      <c r="M12032" s="13"/>
      <c r="N12032" s="13"/>
      <c r="O12032" s="13"/>
      <c r="P12032" s="23" t="e">
        <f>LEFT(Tabela2[[#This Row],[Código]],2)</f>
        <v>#VALUE!</v>
      </c>
    </row>
    <row r="12033" spans="2:16" ht="15" customHeight="1" x14ac:dyDescent="0.25">
      <c r="B12033" s="8"/>
      <c r="C12033" s="8"/>
      <c r="E12033" s="8"/>
      <c r="F12033" s="11"/>
      <c r="G12033" s="32"/>
      <c r="H12033" s="32"/>
      <c r="I12033" s="32"/>
      <c r="J12033" s="32"/>
      <c r="K12033" s="29" t="e">
        <f>SUM(Tabela2[[#This Row],[Tributação federal para nacionais]:[Tributação municipal]])</f>
        <v>#VALUE!</v>
      </c>
      <c r="L12033" s="13"/>
      <c r="M12033" s="13"/>
      <c r="N12033" s="13"/>
      <c r="O12033" s="13"/>
      <c r="P12033" s="23" t="e">
        <f>LEFT(Tabela2[[#This Row],[Código]],2)</f>
        <v>#VALUE!</v>
      </c>
    </row>
    <row r="12034" spans="2:16" ht="15" customHeight="1" x14ac:dyDescent="0.25">
      <c r="B12034" s="8"/>
      <c r="C12034" s="8"/>
      <c r="E12034" s="8"/>
      <c r="F12034" s="11"/>
      <c r="G12034" s="32"/>
      <c r="H12034" s="32"/>
      <c r="I12034" s="32"/>
      <c r="J12034" s="32"/>
      <c r="K12034" s="29" t="e">
        <f>SUM(Tabela2[[#This Row],[Tributação federal para nacionais]:[Tributação municipal]])</f>
        <v>#VALUE!</v>
      </c>
      <c r="L12034" s="13"/>
      <c r="M12034" s="13"/>
      <c r="N12034" s="13"/>
      <c r="O12034" s="13"/>
      <c r="P12034" s="23" t="e">
        <f>LEFT(Tabela2[[#This Row],[Código]],2)</f>
        <v>#VALUE!</v>
      </c>
    </row>
    <row r="12035" spans="2:16" ht="15" customHeight="1" x14ac:dyDescent="0.25">
      <c r="B12035" s="8"/>
      <c r="C12035" s="8"/>
      <c r="E12035" s="8"/>
      <c r="F12035" s="11"/>
      <c r="G12035" s="32"/>
      <c r="H12035" s="32"/>
      <c r="I12035" s="32"/>
      <c r="J12035" s="32"/>
      <c r="K12035" s="29" t="e">
        <f>SUM(Tabela2[[#This Row],[Tributação federal para nacionais]:[Tributação municipal]])</f>
        <v>#VALUE!</v>
      </c>
      <c r="L12035" s="13"/>
      <c r="M12035" s="13"/>
      <c r="N12035" s="13"/>
      <c r="O12035" s="13"/>
      <c r="P12035" s="23" t="e">
        <f>LEFT(Tabela2[[#This Row],[Código]],2)</f>
        <v>#VALUE!</v>
      </c>
    </row>
    <row r="12036" spans="2:16" ht="15" customHeight="1" x14ac:dyDescent="0.25">
      <c r="B12036" s="8"/>
      <c r="C12036" s="8"/>
      <c r="E12036" s="8"/>
      <c r="F12036" s="11"/>
      <c r="G12036" s="32"/>
      <c r="H12036" s="32"/>
      <c r="I12036" s="32"/>
      <c r="J12036" s="32"/>
      <c r="K12036" s="29" t="e">
        <f>SUM(Tabela2[[#This Row],[Tributação federal para nacionais]:[Tributação municipal]])</f>
        <v>#VALUE!</v>
      </c>
      <c r="L12036" s="13"/>
      <c r="M12036" s="13"/>
      <c r="N12036" s="13"/>
      <c r="O12036" s="13"/>
      <c r="P12036" s="23" t="e">
        <f>LEFT(Tabela2[[#This Row],[Código]],2)</f>
        <v>#VALUE!</v>
      </c>
    </row>
    <row r="12037" spans="2:16" ht="15" customHeight="1" x14ac:dyDescent="0.25">
      <c r="B12037" s="8"/>
      <c r="C12037" s="8"/>
      <c r="E12037" s="8"/>
      <c r="F12037" s="11"/>
      <c r="G12037" s="32"/>
      <c r="H12037" s="32"/>
      <c r="I12037" s="32"/>
      <c r="J12037" s="32"/>
      <c r="K12037" s="29" t="e">
        <f>SUM(Tabela2[[#This Row],[Tributação federal para nacionais]:[Tributação municipal]])</f>
        <v>#VALUE!</v>
      </c>
      <c r="L12037" s="13"/>
      <c r="M12037" s="13"/>
      <c r="N12037" s="13"/>
      <c r="O12037" s="13"/>
      <c r="P12037" s="23" t="e">
        <f>LEFT(Tabela2[[#This Row],[Código]],2)</f>
        <v>#VALUE!</v>
      </c>
    </row>
    <row r="12038" spans="2:16" ht="15" customHeight="1" x14ac:dyDescent="0.25">
      <c r="B12038" s="8"/>
      <c r="C12038" s="8"/>
      <c r="E12038" s="8"/>
      <c r="F12038" s="11"/>
      <c r="G12038" s="32"/>
      <c r="H12038" s="32"/>
      <c r="I12038" s="32"/>
      <c r="J12038" s="32"/>
      <c r="K12038" s="29" t="e">
        <f>SUM(Tabela2[[#This Row],[Tributação federal para nacionais]:[Tributação municipal]])</f>
        <v>#VALUE!</v>
      </c>
      <c r="L12038" s="13"/>
      <c r="M12038" s="13"/>
      <c r="N12038" s="13"/>
      <c r="O12038" s="13"/>
      <c r="P12038" s="23" t="e">
        <f>LEFT(Tabela2[[#This Row],[Código]],2)</f>
        <v>#VALUE!</v>
      </c>
    </row>
    <row r="12039" spans="2:16" ht="15" customHeight="1" x14ac:dyDescent="0.25">
      <c r="B12039" s="8"/>
      <c r="C12039" s="8"/>
      <c r="E12039" s="8"/>
      <c r="F12039" s="11"/>
      <c r="G12039" s="32"/>
      <c r="H12039" s="32"/>
      <c r="I12039" s="32"/>
      <c r="J12039" s="32"/>
      <c r="K12039" s="29" t="e">
        <f>SUM(Tabela2[[#This Row],[Tributação federal para nacionais]:[Tributação municipal]])</f>
        <v>#VALUE!</v>
      </c>
      <c r="L12039" s="13"/>
      <c r="M12039" s="13"/>
      <c r="N12039" s="13"/>
      <c r="O12039" s="13"/>
      <c r="P12039" s="23" t="e">
        <f>LEFT(Tabela2[[#This Row],[Código]],2)</f>
        <v>#VALUE!</v>
      </c>
    </row>
    <row r="12040" spans="2:16" ht="15" customHeight="1" x14ac:dyDescent="0.25">
      <c r="B12040" s="8"/>
      <c r="C12040" s="8"/>
      <c r="E12040" s="8"/>
      <c r="F12040" s="11"/>
      <c r="G12040" s="32"/>
      <c r="H12040" s="32"/>
      <c r="I12040" s="32"/>
      <c r="J12040" s="32"/>
      <c r="K12040" s="29" t="e">
        <f>SUM(Tabela2[[#This Row],[Tributação federal para nacionais]:[Tributação municipal]])</f>
        <v>#VALUE!</v>
      </c>
      <c r="L12040" s="13"/>
      <c r="M12040" s="13"/>
      <c r="N12040" s="13"/>
      <c r="O12040" s="13"/>
      <c r="P12040" s="23" t="e">
        <f>LEFT(Tabela2[[#This Row],[Código]],2)</f>
        <v>#VALUE!</v>
      </c>
    </row>
  </sheetData>
  <sheetProtection sheet="1" autoFilter="0"/>
  <dataValidations count="1">
    <dataValidation allowBlank="1" showInputMessage="1" showErrorMessage="1" errorTitle="Filtro apenas para imprimir" error="Para indicar o grupo de produtos ou o serviço prestado, clique nos passos 1 ou 2._x000a__x000a_Antes de imprimir, fitre o conteúdo com indicação do &quot;Sim&quot; para imprimir." promptTitle="Filtro apenas para imprimir" prompt="Para indicar o grupo de produtos ou o serviço prestado, clique nos passos 1 ou 2._x000a__x000a_Antes de imprimir, fitre o conteúdo com indicação do &quot;Sim&quot; para imprimir." sqref="B86" xr:uid="{00000000-0002-0000-0100-000000000000}"/>
  </dataValidations>
  <printOptions horizontalCentered="1"/>
  <pageMargins left="0.196850393700787" right="0.196850393700787" top="0.39370078740157499" bottom="0.59055118110236204" header="0.31496062992126" footer="0.31496062992126"/>
  <pageSetup paperSize="9" scale="70" orientation="portrait" r:id="rId1"/>
  <headerFooter>
    <oddFooter>&amp;C&amp;P/&amp;N</oddFooter>
  </headerFooter>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B11:D111"/>
  <sheetViews>
    <sheetView showGridLines="0" zoomScaleNormal="100" workbookViewId="0">
      <pane ySplit="11" topLeftCell="A12" activePane="bottomLeft" state="frozen"/>
      <selection pane="bottomLeft" activeCell="B12" sqref="B12"/>
    </sheetView>
  </sheetViews>
  <sheetFormatPr defaultColWidth="9.140625" defaultRowHeight="15" x14ac:dyDescent="0.25"/>
  <cols>
    <col min="1" max="1" width="9.140625" style="9" customWidth="1"/>
    <col min="2" max="2" width="11.7109375" style="9" customWidth="1"/>
    <col min="3" max="3" width="16.140625" style="9" customWidth="1"/>
    <col min="4" max="4" width="113.5703125" style="9" customWidth="1"/>
    <col min="5" max="16384" width="9.140625" style="9"/>
  </cols>
  <sheetData>
    <row r="11" spans="2:4" ht="35.25" customHeight="1" x14ac:dyDescent="0.25">
      <c r="B11" s="25" t="s">
        <v>11796</v>
      </c>
      <c r="C11" s="26" t="s">
        <v>11794</v>
      </c>
      <c r="D11" s="25" t="s">
        <v>11795</v>
      </c>
    </row>
    <row r="12" spans="2:4" x14ac:dyDescent="0.25">
      <c r="B12" s="14" t="s">
        <v>22683</v>
      </c>
      <c r="C12" s="15" t="s">
        <v>11588</v>
      </c>
      <c r="D12" s="7" t="s">
        <v>22571</v>
      </c>
    </row>
    <row r="13" spans="2:4" x14ac:dyDescent="0.25">
      <c r="B13" s="14" t="s">
        <v>124</v>
      </c>
      <c r="C13" s="15" t="s">
        <v>11588</v>
      </c>
      <c r="D13" s="7" t="s">
        <v>11677</v>
      </c>
    </row>
    <row r="14" spans="2:4" x14ac:dyDescent="0.25">
      <c r="B14" s="14" t="s">
        <v>127</v>
      </c>
      <c r="C14" s="15" t="s">
        <v>11588</v>
      </c>
      <c r="D14" s="7" t="s">
        <v>11678</v>
      </c>
    </row>
    <row r="15" spans="2:4" x14ac:dyDescent="0.25">
      <c r="B15" s="14" t="s">
        <v>1057</v>
      </c>
      <c r="C15" s="15" t="s">
        <v>11588</v>
      </c>
      <c r="D15" s="7" t="s">
        <v>11679</v>
      </c>
    </row>
    <row r="16" spans="2:4" ht="30" x14ac:dyDescent="0.25">
      <c r="B16" s="14" t="s">
        <v>1156</v>
      </c>
      <c r="C16" s="15" t="s">
        <v>11588</v>
      </c>
      <c r="D16" s="7" t="s">
        <v>11739</v>
      </c>
    </row>
    <row r="17" spans="2:4" x14ac:dyDescent="0.25">
      <c r="B17" s="14" t="s">
        <v>1157</v>
      </c>
      <c r="C17" s="15" t="s">
        <v>11588</v>
      </c>
      <c r="D17" s="7" t="s">
        <v>11680</v>
      </c>
    </row>
    <row r="18" spans="2:4" x14ac:dyDescent="0.25">
      <c r="B18" s="14" t="s">
        <v>5016</v>
      </c>
      <c r="C18" s="15" t="s">
        <v>11588</v>
      </c>
      <c r="D18" s="7" t="s">
        <v>11681</v>
      </c>
    </row>
    <row r="19" spans="2:4" x14ac:dyDescent="0.25">
      <c r="B19" s="14" t="s">
        <v>5017</v>
      </c>
      <c r="C19" s="15" t="s">
        <v>11588</v>
      </c>
      <c r="D19" s="7" t="s">
        <v>11682</v>
      </c>
    </row>
    <row r="20" spans="2:4" x14ac:dyDescent="0.25">
      <c r="B20" s="14" t="s">
        <v>5018</v>
      </c>
      <c r="C20" s="15" t="s">
        <v>11588</v>
      </c>
      <c r="D20" s="7" t="s">
        <v>11740</v>
      </c>
    </row>
    <row r="21" spans="2:4" x14ac:dyDescent="0.25">
      <c r="B21" s="14" t="s">
        <v>5019</v>
      </c>
      <c r="C21" s="15" t="s">
        <v>11588</v>
      </c>
      <c r="D21" s="7" t="s">
        <v>11683</v>
      </c>
    </row>
    <row r="22" spans="2:4" x14ac:dyDescent="0.25">
      <c r="B22" s="14" t="s">
        <v>5020</v>
      </c>
      <c r="C22" s="15" t="s">
        <v>11588</v>
      </c>
      <c r="D22" s="7" t="s">
        <v>11684</v>
      </c>
    </row>
    <row r="23" spans="2:4" x14ac:dyDescent="0.25">
      <c r="B23" s="14" t="s">
        <v>5021</v>
      </c>
      <c r="C23" s="15" t="s">
        <v>11588</v>
      </c>
      <c r="D23" s="7" t="s">
        <v>11741</v>
      </c>
    </row>
    <row r="24" spans="2:4" x14ac:dyDescent="0.25">
      <c r="B24" s="14" t="s">
        <v>11590</v>
      </c>
      <c r="C24" s="15" t="s">
        <v>11588</v>
      </c>
      <c r="D24" s="7" t="s">
        <v>11742</v>
      </c>
    </row>
    <row r="25" spans="2:4" x14ac:dyDescent="0.25">
      <c r="B25" s="14" t="s">
        <v>11591</v>
      </c>
      <c r="C25" s="15" t="s">
        <v>11588</v>
      </c>
      <c r="D25" s="7" t="s">
        <v>11685</v>
      </c>
    </row>
    <row r="26" spans="2:4" x14ac:dyDescent="0.25">
      <c r="B26" s="14" t="s">
        <v>11592</v>
      </c>
      <c r="C26" s="15" t="s">
        <v>11588</v>
      </c>
      <c r="D26" s="7" t="s">
        <v>11686</v>
      </c>
    </row>
    <row r="27" spans="2:4" ht="30" x14ac:dyDescent="0.25">
      <c r="B27" s="14" t="s">
        <v>11593</v>
      </c>
      <c r="C27" s="15" t="s">
        <v>11588</v>
      </c>
      <c r="D27" s="7" t="s">
        <v>11743</v>
      </c>
    </row>
    <row r="28" spans="2:4" x14ac:dyDescent="0.25">
      <c r="B28" s="14" t="s">
        <v>11594</v>
      </c>
      <c r="C28" s="15" t="s">
        <v>11588</v>
      </c>
      <c r="D28" s="7" t="s">
        <v>11687</v>
      </c>
    </row>
    <row r="29" spans="2:4" x14ac:dyDescent="0.25">
      <c r="B29" s="14" t="s">
        <v>11595</v>
      </c>
      <c r="C29" s="15" t="s">
        <v>11588</v>
      </c>
      <c r="D29" s="7" t="s">
        <v>11688</v>
      </c>
    </row>
    <row r="30" spans="2:4" x14ac:dyDescent="0.25">
      <c r="B30" s="14" t="s">
        <v>11583</v>
      </c>
      <c r="C30" s="15" t="s">
        <v>11588</v>
      </c>
      <c r="D30" s="7" t="s">
        <v>11689</v>
      </c>
    </row>
    <row r="31" spans="2:4" x14ac:dyDescent="0.25">
      <c r="B31" s="14" t="s">
        <v>11596</v>
      </c>
      <c r="C31" s="15" t="s">
        <v>11588</v>
      </c>
      <c r="D31" s="7" t="s">
        <v>11744</v>
      </c>
    </row>
    <row r="32" spans="2:4" x14ac:dyDescent="0.25">
      <c r="B32" s="14" t="s">
        <v>11597</v>
      </c>
      <c r="C32" s="15" t="s">
        <v>11588</v>
      </c>
      <c r="D32" s="7" t="s">
        <v>11690</v>
      </c>
    </row>
    <row r="33" spans="2:4" x14ac:dyDescent="0.25">
      <c r="B33" s="14" t="s">
        <v>11598</v>
      </c>
      <c r="C33" s="15" t="s">
        <v>11588</v>
      </c>
      <c r="D33" s="7" t="s">
        <v>11691</v>
      </c>
    </row>
    <row r="34" spans="2:4" x14ac:dyDescent="0.25">
      <c r="B34" s="14" t="s">
        <v>11599</v>
      </c>
      <c r="C34" s="15" t="s">
        <v>11588</v>
      </c>
      <c r="D34" s="7" t="s">
        <v>11692</v>
      </c>
    </row>
    <row r="35" spans="2:4" x14ac:dyDescent="0.25">
      <c r="B35" s="14" t="s">
        <v>7814</v>
      </c>
      <c r="C35" s="15" t="s">
        <v>11588</v>
      </c>
      <c r="D35" s="7" t="s">
        <v>11745</v>
      </c>
    </row>
    <row r="36" spans="2:4" x14ac:dyDescent="0.25">
      <c r="B36" s="14" t="s">
        <v>11600</v>
      </c>
      <c r="C36" s="15" t="s">
        <v>11588</v>
      </c>
      <c r="D36" s="7" t="s">
        <v>11693</v>
      </c>
    </row>
    <row r="37" spans="2:4" x14ac:dyDescent="0.25">
      <c r="B37" s="14" t="s">
        <v>11601</v>
      </c>
      <c r="C37" s="15" t="s">
        <v>11588</v>
      </c>
      <c r="D37" s="7" t="s">
        <v>11746</v>
      </c>
    </row>
    <row r="38" spans="2:4" x14ac:dyDescent="0.25">
      <c r="B38" s="14" t="s">
        <v>11602</v>
      </c>
      <c r="C38" s="15" t="s">
        <v>11588</v>
      </c>
      <c r="D38" s="7" t="s">
        <v>11694</v>
      </c>
    </row>
    <row r="39" spans="2:4" x14ac:dyDescent="0.25">
      <c r="B39" s="14" t="s">
        <v>4446</v>
      </c>
      <c r="C39" s="15" t="s">
        <v>11588</v>
      </c>
      <c r="D39" s="7" t="s">
        <v>11747</v>
      </c>
    </row>
    <row r="40" spans="2:4" ht="30" x14ac:dyDescent="0.25">
      <c r="B40" s="14" t="s">
        <v>11603</v>
      </c>
      <c r="C40" s="15" t="s">
        <v>11588</v>
      </c>
      <c r="D40" s="7" t="s">
        <v>11748</v>
      </c>
    </row>
    <row r="41" spans="2:4" x14ac:dyDescent="0.25">
      <c r="B41" s="14" t="s">
        <v>11604</v>
      </c>
      <c r="C41" s="15" t="s">
        <v>11588</v>
      </c>
      <c r="D41" s="7" t="s">
        <v>11695</v>
      </c>
    </row>
    <row r="42" spans="2:4" x14ac:dyDescent="0.25">
      <c r="B42" s="14" t="s">
        <v>11605</v>
      </c>
      <c r="C42" s="15" t="s">
        <v>11588</v>
      </c>
      <c r="D42" s="7" t="s">
        <v>11696</v>
      </c>
    </row>
    <row r="43" spans="2:4" x14ac:dyDescent="0.25">
      <c r="B43" s="14" t="s">
        <v>11606</v>
      </c>
      <c r="C43" s="15" t="s">
        <v>11588</v>
      </c>
      <c r="D43" s="7" t="s">
        <v>11697</v>
      </c>
    </row>
    <row r="44" spans="2:4" ht="30" x14ac:dyDescent="0.25">
      <c r="B44" s="14" t="s">
        <v>11607</v>
      </c>
      <c r="C44" s="15" t="s">
        <v>11588</v>
      </c>
      <c r="D44" s="7" t="s">
        <v>11749</v>
      </c>
    </row>
    <row r="45" spans="2:4" x14ac:dyDescent="0.25">
      <c r="B45" s="14" t="s">
        <v>11608</v>
      </c>
      <c r="C45" s="15" t="s">
        <v>11588</v>
      </c>
      <c r="D45" s="7" t="s">
        <v>11750</v>
      </c>
    </row>
    <row r="46" spans="2:4" ht="45" x14ac:dyDescent="0.25">
      <c r="B46" s="14" t="s">
        <v>11609</v>
      </c>
      <c r="C46" s="15" t="s">
        <v>11588</v>
      </c>
      <c r="D46" s="7" t="s">
        <v>11698</v>
      </c>
    </row>
    <row r="47" spans="2:4" x14ac:dyDescent="0.25">
      <c r="B47" s="14" t="s">
        <v>11610</v>
      </c>
      <c r="C47" s="15" t="s">
        <v>11588</v>
      </c>
      <c r="D47" s="7" t="s">
        <v>11751</v>
      </c>
    </row>
    <row r="48" spans="2:4" x14ac:dyDescent="0.25">
      <c r="B48" s="14" t="s">
        <v>11611</v>
      </c>
      <c r="C48" s="15" t="s">
        <v>11588</v>
      </c>
      <c r="D48" s="7" t="s">
        <v>11752</v>
      </c>
    </row>
    <row r="49" spans="2:4" x14ac:dyDescent="0.25">
      <c r="B49" s="14" t="s">
        <v>11612</v>
      </c>
      <c r="C49" s="15" t="s">
        <v>11588</v>
      </c>
      <c r="D49" s="7" t="s">
        <v>11699</v>
      </c>
    </row>
    <row r="50" spans="2:4" x14ac:dyDescent="0.25">
      <c r="B50" s="14" t="s">
        <v>11613</v>
      </c>
      <c r="C50" s="15" t="s">
        <v>11588</v>
      </c>
      <c r="D50" s="7" t="s">
        <v>11700</v>
      </c>
    </row>
    <row r="51" spans="2:4" x14ac:dyDescent="0.25">
      <c r="B51" s="14" t="s">
        <v>11614</v>
      </c>
      <c r="C51" s="15" t="s">
        <v>11588</v>
      </c>
      <c r="D51" s="7" t="s">
        <v>11701</v>
      </c>
    </row>
    <row r="52" spans="2:4" x14ac:dyDescent="0.25">
      <c r="B52" s="14" t="s">
        <v>11615</v>
      </c>
      <c r="C52" s="15" t="s">
        <v>11588</v>
      </c>
      <c r="D52" s="7" t="s">
        <v>11702</v>
      </c>
    </row>
    <row r="53" spans="2:4" x14ac:dyDescent="0.25">
      <c r="B53" s="14" t="s">
        <v>11616</v>
      </c>
      <c r="C53" s="15" t="s">
        <v>11588</v>
      </c>
      <c r="D53" s="7" t="s">
        <v>11703</v>
      </c>
    </row>
    <row r="54" spans="2:4" x14ac:dyDescent="0.25">
      <c r="B54" s="14" t="s">
        <v>11617</v>
      </c>
      <c r="C54" s="15" t="s">
        <v>11588</v>
      </c>
      <c r="D54" s="7" t="s">
        <v>11753</v>
      </c>
    </row>
    <row r="55" spans="2:4" x14ac:dyDescent="0.25">
      <c r="B55" s="14" t="s">
        <v>11618</v>
      </c>
      <c r="C55" s="15" t="s">
        <v>11588</v>
      </c>
      <c r="D55" s="7" t="s">
        <v>11754</v>
      </c>
    </row>
    <row r="56" spans="2:4" x14ac:dyDescent="0.25">
      <c r="B56" s="14" t="s">
        <v>11619</v>
      </c>
      <c r="C56" s="15" t="s">
        <v>11588</v>
      </c>
      <c r="D56" s="7" t="s">
        <v>11704</v>
      </c>
    </row>
    <row r="57" spans="2:4" x14ac:dyDescent="0.25">
      <c r="B57" s="14" t="s">
        <v>11620</v>
      </c>
      <c r="C57" s="15" t="s">
        <v>11588</v>
      </c>
      <c r="D57" s="7" t="s">
        <v>11705</v>
      </c>
    </row>
    <row r="58" spans="2:4" x14ac:dyDescent="0.25">
      <c r="B58" s="14" t="s">
        <v>11621</v>
      </c>
      <c r="C58" s="15" t="s">
        <v>11588</v>
      </c>
      <c r="D58" s="7" t="s">
        <v>11706</v>
      </c>
    </row>
    <row r="59" spans="2:4" x14ac:dyDescent="0.25">
      <c r="B59" s="14" t="s">
        <v>11622</v>
      </c>
      <c r="C59" s="15" t="s">
        <v>11588</v>
      </c>
      <c r="D59" s="7" t="s">
        <v>11755</v>
      </c>
    </row>
    <row r="60" spans="2:4" x14ac:dyDescent="0.25">
      <c r="B60" s="14" t="s">
        <v>11623</v>
      </c>
      <c r="C60" s="15" t="s">
        <v>11588</v>
      </c>
      <c r="D60" s="7" t="s">
        <v>11756</v>
      </c>
    </row>
    <row r="61" spans="2:4" x14ac:dyDescent="0.25">
      <c r="B61" s="14" t="s">
        <v>11624</v>
      </c>
      <c r="C61" s="15" t="s">
        <v>11588</v>
      </c>
      <c r="D61" s="7" t="s">
        <v>11757</v>
      </c>
    </row>
    <row r="62" spans="2:4" x14ac:dyDescent="0.25">
      <c r="B62" s="14" t="s">
        <v>11625</v>
      </c>
      <c r="C62" s="15" t="s">
        <v>11588</v>
      </c>
      <c r="D62" s="7" t="s">
        <v>11707</v>
      </c>
    </row>
    <row r="63" spans="2:4" x14ac:dyDescent="0.25">
      <c r="B63" s="14" t="s">
        <v>11626</v>
      </c>
      <c r="C63" s="15" t="s">
        <v>11588</v>
      </c>
      <c r="D63" s="7" t="s">
        <v>11758</v>
      </c>
    </row>
    <row r="64" spans="2:4" x14ac:dyDescent="0.25">
      <c r="B64" s="14" t="s">
        <v>11627</v>
      </c>
      <c r="C64" s="15" t="s">
        <v>11588</v>
      </c>
      <c r="D64" s="7" t="s">
        <v>11708</v>
      </c>
    </row>
    <row r="65" spans="2:4" x14ac:dyDescent="0.25">
      <c r="B65" s="14" t="s">
        <v>11628</v>
      </c>
      <c r="C65" s="15" t="s">
        <v>11588</v>
      </c>
      <c r="D65" s="7" t="s">
        <v>11759</v>
      </c>
    </row>
    <row r="66" spans="2:4" x14ac:dyDescent="0.25">
      <c r="B66" s="14" t="s">
        <v>11629</v>
      </c>
      <c r="C66" s="15" t="s">
        <v>11588</v>
      </c>
      <c r="D66" s="7" t="s">
        <v>11760</v>
      </c>
    </row>
    <row r="67" spans="2:4" x14ac:dyDescent="0.25">
      <c r="B67" s="14" t="s">
        <v>11630</v>
      </c>
      <c r="C67" s="15" t="s">
        <v>11588</v>
      </c>
      <c r="D67" s="7" t="s">
        <v>11709</v>
      </c>
    </row>
    <row r="68" spans="2:4" x14ac:dyDescent="0.25">
      <c r="B68" s="14" t="s">
        <v>11631</v>
      </c>
      <c r="C68" s="15" t="s">
        <v>11588</v>
      </c>
      <c r="D68" s="7" t="s">
        <v>11761</v>
      </c>
    </row>
    <row r="69" spans="2:4" x14ac:dyDescent="0.25">
      <c r="B69" s="14" t="s">
        <v>11632</v>
      </c>
      <c r="C69" s="15" t="s">
        <v>11588</v>
      </c>
      <c r="D69" s="7" t="s">
        <v>11710</v>
      </c>
    </row>
    <row r="70" spans="2:4" x14ac:dyDescent="0.25">
      <c r="B70" s="14" t="s">
        <v>11633</v>
      </c>
      <c r="C70" s="15" t="s">
        <v>11588</v>
      </c>
      <c r="D70" s="7" t="s">
        <v>11762</v>
      </c>
    </row>
    <row r="71" spans="2:4" x14ac:dyDescent="0.25">
      <c r="B71" s="14" t="s">
        <v>11634</v>
      </c>
      <c r="C71" s="15" t="s">
        <v>11588</v>
      </c>
      <c r="D71" s="7" t="s">
        <v>11763</v>
      </c>
    </row>
    <row r="72" spans="2:4" x14ac:dyDescent="0.25">
      <c r="B72" s="14" t="s">
        <v>11635</v>
      </c>
      <c r="C72" s="15" t="s">
        <v>11588</v>
      </c>
      <c r="D72" s="7" t="s">
        <v>11711</v>
      </c>
    </row>
    <row r="73" spans="2:4" x14ac:dyDescent="0.25">
      <c r="B73" s="14" t="s">
        <v>11636</v>
      </c>
      <c r="C73" s="15" t="s">
        <v>11588</v>
      </c>
      <c r="D73" s="7" t="s">
        <v>11712</v>
      </c>
    </row>
    <row r="74" spans="2:4" x14ac:dyDescent="0.25">
      <c r="B74" s="14" t="s">
        <v>11637</v>
      </c>
      <c r="C74" s="15" t="s">
        <v>11588</v>
      </c>
      <c r="D74" s="7" t="s">
        <v>11713</v>
      </c>
    </row>
    <row r="75" spans="2:4" ht="30" x14ac:dyDescent="0.25">
      <c r="B75" s="14" t="s">
        <v>11638</v>
      </c>
      <c r="C75" s="15" t="s">
        <v>11588</v>
      </c>
      <c r="D75" s="7" t="s">
        <v>11764</v>
      </c>
    </row>
    <row r="76" spans="2:4" x14ac:dyDescent="0.25">
      <c r="B76" s="14" t="s">
        <v>11639</v>
      </c>
      <c r="C76" s="15" t="s">
        <v>11588</v>
      </c>
      <c r="D76" s="7" t="s">
        <v>11714</v>
      </c>
    </row>
    <row r="77" spans="2:4" x14ac:dyDescent="0.25">
      <c r="B77" s="14" t="s">
        <v>11640</v>
      </c>
      <c r="C77" s="15" t="s">
        <v>11588</v>
      </c>
      <c r="D77" s="7" t="s">
        <v>11715</v>
      </c>
    </row>
    <row r="78" spans="2:4" x14ac:dyDescent="0.25">
      <c r="B78" s="14" t="s">
        <v>11641</v>
      </c>
      <c r="C78" s="15" t="s">
        <v>11588</v>
      </c>
      <c r="D78" s="7" t="s">
        <v>11716</v>
      </c>
    </row>
    <row r="79" spans="2:4" x14ac:dyDescent="0.25">
      <c r="B79" s="14" t="s">
        <v>11642</v>
      </c>
      <c r="C79" s="15" t="s">
        <v>11588</v>
      </c>
      <c r="D79" s="7" t="s">
        <v>11765</v>
      </c>
    </row>
    <row r="80" spans="2:4" x14ac:dyDescent="0.25">
      <c r="B80" s="14" t="s">
        <v>11643</v>
      </c>
      <c r="C80" s="15" t="s">
        <v>11588</v>
      </c>
      <c r="D80" s="7" t="s">
        <v>11717</v>
      </c>
    </row>
    <row r="81" spans="2:4" x14ac:dyDescent="0.25">
      <c r="B81" s="14" t="s">
        <v>11644</v>
      </c>
      <c r="C81" s="15" t="s">
        <v>11588</v>
      </c>
      <c r="D81" s="7" t="s">
        <v>11718</v>
      </c>
    </row>
    <row r="82" spans="2:4" x14ac:dyDescent="0.25">
      <c r="B82" s="14" t="s">
        <v>11645</v>
      </c>
      <c r="C82" s="15" t="s">
        <v>11588</v>
      </c>
      <c r="D82" s="7" t="s">
        <v>11719</v>
      </c>
    </row>
    <row r="83" spans="2:4" ht="30" x14ac:dyDescent="0.25">
      <c r="B83" s="14" t="s">
        <v>11646</v>
      </c>
      <c r="C83" s="15" t="s">
        <v>11588</v>
      </c>
      <c r="D83" s="7" t="s">
        <v>11766</v>
      </c>
    </row>
    <row r="84" spans="2:4" x14ac:dyDescent="0.25">
      <c r="B84" s="14" t="s">
        <v>11647</v>
      </c>
      <c r="C84" s="15" t="s">
        <v>11588</v>
      </c>
      <c r="D84" s="7" t="s">
        <v>11720</v>
      </c>
    </row>
    <row r="85" spans="2:4" x14ac:dyDescent="0.25">
      <c r="B85" s="14" t="s">
        <v>11648</v>
      </c>
      <c r="C85" s="15" t="s">
        <v>11588</v>
      </c>
      <c r="D85" s="7" t="s">
        <v>11721</v>
      </c>
    </row>
    <row r="86" spans="2:4" x14ac:dyDescent="0.25">
      <c r="B86" s="14" t="s">
        <v>11649</v>
      </c>
      <c r="C86" s="15" t="s">
        <v>11588</v>
      </c>
      <c r="D86" s="7" t="s">
        <v>11722</v>
      </c>
    </row>
    <row r="87" spans="2:4" x14ac:dyDescent="0.25">
      <c r="B87" s="14" t="s">
        <v>11650</v>
      </c>
      <c r="C87" s="15" t="s">
        <v>11588</v>
      </c>
      <c r="D87" s="7" t="s">
        <v>11723</v>
      </c>
    </row>
    <row r="88" spans="2:4" x14ac:dyDescent="0.25">
      <c r="B88" s="14" t="s">
        <v>11651</v>
      </c>
      <c r="C88" s="15" t="s">
        <v>11588</v>
      </c>
      <c r="D88" s="7" t="s">
        <v>11724</v>
      </c>
    </row>
    <row r="89" spans="2:4" x14ac:dyDescent="0.25">
      <c r="B89" s="14" t="s">
        <v>11652</v>
      </c>
      <c r="C89" s="15" t="s">
        <v>11588</v>
      </c>
      <c r="D89" s="7" t="s">
        <v>11725</v>
      </c>
    </row>
    <row r="90" spans="2:4" x14ac:dyDescent="0.25">
      <c r="B90" s="14" t="s">
        <v>11653</v>
      </c>
      <c r="C90" s="15" t="s">
        <v>11588</v>
      </c>
      <c r="D90" s="7" t="s">
        <v>11726</v>
      </c>
    </row>
    <row r="91" spans="2:4" x14ac:dyDescent="0.25">
      <c r="B91" s="14" t="s">
        <v>11654</v>
      </c>
      <c r="C91" s="15" t="s">
        <v>11588</v>
      </c>
      <c r="D91" s="7" t="s">
        <v>11727</v>
      </c>
    </row>
    <row r="92" spans="2:4" x14ac:dyDescent="0.25">
      <c r="B92" s="14" t="s">
        <v>11655</v>
      </c>
      <c r="C92" s="15" t="s">
        <v>11588</v>
      </c>
      <c r="D92" s="7" t="s">
        <v>11728</v>
      </c>
    </row>
    <row r="93" spans="2:4" x14ac:dyDescent="0.25">
      <c r="B93" s="14" t="s">
        <v>11656</v>
      </c>
      <c r="C93" s="15" t="s">
        <v>11588</v>
      </c>
      <c r="D93" s="7" t="s">
        <v>11775</v>
      </c>
    </row>
    <row r="94" spans="2:4" x14ac:dyDescent="0.25">
      <c r="B94" s="14" t="s">
        <v>11657</v>
      </c>
      <c r="C94" s="15" t="s">
        <v>11588</v>
      </c>
      <c r="D94" s="7" t="s">
        <v>11729</v>
      </c>
    </row>
    <row r="95" spans="2:4" x14ac:dyDescent="0.25">
      <c r="B95" s="14" t="s">
        <v>11658</v>
      </c>
      <c r="C95" s="15" t="s">
        <v>11588</v>
      </c>
      <c r="D95" s="7" t="s">
        <v>11730</v>
      </c>
    </row>
    <row r="96" spans="2:4" x14ac:dyDescent="0.25">
      <c r="B96" s="14" t="s">
        <v>11659</v>
      </c>
      <c r="C96" s="15" t="s">
        <v>11588</v>
      </c>
      <c r="D96" s="7" t="s">
        <v>11731</v>
      </c>
    </row>
    <row r="97" spans="2:4" ht="30" x14ac:dyDescent="0.25">
      <c r="B97" s="14" t="s">
        <v>11660</v>
      </c>
      <c r="C97" s="15" t="s">
        <v>11588</v>
      </c>
      <c r="D97" s="7" t="s">
        <v>11767</v>
      </c>
    </row>
    <row r="98" spans="2:4" ht="30" x14ac:dyDescent="0.25">
      <c r="B98" s="14" t="s">
        <v>11661</v>
      </c>
      <c r="C98" s="15" t="s">
        <v>11588</v>
      </c>
      <c r="D98" s="7" t="s">
        <v>11768</v>
      </c>
    </row>
    <row r="99" spans="2:4" x14ac:dyDescent="0.25">
      <c r="B99" s="14" t="s">
        <v>11662</v>
      </c>
      <c r="C99" s="15" t="s">
        <v>11588</v>
      </c>
      <c r="D99" s="7" t="s">
        <v>11732</v>
      </c>
    </row>
    <row r="100" spans="2:4" x14ac:dyDescent="0.25">
      <c r="B100" s="14" t="s">
        <v>11663</v>
      </c>
      <c r="C100" s="15" t="s">
        <v>11588</v>
      </c>
      <c r="D100" s="7" t="s">
        <v>11733</v>
      </c>
    </row>
    <row r="101" spans="2:4" x14ac:dyDescent="0.25">
      <c r="B101" s="14" t="s">
        <v>11664</v>
      </c>
      <c r="C101" s="15" t="s">
        <v>11588</v>
      </c>
      <c r="D101" s="7" t="s">
        <v>11734</v>
      </c>
    </row>
    <row r="102" spans="2:4" ht="30" x14ac:dyDescent="0.25">
      <c r="B102" s="14" t="s">
        <v>11665</v>
      </c>
      <c r="C102" s="15" t="s">
        <v>11588</v>
      </c>
      <c r="D102" s="7" t="s">
        <v>11769</v>
      </c>
    </row>
    <row r="103" spans="2:4" x14ac:dyDescent="0.25">
      <c r="B103" s="14" t="s">
        <v>11666</v>
      </c>
      <c r="C103" s="15" t="s">
        <v>11588</v>
      </c>
      <c r="D103" s="7" t="s">
        <v>11735</v>
      </c>
    </row>
    <row r="104" spans="2:4" x14ac:dyDescent="0.25">
      <c r="B104" s="14" t="s">
        <v>11667</v>
      </c>
      <c r="C104" s="15" t="s">
        <v>11588</v>
      </c>
      <c r="D104" s="7" t="s">
        <v>11770</v>
      </c>
    </row>
    <row r="105" spans="2:4" x14ac:dyDescent="0.25">
      <c r="B105" s="14" t="s">
        <v>11668</v>
      </c>
      <c r="C105" s="15" t="s">
        <v>11588</v>
      </c>
      <c r="D105" s="7" t="s">
        <v>11771</v>
      </c>
    </row>
    <row r="106" spans="2:4" ht="45" x14ac:dyDescent="0.25">
      <c r="B106" s="14" t="s">
        <v>11669</v>
      </c>
      <c r="C106" s="15" t="s">
        <v>11588</v>
      </c>
      <c r="D106" s="7" t="s">
        <v>11772</v>
      </c>
    </row>
    <row r="107" spans="2:4" x14ac:dyDescent="0.25">
      <c r="B107" s="14" t="s">
        <v>11670</v>
      </c>
      <c r="C107" s="15" t="s">
        <v>11588</v>
      </c>
      <c r="D107" s="7" t="s">
        <v>11773</v>
      </c>
    </row>
    <row r="108" spans="2:4" x14ac:dyDescent="0.25">
      <c r="B108" s="14" t="s">
        <v>11671</v>
      </c>
      <c r="C108" s="15" t="s">
        <v>11588</v>
      </c>
      <c r="D108" s="7" t="s">
        <v>11736</v>
      </c>
    </row>
    <row r="109" spans="2:4" x14ac:dyDescent="0.25">
      <c r="B109" s="14" t="s">
        <v>11672</v>
      </c>
      <c r="C109" s="15" t="s">
        <v>11588</v>
      </c>
      <c r="D109" s="7" t="s">
        <v>11737</v>
      </c>
    </row>
    <row r="110" spans="2:4" x14ac:dyDescent="0.25">
      <c r="B110" s="14" t="s">
        <v>11673</v>
      </c>
      <c r="C110" s="15" t="s">
        <v>11588</v>
      </c>
      <c r="D110" s="7" t="s">
        <v>11738</v>
      </c>
    </row>
    <row r="111" spans="2:4" x14ac:dyDescent="0.25">
      <c r="B111" s="14" t="s">
        <v>11674</v>
      </c>
      <c r="C111" s="15" t="s">
        <v>11588</v>
      </c>
      <c r="D111" s="7" t="s">
        <v>11738</v>
      </c>
    </row>
  </sheetData>
  <sheetProtection sheet="1" objects="1" scenarios="1" autoFilter="0"/>
  <printOptions horizontalCentered="1"/>
  <pageMargins left="0.19685039370078741" right="0.19685039370078741" top="0.39370078740157483" bottom="0.59055118110236227" header="0.31496062992125984" footer="0.31496062992125984"/>
  <pageSetup paperSize="9" scale="70"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errorTitle="Informação incorreta" error="Você só pode escrever &quot;SIM&quot; ou &quot;NÃO&quot;" promptTitle="Você vende este produto/serviço?" prompt="Marque sim para filtrar apenas os serviços ou produtos que você comercializa." xr:uid="{00000000-0002-0000-0200-000000000000}">
          <x14:formula1>
            <xm:f>'padrao técnico'!$H$4:$H$5</xm:f>
          </x14:formula1>
          <xm:sqref>C12:C111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B1:E1069"/>
  <sheetViews>
    <sheetView showGridLines="0" zoomScaleNormal="100" workbookViewId="0">
      <pane ySplit="11" topLeftCell="A12" activePane="bottomLeft" state="frozen"/>
      <selection pane="bottomLeft" activeCell="B12" sqref="B12"/>
    </sheetView>
  </sheetViews>
  <sheetFormatPr defaultColWidth="7.42578125" defaultRowHeight="15" x14ac:dyDescent="0.25"/>
  <cols>
    <col min="1" max="1" width="9.140625" style="9" customWidth="1"/>
    <col min="2" max="2" width="13.5703125" style="9" customWidth="1"/>
    <col min="3" max="3" width="7.140625" style="9" bestFit="1" customWidth="1"/>
    <col min="4" max="4" width="16" style="9" bestFit="1" customWidth="1"/>
    <col min="5" max="5" width="95.5703125" style="9" customWidth="1"/>
    <col min="6" max="6" width="9.140625" style="9" customWidth="1"/>
    <col min="7" max="7" width="255.7109375" style="9" bestFit="1" customWidth="1"/>
    <col min="8" max="16384" width="7.42578125" style="9"/>
  </cols>
  <sheetData>
    <row r="1" spans="2:5" x14ac:dyDescent="0.25">
      <c r="E1" s="9" t="s">
        <v>11774</v>
      </c>
    </row>
    <row r="11" spans="2:5" ht="35.25" customHeight="1" x14ac:dyDescent="0.25">
      <c r="B11" s="35" t="s">
        <v>21237</v>
      </c>
      <c r="C11" s="24" t="s">
        <v>11676</v>
      </c>
      <c r="D11" s="24" t="s">
        <v>11797</v>
      </c>
      <c r="E11" s="24" t="s">
        <v>11776</v>
      </c>
    </row>
    <row r="12" spans="2:5" x14ac:dyDescent="0.25">
      <c r="B12" s="31" t="s">
        <v>10248</v>
      </c>
      <c r="C12" s="31" t="s">
        <v>11854</v>
      </c>
      <c r="D12" s="34" t="s">
        <v>11588</v>
      </c>
      <c r="E12" s="31" t="s">
        <v>10249</v>
      </c>
    </row>
    <row r="13" spans="2:5" x14ac:dyDescent="0.25">
      <c r="B13" s="31" t="s">
        <v>10250</v>
      </c>
      <c r="C13" s="31" t="s">
        <v>11854</v>
      </c>
      <c r="D13" s="34" t="s">
        <v>11588</v>
      </c>
      <c r="E13" s="31" t="s">
        <v>10251</v>
      </c>
    </row>
    <row r="14" spans="2:5" x14ac:dyDescent="0.25">
      <c r="B14" s="31" t="s">
        <v>10252</v>
      </c>
      <c r="C14" s="31" t="s">
        <v>11854</v>
      </c>
      <c r="D14" s="34" t="s">
        <v>11588</v>
      </c>
      <c r="E14" s="31" t="s">
        <v>10253</v>
      </c>
    </row>
    <row r="15" spans="2:5" x14ac:dyDescent="0.25">
      <c r="B15" s="31" t="s">
        <v>10254</v>
      </c>
      <c r="C15" s="31" t="s">
        <v>11854</v>
      </c>
      <c r="D15" s="34" t="s">
        <v>11588</v>
      </c>
      <c r="E15" s="31" t="s">
        <v>10255</v>
      </c>
    </row>
    <row r="16" spans="2:5" x14ac:dyDescent="0.25">
      <c r="B16" s="31" t="s">
        <v>10256</v>
      </c>
      <c r="C16" s="31" t="s">
        <v>11854</v>
      </c>
      <c r="D16" s="34" t="s">
        <v>11588</v>
      </c>
      <c r="E16" s="31" t="s">
        <v>10257</v>
      </c>
    </row>
    <row r="17" spans="2:5" x14ac:dyDescent="0.25">
      <c r="B17" s="31" t="s">
        <v>10258</v>
      </c>
      <c r="C17" s="31" t="s">
        <v>11854</v>
      </c>
      <c r="D17" s="34" t="s">
        <v>11588</v>
      </c>
      <c r="E17" s="31" t="s">
        <v>20847</v>
      </c>
    </row>
    <row r="18" spans="2:5" x14ac:dyDescent="0.25">
      <c r="B18" s="31" t="s">
        <v>10259</v>
      </c>
      <c r="C18" s="31" t="s">
        <v>11854</v>
      </c>
      <c r="D18" s="34" t="s">
        <v>11588</v>
      </c>
      <c r="E18" s="31" t="s">
        <v>20848</v>
      </c>
    </row>
    <row r="19" spans="2:5" x14ac:dyDescent="0.25">
      <c r="B19" s="31" t="s">
        <v>10260</v>
      </c>
      <c r="C19" s="31" t="s">
        <v>11854</v>
      </c>
      <c r="D19" s="34" t="s">
        <v>11588</v>
      </c>
      <c r="E19" s="31" t="s">
        <v>10261</v>
      </c>
    </row>
    <row r="20" spans="2:5" x14ac:dyDescent="0.25">
      <c r="B20" s="31" t="s">
        <v>10262</v>
      </c>
      <c r="C20" s="31" t="s">
        <v>11854</v>
      </c>
      <c r="D20" s="34" t="s">
        <v>11588</v>
      </c>
      <c r="E20" s="31" t="s">
        <v>10263</v>
      </c>
    </row>
    <row r="21" spans="2:5" x14ac:dyDescent="0.25">
      <c r="B21" s="31" t="s">
        <v>10264</v>
      </c>
      <c r="C21" s="31" t="s">
        <v>11854</v>
      </c>
      <c r="D21" s="34" t="s">
        <v>11588</v>
      </c>
      <c r="E21" s="31" t="s">
        <v>10265</v>
      </c>
    </row>
    <row r="22" spans="2:5" ht="30" x14ac:dyDescent="0.25">
      <c r="B22" s="31" t="s">
        <v>10266</v>
      </c>
      <c r="C22" s="31" t="s">
        <v>11854</v>
      </c>
      <c r="D22" s="34" t="s">
        <v>11588</v>
      </c>
      <c r="E22" s="31" t="s">
        <v>10267</v>
      </c>
    </row>
    <row r="23" spans="2:5" x14ac:dyDescent="0.25">
      <c r="B23" s="31" t="s">
        <v>10268</v>
      </c>
      <c r="C23" s="31" t="s">
        <v>11854</v>
      </c>
      <c r="D23" s="34" t="s">
        <v>11588</v>
      </c>
      <c r="E23" s="31" t="s">
        <v>10269</v>
      </c>
    </row>
    <row r="24" spans="2:5" x14ac:dyDescent="0.25">
      <c r="B24" s="31" t="s">
        <v>10270</v>
      </c>
      <c r="C24" s="31" t="s">
        <v>11854</v>
      </c>
      <c r="D24" s="34" t="s">
        <v>11588</v>
      </c>
      <c r="E24" s="31" t="s">
        <v>10271</v>
      </c>
    </row>
    <row r="25" spans="2:5" x14ac:dyDescent="0.25">
      <c r="B25" s="31" t="s">
        <v>10272</v>
      </c>
      <c r="C25" s="31" t="s">
        <v>11854</v>
      </c>
      <c r="D25" s="34" t="s">
        <v>11588</v>
      </c>
      <c r="E25" s="31" t="s">
        <v>10273</v>
      </c>
    </row>
    <row r="26" spans="2:5" x14ac:dyDescent="0.25">
      <c r="B26" s="31" t="s">
        <v>10274</v>
      </c>
      <c r="C26" s="31" t="s">
        <v>11854</v>
      </c>
      <c r="D26" s="34" t="s">
        <v>11588</v>
      </c>
      <c r="E26" s="31" t="s">
        <v>10275</v>
      </c>
    </row>
    <row r="27" spans="2:5" x14ac:dyDescent="0.25">
      <c r="B27" s="31" t="s">
        <v>10276</v>
      </c>
      <c r="C27" s="31" t="s">
        <v>11854</v>
      </c>
      <c r="D27" s="34" t="s">
        <v>11588</v>
      </c>
      <c r="E27" s="31" t="s">
        <v>10277</v>
      </c>
    </row>
    <row r="28" spans="2:5" x14ac:dyDescent="0.25">
      <c r="B28" s="31" t="s">
        <v>10278</v>
      </c>
      <c r="C28" s="31" t="s">
        <v>11854</v>
      </c>
      <c r="D28" s="34" t="s">
        <v>11588</v>
      </c>
      <c r="E28" s="31" t="s">
        <v>10279</v>
      </c>
    </row>
    <row r="29" spans="2:5" x14ac:dyDescent="0.25">
      <c r="B29" s="31" t="s">
        <v>10280</v>
      </c>
      <c r="C29" s="31" t="s">
        <v>11854</v>
      </c>
      <c r="D29" s="34" t="s">
        <v>11588</v>
      </c>
      <c r="E29" s="31" t="s">
        <v>20849</v>
      </c>
    </row>
    <row r="30" spans="2:5" x14ac:dyDescent="0.25">
      <c r="B30" s="31" t="s">
        <v>10281</v>
      </c>
      <c r="C30" s="31" t="s">
        <v>11854</v>
      </c>
      <c r="D30" s="34" t="s">
        <v>11588</v>
      </c>
      <c r="E30" s="31" t="s">
        <v>10282</v>
      </c>
    </row>
    <row r="31" spans="2:5" x14ac:dyDescent="0.25">
      <c r="B31" s="31" t="s">
        <v>10283</v>
      </c>
      <c r="C31" s="31" t="s">
        <v>11854</v>
      </c>
      <c r="D31" s="34" t="s">
        <v>11588</v>
      </c>
      <c r="E31" s="31" t="s">
        <v>20850</v>
      </c>
    </row>
    <row r="32" spans="2:5" x14ac:dyDescent="0.25">
      <c r="B32" s="31" t="s">
        <v>10284</v>
      </c>
      <c r="C32" s="31" t="s">
        <v>11854</v>
      </c>
      <c r="D32" s="34" t="s">
        <v>11588</v>
      </c>
      <c r="E32" s="31" t="s">
        <v>10285</v>
      </c>
    </row>
    <row r="33" spans="2:5" x14ac:dyDescent="0.25">
      <c r="B33" s="31" t="s">
        <v>10286</v>
      </c>
      <c r="C33" s="31" t="s">
        <v>11854</v>
      </c>
      <c r="D33" s="34" t="s">
        <v>11588</v>
      </c>
      <c r="E33" s="31" t="s">
        <v>10287</v>
      </c>
    </row>
    <row r="34" spans="2:5" x14ac:dyDescent="0.25">
      <c r="B34" s="31" t="s">
        <v>10288</v>
      </c>
      <c r="C34" s="31" t="s">
        <v>11854</v>
      </c>
      <c r="D34" s="34" t="s">
        <v>11588</v>
      </c>
      <c r="E34" s="31" t="s">
        <v>10289</v>
      </c>
    </row>
    <row r="35" spans="2:5" x14ac:dyDescent="0.25">
      <c r="B35" s="31" t="s">
        <v>10290</v>
      </c>
      <c r="C35" s="31" t="s">
        <v>11854</v>
      </c>
      <c r="D35" s="34" t="s">
        <v>11588</v>
      </c>
      <c r="E35" s="31" t="s">
        <v>20851</v>
      </c>
    </row>
    <row r="36" spans="2:5" x14ac:dyDescent="0.25">
      <c r="B36" s="31" t="s">
        <v>10291</v>
      </c>
      <c r="C36" s="31" t="s">
        <v>11854</v>
      </c>
      <c r="D36" s="34" t="s">
        <v>11588</v>
      </c>
      <c r="E36" s="31" t="s">
        <v>10292</v>
      </c>
    </row>
    <row r="37" spans="2:5" x14ac:dyDescent="0.25">
      <c r="B37" s="31" t="s">
        <v>10293</v>
      </c>
      <c r="C37" s="31" t="s">
        <v>11854</v>
      </c>
      <c r="D37" s="34" t="s">
        <v>11588</v>
      </c>
      <c r="E37" s="31" t="s">
        <v>20852</v>
      </c>
    </row>
    <row r="38" spans="2:5" x14ac:dyDescent="0.25">
      <c r="B38" s="31" t="s">
        <v>10294</v>
      </c>
      <c r="C38" s="31" t="s">
        <v>11854</v>
      </c>
      <c r="D38" s="34" t="s">
        <v>11588</v>
      </c>
      <c r="E38" s="31" t="s">
        <v>20853</v>
      </c>
    </row>
    <row r="39" spans="2:5" x14ac:dyDescent="0.25">
      <c r="B39" s="31" t="s">
        <v>10295</v>
      </c>
      <c r="C39" s="31" t="s">
        <v>11854</v>
      </c>
      <c r="D39" s="34" t="s">
        <v>11588</v>
      </c>
      <c r="E39" s="31" t="s">
        <v>10296</v>
      </c>
    </row>
    <row r="40" spans="2:5" x14ac:dyDescent="0.25">
      <c r="B40" s="31" t="s">
        <v>10297</v>
      </c>
      <c r="C40" s="31" t="s">
        <v>11854</v>
      </c>
      <c r="D40" s="34" t="s">
        <v>11588</v>
      </c>
      <c r="E40" s="31" t="s">
        <v>20854</v>
      </c>
    </row>
    <row r="41" spans="2:5" x14ac:dyDescent="0.25">
      <c r="B41" s="31" t="s">
        <v>10298</v>
      </c>
      <c r="C41" s="31" t="s">
        <v>11854</v>
      </c>
      <c r="D41" s="34" t="s">
        <v>11588</v>
      </c>
      <c r="E41" s="31" t="s">
        <v>20855</v>
      </c>
    </row>
    <row r="42" spans="2:5" x14ac:dyDescent="0.25">
      <c r="B42" s="31" t="s">
        <v>10299</v>
      </c>
      <c r="C42" s="31" t="s">
        <v>11854</v>
      </c>
      <c r="D42" s="34" t="s">
        <v>11588</v>
      </c>
      <c r="E42" s="31" t="s">
        <v>10300</v>
      </c>
    </row>
    <row r="43" spans="2:5" x14ac:dyDescent="0.25">
      <c r="B43" s="31" t="s">
        <v>10301</v>
      </c>
      <c r="C43" s="31" t="s">
        <v>11854</v>
      </c>
      <c r="D43" s="34" t="s">
        <v>11588</v>
      </c>
      <c r="E43" s="31" t="s">
        <v>10302</v>
      </c>
    </row>
    <row r="44" spans="2:5" x14ac:dyDescent="0.25">
      <c r="B44" s="31" t="s">
        <v>10303</v>
      </c>
      <c r="C44" s="31" t="s">
        <v>11854</v>
      </c>
      <c r="D44" s="34" t="s">
        <v>11588</v>
      </c>
      <c r="E44" s="31" t="s">
        <v>10304</v>
      </c>
    </row>
    <row r="45" spans="2:5" x14ac:dyDescent="0.25">
      <c r="B45" s="31" t="s">
        <v>10305</v>
      </c>
      <c r="C45" s="31" t="s">
        <v>11854</v>
      </c>
      <c r="D45" s="34" t="s">
        <v>11588</v>
      </c>
      <c r="E45" s="31" t="s">
        <v>10306</v>
      </c>
    </row>
    <row r="46" spans="2:5" x14ac:dyDescent="0.25">
      <c r="B46" s="31" t="s">
        <v>10307</v>
      </c>
      <c r="C46" s="31" t="s">
        <v>11854</v>
      </c>
      <c r="D46" s="34" t="s">
        <v>11588</v>
      </c>
      <c r="E46" s="31" t="s">
        <v>10308</v>
      </c>
    </row>
    <row r="47" spans="2:5" x14ac:dyDescent="0.25">
      <c r="B47" s="31" t="s">
        <v>10309</v>
      </c>
      <c r="C47" s="31" t="s">
        <v>11854</v>
      </c>
      <c r="D47" s="34" t="s">
        <v>11588</v>
      </c>
      <c r="E47" s="31" t="s">
        <v>10310</v>
      </c>
    </row>
    <row r="48" spans="2:5" x14ac:dyDescent="0.25">
      <c r="B48" s="31" t="s">
        <v>10311</v>
      </c>
      <c r="C48" s="31" t="s">
        <v>11854</v>
      </c>
      <c r="D48" s="34" t="s">
        <v>11588</v>
      </c>
      <c r="E48" s="31" t="s">
        <v>20856</v>
      </c>
    </row>
    <row r="49" spans="2:5" x14ac:dyDescent="0.25">
      <c r="B49" s="31" t="s">
        <v>10312</v>
      </c>
      <c r="C49" s="31" t="s">
        <v>11854</v>
      </c>
      <c r="D49" s="34" t="s">
        <v>11588</v>
      </c>
      <c r="E49" s="31" t="s">
        <v>10313</v>
      </c>
    </row>
    <row r="50" spans="2:5" x14ac:dyDescent="0.25">
      <c r="B50" s="31" t="s">
        <v>10314</v>
      </c>
      <c r="C50" s="31" t="s">
        <v>11854</v>
      </c>
      <c r="D50" s="34" t="s">
        <v>11588</v>
      </c>
      <c r="E50" s="31" t="s">
        <v>10315</v>
      </c>
    </row>
    <row r="51" spans="2:5" x14ac:dyDescent="0.25">
      <c r="B51" s="31" t="s">
        <v>10316</v>
      </c>
      <c r="C51" s="31" t="s">
        <v>11854</v>
      </c>
      <c r="D51" s="34" t="s">
        <v>11588</v>
      </c>
      <c r="E51" s="31" t="s">
        <v>10317</v>
      </c>
    </row>
    <row r="52" spans="2:5" x14ac:dyDescent="0.25">
      <c r="B52" s="31" t="s">
        <v>10318</v>
      </c>
      <c r="C52" s="31" t="s">
        <v>11854</v>
      </c>
      <c r="D52" s="34" t="s">
        <v>11588</v>
      </c>
      <c r="E52" s="31" t="s">
        <v>10319</v>
      </c>
    </row>
    <row r="53" spans="2:5" x14ac:dyDescent="0.25">
      <c r="B53" s="31" t="s">
        <v>10320</v>
      </c>
      <c r="C53" s="31" t="s">
        <v>11854</v>
      </c>
      <c r="D53" s="34" t="s">
        <v>11588</v>
      </c>
      <c r="E53" s="31" t="s">
        <v>10321</v>
      </c>
    </row>
    <row r="54" spans="2:5" x14ac:dyDescent="0.25">
      <c r="B54" s="31" t="s">
        <v>10322</v>
      </c>
      <c r="C54" s="31" t="s">
        <v>11854</v>
      </c>
      <c r="D54" s="34" t="s">
        <v>11588</v>
      </c>
      <c r="E54" s="31" t="s">
        <v>10323</v>
      </c>
    </row>
    <row r="55" spans="2:5" x14ac:dyDescent="0.25">
      <c r="B55" s="31" t="s">
        <v>11816</v>
      </c>
      <c r="C55" s="31" t="s">
        <v>11854</v>
      </c>
      <c r="D55" s="34" t="s">
        <v>11588</v>
      </c>
      <c r="E55" s="31" t="s">
        <v>10324</v>
      </c>
    </row>
    <row r="56" spans="2:5" x14ac:dyDescent="0.25">
      <c r="B56" s="31" t="s">
        <v>11817</v>
      </c>
      <c r="C56" s="31" t="s">
        <v>11854</v>
      </c>
      <c r="D56" s="34" t="s">
        <v>11588</v>
      </c>
      <c r="E56" s="31" t="s">
        <v>10325</v>
      </c>
    </row>
    <row r="57" spans="2:5" x14ac:dyDescent="0.25">
      <c r="B57" s="31" t="s">
        <v>10326</v>
      </c>
      <c r="C57" s="31" t="s">
        <v>11854</v>
      </c>
      <c r="D57" s="34" t="s">
        <v>11588</v>
      </c>
      <c r="E57" s="31" t="s">
        <v>10327</v>
      </c>
    </row>
    <row r="58" spans="2:5" x14ac:dyDescent="0.25">
      <c r="B58" s="31" t="s">
        <v>10328</v>
      </c>
      <c r="C58" s="31" t="s">
        <v>11854</v>
      </c>
      <c r="D58" s="34" t="s">
        <v>11588</v>
      </c>
      <c r="E58" s="31" t="s">
        <v>10329</v>
      </c>
    </row>
    <row r="59" spans="2:5" x14ac:dyDescent="0.25">
      <c r="B59" s="31" t="s">
        <v>10330</v>
      </c>
      <c r="C59" s="31" t="s">
        <v>11854</v>
      </c>
      <c r="D59" s="34" t="s">
        <v>11588</v>
      </c>
      <c r="E59" s="31" t="s">
        <v>10331</v>
      </c>
    </row>
    <row r="60" spans="2:5" x14ac:dyDescent="0.25">
      <c r="B60" s="31" t="s">
        <v>10332</v>
      </c>
      <c r="C60" s="31" t="s">
        <v>11854</v>
      </c>
      <c r="D60" s="34" t="s">
        <v>11588</v>
      </c>
      <c r="E60" s="31" t="s">
        <v>10333</v>
      </c>
    </row>
    <row r="61" spans="2:5" x14ac:dyDescent="0.25">
      <c r="B61" s="31" t="s">
        <v>10334</v>
      </c>
      <c r="C61" s="31" t="s">
        <v>11854</v>
      </c>
      <c r="D61" s="34" t="s">
        <v>11588</v>
      </c>
      <c r="E61" s="31" t="s">
        <v>10335</v>
      </c>
    </row>
    <row r="62" spans="2:5" x14ac:dyDescent="0.25">
      <c r="B62" s="31" t="s">
        <v>10336</v>
      </c>
      <c r="C62" s="31" t="s">
        <v>11854</v>
      </c>
      <c r="D62" s="34" t="s">
        <v>11588</v>
      </c>
      <c r="E62" s="31" t="s">
        <v>10337</v>
      </c>
    </row>
    <row r="63" spans="2:5" x14ac:dyDescent="0.25">
      <c r="B63" s="31" t="s">
        <v>10338</v>
      </c>
      <c r="C63" s="31" t="s">
        <v>11854</v>
      </c>
      <c r="D63" s="34" t="s">
        <v>11588</v>
      </c>
      <c r="E63" s="31" t="s">
        <v>10339</v>
      </c>
    </row>
    <row r="64" spans="2:5" x14ac:dyDescent="0.25">
      <c r="B64" s="31" t="s">
        <v>10340</v>
      </c>
      <c r="C64" s="31" t="s">
        <v>11854</v>
      </c>
      <c r="D64" s="34" t="s">
        <v>11588</v>
      </c>
      <c r="E64" s="31" t="s">
        <v>10341</v>
      </c>
    </row>
    <row r="65" spans="2:5" x14ac:dyDescent="0.25">
      <c r="B65" s="31" t="s">
        <v>10342</v>
      </c>
      <c r="C65" s="31" t="s">
        <v>11854</v>
      </c>
      <c r="D65" s="34" t="s">
        <v>11588</v>
      </c>
      <c r="E65" s="31" t="s">
        <v>20857</v>
      </c>
    </row>
    <row r="66" spans="2:5" x14ac:dyDescent="0.25">
      <c r="B66" s="31" t="s">
        <v>10343</v>
      </c>
      <c r="C66" s="31" t="s">
        <v>11854</v>
      </c>
      <c r="D66" s="34" t="s">
        <v>11588</v>
      </c>
      <c r="E66" s="31" t="s">
        <v>10344</v>
      </c>
    </row>
    <row r="67" spans="2:5" x14ac:dyDescent="0.25">
      <c r="B67" s="31" t="s">
        <v>10345</v>
      </c>
      <c r="C67" s="31" t="s">
        <v>11854</v>
      </c>
      <c r="D67" s="34" t="s">
        <v>11588</v>
      </c>
      <c r="E67" s="31" t="s">
        <v>10346</v>
      </c>
    </row>
    <row r="68" spans="2:5" x14ac:dyDescent="0.25">
      <c r="B68" s="31" t="s">
        <v>10347</v>
      </c>
      <c r="C68" s="31" t="s">
        <v>11854</v>
      </c>
      <c r="D68" s="34" t="s">
        <v>11588</v>
      </c>
      <c r="E68" s="31" t="s">
        <v>10348</v>
      </c>
    </row>
    <row r="69" spans="2:5" x14ac:dyDescent="0.25">
      <c r="B69" s="31" t="s">
        <v>10349</v>
      </c>
      <c r="C69" s="31" t="s">
        <v>11854</v>
      </c>
      <c r="D69" s="34" t="s">
        <v>11588</v>
      </c>
      <c r="E69" s="31" t="s">
        <v>10350</v>
      </c>
    </row>
    <row r="70" spans="2:5" x14ac:dyDescent="0.25">
      <c r="B70" s="31" t="s">
        <v>10351</v>
      </c>
      <c r="C70" s="31" t="s">
        <v>11854</v>
      </c>
      <c r="D70" s="34" t="s">
        <v>11588</v>
      </c>
      <c r="E70" s="31" t="s">
        <v>10352</v>
      </c>
    </row>
    <row r="71" spans="2:5" x14ac:dyDescent="0.25">
      <c r="B71" s="31" t="s">
        <v>10353</v>
      </c>
      <c r="C71" s="31" t="s">
        <v>11854</v>
      </c>
      <c r="D71" s="34" t="s">
        <v>11588</v>
      </c>
      <c r="E71" s="31" t="s">
        <v>10354</v>
      </c>
    </row>
    <row r="72" spans="2:5" x14ac:dyDescent="0.25">
      <c r="B72" s="31" t="s">
        <v>10355</v>
      </c>
      <c r="C72" s="31" t="s">
        <v>11854</v>
      </c>
      <c r="D72" s="34" t="s">
        <v>11588</v>
      </c>
      <c r="E72" s="31" t="s">
        <v>10356</v>
      </c>
    </row>
    <row r="73" spans="2:5" x14ac:dyDescent="0.25">
      <c r="B73" s="31" t="s">
        <v>10357</v>
      </c>
      <c r="C73" s="31" t="s">
        <v>11854</v>
      </c>
      <c r="D73" s="34" t="s">
        <v>11588</v>
      </c>
      <c r="E73" s="31" t="s">
        <v>10358</v>
      </c>
    </row>
    <row r="74" spans="2:5" x14ac:dyDescent="0.25">
      <c r="B74" s="31" t="s">
        <v>10359</v>
      </c>
      <c r="C74" s="31" t="s">
        <v>11854</v>
      </c>
      <c r="D74" s="34" t="s">
        <v>11588</v>
      </c>
      <c r="E74" s="31" t="s">
        <v>10360</v>
      </c>
    </row>
    <row r="75" spans="2:5" x14ac:dyDescent="0.25">
      <c r="B75" s="31" t="s">
        <v>10361</v>
      </c>
      <c r="C75" s="31" t="s">
        <v>11854</v>
      </c>
      <c r="D75" s="34" t="s">
        <v>11588</v>
      </c>
      <c r="E75" s="31" t="s">
        <v>10362</v>
      </c>
    </row>
    <row r="76" spans="2:5" x14ac:dyDescent="0.25">
      <c r="B76" s="31" t="s">
        <v>10363</v>
      </c>
      <c r="C76" s="31" t="s">
        <v>11854</v>
      </c>
      <c r="D76" s="34" t="s">
        <v>11588</v>
      </c>
      <c r="E76" s="31" t="s">
        <v>10364</v>
      </c>
    </row>
    <row r="77" spans="2:5" x14ac:dyDescent="0.25">
      <c r="B77" s="31" t="s">
        <v>10365</v>
      </c>
      <c r="C77" s="31" t="s">
        <v>11854</v>
      </c>
      <c r="D77" s="34" t="s">
        <v>11588</v>
      </c>
      <c r="E77" s="31" t="s">
        <v>20858</v>
      </c>
    </row>
    <row r="78" spans="2:5" x14ac:dyDescent="0.25">
      <c r="B78" s="31" t="s">
        <v>10366</v>
      </c>
      <c r="C78" s="31" t="s">
        <v>11854</v>
      </c>
      <c r="D78" s="34" t="s">
        <v>11588</v>
      </c>
      <c r="E78" s="31" t="s">
        <v>10367</v>
      </c>
    </row>
    <row r="79" spans="2:5" x14ac:dyDescent="0.25">
      <c r="B79" s="31" t="s">
        <v>10368</v>
      </c>
      <c r="C79" s="31" t="s">
        <v>11854</v>
      </c>
      <c r="D79" s="34" t="s">
        <v>11588</v>
      </c>
      <c r="E79" s="31" t="s">
        <v>10369</v>
      </c>
    </row>
    <row r="80" spans="2:5" x14ac:dyDescent="0.25">
      <c r="B80" s="31" t="s">
        <v>10370</v>
      </c>
      <c r="C80" s="31" t="s">
        <v>11854</v>
      </c>
      <c r="D80" s="34" t="s">
        <v>11588</v>
      </c>
      <c r="E80" s="31" t="s">
        <v>10371</v>
      </c>
    </row>
    <row r="81" spans="2:5" x14ac:dyDescent="0.25">
      <c r="B81" s="31" t="s">
        <v>10372</v>
      </c>
      <c r="C81" s="31" t="s">
        <v>11854</v>
      </c>
      <c r="D81" s="34" t="s">
        <v>11588</v>
      </c>
      <c r="E81" s="31" t="s">
        <v>20859</v>
      </c>
    </row>
    <row r="82" spans="2:5" x14ac:dyDescent="0.25">
      <c r="B82" s="31" t="s">
        <v>10373</v>
      </c>
      <c r="C82" s="31" t="s">
        <v>11854</v>
      </c>
      <c r="D82" s="34" t="s">
        <v>11588</v>
      </c>
      <c r="E82" s="31" t="s">
        <v>10374</v>
      </c>
    </row>
    <row r="83" spans="2:5" x14ac:dyDescent="0.25">
      <c r="B83" s="31" t="s">
        <v>10375</v>
      </c>
      <c r="C83" s="31" t="s">
        <v>11854</v>
      </c>
      <c r="D83" s="34" t="s">
        <v>11588</v>
      </c>
      <c r="E83" s="31" t="s">
        <v>20860</v>
      </c>
    </row>
    <row r="84" spans="2:5" x14ac:dyDescent="0.25">
      <c r="B84" s="31" t="s">
        <v>10376</v>
      </c>
      <c r="C84" s="31" t="s">
        <v>11854</v>
      </c>
      <c r="D84" s="34" t="s">
        <v>11588</v>
      </c>
      <c r="E84" s="31" t="s">
        <v>10377</v>
      </c>
    </row>
    <row r="85" spans="2:5" x14ac:dyDescent="0.25">
      <c r="B85" s="31" t="s">
        <v>10378</v>
      </c>
      <c r="C85" s="31" t="s">
        <v>11854</v>
      </c>
      <c r="D85" s="34" t="s">
        <v>11588</v>
      </c>
      <c r="E85" s="31" t="s">
        <v>10379</v>
      </c>
    </row>
    <row r="86" spans="2:5" x14ac:dyDescent="0.25">
      <c r="B86" s="31" t="s">
        <v>10380</v>
      </c>
      <c r="C86" s="31" t="s">
        <v>11854</v>
      </c>
      <c r="D86" s="34" t="s">
        <v>11588</v>
      </c>
      <c r="E86" s="31" t="s">
        <v>20861</v>
      </c>
    </row>
    <row r="87" spans="2:5" x14ac:dyDescent="0.25">
      <c r="B87" s="31" t="s">
        <v>10381</v>
      </c>
      <c r="C87" s="31" t="s">
        <v>11854</v>
      </c>
      <c r="D87" s="34" t="s">
        <v>11588</v>
      </c>
      <c r="E87" s="31" t="s">
        <v>10382</v>
      </c>
    </row>
    <row r="88" spans="2:5" x14ac:dyDescent="0.25">
      <c r="B88" s="31" t="s">
        <v>10383</v>
      </c>
      <c r="C88" s="31" t="s">
        <v>11854</v>
      </c>
      <c r="D88" s="34" t="s">
        <v>11588</v>
      </c>
      <c r="E88" s="31" t="s">
        <v>20862</v>
      </c>
    </row>
    <row r="89" spans="2:5" x14ac:dyDescent="0.25">
      <c r="B89" s="31" t="s">
        <v>10384</v>
      </c>
      <c r="C89" s="31" t="s">
        <v>11854</v>
      </c>
      <c r="D89" s="34" t="s">
        <v>11588</v>
      </c>
      <c r="E89" s="31" t="s">
        <v>10385</v>
      </c>
    </row>
    <row r="90" spans="2:5" x14ac:dyDescent="0.25">
      <c r="B90" s="31" t="s">
        <v>10386</v>
      </c>
      <c r="C90" s="31" t="s">
        <v>11854</v>
      </c>
      <c r="D90" s="34" t="s">
        <v>11588</v>
      </c>
      <c r="E90" s="31" t="s">
        <v>10387</v>
      </c>
    </row>
    <row r="91" spans="2:5" x14ac:dyDescent="0.25">
      <c r="B91" s="31" t="s">
        <v>10388</v>
      </c>
      <c r="C91" s="31" t="s">
        <v>11854</v>
      </c>
      <c r="D91" s="34" t="s">
        <v>11588</v>
      </c>
      <c r="E91" s="31" t="s">
        <v>20863</v>
      </c>
    </row>
    <row r="92" spans="2:5" x14ac:dyDescent="0.25">
      <c r="B92" s="31" t="s">
        <v>10389</v>
      </c>
      <c r="C92" s="31" t="s">
        <v>11854</v>
      </c>
      <c r="D92" s="34" t="s">
        <v>11588</v>
      </c>
      <c r="E92" s="31" t="s">
        <v>10390</v>
      </c>
    </row>
    <row r="93" spans="2:5" x14ac:dyDescent="0.25">
      <c r="B93" s="31" t="s">
        <v>10391</v>
      </c>
      <c r="C93" s="31" t="s">
        <v>11854</v>
      </c>
      <c r="D93" s="34" t="s">
        <v>11588</v>
      </c>
      <c r="E93" s="31" t="s">
        <v>20864</v>
      </c>
    </row>
    <row r="94" spans="2:5" x14ac:dyDescent="0.25">
      <c r="B94" s="31" t="s">
        <v>10392</v>
      </c>
      <c r="C94" s="31" t="s">
        <v>11854</v>
      </c>
      <c r="D94" s="34" t="s">
        <v>11588</v>
      </c>
      <c r="E94" s="31" t="s">
        <v>20865</v>
      </c>
    </row>
    <row r="95" spans="2:5" x14ac:dyDescent="0.25">
      <c r="B95" s="31" t="s">
        <v>10393</v>
      </c>
      <c r="C95" s="31" t="s">
        <v>11854</v>
      </c>
      <c r="D95" s="34" t="s">
        <v>11588</v>
      </c>
      <c r="E95" s="31" t="s">
        <v>20866</v>
      </c>
    </row>
    <row r="96" spans="2:5" x14ac:dyDescent="0.25">
      <c r="B96" s="31" t="s">
        <v>10394</v>
      </c>
      <c r="C96" s="31" t="s">
        <v>11854</v>
      </c>
      <c r="D96" s="34" t="s">
        <v>11588</v>
      </c>
      <c r="E96" s="31" t="s">
        <v>20867</v>
      </c>
    </row>
    <row r="97" spans="2:5" ht="30" x14ac:dyDescent="0.25">
      <c r="B97" s="31" t="s">
        <v>10395</v>
      </c>
      <c r="C97" s="31" t="s">
        <v>11854</v>
      </c>
      <c r="D97" s="34" t="s">
        <v>11588</v>
      </c>
      <c r="E97" s="31" t="s">
        <v>20868</v>
      </c>
    </row>
    <row r="98" spans="2:5" x14ac:dyDescent="0.25">
      <c r="B98" s="31" t="s">
        <v>10396</v>
      </c>
      <c r="C98" s="31" t="s">
        <v>11854</v>
      </c>
      <c r="D98" s="34" t="s">
        <v>11588</v>
      </c>
      <c r="E98" s="31" t="s">
        <v>20869</v>
      </c>
    </row>
    <row r="99" spans="2:5" x14ac:dyDescent="0.25">
      <c r="B99" s="31" t="s">
        <v>11818</v>
      </c>
      <c r="C99" s="31" t="s">
        <v>11854</v>
      </c>
      <c r="D99" s="34" t="s">
        <v>11588</v>
      </c>
      <c r="E99" s="31" t="s">
        <v>10397</v>
      </c>
    </row>
    <row r="100" spans="2:5" x14ac:dyDescent="0.25">
      <c r="B100" s="31" t="s">
        <v>10398</v>
      </c>
      <c r="C100" s="31" t="s">
        <v>11854</v>
      </c>
      <c r="D100" s="34" t="s">
        <v>11588</v>
      </c>
      <c r="E100" s="31" t="s">
        <v>10399</v>
      </c>
    </row>
    <row r="101" spans="2:5" x14ac:dyDescent="0.25">
      <c r="B101" s="31" t="s">
        <v>10400</v>
      </c>
      <c r="C101" s="31" t="s">
        <v>11854</v>
      </c>
      <c r="D101" s="34" t="s">
        <v>11588</v>
      </c>
      <c r="E101" s="31" t="s">
        <v>10401</v>
      </c>
    </row>
    <row r="102" spans="2:5" x14ac:dyDescent="0.25">
      <c r="B102" s="31" t="s">
        <v>10402</v>
      </c>
      <c r="C102" s="31" t="s">
        <v>11854</v>
      </c>
      <c r="D102" s="34" t="s">
        <v>11588</v>
      </c>
      <c r="E102" s="31" t="s">
        <v>10403</v>
      </c>
    </row>
    <row r="103" spans="2:5" x14ac:dyDescent="0.25">
      <c r="B103" s="31" t="s">
        <v>10404</v>
      </c>
      <c r="C103" s="31" t="s">
        <v>11854</v>
      </c>
      <c r="D103" s="34" t="s">
        <v>11588</v>
      </c>
      <c r="E103" s="31" t="s">
        <v>10405</v>
      </c>
    </row>
    <row r="104" spans="2:5" x14ac:dyDescent="0.25">
      <c r="B104" s="31" t="s">
        <v>10406</v>
      </c>
      <c r="C104" s="31" t="s">
        <v>11854</v>
      </c>
      <c r="D104" s="34" t="s">
        <v>11588</v>
      </c>
      <c r="E104" s="31" t="s">
        <v>10407</v>
      </c>
    </row>
    <row r="105" spans="2:5" x14ac:dyDescent="0.25">
      <c r="B105" s="31" t="s">
        <v>10408</v>
      </c>
      <c r="C105" s="31" t="s">
        <v>11854</v>
      </c>
      <c r="D105" s="34" t="s">
        <v>11588</v>
      </c>
      <c r="E105" s="31" t="s">
        <v>20870</v>
      </c>
    </row>
    <row r="106" spans="2:5" x14ac:dyDescent="0.25">
      <c r="B106" s="31" t="s">
        <v>10409</v>
      </c>
      <c r="C106" s="31" t="s">
        <v>11854</v>
      </c>
      <c r="D106" s="34" t="s">
        <v>11588</v>
      </c>
      <c r="E106" s="31" t="s">
        <v>10410</v>
      </c>
    </row>
    <row r="107" spans="2:5" x14ac:dyDescent="0.25">
      <c r="B107" s="31" t="s">
        <v>10411</v>
      </c>
      <c r="C107" s="31" t="s">
        <v>11854</v>
      </c>
      <c r="D107" s="34" t="s">
        <v>11588</v>
      </c>
      <c r="E107" s="31" t="s">
        <v>10412</v>
      </c>
    </row>
    <row r="108" spans="2:5" x14ac:dyDescent="0.25">
      <c r="B108" s="31" t="s">
        <v>10413</v>
      </c>
      <c r="C108" s="31" t="s">
        <v>11854</v>
      </c>
      <c r="D108" s="34" t="s">
        <v>11588</v>
      </c>
      <c r="E108" s="31" t="s">
        <v>20871</v>
      </c>
    </row>
    <row r="109" spans="2:5" x14ac:dyDescent="0.25">
      <c r="B109" s="31" t="s">
        <v>10414</v>
      </c>
      <c r="C109" s="31" t="s">
        <v>11854</v>
      </c>
      <c r="D109" s="34" t="s">
        <v>11588</v>
      </c>
      <c r="E109" s="31" t="s">
        <v>10415</v>
      </c>
    </row>
    <row r="110" spans="2:5" x14ac:dyDescent="0.25">
      <c r="B110" s="31" t="s">
        <v>10416</v>
      </c>
      <c r="C110" s="31" t="s">
        <v>11854</v>
      </c>
      <c r="D110" s="34" t="s">
        <v>11588</v>
      </c>
      <c r="E110" s="31" t="s">
        <v>10417</v>
      </c>
    </row>
    <row r="111" spans="2:5" x14ac:dyDescent="0.25">
      <c r="B111" s="31" t="s">
        <v>10418</v>
      </c>
      <c r="C111" s="31" t="s">
        <v>11854</v>
      </c>
      <c r="D111" s="34" t="s">
        <v>11588</v>
      </c>
      <c r="E111" s="31" t="s">
        <v>10419</v>
      </c>
    </row>
    <row r="112" spans="2:5" x14ac:dyDescent="0.25">
      <c r="B112" s="31" t="s">
        <v>10420</v>
      </c>
      <c r="C112" s="31" t="s">
        <v>11854</v>
      </c>
      <c r="D112" s="34" t="s">
        <v>11588</v>
      </c>
      <c r="E112" s="31" t="s">
        <v>20872</v>
      </c>
    </row>
    <row r="113" spans="2:5" x14ac:dyDescent="0.25">
      <c r="B113" s="31" t="s">
        <v>10421</v>
      </c>
      <c r="C113" s="31" t="s">
        <v>11854</v>
      </c>
      <c r="D113" s="34" t="s">
        <v>11588</v>
      </c>
      <c r="E113" s="31" t="s">
        <v>20873</v>
      </c>
    </row>
    <row r="114" spans="2:5" x14ac:dyDescent="0.25">
      <c r="B114" s="31" t="s">
        <v>10422</v>
      </c>
      <c r="C114" s="31" t="s">
        <v>11854</v>
      </c>
      <c r="D114" s="34" t="s">
        <v>11588</v>
      </c>
      <c r="E114" s="31" t="s">
        <v>20874</v>
      </c>
    </row>
    <row r="115" spans="2:5" x14ac:dyDescent="0.25">
      <c r="B115" s="31" t="s">
        <v>10423</v>
      </c>
      <c r="C115" s="31" t="s">
        <v>11854</v>
      </c>
      <c r="D115" s="34" t="s">
        <v>11588</v>
      </c>
      <c r="E115" s="31" t="s">
        <v>20875</v>
      </c>
    </row>
    <row r="116" spans="2:5" x14ac:dyDescent="0.25">
      <c r="B116" s="31" t="s">
        <v>10424</v>
      </c>
      <c r="C116" s="31" t="s">
        <v>11854</v>
      </c>
      <c r="D116" s="34" t="s">
        <v>11588</v>
      </c>
      <c r="E116" s="31" t="s">
        <v>10425</v>
      </c>
    </row>
    <row r="117" spans="2:5" x14ac:dyDescent="0.25">
      <c r="B117" s="31" t="s">
        <v>10426</v>
      </c>
      <c r="C117" s="31" t="s">
        <v>11854</v>
      </c>
      <c r="D117" s="34" t="s">
        <v>11588</v>
      </c>
      <c r="E117" s="31" t="s">
        <v>10427</v>
      </c>
    </row>
    <row r="118" spans="2:5" x14ac:dyDescent="0.25">
      <c r="B118" s="31" t="s">
        <v>10428</v>
      </c>
      <c r="C118" s="31" t="s">
        <v>11854</v>
      </c>
      <c r="D118" s="34" t="s">
        <v>11588</v>
      </c>
      <c r="E118" s="31" t="s">
        <v>10429</v>
      </c>
    </row>
    <row r="119" spans="2:5" x14ac:dyDescent="0.25">
      <c r="B119" s="31" t="s">
        <v>10430</v>
      </c>
      <c r="C119" s="31" t="s">
        <v>11854</v>
      </c>
      <c r="D119" s="34" t="s">
        <v>11588</v>
      </c>
      <c r="E119" s="31" t="s">
        <v>20876</v>
      </c>
    </row>
    <row r="120" spans="2:5" x14ac:dyDescent="0.25">
      <c r="B120" s="31" t="s">
        <v>10431</v>
      </c>
      <c r="C120" s="31" t="s">
        <v>11854</v>
      </c>
      <c r="D120" s="34" t="s">
        <v>11588</v>
      </c>
      <c r="E120" s="31" t="s">
        <v>20877</v>
      </c>
    </row>
    <row r="121" spans="2:5" x14ac:dyDescent="0.25">
      <c r="B121" s="31" t="s">
        <v>10432</v>
      </c>
      <c r="C121" s="31" t="s">
        <v>11854</v>
      </c>
      <c r="D121" s="34" t="s">
        <v>11588</v>
      </c>
      <c r="E121" s="31" t="s">
        <v>10433</v>
      </c>
    </row>
    <row r="122" spans="2:5" x14ac:dyDescent="0.25">
      <c r="B122" s="31" t="s">
        <v>10434</v>
      </c>
      <c r="C122" s="31" t="s">
        <v>11854</v>
      </c>
      <c r="D122" s="34" t="s">
        <v>11588</v>
      </c>
      <c r="E122" s="31" t="s">
        <v>10435</v>
      </c>
    </row>
    <row r="123" spans="2:5" x14ac:dyDescent="0.25">
      <c r="B123" s="31" t="s">
        <v>10436</v>
      </c>
      <c r="C123" s="31" t="s">
        <v>11854</v>
      </c>
      <c r="D123" s="34" t="s">
        <v>11588</v>
      </c>
      <c r="E123" s="31" t="s">
        <v>20878</v>
      </c>
    </row>
    <row r="124" spans="2:5" x14ac:dyDescent="0.25">
      <c r="B124" s="31" t="s">
        <v>10437</v>
      </c>
      <c r="C124" s="31" t="s">
        <v>11854</v>
      </c>
      <c r="D124" s="34" t="s">
        <v>11588</v>
      </c>
      <c r="E124" s="31" t="s">
        <v>20879</v>
      </c>
    </row>
    <row r="125" spans="2:5" x14ac:dyDescent="0.25">
      <c r="B125" s="31" t="s">
        <v>10438</v>
      </c>
      <c r="C125" s="31" t="s">
        <v>11854</v>
      </c>
      <c r="D125" s="34" t="s">
        <v>11588</v>
      </c>
      <c r="E125" s="31" t="s">
        <v>20880</v>
      </c>
    </row>
    <row r="126" spans="2:5" x14ac:dyDescent="0.25">
      <c r="B126" s="31" t="s">
        <v>10439</v>
      </c>
      <c r="C126" s="31" t="s">
        <v>11854</v>
      </c>
      <c r="D126" s="34" t="s">
        <v>11588</v>
      </c>
      <c r="E126" s="31" t="s">
        <v>20881</v>
      </c>
    </row>
    <row r="127" spans="2:5" x14ac:dyDescent="0.25">
      <c r="B127" s="31" t="s">
        <v>10440</v>
      </c>
      <c r="C127" s="31" t="s">
        <v>11854</v>
      </c>
      <c r="D127" s="34" t="s">
        <v>11588</v>
      </c>
      <c r="E127" s="31" t="s">
        <v>20882</v>
      </c>
    </row>
    <row r="128" spans="2:5" x14ac:dyDescent="0.25">
      <c r="B128" s="31" t="s">
        <v>10441</v>
      </c>
      <c r="C128" s="31" t="s">
        <v>11854</v>
      </c>
      <c r="D128" s="34" t="s">
        <v>11588</v>
      </c>
      <c r="E128" s="31" t="s">
        <v>20883</v>
      </c>
    </row>
    <row r="129" spans="2:5" x14ac:dyDescent="0.25">
      <c r="B129" s="31" t="s">
        <v>10442</v>
      </c>
      <c r="C129" s="31" t="s">
        <v>11854</v>
      </c>
      <c r="D129" s="34" t="s">
        <v>11588</v>
      </c>
      <c r="E129" s="31" t="s">
        <v>10443</v>
      </c>
    </row>
    <row r="130" spans="2:5" x14ac:dyDescent="0.25">
      <c r="B130" s="31" t="s">
        <v>10444</v>
      </c>
      <c r="C130" s="31" t="s">
        <v>11854</v>
      </c>
      <c r="D130" s="34" t="s">
        <v>11588</v>
      </c>
      <c r="E130" s="31" t="s">
        <v>10445</v>
      </c>
    </row>
    <row r="131" spans="2:5" x14ac:dyDescent="0.25">
      <c r="B131" s="31" t="s">
        <v>10446</v>
      </c>
      <c r="C131" s="31" t="s">
        <v>11854</v>
      </c>
      <c r="D131" s="34" t="s">
        <v>11588</v>
      </c>
      <c r="E131" s="31" t="s">
        <v>10447</v>
      </c>
    </row>
    <row r="132" spans="2:5" x14ac:dyDescent="0.25">
      <c r="B132" s="31" t="s">
        <v>10448</v>
      </c>
      <c r="C132" s="31" t="s">
        <v>11854</v>
      </c>
      <c r="D132" s="34" t="s">
        <v>11588</v>
      </c>
      <c r="E132" s="31" t="s">
        <v>10417</v>
      </c>
    </row>
    <row r="133" spans="2:5" x14ac:dyDescent="0.25">
      <c r="B133" s="31" t="s">
        <v>10449</v>
      </c>
      <c r="C133" s="31" t="s">
        <v>11854</v>
      </c>
      <c r="D133" s="34" t="s">
        <v>11588</v>
      </c>
      <c r="E133" s="31" t="s">
        <v>10419</v>
      </c>
    </row>
    <row r="134" spans="2:5" x14ac:dyDescent="0.25">
      <c r="B134" s="31" t="s">
        <v>10450</v>
      </c>
      <c r="C134" s="31" t="s">
        <v>11854</v>
      </c>
      <c r="D134" s="34" t="s">
        <v>11588</v>
      </c>
      <c r="E134" s="31" t="s">
        <v>10451</v>
      </c>
    </row>
    <row r="135" spans="2:5" ht="30" x14ac:dyDescent="0.25">
      <c r="B135" s="31" t="s">
        <v>10452</v>
      </c>
      <c r="C135" s="31" t="s">
        <v>11854</v>
      </c>
      <c r="D135" s="34" t="s">
        <v>11588</v>
      </c>
      <c r="E135" s="31" t="s">
        <v>20884</v>
      </c>
    </row>
    <row r="136" spans="2:5" ht="30" x14ac:dyDescent="0.25">
      <c r="B136" s="31" t="s">
        <v>10453</v>
      </c>
      <c r="C136" s="31" t="s">
        <v>11854</v>
      </c>
      <c r="D136" s="34" t="s">
        <v>11588</v>
      </c>
      <c r="E136" s="31" t="s">
        <v>20885</v>
      </c>
    </row>
    <row r="137" spans="2:5" ht="30" x14ac:dyDescent="0.25">
      <c r="B137" s="31" t="s">
        <v>10454</v>
      </c>
      <c r="C137" s="31" t="s">
        <v>11854</v>
      </c>
      <c r="D137" s="34" t="s">
        <v>11588</v>
      </c>
      <c r="E137" s="31" t="s">
        <v>10455</v>
      </c>
    </row>
    <row r="138" spans="2:5" x14ac:dyDescent="0.25">
      <c r="B138" s="31" t="s">
        <v>10456</v>
      </c>
      <c r="C138" s="31" t="s">
        <v>11854</v>
      </c>
      <c r="D138" s="34" t="s">
        <v>11588</v>
      </c>
      <c r="E138" s="31" t="s">
        <v>20886</v>
      </c>
    </row>
    <row r="139" spans="2:5" ht="30" x14ac:dyDescent="0.25">
      <c r="B139" s="31" t="s">
        <v>10457</v>
      </c>
      <c r="C139" s="31" t="s">
        <v>11854</v>
      </c>
      <c r="D139" s="34" t="s">
        <v>11588</v>
      </c>
      <c r="E139" s="31" t="s">
        <v>20887</v>
      </c>
    </row>
    <row r="140" spans="2:5" ht="30" x14ac:dyDescent="0.25">
      <c r="B140" s="31" t="s">
        <v>11819</v>
      </c>
      <c r="C140" s="31" t="s">
        <v>11854</v>
      </c>
      <c r="D140" s="34" t="s">
        <v>11588</v>
      </c>
      <c r="E140" s="31" t="s">
        <v>20888</v>
      </c>
    </row>
    <row r="141" spans="2:5" x14ac:dyDescent="0.25">
      <c r="B141" s="31" t="s">
        <v>10458</v>
      </c>
      <c r="C141" s="31" t="s">
        <v>11854</v>
      </c>
      <c r="D141" s="34" t="s">
        <v>11588</v>
      </c>
      <c r="E141" s="31" t="s">
        <v>20889</v>
      </c>
    </row>
    <row r="142" spans="2:5" x14ac:dyDescent="0.25">
      <c r="B142" s="31" t="s">
        <v>10459</v>
      </c>
      <c r="C142" s="31" t="s">
        <v>11854</v>
      </c>
      <c r="D142" s="34" t="s">
        <v>11588</v>
      </c>
      <c r="E142" s="31" t="s">
        <v>20890</v>
      </c>
    </row>
    <row r="143" spans="2:5" x14ac:dyDescent="0.25">
      <c r="B143" s="31" t="s">
        <v>10460</v>
      </c>
      <c r="C143" s="31" t="s">
        <v>11854</v>
      </c>
      <c r="D143" s="34" t="s">
        <v>11588</v>
      </c>
      <c r="E143" s="31" t="s">
        <v>10461</v>
      </c>
    </row>
    <row r="144" spans="2:5" x14ac:dyDescent="0.25">
      <c r="B144" s="31" t="s">
        <v>10462</v>
      </c>
      <c r="C144" s="31" t="s">
        <v>11854</v>
      </c>
      <c r="D144" s="34" t="s">
        <v>11588</v>
      </c>
      <c r="E144" s="31" t="s">
        <v>10463</v>
      </c>
    </row>
    <row r="145" spans="2:5" x14ac:dyDescent="0.25">
      <c r="B145" s="31" t="s">
        <v>10464</v>
      </c>
      <c r="C145" s="31" t="s">
        <v>11854</v>
      </c>
      <c r="D145" s="34" t="s">
        <v>11588</v>
      </c>
      <c r="E145" s="31" t="s">
        <v>10465</v>
      </c>
    </row>
    <row r="146" spans="2:5" x14ac:dyDescent="0.25">
      <c r="B146" s="31" t="s">
        <v>11820</v>
      </c>
      <c r="C146" s="31" t="s">
        <v>11854</v>
      </c>
      <c r="D146" s="34" t="s">
        <v>11588</v>
      </c>
      <c r="E146" s="31" t="s">
        <v>20891</v>
      </c>
    </row>
    <row r="147" spans="2:5" x14ac:dyDescent="0.25">
      <c r="B147" s="31" t="s">
        <v>10466</v>
      </c>
      <c r="C147" s="31" t="s">
        <v>11854</v>
      </c>
      <c r="D147" s="34" t="s">
        <v>11588</v>
      </c>
      <c r="E147" s="31" t="s">
        <v>20892</v>
      </c>
    </row>
    <row r="148" spans="2:5" x14ac:dyDescent="0.25">
      <c r="B148" s="31" t="s">
        <v>10467</v>
      </c>
      <c r="C148" s="31" t="s">
        <v>11854</v>
      </c>
      <c r="D148" s="34" t="s">
        <v>11588</v>
      </c>
      <c r="E148" s="31" t="s">
        <v>10468</v>
      </c>
    </row>
    <row r="149" spans="2:5" x14ac:dyDescent="0.25">
      <c r="B149" s="31" t="s">
        <v>10469</v>
      </c>
      <c r="C149" s="31" t="s">
        <v>11854</v>
      </c>
      <c r="D149" s="34" t="s">
        <v>11588</v>
      </c>
      <c r="E149" s="31" t="s">
        <v>10470</v>
      </c>
    </row>
    <row r="150" spans="2:5" x14ac:dyDescent="0.25">
      <c r="B150" s="31" t="s">
        <v>10471</v>
      </c>
      <c r="C150" s="31" t="s">
        <v>11854</v>
      </c>
      <c r="D150" s="34" t="s">
        <v>11588</v>
      </c>
      <c r="E150" s="31" t="s">
        <v>10472</v>
      </c>
    </row>
    <row r="151" spans="2:5" x14ac:dyDescent="0.25">
      <c r="B151" s="31" t="s">
        <v>10473</v>
      </c>
      <c r="C151" s="31" t="s">
        <v>11854</v>
      </c>
      <c r="D151" s="34" t="s">
        <v>11588</v>
      </c>
      <c r="E151" s="31" t="s">
        <v>20893</v>
      </c>
    </row>
    <row r="152" spans="2:5" x14ac:dyDescent="0.25">
      <c r="B152" s="31" t="s">
        <v>10474</v>
      </c>
      <c r="C152" s="31" t="s">
        <v>11854</v>
      </c>
      <c r="D152" s="34" t="s">
        <v>11588</v>
      </c>
      <c r="E152" s="31" t="s">
        <v>20894</v>
      </c>
    </row>
    <row r="153" spans="2:5" x14ac:dyDescent="0.25">
      <c r="B153" s="31" t="s">
        <v>10475</v>
      </c>
      <c r="C153" s="31" t="s">
        <v>11854</v>
      </c>
      <c r="D153" s="34" t="s">
        <v>11588</v>
      </c>
      <c r="E153" s="31" t="s">
        <v>20895</v>
      </c>
    </row>
    <row r="154" spans="2:5" x14ac:dyDescent="0.25">
      <c r="B154" s="31" t="s">
        <v>10476</v>
      </c>
      <c r="C154" s="31" t="s">
        <v>11854</v>
      </c>
      <c r="D154" s="34" t="s">
        <v>11588</v>
      </c>
      <c r="E154" s="31" t="s">
        <v>20896</v>
      </c>
    </row>
    <row r="155" spans="2:5" x14ac:dyDescent="0.25">
      <c r="B155" s="31" t="s">
        <v>10477</v>
      </c>
      <c r="C155" s="31" t="s">
        <v>11854</v>
      </c>
      <c r="D155" s="34" t="s">
        <v>11588</v>
      </c>
      <c r="E155" s="31" t="s">
        <v>20897</v>
      </c>
    </row>
    <row r="156" spans="2:5" x14ac:dyDescent="0.25">
      <c r="B156" s="31" t="s">
        <v>10478</v>
      </c>
      <c r="C156" s="31" t="s">
        <v>11854</v>
      </c>
      <c r="D156" s="34" t="s">
        <v>11588</v>
      </c>
      <c r="E156" s="31" t="s">
        <v>20898</v>
      </c>
    </row>
    <row r="157" spans="2:5" x14ac:dyDescent="0.25">
      <c r="B157" s="31" t="s">
        <v>10479</v>
      </c>
      <c r="C157" s="31" t="s">
        <v>11854</v>
      </c>
      <c r="D157" s="34" t="s">
        <v>11588</v>
      </c>
      <c r="E157" s="31" t="s">
        <v>10480</v>
      </c>
    </row>
    <row r="158" spans="2:5" ht="30" x14ac:dyDescent="0.25">
      <c r="B158" s="31" t="s">
        <v>10481</v>
      </c>
      <c r="C158" s="31" t="s">
        <v>11854</v>
      </c>
      <c r="D158" s="34" t="s">
        <v>11588</v>
      </c>
      <c r="E158" s="31" t="s">
        <v>20899</v>
      </c>
    </row>
    <row r="159" spans="2:5" x14ac:dyDescent="0.25">
      <c r="B159" s="31" t="s">
        <v>10482</v>
      </c>
      <c r="C159" s="31" t="s">
        <v>11854</v>
      </c>
      <c r="D159" s="34" t="s">
        <v>11588</v>
      </c>
      <c r="E159" s="31" t="s">
        <v>10483</v>
      </c>
    </row>
    <row r="160" spans="2:5" x14ac:dyDescent="0.25">
      <c r="B160" s="31" t="s">
        <v>10484</v>
      </c>
      <c r="C160" s="31" t="s">
        <v>11854</v>
      </c>
      <c r="D160" s="34" t="s">
        <v>11588</v>
      </c>
      <c r="E160" s="31" t="s">
        <v>10485</v>
      </c>
    </row>
    <row r="161" spans="2:5" x14ac:dyDescent="0.25">
      <c r="B161" s="31" t="s">
        <v>10486</v>
      </c>
      <c r="C161" s="31" t="s">
        <v>11854</v>
      </c>
      <c r="D161" s="34" t="s">
        <v>11588</v>
      </c>
      <c r="E161" s="31" t="s">
        <v>20900</v>
      </c>
    </row>
    <row r="162" spans="2:5" x14ac:dyDescent="0.25">
      <c r="B162" s="31" t="s">
        <v>10487</v>
      </c>
      <c r="C162" s="31" t="s">
        <v>11854</v>
      </c>
      <c r="D162" s="34" t="s">
        <v>11588</v>
      </c>
      <c r="E162" s="31" t="s">
        <v>20901</v>
      </c>
    </row>
    <row r="163" spans="2:5" x14ac:dyDescent="0.25">
      <c r="B163" s="31" t="s">
        <v>10488</v>
      </c>
      <c r="C163" s="31" t="s">
        <v>11854</v>
      </c>
      <c r="D163" s="34" t="s">
        <v>11588</v>
      </c>
      <c r="E163" s="31" t="s">
        <v>10489</v>
      </c>
    </row>
    <row r="164" spans="2:5" x14ac:dyDescent="0.25">
      <c r="B164" s="31" t="s">
        <v>10490</v>
      </c>
      <c r="C164" s="31" t="s">
        <v>11854</v>
      </c>
      <c r="D164" s="34" t="s">
        <v>11588</v>
      </c>
      <c r="E164" s="31" t="s">
        <v>10491</v>
      </c>
    </row>
    <row r="165" spans="2:5" x14ac:dyDescent="0.25">
      <c r="B165" s="31" t="s">
        <v>10492</v>
      </c>
      <c r="C165" s="31" t="s">
        <v>11854</v>
      </c>
      <c r="D165" s="34" t="s">
        <v>11588</v>
      </c>
      <c r="E165" s="31" t="s">
        <v>10493</v>
      </c>
    </row>
    <row r="166" spans="2:5" x14ac:dyDescent="0.25">
      <c r="B166" s="31" t="s">
        <v>10494</v>
      </c>
      <c r="C166" s="31" t="s">
        <v>11854</v>
      </c>
      <c r="D166" s="34" t="s">
        <v>11588</v>
      </c>
      <c r="E166" s="31" t="s">
        <v>20902</v>
      </c>
    </row>
    <row r="167" spans="2:5" x14ac:dyDescent="0.25">
      <c r="B167" s="31" t="s">
        <v>10495</v>
      </c>
      <c r="C167" s="31" t="s">
        <v>11854</v>
      </c>
      <c r="D167" s="34" t="s">
        <v>11588</v>
      </c>
      <c r="E167" s="31" t="s">
        <v>20903</v>
      </c>
    </row>
    <row r="168" spans="2:5" x14ac:dyDescent="0.25">
      <c r="B168" s="31" t="s">
        <v>10496</v>
      </c>
      <c r="C168" s="31" t="s">
        <v>11854</v>
      </c>
      <c r="D168" s="34" t="s">
        <v>11588</v>
      </c>
      <c r="E168" s="31" t="s">
        <v>10497</v>
      </c>
    </row>
    <row r="169" spans="2:5" x14ac:dyDescent="0.25">
      <c r="B169" s="31" t="s">
        <v>10498</v>
      </c>
      <c r="C169" s="31" t="s">
        <v>11854</v>
      </c>
      <c r="D169" s="34" t="s">
        <v>11588</v>
      </c>
      <c r="E169" s="31" t="s">
        <v>20904</v>
      </c>
    </row>
    <row r="170" spans="2:5" x14ac:dyDescent="0.25">
      <c r="B170" s="31" t="s">
        <v>10499</v>
      </c>
      <c r="C170" s="31" t="s">
        <v>11854</v>
      </c>
      <c r="D170" s="34" t="s">
        <v>11588</v>
      </c>
      <c r="E170" s="31" t="s">
        <v>20905</v>
      </c>
    </row>
    <row r="171" spans="2:5" ht="30" x14ac:dyDescent="0.25">
      <c r="B171" s="31" t="s">
        <v>10500</v>
      </c>
      <c r="C171" s="31" t="s">
        <v>11854</v>
      </c>
      <c r="D171" s="34" t="s">
        <v>11588</v>
      </c>
      <c r="E171" s="31" t="s">
        <v>20906</v>
      </c>
    </row>
    <row r="172" spans="2:5" x14ac:dyDescent="0.25">
      <c r="B172" s="31" t="s">
        <v>10501</v>
      </c>
      <c r="C172" s="31" t="s">
        <v>11854</v>
      </c>
      <c r="D172" s="34" t="s">
        <v>11588</v>
      </c>
      <c r="E172" s="31" t="s">
        <v>20907</v>
      </c>
    </row>
    <row r="173" spans="2:5" x14ac:dyDescent="0.25">
      <c r="B173" s="31" t="s">
        <v>10502</v>
      </c>
      <c r="C173" s="31" t="s">
        <v>11854</v>
      </c>
      <c r="D173" s="34" t="s">
        <v>11588</v>
      </c>
      <c r="E173" s="31" t="s">
        <v>20908</v>
      </c>
    </row>
    <row r="174" spans="2:5" x14ac:dyDescent="0.25">
      <c r="B174" s="31" t="s">
        <v>10503</v>
      </c>
      <c r="C174" s="31" t="s">
        <v>11854</v>
      </c>
      <c r="D174" s="34" t="s">
        <v>11588</v>
      </c>
      <c r="E174" s="31" t="s">
        <v>20909</v>
      </c>
    </row>
    <row r="175" spans="2:5" x14ac:dyDescent="0.25">
      <c r="B175" s="31" t="s">
        <v>10504</v>
      </c>
      <c r="C175" s="31" t="s">
        <v>11854</v>
      </c>
      <c r="D175" s="34" t="s">
        <v>11588</v>
      </c>
      <c r="E175" s="31" t="s">
        <v>20910</v>
      </c>
    </row>
    <row r="176" spans="2:5" x14ac:dyDescent="0.25">
      <c r="B176" s="31" t="s">
        <v>10505</v>
      </c>
      <c r="C176" s="31" t="s">
        <v>11854</v>
      </c>
      <c r="D176" s="34" t="s">
        <v>11588</v>
      </c>
      <c r="E176" s="31" t="s">
        <v>10506</v>
      </c>
    </row>
    <row r="177" spans="2:5" x14ac:dyDescent="0.25">
      <c r="B177" s="31" t="s">
        <v>10507</v>
      </c>
      <c r="C177" s="31" t="s">
        <v>11854</v>
      </c>
      <c r="D177" s="34" t="s">
        <v>11588</v>
      </c>
      <c r="E177" s="31" t="s">
        <v>20911</v>
      </c>
    </row>
    <row r="178" spans="2:5" x14ac:dyDescent="0.25">
      <c r="B178" s="31" t="s">
        <v>10508</v>
      </c>
      <c r="C178" s="31" t="s">
        <v>11854</v>
      </c>
      <c r="D178" s="34" t="s">
        <v>11588</v>
      </c>
      <c r="E178" s="31" t="s">
        <v>10509</v>
      </c>
    </row>
    <row r="179" spans="2:5" x14ac:dyDescent="0.25">
      <c r="B179" s="31" t="s">
        <v>10510</v>
      </c>
      <c r="C179" s="31" t="s">
        <v>11854</v>
      </c>
      <c r="D179" s="34" t="s">
        <v>11588</v>
      </c>
      <c r="E179" s="31" t="s">
        <v>10511</v>
      </c>
    </row>
    <row r="180" spans="2:5" x14ac:dyDescent="0.25">
      <c r="B180" s="31" t="s">
        <v>10512</v>
      </c>
      <c r="C180" s="31" t="s">
        <v>11854</v>
      </c>
      <c r="D180" s="34" t="s">
        <v>11588</v>
      </c>
      <c r="E180" s="31" t="s">
        <v>10513</v>
      </c>
    </row>
    <row r="181" spans="2:5" ht="30" x14ac:dyDescent="0.25">
      <c r="B181" s="31" t="s">
        <v>10514</v>
      </c>
      <c r="C181" s="31" t="s">
        <v>11854</v>
      </c>
      <c r="D181" s="34" t="s">
        <v>11588</v>
      </c>
      <c r="E181" s="31" t="s">
        <v>20912</v>
      </c>
    </row>
    <row r="182" spans="2:5" ht="30" x14ac:dyDescent="0.25">
      <c r="B182" s="31" t="s">
        <v>10515</v>
      </c>
      <c r="C182" s="31" t="s">
        <v>11854</v>
      </c>
      <c r="D182" s="34" t="s">
        <v>11588</v>
      </c>
      <c r="E182" s="31" t="s">
        <v>10516</v>
      </c>
    </row>
    <row r="183" spans="2:5" ht="30" x14ac:dyDescent="0.25">
      <c r="B183" s="31" t="s">
        <v>10517</v>
      </c>
      <c r="C183" s="31" t="s">
        <v>11854</v>
      </c>
      <c r="D183" s="34" t="s">
        <v>11588</v>
      </c>
      <c r="E183" s="31" t="s">
        <v>10518</v>
      </c>
    </row>
    <row r="184" spans="2:5" x14ac:dyDescent="0.25">
      <c r="B184" s="31" t="s">
        <v>10519</v>
      </c>
      <c r="C184" s="31" t="s">
        <v>11854</v>
      </c>
      <c r="D184" s="34" t="s">
        <v>11588</v>
      </c>
      <c r="E184" s="31" t="s">
        <v>10520</v>
      </c>
    </row>
    <row r="185" spans="2:5" ht="30" x14ac:dyDescent="0.25">
      <c r="B185" s="31" t="s">
        <v>10521</v>
      </c>
      <c r="C185" s="31" t="s">
        <v>11854</v>
      </c>
      <c r="D185" s="34" t="s">
        <v>11588</v>
      </c>
      <c r="E185" s="31" t="s">
        <v>10522</v>
      </c>
    </row>
    <row r="186" spans="2:5" ht="30" x14ac:dyDescent="0.25">
      <c r="B186" s="31" t="s">
        <v>10523</v>
      </c>
      <c r="C186" s="31" t="s">
        <v>11854</v>
      </c>
      <c r="D186" s="34" t="s">
        <v>11588</v>
      </c>
      <c r="E186" s="31" t="s">
        <v>20913</v>
      </c>
    </row>
    <row r="187" spans="2:5" ht="30" x14ac:dyDescent="0.25">
      <c r="B187" s="31" t="s">
        <v>10524</v>
      </c>
      <c r="C187" s="31" t="s">
        <v>11854</v>
      </c>
      <c r="D187" s="34" t="s">
        <v>11588</v>
      </c>
      <c r="E187" s="31" t="s">
        <v>20914</v>
      </c>
    </row>
    <row r="188" spans="2:5" ht="30" x14ac:dyDescent="0.25">
      <c r="B188" s="31" t="s">
        <v>10525</v>
      </c>
      <c r="C188" s="31" t="s">
        <v>11854</v>
      </c>
      <c r="D188" s="34" t="s">
        <v>11588</v>
      </c>
      <c r="E188" s="31" t="s">
        <v>20915</v>
      </c>
    </row>
    <row r="189" spans="2:5" ht="30" x14ac:dyDescent="0.25">
      <c r="B189" s="31" t="s">
        <v>10526</v>
      </c>
      <c r="C189" s="31" t="s">
        <v>11854</v>
      </c>
      <c r="D189" s="34" t="s">
        <v>11588</v>
      </c>
      <c r="E189" s="31" t="s">
        <v>20916</v>
      </c>
    </row>
    <row r="190" spans="2:5" ht="30" x14ac:dyDescent="0.25">
      <c r="B190" s="31" t="s">
        <v>10527</v>
      </c>
      <c r="C190" s="31" t="s">
        <v>11854</v>
      </c>
      <c r="D190" s="34" t="s">
        <v>11588</v>
      </c>
      <c r="E190" s="31" t="s">
        <v>20917</v>
      </c>
    </row>
    <row r="191" spans="2:5" x14ac:dyDescent="0.25">
      <c r="B191" s="31" t="s">
        <v>10528</v>
      </c>
      <c r="C191" s="31" t="s">
        <v>11854</v>
      </c>
      <c r="D191" s="34" t="s">
        <v>11588</v>
      </c>
      <c r="E191" s="31" t="s">
        <v>10529</v>
      </c>
    </row>
    <row r="192" spans="2:5" ht="30" x14ac:dyDescent="0.25">
      <c r="B192" s="31" t="s">
        <v>10530</v>
      </c>
      <c r="C192" s="31" t="s">
        <v>11854</v>
      </c>
      <c r="D192" s="34" t="s">
        <v>11588</v>
      </c>
      <c r="E192" s="31" t="s">
        <v>20918</v>
      </c>
    </row>
    <row r="193" spans="2:5" ht="30" x14ac:dyDescent="0.25">
      <c r="B193" s="31" t="s">
        <v>10531</v>
      </c>
      <c r="C193" s="31" t="s">
        <v>11854</v>
      </c>
      <c r="D193" s="34" t="s">
        <v>11588</v>
      </c>
      <c r="E193" s="31" t="s">
        <v>10532</v>
      </c>
    </row>
    <row r="194" spans="2:5" ht="30" x14ac:dyDescent="0.25">
      <c r="B194" s="31" t="s">
        <v>10533</v>
      </c>
      <c r="C194" s="31" t="s">
        <v>11854</v>
      </c>
      <c r="D194" s="34" t="s">
        <v>11588</v>
      </c>
      <c r="E194" s="31" t="s">
        <v>10534</v>
      </c>
    </row>
    <row r="195" spans="2:5" x14ac:dyDescent="0.25">
      <c r="B195" s="31" t="s">
        <v>10535</v>
      </c>
      <c r="C195" s="31" t="s">
        <v>11854</v>
      </c>
      <c r="D195" s="34" t="s">
        <v>11588</v>
      </c>
      <c r="E195" s="31" t="s">
        <v>20919</v>
      </c>
    </row>
    <row r="196" spans="2:5" x14ac:dyDescent="0.25">
      <c r="B196" s="31" t="s">
        <v>10536</v>
      </c>
      <c r="C196" s="31" t="s">
        <v>11854</v>
      </c>
      <c r="D196" s="34" t="s">
        <v>11588</v>
      </c>
      <c r="E196" s="31" t="s">
        <v>20920</v>
      </c>
    </row>
    <row r="197" spans="2:5" x14ac:dyDescent="0.25">
      <c r="B197" s="31" t="s">
        <v>10537</v>
      </c>
      <c r="C197" s="31" t="s">
        <v>11854</v>
      </c>
      <c r="D197" s="34" t="s">
        <v>11588</v>
      </c>
      <c r="E197" s="31" t="s">
        <v>10538</v>
      </c>
    </row>
    <row r="198" spans="2:5" x14ac:dyDescent="0.25">
      <c r="B198" s="31" t="s">
        <v>10539</v>
      </c>
      <c r="C198" s="31" t="s">
        <v>11854</v>
      </c>
      <c r="D198" s="34" t="s">
        <v>11588</v>
      </c>
      <c r="E198" s="31" t="s">
        <v>10540</v>
      </c>
    </row>
    <row r="199" spans="2:5" x14ac:dyDescent="0.25">
      <c r="B199" s="31" t="s">
        <v>10541</v>
      </c>
      <c r="C199" s="31" t="s">
        <v>11854</v>
      </c>
      <c r="D199" s="34" t="s">
        <v>11588</v>
      </c>
      <c r="E199" s="31" t="s">
        <v>10542</v>
      </c>
    </row>
    <row r="200" spans="2:5" x14ac:dyDescent="0.25">
      <c r="B200" s="31" t="s">
        <v>10543</v>
      </c>
      <c r="C200" s="31" t="s">
        <v>11854</v>
      </c>
      <c r="D200" s="34" t="s">
        <v>11588</v>
      </c>
      <c r="E200" s="31" t="s">
        <v>10544</v>
      </c>
    </row>
    <row r="201" spans="2:5" x14ac:dyDescent="0.25">
      <c r="B201" s="31" t="s">
        <v>10545</v>
      </c>
      <c r="C201" s="31" t="s">
        <v>11854</v>
      </c>
      <c r="D201" s="34" t="s">
        <v>11588</v>
      </c>
      <c r="E201" s="31" t="s">
        <v>20921</v>
      </c>
    </row>
    <row r="202" spans="2:5" ht="30" x14ac:dyDescent="0.25">
      <c r="B202" s="31" t="s">
        <v>10546</v>
      </c>
      <c r="C202" s="31" t="s">
        <v>11854</v>
      </c>
      <c r="D202" s="34" t="s">
        <v>11588</v>
      </c>
      <c r="E202" s="31" t="s">
        <v>20922</v>
      </c>
    </row>
    <row r="203" spans="2:5" x14ac:dyDescent="0.25">
      <c r="B203" s="31" t="s">
        <v>10547</v>
      </c>
      <c r="C203" s="31" t="s">
        <v>11854</v>
      </c>
      <c r="D203" s="34" t="s">
        <v>11588</v>
      </c>
      <c r="E203" s="31" t="s">
        <v>20923</v>
      </c>
    </row>
    <row r="204" spans="2:5" ht="30" x14ac:dyDescent="0.25">
      <c r="B204" s="31" t="s">
        <v>10548</v>
      </c>
      <c r="C204" s="31" t="s">
        <v>11854</v>
      </c>
      <c r="D204" s="34" t="s">
        <v>11588</v>
      </c>
      <c r="E204" s="31" t="s">
        <v>20924</v>
      </c>
    </row>
    <row r="205" spans="2:5" x14ac:dyDescent="0.25">
      <c r="B205" s="31" t="s">
        <v>10549</v>
      </c>
      <c r="C205" s="31" t="s">
        <v>11854</v>
      </c>
      <c r="D205" s="34" t="s">
        <v>11588</v>
      </c>
      <c r="E205" s="31" t="s">
        <v>20925</v>
      </c>
    </row>
    <row r="206" spans="2:5" x14ac:dyDescent="0.25">
      <c r="B206" s="31" t="s">
        <v>10550</v>
      </c>
      <c r="C206" s="31" t="s">
        <v>11854</v>
      </c>
      <c r="D206" s="34" t="s">
        <v>11588</v>
      </c>
      <c r="E206" s="31" t="s">
        <v>10551</v>
      </c>
    </row>
    <row r="207" spans="2:5" ht="30" x14ac:dyDescent="0.25">
      <c r="B207" s="31" t="s">
        <v>10552</v>
      </c>
      <c r="C207" s="31" t="s">
        <v>11854</v>
      </c>
      <c r="D207" s="34" t="s">
        <v>11588</v>
      </c>
      <c r="E207" s="31" t="s">
        <v>20926</v>
      </c>
    </row>
    <row r="208" spans="2:5" x14ac:dyDescent="0.25">
      <c r="B208" s="31" t="s">
        <v>10553</v>
      </c>
      <c r="C208" s="31" t="s">
        <v>11854</v>
      </c>
      <c r="D208" s="34" t="s">
        <v>11588</v>
      </c>
      <c r="E208" s="31" t="s">
        <v>10554</v>
      </c>
    </row>
    <row r="209" spans="2:5" x14ac:dyDescent="0.25">
      <c r="B209" s="31" t="s">
        <v>10555</v>
      </c>
      <c r="C209" s="31" t="s">
        <v>11854</v>
      </c>
      <c r="D209" s="34" t="s">
        <v>11588</v>
      </c>
      <c r="E209" s="31" t="s">
        <v>10556</v>
      </c>
    </row>
    <row r="210" spans="2:5" x14ac:dyDescent="0.25">
      <c r="B210" s="31" t="s">
        <v>10557</v>
      </c>
      <c r="C210" s="31" t="s">
        <v>11854</v>
      </c>
      <c r="D210" s="34" t="s">
        <v>11588</v>
      </c>
      <c r="E210" s="31" t="s">
        <v>20927</v>
      </c>
    </row>
    <row r="211" spans="2:5" x14ac:dyDescent="0.25">
      <c r="B211" s="31" t="s">
        <v>10558</v>
      </c>
      <c r="C211" s="31" t="s">
        <v>11854</v>
      </c>
      <c r="D211" s="34" t="s">
        <v>11588</v>
      </c>
      <c r="E211" s="31" t="s">
        <v>10559</v>
      </c>
    </row>
    <row r="212" spans="2:5" x14ac:dyDescent="0.25">
      <c r="B212" s="31" t="s">
        <v>10560</v>
      </c>
      <c r="C212" s="31" t="s">
        <v>11854</v>
      </c>
      <c r="D212" s="34" t="s">
        <v>11588</v>
      </c>
      <c r="E212" s="31" t="s">
        <v>10561</v>
      </c>
    </row>
    <row r="213" spans="2:5" x14ac:dyDescent="0.25">
      <c r="B213" s="31" t="s">
        <v>11821</v>
      </c>
      <c r="C213" s="31" t="s">
        <v>11854</v>
      </c>
      <c r="D213" s="34" t="s">
        <v>11588</v>
      </c>
      <c r="E213" s="31" t="s">
        <v>20928</v>
      </c>
    </row>
    <row r="214" spans="2:5" x14ac:dyDescent="0.25">
      <c r="B214" s="31" t="s">
        <v>10562</v>
      </c>
      <c r="C214" s="31" t="s">
        <v>11854</v>
      </c>
      <c r="D214" s="34" t="s">
        <v>11588</v>
      </c>
      <c r="E214" s="31" t="s">
        <v>20929</v>
      </c>
    </row>
    <row r="215" spans="2:5" x14ac:dyDescent="0.25">
      <c r="B215" s="31" t="s">
        <v>10563</v>
      </c>
      <c r="C215" s="31" t="s">
        <v>11854</v>
      </c>
      <c r="D215" s="34" t="s">
        <v>11588</v>
      </c>
      <c r="E215" s="31" t="s">
        <v>20930</v>
      </c>
    </row>
    <row r="216" spans="2:5" x14ac:dyDescent="0.25">
      <c r="B216" s="31" t="s">
        <v>10564</v>
      </c>
      <c r="C216" s="31" t="s">
        <v>11854</v>
      </c>
      <c r="D216" s="34" t="s">
        <v>11588</v>
      </c>
      <c r="E216" s="31" t="s">
        <v>10565</v>
      </c>
    </row>
    <row r="217" spans="2:5" x14ac:dyDescent="0.25">
      <c r="B217" s="31" t="s">
        <v>10566</v>
      </c>
      <c r="C217" s="31" t="s">
        <v>11854</v>
      </c>
      <c r="D217" s="34" t="s">
        <v>11588</v>
      </c>
      <c r="E217" s="31" t="s">
        <v>10567</v>
      </c>
    </row>
    <row r="218" spans="2:5" x14ac:dyDescent="0.25">
      <c r="B218" s="31" t="s">
        <v>10568</v>
      </c>
      <c r="C218" s="31" t="s">
        <v>11854</v>
      </c>
      <c r="D218" s="34" t="s">
        <v>11588</v>
      </c>
      <c r="E218" s="31" t="s">
        <v>10569</v>
      </c>
    </row>
    <row r="219" spans="2:5" x14ac:dyDescent="0.25">
      <c r="B219" s="31" t="s">
        <v>10570</v>
      </c>
      <c r="C219" s="31" t="s">
        <v>11854</v>
      </c>
      <c r="D219" s="34" t="s">
        <v>11588</v>
      </c>
      <c r="E219" s="31" t="s">
        <v>10571</v>
      </c>
    </row>
    <row r="220" spans="2:5" x14ac:dyDescent="0.25">
      <c r="B220" s="31" t="s">
        <v>10572</v>
      </c>
      <c r="C220" s="31" t="s">
        <v>11854</v>
      </c>
      <c r="D220" s="34" t="s">
        <v>11588</v>
      </c>
      <c r="E220" s="31" t="s">
        <v>10573</v>
      </c>
    </row>
    <row r="221" spans="2:5" x14ac:dyDescent="0.25">
      <c r="B221" s="31" t="s">
        <v>10574</v>
      </c>
      <c r="C221" s="31" t="s">
        <v>11854</v>
      </c>
      <c r="D221" s="34" t="s">
        <v>11588</v>
      </c>
      <c r="E221" s="31" t="s">
        <v>10575</v>
      </c>
    </row>
    <row r="222" spans="2:5" x14ac:dyDescent="0.25">
      <c r="B222" s="31" t="s">
        <v>10576</v>
      </c>
      <c r="C222" s="31" t="s">
        <v>11854</v>
      </c>
      <c r="D222" s="34" t="s">
        <v>11588</v>
      </c>
      <c r="E222" s="31" t="s">
        <v>10577</v>
      </c>
    </row>
    <row r="223" spans="2:5" x14ac:dyDescent="0.25">
      <c r="B223" s="31" t="s">
        <v>10578</v>
      </c>
      <c r="C223" s="31" t="s">
        <v>11854</v>
      </c>
      <c r="D223" s="34" t="s">
        <v>11588</v>
      </c>
      <c r="E223" s="31" t="s">
        <v>10579</v>
      </c>
    </row>
    <row r="224" spans="2:5" x14ac:dyDescent="0.25">
      <c r="B224" s="31" t="s">
        <v>10580</v>
      </c>
      <c r="C224" s="31" t="s">
        <v>11854</v>
      </c>
      <c r="D224" s="34" t="s">
        <v>11588</v>
      </c>
      <c r="E224" s="31" t="s">
        <v>20931</v>
      </c>
    </row>
    <row r="225" spans="2:5" x14ac:dyDescent="0.25">
      <c r="B225" s="31" t="s">
        <v>10581</v>
      </c>
      <c r="C225" s="31" t="s">
        <v>11854</v>
      </c>
      <c r="D225" s="34" t="s">
        <v>11588</v>
      </c>
      <c r="E225" s="31" t="s">
        <v>20932</v>
      </c>
    </row>
    <row r="226" spans="2:5" x14ac:dyDescent="0.25">
      <c r="B226" s="31" t="s">
        <v>10582</v>
      </c>
      <c r="C226" s="31" t="s">
        <v>11854</v>
      </c>
      <c r="D226" s="34" t="s">
        <v>11588</v>
      </c>
      <c r="E226" s="31" t="s">
        <v>10583</v>
      </c>
    </row>
    <row r="227" spans="2:5" x14ac:dyDescent="0.25">
      <c r="B227" s="31" t="s">
        <v>10584</v>
      </c>
      <c r="C227" s="31" t="s">
        <v>11854</v>
      </c>
      <c r="D227" s="34" t="s">
        <v>11588</v>
      </c>
      <c r="E227" s="31" t="s">
        <v>10585</v>
      </c>
    </row>
    <row r="228" spans="2:5" x14ac:dyDescent="0.25">
      <c r="B228" s="31" t="s">
        <v>10586</v>
      </c>
      <c r="C228" s="31" t="s">
        <v>11854</v>
      </c>
      <c r="D228" s="34" t="s">
        <v>11588</v>
      </c>
      <c r="E228" s="31" t="s">
        <v>10587</v>
      </c>
    </row>
    <row r="229" spans="2:5" x14ac:dyDescent="0.25">
      <c r="B229" s="31" t="s">
        <v>10588</v>
      </c>
      <c r="C229" s="31" t="s">
        <v>11854</v>
      </c>
      <c r="D229" s="34" t="s">
        <v>11588</v>
      </c>
      <c r="E229" s="31" t="s">
        <v>10589</v>
      </c>
    </row>
    <row r="230" spans="2:5" x14ac:dyDescent="0.25">
      <c r="B230" s="31" t="s">
        <v>10590</v>
      </c>
      <c r="C230" s="31" t="s">
        <v>11854</v>
      </c>
      <c r="D230" s="34" t="s">
        <v>11588</v>
      </c>
      <c r="E230" s="31" t="s">
        <v>20933</v>
      </c>
    </row>
    <row r="231" spans="2:5" x14ac:dyDescent="0.25">
      <c r="B231" s="31" t="s">
        <v>10591</v>
      </c>
      <c r="C231" s="31" t="s">
        <v>11854</v>
      </c>
      <c r="D231" s="34" t="s">
        <v>11588</v>
      </c>
      <c r="E231" s="31" t="s">
        <v>20934</v>
      </c>
    </row>
    <row r="232" spans="2:5" x14ac:dyDescent="0.25">
      <c r="B232" s="31" t="s">
        <v>10592</v>
      </c>
      <c r="C232" s="31" t="s">
        <v>11854</v>
      </c>
      <c r="D232" s="34" t="s">
        <v>11588</v>
      </c>
      <c r="E232" s="31" t="s">
        <v>20935</v>
      </c>
    </row>
    <row r="233" spans="2:5" x14ac:dyDescent="0.25">
      <c r="B233" s="31" t="s">
        <v>10593</v>
      </c>
      <c r="C233" s="31" t="s">
        <v>11854</v>
      </c>
      <c r="D233" s="34" t="s">
        <v>11588</v>
      </c>
      <c r="E233" s="31" t="s">
        <v>20936</v>
      </c>
    </row>
    <row r="234" spans="2:5" x14ac:dyDescent="0.25">
      <c r="B234" s="31" t="s">
        <v>10594</v>
      </c>
      <c r="C234" s="31" t="s">
        <v>11854</v>
      </c>
      <c r="D234" s="34" t="s">
        <v>11588</v>
      </c>
      <c r="E234" s="31" t="s">
        <v>20937</v>
      </c>
    </row>
    <row r="235" spans="2:5" x14ac:dyDescent="0.25">
      <c r="B235" s="31" t="s">
        <v>10595</v>
      </c>
      <c r="C235" s="31" t="s">
        <v>11854</v>
      </c>
      <c r="D235" s="34" t="s">
        <v>11588</v>
      </c>
      <c r="E235" s="31" t="s">
        <v>10596</v>
      </c>
    </row>
    <row r="236" spans="2:5" ht="30" x14ac:dyDescent="0.25">
      <c r="B236" s="31" t="s">
        <v>10597</v>
      </c>
      <c r="C236" s="31" t="s">
        <v>11854</v>
      </c>
      <c r="D236" s="34" t="s">
        <v>11588</v>
      </c>
      <c r="E236" s="31" t="s">
        <v>20938</v>
      </c>
    </row>
    <row r="237" spans="2:5" x14ac:dyDescent="0.25">
      <c r="B237" s="31" t="s">
        <v>10598</v>
      </c>
      <c r="C237" s="31" t="s">
        <v>11854</v>
      </c>
      <c r="D237" s="34" t="s">
        <v>11588</v>
      </c>
      <c r="E237" s="31" t="s">
        <v>10599</v>
      </c>
    </row>
    <row r="238" spans="2:5" x14ac:dyDescent="0.25">
      <c r="B238" s="31" t="s">
        <v>10600</v>
      </c>
      <c r="C238" s="31" t="s">
        <v>11854</v>
      </c>
      <c r="D238" s="34" t="s">
        <v>11588</v>
      </c>
      <c r="E238" s="31" t="s">
        <v>10601</v>
      </c>
    </row>
    <row r="239" spans="2:5" x14ac:dyDescent="0.25">
      <c r="B239" s="31" t="s">
        <v>10602</v>
      </c>
      <c r="C239" s="31" t="s">
        <v>11854</v>
      </c>
      <c r="D239" s="34" t="s">
        <v>11588</v>
      </c>
      <c r="E239" s="31" t="s">
        <v>20939</v>
      </c>
    </row>
    <row r="240" spans="2:5" x14ac:dyDescent="0.25">
      <c r="B240" s="31" t="s">
        <v>10603</v>
      </c>
      <c r="C240" s="31" t="s">
        <v>11854</v>
      </c>
      <c r="D240" s="34" t="s">
        <v>11588</v>
      </c>
      <c r="E240" s="31" t="s">
        <v>20940</v>
      </c>
    </row>
    <row r="241" spans="2:5" x14ac:dyDescent="0.25">
      <c r="B241" s="31" t="s">
        <v>10604</v>
      </c>
      <c r="C241" s="31" t="s">
        <v>11854</v>
      </c>
      <c r="D241" s="34" t="s">
        <v>11588</v>
      </c>
      <c r="E241" s="31" t="s">
        <v>10605</v>
      </c>
    </row>
    <row r="242" spans="2:5" x14ac:dyDescent="0.25">
      <c r="B242" s="31" t="s">
        <v>10606</v>
      </c>
      <c r="C242" s="31" t="s">
        <v>11854</v>
      </c>
      <c r="D242" s="34" t="s">
        <v>11588</v>
      </c>
      <c r="E242" s="31" t="s">
        <v>10607</v>
      </c>
    </row>
    <row r="243" spans="2:5" x14ac:dyDescent="0.25">
      <c r="B243" s="31" t="s">
        <v>10608</v>
      </c>
      <c r="C243" s="31" t="s">
        <v>11854</v>
      </c>
      <c r="D243" s="34" t="s">
        <v>11588</v>
      </c>
      <c r="E243" s="31" t="s">
        <v>10609</v>
      </c>
    </row>
    <row r="244" spans="2:5" x14ac:dyDescent="0.25">
      <c r="B244" s="31" t="s">
        <v>10610</v>
      </c>
      <c r="C244" s="31" t="s">
        <v>11854</v>
      </c>
      <c r="D244" s="34" t="s">
        <v>11588</v>
      </c>
      <c r="E244" s="31" t="s">
        <v>20941</v>
      </c>
    </row>
    <row r="245" spans="2:5" x14ac:dyDescent="0.25">
      <c r="B245" s="31" t="s">
        <v>10611</v>
      </c>
      <c r="C245" s="31" t="s">
        <v>11854</v>
      </c>
      <c r="D245" s="34" t="s">
        <v>11588</v>
      </c>
      <c r="E245" s="31" t="s">
        <v>20942</v>
      </c>
    </row>
    <row r="246" spans="2:5" x14ac:dyDescent="0.25">
      <c r="B246" s="31" t="s">
        <v>10612</v>
      </c>
      <c r="C246" s="31" t="s">
        <v>11854</v>
      </c>
      <c r="D246" s="34" t="s">
        <v>11588</v>
      </c>
      <c r="E246" s="31" t="s">
        <v>20943</v>
      </c>
    </row>
    <row r="247" spans="2:5" x14ac:dyDescent="0.25">
      <c r="B247" s="31" t="s">
        <v>10613</v>
      </c>
      <c r="C247" s="31" t="s">
        <v>11854</v>
      </c>
      <c r="D247" s="34" t="s">
        <v>11588</v>
      </c>
      <c r="E247" s="31" t="s">
        <v>20944</v>
      </c>
    </row>
    <row r="248" spans="2:5" ht="30" x14ac:dyDescent="0.25">
      <c r="B248" s="31" t="s">
        <v>10614</v>
      </c>
      <c r="C248" s="31" t="s">
        <v>11854</v>
      </c>
      <c r="D248" s="34" t="s">
        <v>11588</v>
      </c>
      <c r="E248" s="31" t="s">
        <v>20945</v>
      </c>
    </row>
    <row r="249" spans="2:5" x14ac:dyDescent="0.25">
      <c r="B249" s="31" t="s">
        <v>10615</v>
      </c>
      <c r="C249" s="31" t="s">
        <v>11854</v>
      </c>
      <c r="D249" s="34" t="s">
        <v>11588</v>
      </c>
      <c r="E249" s="31" t="s">
        <v>20946</v>
      </c>
    </row>
    <row r="250" spans="2:5" x14ac:dyDescent="0.25">
      <c r="B250" s="31" t="s">
        <v>10616</v>
      </c>
      <c r="C250" s="31" t="s">
        <v>11854</v>
      </c>
      <c r="D250" s="34" t="s">
        <v>11588</v>
      </c>
      <c r="E250" s="31" t="s">
        <v>10617</v>
      </c>
    </row>
    <row r="251" spans="2:5" ht="30" x14ac:dyDescent="0.25">
      <c r="B251" s="31" t="s">
        <v>10618</v>
      </c>
      <c r="C251" s="31" t="s">
        <v>11854</v>
      </c>
      <c r="D251" s="34" t="s">
        <v>11588</v>
      </c>
      <c r="E251" s="31" t="s">
        <v>20947</v>
      </c>
    </row>
    <row r="252" spans="2:5" x14ac:dyDescent="0.25">
      <c r="B252" s="31" t="s">
        <v>10619</v>
      </c>
      <c r="C252" s="31" t="s">
        <v>11854</v>
      </c>
      <c r="D252" s="34" t="s">
        <v>11588</v>
      </c>
      <c r="E252" s="31" t="s">
        <v>10620</v>
      </c>
    </row>
    <row r="253" spans="2:5" x14ac:dyDescent="0.25">
      <c r="B253" s="31" t="s">
        <v>10621</v>
      </c>
      <c r="C253" s="31" t="s">
        <v>11854</v>
      </c>
      <c r="D253" s="34" t="s">
        <v>11588</v>
      </c>
      <c r="E253" s="31" t="s">
        <v>10622</v>
      </c>
    </row>
    <row r="254" spans="2:5" x14ac:dyDescent="0.25">
      <c r="B254" s="31" t="s">
        <v>10623</v>
      </c>
      <c r="C254" s="31" t="s">
        <v>11854</v>
      </c>
      <c r="D254" s="34" t="s">
        <v>11588</v>
      </c>
      <c r="E254" s="31" t="s">
        <v>20948</v>
      </c>
    </row>
    <row r="255" spans="2:5" x14ac:dyDescent="0.25">
      <c r="B255" s="31" t="s">
        <v>10624</v>
      </c>
      <c r="C255" s="31" t="s">
        <v>11854</v>
      </c>
      <c r="D255" s="34" t="s">
        <v>11588</v>
      </c>
      <c r="E255" s="31" t="s">
        <v>10625</v>
      </c>
    </row>
    <row r="256" spans="2:5" x14ac:dyDescent="0.25">
      <c r="B256" s="31" t="s">
        <v>10626</v>
      </c>
      <c r="C256" s="31" t="s">
        <v>11854</v>
      </c>
      <c r="D256" s="34" t="s">
        <v>11588</v>
      </c>
      <c r="E256" s="31" t="s">
        <v>10627</v>
      </c>
    </row>
    <row r="257" spans="2:5" x14ac:dyDescent="0.25">
      <c r="B257" s="31" t="s">
        <v>10628</v>
      </c>
      <c r="C257" s="31" t="s">
        <v>11854</v>
      </c>
      <c r="D257" s="34" t="s">
        <v>11588</v>
      </c>
      <c r="E257" s="31" t="s">
        <v>10629</v>
      </c>
    </row>
    <row r="258" spans="2:5" x14ac:dyDescent="0.25">
      <c r="B258" s="31" t="s">
        <v>10630</v>
      </c>
      <c r="C258" s="31" t="s">
        <v>11854</v>
      </c>
      <c r="D258" s="34" t="s">
        <v>11588</v>
      </c>
      <c r="E258" s="31" t="s">
        <v>10631</v>
      </c>
    </row>
    <row r="259" spans="2:5" ht="30" x14ac:dyDescent="0.25">
      <c r="B259" s="31" t="s">
        <v>10632</v>
      </c>
      <c r="C259" s="31" t="s">
        <v>11854</v>
      </c>
      <c r="D259" s="34" t="s">
        <v>11588</v>
      </c>
      <c r="E259" s="31" t="s">
        <v>20949</v>
      </c>
    </row>
    <row r="260" spans="2:5" x14ac:dyDescent="0.25">
      <c r="B260" s="31" t="s">
        <v>10633</v>
      </c>
      <c r="C260" s="31" t="s">
        <v>11854</v>
      </c>
      <c r="D260" s="34" t="s">
        <v>11588</v>
      </c>
      <c r="E260" s="31" t="s">
        <v>10634</v>
      </c>
    </row>
    <row r="261" spans="2:5" x14ac:dyDescent="0.25">
      <c r="B261" s="31" t="s">
        <v>10635</v>
      </c>
      <c r="C261" s="31" t="s">
        <v>11854</v>
      </c>
      <c r="D261" s="34" t="s">
        <v>11588</v>
      </c>
      <c r="E261" s="31" t="s">
        <v>10636</v>
      </c>
    </row>
    <row r="262" spans="2:5" x14ac:dyDescent="0.25">
      <c r="B262" s="31" t="s">
        <v>10637</v>
      </c>
      <c r="C262" s="31" t="s">
        <v>11854</v>
      </c>
      <c r="D262" s="34" t="s">
        <v>11588</v>
      </c>
      <c r="E262" s="31" t="s">
        <v>10638</v>
      </c>
    </row>
    <row r="263" spans="2:5" x14ac:dyDescent="0.25">
      <c r="B263" s="31" t="s">
        <v>10639</v>
      </c>
      <c r="C263" s="31" t="s">
        <v>11854</v>
      </c>
      <c r="D263" s="34" t="s">
        <v>11588</v>
      </c>
      <c r="E263" s="31" t="s">
        <v>10640</v>
      </c>
    </row>
    <row r="264" spans="2:5" x14ac:dyDescent="0.25">
      <c r="B264" s="31" t="s">
        <v>10641</v>
      </c>
      <c r="C264" s="31" t="s">
        <v>11854</v>
      </c>
      <c r="D264" s="34" t="s">
        <v>11588</v>
      </c>
      <c r="E264" s="31" t="s">
        <v>10642</v>
      </c>
    </row>
    <row r="265" spans="2:5" x14ac:dyDescent="0.25">
      <c r="B265" s="31" t="s">
        <v>10643</v>
      </c>
      <c r="C265" s="31" t="s">
        <v>11854</v>
      </c>
      <c r="D265" s="34" t="s">
        <v>11588</v>
      </c>
      <c r="E265" s="31" t="s">
        <v>10644</v>
      </c>
    </row>
    <row r="266" spans="2:5" x14ac:dyDescent="0.25">
      <c r="B266" s="31" t="s">
        <v>10645</v>
      </c>
      <c r="C266" s="31" t="s">
        <v>11854</v>
      </c>
      <c r="D266" s="34" t="s">
        <v>11588</v>
      </c>
      <c r="E266" s="31" t="s">
        <v>10646</v>
      </c>
    </row>
    <row r="267" spans="2:5" x14ac:dyDescent="0.25">
      <c r="B267" s="31" t="s">
        <v>10647</v>
      </c>
      <c r="C267" s="31" t="s">
        <v>11854</v>
      </c>
      <c r="D267" s="34" t="s">
        <v>11588</v>
      </c>
      <c r="E267" s="31" t="s">
        <v>10648</v>
      </c>
    </row>
    <row r="268" spans="2:5" x14ac:dyDescent="0.25">
      <c r="B268" s="31" t="s">
        <v>10649</v>
      </c>
      <c r="C268" s="31" t="s">
        <v>11854</v>
      </c>
      <c r="D268" s="34" t="s">
        <v>11588</v>
      </c>
      <c r="E268" s="31" t="s">
        <v>10650</v>
      </c>
    </row>
    <row r="269" spans="2:5" x14ac:dyDescent="0.25">
      <c r="B269" s="31" t="s">
        <v>10651</v>
      </c>
      <c r="C269" s="31" t="s">
        <v>11854</v>
      </c>
      <c r="D269" s="34" t="s">
        <v>11588</v>
      </c>
      <c r="E269" s="31" t="s">
        <v>10652</v>
      </c>
    </row>
    <row r="270" spans="2:5" x14ac:dyDescent="0.25">
      <c r="B270" s="31" t="s">
        <v>10653</v>
      </c>
      <c r="C270" s="31" t="s">
        <v>11854</v>
      </c>
      <c r="D270" s="34" t="s">
        <v>11588</v>
      </c>
      <c r="E270" s="31" t="s">
        <v>10654</v>
      </c>
    </row>
    <row r="271" spans="2:5" x14ac:dyDescent="0.25">
      <c r="B271" s="31" t="s">
        <v>10655</v>
      </c>
      <c r="C271" s="31" t="s">
        <v>11854</v>
      </c>
      <c r="D271" s="34" t="s">
        <v>11588</v>
      </c>
      <c r="E271" s="31" t="s">
        <v>20950</v>
      </c>
    </row>
    <row r="272" spans="2:5" x14ac:dyDescent="0.25">
      <c r="B272" s="31" t="s">
        <v>10656</v>
      </c>
      <c r="C272" s="31" t="s">
        <v>11854</v>
      </c>
      <c r="D272" s="34" t="s">
        <v>11588</v>
      </c>
      <c r="E272" s="31" t="s">
        <v>10657</v>
      </c>
    </row>
    <row r="273" spans="2:5" x14ac:dyDescent="0.25">
      <c r="B273" s="31" t="s">
        <v>10658</v>
      </c>
      <c r="C273" s="31" t="s">
        <v>11854</v>
      </c>
      <c r="D273" s="34" t="s">
        <v>11588</v>
      </c>
      <c r="E273" s="31" t="s">
        <v>10659</v>
      </c>
    </row>
    <row r="274" spans="2:5" x14ac:dyDescent="0.25">
      <c r="B274" s="31" t="s">
        <v>10660</v>
      </c>
      <c r="C274" s="31" t="s">
        <v>11854</v>
      </c>
      <c r="D274" s="34" t="s">
        <v>11588</v>
      </c>
      <c r="E274" s="31" t="s">
        <v>10661</v>
      </c>
    </row>
    <row r="275" spans="2:5" x14ac:dyDescent="0.25">
      <c r="B275" s="31" t="s">
        <v>10662</v>
      </c>
      <c r="C275" s="31" t="s">
        <v>11854</v>
      </c>
      <c r="D275" s="34" t="s">
        <v>11588</v>
      </c>
      <c r="E275" s="31" t="s">
        <v>20951</v>
      </c>
    </row>
    <row r="276" spans="2:5" x14ac:dyDescent="0.25">
      <c r="B276" s="31" t="s">
        <v>10663</v>
      </c>
      <c r="C276" s="31" t="s">
        <v>11854</v>
      </c>
      <c r="D276" s="34" t="s">
        <v>11588</v>
      </c>
      <c r="E276" s="31" t="s">
        <v>20952</v>
      </c>
    </row>
    <row r="277" spans="2:5" x14ac:dyDescent="0.25">
      <c r="B277" s="31" t="s">
        <v>10664</v>
      </c>
      <c r="C277" s="31" t="s">
        <v>11854</v>
      </c>
      <c r="D277" s="34" t="s">
        <v>11588</v>
      </c>
      <c r="E277" s="31" t="s">
        <v>10665</v>
      </c>
    </row>
    <row r="278" spans="2:5" x14ac:dyDescent="0.25">
      <c r="B278" s="31" t="s">
        <v>10666</v>
      </c>
      <c r="C278" s="31" t="s">
        <v>11854</v>
      </c>
      <c r="D278" s="34" t="s">
        <v>11588</v>
      </c>
      <c r="E278" s="31" t="s">
        <v>10667</v>
      </c>
    </row>
    <row r="279" spans="2:5" x14ac:dyDescent="0.25">
      <c r="B279" s="31" t="s">
        <v>10668</v>
      </c>
      <c r="C279" s="31" t="s">
        <v>11854</v>
      </c>
      <c r="D279" s="34" t="s">
        <v>11588</v>
      </c>
      <c r="E279" s="31" t="s">
        <v>10669</v>
      </c>
    </row>
    <row r="280" spans="2:5" x14ac:dyDescent="0.25">
      <c r="B280" s="31" t="s">
        <v>10670</v>
      </c>
      <c r="C280" s="31" t="s">
        <v>11854</v>
      </c>
      <c r="D280" s="34" t="s">
        <v>11588</v>
      </c>
      <c r="E280" s="31" t="s">
        <v>10671</v>
      </c>
    </row>
    <row r="281" spans="2:5" x14ac:dyDescent="0.25">
      <c r="B281" s="31" t="s">
        <v>10672</v>
      </c>
      <c r="C281" s="31" t="s">
        <v>11854</v>
      </c>
      <c r="D281" s="34" t="s">
        <v>11588</v>
      </c>
      <c r="E281" s="31" t="s">
        <v>10673</v>
      </c>
    </row>
    <row r="282" spans="2:5" ht="30" x14ac:dyDescent="0.25">
      <c r="B282" s="31" t="s">
        <v>11822</v>
      </c>
      <c r="C282" s="31" t="s">
        <v>11854</v>
      </c>
      <c r="D282" s="34" t="s">
        <v>11588</v>
      </c>
      <c r="E282" s="31" t="s">
        <v>20953</v>
      </c>
    </row>
    <row r="283" spans="2:5" x14ac:dyDescent="0.25">
      <c r="B283" s="31" t="s">
        <v>10674</v>
      </c>
      <c r="C283" s="31" t="s">
        <v>11854</v>
      </c>
      <c r="D283" s="34" t="s">
        <v>11588</v>
      </c>
      <c r="E283" s="31" t="s">
        <v>20954</v>
      </c>
    </row>
    <row r="284" spans="2:5" x14ac:dyDescent="0.25">
      <c r="B284" s="31" t="s">
        <v>10675</v>
      </c>
      <c r="C284" s="31" t="s">
        <v>11854</v>
      </c>
      <c r="D284" s="34" t="s">
        <v>11588</v>
      </c>
      <c r="E284" s="31" t="s">
        <v>10676</v>
      </c>
    </row>
    <row r="285" spans="2:5" x14ac:dyDescent="0.25">
      <c r="B285" s="31" t="s">
        <v>10677</v>
      </c>
      <c r="C285" s="31" t="s">
        <v>11854</v>
      </c>
      <c r="D285" s="34" t="s">
        <v>11588</v>
      </c>
      <c r="E285" s="31" t="s">
        <v>10678</v>
      </c>
    </row>
    <row r="286" spans="2:5" ht="30" x14ac:dyDescent="0.25">
      <c r="B286" s="31" t="s">
        <v>10679</v>
      </c>
      <c r="C286" s="31" t="s">
        <v>11854</v>
      </c>
      <c r="D286" s="34" t="s">
        <v>11588</v>
      </c>
      <c r="E286" s="31" t="s">
        <v>10680</v>
      </c>
    </row>
    <row r="287" spans="2:5" x14ac:dyDescent="0.25">
      <c r="B287" s="31" t="s">
        <v>10681</v>
      </c>
      <c r="C287" s="31" t="s">
        <v>11854</v>
      </c>
      <c r="D287" s="34" t="s">
        <v>11588</v>
      </c>
      <c r="E287" s="31" t="s">
        <v>10682</v>
      </c>
    </row>
    <row r="288" spans="2:5" x14ac:dyDescent="0.25">
      <c r="B288" s="31" t="s">
        <v>10683</v>
      </c>
      <c r="C288" s="31" t="s">
        <v>11854</v>
      </c>
      <c r="D288" s="34" t="s">
        <v>11588</v>
      </c>
      <c r="E288" s="31" t="s">
        <v>20955</v>
      </c>
    </row>
    <row r="289" spans="2:5" x14ac:dyDescent="0.25">
      <c r="B289" s="31" t="s">
        <v>10684</v>
      </c>
      <c r="C289" s="31" t="s">
        <v>11854</v>
      </c>
      <c r="D289" s="34" t="s">
        <v>11588</v>
      </c>
      <c r="E289" s="31" t="s">
        <v>20956</v>
      </c>
    </row>
    <row r="290" spans="2:5" x14ac:dyDescent="0.25">
      <c r="B290" s="31" t="s">
        <v>10685</v>
      </c>
      <c r="C290" s="31" t="s">
        <v>11854</v>
      </c>
      <c r="D290" s="34" t="s">
        <v>11588</v>
      </c>
      <c r="E290" s="31" t="s">
        <v>10686</v>
      </c>
    </row>
    <row r="291" spans="2:5" x14ac:dyDescent="0.25">
      <c r="B291" s="31" t="s">
        <v>10687</v>
      </c>
      <c r="C291" s="31" t="s">
        <v>11854</v>
      </c>
      <c r="D291" s="34" t="s">
        <v>11588</v>
      </c>
      <c r="E291" s="31" t="s">
        <v>10688</v>
      </c>
    </row>
    <row r="292" spans="2:5" x14ac:dyDescent="0.25">
      <c r="B292" s="31" t="s">
        <v>10689</v>
      </c>
      <c r="C292" s="31" t="s">
        <v>11854</v>
      </c>
      <c r="D292" s="34" t="s">
        <v>11588</v>
      </c>
      <c r="E292" s="31" t="s">
        <v>10690</v>
      </c>
    </row>
    <row r="293" spans="2:5" x14ac:dyDescent="0.25">
      <c r="B293" s="31" t="s">
        <v>10691</v>
      </c>
      <c r="C293" s="31" t="s">
        <v>11854</v>
      </c>
      <c r="D293" s="34" t="s">
        <v>11588</v>
      </c>
      <c r="E293" s="31" t="s">
        <v>10692</v>
      </c>
    </row>
    <row r="294" spans="2:5" x14ac:dyDescent="0.25">
      <c r="B294" s="31" t="s">
        <v>10693</v>
      </c>
      <c r="C294" s="31" t="s">
        <v>11854</v>
      </c>
      <c r="D294" s="34" t="s">
        <v>11588</v>
      </c>
      <c r="E294" s="31" t="s">
        <v>10694</v>
      </c>
    </row>
    <row r="295" spans="2:5" x14ac:dyDescent="0.25">
      <c r="B295" s="31" t="s">
        <v>10695</v>
      </c>
      <c r="C295" s="31" t="s">
        <v>11854</v>
      </c>
      <c r="D295" s="34" t="s">
        <v>11588</v>
      </c>
      <c r="E295" s="31" t="s">
        <v>20957</v>
      </c>
    </row>
    <row r="296" spans="2:5" x14ac:dyDescent="0.25">
      <c r="B296" s="31" t="s">
        <v>10696</v>
      </c>
      <c r="C296" s="31" t="s">
        <v>11854</v>
      </c>
      <c r="D296" s="34" t="s">
        <v>11588</v>
      </c>
      <c r="E296" s="31" t="s">
        <v>20958</v>
      </c>
    </row>
    <row r="297" spans="2:5" x14ac:dyDescent="0.25">
      <c r="B297" s="31" t="s">
        <v>10697</v>
      </c>
      <c r="C297" s="31" t="s">
        <v>11854</v>
      </c>
      <c r="D297" s="34" t="s">
        <v>11588</v>
      </c>
      <c r="E297" s="31" t="s">
        <v>10698</v>
      </c>
    </row>
    <row r="298" spans="2:5" x14ac:dyDescent="0.25">
      <c r="B298" s="31" t="s">
        <v>10699</v>
      </c>
      <c r="C298" s="31" t="s">
        <v>11854</v>
      </c>
      <c r="D298" s="34" t="s">
        <v>11588</v>
      </c>
      <c r="E298" s="31" t="s">
        <v>10700</v>
      </c>
    </row>
    <row r="299" spans="2:5" x14ac:dyDescent="0.25">
      <c r="B299" s="31" t="s">
        <v>10701</v>
      </c>
      <c r="C299" s="31" t="s">
        <v>11854</v>
      </c>
      <c r="D299" s="34" t="s">
        <v>11588</v>
      </c>
      <c r="E299" s="31" t="s">
        <v>10702</v>
      </c>
    </row>
    <row r="300" spans="2:5" x14ac:dyDescent="0.25">
      <c r="B300" s="31" t="s">
        <v>10703</v>
      </c>
      <c r="C300" s="31" t="s">
        <v>11854</v>
      </c>
      <c r="D300" s="34" t="s">
        <v>11588</v>
      </c>
      <c r="E300" s="31" t="s">
        <v>10704</v>
      </c>
    </row>
    <row r="301" spans="2:5" x14ac:dyDescent="0.25">
      <c r="B301" s="31" t="s">
        <v>10705</v>
      </c>
      <c r="C301" s="31" t="s">
        <v>11854</v>
      </c>
      <c r="D301" s="34" t="s">
        <v>11588</v>
      </c>
      <c r="E301" s="31" t="s">
        <v>10706</v>
      </c>
    </row>
    <row r="302" spans="2:5" x14ac:dyDescent="0.25">
      <c r="B302" s="31" t="s">
        <v>10707</v>
      </c>
      <c r="C302" s="31" t="s">
        <v>11854</v>
      </c>
      <c r="D302" s="34" t="s">
        <v>11588</v>
      </c>
      <c r="E302" s="31" t="s">
        <v>10708</v>
      </c>
    </row>
    <row r="303" spans="2:5" x14ac:dyDescent="0.25">
      <c r="B303" s="31" t="s">
        <v>10709</v>
      </c>
      <c r="C303" s="31" t="s">
        <v>11854</v>
      </c>
      <c r="D303" s="34" t="s">
        <v>11588</v>
      </c>
      <c r="E303" s="31" t="s">
        <v>10710</v>
      </c>
    </row>
    <row r="304" spans="2:5" x14ac:dyDescent="0.25">
      <c r="B304" s="31" t="s">
        <v>10711</v>
      </c>
      <c r="C304" s="31" t="s">
        <v>11854</v>
      </c>
      <c r="D304" s="34" t="s">
        <v>11588</v>
      </c>
      <c r="E304" s="31" t="s">
        <v>20959</v>
      </c>
    </row>
    <row r="305" spans="2:5" x14ac:dyDescent="0.25">
      <c r="B305" s="31" t="s">
        <v>10712</v>
      </c>
      <c r="C305" s="31" t="s">
        <v>11854</v>
      </c>
      <c r="D305" s="34" t="s">
        <v>11588</v>
      </c>
      <c r="E305" s="31" t="s">
        <v>10713</v>
      </c>
    </row>
    <row r="306" spans="2:5" x14ac:dyDescent="0.25">
      <c r="B306" s="31" t="s">
        <v>10714</v>
      </c>
      <c r="C306" s="31" t="s">
        <v>11854</v>
      </c>
      <c r="D306" s="34" t="s">
        <v>11588</v>
      </c>
      <c r="E306" s="31" t="s">
        <v>10715</v>
      </c>
    </row>
    <row r="307" spans="2:5" x14ac:dyDescent="0.25">
      <c r="B307" s="31" t="s">
        <v>10716</v>
      </c>
      <c r="C307" s="31" t="s">
        <v>11854</v>
      </c>
      <c r="D307" s="34" t="s">
        <v>11588</v>
      </c>
      <c r="E307" s="31" t="s">
        <v>20960</v>
      </c>
    </row>
    <row r="308" spans="2:5" x14ac:dyDescent="0.25">
      <c r="B308" s="31" t="s">
        <v>10717</v>
      </c>
      <c r="C308" s="31" t="s">
        <v>11854</v>
      </c>
      <c r="D308" s="34" t="s">
        <v>11588</v>
      </c>
      <c r="E308" s="31" t="s">
        <v>20961</v>
      </c>
    </row>
    <row r="309" spans="2:5" x14ac:dyDescent="0.25">
      <c r="B309" s="31" t="s">
        <v>10718</v>
      </c>
      <c r="C309" s="31" t="s">
        <v>11854</v>
      </c>
      <c r="D309" s="34" t="s">
        <v>11588</v>
      </c>
      <c r="E309" s="31" t="s">
        <v>10719</v>
      </c>
    </row>
    <row r="310" spans="2:5" x14ac:dyDescent="0.25">
      <c r="B310" s="31" t="s">
        <v>10720</v>
      </c>
      <c r="C310" s="31" t="s">
        <v>11854</v>
      </c>
      <c r="D310" s="34" t="s">
        <v>11588</v>
      </c>
      <c r="E310" s="31" t="s">
        <v>10721</v>
      </c>
    </row>
    <row r="311" spans="2:5" x14ac:dyDescent="0.25">
      <c r="B311" s="31" t="s">
        <v>10722</v>
      </c>
      <c r="C311" s="31" t="s">
        <v>11854</v>
      </c>
      <c r="D311" s="34" t="s">
        <v>11588</v>
      </c>
      <c r="E311" s="31" t="s">
        <v>20962</v>
      </c>
    </row>
    <row r="312" spans="2:5" x14ac:dyDescent="0.25">
      <c r="B312" s="31" t="s">
        <v>10723</v>
      </c>
      <c r="C312" s="31" t="s">
        <v>11854</v>
      </c>
      <c r="D312" s="34" t="s">
        <v>11588</v>
      </c>
      <c r="E312" s="31" t="s">
        <v>20963</v>
      </c>
    </row>
    <row r="313" spans="2:5" x14ac:dyDescent="0.25">
      <c r="B313" s="31" t="s">
        <v>10724</v>
      </c>
      <c r="C313" s="31" t="s">
        <v>11854</v>
      </c>
      <c r="D313" s="34" t="s">
        <v>11588</v>
      </c>
      <c r="E313" s="31" t="s">
        <v>20964</v>
      </c>
    </row>
    <row r="314" spans="2:5" x14ac:dyDescent="0.25">
      <c r="B314" s="31" t="s">
        <v>10725</v>
      </c>
      <c r="C314" s="31" t="s">
        <v>11854</v>
      </c>
      <c r="D314" s="34" t="s">
        <v>11588</v>
      </c>
      <c r="E314" s="31" t="s">
        <v>20965</v>
      </c>
    </row>
    <row r="315" spans="2:5" x14ac:dyDescent="0.25">
      <c r="B315" s="31" t="s">
        <v>10726</v>
      </c>
      <c r="C315" s="31" t="s">
        <v>11854</v>
      </c>
      <c r="D315" s="34" t="s">
        <v>11588</v>
      </c>
      <c r="E315" s="31" t="s">
        <v>10727</v>
      </c>
    </row>
    <row r="316" spans="2:5" x14ac:dyDescent="0.25">
      <c r="B316" s="31" t="s">
        <v>10728</v>
      </c>
      <c r="C316" s="31" t="s">
        <v>11854</v>
      </c>
      <c r="D316" s="34" t="s">
        <v>11588</v>
      </c>
      <c r="E316" s="31" t="s">
        <v>10729</v>
      </c>
    </row>
    <row r="317" spans="2:5" x14ac:dyDescent="0.25">
      <c r="B317" s="31" t="s">
        <v>11823</v>
      </c>
      <c r="C317" s="31" t="s">
        <v>11854</v>
      </c>
      <c r="D317" s="34" t="s">
        <v>11588</v>
      </c>
      <c r="E317" s="31" t="s">
        <v>10730</v>
      </c>
    </row>
    <row r="318" spans="2:5" x14ac:dyDescent="0.25">
      <c r="B318" s="31" t="s">
        <v>10731</v>
      </c>
      <c r="C318" s="31" t="s">
        <v>11854</v>
      </c>
      <c r="D318" s="34" t="s">
        <v>11588</v>
      </c>
      <c r="E318" s="31" t="s">
        <v>10732</v>
      </c>
    </row>
    <row r="319" spans="2:5" x14ac:dyDescent="0.25">
      <c r="B319" s="31" t="s">
        <v>10733</v>
      </c>
      <c r="C319" s="31" t="s">
        <v>11854</v>
      </c>
      <c r="D319" s="34" t="s">
        <v>11588</v>
      </c>
      <c r="E319" s="31" t="s">
        <v>20966</v>
      </c>
    </row>
    <row r="320" spans="2:5" x14ac:dyDescent="0.25">
      <c r="B320" s="31" t="s">
        <v>10734</v>
      </c>
      <c r="C320" s="31" t="s">
        <v>11854</v>
      </c>
      <c r="D320" s="34" t="s">
        <v>11588</v>
      </c>
      <c r="E320" s="31" t="s">
        <v>10735</v>
      </c>
    </row>
    <row r="321" spans="2:5" x14ac:dyDescent="0.25">
      <c r="B321" s="31" t="s">
        <v>10736</v>
      </c>
      <c r="C321" s="31" t="s">
        <v>11854</v>
      </c>
      <c r="D321" s="34" t="s">
        <v>11588</v>
      </c>
      <c r="E321" s="31" t="s">
        <v>10737</v>
      </c>
    </row>
    <row r="322" spans="2:5" x14ac:dyDescent="0.25">
      <c r="B322" s="31" t="s">
        <v>10738</v>
      </c>
      <c r="C322" s="31" t="s">
        <v>11854</v>
      </c>
      <c r="D322" s="34" t="s">
        <v>11588</v>
      </c>
      <c r="E322" s="31" t="s">
        <v>10739</v>
      </c>
    </row>
    <row r="323" spans="2:5" x14ac:dyDescent="0.25">
      <c r="B323" s="31" t="s">
        <v>10740</v>
      </c>
      <c r="C323" s="31" t="s">
        <v>11854</v>
      </c>
      <c r="D323" s="34" t="s">
        <v>11588</v>
      </c>
      <c r="E323" s="31" t="s">
        <v>20967</v>
      </c>
    </row>
    <row r="324" spans="2:5" x14ac:dyDescent="0.25">
      <c r="B324" s="31" t="s">
        <v>10741</v>
      </c>
      <c r="C324" s="31" t="s">
        <v>11854</v>
      </c>
      <c r="D324" s="34" t="s">
        <v>11588</v>
      </c>
      <c r="E324" s="31" t="s">
        <v>20968</v>
      </c>
    </row>
    <row r="325" spans="2:5" x14ac:dyDescent="0.25">
      <c r="B325" s="31" t="s">
        <v>10742</v>
      </c>
      <c r="C325" s="31" t="s">
        <v>11854</v>
      </c>
      <c r="D325" s="34" t="s">
        <v>11588</v>
      </c>
      <c r="E325" s="31" t="s">
        <v>20969</v>
      </c>
    </row>
    <row r="326" spans="2:5" x14ac:dyDescent="0.25">
      <c r="B326" s="31" t="s">
        <v>10743</v>
      </c>
      <c r="C326" s="31" t="s">
        <v>11854</v>
      </c>
      <c r="D326" s="34" t="s">
        <v>11588</v>
      </c>
      <c r="E326" s="31" t="s">
        <v>20970</v>
      </c>
    </row>
    <row r="327" spans="2:5" x14ac:dyDescent="0.25">
      <c r="B327" s="31" t="s">
        <v>10744</v>
      </c>
      <c r="C327" s="31" t="s">
        <v>11854</v>
      </c>
      <c r="D327" s="34" t="s">
        <v>11588</v>
      </c>
      <c r="E327" s="31" t="s">
        <v>10745</v>
      </c>
    </row>
    <row r="328" spans="2:5" x14ac:dyDescent="0.25">
      <c r="B328" s="31" t="s">
        <v>10746</v>
      </c>
      <c r="C328" s="31" t="s">
        <v>11854</v>
      </c>
      <c r="D328" s="34" t="s">
        <v>11588</v>
      </c>
      <c r="E328" s="31" t="s">
        <v>20971</v>
      </c>
    </row>
    <row r="329" spans="2:5" x14ac:dyDescent="0.25">
      <c r="B329" s="31" t="s">
        <v>10747</v>
      </c>
      <c r="C329" s="31" t="s">
        <v>11854</v>
      </c>
      <c r="D329" s="34" t="s">
        <v>11588</v>
      </c>
      <c r="E329" s="31" t="s">
        <v>20972</v>
      </c>
    </row>
    <row r="330" spans="2:5" x14ac:dyDescent="0.25">
      <c r="B330" s="31" t="s">
        <v>10748</v>
      </c>
      <c r="C330" s="31" t="s">
        <v>11854</v>
      </c>
      <c r="D330" s="34" t="s">
        <v>11588</v>
      </c>
      <c r="E330" s="31" t="s">
        <v>10749</v>
      </c>
    </row>
    <row r="331" spans="2:5" x14ac:dyDescent="0.25">
      <c r="B331" s="31" t="s">
        <v>10750</v>
      </c>
      <c r="C331" s="31" t="s">
        <v>11854</v>
      </c>
      <c r="D331" s="34" t="s">
        <v>11588</v>
      </c>
      <c r="E331" s="31" t="s">
        <v>10751</v>
      </c>
    </row>
    <row r="332" spans="2:5" x14ac:dyDescent="0.25">
      <c r="B332" s="31" t="s">
        <v>10752</v>
      </c>
      <c r="C332" s="31" t="s">
        <v>11854</v>
      </c>
      <c r="D332" s="34" t="s">
        <v>11588</v>
      </c>
      <c r="E332" s="31" t="s">
        <v>10753</v>
      </c>
    </row>
    <row r="333" spans="2:5" x14ac:dyDescent="0.25">
      <c r="B333" s="31" t="s">
        <v>10754</v>
      </c>
      <c r="C333" s="31" t="s">
        <v>11854</v>
      </c>
      <c r="D333" s="34" t="s">
        <v>11588</v>
      </c>
      <c r="E333" s="31" t="s">
        <v>20973</v>
      </c>
    </row>
    <row r="334" spans="2:5" x14ac:dyDescent="0.25">
      <c r="B334" s="31" t="s">
        <v>10755</v>
      </c>
      <c r="C334" s="31" t="s">
        <v>11854</v>
      </c>
      <c r="D334" s="34" t="s">
        <v>11588</v>
      </c>
      <c r="E334" s="31" t="s">
        <v>20974</v>
      </c>
    </row>
    <row r="335" spans="2:5" x14ac:dyDescent="0.25">
      <c r="B335" s="31" t="s">
        <v>10756</v>
      </c>
      <c r="C335" s="31" t="s">
        <v>11854</v>
      </c>
      <c r="D335" s="34" t="s">
        <v>11588</v>
      </c>
      <c r="E335" s="31" t="s">
        <v>10757</v>
      </c>
    </row>
    <row r="336" spans="2:5" x14ac:dyDescent="0.25">
      <c r="B336" s="31" t="s">
        <v>10758</v>
      </c>
      <c r="C336" s="31" t="s">
        <v>11854</v>
      </c>
      <c r="D336" s="34" t="s">
        <v>11588</v>
      </c>
      <c r="E336" s="31" t="s">
        <v>10759</v>
      </c>
    </row>
    <row r="337" spans="2:5" x14ac:dyDescent="0.25">
      <c r="B337" s="31" t="s">
        <v>10760</v>
      </c>
      <c r="C337" s="31" t="s">
        <v>11854</v>
      </c>
      <c r="D337" s="34" t="s">
        <v>11588</v>
      </c>
      <c r="E337" s="31" t="s">
        <v>20975</v>
      </c>
    </row>
    <row r="338" spans="2:5" x14ac:dyDescent="0.25">
      <c r="B338" s="31" t="s">
        <v>10761</v>
      </c>
      <c r="C338" s="31" t="s">
        <v>11854</v>
      </c>
      <c r="D338" s="34" t="s">
        <v>11588</v>
      </c>
      <c r="E338" s="31" t="s">
        <v>20976</v>
      </c>
    </row>
    <row r="339" spans="2:5" x14ac:dyDescent="0.25">
      <c r="B339" s="31" t="s">
        <v>10762</v>
      </c>
      <c r="C339" s="31" t="s">
        <v>11854</v>
      </c>
      <c r="D339" s="34" t="s">
        <v>11588</v>
      </c>
      <c r="E339" s="31" t="s">
        <v>20977</v>
      </c>
    </row>
    <row r="340" spans="2:5" x14ac:dyDescent="0.25">
      <c r="B340" s="31" t="s">
        <v>10763</v>
      </c>
      <c r="C340" s="31" t="s">
        <v>11854</v>
      </c>
      <c r="D340" s="34" t="s">
        <v>11588</v>
      </c>
      <c r="E340" s="31" t="s">
        <v>20978</v>
      </c>
    </row>
    <row r="341" spans="2:5" x14ac:dyDescent="0.25">
      <c r="B341" s="31" t="s">
        <v>10764</v>
      </c>
      <c r="C341" s="31" t="s">
        <v>11854</v>
      </c>
      <c r="D341" s="34" t="s">
        <v>11588</v>
      </c>
      <c r="E341" s="31" t="s">
        <v>20979</v>
      </c>
    </row>
    <row r="342" spans="2:5" x14ac:dyDescent="0.25">
      <c r="B342" s="31" t="s">
        <v>10765</v>
      </c>
      <c r="C342" s="31" t="s">
        <v>11854</v>
      </c>
      <c r="D342" s="34" t="s">
        <v>11588</v>
      </c>
      <c r="E342" s="31" t="s">
        <v>20980</v>
      </c>
    </row>
    <row r="343" spans="2:5" x14ac:dyDescent="0.25">
      <c r="B343" s="31" t="s">
        <v>10766</v>
      </c>
      <c r="C343" s="31" t="s">
        <v>11854</v>
      </c>
      <c r="D343" s="34" t="s">
        <v>11588</v>
      </c>
      <c r="E343" s="31" t="s">
        <v>20981</v>
      </c>
    </row>
    <row r="344" spans="2:5" x14ac:dyDescent="0.25">
      <c r="B344" s="31" t="s">
        <v>10767</v>
      </c>
      <c r="C344" s="31" t="s">
        <v>11854</v>
      </c>
      <c r="D344" s="34" t="s">
        <v>11588</v>
      </c>
      <c r="E344" s="31" t="s">
        <v>20982</v>
      </c>
    </row>
    <row r="345" spans="2:5" x14ac:dyDescent="0.25">
      <c r="B345" s="31" t="s">
        <v>10768</v>
      </c>
      <c r="C345" s="31" t="s">
        <v>11854</v>
      </c>
      <c r="D345" s="34" t="s">
        <v>11588</v>
      </c>
      <c r="E345" s="31" t="s">
        <v>20983</v>
      </c>
    </row>
    <row r="346" spans="2:5" ht="30" x14ac:dyDescent="0.25">
      <c r="B346" s="31" t="s">
        <v>10769</v>
      </c>
      <c r="C346" s="31" t="s">
        <v>11854</v>
      </c>
      <c r="D346" s="34" t="s">
        <v>11588</v>
      </c>
      <c r="E346" s="31" t="s">
        <v>20984</v>
      </c>
    </row>
    <row r="347" spans="2:5" x14ac:dyDescent="0.25">
      <c r="B347" s="31" t="s">
        <v>10770</v>
      </c>
      <c r="C347" s="31" t="s">
        <v>11854</v>
      </c>
      <c r="D347" s="34" t="s">
        <v>11588</v>
      </c>
      <c r="E347" s="31" t="s">
        <v>20985</v>
      </c>
    </row>
    <row r="348" spans="2:5" x14ac:dyDescent="0.25">
      <c r="B348" s="31" t="s">
        <v>10771</v>
      </c>
      <c r="C348" s="31" t="s">
        <v>11854</v>
      </c>
      <c r="D348" s="34" t="s">
        <v>11588</v>
      </c>
      <c r="E348" s="31" t="s">
        <v>20986</v>
      </c>
    </row>
    <row r="349" spans="2:5" x14ac:dyDescent="0.25">
      <c r="B349" s="31" t="s">
        <v>10772</v>
      </c>
      <c r="C349" s="31" t="s">
        <v>11854</v>
      </c>
      <c r="D349" s="34" t="s">
        <v>11588</v>
      </c>
      <c r="E349" s="31" t="s">
        <v>20987</v>
      </c>
    </row>
    <row r="350" spans="2:5" x14ac:dyDescent="0.25">
      <c r="B350" s="31" t="s">
        <v>10773</v>
      </c>
      <c r="C350" s="31" t="s">
        <v>11854</v>
      </c>
      <c r="D350" s="34" t="s">
        <v>11588</v>
      </c>
      <c r="E350" s="31" t="s">
        <v>10774</v>
      </c>
    </row>
    <row r="351" spans="2:5" x14ac:dyDescent="0.25">
      <c r="B351" s="31" t="s">
        <v>10775</v>
      </c>
      <c r="C351" s="31" t="s">
        <v>11854</v>
      </c>
      <c r="D351" s="34" t="s">
        <v>11588</v>
      </c>
      <c r="E351" s="31" t="s">
        <v>20988</v>
      </c>
    </row>
    <row r="352" spans="2:5" x14ac:dyDescent="0.25">
      <c r="B352" s="31" t="s">
        <v>10776</v>
      </c>
      <c r="C352" s="31" t="s">
        <v>11854</v>
      </c>
      <c r="D352" s="34" t="s">
        <v>11588</v>
      </c>
      <c r="E352" s="31" t="s">
        <v>10777</v>
      </c>
    </row>
    <row r="353" spans="2:5" x14ac:dyDescent="0.25">
      <c r="B353" s="31" t="s">
        <v>10778</v>
      </c>
      <c r="C353" s="31" t="s">
        <v>11854</v>
      </c>
      <c r="D353" s="34" t="s">
        <v>11588</v>
      </c>
      <c r="E353" s="31" t="s">
        <v>20989</v>
      </c>
    </row>
    <row r="354" spans="2:5" x14ac:dyDescent="0.25">
      <c r="B354" s="31" t="s">
        <v>10779</v>
      </c>
      <c r="C354" s="31" t="s">
        <v>11854</v>
      </c>
      <c r="D354" s="34" t="s">
        <v>11588</v>
      </c>
      <c r="E354" s="31" t="s">
        <v>20990</v>
      </c>
    </row>
    <row r="355" spans="2:5" ht="30" x14ac:dyDescent="0.25">
      <c r="B355" s="31" t="s">
        <v>10780</v>
      </c>
      <c r="C355" s="31" t="s">
        <v>11854</v>
      </c>
      <c r="D355" s="34" t="s">
        <v>11588</v>
      </c>
      <c r="E355" s="31" t="s">
        <v>10781</v>
      </c>
    </row>
    <row r="356" spans="2:5" x14ac:dyDescent="0.25">
      <c r="B356" s="31" t="s">
        <v>10782</v>
      </c>
      <c r="C356" s="31" t="s">
        <v>11854</v>
      </c>
      <c r="D356" s="34" t="s">
        <v>11588</v>
      </c>
      <c r="E356" s="31" t="s">
        <v>10783</v>
      </c>
    </row>
    <row r="357" spans="2:5" x14ac:dyDescent="0.25">
      <c r="B357" s="31" t="s">
        <v>10784</v>
      </c>
      <c r="C357" s="31" t="s">
        <v>11854</v>
      </c>
      <c r="D357" s="34" t="s">
        <v>11588</v>
      </c>
      <c r="E357" s="31" t="s">
        <v>10785</v>
      </c>
    </row>
    <row r="358" spans="2:5" x14ac:dyDescent="0.25">
      <c r="B358" s="31" t="s">
        <v>10786</v>
      </c>
      <c r="C358" s="31" t="s">
        <v>11854</v>
      </c>
      <c r="D358" s="34" t="s">
        <v>11588</v>
      </c>
      <c r="E358" s="31" t="s">
        <v>10787</v>
      </c>
    </row>
    <row r="359" spans="2:5" x14ac:dyDescent="0.25">
      <c r="B359" s="31" t="s">
        <v>10788</v>
      </c>
      <c r="C359" s="31" t="s">
        <v>11854</v>
      </c>
      <c r="D359" s="34" t="s">
        <v>11588</v>
      </c>
      <c r="E359" s="31" t="s">
        <v>20991</v>
      </c>
    </row>
    <row r="360" spans="2:5" x14ac:dyDescent="0.25">
      <c r="B360" s="31" t="s">
        <v>10789</v>
      </c>
      <c r="C360" s="31" t="s">
        <v>11854</v>
      </c>
      <c r="D360" s="34" t="s">
        <v>11588</v>
      </c>
      <c r="E360" s="31" t="s">
        <v>10790</v>
      </c>
    </row>
    <row r="361" spans="2:5" x14ac:dyDescent="0.25">
      <c r="B361" s="31" t="s">
        <v>10791</v>
      </c>
      <c r="C361" s="31" t="s">
        <v>11854</v>
      </c>
      <c r="D361" s="34" t="s">
        <v>11588</v>
      </c>
      <c r="E361" s="31" t="s">
        <v>20992</v>
      </c>
    </row>
    <row r="362" spans="2:5" x14ac:dyDescent="0.25">
      <c r="B362" s="31" t="s">
        <v>11824</v>
      </c>
      <c r="C362" s="31" t="s">
        <v>11854</v>
      </c>
      <c r="D362" s="34" t="s">
        <v>11588</v>
      </c>
      <c r="E362" s="31" t="s">
        <v>20993</v>
      </c>
    </row>
    <row r="363" spans="2:5" ht="30" x14ac:dyDescent="0.25">
      <c r="B363" s="31" t="s">
        <v>10792</v>
      </c>
      <c r="C363" s="31" t="s">
        <v>11854</v>
      </c>
      <c r="D363" s="34" t="s">
        <v>11588</v>
      </c>
      <c r="E363" s="31" t="s">
        <v>20994</v>
      </c>
    </row>
    <row r="364" spans="2:5" ht="30" x14ac:dyDescent="0.25">
      <c r="B364" s="31" t="s">
        <v>10793</v>
      </c>
      <c r="C364" s="31" t="s">
        <v>11854</v>
      </c>
      <c r="D364" s="34" t="s">
        <v>11588</v>
      </c>
      <c r="E364" s="31" t="s">
        <v>20995</v>
      </c>
    </row>
    <row r="365" spans="2:5" x14ac:dyDescent="0.25">
      <c r="B365" s="31" t="s">
        <v>10794</v>
      </c>
      <c r="C365" s="31" t="s">
        <v>11854</v>
      </c>
      <c r="D365" s="34" t="s">
        <v>11588</v>
      </c>
      <c r="E365" s="31" t="s">
        <v>20996</v>
      </c>
    </row>
    <row r="366" spans="2:5" ht="30" x14ac:dyDescent="0.25">
      <c r="B366" s="31" t="s">
        <v>10795</v>
      </c>
      <c r="C366" s="31" t="s">
        <v>11854</v>
      </c>
      <c r="D366" s="34" t="s">
        <v>11588</v>
      </c>
      <c r="E366" s="31" t="s">
        <v>20997</v>
      </c>
    </row>
    <row r="367" spans="2:5" x14ac:dyDescent="0.25">
      <c r="B367" s="31" t="s">
        <v>10796</v>
      </c>
      <c r="C367" s="31" t="s">
        <v>11854</v>
      </c>
      <c r="D367" s="34" t="s">
        <v>11588</v>
      </c>
      <c r="E367" s="31" t="s">
        <v>20998</v>
      </c>
    </row>
    <row r="368" spans="2:5" x14ac:dyDescent="0.25">
      <c r="B368" s="31" t="s">
        <v>10797</v>
      </c>
      <c r="C368" s="31" t="s">
        <v>11854</v>
      </c>
      <c r="D368" s="34" t="s">
        <v>11588</v>
      </c>
      <c r="E368" s="31" t="s">
        <v>20999</v>
      </c>
    </row>
    <row r="369" spans="2:5" x14ac:dyDescent="0.25">
      <c r="B369" s="31" t="s">
        <v>10798</v>
      </c>
      <c r="C369" s="31" t="s">
        <v>11854</v>
      </c>
      <c r="D369" s="34" t="s">
        <v>11588</v>
      </c>
      <c r="E369" s="31" t="s">
        <v>21000</v>
      </c>
    </row>
    <row r="370" spans="2:5" x14ac:dyDescent="0.25">
      <c r="B370" s="31" t="s">
        <v>10799</v>
      </c>
      <c r="C370" s="31" t="s">
        <v>11854</v>
      </c>
      <c r="D370" s="34" t="s">
        <v>11588</v>
      </c>
      <c r="E370" s="31" t="s">
        <v>21001</v>
      </c>
    </row>
    <row r="371" spans="2:5" ht="30" x14ac:dyDescent="0.25">
      <c r="B371" s="31" t="s">
        <v>10800</v>
      </c>
      <c r="C371" s="31" t="s">
        <v>11854</v>
      </c>
      <c r="D371" s="34" t="s">
        <v>11588</v>
      </c>
      <c r="E371" s="31" t="s">
        <v>21002</v>
      </c>
    </row>
    <row r="372" spans="2:5" ht="30" x14ac:dyDescent="0.25">
      <c r="B372" s="31" t="s">
        <v>10801</v>
      </c>
      <c r="C372" s="31" t="s">
        <v>11854</v>
      </c>
      <c r="D372" s="34" t="s">
        <v>11588</v>
      </c>
      <c r="E372" s="31" t="s">
        <v>21003</v>
      </c>
    </row>
    <row r="373" spans="2:5" x14ac:dyDescent="0.25">
      <c r="B373" s="31" t="s">
        <v>10802</v>
      </c>
      <c r="C373" s="31" t="s">
        <v>11854</v>
      </c>
      <c r="D373" s="34" t="s">
        <v>11588</v>
      </c>
      <c r="E373" s="31" t="s">
        <v>10803</v>
      </c>
    </row>
    <row r="374" spans="2:5" x14ac:dyDescent="0.25">
      <c r="B374" s="31" t="s">
        <v>10804</v>
      </c>
      <c r="C374" s="31" t="s">
        <v>11854</v>
      </c>
      <c r="D374" s="34" t="s">
        <v>11588</v>
      </c>
      <c r="E374" s="31" t="s">
        <v>21004</v>
      </c>
    </row>
    <row r="375" spans="2:5" ht="30" x14ac:dyDescent="0.25">
      <c r="B375" s="31" t="s">
        <v>10805</v>
      </c>
      <c r="C375" s="31" t="s">
        <v>11854</v>
      </c>
      <c r="D375" s="34" t="s">
        <v>11588</v>
      </c>
      <c r="E375" s="31" t="s">
        <v>21005</v>
      </c>
    </row>
    <row r="376" spans="2:5" ht="30" x14ac:dyDescent="0.25">
      <c r="B376" s="31" t="s">
        <v>10806</v>
      </c>
      <c r="C376" s="31" t="s">
        <v>11854</v>
      </c>
      <c r="D376" s="34" t="s">
        <v>11588</v>
      </c>
      <c r="E376" s="31" t="s">
        <v>21006</v>
      </c>
    </row>
    <row r="377" spans="2:5" x14ac:dyDescent="0.25">
      <c r="B377" s="31" t="s">
        <v>10807</v>
      </c>
      <c r="C377" s="31" t="s">
        <v>11854</v>
      </c>
      <c r="D377" s="34" t="s">
        <v>11588</v>
      </c>
      <c r="E377" s="31" t="s">
        <v>21007</v>
      </c>
    </row>
    <row r="378" spans="2:5" x14ac:dyDescent="0.25">
      <c r="B378" s="31" t="s">
        <v>10808</v>
      </c>
      <c r="C378" s="31" t="s">
        <v>11854</v>
      </c>
      <c r="D378" s="34" t="s">
        <v>11588</v>
      </c>
      <c r="E378" s="31" t="s">
        <v>10809</v>
      </c>
    </row>
    <row r="379" spans="2:5" x14ac:dyDescent="0.25">
      <c r="B379" s="31" t="s">
        <v>10810</v>
      </c>
      <c r="C379" s="31" t="s">
        <v>11854</v>
      </c>
      <c r="D379" s="34" t="s">
        <v>11588</v>
      </c>
      <c r="E379" s="31" t="s">
        <v>21008</v>
      </c>
    </row>
    <row r="380" spans="2:5" x14ac:dyDescent="0.25">
      <c r="B380" s="31" t="s">
        <v>10811</v>
      </c>
      <c r="C380" s="31" t="s">
        <v>11854</v>
      </c>
      <c r="D380" s="34" t="s">
        <v>11588</v>
      </c>
      <c r="E380" s="31" t="s">
        <v>10812</v>
      </c>
    </row>
    <row r="381" spans="2:5" x14ac:dyDescent="0.25">
      <c r="B381" s="31" t="s">
        <v>10813</v>
      </c>
      <c r="C381" s="31" t="s">
        <v>11854</v>
      </c>
      <c r="D381" s="34" t="s">
        <v>11588</v>
      </c>
      <c r="E381" s="31" t="s">
        <v>21009</v>
      </c>
    </row>
    <row r="382" spans="2:5" ht="30" x14ac:dyDescent="0.25">
      <c r="B382" s="31" t="s">
        <v>10814</v>
      </c>
      <c r="C382" s="31" t="s">
        <v>11854</v>
      </c>
      <c r="D382" s="34" t="s">
        <v>11588</v>
      </c>
      <c r="E382" s="31" t="s">
        <v>10815</v>
      </c>
    </row>
    <row r="383" spans="2:5" x14ac:dyDescent="0.25">
      <c r="B383" s="31" t="s">
        <v>10816</v>
      </c>
      <c r="C383" s="31" t="s">
        <v>11854</v>
      </c>
      <c r="D383" s="34" t="s">
        <v>11588</v>
      </c>
      <c r="E383" s="31" t="s">
        <v>10817</v>
      </c>
    </row>
    <row r="384" spans="2:5" x14ac:dyDescent="0.25">
      <c r="B384" s="31" t="s">
        <v>10818</v>
      </c>
      <c r="C384" s="31" t="s">
        <v>11854</v>
      </c>
      <c r="D384" s="34" t="s">
        <v>11588</v>
      </c>
      <c r="E384" s="31" t="s">
        <v>10819</v>
      </c>
    </row>
    <row r="385" spans="2:5" x14ac:dyDescent="0.25">
      <c r="B385" s="31" t="s">
        <v>10820</v>
      </c>
      <c r="C385" s="31" t="s">
        <v>11854</v>
      </c>
      <c r="D385" s="34" t="s">
        <v>11588</v>
      </c>
      <c r="E385" s="31" t="s">
        <v>10821</v>
      </c>
    </row>
    <row r="386" spans="2:5" x14ac:dyDescent="0.25">
      <c r="B386" s="31" t="s">
        <v>10822</v>
      </c>
      <c r="C386" s="31" t="s">
        <v>11854</v>
      </c>
      <c r="D386" s="34" t="s">
        <v>11588</v>
      </c>
      <c r="E386" s="31" t="s">
        <v>21010</v>
      </c>
    </row>
    <row r="387" spans="2:5" x14ac:dyDescent="0.25">
      <c r="B387" s="31" t="s">
        <v>10823</v>
      </c>
      <c r="C387" s="31" t="s">
        <v>11854</v>
      </c>
      <c r="D387" s="34" t="s">
        <v>11588</v>
      </c>
      <c r="E387" s="31" t="s">
        <v>10824</v>
      </c>
    </row>
    <row r="388" spans="2:5" x14ac:dyDescent="0.25">
      <c r="B388" s="31" t="s">
        <v>10825</v>
      </c>
      <c r="C388" s="31" t="s">
        <v>11854</v>
      </c>
      <c r="D388" s="34" t="s">
        <v>11588</v>
      </c>
      <c r="E388" s="31" t="s">
        <v>10826</v>
      </c>
    </row>
    <row r="389" spans="2:5" x14ac:dyDescent="0.25">
      <c r="B389" s="31" t="s">
        <v>10827</v>
      </c>
      <c r="C389" s="31" t="s">
        <v>11854</v>
      </c>
      <c r="D389" s="34" t="s">
        <v>11588</v>
      </c>
      <c r="E389" s="31" t="s">
        <v>10828</v>
      </c>
    </row>
    <row r="390" spans="2:5" x14ac:dyDescent="0.25">
      <c r="B390" s="31" t="s">
        <v>10829</v>
      </c>
      <c r="C390" s="31" t="s">
        <v>11854</v>
      </c>
      <c r="D390" s="34" t="s">
        <v>11588</v>
      </c>
      <c r="E390" s="31" t="s">
        <v>10830</v>
      </c>
    </row>
    <row r="391" spans="2:5" x14ac:dyDescent="0.25">
      <c r="B391" s="31" t="s">
        <v>10831</v>
      </c>
      <c r="C391" s="31" t="s">
        <v>11854</v>
      </c>
      <c r="D391" s="34" t="s">
        <v>11588</v>
      </c>
      <c r="E391" s="31" t="s">
        <v>10832</v>
      </c>
    </row>
    <row r="392" spans="2:5" x14ac:dyDescent="0.25">
      <c r="B392" s="31" t="s">
        <v>10833</v>
      </c>
      <c r="C392" s="31" t="s">
        <v>11854</v>
      </c>
      <c r="D392" s="34" t="s">
        <v>11588</v>
      </c>
      <c r="E392" s="31" t="s">
        <v>10834</v>
      </c>
    </row>
    <row r="393" spans="2:5" x14ac:dyDescent="0.25">
      <c r="B393" s="31" t="s">
        <v>10835</v>
      </c>
      <c r="C393" s="31" t="s">
        <v>11854</v>
      </c>
      <c r="D393" s="34" t="s">
        <v>11588</v>
      </c>
      <c r="E393" s="31" t="s">
        <v>10836</v>
      </c>
    </row>
    <row r="394" spans="2:5" x14ac:dyDescent="0.25">
      <c r="B394" s="31" t="s">
        <v>10837</v>
      </c>
      <c r="C394" s="31" t="s">
        <v>11854</v>
      </c>
      <c r="D394" s="34" t="s">
        <v>11588</v>
      </c>
      <c r="E394" s="31" t="s">
        <v>10838</v>
      </c>
    </row>
    <row r="395" spans="2:5" x14ac:dyDescent="0.25">
      <c r="B395" s="31" t="s">
        <v>10839</v>
      </c>
      <c r="C395" s="31" t="s">
        <v>11854</v>
      </c>
      <c r="D395" s="34" t="s">
        <v>11588</v>
      </c>
      <c r="E395" s="31" t="s">
        <v>10840</v>
      </c>
    </row>
    <row r="396" spans="2:5" x14ac:dyDescent="0.25">
      <c r="B396" s="31" t="s">
        <v>10841</v>
      </c>
      <c r="C396" s="31" t="s">
        <v>11854</v>
      </c>
      <c r="D396" s="34" t="s">
        <v>11588</v>
      </c>
      <c r="E396" s="31" t="s">
        <v>21011</v>
      </c>
    </row>
    <row r="397" spans="2:5" x14ac:dyDescent="0.25">
      <c r="B397" s="31" t="s">
        <v>10842</v>
      </c>
      <c r="C397" s="31" t="s">
        <v>11854</v>
      </c>
      <c r="D397" s="34" t="s">
        <v>11588</v>
      </c>
      <c r="E397" s="31" t="s">
        <v>21012</v>
      </c>
    </row>
    <row r="398" spans="2:5" x14ac:dyDescent="0.25">
      <c r="B398" s="31" t="s">
        <v>10843</v>
      </c>
      <c r="C398" s="31" t="s">
        <v>11854</v>
      </c>
      <c r="D398" s="34" t="s">
        <v>11588</v>
      </c>
      <c r="E398" s="31" t="s">
        <v>10844</v>
      </c>
    </row>
    <row r="399" spans="2:5" x14ac:dyDescent="0.25">
      <c r="B399" s="31" t="s">
        <v>10845</v>
      </c>
      <c r="C399" s="31" t="s">
        <v>11854</v>
      </c>
      <c r="D399" s="34" t="s">
        <v>11588</v>
      </c>
      <c r="E399" s="31" t="s">
        <v>21013</v>
      </c>
    </row>
    <row r="400" spans="2:5" x14ac:dyDescent="0.25">
      <c r="B400" s="31" t="s">
        <v>10846</v>
      </c>
      <c r="C400" s="31" t="s">
        <v>11854</v>
      </c>
      <c r="D400" s="34" t="s">
        <v>11588</v>
      </c>
      <c r="E400" s="31" t="s">
        <v>10847</v>
      </c>
    </row>
    <row r="401" spans="2:5" x14ac:dyDescent="0.25">
      <c r="B401" s="31" t="s">
        <v>10848</v>
      </c>
      <c r="C401" s="31" t="s">
        <v>11854</v>
      </c>
      <c r="D401" s="34" t="s">
        <v>11588</v>
      </c>
      <c r="E401" s="31" t="s">
        <v>10849</v>
      </c>
    </row>
    <row r="402" spans="2:5" x14ac:dyDescent="0.25">
      <c r="B402" s="31" t="s">
        <v>10850</v>
      </c>
      <c r="C402" s="31" t="s">
        <v>11854</v>
      </c>
      <c r="D402" s="34" t="s">
        <v>11588</v>
      </c>
      <c r="E402" s="31" t="s">
        <v>10851</v>
      </c>
    </row>
    <row r="403" spans="2:5" x14ac:dyDescent="0.25">
      <c r="B403" s="31" t="s">
        <v>10852</v>
      </c>
      <c r="C403" s="31" t="s">
        <v>11854</v>
      </c>
      <c r="D403" s="34" t="s">
        <v>11588</v>
      </c>
      <c r="E403" s="31" t="s">
        <v>10853</v>
      </c>
    </row>
    <row r="404" spans="2:5" x14ac:dyDescent="0.25">
      <c r="B404" s="31" t="s">
        <v>10854</v>
      </c>
      <c r="C404" s="31" t="s">
        <v>11854</v>
      </c>
      <c r="D404" s="34" t="s">
        <v>11588</v>
      </c>
      <c r="E404" s="31" t="s">
        <v>10855</v>
      </c>
    </row>
    <row r="405" spans="2:5" x14ac:dyDescent="0.25">
      <c r="B405" s="31" t="s">
        <v>10856</v>
      </c>
      <c r="C405" s="31" t="s">
        <v>11854</v>
      </c>
      <c r="D405" s="34" t="s">
        <v>11588</v>
      </c>
      <c r="E405" s="31" t="s">
        <v>10857</v>
      </c>
    </row>
    <row r="406" spans="2:5" x14ac:dyDescent="0.25">
      <c r="B406" s="31" t="s">
        <v>10858</v>
      </c>
      <c r="C406" s="31" t="s">
        <v>11854</v>
      </c>
      <c r="D406" s="34" t="s">
        <v>11588</v>
      </c>
      <c r="E406" s="31" t="s">
        <v>10859</v>
      </c>
    </row>
    <row r="407" spans="2:5" x14ac:dyDescent="0.25">
      <c r="B407" s="31" t="s">
        <v>10860</v>
      </c>
      <c r="C407" s="31" t="s">
        <v>11854</v>
      </c>
      <c r="D407" s="34" t="s">
        <v>11588</v>
      </c>
      <c r="E407" s="31" t="s">
        <v>10861</v>
      </c>
    </row>
    <row r="408" spans="2:5" x14ac:dyDescent="0.25">
      <c r="B408" s="31" t="s">
        <v>10862</v>
      </c>
      <c r="C408" s="31" t="s">
        <v>11854</v>
      </c>
      <c r="D408" s="34" t="s">
        <v>11588</v>
      </c>
      <c r="E408" s="31" t="s">
        <v>10863</v>
      </c>
    </row>
    <row r="409" spans="2:5" x14ac:dyDescent="0.25">
      <c r="B409" s="31" t="s">
        <v>10864</v>
      </c>
      <c r="C409" s="31" t="s">
        <v>11854</v>
      </c>
      <c r="D409" s="34" t="s">
        <v>11588</v>
      </c>
      <c r="E409" s="31" t="s">
        <v>21014</v>
      </c>
    </row>
    <row r="410" spans="2:5" x14ac:dyDescent="0.25">
      <c r="B410" s="31" t="s">
        <v>10865</v>
      </c>
      <c r="C410" s="31" t="s">
        <v>11854</v>
      </c>
      <c r="D410" s="34" t="s">
        <v>11588</v>
      </c>
      <c r="E410" s="31" t="s">
        <v>10866</v>
      </c>
    </row>
    <row r="411" spans="2:5" x14ac:dyDescent="0.25">
      <c r="B411" s="31" t="s">
        <v>10867</v>
      </c>
      <c r="C411" s="31" t="s">
        <v>11854</v>
      </c>
      <c r="D411" s="34" t="s">
        <v>11588</v>
      </c>
      <c r="E411" s="31" t="s">
        <v>10868</v>
      </c>
    </row>
    <row r="412" spans="2:5" x14ac:dyDescent="0.25">
      <c r="B412" s="31" t="s">
        <v>10869</v>
      </c>
      <c r="C412" s="31" t="s">
        <v>11854</v>
      </c>
      <c r="D412" s="34" t="s">
        <v>11588</v>
      </c>
      <c r="E412" s="31" t="s">
        <v>21015</v>
      </c>
    </row>
    <row r="413" spans="2:5" x14ac:dyDescent="0.25">
      <c r="B413" s="31" t="s">
        <v>10870</v>
      </c>
      <c r="C413" s="31" t="s">
        <v>11854</v>
      </c>
      <c r="D413" s="34" t="s">
        <v>11588</v>
      </c>
      <c r="E413" s="31" t="s">
        <v>10871</v>
      </c>
    </row>
    <row r="414" spans="2:5" x14ac:dyDescent="0.25">
      <c r="B414" s="31" t="s">
        <v>10872</v>
      </c>
      <c r="C414" s="31" t="s">
        <v>11854</v>
      </c>
      <c r="D414" s="34" t="s">
        <v>11588</v>
      </c>
      <c r="E414" s="31" t="s">
        <v>10873</v>
      </c>
    </row>
    <row r="415" spans="2:5" x14ac:dyDescent="0.25">
      <c r="B415" s="31" t="s">
        <v>10874</v>
      </c>
      <c r="C415" s="31" t="s">
        <v>11854</v>
      </c>
      <c r="D415" s="34" t="s">
        <v>11588</v>
      </c>
      <c r="E415" s="31" t="s">
        <v>10875</v>
      </c>
    </row>
    <row r="416" spans="2:5" x14ac:dyDescent="0.25">
      <c r="B416" s="31" t="s">
        <v>10876</v>
      </c>
      <c r="C416" s="31" t="s">
        <v>11854</v>
      </c>
      <c r="D416" s="34" t="s">
        <v>11588</v>
      </c>
      <c r="E416" s="31" t="s">
        <v>10877</v>
      </c>
    </row>
    <row r="417" spans="2:5" x14ac:dyDescent="0.25">
      <c r="B417" s="31" t="s">
        <v>10878</v>
      </c>
      <c r="C417" s="31" t="s">
        <v>11854</v>
      </c>
      <c r="D417" s="34" t="s">
        <v>11588</v>
      </c>
      <c r="E417" s="31" t="s">
        <v>10879</v>
      </c>
    </row>
    <row r="418" spans="2:5" ht="30" x14ac:dyDescent="0.25">
      <c r="B418" s="31" t="s">
        <v>10880</v>
      </c>
      <c r="C418" s="31" t="s">
        <v>11854</v>
      </c>
      <c r="D418" s="34" t="s">
        <v>11588</v>
      </c>
      <c r="E418" s="31" t="s">
        <v>21016</v>
      </c>
    </row>
    <row r="419" spans="2:5" ht="30" x14ac:dyDescent="0.25">
      <c r="B419" s="31" t="s">
        <v>10881</v>
      </c>
      <c r="C419" s="31" t="s">
        <v>11854</v>
      </c>
      <c r="D419" s="34" t="s">
        <v>11588</v>
      </c>
      <c r="E419" s="31" t="s">
        <v>10882</v>
      </c>
    </row>
    <row r="420" spans="2:5" x14ac:dyDescent="0.25">
      <c r="B420" s="31" t="s">
        <v>10883</v>
      </c>
      <c r="C420" s="31" t="s">
        <v>11854</v>
      </c>
      <c r="D420" s="34" t="s">
        <v>11588</v>
      </c>
      <c r="E420" s="31" t="s">
        <v>21017</v>
      </c>
    </row>
    <row r="421" spans="2:5" x14ac:dyDescent="0.25">
      <c r="B421" s="31" t="s">
        <v>10884</v>
      </c>
      <c r="C421" s="31" t="s">
        <v>11854</v>
      </c>
      <c r="D421" s="34" t="s">
        <v>11588</v>
      </c>
      <c r="E421" s="31" t="s">
        <v>10885</v>
      </c>
    </row>
    <row r="422" spans="2:5" x14ac:dyDescent="0.25">
      <c r="B422" s="31" t="s">
        <v>10886</v>
      </c>
      <c r="C422" s="31" t="s">
        <v>11854</v>
      </c>
      <c r="D422" s="34" t="s">
        <v>11588</v>
      </c>
      <c r="E422" s="31" t="s">
        <v>10887</v>
      </c>
    </row>
    <row r="423" spans="2:5" x14ac:dyDescent="0.25">
      <c r="B423" s="31" t="s">
        <v>10888</v>
      </c>
      <c r="C423" s="31" t="s">
        <v>11854</v>
      </c>
      <c r="D423" s="34" t="s">
        <v>11588</v>
      </c>
      <c r="E423" s="31" t="s">
        <v>21018</v>
      </c>
    </row>
    <row r="424" spans="2:5" x14ac:dyDescent="0.25">
      <c r="B424" s="31" t="s">
        <v>10889</v>
      </c>
      <c r="C424" s="31" t="s">
        <v>11854</v>
      </c>
      <c r="D424" s="34" t="s">
        <v>11588</v>
      </c>
      <c r="E424" s="31" t="s">
        <v>21019</v>
      </c>
    </row>
    <row r="425" spans="2:5" x14ac:dyDescent="0.25">
      <c r="B425" s="31" t="s">
        <v>11825</v>
      </c>
      <c r="C425" s="31" t="s">
        <v>11854</v>
      </c>
      <c r="D425" s="34" t="s">
        <v>11588</v>
      </c>
      <c r="E425" s="31" t="s">
        <v>21020</v>
      </c>
    </row>
    <row r="426" spans="2:5" x14ac:dyDescent="0.25">
      <c r="B426" s="31" t="s">
        <v>10890</v>
      </c>
      <c r="C426" s="31" t="s">
        <v>11854</v>
      </c>
      <c r="D426" s="34" t="s">
        <v>11588</v>
      </c>
      <c r="E426" s="31" t="s">
        <v>10891</v>
      </c>
    </row>
    <row r="427" spans="2:5" x14ac:dyDescent="0.25">
      <c r="B427" s="31" t="s">
        <v>10892</v>
      </c>
      <c r="C427" s="31" t="s">
        <v>11854</v>
      </c>
      <c r="D427" s="34" t="s">
        <v>11588</v>
      </c>
      <c r="E427" s="31" t="s">
        <v>10893</v>
      </c>
    </row>
    <row r="428" spans="2:5" ht="30" x14ac:dyDescent="0.25">
      <c r="B428" s="31" t="s">
        <v>10894</v>
      </c>
      <c r="C428" s="31" t="s">
        <v>11854</v>
      </c>
      <c r="D428" s="34" t="s">
        <v>11588</v>
      </c>
      <c r="E428" s="31" t="s">
        <v>10895</v>
      </c>
    </row>
    <row r="429" spans="2:5" ht="30" x14ac:dyDescent="0.25">
      <c r="B429" s="31" t="s">
        <v>11826</v>
      </c>
      <c r="C429" s="31" t="s">
        <v>11854</v>
      </c>
      <c r="D429" s="34" t="s">
        <v>11588</v>
      </c>
      <c r="E429" s="31" t="s">
        <v>21021</v>
      </c>
    </row>
    <row r="430" spans="2:5" x14ac:dyDescent="0.25">
      <c r="B430" s="31" t="s">
        <v>10896</v>
      </c>
      <c r="C430" s="31" t="s">
        <v>11854</v>
      </c>
      <c r="D430" s="34" t="s">
        <v>11588</v>
      </c>
      <c r="E430" s="31" t="s">
        <v>10897</v>
      </c>
    </row>
    <row r="431" spans="2:5" x14ac:dyDescent="0.25">
      <c r="B431" s="31" t="s">
        <v>10898</v>
      </c>
      <c r="C431" s="31" t="s">
        <v>11854</v>
      </c>
      <c r="D431" s="34" t="s">
        <v>11588</v>
      </c>
      <c r="E431" s="31" t="s">
        <v>21022</v>
      </c>
    </row>
    <row r="432" spans="2:5" x14ac:dyDescent="0.25">
      <c r="B432" s="31" t="s">
        <v>10899</v>
      </c>
      <c r="C432" s="31" t="s">
        <v>11854</v>
      </c>
      <c r="D432" s="34" t="s">
        <v>11588</v>
      </c>
      <c r="E432" s="31" t="s">
        <v>10900</v>
      </c>
    </row>
    <row r="433" spans="2:5" x14ac:dyDescent="0.25">
      <c r="B433" s="31" t="s">
        <v>10901</v>
      </c>
      <c r="C433" s="31" t="s">
        <v>11854</v>
      </c>
      <c r="D433" s="34" t="s">
        <v>11588</v>
      </c>
      <c r="E433" s="31" t="s">
        <v>10902</v>
      </c>
    </row>
    <row r="434" spans="2:5" x14ac:dyDescent="0.25">
      <c r="B434" s="31" t="s">
        <v>10903</v>
      </c>
      <c r="C434" s="31" t="s">
        <v>11854</v>
      </c>
      <c r="D434" s="34" t="s">
        <v>11588</v>
      </c>
      <c r="E434" s="31" t="s">
        <v>21023</v>
      </c>
    </row>
    <row r="435" spans="2:5" x14ac:dyDescent="0.25">
      <c r="B435" s="31" t="s">
        <v>10904</v>
      </c>
      <c r="C435" s="31" t="s">
        <v>11854</v>
      </c>
      <c r="D435" s="34" t="s">
        <v>11588</v>
      </c>
      <c r="E435" s="31" t="s">
        <v>21024</v>
      </c>
    </row>
    <row r="436" spans="2:5" x14ac:dyDescent="0.25">
      <c r="B436" s="31" t="s">
        <v>10905</v>
      </c>
      <c r="C436" s="31" t="s">
        <v>11854</v>
      </c>
      <c r="D436" s="34" t="s">
        <v>11588</v>
      </c>
      <c r="E436" s="31" t="s">
        <v>10906</v>
      </c>
    </row>
    <row r="437" spans="2:5" x14ac:dyDescent="0.25">
      <c r="B437" s="31" t="s">
        <v>10907</v>
      </c>
      <c r="C437" s="31" t="s">
        <v>11854</v>
      </c>
      <c r="D437" s="34" t="s">
        <v>11588</v>
      </c>
      <c r="E437" s="31" t="s">
        <v>10908</v>
      </c>
    </row>
    <row r="438" spans="2:5" x14ac:dyDescent="0.25">
      <c r="B438" s="31" t="s">
        <v>10909</v>
      </c>
      <c r="C438" s="31" t="s">
        <v>11854</v>
      </c>
      <c r="D438" s="34" t="s">
        <v>11588</v>
      </c>
      <c r="E438" s="31" t="s">
        <v>21025</v>
      </c>
    </row>
    <row r="439" spans="2:5" x14ac:dyDescent="0.25">
      <c r="B439" s="31" t="s">
        <v>10910</v>
      </c>
      <c r="C439" s="31" t="s">
        <v>11854</v>
      </c>
      <c r="D439" s="34" t="s">
        <v>11588</v>
      </c>
      <c r="E439" s="31" t="s">
        <v>10911</v>
      </c>
    </row>
    <row r="440" spans="2:5" x14ac:dyDescent="0.25">
      <c r="B440" s="31" t="s">
        <v>10912</v>
      </c>
      <c r="C440" s="31" t="s">
        <v>11854</v>
      </c>
      <c r="D440" s="34" t="s">
        <v>11588</v>
      </c>
      <c r="E440" s="31" t="s">
        <v>21026</v>
      </c>
    </row>
    <row r="441" spans="2:5" x14ac:dyDescent="0.25">
      <c r="B441" s="31" t="s">
        <v>10913</v>
      </c>
      <c r="C441" s="31" t="s">
        <v>11854</v>
      </c>
      <c r="D441" s="34" t="s">
        <v>11588</v>
      </c>
      <c r="E441" s="31" t="s">
        <v>10914</v>
      </c>
    </row>
    <row r="442" spans="2:5" x14ac:dyDescent="0.25">
      <c r="B442" s="31" t="s">
        <v>10915</v>
      </c>
      <c r="C442" s="31" t="s">
        <v>11854</v>
      </c>
      <c r="D442" s="34" t="s">
        <v>11588</v>
      </c>
      <c r="E442" s="31" t="s">
        <v>10916</v>
      </c>
    </row>
    <row r="443" spans="2:5" x14ac:dyDescent="0.25">
      <c r="B443" s="31" t="s">
        <v>10917</v>
      </c>
      <c r="C443" s="31" t="s">
        <v>11854</v>
      </c>
      <c r="D443" s="34" t="s">
        <v>11588</v>
      </c>
      <c r="E443" s="31" t="s">
        <v>21027</v>
      </c>
    </row>
    <row r="444" spans="2:5" x14ac:dyDescent="0.25">
      <c r="B444" s="31" t="s">
        <v>10918</v>
      </c>
      <c r="C444" s="31" t="s">
        <v>11854</v>
      </c>
      <c r="D444" s="34" t="s">
        <v>11588</v>
      </c>
      <c r="E444" s="31" t="s">
        <v>21028</v>
      </c>
    </row>
    <row r="445" spans="2:5" x14ac:dyDescent="0.25">
      <c r="B445" s="31" t="s">
        <v>10919</v>
      </c>
      <c r="C445" s="31" t="s">
        <v>11854</v>
      </c>
      <c r="D445" s="34" t="s">
        <v>11588</v>
      </c>
      <c r="E445" s="31" t="s">
        <v>10920</v>
      </c>
    </row>
    <row r="446" spans="2:5" x14ac:dyDescent="0.25">
      <c r="B446" s="31" t="s">
        <v>10921</v>
      </c>
      <c r="C446" s="31" t="s">
        <v>11854</v>
      </c>
      <c r="D446" s="34" t="s">
        <v>11588</v>
      </c>
      <c r="E446" s="31" t="s">
        <v>21029</v>
      </c>
    </row>
    <row r="447" spans="2:5" x14ac:dyDescent="0.25">
      <c r="B447" s="31" t="s">
        <v>10922</v>
      </c>
      <c r="C447" s="31" t="s">
        <v>11854</v>
      </c>
      <c r="D447" s="34" t="s">
        <v>11588</v>
      </c>
      <c r="E447" s="31" t="s">
        <v>21030</v>
      </c>
    </row>
    <row r="448" spans="2:5" x14ac:dyDescent="0.25">
      <c r="B448" s="31" t="s">
        <v>10923</v>
      </c>
      <c r="C448" s="31" t="s">
        <v>11854</v>
      </c>
      <c r="D448" s="34" t="s">
        <v>11588</v>
      </c>
      <c r="E448" s="31" t="s">
        <v>21031</v>
      </c>
    </row>
    <row r="449" spans="2:5" x14ac:dyDescent="0.25">
      <c r="B449" s="31" t="s">
        <v>10924</v>
      </c>
      <c r="C449" s="31" t="s">
        <v>11854</v>
      </c>
      <c r="D449" s="34" t="s">
        <v>11588</v>
      </c>
      <c r="E449" s="31" t="s">
        <v>10925</v>
      </c>
    </row>
    <row r="450" spans="2:5" x14ac:dyDescent="0.25">
      <c r="B450" s="31" t="s">
        <v>10926</v>
      </c>
      <c r="C450" s="31" t="s">
        <v>11854</v>
      </c>
      <c r="D450" s="34" t="s">
        <v>11588</v>
      </c>
      <c r="E450" s="31" t="s">
        <v>21032</v>
      </c>
    </row>
    <row r="451" spans="2:5" x14ac:dyDescent="0.25">
      <c r="B451" s="31" t="s">
        <v>10927</v>
      </c>
      <c r="C451" s="31" t="s">
        <v>11854</v>
      </c>
      <c r="D451" s="34" t="s">
        <v>11588</v>
      </c>
      <c r="E451" s="31" t="s">
        <v>10928</v>
      </c>
    </row>
    <row r="452" spans="2:5" x14ac:dyDescent="0.25">
      <c r="B452" s="31" t="s">
        <v>10929</v>
      </c>
      <c r="C452" s="31" t="s">
        <v>11854</v>
      </c>
      <c r="D452" s="34" t="s">
        <v>11588</v>
      </c>
      <c r="E452" s="31" t="s">
        <v>21033</v>
      </c>
    </row>
    <row r="453" spans="2:5" x14ac:dyDescent="0.25">
      <c r="B453" s="31" t="s">
        <v>10930</v>
      </c>
      <c r="C453" s="31" t="s">
        <v>11854</v>
      </c>
      <c r="D453" s="34" t="s">
        <v>11588</v>
      </c>
      <c r="E453" s="31" t="s">
        <v>21034</v>
      </c>
    </row>
    <row r="454" spans="2:5" x14ac:dyDescent="0.25">
      <c r="B454" s="31" t="s">
        <v>10931</v>
      </c>
      <c r="C454" s="31" t="s">
        <v>11854</v>
      </c>
      <c r="D454" s="34" t="s">
        <v>11588</v>
      </c>
      <c r="E454" s="31" t="s">
        <v>21035</v>
      </c>
    </row>
    <row r="455" spans="2:5" x14ac:dyDescent="0.25">
      <c r="B455" s="31" t="s">
        <v>10932</v>
      </c>
      <c r="C455" s="31" t="s">
        <v>11854</v>
      </c>
      <c r="D455" s="34" t="s">
        <v>11588</v>
      </c>
      <c r="E455" s="31" t="s">
        <v>21036</v>
      </c>
    </row>
    <row r="456" spans="2:5" x14ac:dyDescent="0.25">
      <c r="B456" s="31" t="s">
        <v>10933</v>
      </c>
      <c r="C456" s="31" t="s">
        <v>11854</v>
      </c>
      <c r="D456" s="34" t="s">
        <v>11588</v>
      </c>
      <c r="E456" s="31" t="s">
        <v>21037</v>
      </c>
    </row>
    <row r="457" spans="2:5" x14ac:dyDescent="0.25">
      <c r="B457" s="31" t="s">
        <v>10934</v>
      </c>
      <c r="C457" s="31" t="s">
        <v>11854</v>
      </c>
      <c r="D457" s="34" t="s">
        <v>11588</v>
      </c>
      <c r="E457" s="31" t="s">
        <v>21038</v>
      </c>
    </row>
    <row r="458" spans="2:5" x14ac:dyDescent="0.25">
      <c r="B458" s="31" t="s">
        <v>10935</v>
      </c>
      <c r="C458" s="31" t="s">
        <v>11854</v>
      </c>
      <c r="D458" s="34" t="s">
        <v>11588</v>
      </c>
      <c r="E458" s="31" t="s">
        <v>10936</v>
      </c>
    </row>
    <row r="459" spans="2:5" x14ac:dyDescent="0.25">
      <c r="B459" s="31" t="s">
        <v>10937</v>
      </c>
      <c r="C459" s="31" t="s">
        <v>11854</v>
      </c>
      <c r="D459" s="34" t="s">
        <v>11588</v>
      </c>
      <c r="E459" s="31" t="s">
        <v>10938</v>
      </c>
    </row>
    <row r="460" spans="2:5" x14ac:dyDescent="0.25">
      <c r="B460" s="31" t="s">
        <v>10939</v>
      </c>
      <c r="C460" s="31" t="s">
        <v>11854</v>
      </c>
      <c r="D460" s="34" t="s">
        <v>11588</v>
      </c>
      <c r="E460" s="31" t="s">
        <v>21039</v>
      </c>
    </row>
    <row r="461" spans="2:5" x14ac:dyDescent="0.25">
      <c r="B461" s="31" t="s">
        <v>10940</v>
      </c>
      <c r="C461" s="31" t="s">
        <v>11854</v>
      </c>
      <c r="D461" s="34" t="s">
        <v>11588</v>
      </c>
      <c r="E461" s="31" t="s">
        <v>10941</v>
      </c>
    </row>
    <row r="462" spans="2:5" x14ac:dyDescent="0.25">
      <c r="B462" s="31" t="s">
        <v>10942</v>
      </c>
      <c r="C462" s="31" t="s">
        <v>11854</v>
      </c>
      <c r="D462" s="34" t="s">
        <v>11588</v>
      </c>
      <c r="E462" s="31" t="s">
        <v>21040</v>
      </c>
    </row>
    <row r="463" spans="2:5" x14ac:dyDescent="0.25">
      <c r="B463" s="31" t="s">
        <v>10943</v>
      </c>
      <c r="C463" s="31" t="s">
        <v>11854</v>
      </c>
      <c r="D463" s="34" t="s">
        <v>11588</v>
      </c>
      <c r="E463" s="31" t="s">
        <v>10944</v>
      </c>
    </row>
    <row r="464" spans="2:5" x14ac:dyDescent="0.25">
      <c r="B464" s="31" t="s">
        <v>10945</v>
      </c>
      <c r="C464" s="31" t="s">
        <v>11854</v>
      </c>
      <c r="D464" s="34" t="s">
        <v>11588</v>
      </c>
      <c r="E464" s="31" t="s">
        <v>21041</v>
      </c>
    </row>
    <row r="465" spans="2:5" x14ac:dyDescent="0.25">
      <c r="B465" s="31" t="s">
        <v>10946</v>
      </c>
      <c r="C465" s="31" t="s">
        <v>11854</v>
      </c>
      <c r="D465" s="34" t="s">
        <v>11588</v>
      </c>
      <c r="E465" s="31" t="s">
        <v>10947</v>
      </c>
    </row>
    <row r="466" spans="2:5" x14ac:dyDescent="0.25">
      <c r="B466" s="31" t="s">
        <v>10948</v>
      </c>
      <c r="C466" s="31" t="s">
        <v>11854</v>
      </c>
      <c r="D466" s="34" t="s">
        <v>11588</v>
      </c>
      <c r="E466" s="31" t="s">
        <v>21042</v>
      </c>
    </row>
    <row r="467" spans="2:5" x14ac:dyDescent="0.25">
      <c r="B467" s="31" t="s">
        <v>10949</v>
      </c>
      <c r="C467" s="31" t="s">
        <v>11854</v>
      </c>
      <c r="D467" s="34" t="s">
        <v>11588</v>
      </c>
      <c r="E467" s="31" t="s">
        <v>10950</v>
      </c>
    </row>
    <row r="468" spans="2:5" x14ac:dyDescent="0.25">
      <c r="B468" s="31" t="s">
        <v>10951</v>
      </c>
      <c r="C468" s="31" t="s">
        <v>11854</v>
      </c>
      <c r="D468" s="34" t="s">
        <v>11588</v>
      </c>
      <c r="E468" s="31" t="s">
        <v>10952</v>
      </c>
    </row>
    <row r="469" spans="2:5" x14ac:dyDescent="0.25">
      <c r="B469" s="31" t="s">
        <v>10953</v>
      </c>
      <c r="C469" s="31" t="s">
        <v>11854</v>
      </c>
      <c r="D469" s="34" t="s">
        <v>11588</v>
      </c>
      <c r="E469" s="31" t="s">
        <v>10954</v>
      </c>
    </row>
    <row r="470" spans="2:5" x14ac:dyDescent="0.25">
      <c r="B470" s="31" t="s">
        <v>10955</v>
      </c>
      <c r="C470" s="31" t="s">
        <v>11854</v>
      </c>
      <c r="D470" s="34" t="s">
        <v>11588</v>
      </c>
      <c r="E470" s="31" t="s">
        <v>21043</v>
      </c>
    </row>
    <row r="471" spans="2:5" x14ac:dyDescent="0.25">
      <c r="B471" s="31" t="s">
        <v>10956</v>
      </c>
      <c r="C471" s="31" t="s">
        <v>11854</v>
      </c>
      <c r="D471" s="34" t="s">
        <v>11588</v>
      </c>
      <c r="E471" s="31" t="s">
        <v>10957</v>
      </c>
    </row>
    <row r="472" spans="2:5" x14ac:dyDescent="0.25">
      <c r="B472" s="31" t="s">
        <v>10958</v>
      </c>
      <c r="C472" s="31" t="s">
        <v>11854</v>
      </c>
      <c r="D472" s="34" t="s">
        <v>11588</v>
      </c>
      <c r="E472" s="31" t="s">
        <v>21044</v>
      </c>
    </row>
    <row r="473" spans="2:5" x14ac:dyDescent="0.25">
      <c r="B473" s="31" t="s">
        <v>10959</v>
      </c>
      <c r="C473" s="31" t="s">
        <v>11854</v>
      </c>
      <c r="D473" s="34" t="s">
        <v>11588</v>
      </c>
      <c r="E473" s="31" t="s">
        <v>10960</v>
      </c>
    </row>
    <row r="474" spans="2:5" x14ac:dyDescent="0.25">
      <c r="B474" s="31" t="s">
        <v>10961</v>
      </c>
      <c r="C474" s="31" t="s">
        <v>11854</v>
      </c>
      <c r="D474" s="34" t="s">
        <v>11588</v>
      </c>
      <c r="E474" s="31" t="s">
        <v>10962</v>
      </c>
    </row>
    <row r="475" spans="2:5" x14ac:dyDescent="0.25">
      <c r="B475" s="31" t="s">
        <v>10963</v>
      </c>
      <c r="C475" s="31" t="s">
        <v>11854</v>
      </c>
      <c r="D475" s="34" t="s">
        <v>11588</v>
      </c>
      <c r="E475" s="31" t="s">
        <v>21045</v>
      </c>
    </row>
    <row r="476" spans="2:5" x14ac:dyDescent="0.25">
      <c r="B476" s="31" t="s">
        <v>10964</v>
      </c>
      <c r="C476" s="31" t="s">
        <v>11854</v>
      </c>
      <c r="D476" s="34" t="s">
        <v>11588</v>
      </c>
      <c r="E476" s="31" t="s">
        <v>21046</v>
      </c>
    </row>
    <row r="477" spans="2:5" x14ac:dyDescent="0.25">
      <c r="B477" s="31" t="s">
        <v>10965</v>
      </c>
      <c r="C477" s="31" t="s">
        <v>11854</v>
      </c>
      <c r="D477" s="34" t="s">
        <v>11588</v>
      </c>
      <c r="E477" s="31" t="s">
        <v>21047</v>
      </c>
    </row>
    <row r="478" spans="2:5" x14ac:dyDescent="0.25">
      <c r="B478" s="31" t="s">
        <v>10966</v>
      </c>
      <c r="C478" s="31" t="s">
        <v>11854</v>
      </c>
      <c r="D478" s="34" t="s">
        <v>11588</v>
      </c>
      <c r="E478" s="31" t="s">
        <v>10967</v>
      </c>
    </row>
    <row r="479" spans="2:5" ht="30" x14ac:dyDescent="0.25">
      <c r="B479" s="31" t="s">
        <v>11827</v>
      </c>
      <c r="C479" s="31" t="s">
        <v>11854</v>
      </c>
      <c r="D479" s="34" t="s">
        <v>11588</v>
      </c>
      <c r="E479" s="31" t="s">
        <v>10968</v>
      </c>
    </row>
    <row r="480" spans="2:5" x14ac:dyDescent="0.25">
      <c r="B480" s="31" t="s">
        <v>10969</v>
      </c>
      <c r="C480" s="31" t="s">
        <v>11854</v>
      </c>
      <c r="D480" s="34" t="s">
        <v>11588</v>
      </c>
      <c r="E480" s="31" t="s">
        <v>21048</v>
      </c>
    </row>
    <row r="481" spans="2:5" x14ac:dyDescent="0.25">
      <c r="B481" s="31" t="s">
        <v>10970</v>
      </c>
      <c r="C481" s="31" t="s">
        <v>11854</v>
      </c>
      <c r="D481" s="34" t="s">
        <v>11588</v>
      </c>
      <c r="E481" s="31" t="s">
        <v>21049</v>
      </c>
    </row>
    <row r="482" spans="2:5" x14ac:dyDescent="0.25">
      <c r="B482" s="31" t="s">
        <v>10971</v>
      </c>
      <c r="C482" s="31" t="s">
        <v>11854</v>
      </c>
      <c r="D482" s="34" t="s">
        <v>11588</v>
      </c>
      <c r="E482" s="31" t="s">
        <v>10972</v>
      </c>
    </row>
    <row r="483" spans="2:5" x14ac:dyDescent="0.25">
      <c r="B483" s="31" t="s">
        <v>10973</v>
      </c>
      <c r="C483" s="31" t="s">
        <v>11854</v>
      </c>
      <c r="D483" s="34" t="s">
        <v>11588</v>
      </c>
      <c r="E483" s="31" t="s">
        <v>21050</v>
      </c>
    </row>
    <row r="484" spans="2:5" x14ac:dyDescent="0.25">
      <c r="B484" s="31" t="s">
        <v>11828</v>
      </c>
      <c r="C484" s="31" t="s">
        <v>11854</v>
      </c>
      <c r="D484" s="34" t="s">
        <v>11588</v>
      </c>
      <c r="E484" s="31" t="s">
        <v>21051</v>
      </c>
    </row>
    <row r="485" spans="2:5" x14ac:dyDescent="0.25">
      <c r="B485" s="31" t="s">
        <v>10974</v>
      </c>
      <c r="C485" s="31" t="s">
        <v>11854</v>
      </c>
      <c r="D485" s="34" t="s">
        <v>11588</v>
      </c>
      <c r="E485" s="31" t="s">
        <v>21052</v>
      </c>
    </row>
    <row r="486" spans="2:5" x14ac:dyDescent="0.25">
      <c r="B486" s="31" t="s">
        <v>10975</v>
      </c>
      <c r="C486" s="31" t="s">
        <v>11854</v>
      </c>
      <c r="D486" s="34" t="s">
        <v>11588</v>
      </c>
      <c r="E486" s="31" t="s">
        <v>10976</v>
      </c>
    </row>
    <row r="487" spans="2:5" x14ac:dyDescent="0.25">
      <c r="B487" s="31" t="s">
        <v>10977</v>
      </c>
      <c r="C487" s="31" t="s">
        <v>11854</v>
      </c>
      <c r="D487" s="34" t="s">
        <v>11588</v>
      </c>
      <c r="E487" s="31" t="s">
        <v>10978</v>
      </c>
    </row>
    <row r="488" spans="2:5" x14ac:dyDescent="0.25">
      <c r="B488" s="31" t="s">
        <v>10979</v>
      </c>
      <c r="C488" s="31" t="s">
        <v>11854</v>
      </c>
      <c r="D488" s="34" t="s">
        <v>11588</v>
      </c>
      <c r="E488" s="31" t="s">
        <v>10980</v>
      </c>
    </row>
    <row r="489" spans="2:5" x14ac:dyDescent="0.25">
      <c r="B489" s="31" t="s">
        <v>10981</v>
      </c>
      <c r="C489" s="31" t="s">
        <v>11854</v>
      </c>
      <c r="D489" s="34" t="s">
        <v>11588</v>
      </c>
      <c r="E489" s="31" t="s">
        <v>10982</v>
      </c>
    </row>
    <row r="490" spans="2:5" x14ac:dyDescent="0.25">
      <c r="B490" s="31" t="s">
        <v>10983</v>
      </c>
      <c r="C490" s="31" t="s">
        <v>11854</v>
      </c>
      <c r="D490" s="34" t="s">
        <v>11588</v>
      </c>
      <c r="E490" s="31" t="s">
        <v>10984</v>
      </c>
    </row>
    <row r="491" spans="2:5" x14ac:dyDescent="0.25">
      <c r="B491" s="31" t="s">
        <v>10985</v>
      </c>
      <c r="C491" s="31" t="s">
        <v>11854</v>
      </c>
      <c r="D491" s="34" t="s">
        <v>11588</v>
      </c>
      <c r="E491" s="31" t="s">
        <v>10986</v>
      </c>
    </row>
    <row r="492" spans="2:5" x14ac:dyDescent="0.25">
      <c r="B492" s="31" t="s">
        <v>10987</v>
      </c>
      <c r="C492" s="31" t="s">
        <v>11854</v>
      </c>
      <c r="D492" s="34" t="s">
        <v>11588</v>
      </c>
      <c r="E492" s="31" t="s">
        <v>10988</v>
      </c>
    </row>
    <row r="493" spans="2:5" x14ac:dyDescent="0.25">
      <c r="B493" s="31" t="s">
        <v>10989</v>
      </c>
      <c r="C493" s="31" t="s">
        <v>11854</v>
      </c>
      <c r="D493" s="34" t="s">
        <v>11588</v>
      </c>
      <c r="E493" s="31" t="s">
        <v>10990</v>
      </c>
    </row>
    <row r="494" spans="2:5" x14ac:dyDescent="0.25">
      <c r="B494" s="31" t="s">
        <v>10992</v>
      </c>
      <c r="C494" s="31" t="s">
        <v>11854</v>
      </c>
      <c r="D494" s="34" t="s">
        <v>11588</v>
      </c>
      <c r="E494" s="31" t="s">
        <v>21053</v>
      </c>
    </row>
    <row r="495" spans="2:5" x14ac:dyDescent="0.25">
      <c r="B495" s="31" t="s">
        <v>10993</v>
      </c>
      <c r="C495" s="31" t="s">
        <v>11854</v>
      </c>
      <c r="D495" s="34" t="s">
        <v>11588</v>
      </c>
      <c r="E495" s="31" t="s">
        <v>10994</v>
      </c>
    </row>
    <row r="496" spans="2:5" x14ac:dyDescent="0.25">
      <c r="B496" s="31" t="s">
        <v>10995</v>
      </c>
      <c r="C496" s="31" t="s">
        <v>11854</v>
      </c>
      <c r="D496" s="34" t="s">
        <v>11588</v>
      </c>
      <c r="E496" s="31" t="s">
        <v>21054</v>
      </c>
    </row>
    <row r="497" spans="2:5" x14ac:dyDescent="0.25">
      <c r="B497" s="31" t="s">
        <v>10996</v>
      </c>
      <c r="C497" s="31" t="s">
        <v>11854</v>
      </c>
      <c r="D497" s="34" t="s">
        <v>11588</v>
      </c>
      <c r="E497" s="31" t="s">
        <v>21055</v>
      </c>
    </row>
    <row r="498" spans="2:5" x14ac:dyDescent="0.25">
      <c r="B498" s="31" t="s">
        <v>10997</v>
      </c>
      <c r="C498" s="31" t="s">
        <v>11854</v>
      </c>
      <c r="D498" s="34" t="s">
        <v>11588</v>
      </c>
      <c r="E498" s="31" t="s">
        <v>10998</v>
      </c>
    </row>
    <row r="499" spans="2:5" x14ac:dyDescent="0.25">
      <c r="B499" s="31" t="s">
        <v>10999</v>
      </c>
      <c r="C499" s="31" t="s">
        <v>11854</v>
      </c>
      <c r="D499" s="34" t="s">
        <v>11588</v>
      </c>
      <c r="E499" s="31" t="s">
        <v>21056</v>
      </c>
    </row>
    <row r="500" spans="2:5" x14ac:dyDescent="0.25">
      <c r="B500" s="31" t="s">
        <v>11829</v>
      </c>
      <c r="C500" s="31" t="s">
        <v>11854</v>
      </c>
      <c r="D500" s="34" t="s">
        <v>11588</v>
      </c>
      <c r="E500" s="31" t="s">
        <v>10991</v>
      </c>
    </row>
    <row r="501" spans="2:5" x14ac:dyDescent="0.25">
      <c r="B501" s="31" t="s">
        <v>11000</v>
      </c>
      <c r="C501" s="31" t="s">
        <v>11854</v>
      </c>
      <c r="D501" s="34" t="s">
        <v>11588</v>
      </c>
      <c r="E501" s="31" t="s">
        <v>21057</v>
      </c>
    </row>
    <row r="502" spans="2:5" x14ac:dyDescent="0.25">
      <c r="B502" s="31" t="s">
        <v>11001</v>
      </c>
      <c r="C502" s="31" t="s">
        <v>11854</v>
      </c>
      <c r="D502" s="34" t="s">
        <v>11588</v>
      </c>
      <c r="E502" s="31" t="s">
        <v>21058</v>
      </c>
    </row>
    <row r="503" spans="2:5" x14ac:dyDescent="0.25">
      <c r="B503" s="31" t="s">
        <v>11002</v>
      </c>
      <c r="C503" s="31" t="s">
        <v>11854</v>
      </c>
      <c r="D503" s="34" t="s">
        <v>11588</v>
      </c>
      <c r="E503" s="31" t="s">
        <v>11003</v>
      </c>
    </row>
    <row r="504" spans="2:5" x14ac:dyDescent="0.25">
      <c r="B504" s="31" t="s">
        <v>11004</v>
      </c>
      <c r="C504" s="31" t="s">
        <v>11854</v>
      </c>
      <c r="D504" s="34" t="s">
        <v>11588</v>
      </c>
      <c r="E504" s="31" t="s">
        <v>11005</v>
      </c>
    </row>
    <row r="505" spans="2:5" x14ac:dyDescent="0.25">
      <c r="B505" s="31" t="s">
        <v>11006</v>
      </c>
      <c r="C505" s="31" t="s">
        <v>11854</v>
      </c>
      <c r="D505" s="34" t="s">
        <v>11588</v>
      </c>
      <c r="E505" s="31" t="s">
        <v>11007</v>
      </c>
    </row>
    <row r="506" spans="2:5" x14ac:dyDescent="0.25">
      <c r="B506" s="31" t="s">
        <v>11008</v>
      </c>
      <c r="C506" s="31" t="s">
        <v>11854</v>
      </c>
      <c r="D506" s="34" t="s">
        <v>11588</v>
      </c>
      <c r="E506" s="31" t="s">
        <v>11009</v>
      </c>
    </row>
    <row r="507" spans="2:5" x14ac:dyDescent="0.25">
      <c r="B507" s="31" t="s">
        <v>11010</v>
      </c>
      <c r="C507" s="31" t="s">
        <v>11854</v>
      </c>
      <c r="D507" s="34" t="s">
        <v>11588</v>
      </c>
      <c r="E507" s="31" t="s">
        <v>21059</v>
      </c>
    </row>
    <row r="508" spans="2:5" x14ac:dyDescent="0.25">
      <c r="B508" s="31" t="s">
        <v>11011</v>
      </c>
      <c r="C508" s="31" t="s">
        <v>11854</v>
      </c>
      <c r="D508" s="34" t="s">
        <v>11588</v>
      </c>
      <c r="E508" s="31" t="s">
        <v>11012</v>
      </c>
    </row>
    <row r="509" spans="2:5" x14ac:dyDescent="0.25">
      <c r="B509" s="31" t="s">
        <v>11013</v>
      </c>
      <c r="C509" s="31" t="s">
        <v>11854</v>
      </c>
      <c r="D509" s="34" t="s">
        <v>11588</v>
      </c>
      <c r="E509" s="31" t="s">
        <v>21060</v>
      </c>
    </row>
    <row r="510" spans="2:5" x14ac:dyDescent="0.25">
      <c r="B510" s="31" t="s">
        <v>11014</v>
      </c>
      <c r="C510" s="31" t="s">
        <v>11854</v>
      </c>
      <c r="D510" s="34" t="s">
        <v>11588</v>
      </c>
      <c r="E510" s="31" t="s">
        <v>21061</v>
      </c>
    </row>
    <row r="511" spans="2:5" x14ac:dyDescent="0.25">
      <c r="B511" s="31" t="s">
        <v>11015</v>
      </c>
      <c r="C511" s="31" t="s">
        <v>11854</v>
      </c>
      <c r="D511" s="34" t="s">
        <v>11588</v>
      </c>
      <c r="E511" s="31" t="s">
        <v>11016</v>
      </c>
    </row>
    <row r="512" spans="2:5" x14ac:dyDescent="0.25">
      <c r="B512" s="31" t="s">
        <v>11017</v>
      </c>
      <c r="C512" s="31" t="s">
        <v>11854</v>
      </c>
      <c r="D512" s="34" t="s">
        <v>11588</v>
      </c>
      <c r="E512" s="31" t="s">
        <v>21062</v>
      </c>
    </row>
    <row r="513" spans="2:5" x14ac:dyDescent="0.25">
      <c r="B513" s="31" t="s">
        <v>11018</v>
      </c>
      <c r="C513" s="31" t="s">
        <v>11854</v>
      </c>
      <c r="D513" s="34" t="s">
        <v>11588</v>
      </c>
      <c r="E513" s="31" t="s">
        <v>21063</v>
      </c>
    </row>
    <row r="514" spans="2:5" x14ac:dyDescent="0.25">
      <c r="B514" s="31" t="s">
        <v>11019</v>
      </c>
      <c r="C514" s="31" t="s">
        <v>11854</v>
      </c>
      <c r="D514" s="34" t="s">
        <v>11588</v>
      </c>
      <c r="E514" s="31" t="s">
        <v>21064</v>
      </c>
    </row>
    <row r="515" spans="2:5" x14ac:dyDescent="0.25">
      <c r="B515" s="31" t="s">
        <v>11020</v>
      </c>
      <c r="C515" s="31" t="s">
        <v>11854</v>
      </c>
      <c r="D515" s="34" t="s">
        <v>11588</v>
      </c>
      <c r="E515" s="31" t="s">
        <v>21065</v>
      </c>
    </row>
    <row r="516" spans="2:5" x14ac:dyDescent="0.25">
      <c r="B516" s="31" t="s">
        <v>11021</v>
      </c>
      <c r="C516" s="31" t="s">
        <v>11854</v>
      </c>
      <c r="D516" s="34" t="s">
        <v>11588</v>
      </c>
      <c r="E516" s="31" t="s">
        <v>21066</v>
      </c>
    </row>
    <row r="517" spans="2:5" x14ac:dyDescent="0.25">
      <c r="B517" s="31" t="s">
        <v>11022</v>
      </c>
      <c r="C517" s="31" t="s">
        <v>11854</v>
      </c>
      <c r="D517" s="34" t="s">
        <v>11588</v>
      </c>
      <c r="E517" s="31" t="s">
        <v>11023</v>
      </c>
    </row>
    <row r="518" spans="2:5" x14ac:dyDescent="0.25">
      <c r="B518" s="31" t="s">
        <v>11024</v>
      </c>
      <c r="C518" s="31" t="s">
        <v>11854</v>
      </c>
      <c r="D518" s="34" t="s">
        <v>11588</v>
      </c>
      <c r="E518" s="31" t="s">
        <v>21067</v>
      </c>
    </row>
    <row r="519" spans="2:5" x14ac:dyDescent="0.25">
      <c r="B519" s="31" t="s">
        <v>11025</v>
      </c>
      <c r="C519" s="31" t="s">
        <v>11854</v>
      </c>
      <c r="D519" s="34" t="s">
        <v>11588</v>
      </c>
      <c r="E519" s="31" t="s">
        <v>11023</v>
      </c>
    </row>
    <row r="520" spans="2:5" x14ac:dyDescent="0.25">
      <c r="B520" s="31" t="s">
        <v>11026</v>
      </c>
      <c r="C520" s="31" t="s">
        <v>11854</v>
      </c>
      <c r="D520" s="34" t="s">
        <v>11588</v>
      </c>
      <c r="E520" s="31" t="s">
        <v>21068</v>
      </c>
    </row>
    <row r="521" spans="2:5" x14ac:dyDescent="0.25">
      <c r="B521" s="31" t="s">
        <v>11027</v>
      </c>
      <c r="C521" s="31" t="s">
        <v>11854</v>
      </c>
      <c r="D521" s="34" t="s">
        <v>11588</v>
      </c>
      <c r="E521" s="31" t="s">
        <v>11028</v>
      </c>
    </row>
    <row r="522" spans="2:5" x14ac:dyDescent="0.25">
      <c r="B522" s="31" t="s">
        <v>11029</v>
      </c>
      <c r="C522" s="31" t="s">
        <v>11854</v>
      </c>
      <c r="D522" s="34" t="s">
        <v>11588</v>
      </c>
      <c r="E522" s="31" t="s">
        <v>21069</v>
      </c>
    </row>
    <row r="523" spans="2:5" x14ac:dyDescent="0.25">
      <c r="B523" s="31" t="s">
        <v>11030</v>
      </c>
      <c r="C523" s="31" t="s">
        <v>11854</v>
      </c>
      <c r="D523" s="34" t="s">
        <v>11588</v>
      </c>
      <c r="E523" s="31" t="s">
        <v>11031</v>
      </c>
    </row>
    <row r="524" spans="2:5" x14ac:dyDescent="0.25">
      <c r="B524" s="31" t="s">
        <v>11032</v>
      </c>
      <c r="C524" s="31" t="s">
        <v>11854</v>
      </c>
      <c r="D524" s="34" t="s">
        <v>11588</v>
      </c>
      <c r="E524" s="31" t="s">
        <v>21070</v>
      </c>
    </row>
    <row r="525" spans="2:5" x14ac:dyDescent="0.25">
      <c r="B525" s="31" t="s">
        <v>11033</v>
      </c>
      <c r="C525" s="31" t="s">
        <v>11854</v>
      </c>
      <c r="D525" s="34" t="s">
        <v>11588</v>
      </c>
      <c r="E525" s="31" t="s">
        <v>21071</v>
      </c>
    </row>
    <row r="526" spans="2:5" x14ac:dyDescent="0.25">
      <c r="B526" s="31" t="s">
        <v>11034</v>
      </c>
      <c r="C526" s="31" t="s">
        <v>11854</v>
      </c>
      <c r="D526" s="34" t="s">
        <v>11588</v>
      </c>
      <c r="E526" s="31" t="s">
        <v>11035</v>
      </c>
    </row>
    <row r="527" spans="2:5" x14ac:dyDescent="0.25">
      <c r="B527" s="31" t="s">
        <v>11036</v>
      </c>
      <c r="C527" s="31" t="s">
        <v>11854</v>
      </c>
      <c r="D527" s="34" t="s">
        <v>11588</v>
      </c>
      <c r="E527" s="31" t="s">
        <v>21072</v>
      </c>
    </row>
    <row r="528" spans="2:5" x14ac:dyDescent="0.25">
      <c r="B528" s="31" t="s">
        <v>11037</v>
      </c>
      <c r="C528" s="31" t="s">
        <v>11854</v>
      </c>
      <c r="D528" s="34" t="s">
        <v>11588</v>
      </c>
      <c r="E528" s="31" t="s">
        <v>11038</v>
      </c>
    </row>
    <row r="529" spans="2:5" x14ac:dyDescent="0.25">
      <c r="B529" s="31" t="s">
        <v>11039</v>
      </c>
      <c r="C529" s="31" t="s">
        <v>11854</v>
      </c>
      <c r="D529" s="34" t="s">
        <v>11588</v>
      </c>
      <c r="E529" s="31" t="s">
        <v>11040</v>
      </c>
    </row>
    <row r="530" spans="2:5" x14ac:dyDescent="0.25">
      <c r="B530" s="31" t="s">
        <v>11041</v>
      </c>
      <c r="C530" s="31" t="s">
        <v>11854</v>
      </c>
      <c r="D530" s="34" t="s">
        <v>11588</v>
      </c>
      <c r="E530" s="31" t="s">
        <v>21073</v>
      </c>
    </row>
    <row r="531" spans="2:5" x14ac:dyDescent="0.25">
      <c r="B531" s="31" t="s">
        <v>11042</v>
      </c>
      <c r="C531" s="31" t="s">
        <v>11854</v>
      </c>
      <c r="D531" s="34" t="s">
        <v>11588</v>
      </c>
      <c r="E531" s="31" t="s">
        <v>21074</v>
      </c>
    </row>
    <row r="532" spans="2:5" x14ac:dyDescent="0.25">
      <c r="B532" s="31" t="s">
        <v>11043</v>
      </c>
      <c r="C532" s="31" t="s">
        <v>11854</v>
      </c>
      <c r="D532" s="34" t="s">
        <v>11588</v>
      </c>
      <c r="E532" s="31" t="s">
        <v>21075</v>
      </c>
    </row>
    <row r="533" spans="2:5" x14ac:dyDescent="0.25">
      <c r="B533" s="31" t="s">
        <v>11044</v>
      </c>
      <c r="C533" s="31" t="s">
        <v>11854</v>
      </c>
      <c r="D533" s="34" t="s">
        <v>11588</v>
      </c>
      <c r="E533" s="31" t="s">
        <v>21076</v>
      </c>
    </row>
    <row r="534" spans="2:5" ht="30" x14ac:dyDescent="0.25">
      <c r="B534" s="31" t="s">
        <v>11045</v>
      </c>
      <c r="C534" s="31" t="s">
        <v>11854</v>
      </c>
      <c r="D534" s="34" t="s">
        <v>11588</v>
      </c>
      <c r="E534" s="31" t="s">
        <v>11046</v>
      </c>
    </row>
    <row r="535" spans="2:5" x14ac:dyDescent="0.25">
      <c r="B535" s="31" t="s">
        <v>11047</v>
      </c>
      <c r="C535" s="31" t="s">
        <v>11854</v>
      </c>
      <c r="D535" s="34" t="s">
        <v>11588</v>
      </c>
      <c r="E535" s="31" t="s">
        <v>11048</v>
      </c>
    </row>
    <row r="536" spans="2:5" x14ac:dyDescent="0.25">
      <c r="B536" s="31" t="s">
        <v>11049</v>
      </c>
      <c r="C536" s="31" t="s">
        <v>11854</v>
      </c>
      <c r="D536" s="34" t="s">
        <v>11588</v>
      </c>
      <c r="E536" s="31" t="s">
        <v>21077</v>
      </c>
    </row>
    <row r="537" spans="2:5" x14ac:dyDescent="0.25">
      <c r="B537" s="31" t="s">
        <v>11050</v>
      </c>
      <c r="C537" s="31" t="s">
        <v>11854</v>
      </c>
      <c r="D537" s="34" t="s">
        <v>11588</v>
      </c>
      <c r="E537" s="31" t="s">
        <v>21078</v>
      </c>
    </row>
    <row r="538" spans="2:5" x14ac:dyDescent="0.25">
      <c r="B538" s="31" t="s">
        <v>11051</v>
      </c>
      <c r="C538" s="31" t="s">
        <v>11854</v>
      </c>
      <c r="D538" s="34" t="s">
        <v>11588</v>
      </c>
      <c r="E538" s="31" t="s">
        <v>11052</v>
      </c>
    </row>
    <row r="539" spans="2:5" x14ac:dyDescent="0.25">
      <c r="B539" s="31" t="s">
        <v>11053</v>
      </c>
      <c r="C539" s="31" t="s">
        <v>11854</v>
      </c>
      <c r="D539" s="34" t="s">
        <v>11588</v>
      </c>
      <c r="E539" s="31" t="s">
        <v>21079</v>
      </c>
    </row>
    <row r="540" spans="2:5" x14ac:dyDescent="0.25">
      <c r="B540" s="31" t="s">
        <v>11054</v>
      </c>
      <c r="C540" s="31" t="s">
        <v>11854</v>
      </c>
      <c r="D540" s="34" t="s">
        <v>11588</v>
      </c>
      <c r="E540" s="31" t="s">
        <v>21080</v>
      </c>
    </row>
    <row r="541" spans="2:5" x14ac:dyDescent="0.25">
      <c r="B541" s="31" t="s">
        <v>11830</v>
      </c>
      <c r="C541" s="31" t="s">
        <v>11854</v>
      </c>
      <c r="D541" s="34" t="s">
        <v>11588</v>
      </c>
      <c r="E541" s="31" t="s">
        <v>11055</v>
      </c>
    </row>
    <row r="542" spans="2:5" x14ac:dyDescent="0.25">
      <c r="B542" s="31" t="s">
        <v>11056</v>
      </c>
      <c r="C542" s="31" t="s">
        <v>11854</v>
      </c>
      <c r="D542" s="34" t="s">
        <v>11588</v>
      </c>
      <c r="E542" s="31" t="s">
        <v>21081</v>
      </c>
    </row>
    <row r="543" spans="2:5" x14ac:dyDescent="0.25">
      <c r="B543" s="31" t="s">
        <v>11057</v>
      </c>
      <c r="C543" s="31" t="s">
        <v>11854</v>
      </c>
      <c r="D543" s="34" t="s">
        <v>11588</v>
      </c>
      <c r="E543" s="31" t="s">
        <v>21082</v>
      </c>
    </row>
    <row r="544" spans="2:5" x14ac:dyDescent="0.25">
      <c r="B544" s="31" t="s">
        <v>11058</v>
      </c>
      <c r="C544" s="31" t="s">
        <v>11854</v>
      </c>
      <c r="D544" s="34" t="s">
        <v>11588</v>
      </c>
      <c r="E544" s="31" t="s">
        <v>21083</v>
      </c>
    </row>
    <row r="545" spans="2:5" x14ac:dyDescent="0.25">
      <c r="B545" s="31" t="s">
        <v>11059</v>
      </c>
      <c r="C545" s="31" t="s">
        <v>11854</v>
      </c>
      <c r="D545" s="34" t="s">
        <v>11588</v>
      </c>
      <c r="E545" s="31" t="s">
        <v>21084</v>
      </c>
    </row>
    <row r="546" spans="2:5" ht="30" x14ac:dyDescent="0.25">
      <c r="B546" s="31" t="s">
        <v>11060</v>
      </c>
      <c r="C546" s="31" t="s">
        <v>11854</v>
      </c>
      <c r="D546" s="34" t="s">
        <v>11588</v>
      </c>
      <c r="E546" s="31" t="s">
        <v>21085</v>
      </c>
    </row>
    <row r="547" spans="2:5" ht="30" x14ac:dyDescent="0.25">
      <c r="B547" s="31" t="s">
        <v>11061</v>
      </c>
      <c r="C547" s="31" t="s">
        <v>11854</v>
      </c>
      <c r="D547" s="34" t="s">
        <v>11588</v>
      </c>
      <c r="E547" s="31" t="s">
        <v>21086</v>
      </c>
    </row>
    <row r="548" spans="2:5" ht="30" x14ac:dyDescent="0.25">
      <c r="B548" s="31" t="s">
        <v>11062</v>
      </c>
      <c r="C548" s="31" t="s">
        <v>11854</v>
      </c>
      <c r="D548" s="34" t="s">
        <v>11588</v>
      </c>
      <c r="E548" s="31" t="s">
        <v>21087</v>
      </c>
    </row>
    <row r="549" spans="2:5" x14ac:dyDescent="0.25">
      <c r="B549" s="31" t="s">
        <v>11063</v>
      </c>
      <c r="C549" s="31" t="s">
        <v>11854</v>
      </c>
      <c r="D549" s="34" t="s">
        <v>11588</v>
      </c>
      <c r="E549" s="31" t="s">
        <v>21088</v>
      </c>
    </row>
    <row r="550" spans="2:5" x14ac:dyDescent="0.25">
      <c r="B550" s="31" t="s">
        <v>11064</v>
      </c>
      <c r="C550" s="31" t="s">
        <v>11854</v>
      </c>
      <c r="D550" s="34" t="s">
        <v>11588</v>
      </c>
      <c r="E550" s="31" t="s">
        <v>21089</v>
      </c>
    </row>
    <row r="551" spans="2:5" x14ac:dyDescent="0.25">
      <c r="B551" s="31" t="s">
        <v>11065</v>
      </c>
      <c r="C551" s="31" t="s">
        <v>11854</v>
      </c>
      <c r="D551" s="34" t="s">
        <v>11588</v>
      </c>
      <c r="E551" s="31" t="s">
        <v>21090</v>
      </c>
    </row>
    <row r="552" spans="2:5" x14ac:dyDescent="0.25">
      <c r="B552" s="31" t="s">
        <v>11066</v>
      </c>
      <c r="C552" s="31" t="s">
        <v>11854</v>
      </c>
      <c r="D552" s="34" t="s">
        <v>11588</v>
      </c>
      <c r="E552" s="31" t="s">
        <v>21091</v>
      </c>
    </row>
    <row r="553" spans="2:5" x14ac:dyDescent="0.25">
      <c r="B553" s="31" t="s">
        <v>11067</v>
      </c>
      <c r="C553" s="31" t="s">
        <v>11854</v>
      </c>
      <c r="D553" s="34" t="s">
        <v>11588</v>
      </c>
      <c r="E553" s="31" t="s">
        <v>21092</v>
      </c>
    </row>
    <row r="554" spans="2:5" x14ac:dyDescent="0.25">
      <c r="B554" s="31" t="s">
        <v>11068</v>
      </c>
      <c r="C554" s="31" t="s">
        <v>11854</v>
      </c>
      <c r="D554" s="34" t="s">
        <v>11588</v>
      </c>
      <c r="E554" s="31" t="s">
        <v>21093</v>
      </c>
    </row>
    <row r="555" spans="2:5" ht="30" x14ac:dyDescent="0.25">
      <c r="B555" s="31" t="s">
        <v>11069</v>
      </c>
      <c r="C555" s="31" t="s">
        <v>11854</v>
      </c>
      <c r="D555" s="34" t="s">
        <v>11588</v>
      </c>
      <c r="E555" s="31" t="s">
        <v>21094</v>
      </c>
    </row>
    <row r="556" spans="2:5" x14ac:dyDescent="0.25">
      <c r="B556" s="31" t="s">
        <v>11070</v>
      </c>
      <c r="C556" s="31" t="s">
        <v>11854</v>
      </c>
      <c r="D556" s="34" t="s">
        <v>11588</v>
      </c>
      <c r="E556" s="31" t="s">
        <v>21095</v>
      </c>
    </row>
    <row r="557" spans="2:5" x14ac:dyDescent="0.25">
      <c r="B557" s="31" t="s">
        <v>11071</v>
      </c>
      <c r="C557" s="31" t="s">
        <v>11854</v>
      </c>
      <c r="D557" s="34" t="s">
        <v>11588</v>
      </c>
      <c r="E557" s="31" t="s">
        <v>21096</v>
      </c>
    </row>
    <row r="558" spans="2:5" x14ac:dyDescent="0.25">
      <c r="B558" s="31" t="s">
        <v>11072</v>
      </c>
      <c r="C558" s="31" t="s">
        <v>11854</v>
      </c>
      <c r="D558" s="34" t="s">
        <v>11588</v>
      </c>
      <c r="E558" s="31" t="s">
        <v>21097</v>
      </c>
    </row>
    <row r="559" spans="2:5" x14ac:dyDescent="0.25">
      <c r="B559" s="31" t="s">
        <v>11073</v>
      </c>
      <c r="C559" s="31" t="s">
        <v>11854</v>
      </c>
      <c r="D559" s="34" t="s">
        <v>11588</v>
      </c>
      <c r="E559" s="31" t="s">
        <v>21098</v>
      </c>
    </row>
    <row r="560" spans="2:5" ht="30" x14ac:dyDescent="0.25">
      <c r="B560" s="31" t="s">
        <v>11074</v>
      </c>
      <c r="C560" s="31" t="s">
        <v>11854</v>
      </c>
      <c r="D560" s="34" t="s">
        <v>11588</v>
      </c>
      <c r="E560" s="31" t="s">
        <v>21099</v>
      </c>
    </row>
    <row r="561" spans="2:5" ht="30" x14ac:dyDescent="0.25">
      <c r="B561" s="31" t="s">
        <v>11075</v>
      </c>
      <c r="C561" s="31" t="s">
        <v>11854</v>
      </c>
      <c r="D561" s="34" t="s">
        <v>11588</v>
      </c>
      <c r="E561" s="31" t="s">
        <v>21100</v>
      </c>
    </row>
    <row r="562" spans="2:5" x14ac:dyDescent="0.25">
      <c r="B562" s="31" t="s">
        <v>11076</v>
      </c>
      <c r="C562" s="31" t="s">
        <v>11854</v>
      </c>
      <c r="D562" s="34" t="s">
        <v>11588</v>
      </c>
      <c r="E562" s="31" t="s">
        <v>21101</v>
      </c>
    </row>
    <row r="563" spans="2:5" x14ac:dyDescent="0.25">
      <c r="B563" s="31" t="s">
        <v>11077</v>
      </c>
      <c r="C563" s="31" t="s">
        <v>11854</v>
      </c>
      <c r="D563" s="34" t="s">
        <v>11588</v>
      </c>
      <c r="E563" s="31" t="s">
        <v>21102</v>
      </c>
    </row>
    <row r="564" spans="2:5" x14ac:dyDescent="0.25">
      <c r="B564" s="31" t="s">
        <v>11078</v>
      </c>
      <c r="C564" s="31" t="s">
        <v>11854</v>
      </c>
      <c r="D564" s="34" t="s">
        <v>11588</v>
      </c>
      <c r="E564" s="31" t="s">
        <v>21103</v>
      </c>
    </row>
    <row r="565" spans="2:5" x14ac:dyDescent="0.25">
      <c r="B565" s="31" t="s">
        <v>11079</v>
      </c>
      <c r="C565" s="31" t="s">
        <v>11854</v>
      </c>
      <c r="D565" s="34" t="s">
        <v>11588</v>
      </c>
      <c r="E565" s="31" t="s">
        <v>21104</v>
      </c>
    </row>
    <row r="566" spans="2:5" x14ac:dyDescent="0.25">
      <c r="B566" s="31" t="s">
        <v>11080</v>
      </c>
      <c r="C566" s="31" t="s">
        <v>11854</v>
      </c>
      <c r="D566" s="34" t="s">
        <v>11588</v>
      </c>
      <c r="E566" s="31" t="s">
        <v>21105</v>
      </c>
    </row>
    <row r="567" spans="2:5" x14ac:dyDescent="0.25">
      <c r="B567" s="31" t="s">
        <v>11081</v>
      </c>
      <c r="C567" s="31" t="s">
        <v>11854</v>
      </c>
      <c r="D567" s="34" t="s">
        <v>11588</v>
      </c>
      <c r="E567" s="31" t="s">
        <v>11082</v>
      </c>
    </row>
    <row r="568" spans="2:5" x14ac:dyDescent="0.25">
      <c r="B568" s="31" t="s">
        <v>11083</v>
      </c>
      <c r="C568" s="31" t="s">
        <v>11854</v>
      </c>
      <c r="D568" s="34" t="s">
        <v>11588</v>
      </c>
      <c r="E568" s="31" t="s">
        <v>11084</v>
      </c>
    </row>
    <row r="569" spans="2:5" x14ac:dyDescent="0.25">
      <c r="B569" s="31" t="s">
        <v>11085</v>
      </c>
      <c r="C569" s="31" t="s">
        <v>11854</v>
      </c>
      <c r="D569" s="34" t="s">
        <v>11588</v>
      </c>
      <c r="E569" s="31" t="s">
        <v>21106</v>
      </c>
    </row>
    <row r="570" spans="2:5" x14ac:dyDescent="0.25">
      <c r="B570" s="31" t="s">
        <v>11086</v>
      </c>
      <c r="C570" s="31" t="s">
        <v>11854</v>
      </c>
      <c r="D570" s="34" t="s">
        <v>11588</v>
      </c>
      <c r="E570" s="31" t="s">
        <v>21107</v>
      </c>
    </row>
    <row r="571" spans="2:5" x14ac:dyDescent="0.25">
      <c r="B571" s="31" t="s">
        <v>11087</v>
      </c>
      <c r="C571" s="31" t="s">
        <v>11854</v>
      </c>
      <c r="D571" s="34" t="s">
        <v>11588</v>
      </c>
      <c r="E571" s="31" t="s">
        <v>21108</v>
      </c>
    </row>
    <row r="572" spans="2:5" x14ac:dyDescent="0.25">
      <c r="B572" s="31" t="s">
        <v>11088</v>
      </c>
      <c r="C572" s="31" t="s">
        <v>11854</v>
      </c>
      <c r="D572" s="34" t="s">
        <v>11588</v>
      </c>
      <c r="E572" s="31" t="s">
        <v>11089</v>
      </c>
    </row>
    <row r="573" spans="2:5" x14ac:dyDescent="0.25">
      <c r="B573" s="31" t="s">
        <v>11090</v>
      </c>
      <c r="C573" s="31" t="s">
        <v>11854</v>
      </c>
      <c r="D573" s="34" t="s">
        <v>11588</v>
      </c>
      <c r="E573" s="31" t="s">
        <v>21109</v>
      </c>
    </row>
    <row r="574" spans="2:5" x14ac:dyDescent="0.25">
      <c r="B574" s="31" t="s">
        <v>11091</v>
      </c>
      <c r="C574" s="31" t="s">
        <v>11854</v>
      </c>
      <c r="D574" s="34" t="s">
        <v>11588</v>
      </c>
      <c r="E574" s="31" t="s">
        <v>21110</v>
      </c>
    </row>
    <row r="575" spans="2:5" x14ac:dyDescent="0.25">
      <c r="B575" s="31" t="s">
        <v>11092</v>
      </c>
      <c r="C575" s="31" t="s">
        <v>11854</v>
      </c>
      <c r="D575" s="34" t="s">
        <v>11588</v>
      </c>
      <c r="E575" s="31" t="s">
        <v>11093</v>
      </c>
    </row>
    <row r="576" spans="2:5" x14ac:dyDescent="0.25">
      <c r="B576" s="31" t="s">
        <v>11094</v>
      </c>
      <c r="C576" s="31" t="s">
        <v>11854</v>
      </c>
      <c r="D576" s="34" t="s">
        <v>11588</v>
      </c>
      <c r="E576" s="31" t="s">
        <v>11095</v>
      </c>
    </row>
    <row r="577" spans="2:5" x14ac:dyDescent="0.25">
      <c r="B577" s="31" t="s">
        <v>11831</v>
      </c>
      <c r="C577" s="31" t="s">
        <v>11854</v>
      </c>
      <c r="D577" s="34" t="s">
        <v>11588</v>
      </c>
      <c r="E577" s="31" t="s">
        <v>21111</v>
      </c>
    </row>
    <row r="578" spans="2:5" x14ac:dyDescent="0.25">
      <c r="B578" s="31" t="s">
        <v>11096</v>
      </c>
      <c r="C578" s="31" t="s">
        <v>11854</v>
      </c>
      <c r="D578" s="34" t="s">
        <v>11588</v>
      </c>
      <c r="E578" s="31" t="s">
        <v>11097</v>
      </c>
    </row>
    <row r="579" spans="2:5" x14ac:dyDescent="0.25">
      <c r="B579" s="31" t="s">
        <v>11098</v>
      </c>
      <c r="C579" s="31" t="s">
        <v>11854</v>
      </c>
      <c r="D579" s="34" t="s">
        <v>11588</v>
      </c>
      <c r="E579" s="31" t="s">
        <v>11099</v>
      </c>
    </row>
    <row r="580" spans="2:5" x14ac:dyDescent="0.25">
      <c r="B580" s="31" t="s">
        <v>11100</v>
      </c>
      <c r="C580" s="31" t="s">
        <v>11854</v>
      </c>
      <c r="D580" s="34" t="s">
        <v>11588</v>
      </c>
      <c r="E580" s="31" t="s">
        <v>11101</v>
      </c>
    </row>
    <row r="581" spans="2:5" x14ac:dyDescent="0.25">
      <c r="B581" s="31" t="s">
        <v>11102</v>
      </c>
      <c r="C581" s="31" t="s">
        <v>11854</v>
      </c>
      <c r="D581" s="34" t="s">
        <v>11588</v>
      </c>
      <c r="E581" s="31" t="s">
        <v>11097</v>
      </c>
    </row>
    <row r="582" spans="2:5" x14ac:dyDescent="0.25">
      <c r="B582" s="31" t="s">
        <v>11103</v>
      </c>
      <c r="C582" s="31" t="s">
        <v>11854</v>
      </c>
      <c r="D582" s="34" t="s">
        <v>11588</v>
      </c>
      <c r="E582" s="31" t="s">
        <v>11099</v>
      </c>
    </row>
    <row r="583" spans="2:5" x14ac:dyDescent="0.25">
      <c r="B583" s="31" t="s">
        <v>11104</v>
      </c>
      <c r="C583" s="31" t="s">
        <v>11854</v>
      </c>
      <c r="D583" s="34" t="s">
        <v>11588</v>
      </c>
      <c r="E583" s="31" t="s">
        <v>11101</v>
      </c>
    </row>
    <row r="584" spans="2:5" x14ac:dyDescent="0.25">
      <c r="B584" s="31" t="s">
        <v>11105</v>
      </c>
      <c r="C584" s="31" t="s">
        <v>11854</v>
      </c>
      <c r="D584" s="34" t="s">
        <v>11588</v>
      </c>
      <c r="E584" s="31" t="s">
        <v>11106</v>
      </c>
    </row>
    <row r="585" spans="2:5" x14ac:dyDescent="0.25">
      <c r="B585" s="31" t="s">
        <v>11107</v>
      </c>
      <c r="C585" s="31" t="s">
        <v>11854</v>
      </c>
      <c r="D585" s="34" t="s">
        <v>11588</v>
      </c>
      <c r="E585" s="31" t="s">
        <v>21112</v>
      </c>
    </row>
    <row r="586" spans="2:5" x14ac:dyDescent="0.25">
      <c r="B586" s="31" t="s">
        <v>11108</v>
      </c>
      <c r="C586" s="31" t="s">
        <v>11854</v>
      </c>
      <c r="D586" s="34" t="s">
        <v>11588</v>
      </c>
      <c r="E586" s="31" t="s">
        <v>21113</v>
      </c>
    </row>
    <row r="587" spans="2:5" x14ac:dyDescent="0.25">
      <c r="B587" s="31" t="s">
        <v>11109</v>
      </c>
      <c r="C587" s="31" t="s">
        <v>11854</v>
      </c>
      <c r="D587" s="34" t="s">
        <v>11588</v>
      </c>
      <c r="E587" s="31" t="s">
        <v>21114</v>
      </c>
    </row>
    <row r="588" spans="2:5" x14ac:dyDescent="0.25">
      <c r="B588" s="31" t="s">
        <v>11110</v>
      </c>
      <c r="C588" s="31" t="s">
        <v>11854</v>
      </c>
      <c r="D588" s="34" t="s">
        <v>11588</v>
      </c>
      <c r="E588" s="31" t="s">
        <v>11097</v>
      </c>
    </row>
    <row r="589" spans="2:5" x14ac:dyDescent="0.25">
      <c r="B589" s="31" t="s">
        <v>11111</v>
      </c>
      <c r="C589" s="31" t="s">
        <v>11854</v>
      </c>
      <c r="D589" s="34" t="s">
        <v>11588</v>
      </c>
      <c r="E589" s="31" t="s">
        <v>11099</v>
      </c>
    </row>
    <row r="590" spans="2:5" x14ac:dyDescent="0.25">
      <c r="B590" s="31" t="s">
        <v>11112</v>
      </c>
      <c r="C590" s="31" t="s">
        <v>11854</v>
      </c>
      <c r="D590" s="34" t="s">
        <v>11588</v>
      </c>
      <c r="E590" s="31" t="s">
        <v>11101</v>
      </c>
    </row>
    <row r="591" spans="2:5" x14ac:dyDescent="0.25">
      <c r="B591" s="31" t="s">
        <v>11113</v>
      </c>
      <c r="C591" s="31" t="s">
        <v>11854</v>
      </c>
      <c r="D591" s="34" t="s">
        <v>11588</v>
      </c>
      <c r="E591" s="31" t="s">
        <v>11097</v>
      </c>
    </row>
    <row r="592" spans="2:5" x14ac:dyDescent="0.25">
      <c r="B592" s="31" t="s">
        <v>11114</v>
      </c>
      <c r="C592" s="31" t="s">
        <v>11854</v>
      </c>
      <c r="D592" s="34" t="s">
        <v>11588</v>
      </c>
      <c r="E592" s="31" t="s">
        <v>11099</v>
      </c>
    </row>
    <row r="593" spans="2:5" x14ac:dyDescent="0.25">
      <c r="B593" s="31" t="s">
        <v>11115</v>
      </c>
      <c r="C593" s="31" t="s">
        <v>11854</v>
      </c>
      <c r="D593" s="34" t="s">
        <v>11588</v>
      </c>
      <c r="E593" s="31" t="s">
        <v>11101</v>
      </c>
    </row>
    <row r="594" spans="2:5" x14ac:dyDescent="0.25">
      <c r="B594" s="31" t="s">
        <v>11116</v>
      </c>
      <c r="C594" s="31" t="s">
        <v>11854</v>
      </c>
      <c r="D594" s="34" t="s">
        <v>11588</v>
      </c>
      <c r="E594" s="31" t="s">
        <v>11117</v>
      </c>
    </row>
    <row r="595" spans="2:5" x14ac:dyDescent="0.25">
      <c r="B595" s="31" t="s">
        <v>11118</v>
      </c>
      <c r="C595" s="31" t="s">
        <v>11854</v>
      </c>
      <c r="D595" s="34" t="s">
        <v>11588</v>
      </c>
      <c r="E595" s="31" t="s">
        <v>21115</v>
      </c>
    </row>
    <row r="596" spans="2:5" x14ac:dyDescent="0.25">
      <c r="B596" s="31" t="s">
        <v>11119</v>
      </c>
      <c r="C596" s="31" t="s">
        <v>11854</v>
      </c>
      <c r="D596" s="34" t="s">
        <v>11588</v>
      </c>
      <c r="E596" s="31" t="s">
        <v>21116</v>
      </c>
    </row>
    <row r="597" spans="2:5" x14ac:dyDescent="0.25">
      <c r="B597" s="31" t="s">
        <v>11120</v>
      </c>
      <c r="C597" s="31" t="s">
        <v>11854</v>
      </c>
      <c r="D597" s="34" t="s">
        <v>11588</v>
      </c>
      <c r="E597" s="31" t="s">
        <v>21117</v>
      </c>
    </row>
    <row r="598" spans="2:5" x14ac:dyDescent="0.25">
      <c r="B598" s="31" t="s">
        <v>11121</v>
      </c>
      <c r="C598" s="31" t="s">
        <v>11854</v>
      </c>
      <c r="D598" s="34" t="s">
        <v>11588</v>
      </c>
      <c r="E598" s="31" t="s">
        <v>21118</v>
      </c>
    </row>
    <row r="599" spans="2:5" x14ac:dyDescent="0.25">
      <c r="B599" s="31" t="s">
        <v>11122</v>
      </c>
      <c r="C599" s="31" t="s">
        <v>11854</v>
      </c>
      <c r="D599" s="34" t="s">
        <v>11588</v>
      </c>
      <c r="E599" s="31" t="s">
        <v>21119</v>
      </c>
    </row>
    <row r="600" spans="2:5" x14ac:dyDescent="0.25">
      <c r="B600" s="31" t="s">
        <v>11123</v>
      </c>
      <c r="C600" s="31" t="s">
        <v>11854</v>
      </c>
      <c r="D600" s="34" t="s">
        <v>11588</v>
      </c>
      <c r="E600" s="31" t="s">
        <v>21120</v>
      </c>
    </row>
    <row r="601" spans="2:5" x14ac:dyDescent="0.25">
      <c r="B601" s="31" t="s">
        <v>11124</v>
      </c>
      <c r="C601" s="31" t="s">
        <v>11854</v>
      </c>
      <c r="D601" s="34" t="s">
        <v>11588</v>
      </c>
      <c r="E601" s="31" t="s">
        <v>11125</v>
      </c>
    </row>
    <row r="602" spans="2:5" x14ac:dyDescent="0.25">
      <c r="B602" s="31" t="s">
        <v>11126</v>
      </c>
      <c r="C602" s="31" t="s">
        <v>11854</v>
      </c>
      <c r="D602" s="34" t="s">
        <v>11588</v>
      </c>
      <c r="E602" s="31" t="s">
        <v>11127</v>
      </c>
    </row>
    <row r="603" spans="2:5" x14ac:dyDescent="0.25">
      <c r="B603" s="31" t="s">
        <v>11128</v>
      </c>
      <c r="C603" s="31" t="s">
        <v>11854</v>
      </c>
      <c r="D603" s="34" t="s">
        <v>11588</v>
      </c>
      <c r="E603" s="31" t="s">
        <v>11129</v>
      </c>
    </row>
    <row r="604" spans="2:5" x14ac:dyDescent="0.25">
      <c r="B604" s="31" t="s">
        <v>11130</v>
      </c>
      <c r="C604" s="31" t="s">
        <v>11854</v>
      </c>
      <c r="D604" s="34" t="s">
        <v>11588</v>
      </c>
      <c r="E604" s="31" t="s">
        <v>11131</v>
      </c>
    </row>
    <row r="605" spans="2:5" x14ac:dyDescent="0.25">
      <c r="B605" s="31" t="s">
        <v>11132</v>
      </c>
      <c r="C605" s="31" t="s">
        <v>11854</v>
      </c>
      <c r="D605" s="34" t="s">
        <v>11588</v>
      </c>
      <c r="E605" s="31" t="s">
        <v>11133</v>
      </c>
    </row>
    <row r="606" spans="2:5" x14ac:dyDescent="0.25">
      <c r="B606" s="31" t="s">
        <v>11134</v>
      </c>
      <c r="C606" s="31" t="s">
        <v>11854</v>
      </c>
      <c r="D606" s="34" t="s">
        <v>11588</v>
      </c>
      <c r="E606" s="31" t="s">
        <v>11135</v>
      </c>
    </row>
    <row r="607" spans="2:5" x14ac:dyDescent="0.25">
      <c r="B607" s="31" t="s">
        <v>11136</v>
      </c>
      <c r="C607" s="31" t="s">
        <v>11854</v>
      </c>
      <c r="D607" s="34" t="s">
        <v>11588</v>
      </c>
      <c r="E607" s="31" t="s">
        <v>21121</v>
      </c>
    </row>
    <row r="608" spans="2:5" x14ac:dyDescent="0.25">
      <c r="B608" s="31" t="s">
        <v>11137</v>
      </c>
      <c r="C608" s="31" t="s">
        <v>11854</v>
      </c>
      <c r="D608" s="34" t="s">
        <v>11588</v>
      </c>
      <c r="E608" s="31" t="s">
        <v>11138</v>
      </c>
    </row>
    <row r="609" spans="2:5" x14ac:dyDescent="0.25">
      <c r="B609" s="31" t="s">
        <v>11139</v>
      </c>
      <c r="C609" s="31" t="s">
        <v>11854</v>
      </c>
      <c r="D609" s="34" t="s">
        <v>11588</v>
      </c>
      <c r="E609" s="31" t="s">
        <v>11140</v>
      </c>
    </row>
    <row r="610" spans="2:5" x14ac:dyDescent="0.25">
      <c r="B610" s="31" t="s">
        <v>11141</v>
      </c>
      <c r="C610" s="31" t="s">
        <v>11854</v>
      </c>
      <c r="D610" s="34" t="s">
        <v>11588</v>
      </c>
      <c r="E610" s="31" t="s">
        <v>11142</v>
      </c>
    </row>
    <row r="611" spans="2:5" ht="30" x14ac:dyDescent="0.25">
      <c r="B611" s="31" t="s">
        <v>11143</v>
      </c>
      <c r="C611" s="31" t="s">
        <v>11854</v>
      </c>
      <c r="D611" s="34" t="s">
        <v>11588</v>
      </c>
      <c r="E611" s="31" t="s">
        <v>21122</v>
      </c>
    </row>
    <row r="612" spans="2:5" ht="30" x14ac:dyDescent="0.25">
      <c r="B612" s="31" t="s">
        <v>11144</v>
      </c>
      <c r="C612" s="31" t="s">
        <v>11854</v>
      </c>
      <c r="D612" s="34" t="s">
        <v>11588</v>
      </c>
      <c r="E612" s="31" t="s">
        <v>11813</v>
      </c>
    </row>
    <row r="613" spans="2:5" x14ac:dyDescent="0.25">
      <c r="B613" s="31" t="s">
        <v>11145</v>
      </c>
      <c r="C613" s="31" t="s">
        <v>11854</v>
      </c>
      <c r="D613" s="34" t="s">
        <v>11588</v>
      </c>
      <c r="E613" s="31" t="s">
        <v>21123</v>
      </c>
    </row>
    <row r="614" spans="2:5" x14ac:dyDescent="0.25">
      <c r="B614" s="31" t="s">
        <v>11146</v>
      </c>
      <c r="C614" s="31" t="s">
        <v>11854</v>
      </c>
      <c r="D614" s="34" t="s">
        <v>11588</v>
      </c>
      <c r="E614" s="31" t="s">
        <v>21124</v>
      </c>
    </row>
    <row r="615" spans="2:5" x14ac:dyDescent="0.25">
      <c r="B615" s="31" t="s">
        <v>11147</v>
      </c>
      <c r="C615" s="31" t="s">
        <v>11854</v>
      </c>
      <c r="D615" s="34" t="s">
        <v>11588</v>
      </c>
      <c r="E615" s="31" t="s">
        <v>21125</v>
      </c>
    </row>
    <row r="616" spans="2:5" x14ac:dyDescent="0.25">
      <c r="B616" s="31" t="s">
        <v>11148</v>
      </c>
      <c r="C616" s="31" t="s">
        <v>11854</v>
      </c>
      <c r="D616" s="34" t="s">
        <v>11588</v>
      </c>
      <c r="E616" s="31" t="s">
        <v>21126</v>
      </c>
    </row>
    <row r="617" spans="2:5" x14ac:dyDescent="0.25">
      <c r="B617" s="31" t="s">
        <v>11149</v>
      </c>
      <c r="C617" s="31" t="s">
        <v>11854</v>
      </c>
      <c r="D617" s="34" t="s">
        <v>11588</v>
      </c>
      <c r="E617" s="31" t="s">
        <v>11150</v>
      </c>
    </row>
    <row r="618" spans="2:5" ht="30" x14ac:dyDescent="0.25">
      <c r="B618" s="31" t="s">
        <v>11151</v>
      </c>
      <c r="C618" s="31" t="s">
        <v>11854</v>
      </c>
      <c r="D618" s="34" t="s">
        <v>11588</v>
      </c>
      <c r="E618" s="31" t="s">
        <v>21127</v>
      </c>
    </row>
    <row r="619" spans="2:5" x14ac:dyDescent="0.25">
      <c r="B619" s="31" t="s">
        <v>11152</v>
      </c>
      <c r="C619" s="31" t="s">
        <v>11854</v>
      </c>
      <c r="D619" s="34" t="s">
        <v>11588</v>
      </c>
      <c r="E619" s="31" t="s">
        <v>21128</v>
      </c>
    </row>
    <row r="620" spans="2:5" ht="30" x14ac:dyDescent="0.25">
      <c r="B620" s="31" t="s">
        <v>11153</v>
      </c>
      <c r="C620" s="31" t="s">
        <v>11854</v>
      </c>
      <c r="D620" s="34" t="s">
        <v>11588</v>
      </c>
      <c r="E620" s="31" t="s">
        <v>21129</v>
      </c>
    </row>
    <row r="621" spans="2:5" x14ac:dyDescent="0.25">
      <c r="B621" s="31" t="s">
        <v>11154</v>
      </c>
      <c r="C621" s="31" t="s">
        <v>11854</v>
      </c>
      <c r="D621" s="34" t="s">
        <v>11588</v>
      </c>
      <c r="E621" s="31" t="s">
        <v>21130</v>
      </c>
    </row>
    <row r="622" spans="2:5" x14ac:dyDescent="0.25">
      <c r="B622" s="31" t="s">
        <v>11155</v>
      </c>
      <c r="C622" s="31" t="s">
        <v>11854</v>
      </c>
      <c r="D622" s="34" t="s">
        <v>11588</v>
      </c>
      <c r="E622" s="31" t="s">
        <v>11156</v>
      </c>
    </row>
    <row r="623" spans="2:5" x14ac:dyDescent="0.25">
      <c r="B623" s="31" t="s">
        <v>11157</v>
      </c>
      <c r="C623" s="31" t="s">
        <v>11854</v>
      </c>
      <c r="D623" s="34" t="s">
        <v>11588</v>
      </c>
      <c r="E623" s="31" t="s">
        <v>21131</v>
      </c>
    </row>
    <row r="624" spans="2:5" x14ac:dyDescent="0.25">
      <c r="B624" s="31" t="s">
        <v>11158</v>
      </c>
      <c r="C624" s="31" t="s">
        <v>11854</v>
      </c>
      <c r="D624" s="34" t="s">
        <v>11588</v>
      </c>
      <c r="E624" s="31" t="s">
        <v>11159</v>
      </c>
    </row>
    <row r="625" spans="2:5" x14ac:dyDescent="0.25">
      <c r="B625" s="31" t="s">
        <v>11160</v>
      </c>
      <c r="C625" s="31" t="s">
        <v>11854</v>
      </c>
      <c r="D625" s="34" t="s">
        <v>11588</v>
      </c>
      <c r="E625" s="31" t="s">
        <v>21132</v>
      </c>
    </row>
    <row r="626" spans="2:5" x14ac:dyDescent="0.25">
      <c r="B626" s="31" t="s">
        <v>11161</v>
      </c>
      <c r="C626" s="31" t="s">
        <v>11854</v>
      </c>
      <c r="D626" s="34" t="s">
        <v>11588</v>
      </c>
      <c r="E626" s="31" t="s">
        <v>21133</v>
      </c>
    </row>
    <row r="627" spans="2:5" x14ac:dyDescent="0.25">
      <c r="B627" s="31" t="s">
        <v>11162</v>
      </c>
      <c r="C627" s="31" t="s">
        <v>11854</v>
      </c>
      <c r="D627" s="34" t="s">
        <v>11588</v>
      </c>
      <c r="E627" s="31" t="s">
        <v>11163</v>
      </c>
    </row>
    <row r="628" spans="2:5" x14ac:dyDescent="0.25">
      <c r="B628" s="31" t="s">
        <v>11164</v>
      </c>
      <c r="C628" s="31" t="s">
        <v>11854</v>
      </c>
      <c r="D628" s="34" t="s">
        <v>11588</v>
      </c>
      <c r="E628" s="31" t="s">
        <v>21134</v>
      </c>
    </row>
    <row r="629" spans="2:5" x14ac:dyDescent="0.25">
      <c r="B629" s="31" t="s">
        <v>11165</v>
      </c>
      <c r="C629" s="31" t="s">
        <v>11854</v>
      </c>
      <c r="D629" s="34" t="s">
        <v>11588</v>
      </c>
      <c r="E629" s="31" t="s">
        <v>21135</v>
      </c>
    </row>
    <row r="630" spans="2:5" x14ac:dyDescent="0.25">
      <c r="B630" s="31" t="s">
        <v>11166</v>
      </c>
      <c r="C630" s="31" t="s">
        <v>11854</v>
      </c>
      <c r="D630" s="34" t="s">
        <v>11588</v>
      </c>
      <c r="E630" s="31" t="s">
        <v>11167</v>
      </c>
    </row>
    <row r="631" spans="2:5" x14ac:dyDescent="0.25">
      <c r="B631" s="31" t="s">
        <v>11168</v>
      </c>
      <c r="C631" s="31" t="s">
        <v>11854</v>
      </c>
      <c r="D631" s="34" t="s">
        <v>11588</v>
      </c>
      <c r="E631" s="31" t="s">
        <v>21136</v>
      </c>
    </row>
    <row r="632" spans="2:5" x14ac:dyDescent="0.25">
      <c r="B632" s="31" t="s">
        <v>11169</v>
      </c>
      <c r="C632" s="31" t="s">
        <v>11854</v>
      </c>
      <c r="D632" s="34" t="s">
        <v>11588</v>
      </c>
      <c r="E632" s="31" t="s">
        <v>21137</v>
      </c>
    </row>
    <row r="633" spans="2:5" x14ac:dyDescent="0.25">
      <c r="B633" s="31" t="s">
        <v>11170</v>
      </c>
      <c r="C633" s="31" t="s">
        <v>11854</v>
      </c>
      <c r="D633" s="34" t="s">
        <v>11588</v>
      </c>
      <c r="E633" s="31" t="s">
        <v>11171</v>
      </c>
    </row>
    <row r="634" spans="2:5" x14ac:dyDescent="0.25">
      <c r="B634" s="31" t="s">
        <v>11172</v>
      </c>
      <c r="C634" s="31" t="s">
        <v>11854</v>
      </c>
      <c r="D634" s="34" t="s">
        <v>11588</v>
      </c>
      <c r="E634" s="31" t="s">
        <v>11173</v>
      </c>
    </row>
    <row r="635" spans="2:5" x14ac:dyDescent="0.25">
      <c r="B635" s="31" t="s">
        <v>11174</v>
      </c>
      <c r="C635" s="31" t="s">
        <v>11854</v>
      </c>
      <c r="D635" s="34" t="s">
        <v>11588</v>
      </c>
      <c r="E635" s="31" t="s">
        <v>11175</v>
      </c>
    </row>
    <row r="636" spans="2:5" x14ac:dyDescent="0.25">
      <c r="B636" s="31" t="s">
        <v>11832</v>
      </c>
      <c r="C636" s="31" t="s">
        <v>11854</v>
      </c>
      <c r="D636" s="34" t="s">
        <v>11588</v>
      </c>
      <c r="E636" s="31" t="s">
        <v>21138</v>
      </c>
    </row>
    <row r="637" spans="2:5" x14ac:dyDescent="0.25">
      <c r="B637" s="31" t="s">
        <v>11176</v>
      </c>
      <c r="C637" s="31" t="s">
        <v>11854</v>
      </c>
      <c r="D637" s="34" t="s">
        <v>11588</v>
      </c>
      <c r="E637" s="31" t="s">
        <v>21139</v>
      </c>
    </row>
    <row r="638" spans="2:5" x14ac:dyDescent="0.25">
      <c r="B638" s="31" t="s">
        <v>11177</v>
      </c>
      <c r="C638" s="31" t="s">
        <v>11854</v>
      </c>
      <c r="D638" s="34" t="s">
        <v>11588</v>
      </c>
      <c r="E638" s="31" t="s">
        <v>21140</v>
      </c>
    </row>
    <row r="639" spans="2:5" x14ac:dyDescent="0.25">
      <c r="B639" s="31" t="s">
        <v>11178</v>
      </c>
      <c r="C639" s="31" t="s">
        <v>11854</v>
      </c>
      <c r="D639" s="34" t="s">
        <v>11588</v>
      </c>
      <c r="E639" s="31" t="s">
        <v>11179</v>
      </c>
    </row>
    <row r="640" spans="2:5" x14ac:dyDescent="0.25">
      <c r="B640" s="31" t="s">
        <v>11180</v>
      </c>
      <c r="C640" s="31" t="s">
        <v>11854</v>
      </c>
      <c r="D640" s="34" t="s">
        <v>11588</v>
      </c>
      <c r="E640" s="31" t="s">
        <v>11181</v>
      </c>
    </row>
    <row r="641" spans="2:5" x14ac:dyDescent="0.25">
      <c r="B641" s="31" t="s">
        <v>11182</v>
      </c>
      <c r="C641" s="31" t="s">
        <v>11854</v>
      </c>
      <c r="D641" s="34" t="s">
        <v>11588</v>
      </c>
      <c r="E641" s="31" t="s">
        <v>21141</v>
      </c>
    </row>
    <row r="642" spans="2:5" x14ac:dyDescent="0.25">
      <c r="B642" s="31" t="s">
        <v>11183</v>
      </c>
      <c r="C642" s="31" t="s">
        <v>11854</v>
      </c>
      <c r="D642" s="34" t="s">
        <v>11588</v>
      </c>
      <c r="E642" s="31" t="s">
        <v>21142</v>
      </c>
    </row>
    <row r="643" spans="2:5" x14ac:dyDescent="0.25">
      <c r="B643" s="31" t="s">
        <v>11184</v>
      </c>
      <c r="C643" s="31" t="s">
        <v>11854</v>
      </c>
      <c r="D643" s="34" t="s">
        <v>11588</v>
      </c>
      <c r="E643" s="31" t="s">
        <v>21143</v>
      </c>
    </row>
    <row r="644" spans="2:5" x14ac:dyDescent="0.25">
      <c r="B644" s="31" t="s">
        <v>11185</v>
      </c>
      <c r="C644" s="31" t="s">
        <v>11854</v>
      </c>
      <c r="D644" s="34" t="s">
        <v>11588</v>
      </c>
      <c r="E644" s="31" t="s">
        <v>11186</v>
      </c>
    </row>
    <row r="645" spans="2:5" x14ac:dyDescent="0.25">
      <c r="B645" s="31" t="s">
        <v>11187</v>
      </c>
      <c r="C645" s="31" t="s">
        <v>11854</v>
      </c>
      <c r="D645" s="34" t="s">
        <v>11588</v>
      </c>
      <c r="E645" s="31" t="s">
        <v>11188</v>
      </c>
    </row>
    <row r="646" spans="2:5" x14ac:dyDescent="0.25">
      <c r="B646" s="31" t="s">
        <v>11189</v>
      </c>
      <c r="C646" s="31" t="s">
        <v>11854</v>
      </c>
      <c r="D646" s="34" t="s">
        <v>11588</v>
      </c>
      <c r="E646" s="31" t="s">
        <v>21144</v>
      </c>
    </row>
    <row r="647" spans="2:5" x14ac:dyDescent="0.25">
      <c r="B647" s="31" t="s">
        <v>11190</v>
      </c>
      <c r="C647" s="31" t="s">
        <v>11854</v>
      </c>
      <c r="D647" s="34" t="s">
        <v>11588</v>
      </c>
      <c r="E647" s="31" t="s">
        <v>11191</v>
      </c>
    </row>
    <row r="648" spans="2:5" x14ac:dyDescent="0.25">
      <c r="B648" s="31" t="s">
        <v>11192</v>
      </c>
      <c r="C648" s="31" t="s">
        <v>11854</v>
      </c>
      <c r="D648" s="34" t="s">
        <v>11588</v>
      </c>
      <c r="E648" s="31" t="s">
        <v>11193</v>
      </c>
    </row>
    <row r="649" spans="2:5" x14ac:dyDescent="0.25">
      <c r="B649" s="31" t="s">
        <v>11194</v>
      </c>
      <c r="C649" s="31" t="s">
        <v>11854</v>
      </c>
      <c r="D649" s="34" t="s">
        <v>11588</v>
      </c>
      <c r="E649" s="31" t="s">
        <v>21145</v>
      </c>
    </row>
    <row r="650" spans="2:5" x14ac:dyDescent="0.25">
      <c r="B650" s="31" t="s">
        <v>11195</v>
      </c>
      <c r="C650" s="31" t="s">
        <v>11854</v>
      </c>
      <c r="D650" s="34" t="s">
        <v>11588</v>
      </c>
      <c r="E650" s="31" t="s">
        <v>21146</v>
      </c>
    </row>
    <row r="651" spans="2:5" x14ac:dyDescent="0.25">
      <c r="B651" s="31" t="s">
        <v>11196</v>
      </c>
      <c r="C651" s="31" t="s">
        <v>11854</v>
      </c>
      <c r="D651" s="34" t="s">
        <v>11588</v>
      </c>
      <c r="E651" s="31" t="s">
        <v>11197</v>
      </c>
    </row>
    <row r="652" spans="2:5" x14ac:dyDescent="0.25">
      <c r="B652" s="31" t="s">
        <v>11198</v>
      </c>
      <c r="C652" s="31" t="s">
        <v>11854</v>
      </c>
      <c r="D652" s="34" t="s">
        <v>11588</v>
      </c>
      <c r="E652" s="31" t="s">
        <v>11199</v>
      </c>
    </row>
    <row r="653" spans="2:5" x14ac:dyDescent="0.25">
      <c r="B653" s="31" t="s">
        <v>11200</v>
      </c>
      <c r="C653" s="31" t="s">
        <v>11854</v>
      </c>
      <c r="D653" s="34" t="s">
        <v>11588</v>
      </c>
      <c r="E653" s="31" t="s">
        <v>11201</v>
      </c>
    </row>
    <row r="654" spans="2:5" x14ac:dyDescent="0.25">
      <c r="B654" s="31" t="s">
        <v>11202</v>
      </c>
      <c r="C654" s="31" t="s">
        <v>11854</v>
      </c>
      <c r="D654" s="34" t="s">
        <v>11588</v>
      </c>
      <c r="E654" s="31" t="s">
        <v>11203</v>
      </c>
    </row>
    <row r="655" spans="2:5" x14ac:dyDescent="0.25">
      <c r="B655" s="31" t="s">
        <v>11204</v>
      </c>
      <c r="C655" s="31" t="s">
        <v>11854</v>
      </c>
      <c r="D655" s="34" t="s">
        <v>11588</v>
      </c>
      <c r="E655" s="31" t="s">
        <v>11205</v>
      </c>
    </row>
    <row r="656" spans="2:5" x14ac:dyDescent="0.25">
      <c r="B656" s="31" t="s">
        <v>11206</v>
      </c>
      <c r="C656" s="31" t="s">
        <v>11854</v>
      </c>
      <c r="D656" s="34" t="s">
        <v>11588</v>
      </c>
      <c r="E656" s="31" t="s">
        <v>11207</v>
      </c>
    </row>
    <row r="657" spans="2:5" x14ac:dyDescent="0.25">
      <c r="B657" s="31" t="s">
        <v>11208</v>
      </c>
      <c r="C657" s="31" t="s">
        <v>11854</v>
      </c>
      <c r="D657" s="34" t="s">
        <v>11588</v>
      </c>
      <c r="E657" s="31" t="s">
        <v>11209</v>
      </c>
    </row>
    <row r="658" spans="2:5" x14ac:dyDescent="0.25">
      <c r="B658" s="31" t="s">
        <v>11210</v>
      </c>
      <c r="C658" s="31" t="s">
        <v>11854</v>
      </c>
      <c r="D658" s="34" t="s">
        <v>11588</v>
      </c>
      <c r="E658" s="31" t="s">
        <v>11211</v>
      </c>
    </row>
    <row r="659" spans="2:5" x14ac:dyDescent="0.25">
      <c r="B659" s="31" t="s">
        <v>11212</v>
      </c>
      <c r="C659" s="31" t="s">
        <v>11854</v>
      </c>
      <c r="D659" s="34" t="s">
        <v>11588</v>
      </c>
      <c r="E659" s="31" t="s">
        <v>11213</v>
      </c>
    </row>
    <row r="660" spans="2:5" x14ac:dyDescent="0.25">
      <c r="B660" s="31" t="s">
        <v>11214</v>
      </c>
      <c r="C660" s="31" t="s">
        <v>11854</v>
      </c>
      <c r="D660" s="34" t="s">
        <v>11588</v>
      </c>
      <c r="E660" s="31" t="s">
        <v>11215</v>
      </c>
    </row>
    <row r="661" spans="2:5" x14ac:dyDescent="0.25">
      <c r="B661" s="31" t="s">
        <v>11216</v>
      </c>
      <c r="C661" s="31" t="s">
        <v>11854</v>
      </c>
      <c r="D661" s="34" t="s">
        <v>11588</v>
      </c>
      <c r="E661" s="31" t="s">
        <v>11217</v>
      </c>
    </row>
    <row r="662" spans="2:5" x14ac:dyDescent="0.25">
      <c r="B662" s="31" t="s">
        <v>11218</v>
      </c>
      <c r="C662" s="31" t="s">
        <v>11854</v>
      </c>
      <c r="D662" s="34" t="s">
        <v>11588</v>
      </c>
      <c r="E662" s="31" t="s">
        <v>11219</v>
      </c>
    </row>
    <row r="663" spans="2:5" x14ac:dyDescent="0.25">
      <c r="B663" s="31" t="s">
        <v>11220</v>
      </c>
      <c r="C663" s="31" t="s">
        <v>11854</v>
      </c>
      <c r="D663" s="34" t="s">
        <v>11588</v>
      </c>
      <c r="E663" s="31" t="s">
        <v>11221</v>
      </c>
    </row>
    <row r="664" spans="2:5" x14ac:dyDescent="0.25">
      <c r="B664" s="31" t="s">
        <v>11222</v>
      </c>
      <c r="C664" s="31" t="s">
        <v>11854</v>
      </c>
      <c r="D664" s="34" t="s">
        <v>11588</v>
      </c>
      <c r="E664" s="31" t="s">
        <v>11223</v>
      </c>
    </row>
    <row r="665" spans="2:5" x14ac:dyDescent="0.25">
      <c r="B665" s="31" t="s">
        <v>11224</v>
      </c>
      <c r="C665" s="31" t="s">
        <v>11854</v>
      </c>
      <c r="D665" s="34" t="s">
        <v>11588</v>
      </c>
      <c r="E665" s="31" t="s">
        <v>11225</v>
      </c>
    </row>
    <row r="666" spans="2:5" x14ac:dyDescent="0.25">
      <c r="B666" s="31" t="s">
        <v>11226</v>
      </c>
      <c r="C666" s="31" t="s">
        <v>11854</v>
      </c>
      <c r="D666" s="34" t="s">
        <v>11588</v>
      </c>
      <c r="E666" s="31" t="s">
        <v>21147</v>
      </c>
    </row>
    <row r="667" spans="2:5" x14ac:dyDescent="0.25">
      <c r="B667" s="31" t="s">
        <v>11227</v>
      </c>
      <c r="C667" s="31" t="s">
        <v>11854</v>
      </c>
      <c r="D667" s="34" t="s">
        <v>11588</v>
      </c>
      <c r="E667" s="31" t="s">
        <v>11228</v>
      </c>
    </row>
    <row r="668" spans="2:5" x14ac:dyDescent="0.25">
      <c r="B668" s="31" t="s">
        <v>11229</v>
      </c>
      <c r="C668" s="31" t="s">
        <v>11854</v>
      </c>
      <c r="D668" s="34" t="s">
        <v>11588</v>
      </c>
      <c r="E668" s="31" t="s">
        <v>11230</v>
      </c>
    </row>
    <row r="669" spans="2:5" x14ac:dyDescent="0.25">
      <c r="B669" s="31" t="s">
        <v>11231</v>
      </c>
      <c r="C669" s="31" t="s">
        <v>11854</v>
      </c>
      <c r="D669" s="34" t="s">
        <v>11588</v>
      </c>
      <c r="E669" s="31" t="s">
        <v>11232</v>
      </c>
    </row>
    <row r="670" spans="2:5" ht="30" x14ac:dyDescent="0.25">
      <c r="B670" s="31" t="s">
        <v>11233</v>
      </c>
      <c r="C670" s="31" t="s">
        <v>11854</v>
      </c>
      <c r="D670" s="34" t="s">
        <v>11588</v>
      </c>
      <c r="E670" s="31" t="s">
        <v>11234</v>
      </c>
    </row>
    <row r="671" spans="2:5" x14ac:dyDescent="0.25">
      <c r="B671" s="31" t="s">
        <v>11235</v>
      </c>
      <c r="C671" s="31" t="s">
        <v>11854</v>
      </c>
      <c r="D671" s="34" t="s">
        <v>11588</v>
      </c>
      <c r="E671" s="31" t="s">
        <v>21148</v>
      </c>
    </row>
    <row r="672" spans="2:5" x14ac:dyDescent="0.25">
      <c r="B672" s="31" t="s">
        <v>11236</v>
      </c>
      <c r="C672" s="31" t="s">
        <v>11854</v>
      </c>
      <c r="D672" s="34" t="s">
        <v>11588</v>
      </c>
      <c r="E672" s="31" t="s">
        <v>11237</v>
      </c>
    </row>
    <row r="673" spans="2:5" x14ac:dyDescent="0.25">
      <c r="B673" s="31" t="s">
        <v>11238</v>
      </c>
      <c r="C673" s="31" t="s">
        <v>11854</v>
      </c>
      <c r="D673" s="34" t="s">
        <v>11588</v>
      </c>
      <c r="E673" s="31" t="s">
        <v>11239</v>
      </c>
    </row>
    <row r="674" spans="2:5" x14ac:dyDescent="0.25">
      <c r="B674" s="31" t="s">
        <v>11240</v>
      </c>
      <c r="C674" s="31" t="s">
        <v>11854</v>
      </c>
      <c r="D674" s="34" t="s">
        <v>11588</v>
      </c>
      <c r="E674" s="31" t="s">
        <v>11241</v>
      </c>
    </row>
    <row r="675" spans="2:5" x14ac:dyDescent="0.25">
      <c r="B675" s="31" t="s">
        <v>11242</v>
      </c>
      <c r="C675" s="31" t="s">
        <v>11854</v>
      </c>
      <c r="D675" s="34" t="s">
        <v>11588</v>
      </c>
      <c r="E675" s="31" t="s">
        <v>11243</v>
      </c>
    </row>
    <row r="676" spans="2:5" x14ac:dyDescent="0.25">
      <c r="B676" s="31" t="s">
        <v>11244</v>
      </c>
      <c r="C676" s="31" t="s">
        <v>11854</v>
      </c>
      <c r="D676" s="34" t="s">
        <v>11588</v>
      </c>
      <c r="E676" s="31" t="s">
        <v>11245</v>
      </c>
    </row>
    <row r="677" spans="2:5" ht="30" x14ac:dyDescent="0.25">
      <c r="B677" s="31" t="s">
        <v>11246</v>
      </c>
      <c r="C677" s="31" t="s">
        <v>11854</v>
      </c>
      <c r="D677" s="34" t="s">
        <v>11588</v>
      </c>
      <c r="E677" s="31" t="s">
        <v>11247</v>
      </c>
    </row>
    <row r="678" spans="2:5" x14ac:dyDescent="0.25">
      <c r="B678" s="31" t="s">
        <v>11248</v>
      </c>
      <c r="C678" s="31" t="s">
        <v>11854</v>
      </c>
      <c r="D678" s="34" t="s">
        <v>11588</v>
      </c>
      <c r="E678" s="31" t="s">
        <v>11249</v>
      </c>
    </row>
    <row r="679" spans="2:5" x14ac:dyDescent="0.25">
      <c r="B679" s="31" t="s">
        <v>11250</v>
      </c>
      <c r="C679" s="31" t="s">
        <v>11854</v>
      </c>
      <c r="D679" s="34" t="s">
        <v>11588</v>
      </c>
      <c r="E679" s="31" t="s">
        <v>11251</v>
      </c>
    </row>
    <row r="680" spans="2:5" x14ac:dyDescent="0.25">
      <c r="B680" s="31" t="s">
        <v>11252</v>
      </c>
      <c r="C680" s="31" t="s">
        <v>11854</v>
      </c>
      <c r="D680" s="34" t="s">
        <v>11588</v>
      </c>
      <c r="E680" s="31" t="s">
        <v>11253</v>
      </c>
    </row>
    <row r="681" spans="2:5" x14ac:dyDescent="0.25">
      <c r="B681" s="31" t="s">
        <v>11254</v>
      </c>
      <c r="C681" s="31" t="s">
        <v>11854</v>
      </c>
      <c r="D681" s="34" t="s">
        <v>11588</v>
      </c>
      <c r="E681" s="31" t="s">
        <v>21149</v>
      </c>
    </row>
    <row r="682" spans="2:5" x14ac:dyDescent="0.25">
      <c r="B682" s="31" t="s">
        <v>11255</v>
      </c>
      <c r="C682" s="31" t="s">
        <v>11854</v>
      </c>
      <c r="D682" s="34" t="s">
        <v>11588</v>
      </c>
      <c r="E682" s="31" t="s">
        <v>21150</v>
      </c>
    </row>
    <row r="683" spans="2:5" x14ac:dyDescent="0.25">
      <c r="B683" s="31" t="s">
        <v>11256</v>
      </c>
      <c r="C683" s="31" t="s">
        <v>11854</v>
      </c>
      <c r="D683" s="34" t="s">
        <v>11588</v>
      </c>
      <c r="E683" s="31" t="s">
        <v>11257</v>
      </c>
    </row>
    <row r="684" spans="2:5" x14ac:dyDescent="0.25">
      <c r="B684" s="31" t="s">
        <v>11258</v>
      </c>
      <c r="C684" s="31" t="s">
        <v>11854</v>
      </c>
      <c r="D684" s="34" t="s">
        <v>11588</v>
      </c>
      <c r="E684" s="31" t="s">
        <v>21151</v>
      </c>
    </row>
    <row r="685" spans="2:5" x14ac:dyDescent="0.25">
      <c r="B685" s="31" t="s">
        <v>11259</v>
      </c>
      <c r="C685" s="31" t="s">
        <v>11854</v>
      </c>
      <c r="D685" s="34" t="s">
        <v>11588</v>
      </c>
      <c r="E685" s="31" t="s">
        <v>21152</v>
      </c>
    </row>
    <row r="686" spans="2:5" x14ac:dyDescent="0.25">
      <c r="B686" s="31" t="s">
        <v>11260</v>
      </c>
      <c r="C686" s="31" t="s">
        <v>11854</v>
      </c>
      <c r="D686" s="34" t="s">
        <v>11588</v>
      </c>
      <c r="E686" s="31" t="s">
        <v>21153</v>
      </c>
    </row>
    <row r="687" spans="2:5" x14ac:dyDescent="0.25">
      <c r="B687" s="31" t="s">
        <v>11261</v>
      </c>
      <c r="C687" s="31" t="s">
        <v>11854</v>
      </c>
      <c r="D687" s="34" t="s">
        <v>11588</v>
      </c>
      <c r="E687" s="31" t="s">
        <v>21154</v>
      </c>
    </row>
    <row r="688" spans="2:5" x14ac:dyDescent="0.25">
      <c r="B688" s="31" t="s">
        <v>11262</v>
      </c>
      <c r="C688" s="31" t="s">
        <v>11854</v>
      </c>
      <c r="D688" s="34" t="s">
        <v>11588</v>
      </c>
      <c r="E688" s="31" t="s">
        <v>11263</v>
      </c>
    </row>
    <row r="689" spans="2:5" x14ac:dyDescent="0.25">
      <c r="B689" s="31" t="s">
        <v>11264</v>
      </c>
      <c r="C689" s="31" t="s">
        <v>11854</v>
      </c>
      <c r="D689" s="34" t="s">
        <v>11588</v>
      </c>
      <c r="E689" s="31" t="s">
        <v>21155</v>
      </c>
    </row>
    <row r="690" spans="2:5" x14ac:dyDescent="0.25">
      <c r="B690" s="31" t="s">
        <v>11265</v>
      </c>
      <c r="C690" s="31" t="s">
        <v>11854</v>
      </c>
      <c r="D690" s="34" t="s">
        <v>11588</v>
      </c>
      <c r="E690" s="31" t="s">
        <v>11266</v>
      </c>
    </row>
    <row r="691" spans="2:5" x14ac:dyDescent="0.25">
      <c r="B691" s="31" t="s">
        <v>11267</v>
      </c>
      <c r="C691" s="31" t="s">
        <v>11854</v>
      </c>
      <c r="D691" s="34" t="s">
        <v>11588</v>
      </c>
      <c r="E691" s="31" t="s">
        <v>11268</v>
      </c>
    </row>
    <row r="692" spans="2:5" x14ac:dyDescent="0.25">
      <c r="B692" s="31" t="s">
        <v>11269</v>
      </c>
      <c r="C692" s="31" t="s">
        <v>11854</v>
      </c>
      <c r="D692" s="34" t="s">
        <v>11588</v>
      </c>
      <c r="E692" s="31" t="s">
        <v>21156</v>
      </c>
    </row>
    <row r="693" spans="2:5" x14ac:dyDescent="0.25">
      <c r="B693" s="31" t="s">
        <v>11270</v>
      </c>
      <c r="C693" s="31" t="s">
        <v>11854</v>
      </c>
      <c r="D693" s="34" t="s">
        <v>11588</v>
      </c>
      <c r="E693" s="31" t="s">
        <v>21157</v>
      </c>
    </row>
    <row r="694" spans="2:5" ht="30" x14ac:dyDescent="0.25">
      <c r="B694" s="31" t="s">
        <v>11271</v>
      </c>
      <c r="C694" s="31" t="s">
        <v>11854</v>
      </c>
      <c r="D694" s="34" t="s">
        <v>11588</v>
      </c>
      <c r="E694" s="31" t="s">
        <v>21158</v>
      </c>
    </row>
    <row r="695" spans="2:5" x14ac:dyDescent="0.25">
      <c r="B695" s="31" t="s">
        <v>11272</v>
      </c>
      <c r="C695" s="31" t="s">
        <v>11854</v>
      </c>
      <c r="D695" s="34" t="s">
        <v>11588</v>
      </c>
      <c r="E695" s="31" t="s">
        <v>21159</v>
      </c>
    </row>
    <row r="696" spans="2:5" x14ac:dyDescent="0.25">
      <c r="B696" s="31" t="s">
        <v>22568</v>
      </c>
      <c r="C696" s="31" t="s">
        <v>11854</v>
      </c>
      <c r="D696" s="34" t="s">
        <v>11588</v>
      </c>
      <c r="E696" s="31" t="s">
        <v>22569</v>
      </c>
    </row>
    <row r="697" spans="2:5" x14ac:dyDescent="0.25">
      <c r="B697" s="31" t="s">
        <v>11273</v>
      </c>
      <c r="C697" s="31" t="s">
        <v>11854</v>
      </c>
      <c r="D697" s="34" t="s">
        <v>11588</v>
      </c>
      <c r="E697" s="31" t="s">
        <v>21160</v>
      </c>
    </row>
    <row r="698" spans="2:5" x14ac:dyDescent="0.25">
      <c r="B698" s="31" t="s">
        <v>11274</v>
      </c>
      <c r="C698" s="31" t="s">
        <v>11854</v>
      </c>
      <c r="D698" s="34" t="s">
        <v>11588</v>
      </c>
      <c r="E698" s="31" t="s">
        <v>11275</v>
      </c>
    </row>
    <row r="699" spans="2:5" ht="30" x14ac:dyDescent="0.25">
      <c r="B699" s="31" t="s">
        <v>11276</v>
      </c>
      <c r="C699" s="31" t="s">
        <v>11854</v>
      </c>
      <c r="D699" s="34" t="s">
        <v>11588</v>
      </c>
      <c r="E699" s="31" t="s">
        <v>11277</v>
      </c>
    </row>
    <row r="700" spans="2:5" x14ac:dyDescent="0.25">
      <c r="B700" s="31" t="s">
        <v>11278</v>
      </c>
      <c r="C700" s="31" t="s">
        <v>11854</v>
      </c>
      <c r="D700" s="34" t="s">
        <v>11588</v>
      </c>
      <c r="E700" s="31" t="s">
        <v>11279</v>
      </c>
    </row>
    <row r="701" spans="2:5" x14ac:dyDescent="0.25">
      <c r="B701" s="31" t="s">
        <v>11280</v>
      </c>
      <c r="C701" s="31" t="s">
        <v>11854</v>
      </c>
      <c r="D701" s="34" t="s">
        <v>11588</v>
      </c>
      <c r="E701" s="31" t="s">
        <v>11281</v>
      </c>
    </row>
    <row r="702" spans="2:5" x14ac:dyDescent="0.25">
      <c r="B702" s="31" t="s">
        <v>11282</v>
      </c>
      <c r="C702" s="31" t="s">
        <v>11854</v>
      </c>
      <c r="D702" s="34" t="s">
        <v>11588</v>
      </c>
      <c r="E702" s="31" t="s">
        <v>21161</v>
      </c>
    </row>
    <row r="703" spans="2:5" x14ac:dyDescent="0.25">
      <c r="B703" s="31" t="s">
        <v>11283</v>
      </c>
      <c r="C703" s="31" t="s">
        <v>11854</v>
      </c>
      <c r="D703" s="34" t="s">
        <v>11588</v>
      </c>
      <c r="E703" s="31" t="s">
        <v>21162</v>
      </c>
    </row>
    <row r="704" spans="2:5" x14ac:dyDescent="0.25">
      <c r="B704" s="31" t="s">
        <v>11284</v>
      </c>
      <c r="C704" s="31" t="s">
        <v>11854</v>
      </c>
      <c r="D704" s="34" t="s">
        <v>11588</v>
      </c>
      <c r="E704" s="31" t="s">
        <v>21163</v>
      </c>
    </row>
    <row r="705" spans="2:5" x14ac:dyDescent="0.25">
      <c r="B705" s="31" t="s">
        <v>11285</v>
      </c>
      <c r="C705" s="31" t="s">
        <v>11854</v>
      </c>
      <c r="D705" s="34" t="s">
        <v>11588</v>
      </c>
      <c r="E705" s="31" t="s">
        <v>21164</v>
      </c>
    </row>
    <row r="706" spans="2:5" x14ac:dyDescent="0.25">
      <c r="B706" s="31" t="s">
        <v>11286</v>
      </c>
      <c r="C706" s="31" t="s">
        <v>11854</v>
      </c>
      <c r="D706" s="34" t="s">
        <v>11588</v>
      </c>
      <c r="E706" s="31" t="s">
        <v>11287</v>
      </c>
    </row>
    <row r="707" spans="2:5" x14ac:dyDescent="0.25">
      <c r="B707" s="31" t="s">
        <v>11288</v>
      </c>
      <c r="C707" s="31" t="s">
        <v>11854</v>
      </c>
      <c r="D707" s="34" t="s">
        <v>11588</v>
      </c>
      <c r="E707" s="31" t="s">
        <v>11289</v>
      </c>
    </row>
    <row r="708" spans="2:5" x14ac:dyDescent="0.25">
      <c r="B708" s="31" t="s">
        <v>11290</v>
      </c>
      <c r="C708" s="31" t="s">
        <v>11854</v>
      </c>
      <c r="D708" s="34" t="s">
        <v>11588</v>
      </c>
      <c r="E708" s="31" t="s">
        <v>11291</v>
      </c>
    </row>
    <row r="709" spans="2:5" x14ac:dyDescent="0.25">
      <c r="B709" s="31" t="s">
        <v>11292</v>
      </c>
      <c r="C709" s="31" t="s">
        <v>11854</v>
      </c>
      <c r="D709" s="34" t="s">
        <v>11588</v>
      </c>
      <c r="E709" s="31" t="s">
        <v>11293</v>
      </c>
    </row>
    <row r="710" spans="2:5" x14ac:dyDescent="0.25">
      <c r="B710" s="31" t="s">
        <v>11294</v>
      </c>
      <c r="C710" s="31" t="s">
        <v>11854</v>
      </c>
      <c r="D710" s="34" t="s">
        <v>11588</v>
      </c>
      <c r="E710" s="31" t="s">
        <v>11295</v>
      </c>
    </row>
    <row r="711" spans="2:5" x14ac:dyDescent="0.25">
      <c r="B711" s="31" t="s">
        <v>11296</v>
      </c>
      <c r="C711" s="31" t="s">
        <v>11854</v>
      </c>
      <c r="D711" s="34" t="s">
        <v>11588</v>
      </c>
      <c r="E711" s="31" t="s">
        <v>21165</v>
      </c>
    </row>
    <row r="712" spans="2:5" ht="30" x14ac:dyDescent="0.25">
      <c r="B712" s="31" t="s">
        <v>11297</v>
      </c>
      <c r="C712" s="31" t="s">
        <v>11854</v>
      </c>
      <c r="D712" s="34" t="s">
        <v>11588</v>
      </c>
      <c r="E712" s="31" t="s">
        <v>11298</v>
      </c>
    </row>
    <row r="713" spans="2:5" x14ac:dyDescent="0.25">
      <c r="B713" s="31" t="s">
        <v>11299</v>
      </c>
      <c r="C713" s="31" t="s">
        <v>11854</v>
      </c>
      <c r="D713" s="34" t="s">
        <v>11588</v>
      </c>
      <c r="E713" s="31" t="s">
        <v>11300</v>
      </c>
    </row>
    <row r="714" spans="2:5" x14ac:dyDescent="0.25">
      <c r="B714" s="31" t="s">
        <v>11301</v>
      </c>
      <c r="C714" s="31" t="s">
        <v>11854</v>
      </c>
      <c r="D714" s="34" t="s">
        <v>11588</v>
      </c>
      <c r="E714" s="31" t="s">
        <v>11302</v>
      </c>
    </row>
    <row r="715" spans="2:5" x14ac:dyDescent="0.25">
      <c r="B715" s="31" t="s">
        <v>11303</v>
      </c>
      <c r="C715" s="31" t="s">
        <v>11854</v>
      </c>
      <c r="D715" s="34" t="s">
        <v>11588</v>
      </c>
      <c r="E715" s="31" t="s">
        <v>11304</v>
      </c>
    </row>
    <row r="716" spans="2:5" x14ac:dyDescent="0.25">
      <c r="B716" s="31" t="s">
        <v>11305</v>
      </c>
      <c r="C716" s="31" t="s">
        <v>11854</v>
      </c>
      <c r="D716" s="34" t="s">
        <v>11588</v>
      </c>
      <c r="E716" s="31" t="s">
        <v>21166</v>
      </c>
    </row>
    <row r="717" spans="2:5" x14ac:dyDescent="0.25">
      <c r="B717" s="31" t="s">
        <v>11306</v>
      </c>
      <c r="C717" s="31" t="s">
        <v>11854</v>
      </c>
      <c r="D717" s="34" t="s">
        <v>11588</v>
      </c>
      <c r="E717" s="31" t="s">
        <v>21167</v>
      </c>
    </row>
    <row r="718" spans="2:5" x14ac:dyDescent="0.25">
      <c r="B718" s="31" t="s">
        <v>11307</v>
      </c>
      <c r="C718" s="31" t="s">
        <v>11854</v>
      </c>
      <c r="D718" s="34" t="s">
        <v>11588</v>
      </c>
      <c r="E718" s="31" t="s">
        <v>21168</v>
      </c>
    </row>
    <row r="719" spans="2:5" x14ac:dyDescent="0.25">
      <c r="B719" s="31" t="s">
        <v>11308</v>
      </c>
      <c r="C719" s="31" t="s">
        <v>11854</v>
      </c>
      <c r="D719" s="34" t="s">
        <v>11588</v>
      </c>
      <c r="E719" s="31" t="s">
        <v>11309</v>
      </c>
    </row>
    <row r="720" spans="2:5" x14ac:dyDescent="0.25">
      <c r="B720" s="31" t="s">
        <v>11310</v>
      </c>
      <c r="C720" s="31" t="s">
        <v>11854</v>
      </c>
      <c r="D720" s="34" t="s">
        <v>11588</v>
      </c>
      <c r="E720" s="31" t="s">
        <v>11311</v>
      </c>
    </row>
    <row r="721" spans="2:5" x14ac:dyDescent="0.25">
      <c r="B721" s="31" t="s">
        <v>11312</v>
      </c>
      <c r="C721" s="31" t="s">
        <v>11854</v>
      </c>
      <c r="D721" s="34" t="s">
        <v>11588</v>
      </c>
      <c r="E721" s="31" t="s">
        <v>21169</v>
      </c>
    </row>
    <row r="722" spans="2:5" x14ac:dyDescent="0.25">
      <c r="B722" s="31" t="s">
        <v>11313</v>
      </c>
      <c r="C722" s="31" t="s">
        <v>11854</v>
      </c>
      <c r="D722" s="34" t="s">
        <v>11588</v>
      </c>
      <c r="E722" s="31" t="s">
        <v>11314</v>
      </c>
    </row>
    <row r="723" spans="2:5" x14ac:dyDescent="0.25">
      <c r="B723" s="31" t="s">
        <v>11315</v>
      </c>
      <c r="C723" s="31" t="s">
        <v>11854</v>
      </c>
      <c r="D723" s="34" t="s">
        <v>11588</v>
      </c>
      <c r="E723" s="31" t="s">
        <v>11316</v>
      </c>
    </row>
    <row r="724" spans="2:5" x14ac:dyDescent="0.25">
      <c r="B724" s="31" t="s">
        <v>11833</v>
      </c>
      <c r="C724" s="31" t="s">
        <v>11854</v>
      </c>
      <c r="D724" s="34" t="s">
        <v>11588</v>
      </c>
      <c r="E724" s="31" t="s">
        <v>21170</v>
      </c>
    </row>
    <row r="725" spans="2:5" x14ac:dyDescent="0.25">
      <c r="B725" s="31" t="s">
        <v>11317</v>
      </c>
      <c r="C725" s="31" t="s">
        <v>11854</v>
      </c>
      <c r="D725" s="34" t="s">
        <v>11588</v>
      </c>
      <c r="E725" s="31" t="s">
        <v>21171</v>
      </c>
    </row>
    <row r="726" spans="2:5" x14ac:dyDescent="0.25">
      <c r="B726" s="31" t="s">
        <v>11318</v>
      </c>
      <c r="C726" s="31" t="s">
        <v>11854</v>
      </c>
      <c r="D726" s="34" t="s">
        <v>11588</v>
      </c>
      <c r="E726" s="31" t="s">
        <v>21172</v>
      </c>
    </row>
    <row r="727" spans="2:5" x14ac:dyDescent="0.25">
      <c r="B727" s="31" t="s">
        <v>11319</v>
      </c>
      <c r="C727" s="31" t="s">
        <v>11854</v>
      </c>
      <c r="D727" s="34" t="s">
        <v>11588</v>
      </c>
      <c r="E727" s="31" t="s">
        <v>11320</v>
      </c>
    </row>
    <row r="728" spans="2:5" x14ac:dyDescent="0.25">
      <c r="B728" s="31" t="s">
        <v>11321</v>
      </c>
      <c r="C728" s="31" t="s">
        <v>11854</v>
      </c>
      <c r="D728" s="34" t="s">
        <v>11588</v>
      </c>
      <c r="E728" s="31" t="s">
        <v>11322</v>
      </c>
    </row>
    <row r="729" spans="2:5" x14ac:dyDescent="0.25">
      <c r="B729" s="31" t="s">
        <v>11323</v>
      </c>
      <c r="C729" s="31" t="s">
        <v>11854</v>
      </c>
      <c r="D729" s="34" t="s">
        <v>11588</v>
      </c>
      <c r="E729" s="31" t="s">
        <v>11324</v>
      </c>
    </row>
    <row r="730" spans="2:5" x14ac:dyDescent="0.25">
      <c r="B730" s="31" t="s">
        <v>11325</v>
      </c>
      <c r="C730" s="31" t="s">
        <v>11854</v>
      </c>
      <c r="D730" s="34" t="s">
        <v>11588</v>
      </c>
      <c r="E730" s="31" t="s">
        <v>11326</v>
      </c>
    </row>
    <row r="731" spans="2:5" x14ac:dyDescent="0.25">
      <c r="B731" s="31" t="s">
        <v>11327</v>
      </c>
      <c r="C731" s="31" t="s">
        <v>11854</v>
      </c>
      <c r="D731" s="34" t="s">
        <v>11588</v>
      </c>
      <c r="E731" s="31" t="s">
        <v>11328</v>
      </c>
    </row>
    <row r="732" spans="2:5" x14ac:dyDescent="0.25">
      <c r="B732" s="31" t="s">
        <v>11329</v>
      </c>
      <c r="C732" s="31" t="s">
        <v>11854</v>
      </c>
      <c r="D732" s="34" t="s">
        <v>11588</v>
      </c>
      <c r="E732" s="31" t="s">
        <v>11330</v>
      </c>
    </row>
    <row r="733" spans="2:5" x14ac:dyDescent="0.25">
      <c r="B733" s="31" t="s">
        <v>11331</v>
      </c>
      <c r="C733" s="31" t="s">
        <v>11854</v>
      </c>
      <c r="D733" s="34" t="s">
        <v>11588</v>
      </c>
      <c r="E733" s="31" t="s">
        <v>11332</v>
      </c>
    </row>
    <row r="734" spans="2:5" x14ac:dyDescent="0.25">
      <c r="B734" s="31" t="s">
        <v>11333</v>
      </c>
      <c r="C734" s="31" t="s">
        <v>11854</v>
      </c>
      <c r="D734" s="34" t="s">
        <v>11588</v>
      </c>
      <c r="E734" s="31" t="s">
        <v>11334</v>
      </c>
    </row>
    <row r="735" spans="2:5" x14ac:dyDescent="0.25">
      <c r="B735" s="31" t="s">
        <v>11335</v>
      </c>
      <c r="C735" s="31" t="s">
        <v>11854</v>
      </c>
      <c r="D735" s="34" t="s">
        <v>11588</v>
      </c>
      <c r="E735" s="31" t="s">
        <v>11336</v>
      </c>
    </row>
    <row r="736" spans="2:5" x14ac:dyDescent="0.25">
      <c r="B736" s="31" t="s">
        <v>11337</v>
      </c>
      <c r="C736" s="31" t="s">
        <v>11854</v>
      </c>
      <c r="D736" s="34" t="s">
        <v>11588</v>
      </c>
      <c r="E736" s="31" t="s">
        <v>11338</v>
      </c>
    </row>
    <row r="737" spans="2:5" x14ac:dyDescent="0.25">
      <c r="B737" s="31" t="s">
        <v>11339</v>
      </c>
      <c r="C737" s="31" t="s">
        <v>11854</v>
      </c>
      <c r="D737" s="34" t="s">
        <v>11588</v>
      </c>
      <c r="E737" s="31" t="s">
        <v>11340</v>
      </c>
    </row>
    <row r="738" spans="2:5" x14ac:dyDescent="0.25">
      <c r="B738" s="31" t="s">
        <v>11341</v>
      </c>
      <c r="C738" s="31" t="s">
        <v>11854</v>
      </c>
      <c r="D738" s="34" t="s">
        <v>11588</v>
      </c>
      <c r="E738" s="31" t="s">
        <v>11342</v>
      </c>
    </row>
    <row r="739" spans="2:5" x14ac:dyDescent="0.25">
      <c r="B739" s="31" t="s">
        <v>11834</v>
      </c>
      <c r="C739" s="31" t="s">
        <v>11854</v>
      </c>
      <c r="D739" s="34" t="s">
        <v>11588</v>
      </c>
      <c r="E739" s="31" t="s">
        <v>21173</v>
      </c>
    </row>
    <row r="740" spans="2:5" x14ac:dyDescent="0.25">
      <c r="B740" s="31" t="s">
        <v>11835</v>
      </c>
      <c r="C740" s="31" t="s">
        <v>11854</v>
      </c>
      <c r="D740" s="34" t="s">
        <v>11588</v>
      </c>
      <c r="E740" s="31" t="s">
        <v>21174</v>
      </c>
    </row>
    <row r="741" spans="2:5" x14ac:dyDescent="0.25">
      <c r="B741" s="31" t="s">
        <v>11836</v>
      </c>
      <c r="C741" s="31" t="s">
        <v>11854</v>
      </c>
      <c r="D741" s="34" t="s">
        <v>11588</v>
      </c>
      <c r="E741" s="31" t="s">
        <v>11343</v>
      </c>
    </row>
    <row r="742" spans="2:5" x14ac:dyDescent="0.25">
      <c r="B742" s="31" t="s">
        <v>11837</v>
      </c>
      <c r="C742" s="31" t="s">
        <v>11854</v>
      </c>
      <c r="D742" s="34" t="s">
        <v>11588</v>
      </c>
      <c r="E742" s="31" t="s">
        <v>11344</v>
      </c>
    </row>
    <row r="743" spans="2:5" x14ac:dyDescent="0.25">
      <c r="B743" s="31" t="s">
        <v>11838</v>
      </c>
      <c r="C743" s="31" t="s">
        <v>11854</v>
      </c>
      <c r="D743" s="34" t="s">
        <v>11588</v>
      </c>
      <c r="E743" s="31" t="s">
        <v>11345</v>
      </c>
    </row>
    <row r="744" spans="2:5" x14ac:dyDescent="0.25">
      <c r="B744" s="31" t="s">
        <v>11839</v>
      </c>
      <c r="C744" s="31" t="s">
        <v>11854</v>
      </c>
      <c r="D744" s="34" t="s">
        <v>11588</v>
      </c>
      <c r="E744" s="31" t="s">
        <v>21175</v>
      </c>
    </row>
    <row r="745" spans="2:5" x14ac:dyDescent="0.25">
      <c r="B745" s="31" t="s">
        <v>11346</v>
      </c>
      <c r="C745" s="31" t="s">
        <v>11854</v>
      </c>
      <c r="D745" s="34" t="s">
        <v>11588</v>
      </c>
      <c r="E745" s="31" t="s">
        <v>21176</v>
      </c>
    </row>
    <row r="746" spans="2:5" x14ac:dyDescent="0.25">
      <c r="B746" s="31" t="s">
        <v>11347</v>
      </c>
      <c r="C746" s="31" t="s">
        <v>11854</v>
      </c>
      <c r="D746" s="34" t="s">
        <v>11588</v>
      </c>
      <c r="E746" s="31" t="s">
        <v>21177</v>
      </c>
    </row>
    <row r="747" spans="2:5" x14ac:dyDescent="0.25">
      <c r="B747" s="31" t="s">
        <v>11348</v>
      </c>
      <c r="C747" s="31" t="s">
        <v>11854</v>
      </c>
      <c r="D747" s="34" t="s">
        <v>11588</v>
      </c>
      <c r="E747" s="31" t="s">
        <v>21178</v>
      </c>
    </row>
    <row r="748" spans="2:5" x14ac:dyDescent="0.25">
      <c r="B748" s="31" t="s">
        <v>11349</v>
      </c>
      <c r="C748" s="31" t="s">
        <v>11854</v>
      </c>
      <c r="D748" s="34" t="s">
        <v>11588</v>
      </c>
      <c r="E748" s="31" t="s">
        <v>11350</v>
      </c>
    </row>
    <row r="749" spans="2:5" x14ac:dyDescent="0.25">
      <c r="B749" s="31" t="s">
        <v>11351</v>
      </c>
      <c r="C749" s="31" t="s">
        <v>11854</v>
      </c>
      <c r="D749" s="34" t="s">
        <v>11588</v>
      </c>
      <c r="E749" s="31" t="s">
        <v>11352</v>
      </c>
    </row>
    <row r="750" spans="2:5" x14ac:dyDescent="0.25">
      <c r="B750" s="31" t="s">
        <v>11353</v>
      </c>
      <c r="C750" s="31" t="s">
        <v>11854</v>
      </c>
      <c r="D750" s="34" t="s">
        <v>11588</v>
      </c>
      <c r="E750" s="31" t="s">
        <v>11354</v>
      </c>
    </row>
    <row r="751" spans="2:5" ht="30" x14ac:dyDescent="0.25">
      <c r="B751" s="31" t="s">
        <v>11355</v>
      </c>
      <c r="C751" s="31" t="s">
        <v>11854</v>
      </c>
      <c r="D751" s="34" t="s">
        <v>11588</v>
      </c>
      <c r="E751" s="31" t="s">
        <v>21179</v>
      </c>
    </row>
    <row r="752" spans="2:5" x14ac:dyDescent="0.25">
      <c r="B752" s="31" t="s">
        <v>11356</v>
      </c>
      <c r="C752" s="31" t="s">
        <v>11854</v>
      </c>
      <c r="D752" s="34" t="s">
        <v>11588</v>
      </c>
      <c r="E752" s="31" t="s">
        <v>11357</v>
      </c>
    </row>
    <row r="753" spans="2:5" x14ac:dyDescent="0.25">
      <c r="B753" s="31" t="s">
        <v>11358</v>
      </c>
      <c r="C753" s="31" t="s">
        <v>11854</v>
      </c>
      <c r="D753" s="34" t="s">
        <v>11588</v>
      </c>
      <c r="E753" s="31" t="s">
        <v>11359</v>
      </c>
    </row>
    <row r="754" spans="2:5" x14ac:dyDescent="0.25">
      <c r="B754" s="31" t="s">
        <v>11360</v>
      </c>
      <c r="C754" s="31" t="s">
        <v>11854</v>
      </c>
      <c r="D754" s="34" t="s">
        <v>11588</v>
      </c>
      <c r="E754" s="31" t="s">
        <v>11361</v>
      </c>
    </row>
    <row r="755" spans="2:5" x14ac:dyDescent="0.25">
      <c r="B755" s="31" t="s">
        <v>11362</v>
      </c>
      <c r="C755" s="31" t="s">
        <v>11854</v>
      </c>
      <c r="D755" s="34" t="s">
        <v>11588</v>
      </c>
      <c r="E755" s="31" t="s">
        <v>11363</v>
      </c>
    </row>
    <row r="756" spans="2:5" x14ac:dyDescent="0.25">
      <c r="B756" s="31" t="s">
        <v>11364</v>
      </c>
      <c r="C756" s="31" t="s">
        <v>11854</v>
      </c>
      <c r="D756" s="34" t="s">
        <v>11588</v>
      </c>
      <c r="E756" s="31" t="s">
        <v>21180</v>
      </c>
    </row>
    <row r="757" spans="2:5" x14ac:dyDescent="0.25">
      <c r="B757" s="31" t="s">
        <v>11365</v>
      </c>
      <c r="C757" s="31" t="s">
        <v>11854</v>
      </c>
      <c r="D757" s="34" t="s">
        <v>11588</v>
      </c>
      <c r="E757" s="31" t="s">
        <v>21181</v>
      </c>
    </row>
    <row r="758" spans="2:5" x14ac:dyDescent="0.25">
      <c r="B758" s="31" t="s">
        <v>11366</v>
      </c>
      <c r="C758" s="31" t="s">
        <v>11854</v>
      </c>
      <c r="D758" s="34" t="s">
        <v>11588</v>
      </c>
      <c r="E758" s="31" t="s">
        <v>11367</v>
      </c>
    </row>
    <row r="759" spans="2:5" x14ac:dyDescent="0.25">
      <c r="B759" s="31" t="s">
        <v>11368</v>
      </c>
      <c r="C759" s="31" t="s">
        <v>11854</v>
      </c>
      <c r="D759" s="34" t="s">
        <v>11588</v>
      </c>
      <c r="E759" s="31" t="s">
        <v>21182</v>
      </c>
    </row>
    <row r="760" spans="2:5" x14ac:dyDescent="0.25">
      <c r="B760" s="31" t="s">
        <v>11369</v>
      </c>
      <c r="C760" s="31" t="s">
        <v>11854</v>
      </c>
      <c r="D760" s="34" t="s">
        <v>11588</v>
      </c>
      <c r="E760" s="31" t="s">
        <v>21183</v>
      </c>
    </row>
    <row r="761" spans="2:5" x14ac:dyDescent="0.25">
      <c r="B761" s="31" t="s">
        <v>11370</v>
      </c>
      <c r="C761" s="31" t="s">
        <v>11854</v>
      </c>
      <c r="D761" s="34" t="s">
        <v>11588</v>
      </c>
      <c r="E761" s="31" t="s">
        <v>21184</v>
      </c>
    </row>
    <row r="762" spans="2:5" x14ac:dyDescent="0.25">
      <c r="B762" s="31" t="s">
        <v>11371</v>
      </c>
      <c r="C762" s="31" t="s">
        <v>11854</v>
      </c>
      <c r="D762" s="34" t="s">
        <v>11588</v>
      </c>
      <c r="E762" s="31" t="s">
        <v>11372</v>
      </c>
    </row>
    <row r="763" spans="2:5" x14ac:dyDescent="0.25">
      <c r="B763" s="31" t="s">
        <v>11373</v>
      </c>
      <c r="C763" s="31" t="s">
        <v>11854</v>
      </c>
      <c r="D763" s="34" t="s">
        <v>11588</v>
      </c>
      <c r="E763" s="31" t="s">
        <v>21185</v>
      </c>
    </row>
    <row r="764" spans="2:5" x14ac:dyDescent="0.25">
      <c r="B764" s="31" t="s">
        <v>11374</v>
      </c>
      <c r="C764" s="31" t="s">
        <v>11854</v>
      </c>
      <c r="D764" s="34" t="s">
        <v>11588</v>
      </c>
      <c r="E764" s="31" t="s">
        <v>11375</v>
      </c>
    </row>
    <row r="765" spans="2:5" x14ac:dyDescent="0.25">
      <c r="B765" s="31" t="s">
        <v>11376</v>
      </c>
      <c r="C765" s="31" t="s">
        <v>11854</v>
      </c>
      <c r="D765" s="34" t="s">
        <v>11588</v>
      </c>
      <c r="E765" s="31" t="s">
        <v>21186</v>
      </c>
    </row>
    <row r="766" spans="2:5" x14ac:dyDescent="0.25">
      <c r="B766" s="31" t="s">
        <v>11377</v>
      </c>
      <c r="C766" s="31" t="s">
        <v>11854</v>
      </c>
      <c r="D766" s="34" t="s">
        <v>11588</v>
      </c>
      <c r="E766" s="31" t="s">
        <v>11378</v>
      </c>
    </row>
    <row r="767" spans="2:5" x14ac:dyDescent="0.25">
      <c r="B767" s="31" t="s">
        <v>11379</v>
      </c>
      <c r="C767" s="31" t="s">
        <v>11854</v>
      </c>
      <c r="D767" s="34" t="s">
        <v>11588</v>
      </c>
      <c r="E767" s="31" t="s">
        <v>11380</v>
      </c>
    </row>
    <row r="768" spans="2:5" ht="30" x14ac:dyDescent="0.25">
      <c r="B768" s="31" t="s">
        <v>11381</v>
      </c>
      <c r="C768" s="31" t="s">
        <v>11854</v>
      </c>
      <c r="D768" s="34" t="s">
        <v>11588</v>
      </c>
      <c r="E768" s="31" t="s">
        <v>21187</v>
      </c>
    </row>
    <row r="769" spans="2:5" ht="30" x14ac:dyDescent="0.25">
      <c r="B769" s="31" t="s">
        <v>11382</v>
      </c>
      <c r="C769" s="31" t="s">
        <v>11854</v>
      </c>
      <c r="D769" s="34" t="s">
        <v>11588</v>
      </c>
      <c r="E769" s="31" t="s">
        <v>11383</v>
      </c>
    </row>
    <row r="770" spans="2:5" x14ac:dyDescent="0.25">
      <c r="B770" s="31" t="s">
        <v>11384</v>
      </c>
      <c r="C770" s="31" t="s">
        <v>11854</v>
      </c>
      <c r="D770" s="34" t="s">
        <v>11588</v>
      </c>
      <c r="E770" s="31" t="s">
        <v>11385</v>
      </c>
    </row>
    <row r="771" spans="2:5" x14ac:dyDescent="0.25">
      <c r="B771" s="31" t="s">
        <v>11386</v>
      </c>
      <c r="C771" s="31" t="s">
        <v>11854</v>
      </c>
      <c r="D771" s="34" t="s">
        <v>11588</v>
      </c>
      <c r="E771" s="31" t="s">
        <v>11387</v>
      </c>
    </row>
    <row r="772" spans="2:5" x14ac:dyDescent="0.25">
      <c r="B772" s="31" t="s">
        <v>11388</v>
      </c>
      <c r="C772" s="31" t="s">
        <v>11854</v>
      </c>
      <c r="D772" s="34" t="s">
        <v>11588</v>
      </c>
      <c r="E772" s="31" t="s">
        <v>21188</v>
      </c>
    </row>
    <row r="773" spans="2:5" x14ac:dyDescent="0.25">
      <c r="B773" s="31" t="s">
        <v>11389</v>
      </c>
      <c r="C773" s="31" t="s">
        <v>11854</v>
      </c>
      <c r="D773" s="34" t="s">
        <v>11588</v>
      </c>
      <c r="E773" s="31" t="s">
        <v>11390</v>
      </c>
    </row>
    <row r="774" spans="2:5" x14ac:dyDescent="0.25">
      <c r="B774" s="31" t="s">
        <v>11391</v>
      </c>
      <c r="C774" s="31" t="s">
        <v>11854</v>
      </c>
      <c r="D774" s="34" t="s">
        <v>11588</v>
      </c>
      <c r="E774" s="31" t="s">
        <v>11392</v>
      </c>
    </row>
    <row r="775" spans="2:5" ht="30" x14ac:dyDescent="0.25">
      <c r="B775" s="31" t="s">
        <v>11393</v>
      </c>
      <c r="C775" s="31" t="s">
        <v>11854</v>
      </c>
      <c r="D775" s="34" t="s">
        <v>11588</v>
      </c>
      <c r="E775" s="31" t="s">
        <v>11814</v>
      </c>
    </row>
    <row r="776" spans="2:5" ht="30" x14ac:dyDescent="0.25">
      <c r="B776" s="31" t="s">
        <v>11394</v>
      </c>
      <c r="C776" s="31" t="s">
        <v>11854</v>
      </c>
      <c r="D776" s="34" t="s">
        <v>11588</v>
      </c>
      <c r="E776" s="31" t="s">
        <v>11395</v>
      </c>
    </row>
    <row r="777" spans="2:5" ht="30" x14ac:dyDescent="0.25">
      <c r="B777" s="31" t="s">
        <v>11396</v>
      </c>
      <c r="C777" s="31" t="s">
        <v>11854</v>
      </c>
      <c r="D777" s="34" t="s">
        <v>11588</v>
      </c>
      <c r="E777" s="31" t="s">
        <v>11397</v>
      </c>
    </row>
    <row r="778" spans="2:5" ht="30" x14ac:dyDescent="0.25">
      <c r="B778" s="31" t="s">
        <v>11398</v>
      </c>
      <c r="C778" s="31" t="s">
        <v>11854</v>
      </c>
      <c r="D778" s="34" t="s">
        <v>11588</v>
      </c>
      <c r="E778" s="31" t="s">
        <v>21189</v>
      </c>
    </row>
    <row r="779" spans="2:5" x14ac:dyDescent="0.25">
      <c r="B779" s="31" t="s">
        <v>11400</v>
      </c>
      <c r="C779" s="31" t="s">
        <v>11854</v>
      </c>
      <c r="D779" s="34" t="s">
        <v>11588</v>
      </c>
      <c r="E779" s="31" t="s">
        <v>11401</v>
      </c>
    </row>
    <row r="780" spans="2:5" x14ac:dyDescent="0.25">
      <c r="B780" s="31" t="s">
        <v>11402</v>
      </c>
      <c r="C780" s="31" t="s">
        <v>11854</v>
      </c>
      <c r="D780" s="34" t="s">
        <v>11588</v>
      </c>
      <c r="E780" s="31" t="s">
        <v>11399</v>
      </c>
    </row>
    <row r="781" spans="2:5" x14ac:dyDescent="0.25">
      <c r="B781" s="31" t="s">
        <v>11403</v>
      </c>
      <c r="C781" s="31" t="s">
        <v>11854</v>
      </c>
      <c r="D781" s="34" t="s">
        <v>11588</v>
      </c>
      <c r="E781" s="31" t="s">
        <v>11404</v>
      </c>
    </row>
    <row r="782" spans="2:5" x14ac:dyDescent="0.25">
      <c r="B782" s="31" t="s">
        <v>11405</v>
      </c>
      <c r="C782" s="31" t="s">
        <v>11854</v>
      </c>
      <c r="D782" s="34" t="s">
        <v>11588</v>
      </c>
      <c r="E782" s="31" t="s">
        <v>11406</v>
      </c>
    </row>
    <row r="783" spans="2:5" x14ac:dyDescent="0.25">
      <c r="B783" s="31" t="s">
        <v>11407</v>
      </c>
      <c r="C783" s="31" t="s">
        <v>11854</v>
      </c>
      <c r="D783" s="34" t="s">
        <v>11588</v>
      </c>
      <c r="E783" s="31" t="s">
        <v>21190</v>
      </c>
    </row>
    <row r="784" spans="2:5" x14ac:dyDescent="0.25">
      <c r="B784" s="31" t="s">
        <v>11408</v>
      </c>
      <c r="C784" s="31" t="s">
        <v>11854</v>
      </c>
      <c r="D784" s="34" t="s">
        <v>11588</v>
      </c>
      <c r="E784" s="31" t="s">
        <v>21191</v>
      </c>
    </row>
    <row r="785" spans="2:5" x14ac:dyDescent="0.25">
      <c r="B785" s="31" t="s">
        <v>11409</v>
      </c>
      <c r="C785" s="31" t="s">
        <v>11854</v>
      </c>
      <c r="D785" s="34" t="s">
        <v>11588</v>
      </c>
      <c r="E785" s="31" t="s">
        <v>21192</v>
      </c>
    </row>
    <row r="786" spans="2:5" x14ac:dyDescent="0.25">
      <c r="B786" s="31" t="s">
        <v>11410</v>
      </c>
      <c r="C786" s="31" t="s">
        <v>11854</v>
      </c>
      <c r="D786" s="34" t="s">
        <v>11588</v>
      </c>
      <c r="E786" s="31" t="s">
        <v>11411</v>
      </c>
    </row>
    <row r="787" spans="2:5" x14ac:dyDescent="0.25">
      <c r="B787" s="31" t="s">
        <v>11412</v>
      </c>
      <c r="C787" s="31" t="s">
        <v>11854</v>
      </c>
      <c r="D787" s="34" t="s">
        <v>11588</v>
      </c>
      <c r="E787" s="31" t="s">
        <v>11413</v>
      </c>
    </row>
    <row r="788" spans="2:5" x14ac:dyDescent="0.25">
      <c r="B788" s="31" t="s">
        <v>11414</v>
      </c>
      <c r="C788" s="31" t="s">
        <v>11854</v>
      </c>
      <c r="D788" s="34" t="s">
        <v>11588</v>
      </c>
      <c r="E788" s="31" t="s">
        <v>11415</v>
      </c>
    </row>
    <row r="789" spans="2:5" x14ac:dyDescent="0.25">
      <c r="B789" s="31" t="s">
        <v>11416</v>
      </c>
      <c r="C789" s="31" t="s">
        <v>11854</v>
      </c>
      <c r="D789" s="34" t="s">
        <v>11588</v>
      </c>
      <c r="E789" s="31" t="s">
        <v>11417</v>
      </c>
    </row>
    <row r="790" spans="2:5" x14ac:dyDescent="0.25">
      <c r="B790" s="31" t="s">
        <v>11418</v>
      </c>
      <c r="C790" s="31" t="s">
        <v>11854</v>
      </c>
      <c r="D790" s="34" t="s">
        <v>11588</v>
      </c>
      <c r="E790" s="31" t="s">
        <v>21193</v>
      </c>
    </row>
    <row r="791" spans="2:5" x14ac:dyDescent="0.25">
      <c r="B791" s="31" t="s">
        <v>11419</v>
      </c>
      <c r="C791" s="31" t="s">
        <v>11854</v>
      </c>
      <c r="D791" s="34" t="s">
        <v>11588</v>
      </c>
      <c r="E791" s="31" t="s">
        <v>11420</v>
      </c>
    </row>
    <row r="792" spans="2:5" x14ac:dyDescent="0.25">
      <c r="B792" s="31" t="s">
        <v>11421</v>
      </c>
      <c r="C792" s="31" t="s">
        <v>11854</v>
      </c>
      <c r="D792" s="34" t="s">
        <v>11588</v>
      </c>
      <c r="E792" s="31" t="s">
        <v>11422</v>
      </c>
    </row>
    <row r="793" spans="2:5" ht="30" x14ac:dyDescent="0.25">
      <c r="B793" s="31" t="s">
        <v>11423</v>
      </c>
      <c r="C793" s="31" t="s">
        <v>11854</v>
      </c>
      <c r="D793" s="34" t="s">
        <v>11588</v>
      </c>
      <c r="E793" s="31" t="s">
        <v>21194</v>
      </c>
    </row>
    <row r="794" spans="2:5" ht="30" x14ac:dyDescent="0.25">
      <c r="B794" s="31" t="s">
        <v>11424</v>
      </c>
      <c r="C794" s="31" t="s">
        <v>11854</v>
      </c>
      <c r="D794" s="34" t="s">
        <v>11588</v>
      </c>
      <c r="E794" s="31" t="s">
        <v>11425</v>
      </c>
    </row>
    <row r="795" spans="2:5" ht="30" x14ac:dyDescent="0.25">
      <c r="B795" s="31" t="s">
        <v>11426</v>
      </c>
      <c r="C795" s="31" t="s">
        <v>11854</v>
      </c>
      <c r="D795" s="34" t="s">
        <v>11588</v>
      </c>
      <c r="E795" s="31" t="s">
        <v>11427</v>
      </c>
    </row>
    <row r="796" spans="2:5" ht="30" x14ac:dyDescent="0.25">
      <c r="B796" s="31" t="s">
        <v>11428</v>
      </c>
      <c r="C796" s="31" t="s">
        <v>11854</v>
      </c>
      <c r="D796" s="34" t="s">
        <v>11588</v>
      </c>
      <c r="E796" s="31" t="s">
        <v>11429</v>
      </c>
    </row>
    <row r="797" spans="2:5" ht="30" x14ac:dyDescent="0.25">
      <c r="B797" s="31" t="s">
        <v>11430</v>
      </c>
      <c r="C797" s="31" t="s">
        <v>11854</v>
      </c>
      <c r="D797" s="34" t="s">
        <v>11588</v>
      </c>
      <c r="E797" s="31" t="s">
        <v>11431</v>
      </c>
    </row>
    <row r="798" spans="2:5" ht="30" x14ac:dyDescent="0.25">
      <c r="B798" s="31" t="s">
        <v>11432</v>
      </c>
      <c r="C798" s="31" t="s">
        <v>11854</v>
      </c>
      <c r="D798" s="34" t="s">
        <v>11588</v>
      </c>
      <c r="E798" s="31" t="s">
        <v>21195</v>
      </c>
    </row>
    <row r="799" spans="2:5" ht="30" x14ac:dyDescent="0.25">
      <c r="B799" s="31" t="s">
        <v>11433</v>
      </c>
      <c r="C799" s="31" t="s">
        <v>11854</v>
      </c>
      <c r="D799" s="34" t="s">
        <v>11588</v>
      </c>
      <c r="E799" s="31" t="s">
        <v>11434</v>
      </c>
    </row>
    <row r="800" spans="2:5" ht="30" x14ac:dyDescent="0.25">
      <c r="B800" s="31" t="s">
        <v>11435</v>
      </c>
      <c r="C800" s="31" t="s">
        <v>11854</v>
      </c>
      <c r="D800" s="34" t="s">
        <v>11588</v>
      </c>
      <c r="E800" s="31" t="s">
        <v>11436</v>
      </c>
    </row>
    <row r="801" spans="2:5" x14ac:dyDescent="0.25">
      <c r="B801" s="31" t="s">
        <v>11437</v>
      </c>
      <c r="C801" s="31" t="s">
        <v>11854</v>
      </c>
      <c r="D801" s="34" t="s">
        <v>11588</v>
      </c>
      <c r="E801" s="31" t="s">
        <v>21196</v>
      </c>
    </row>
    <row r="802" spans="2:5" x14ac:dyDescent="0.25">
      <c r="B802" s="31" t="s">
        <v>11438</v>
      </c>
      <c r="C802" s="31" t="s">
        <v>11854</v>
      </c>
      <c r="D802" s="34" t="s">
        <v>11588</v>
      </c>
      <c r="E802" s="31" t="s">
        <v>21197</v>
      </c>
    </row>
    <row r="803" spans="2:5" x14ac:dyDescent="0.25">
      <c r="B803" s="31" t="s">
        <v>11439</v>
      </c>
      <c r="C803" s="31" t="s">
        <v>11854</v>
      </c>
      <c r="D803" s="34" t="s">
        <v>11588</v>
      </c>
      <c r="E803" s="31" t="s">
        <v>11440</v>
      </c>
    </row>
    <row r="804" spans="2:5" x14ac:dyDescent="0.25">
      <c r="B804" s="31" t="s">
        <v>11441</v>
      </c>
      <c r="C804" s="31" t="s">
        <v>11854</v>
      </c>
      <c r="D804" s="34" t="s">
        <v>11588</v>
      </c>
      <c r="E804" s="31" t="s">
        <v>11442</v>
      </c>
    </row>
    <row r="805" spans="2:5" x14ac:dyDescent="0.25">
      <c r="B805" s="31" t="s">
        <v>11443</v>
      </c>
      <c r="C805" s="31" t="s">
        <v>11854</v>
      </c>
      <c r="D805" s="34" t="s">
        <v>11588</v>
      </c>
      <c r="E805" s="31" t="s">
        <v>11444</v>
      </c>
    </row>
    <row r="806" spans="2:5" x14ac:dyDescent="0.25">
      <c r="B806" s="31" t="s">
        <v>11445</v>
      </c>
      <c r="C806" s="31" t="s">
        <v>11854</v>
      </c>
      <c r="D806" s="34" t="s">
        <v>11588</v>
      </c>
      <c r="E806" s="31" t="s">
        <v>11446</v>
      </c>
    </row>
    <row r="807" spans="2:5" x14ac:dyDescent="0.25">
      <c r="B807" s="31" t="s">
        <v>11447</v>
      </c>
      <c r="C807" s="31" t="s">
        <v>11854</v>
      </c>
      <c r="D807" s="34" t="s">
        <v>11588</v>
      </c>
      <c r="E807" s="31" t="s">
        <v>21198</v>
      </c>
    </row>
    <row r="808" spans="2:5" x14ac:dyDescent="0.25">
      <c r="B808" s="31" t="s">
        <v>11448</v>
      </c>
      <c r="C808" s="31" t="s">
        <v>11854</v>
      </c>
      <c r="D808" s="34" t="s">
        <v>11588</v>
      </c>
      <c r="E808" s="31" t="s">
        <v>21199</v>
      </c>
    </row>
    <row r="809" spans="2:5" x14ac:dyDescent="0.25">
      <c r="B809" s="31" t="s">
        <v>11449</v>
      </c>
      <c r="C809" s="31" t="s">
        <v>11854</v>
      </c>
      <c r="D809" s="34" t="s">
        <v>11588</v>
      </c>
      <c r="E809" s="31" t="s">
        <v>11450</v>
      </c>
    </row>
    <row r="810" spans="2:5" x14ac:dyDescent="0.25">
      <c r="B810" s="31" t="s">
        <v>11451</v>
      </c>
      <c r="C810" s="31" t="s">
        <v>11854</v>
      </c>
      <c r="D810" s="34" t="s">
        <v>11588</v>
      </c>
      <c r="E810" s="31" t="s">
        <v>11452</v>
      </c>
    </row>
    <row r="811" spans="2:5" x14ac:dyDescent="0.25">
      <c r="B811" s="31" t="s">
        <v>11453</v>
      </c>
      <c r="C811" s="31" t="s">
        <v>11854</v>
      </c>
      <c r="D811" s="34" t="s">
        <v>11588</v>
      </c>
      <c r="E811" s="31" t="s">
        <v>21200</v>
      </c>
    </row>
    <row r="812" spans="2:5" x14ac:dyDescent="0.25">
      <c r="B812" s="31" t="s">
        <v>11454</v>
      </c>
      <c r="C812" s="31" t="s">
        <v>11854</v>
      </c>
      <c r="D812" s="34" t="s">
        <v>11588</v>
      </c>
      <c r="E812" s="31" t="s">
        <v>21201</v>
      </c>
    </row>
    <row r="813" spans="2:5" x14ac:dyDescent="0.25">
      <c r="B813" s="31" t="s">
        <v>11455</v>
      </c>
      <c r="C813" s="31" t="s">
        <v>11854</v>
      </c>
      <c r="D813" s="34" t="s">
        <v>11588</v>
      </c>
      <c r="E813" s="31" t="s">
        <v>11456</v>
      </c>
    </row>
    <row r="814" spans="2:5" x14ac:dyDescent="0.25">
      <c r="B814" s="31" t="s">
        <v>11457</v>
      </c>
      <c r="C814" s="31" t="s">
        <v>11854</v>
      </c>
      <c r="D814" s="34" t="s">
        <v>11588</v>
      </c>
      <c r="E814" s="31" t="s">
        <v>21202</v>
      </c>
    </row>
    <row r="815" spans="2:5" x14ac:dyDescent="0.25">
      <c r="B815" s="31" t="s">
        <v>11458</v>
      </c>
      <c r="C815" s="31" t="s">
        <v>11854</v>
      </c>
      <c r="D815" s="34" t="s">
        <v>11588</v>
      </c>
      <c r="E815" s="31" t="s">
        <v>21203</v>
      </c>
    </row>
    <row r="816" spans="2:5" x14ac:dyDescent="0.25">
      <c r="B816" s="31" t="s">
        <v>11459</v>
      </c>
      <c r="C816" s="31" t="s">
        <v>11854</v>
      </c>
      <c r="D816" s="34" t="s">
        <v>11588</v>
      </c>
      <c r="E816" s="31" t="s">
        <v>21204</v>
      </c>
    </row>
    <row r="817" spans="2:5" x14ac:dyDescent="0.25">
      <c r="B817" s="31" t="s">
        <v>11460</v>
      </c>
      <c r="C817" s="31" t="s">
        <v>11854</v>
      </c>
      <c r="D817" s="34" t="s">
        <v>11588</v>
      </c>
      <c r="E817" s="31" t="s">
        <v>21205</v>
      </c>
    </row>
    <row r="818" spans="2:5" x14ac:dyDescent="0.25">
      <c r="B818" s="31" t="s">
        <v>11461</v>
      </c>
      <c r="C818" s="31" t="s">
        <v>11854</v>
      </c>
      <c r="D818" s="34" t="s">
        <v>11588</v>
      </c>
      <c r="E818" s="31" t="s">
        <v>21206</v>
      </c>
    </row>
    <row r="819" spans="2:5" x14ac:dyDescent="0.25">
      <c r="B819" s="31" t="s">
        <v>11462</v>
      </c>
      <c r="C819" s="31" t="s">
        <v>11854</v>
      </c>
      <c r="D819" s="34" t="s">
        <v>11588</v>
      </c>
      <c r="E819" s="31" t="s">
        <v>11463</v>
      </c>
    </row>
    <row r="820" spans="2:5" x14ac:dyDescent="0.25">
      <c r="B820" s="31" t="s">
        <v>11464</v>
      </c>
      <c r="C820" s="31" t="s">
        <v>11854</v>
      </c>
      <c r="D820" s="34" t="s">
        <v>11588</v>
      </c>
      <c r="E820" s="31" t="s">
        <v>11465</v>
      </c>
    </row>
    <row r="821" spans="2:5" x14ac:dyDescent="0.25">
      <c r="B821" s="31" t="s">
        <v>11466</v>
      </c>
      <c r="C821" s="31" t="s">
        <v>11854</v>
      </c>
      <c r="D821" s="34" t="s">
        <v>11588</v>
      </c>
      <c r="E821" s="31" t="s">
        <v>11467</v>
      </c>
    </row>
    <row r="822" spans="2:5" x14ac:dyDescent="0.25">
      <c r="B822" s="31" t="s">
        <v>11468</v>
      </c>
      <c r="C822" s="31" t="s">
        <v>11854</v>
      </c>
      <c r="D822" s="34" t="s">
        <v>11588</v>
      </c>
      <c r="E822" s="31" t="s">
        <v>11469</v>
      </c>
    </row>
    <row r="823" spans="2:5" x14ac:dyDescent="0.25">
      <c r="B823" s="31" t="s">
        <v>11470</v>
      </c>
      <c r="C823" s="31" t="s">
        <v>11854</v>
      </c>
      <c r="D823" s="34" t="s">
        <v>11588</v>
      </c>
      <c r="E823" s="31" t="s">
        <v>11471</v>
      </c>
    </row>
    <row r="824" spans="2:5" x14ac:dyDescent="0.25">
      <c r="B824" s="31" t="s">
        <v>11472</v>
      </c>
      <c r="C824" s="31" t="s">
        <v>11854</v>
      </c>
      <c r="D824" s="34" t="s">
        <v>11588</v>
      </c>
      <c r="E824" s="31" t="s">
        <v>11473</v>
      </c>
    </row>
    <row r="825" spans="2:5" x14ac:dyDescent="0.25">
      <c r="B825" s="31" t="s">
        <v>11474</v>
      </c>
      <c r="C825" s="31" t="s">
        <v>11854</v>
      </c>
      <c r="D825" s="34" t="s">
        <v>11588</v>
      </c>
      <c r="E825" s="31" t="s">
        <v>21207</v>
      </c>
    </row>
    <row r="826" spans="2:5" x14ac:dyDescent="0.25">
      <c r="B826" s="31" t="s">
        <v>11475</v>
      </c>
      <c r="C826" s="31" t="s">
        <v>11854</v>
      </c>
      <c r="D826" s="34" t="s">
        <v>11588</v>
      </c>
      <c r="E826" s="31" t="s">
        <v>11476</v>
      </c>
    </row>
    <row r="827" spans="2:5" x14ac:dyDescent="0.25">
      <c r="B827" s="31" t="s">
        <v>11840</v>
      </c>
      <c r="C827" s="31" t="s">
        <v>11854</v>
      </c>
      <c r="D827" s="34" t="s">
        <v>11588</v>
      </c>
      <c r="E827" s="31" t="s">
        <v>21208</v>
      </c>
    </row>
    <row r="828" spans="2:5" x14ac:dyDescent="0.25">
      <c r="B828" s="31" t="s">
        <v>11477</v>
      </c>
      <c r="C828" s="31" t="s">
        <v>11854</v>
      </c>
      <c r="D828" s="34" t="s">
        <v>11588</v>
      </c>
      <c r="E828" s="31" t="s">
        <v>11478</v>
      </c>
    </row>
    <row r="829" spans="2:5" x14ac:dyDescent="0.25">
      <c r="B829" s="31" t="s">
        <v>11479</v>
      </c>
      <c r="C829" s="31" t="s">
        <v>11854</v>
      </c>
      <c r="D829" s="34" t="s">
        <v>11588</v>
      </c>
      <c r="E829" s="31" t="s">
        <v>11480</v>
      </c>
    </row>
    <row r="830" spans="2:5" x14ac:dyDescent="0.25">
      <c r="B830" s="31" t="s">
        <v>11481</v>
      </c>
      <c r="C830" s="31" t="s">
        <v>11854</v>
      </c>
      <c r="D830" s="34" t="s">
        <v>11588</v>
      </c>
      <c r="E830" s="31" t="s">
        <v>11482</v>
      </c>
    </row>
    <row r="831" spans="2:5" x14ac:dyDescent="0.25">
      <c r="B831" s="31" t="s">
        <v>11483</v>
      </c>
      <c r="C831" s="31" t="s">
        <v>11854</v>
      </c>
      <c r="D831" s="34" t="s">
        <v>11588</v>
      </c>
      <c r="E831" s="31" t="s">
        <v>21209</v>
      </c>
    </row>
    <row r="832" spans="2:5" x14ac:dyDescent="0.25">
      <c r="B832" s="31" t="s">
        <v>11484</v>
      </c>
      <c r="C832" s="31" t="s">
        <v>11854</v>
      </c>
      <c r="D832" s="34" t="s">
        <v>11588</v>
      </c>
      <c r="E832" s="31" t="s">
        <v>11485</v>
      </c>
    </row>
    <row r="833" spans="2:5" x14ac:dyDescent="0.25">
      <c r="B833" s="31" t="s">
        <v>11486</v>
      </c>
      <c r="C833" s="31" t="s">
        <v>11854</v>
      </c>
      <c r="D833" s="34" t="s">
        <v>11588</v>
      </c>
      <c r="E833" s="31" t="s">
        <v>21210</v>
      </c>
    </row>
    <row r="834" spans="2:5" x14ac:dyDescent="0.25">
      <c r="B834" s="31" t="s">
        <v>11487</v>
      </c>
      <c r="C834" s="31" t="s">
        <v>11854</v>
      </c>
      <c r="D834" s="34" t="s">
        <v>11588</v>
      </c>
      <c r="E834" s="31" t="s">
        <v>11488</v>
      </c>
    </row>
    <row r="835" spans="2:5" x14ac:dyDescent="0.25">
      <c r="B835" s="31" t="s">
        <v>11489</v>
      </c>
      <c r="C835" s="31" t="s">
        <v>11854</v>
      </c>
      <c r="D835" s="34" t="s">
        <v>11588</v>
      </c>
      <c r="E835" s="31" t="s">
        <v>21211</v>
      </c>
    </row>
    <row r="836" spans="2:5" x14ac:dyDescent="0.25">
      <c r="B836" s="31" t="s">
        <v>11490</v>
      </c>
      <c r="C836" s="31" t="s">
        <v>11854</v>
      </c>
      <c r="D836" s="34" t="s">
        <v>11588</v>
      </c>
      <c r="E836" s="31" t="s">
        <v>21212</v>
      </c>
    </row>
    <row r="837" spans="2:5" x14ac:dyDescent="0.25">
      <c r="B837" s="31" t="s">
        <v>11491</v>
      </c>
      <c r="C837" s="31" t="s">
        <v>11854</v>
      </c>
      <c r="D837" s="34" t="s">
        <v>11588</v>
      </c>
      <c r="E837" s="31" t="s">
        <v>21213</v>
      </c>
    </row>
    <row r="838" spans="2:5" x14ac:dyDescent="0.25">
      <c r="B838" s="31" t="s">
        <v>11492</v>
      </c>
      <c r="C838" s="31" t="s">
        <v>11854</v>
      </c>
      <c r="D838" s="34" t="s">
        <v>11588</v>
      </c>
      <c r="E838" s="31" t="s">
        <v>21214</v>
      </c>
    </row>
    <row r="839" spans="2:5" x14ac:dyDescent="0.25">
      <c r="B839" s="31" t="s">
        <v>11493</v>
      </c>
      <c r="C839" s="31" t="s">
        <v>11854</v>
      </c>
      <c r="D839" s="34" t="s">
        <v>11588</v>
      </c>
      <c r="E839" s="31" t="s">
        <v>21215</v>
      </c>
    </row>
    <row r="840" spans="2:5" x14ac:dyDescent="0.25">
      <c r="B840" s="31" t="s">
        <v>11494</v>
      </c>
      <c r="C840" s="31" t="s">
        <v>11854</v>
      </c>
      <c r="D840" s="34" t="s">
        <v>11588</v>
      </c>
      <c r="E840" s="31" t="s">
        <v>11495</v>
      </c>
    </row>
    <row r="841" spans="2:5" ht="30" x14ac:dyDescent="0.25">
      <c r="B841" s="31" t="s">
        <v>11496</v>
      </c>
      <c r="C841" s="31" t="s">
        <v>11854</v>
      </c>
      <c r="D841" s="34" t="s">
        <v>11588</v>
      </c>
      <c r="E841" s="31" t="s">
        <v>21216</v>
      </c>
    </row>
    <row r="842" spans="2:5" x14ac:dyDescent="0.25">
      <c r="B842" s="31" t="s">
        <v>11497</v>
      </c>
      <c r="C842" s="31" t="s">
        <v>11854</v>
      </c>
      <c r="D842" s="34" t="s">
        <v>11588</v>
      </c>
      <c r="E842" s="31" t="s">
        <v>21217</v>
      </c>
    </row>
    <row r="843" spans="2:5" x14ac:dyDescent="0.25">
      <c r="B843" s="31" t="s">
        <v>11498</v>
      </c>
      <c r="C843" s="31" t="s">
        <v>11854</v>
      </c>
      <c r="D843" s="34" t="s">
        <v>11588</v>
      </c>
      <c r="E843" s="31" t="s">
        <v>21218</v>
      </c>
    </row>
    <row r="844" spans="2:5" x14ac:dyDescent="0.25">
      <c r="B844" s="31" t="s">
        <v>11841</v>
      </c>
      <c r="C844" s="31" t="s">
        <v>11854</v>
      </c>
      <c r="D844" s="34" t="s">
        <v>11588</v>
      </c>
      <c r="E844" s="31" t="s">
        <v>21219</v>
      </c>
    </row>
    <row r="845" spans="2:5" x14ac:dyDescent="0.25">
      <c r="B845" s="31" t="s">
        <v>11499</v>
      </c>
      <c r="C845" s="31" t="s">
        <v>11854</v>
      </c>
      <c r="D845" s="34" t="s">
        <v>11588</v>
      </c>
      <c r="E845" s="31" t="s">
        <v>11500</v>
      </c>
    </row>
    <row r="846" spans="2:5" x14ac:dyDescent="0.25">
      <c r="B846" s="31" t="s">
        <v>11501</v>
      </c>
      <c r="C846" s="31" t="s">
        <v>11854</v>
      </c>
      <c r="D846" s="34" t="s">
        <v>11588</v>
      </c>
      <c r="E846" s="31" t="s">
        <v>11502</v>
      </c>
    </row>
    <row r="847" spans="2:5" x14ac:dyDescent="0.25">
      <c r="B847" s="31" t="s">
        <v>11503</v>
      </c>
      <c r="C847" s="31" t="s">
        <v>11854</v>
      </c>
      <c r="D847" s="34" t="s">
        <v>11588</v>
      </c>
      <c r="E847" s="31" t="s">
        <v>11504</v>
      </c>
    </row>
    <row r="848" spans="2:5" x14ac:dyDescent="0.25">
      <c r="B848" s="31" t="s">
        <v>11505</v>
      </c>
      <c r="C848" s="31" t="s">
        <v>11854</v>
      </c>
      <c r="D848" s="34" t="s">
        <v>11588</v>
      </c>
      <c r="E848" s="31" t="s">
        <v>21220</v>
      </c>
    </row>
    <row r="849" spans="2:5" x14ac:dyDescent="0.25">
      <c r="B849" s="31" t="s">
        <v>11506</v>
      </c>
      <c r="C849" s="31" t="s">
        <v>11854</v>
      </c>
      <c r="D849" s="34" t="s">
        <v>11588</v>
      </c>
      <c r="E849" s="31" t="s">
        <v>21221</v>
      </c>
    </row>
    <row r="850" spans="2:5" x14ac:dyDescent="0.25">
      <c r="B850" s="31" t="s">
        <v>11507</v>
      </c>
      <c r="C850" s="31" t="s">
        <v>11854</v>
      </c>
      <c r="D850" s="34" t="s">
        <v>11588</v>
      </c>
      <c r="E850" s="31" t="s">
        <v>21222</v>
      </c>
    </row>
    <row r="851" spans="2:5" x14ac:dyDescent="0.25">
      <c r="B851" s="31" t="s">
        <v>11508</v>
      </c>
      <c r="C851" s="31" t="s">
        <v>11854</v>
      </c>
      <c r="D851" s="34" t="s">
        <v>11588</v>
      </c>
      <c r="E851" s="31" t="s">
        <v>21223</v>
      </c>
    </row>
    <row r="852" spans="2:5" x14ac:dyDescent="0.25">
      <c r="B852" s="31" t="s">
        <v>11509</v>
      </c>
      <c r="C852" s="31" t="s">
        <v>11854</v>
      </c>
      <c r="D852" s="34" t="s">
        <v>11588</v>
      </c>
      <c r="E852" s="31" t="s">
        <v>21224</v>
      </c>
    </row>
    <row r="853" spans="2:5" x14ac:dyDescent="0.25">
      <c r="B853" s="31" t="s">
        <v>11510</v>
      </c>
      <c r="C853" s="31" t="s">
        <v>11854</v>
      </c>
      <c r="D853" s="34" t="s">
        <v>11588</v>
      </c>
      <c r="E853" s="31" t="s">
        <v>11511</v>
      </c>
    </row>
    <row r="854" spans="2:5" x14ac:dyDescent="0.25">
      <c r="B854" s="31" t="s">
        <v>11842</v>
      </c>
      <c r="C854" s="31" t="s">
        <v>11854</v>
      </c>
      <c r="D854" s="34" t="s">
        <v>11588</v>
      </c>
      <c r="E854" s="31" t="s">
        <v>21225</v>
      </c>
    </row>
    <row r="855" spans="2:5" x14ac:dyDescent="0.25">
      <c r="B855" s="31" t="s">
        <v>11512</v>
      </c>
      <c r="C855" s="31" t="s">
        <v>11854</v>
      </c>
      <c r="D855" s="34" t="s">
        <v>11588</v>
      </c>
      <c r="E855" s="31" t="s">
        <v>11513</v>
      </c>
    </row>
    <row r="856" spans="2:5" x14ac:dyDescent="0.25">
      <c r="B856" s="31" t="s">
        <v>11514</v>
      </c>
      <c r="C856" s="31" t="s">
        <v>11854</v>
      </c>
      <c r="D856" s="34" t="s">
        <v>11588</v>
      </c>
      <c r="E856" s="31" t="s">
        <v>11515</v>
      </c>
    </row>
    <row r="857" spans="2:5" x14ac:dyDescent="0.25">
      <c r="B857" s="31" t="s">
        <v>11516</v>
      </c>
      <c r="C857" s="31" t="s">
        <v>11854</v>
      </c>
      <c r="D857" s="34" t="s">
        <v>11588</v>
      </c>
      <c r="E857" s="31" t="s">
        <v>11517</v>
      </c>
    </row>
    <row r="858" spans="2:5" x14ac:dyDescent="0.25">
      <c r="B858" s="31" t="s">
        <v>11518</v>
      </c>
      <c r="C858" s="31" t="s">
        <v>11854</v>
      </c>
      <c r="D858" s="34" t="s">
        <v>11588</v>
      </c>
      <c r="E858" s="31" t="s">
        <v>11519</v>
      </c>
    </row>
    <row r="859" spans="2:5" x14ac:dyDescent="0.25">
      <c r="B859" s="31" t="s">
        <v>11520</v>
      </c>
      <c r="C859" s="31" t="s">
        <v>11854</v>
      </c>
      <c r="D859" s="34" t="s">
        <v>11588</v>
      </c>
      <c r="E859" s="31" t="s">
        <v>21226</v>
      </c>
    </row>
    <row r="860" spans="2:5" x14ac:dyDescent="0.25">
      <c r="B860" s="31" t="s">
        <v>11521</v>
      </c>
      <c r="C860" s="31" t="s">
        <v>11854</v>
      </c>
      <c r="D860" s="34" t="s">
        <v>11588</v>
      </c>
      <c r="E860" s="31" t="s">
        <v>11522</v>
      </c>
    </row>
    <row r="861" spans="2:5" x14ac:dyDescent="0.25">
      <c r="B861" s="31" t="s">
        <v>11523</v>
      </c>
      <c r="C861" s="31" t="s">
        <v>11854</v>
      </c>
      <c r="D861" s="34" t="s">
        <v>11588</v>
      </c>
      <c r="E861" s="31" t="s">
        <v>11524</v>
      </c>
    </row>
    <row r="862" spans="2:5" x14ac:dyDescent="0.25">
      <c r="B862" s="31" t="s">
        <v>11525</v>
      </c>
      <c r="C862" s="31" t="s">
        <v>11854</v>
      </c>
      <c r="D862" s="34" t="s">
        <v>11588</v>
      </c>
      <c r="E862" s="31" t="s">
        <v>11526</v>
      </c>
    </row>
    <row r="863" spans="2:5" x14ac:dyDescent="0.25">
      <c r="B863" s="31" t="s">
        <v>11527</v>
      </c>
      <c r="C863" s="31" t="s">
        <v>11854</v>
      </c>
      <c r="D863" s="34" t="s">
        <v>11588</v>
      </c>
      <c r="E863" s="31" t="s">
        <v>11528</v>
      </c>
    </row>
    <row r="864" spans="2:5" x14ac:dyDescent="0.25">
      <c r="B864" s="31" t="s">
        <v>11529</v>
      </c>
      <c r="C864" s="31" t="s">
        <v>11854</v>
      </c>
      <c r="D864" s="34" t="s">
        <v>11588</v>
      </c>
      <c r="E864" s="31" t="s">
        <v>11530</v>
      </c>
    </row>
    <row r="865" spans="2:5" x14ac:dyDescent="0.25">
      <c r="B865" s="31" t="s">
        <v>11531</v>
      </c>
      <c r="C865" s="31" t="s">
        <v>11854</v>
      </c>
      <c r="D865" s="34" t="s">
        <v>11588</v>
      </c>
      <c r="E865" s="31" t="s">
        <v>11532</v>
      </c>
    </row>
    <row r="866" spans="2:5" x14ac:dyDescent="0.25">
      <c r="B866" s="31" t="s">
        <v>11533</v>
      </c>
      <c r="C866" s="31" t="s">
        <v>11854</v>
      </c>
      <c r="D866" s="34" t="s">
        <v>11588</v>
      </c>
      <c r="E866" s="31" t="s">
        <v>11534</v>
      </c>
    </row>
    <row r="867" spans="2:5" x14ac:dyDescent="0.25">
      <c r="B867" s="31" t="s">
        <v>11535</v>
      </c>
      <c r="C867" s="31" t="s">
        <v>11854</v>
      </c>
      <c r="D867" s="34" t="s">
        <v>11588</v>
      </c>
      <c r="E867" s="31" t="s">
        <v>21227</v>
      </c>
    </row>
    <row r="868" spans="2:5" x14ac:dyDescent="0.25">
      <c r="B868" s="31" t="s">
        <v>11536</v>
      </c>
      <c r="C868" s="31" t="s">
        <v>11854</v>
      </c>
      <c r="D868" s="34" t="s">
        <v>11588</v>
      </c>
      <c r="E868" s="31" t="s">
        <v>11537</v>
      </c>
    </row>
    <row r="869" spans="2:5" x14ac:dyDescent="0.25">
      <c r="B869" s="31" t="s">
        <v>11538</v>
      </c>
      <c r="C869" s="31" t="s">
        <v>11854</v>
      </c>
      <c r="D869" s="34" t="s">
        <v>11588</v>
      </c>
      <c r="E869" s="31" t="s">
        <v>11539</v>
      </c>
    </row>
    <row r="870" spans="2:5" x14ac:dyDescent="0.25">
      <c r="B870" s="31" t="s">
        <v>11540</v>
      </c>
      <c r="C870" s="31" t="s">
        <v>11854</v>
      </c>
      <c r="D870" s="34" t="s">
        <v>11588</v>
      </c>
      <c r="E870" s="31" t="s">
        <v>11541</v>
      </c>
    </row>
    <row r="871" spans="2:5" ht="30" x14ac:dyDescent="0.25">
      <c r="B871" s="31" t="s">
        <v>11843</v>
      </c>
      <c r="C871" s="31" t="s">
        <v>11854</v>
      </c>
      <c r="D871" s="34" t="s">
        <v>11588</v>
      </c>
      <c r="E871" s="31" t="s">
        <v>11542</v>
      </c>
    </row>
    <row r="872" spans="2:5" x14ac:dyDescent="0.25">
      <c r="B872" s="31" t="s">
        <v>11844</v>
      </c>
      <c r="C872" s="31" t="s">
        <v>11855</v>
      </c>
      <c r="D872" s="34" t="s">
        <v>11588</v>
      </c>
      <c r="E872" s="31" t="s">
        <v>21228</v>
      </c>
    </row>
    <row r="873" spans="2:5" x14ac:dyDescent="0.25">
      <c r="B873" s="31" t="s">
        <v>11845</v>
      </c>
      <c r="C873" s="31" t="s">
        <v>11855</v>
      </c>
      <c r="D873" s="34" t="s">
        <v>11588</v>
      </c>
      <c r="E873" s="31" t="s">
        <v>21229</v>
      </c>
    </row>
    <row r="874" spans="2:5" x14ac:dyDescent="0.25">
      <c r="B874" s="31" t="s">
        <v>11846</v>
      </c>
      <c r="C874" s="31" t="s">
        <v>11855</v>
      </c>
      <c r="D874" s="34" t="s">
        <v>11588</v>
      </c>
      <c r="E874" s="31" t="s">
        <v>21230</v>
      </c>
    </row>
    <row r="875" spans="2:5" x14ac:dyDescent="0.25">
      <c r="B875" s="31" t="s">
        <v>11847</v>
      </c>
      <c r="C875" s="31" t="s">
        <v>11855</v>
      </c>
      <c r="D875" s="34" t="s">
        <v>11588</v>
      </c>
      <c r="E875" s="31" t="s">
        <v>21231</v>
      </c>
    </row>
    <row r="876" spans="2:5" x14ac:dyDescent="0.25">
      <c r="B876" s="31" t="s">
        <v>11848</v>
      </c>
      <c r="C876" s="31" t="s">
        <v>11855</v>
      </c>
      <c r="D876" s="34" t="s">
        <v>11588</v>
      </c>
      <c r="E876" s="31" t="s">
        <v>21232</v>
      </c>
    </row>
    <row r="877" spans="2:5" x14ac:dyDescent="0.25">
      <c r="B877" s="31" t="s">
        <v>11849</v>
      </c>
      <c r="C877" s="31" t="s">
        <v>11855</v>
      </c>
      <c r="D877" s="34" t="s">
        <v>11588</v>
      </c>
      <c r="E877" s="31" t="s">
        <v>21233</v>
      </c>
    </row>
    <row r="878" spans="2:5" ht="30" x14ac:dyDescent="0.25">
      <c r="B878" s="31" t="s">
        <v>11850</v>
      </c>
      <c r="C878" s="31" t="s">
        <v>11855</v>
      </c>
      <c r="D878" s="34" t="s">
        <v>11588</v>
      </c>
      <c r="E878" s="31" t="s">
        <v>21234</v>
      </c>
    </row>
    <row r="879" spans="2:5" x14ac:dyDescent="0.25">
      <c r="B879" s="31" t="s">
        <v>11851</v>
      </c>
      <c r="C879" s="31" t="s">
        <v>11855</v>
      </c>
      <c r="D879" s="34" t="s">
        <v>11588</v>
      </c>
      <c r="E879" s="31" t="s">
        <v>21235</v>
      </c>
    </row>
    <row r="880" spans="2:5" x14ac:dyDescent="0.25">
      <c r="B880" s="31" t="s">
        <v>22684</v>
      </c>
      <c r="C880" s="31" t="s">
        <v>11855</v>
      </c>
      <c r="D880" s="34" t="s">
        <v>11588</v>
      </c>
      <c r="E880" s="31" t="s">
        <v>22685</v>
      </c>
    </row>
    <row r="881" spans="2:5" x14ac:dyDescent="0.25">
      <c r="B881" s="31" t="s">
        <v>22686</v>
      </c>
      <c r="C881" s="31" t="s">
        <v>11855</v>
      </c>
      <c r="D881" s="34" t="s">
        <v>11588</v>
      </c>
      <c r="E881" s="31" t="s">
        <v>22687</v>
      </c>
    </row>
    <row r="882" spans="2:5" x14ac:dyDescent="0.25">
      <c r="B882" s="31" t="s">
        <v>22688</v>
      </c>
      <c r="C882" s="31" t="s">
        <v>11855</v>
      </c>
      <c r="D882" s="34" t="s">
        <v>11588</v>
      </c>
      <c r="E882" s="31" t="s">
        <v>22689</v>
      </c>
    </row>
    <row r="883" spans="2:5" ht="45" x14ac:dyDescent="0.25">
      <c r="B883" s="31" t="s">
        <v>22690</v>
      </c>
      <c r="C883" s="31" t="s">
        <v>11855</v>
      </c>
      <c r="D883" s="34" t="s">
        <v>11588</v>
      </c>
      <c r="E883" s="31" t="s">
        <v>22691</v>
      </c>
    </row>
    <row r="884" spans="2:5" ht="30" x14ac:dyDescent="0.25">
      <c r="B884" s="31" t="s">
        <v>22692</v>
      </c>
      <c r="C884" s="31" t="s">
        <v>11855</v>
      </c>
      <c r="D884" s="34" t="s">
        <v>11588</v>
      </c>
      <c r="E884" s="31" t="s">
        <v>22693</v>
      </c>
    </row>
    <row r="885" spans="2:5" x14ac:dyDescent="0.25">
      <c r="B885" s="31" t="s">
        <v>22694</v>
      </c>
      <c r="C885" s="31" t="s">
        <v>11855</v>
      </c>
      <c r="D885" s="34" t="s">
        <v>11588</v>
      </c>
      <c r="E885" s="31" t="s">
        <v>22695</v>
      </c>
    </row>
    <row r="886" spans="2:5" x14ac:dyDescent="0.25">
      <c r="B886" s="31" t="s">
        <v>22696</v>
      </c>
      <c r="C886" s="31" t="s">
        <v>11855</v>
      </c>
      <c r="D886" s="34" t="s">
        <v>11588</v>
      </c>
      <c r="E886" s="31" t="s">
        <v>22697</v>
      </c>
    </row>
    <row r="887" spans="2:5" ht="30" x14ac:dyDescent="0.25">
      <c r="B887" s="31" t="s">
        <v>22698</v>
      </c>
      <c r="C887" s="31" t="s">
        <v>11855</v>
      </c>
      <c r="D887" s="34" t="s">
        <v>11588</v>
      </c>
      <c r="E887" s="31" t="s">
        <v>22699</v>
      </c>
    </row>
    <row r="888" spans="2:5" ht="30" x14ac:dyDescent="0.25">
      <c r="B888" s="31" t="s">
        <v>22700</v>
      </c>
      <c r="C888" s="31" t="s">
        <v>11855</v>
      </c>
      <c r="D888" s="34" t="s">
        <v>11588</v>
      </c>
      <c r="E888" s="31" t="s">
        <v>22701</v>
      </c>
    </row>
    <row r="889" spans="2:5" x14ac:dyDescent="0.25">
      <c r="B889" s="31" t="s">
        <v>22702</v>
      </c>
      <c r="C889" s="31" t="s">
        <v>11855</v>
      </c>
      <c r="D889" s="34" t="s">
        <v>11588</v>
      </c>
      <c r="E889" s="31" t="s">
        <v>22703</v>
      </c>
    </row>
    <row r="890" spans="2:5" x14ac:dyDescent="0.25">
      <c r="B890" s="31" t="s">
        <v>22704</v>
      </c>
      <c r="C890" s="31" t="s">
        <v>11855</v>
      </c>
      <c r="D890" s="34" t="s">
        <v>11588</v>
      </c>
      <c r="E890" s="31" t="s">
        <v>22705</v>
      </c>
    </row>
    <row r="891" spans="2:5" x14ac:dyDescent="0.25">
      <c r="B891" s="31" t="s">
        <v>22706</v>
      </c>
      <c r="C891" s="31" t="s">
        <v>11855</v>
      </c>
      <c r="D891" s="34" t="s">
        <v>11588</v>
      </c>
      <c r="E891" s="31" t="s">
        <v>22707</v>
      </c>
    </row>
    <row r="892" spans="2:5" x14ac:dyDescent="0.25">
      <c r="B892" s="31" t="s">
        <v>22708</v>
      </c>
      <c r="C892" s="31" t="s">
        <v>11855</v>
      </c>
      <c r="D892" s="34" t="s">
        <v>11588</v>
      </c>
      <c r="E892" s="31" t="s">
        <v>22709</v>
      </c>
    </row>
    <row r="893" spans="2:5" x14ac:dyDescent="0.25">
      <c r="B893" s="31" t="s">
        <v>22710</v>
      </c>
      <c r="C893" s="31" t="s">
        <v>11855</v>
      </c>
      <c r="D893" s="34" t="s">
        <v>11588</v>
      </c>
      <c r="E893" s="31" t="s">
        <v>22711</v>
      </c>
    </row>
    <row r="894" spans="2:5" x14ac:dyDescent="0.25">
      <c r="B894" s="31" t="s">
        <v>22712</v>
      </c>
      <c r="C894" s="31" t="s">
        <v>11855</v>
      </c>
      <c r="D894" s="34" t="s">
        <v>11588</v>
      </c>
      <c r="E894" s="31" t="s">
        <v>22713</v>
      </c>
    </row>
    <row r="895" spans="2:5" x14ac:dyDescent="0.25">
      <c r="B895" s="31" t="s">
        <v>22714</v>
      </c>
      <c r="C895" s="31" t="s">
        <v>11855</v>
      </c>
      <c r="D895" s="34" t="s">
        <v>11588</v>
      </c>
      <c r="E895" s="31" t="s">
        <v>22715</v>
      </c>
    </row>
    <row r="896" spans="2:5" x14ac:dyDescent="0.25">
      <c r="B896" s="31" t="s">
        <v>22716</v>
      </c>
      <c r="C896" s="31" t="s">
        <v>11855</v>
      </c>
      <c r="D896" s="34" t="s">
        <v>11588</v>
      </c>
      <c r="E896" s="31" t="s">
        <v>22717</v>
      </c>
    </row>
    <row r="897" spans="2:5" x14ac:dyDescent="0.25">
      <c r="B897" s="31" t="s">
        <v>22718</v>
      </c>
      <c r="C897" s="31" t="s">
        <v>11855</v>
      </c>
      <c r="D897" s="34" t="s">
        <v>11588</v>
      </c>
      <c r="E897" s="31" t="s">
        <v>22719</v>
      </c>
    </row>
    <row r="898" spans="2:5" x14ac:dyDescent="0.25">
      <c r="B898" s="31" t="s">
        <v>22720</v>
      </c>
      <c r="C898" s="31" t="s">
        <v>11855</v>
      </c>
      <c r="D898" s="34" t="s">
        <v>11588</v>
      </c>
      <c r="E898" s="31" t="s">
        <v>22721</v>
      </c>
    </row>
    <row r="899" spans="2:5" x14ac:dyDescent="0.25">
      <c r="B899" s="31" t="s">
        <v>22722</v>
      </c>
      <c r="C899" s="31" t="s">
        <v>11855</v>
      </c>
      <c r="D899" s="34" t="s">
        <v>11588</v>
      </c>
      <c r="E899" s="31" t="s">
        <v>22723</v>
      </c>
    </row>
    <row r="900" spans="2:5" x14ac:dyDescent="0.25">
      <c r="B900" s="31" t="s">
        <v>22724</v>
      </c>
      <c r="C900" s="31" t="s">
        <v>11855</v>
      </c>
      <c r="D900" s="34" t="s">
        <v>11588</v>
      </c>
      <c r="E900" s="31" t="s">
        <v>22725</v>
      </c>
    </row>
    <row r="901" spans="2:5" x14ac:dyDescent="0.25">
      <c r="B901" s="31" t="s">
        <v>22726</v>
      </c>
      <c r="C901" s="31" t="s">
        <v>11855</v>
      </c>
      <c r="D901" s="34" t="s">
        <v>11588</v>
      </c>
      <c r="E901" s="31" t="s">
        <v>22727</v>
      </c>
    </row>
    <row r="902" spans="2:5" x14ac:dyDescent="0.25">
      <c r="B902" s="31" t="s">
        <v>22728</v>
      </c>
      <c r="C902" s="31" t="s">
        <v>11855</v>
      </c>
      <c r="D902" s="34" t="s">
        <v>11588</v>
      </c>
      <c r="E902" s="31" t="s">
        <v>22729</v>
      </c>
    </row>
    <row r="903" spans="2:5" x14ac:dyDescent="0.25">
      <c r="B903" s="31" t="s">
        <v>22730</v>
      </c>
      <c r="C903" s="31" t="s">
        <v>11855</v>
      </c>
      <c r="D903" s="34" t="s">
        <v>11588</v>
      </c>
      <c r="E903" s="31" t="s">
        <v>22731</v>
      </c>
    </row>
    <row r="904" spans="2:5" x14ac:dyDescent="0.25">
      <c r="B904" s="31" t="s">
        <v>22732</v>
      </c>
      <c r="C904" s="31" t="s">
        <v>11855</v>
      </c>
      <c r="D904" s="34" t="s">
        <v>11588</v>
      </c>
      <c r="E904" s="31" t="s">
        <v>22733</v>
      </c>
    </row>
    <row r="905" spans="2:5" x14ac:dyDescent="0.25">
      <c r="B905" s="31" t="s">
        <v>22734</v>
      </c>
      <c r="C905" s="31" t="s">
        <v>11855</v>
      </c>
      <c r="D905" s="34" t="s">
        <v>11588</v>
      </c>
      <c r="E905" s="31" t="s">
        <v>22735</v>
      </c>
    </row>
    <row r="906" spans="2:5" x14ac:dyDescent="0.25">
      <c r="B906" s="31" t="s">
        <v>22736</v>
      </c>
      <c r="C906" s="31" t="s">
        <v>11855</v>
      </c>
      <c r="D906" s="34" t="s">
        <v>11588</v>
      </c>
      <c r="E906" s="31" t="s">
        <v>22737</v>
      </c>
    </row>
    <row r="907" spans="2:5" ht="30" x14ac:dyDescent="0.25">
      <c r="B907" s="31" t="s">
        <v>22738</v>
      </c>
      <c r="C907" s="31" t="s">
        <v>11855</v>
      </c>
      <c r="D907" s="34" t="s">
        <v>11588</v>
      </c>
      <c r="E907" s="31" t="s">
        <v>22739</v>
      </c>
    </row>
    <row r="908" spans="2:5" ht="30" x14ac:dyDescent="0.25">
      <c r="B908" s="31" t="s">
        <v>22740</v>
      </c>
      <c r="C908" s="31" t="s">
        <v>11855</v>
      </c>
      <c r="D908" s="34" t="s">
        <v>11588</v>
      </c>
      <c r="E908" s="31" t="s">
        <v>22741</v>
      </c>
    </row>
    <row r="909" spans="2:5" x14ac:dyDescent="0.25">
      <c r="B909" s="31" t="s">
        <v>22742</v>
      </c>
      <c r="C909" s="31" t="s">
        <v>11855</v>
      </c>
      <c r="D909" s="34" t="s">
        <v>11588</v>
      </c>
      <c r="E909" s="31" t="s">
        <v>22743</v>
      </c>
    </row>
    <row r="910" spans="2:5" x14ac:dyDescent="0.25">
      <c r="B910" s="31" t="s">
        <v>22744</v>
      </c>
      <c r="C910" s="31" t="s">
        <v>11855</v>
      </c>
      <c r="D910" s="34" t="s">
        <v>11588</v>
      </c>
      <c r="E910" s="31" t="s">
        <v>22745</v>
      </c>
    </row>
    <row r="911" spans="2:5" x14ac:dyDescent="0.25">
      <c r="B911" s="31" t="s">
        <v>22746</v>
      </c>
      <c r="C911" s="31" t="s">
        <v>11855</v>
      </c>
      <c r="D911" s="34" t="s">
        <v>11588</v>
      </c>
      <c r="E911" s="31" t="s">
        <v>22747</v>
      </c>
    </row>
    <row r="912" spans="2:5" x14ac:dyDescent="0.25">
      <c r="B912" s="31" t="s">
        <v>22748</v>
      </c>
      <c r="C912" s="31" t="s">
        <v>11855</v>
      </c>
      <c r="D912" s="34" t="s">
        <v>11588</v>
      </c>
      <c r="E912" s="31" t="s">
        <v>22731</v>
      </c>
    </row>
    <row r="913" spans="2:5" x14ac:dyDescent="0.25">
      <c r="B913" s="31" t="s">
        <v>22749</v>
      </c>
      <c r="C913" s="31" t="s">
        <v>11855</v>
      </c>
      <c r="D913" s="34" t="s">
        <v>11588</v>
      </c>
      <c r="E913" s="31" t="s">
        <v>22750</v>
      </c>
    </row>
    <row r="914" spans="2:5" x14ac:dyDescent="0.25">
      <c r="B914" s="31" t="s">
        <v>22751</v>
      </c>
      <c r="C914" s="31" t="s">
        <v>11855</v>
      </c>
      <c r="D914" s="34" t="s">
        <v>11588</v>
      </c>
      <c r="E914" s="31" t="s">
        <v>22735</v>
      </c>
    </row>
    <row r="915" spans="2:5" x14ac:dyDescent="0.25">
      <c r="B915" s="31" t="s">
        <v>22752</v>
      </c>
      <c r="C915" s="31" t="s">
        <v>11855</v>
      </c>
      <c r="D915" s="34" t="s">
        <v>11588</v>
      </c>
      <c r="E915" s="31" t="s">
        <v>22737</v>
      </c>
    </row>
    <row r="916" spans="2:5" x14ac:dyDescent="0.25">
      <c r="B916" s="31" t="s">
        <v>22753</v>
      </c>
      <c r="C916" s="31" t="s">
        <v>11855</v>
      </c>
      <c r="D916" s="34" t="s">
        <v>11588</v>
      </c>
      <c r="E916" s="31" t="s">
        <v>22754</v>
      </c>
    </row>
    <row r="917" spans="2:5" x14ac:dyDescent="0.25">
      <c r="B917" s="31" t="s">
        <v>22755</v>
      </c>
      <c r="C917" s="31" t="s">
        <v>11855</v>
      </c>
      <c r="D917" s="34" t="s">
        <v>11588</v>
      </c>
      <c r="E917" s="31" t="s">
        <v>22756</v>
      </c>
    </row>
    <row r="918" spans="2:5" x14ac:dyDescent="0.25">
      <c r="B918" s="31" t="s">
        <v>22757</v>
      </c>
      <c r="C918" s="31" t="s">
        <v>11855</v>
      </c>
      <c r="D918" s="34" t="s">
        <v>11588</v>
      </c>
      <c r="E918" s="31" t="s">
        <v>22758</v>
      </c>
    </row>
    <row r="919" spans="2:5" x14ac:dyDescent="0.25">
      <c r="B919" s="31" t="s">
        <v>22759</v>
      </c>
      <c r="C919" s="31" t="s">
        <v>11855</v>
      </c>
      <c r="D919" s="34" t="s">
        <v>11588</v>
      </c>
      <c r="E919" s="31" t="s">
        <v>22760</v>
      </c>
    </row>
    <row r="920" spans="2:5" x14ac:dyDescent="0.25">
      <c r="B920" s="31" t="s">
        <v>22761</v>
      </c>
      <c r="C920" s="31" t="s">
        <v>11855</v>
      </c>
      <c r="D920" s="34" t="s">
        <v>11588</v>
      </c>
      <c r="E920" s="31" t="s">
        <v>22762</v>
      </c>
    </row>
    <row r="921" spans="2:5" x14ac:dyDescent="0.25">
      <c r="B921" s="31" t="s">
        <v>22763</v>
      </c>
      <c r="C921" s="31" t="s">
        <v>11855</v>
      </c>
      <c r="D921" s="34" t="s">
        <v>11588</v>
      </c>
      <c r="E921" s="31" t="s">
        <v>22764</v>
      </c>
    </row>
    <row r="922" spans="2:5" x14ac:dyDescent="0.25">
      <c r="B922" s="31" t="s">
        <v>22765</v>
      </c>
      <c r="C922" s="31" t="s">
        <v>11855</v>
      </c>
      <c r="D922" s="34" t="s">
        <v>11588</v>
      </c>
      <c r="E922" s="31" t="s">
        <v>22766</v>
      </c>
    </row>
    <row r="923" spans="2:5" x14ac:dyDescent="0.25">
      <c r="B923" s="31" t="s">
        <v>22767</v>
      </c>
      <c r="C923" s="31" t="s">
        <v>11855</v>
      </c>
      <c r="D923" s="34" t="s">
        <v>11588</v>
      </c>
      <c r="E923" s="31" t="s">
        <v>22768</v>
      </c>
    </row>
    <row r="924" spans="2:5" ht="60" x14ac:dyDescent="0.25">
      <c r="B924" s="31" t="s">
        <v>22769</v>
      </c>
      <c r="C924" s="31" t="s">
        <v>11855</v>
      </c>
      <c r="D924" s="34" t="s">
        <v>11588</v>
      </c>
      <c r="E924" s="31" t="s">
        <v>22770</v>
      </c>
    </row>
    <row r="925" spans="2:5" ht="45" x14ac:dyDescent="0.25">
      <c r="B925" s="31" t="s">
        <v>22771</v>
      </c>
      <c r="C925" s="31" t="s">
        <v>11855</v>
      </c>
      <c r="D925" s="34" t="s">
        <v>11588</v>
      </c>
      <c r="E925" s="31" t="s">
        <v>22772</v>
      </c>
    </row>
    <row r="926" spans="2:5" x14ac:dyDescent="0.25">
      <c r="B926" s="31" t="s">
        <v>22773</v>
      </c>
      <c r="C926" s="31" t="s">
        <v>11855</v>
      </c>
      <c r="D926" s="34" t="s">
        <v>11588</v>
      </c>
      <c r="E926" s="31" t="s">
        <v>22774</v>
      </c>
    </row>
    <row r="927" spans="2:5" ht="45" x14ac:dyDescent="0.25">
      <c r="B927" s="31" t="s">
        <v>22775</v>
      </c>
      <c r="C927" s="31" t="s">
        <v>11855</v>
      </c>
      <c r="D927" s="34" t="s">
        <v>11588</v>
      </c>
      <c r="E927" s="31" t="s">
        <v>22776</v>
      </c>
    </row>
    <row r="928" spans="2:5" ht="30" x14ac:dyDescent="0.25">
      <c r="B928" s="31" t="s">
        <v>22777</v>
      </c>
      <c r="C928" s="31" t="s">
        <v>11855</v>
      </c>
      <c r="D928" s="34" t="s">
        <v>11588</v>
      </c>
      <c r="E928" s="31" t="s">
        <v>22778</v>
      </c>
    </row>
    <row r="929" spans="2:5" x14ac:dyDescent="0.25">
      <c r="B929" s="31" t="s">
        <v>22779</v>
      </c>
      <c r="C929" s="31" t="s">
        <v>11855</v>
      </c>
      <c r="D929" s="34" t="s">
        <v>11588</v>
      </c>
      <c r="E929" s="31" t="s">
        <v>22780</v>
      </c>
    </row>
    <row r="930" spans="2:5" x14ac:dyDescent="0.25">
      <c r="B930" s="31" t="s">
        <v>22781</v>
      </c>
      <c r="C930" s="31" t="s">
        <v>11855</v>
      </c>
      <c r="D930" s="34" t="s">
        <v>11588</v>
      </c>
      <c r="E930" s="31" t="s">
        <v>22782</v>
      </c>
    </row>
    <row r="931" spans="2:5" ht="30" x14ac:dyDescent="0.25">
      <c r="B931" s="31" t="s">
        <v>22783</v>
      </c>
      <c r="C931" s="31" t="s">
        <v>11855</v>
      </c>
      <c r="D931" s="34" t="s">
        <v>11588</v>
      </c>
      <c r="E931" s="31" t="s">
        <v>22784</v>
      </c>
    </row>
    <row r="932" spans="2:5" ht="30" x14ac:dyDescent="0.25">
      <c r="B932" s="31" t="s">
        <v>22785</v>
      </c>
      <c r="C932" s="31" t="s">
        <v>11855</v>
      </c>
      <c r="D932" s="34" t="s">
        <v>11588</v>
      </c>
      <c r="E932" s="31" t="s">
        <v>22786</v>
      </c>
    </row>
    <row r="933" spans="2:5" x14ac:dyDescent="0.25">
      <c r="B933" s="31" t="s">
        <v>22787</v>
      </c>
      <c r="C933" s="31" t="s">
        <v>11855</v>
      </c>
      <c r="D933" s="34" t="s">
        <v>11588</v>
      </c>
      <c r="E933" s="31" t="s">
        <v>22788</v>
      </c>
    </row>
    <row r="934" spans="2:5" x14ac:dyDescent="0.25">
      <c r="B934" s="31" t="s">
        <v>22789</v>
      </c>
      <c r="C934" s="31" t="s">
        <v>11855</v>
      </c>
      <c r="D934" s="34" t="s">
        <v>11588</v>
      </c>
      <c r="E934" s="31" t="s">
        <v>22790</v>
      </c>
    </row>
    <row r="935" spans="2:5" ht="30" x14ac:dyDescent="0.25">
      <c r="B935" s="31" t="s">
        <v>22791</v>
      </c>
      <c r="C935" s="31" t="s">
        <v>11855</v>
      </c>
      <c r="D935" s="34" t="s">
        <v>11588</v>
      </c>
      <c r="E935" s="31" t="s">
        <v>22792</v>
      </c>
    </row>
    <row r="936" spans="2:5" x14ac:dyDescent="0.25">
      <c r="B936" s="31" t="s">
        <v>22793</v>
      </c>
      <c r="C936" s="31" t="s">
        <v>11855</v>
      </c>
      <c r="D936" s="34" t="s">
        <v>11588</v>
      </c>
      <c r="E936" s="31" t="s">
        <v>22687</v>
      </c>
    </row>
    <row r="937" spans="2:5" x14ac:dyDescent="0.25">
      <c r="B937" s="31" t="s">
        <v>22794</v>
      </c>
      <c r="C937" s="31" t="s">
        <v>11855</v>
      </c>
      <c r="D937" s="34" t="s">
        <v>11588</v>
      </c>
      <c r="E937" s="31" t="s">
        <v>22687</v>
      </c>
    </row>
    <row r="938" spans="2:5" x14ac:dyDescent="0.25">
      <c r="B938" s="31" t="s">
        <v>22795</v>
      </c>
      <c r="C938" s="31" t="s">
        <v>11855</v>
      </c>
      <c r="D938" s="34" t="s">
        <v>11588</v>
      </c>
      <c r="E938" s="31" t="s">
        <v>22796</v>
      </c>
    </row>
    <row r="939" spans="2:5" x14ac:dyDescent="0.25">
      <c r="B939" s="31" t="s">
        <v>22797</v>
      </c>
      <c r="C939" s="31" t="s">
        <v>11855</v>
      </c>
      <c r="D939" s="34" t="s">
        <v>11588</v>
      </c>
      <c r="E939" s="31" t="s">
        <v>22798</v>
      </c>
    </row>
    <row r="940" spans="2:5" x14ac:dyDescent="0.25">
      <c r="B940" s="31" t="s">
        <v>22799</v>
      </c>
      <c r="C940" s="31" t="s">
        <v>11855</v>
      </c>
      <c r="D940" s="34" t="s">
        <v>11588</v>
      </c>
      <c r="E940" s="31" t="s">
        <v>22800</v>
      </c>
    </row>
    <row r="941" spans="2:5" x14ac:dyDescent="0.25">
      <c r="B941" s="31" t="s">
        <v>22801</v>
      </c>
      <c r="C941" s="31" t="s">
        <v>11855</v>
      </c>
      <c r="D941" s="34" t="s">
        <v>11588</v>
      </c>
      <c r="E941" s="31" t="s">
        <v>22802</v>
      </c>
    </row>
    <row r="942" spans="2:5" ht="30" x14ac:dyDescent="0.25">
      <c r="B942" s="31" t="s">
        <v>22803</v>
      </c>
      <c r="C942" s="31" t="s">
        <v>11855</v>
      </c>
      <c r="D942" s="34" t="s">
        <v>11588</v>
      </c>
      <c r="E942" s="31" t="s">
        <v>22804</v>
      </c>
    </row>
    <row r="943" spans="2:5" ht="45" x14ac:dyDescent="0.25">
      <c r="B943" s="31" t="s">
        <v>22805</v>
      </c>
      <c r="C943" s="31" t="s">
        <v>11855</v>
      </c>
      <c r="D943" s="34" t="s">
        <v>11588</v>
      </c>
      <c r="E943" s="31" t="s">
        <v>22806</v>
      </c>
    </row>
    <row r="944" spans="2:5" x14ac:dyDescent="0.25">
      <c r="B944" s="33" t="s">
        <v>22807</v>
      </c>
      <c r="C944" s="33" t="s">
        <v>11855</v>
      </c>
      <c r="D944" s="34" t="s">
        <v>11588</v>
      </c>
      <c r="E944" s="33" t="s">
        <v>22808</v>
      </c>
    </row>
    <row r="945" spans="2:5" x14ac:dyDescent="0.25">
      <c r="B945" s="33" t="s">
        <v>22809</v>
      </c>
      <c r="C945" s="33" t="s">
        <v>11855</v>
      </c>
      <c r="D945" s="34" t="s">
        <v>11588</v>
      </c>
      <c r="E945" s="33" t="s">
        <v>22810</v>
      </c>
    </row>
    <row r="946" spans="2:5" ht="30" x14ac:dyDescent="0.25">
      <c r="B946" s="33" t="s">
        <v>22811</v>
      </c>
      <c r="C946" s="33" t="s">
        <v>11855</v>
      </c>
      <c r="D946" s="34" t="s">
        <v>11588</v>
      </c>
      <c r="E946" s="33" t="s">
        <v>22812</v>
      </c>
    </row>
    <row r="947" spans="2:5" ht="60" x14ac:dyDescent="0.25">
      <c r="B947" s="33" t="s">
        <v>22813</v>
      </c>
      <c r="C947" s="33" t="s">
        <v>11855</v>
      </c>
      <c r="D947" s="34" t="s">
        <v>11588</v>
      </c>
      <c r="E947" s="33" t="s">
        <v>22814</v>
      </c>
    </row>
    <row r="948" spans="2:5" ht="30" x14ac:dyDescent="0.25">
      <c r="B948" s="33" t="s">
        <v>22815</v>
      </c>
      <c r="C948" s="33" t="s">
        <v>11855</v>
      </c>
      <c r="D948" s="34" t="s">
        <v>11588</v>
      </c>
      <c r="E948" s="33" t="s">
        <v>22816</v>
      </c>
    </row>
    <row r="949" spans="2:5" x14ac:dyDescent="0.25">
      <c r="B949" s="33" t="s">
        <v>22817</v>
      </c>
      <c r="C949" s="33" t="s">
        <v>11855</v>
      </c>
      <c r="D949" s="34" t="s">
        <v>11588</v>
      </c>
      <c r="E949" s="33" t="s">
        <v>22818</v>
      </c>
    </row>
    <row r="950" spans="2:5" ht="30" x14ac:dyDescent="0.25">
      <c r="B950" s="33" t="s">
        <v>22819</v>
      </c>
      <c r="C950" s="33" t="s">
        <v>11855</v>
      </c>
      <c r="D950" s="34" t="s">
        <v>11588</v>
      </c>
      <c r="E950" s="33" t="s">
        <v>22820</v>
      </c>
    </row>
    <row r="951" spans="2:5" ht="30" x14ac:dyDescent="0.25">
      <c r="B951" s="33" t="s">
        <v>22821</v>
      </c>
      <c r="C951" s="33" t="s">
        <v>11855</v>
      </c>
      <c r="D951" s="34" t="s">
        <v>11588</v>
      </c>
      <c r="E951" s="33" t="s">
        <v>22822</v>
      </c>
    </row>
    <row r="952" spans="2:5" x14ac:dyDescent="0.25">
      <c r="B952" s="33" t="s">
        <v>22823</v>
      </c>
      <c r="C952" s="33" t="s">
        <v>11855</v>
      </c>
      <c r="D952" s="34" t="s">
        <v>11588</v>
      </c>
      <c r="E952" s="33" t="s">
        <v>22824</v>
      </c>
    </row>
    <row r="953" spans="2:5" ht="30" x14ac:dyDescent="0.25">
      <c r="B953" s="33" t="s">
        <v>22825</v>
      </c>
      <c r="C953" s="33" t="s">
        <v>11855</v>
      </c>
      <c r="D953" s="34" t="s">
        <v>11588</v>
      </c>
      <c r="E953" s="33" t="s">
        <v>22826</v>
      </c>
    </row>
    <row r="954" spans="2:5" ht="45" x14ac:dyDescent="0.25">
      <c r="B954" s="33" t="s">
        <v>22827</v>
      </c>
      <c r="C954" s="33" t="s">
        <v>11855</v>
      </c>
      <c r="D954" s="34" t="s">
        <v>11588</v>
      </c>
      <c r="E954" s="33" t="s">
        <v>22828</v>
      </c>
    </row>
    <row r="955" spans="2:5" x14ac:dyDescent="0.25">
      <c r="B955" s="33" t="s">
        <v>22829</v>
      </c>
      <c r="C955" s="33" t="s">
        <v>11855</v>
      </c>
      <c r="D955" s="34" t="s">
        <v>11588</v>
      </c>
      <c r="E955" s="33" t="s">
        <v>22830</v>
      </c>
    </row>
    <row r="956" spans="2:5" x14ac:dyDescent="0.25">
      <c r="B956" s="33" t="s">
        <v>22831</v>
      </c>
      <c r="C956" s="33" t="s">
        <v>11855</v>
      </c>
      <c r="D956" s="34" t="s">
        <v>11588</v>
      </c>
      <c r="E956" s="33" t="s">
        <v>22832</v>
      </c>
    </row>
    <row r="957" spans="2:5" ht="30" x14ac:dyDescent="0.25">
      <c r="B957" s="33" t="s">
        <v>22833</v>
      </c>
      <c r="C957" s="33" t="s">
        <v>11855</v>
      </c>
      <c r="D957" s="34" t="s">
        <v>11588</v>
      </c>
      <c r="E957" s="33" t="s">
        <v>22834</v>
      </c>
    </row>
    <row r="958" spans="2:5" x14ac:dyDescent="0.25">
      <c r="B958" s="33" t="s">
        <v>22835</v>
      </c>
      <c r="C958" s="33" t="s">
        <v>11855</v>
      </c>
      <c r="D958" s="34" t="s">
        <v>11588</v>
      </c>
      <c r="E958" s="33" t="s">
        <v>22836</v>
      </c>
    </row>
    <row r="959" spans="2:5" x14ac:dyDescent="0.25">
      <c r="B959" s="33" t="s">
        <v>22837</v>
      </c>
      <c r="C959" s="33" t="s">
        <v>11855</v>
      </c>
      <c r="D959" s="34" t="s">
        <v>11588</v>
      </c>
      <c r="E959" s="33" t="s">
        <v>22838</v>
      </c>
    </row>
    <row r="960" spans="2:5" x14ac:dyDescent="0.25">
      <c r="B960" s="33" t="s">
        <v>22839</v>
      </c>
      <c r="C960" s="33" t="s">
        <v>11855</v>
      </c>
      <c r="D960" s="34" t="s">
        <v>11588</v>
      </c>
      <c r="E960" s="33" t="s">
        <v>22840</v>
      </c>
    </row>
    <row r="961" spans="2:5" x14ac:dyDescent="0.25">
      <c r="B961" s="33" t="s">
        <v>22841</v>
      </c>
      <c r="C961" s="33" t="s">
        <v>11855</v>
      </c>
      <c r="D961" s="34" t="s">
        <v>11588</v>
      </c>
      <c r="E961" s="33" t="s">
        <v>22842</v>
      </c>
    </row>
    <row r="962" spans="2:5" x14ac:dyDescent="0.25">
      <c r="B962" s="33" t="s">
        <v>22843</v>
      </c>
      <c r="C962" s="33" t="s">
        <v>11855</v>
      </c>
      <c r="D962" s="34" t="s">
        <v>11588</v>
      </c>
      <c r="E962" s="33" t="s">
        <v>22844</v>
      </c>
    </row>
    <row r="963" spans="2:5" x14ac:dyDescent="0.25">
      <c r="B963" s="33" t="s">
        <v>22845</v>
      </c>
      <c r="C963" s="33" t="s">
        <v>11855</v>
      </c>
      <c r="D963" s="34" t="s">
        <v>11588</v>
      </c>
      <c r="E963" s="33" t="s">
        <v>22846</v>
      </c>
    </row>
    <row r="964" spans="2:5" x14ac:dyDescent="0.25">
      <c r="B964" s="33" t="s">
        <v>22847</v>
      </c>
      <c r="C964" s="33" t="s">
        <v>11855</v>
      </c>
      <c r="D964" s="34" t="s">
        <v>11588</v>
      </c>
      <c r="E964" s="33" t="s">
        <v>22848</v>
      </c>
    </row>
    <row r="965" spans="2:5" x14ac:dyDescent="0.25">
      <c r="B965" s="33" t="s">
        <v>22849</v>
      </c>
      <c r="C965" s="33" t="s">
        <v>11855</v>
      </c>
      <c r="D965" s="34" t="s">
        <v>11588</v>
      </c>
      <c r="E965" s="33" t="s">
        <v>22850</v>
      </c>
    </row>
    <row r="966" spans="2:5" x14ac:dyDescent="0.25">
      <c r="B966" s="33" t="s">
        <v>22851</v>
      </c>
      <c r="C966" s="33" t="s">
        <v>11855</v>
      </c>
      <c r="D966" s="34" t="s">
        <v>11588</v>
      </c>
      <c r="E966" s="33" t="s">
        <v>22852</v>
      </c>
    </row>
    <row r="967" spans="2:5" x14ac:dyDescent="0.25">
      <c r="B967" s="33" t="s">
        <v>22853</v>
      </c>
      <c r="C967" s="33" t="s">
        <v>11855</v>
      </c>
      <c r="D967" s="34" t="s">
        <v>11588</v>
      </c>
      <c r="E967" s="33" t="s">
        <v>22854</v>
      </c>
    </row>
    <row r="968" spans="2:5" x14ac:dyDescent="0.25">
      <c r="B968" s="33" t="s">
        <v>22855</v>
      </c>
      <c r="C968" s="33" t="s">
        <v>11855</v>
      </c>
      <c r="D968" s="34" t="s">
        <v>11588</v>
      </c>
      <c r="E968" s="33" t="s">
        <v>22856</v>
      </c>
    </row>
    <row r="969" spans="2:5" x14ac:dyDescent="0.25">
      <c r="B969" s="33" t="s">
        <v>22857</v>
      </c>
      <c r="C969" s="33" t="s">
        <v>11855</v>
      </c>
      <c r="D969" s="34" t="s">
        <v>11588</v>
      </c>
      <c r="E969" s="33" t="s">
        <v>22858</v>
      </c>
    </row>
    <row r="970" spans="2:5" x14ac:dyDescent="0.25">
      <c r="B970" s="33" t="s">
        <v>22859</v>
      </c>
      <c r="C970" s="33" t="s">
        <v>11855</v>
      </c>
      <c r="D970" s="34" t="s">
        <v>11588</v>
      </c>
      <c r="E970" s="33" t="s">
        <v>22860</v>
      </c>
    </row>
    <row r="971" spans="2:5" x14ac:dyDescent="0.25">
      <c r="B971" s="33" t="s">
        <v>22861</v>
      </c>
      <c r="C971" s="33" t="s">
        <v>11855</v>
      </c>
      <c r="D971" s="34" t="s">
        <v>11588</v>
      </c>
      <c r="E971" s="33" t="s">
        <v>22862</v>
      </c>
    </row>
    <row r="972" spans="2:5" x14ac:dyDescent="0.25">
      <c r="B972" s="33" t="s">
        <v>22863</v>
      </c>
      <c r="C972" s="33" t="s">
        <v>11855</v>
      </c>
      <c r="D972" s="34" t="s">
        <v>11588</v>
      </c>
      <c r="E972" s="33" t="s">
        <v>22864</v>
      </c>
    </row>
    <row r="973" spans="2:5" x14ac:dyDescent="0.25">
      <c r="B973" s="33" t="s">
        <v>22865</v>
      </c>
      <c r="C973" s="33" t="s">
        <v>11855</v>
      </c>
      <c r="D973" s="34" t="s">
        <v>11588</v>
      </c>
      <c r="E973" s="33" t="s">
        <v>22866</v>
      </c>
    </row>
    <row r="974" spans="2:5" x14ac:dyDescent="0.25">
      <c r="B974" s="33" t="s">
        <v>22867</v>
      </c>
      <c r="C974" s="33" t="s">
        <v>11855</v>
      </c>
      <c r="D974" s="34" t="s">
        <v>11588</v>
      </c>
      <c r="E974" s="33" t="s">
        <v>22868</v>
      </c>
    </row>
    <row r="975" spans="2:5" x14ac:dyDescent="0.25">
      <c r="B975" s="33" t="s">
        <v>22869</v>
      </c>
      <c r="C975" s="33" t="s">
        <v>11855</v>
      </c>
      <c r="D975" s="34" t="s">
        <v>11588</v>
      </c>
      <c r="E975" s="33" t="s">
        <v>22870</v>
      </c>
    </row>
    <row r="976" spans="2:5" ht="30" x14ac:dyDescent="0.25">
      <c r="B976" s="33" t="s">
        <v>22871</v>
      </c>
      <c r="C976" s="33" t="s">
        <v>11855</v>
      </c>
      <c r="D976" s="34" t="s">
        <v>11588</v>
      </c>
      <c r="E976" s="33" t="s">
        <v>22872</v>
      </c>
    </row>
    <row r="977" spans="2:5" ht="30" x14ac:dyDescent="0.25">
      <c r="B977" s="33" t="s">
        <v>22873</v>
      </c>
      <c r="C977" s="33" t="s">
        <v>11855</v>
      </c>
      <c r="D977" s="34" t="s">
        <v>11588</v>
      </c>
      <c r="E977" s="33" t="s">
        <v>22874</v>
      </c>
    </row>
    <row r="978" spans="2:5" x14ac:dyDescent="0.25">
      <c r="B978" s="33" t="s">
        <v>22875</v>
      </c>
      <c r="C978" s="33" t="s">
        <v>11855</v>
      </c>
      <c r="D978" s="34" t="s">
        <v>11588</v>
      </c>
      <c r="E978" s="33" t="s">
        <v>22876</v>
      </c>
    </row>
    <row r="979" spans="2:5" ht="30" x14ac:dyDescent="0.25">
      <c r="B979" s="33" t="s">
        <v>22877</v>
      </c>
      <c r="C979" s="33" t="s">
        <v>11855</v>
      </c>
      <c r="D979" s="34" t="s">
        <v>11588</v>
      </c>
      <c r="E979" s="33" t="s">
        <v>22878</v>
      </c>
    </row>
    <row r="980" spans="2:5" x14ac:dyDescent="0.25">
      <c r="B980" s="33" t="s">
        <v>22879</v>
      </c>
      <c r="C980" s="33" t="s">
        <v>11855</v>
      </c>
      <c r="D980" s="34" t="s">
        <v>11588</v>
      </c>
      <c r="E980" s="33" t="s">
        <v>22880</v>
      </c>
    </row>
    <row r="981" spans="2:5" x14ac:dyDescent="0.25">
      <c r="B981" s="33" t="s">
        <v>22881</v>
      </c>
      <c r="C981" s="33" t="s">
        <v>11855</v>
      </c>
      <c r="D981" s="34" t="s">
        <v>11588</v>
      </c>
      <c r="E981" s="33" t="s">
        <v>22687</v>
      </c>
    </row>
    <row r="982" spans="2:5" x14ac:dyDescent="0.25">
      <c r="B982" s="33" t="s">
        <v>22882</v>
      </c>
      <c r="C982" s="33" t="s">
        <v>11855</v>
      </c>
      <c r="D982" s="34" t="s">
        <v>11588</v>
      </c>
      <c r="E982" s="33" t="s">
        <v>22883</v>
      </c>
    </row>
    <row r="983" spans="2:5" x14ac:dyDescent="0.25">
      <c r="B983" s="33" t="s">
        <v>22884</v>
      </c>
      <c r="C983" s="33" t="s">
        <v>11855</v>
      </c>
      <c r="D983" s="34" t="s">
        <v>11588</v>
      </c>
      <c r="E983" s="33" t="s">
        <v>22885</v>
      </c>
    </row>
    <row r="984" spans="2:5" x14ac:dyDescent="0.25">
      <c r="B984" s="33" t="s">
        <v>22886</v>
      </c>
      <c r="C984" s="33" t="s">
        <v>11855</v>
      </c>
      <c r="D984" s="34" t="s">
        <v>11588</v>
      </c>
      <c r="E984" s="33" t="s">
        <v>22887</v>
      </c>
    </row>
    <row r="985" spans="2:5" x14ac:dyDescent="0.25">
      <c r="B985" s="33" t="s">
        <v>22888</v>
      </c>
      <c r="C985" s="33" t="s">
        <v>11855</v>
      </c>
      <c r="D985" s="34" t="s">
        <v>11588</v>
      </c>
      <c r="E985" s="33" t="s">
        <v>22889</v>
      </c>
    </row>
    <row r="986" spans="2:5" ht="45" x14ac:dyDescent="0.25">
      <c r="B986" s="33" t="s">
        <v>22890</v>
      </c>
      <c r="C986" s="33" t="s">
        <v>11855</v>
      </c>
      <c r="D986" s="34" t="s">
        <v>11588</v>
      </c>
      <c r="E986" s="33" t="s">
        <v>22891</v>
      </c>
    </row>
    <row r="987" spans="2:5" x14ac:dyDescent="0.25">
      <c r="B987" s="33" t="s">
        <v>22892</v>
      </c>
      <c r="C987" s="33" t="s">
        <v>11855</v>
      </c>
      <c r="D987" s="34" t="s">
        <v>11588</v>
      </c>
      <c r="E987" s="33" t="s">
        <v>22893</v>
      </c>
    </row>
    <row r="988" spans="2:5" x14ac:dyDescent="0.25">
      <c r="B988" s="33" t="s">
        <v>22894</v>
      </c>
      <c r="C988" s="33" t="s">
        <v>11855</v>
      </c>
      <c r="D988" s="34" t="s">
        <v>11588</v>
      </c>
      <c r="E988" s="33" t="s">
        <v>22895</v>
      </c>
    </row>
    <row r="989" spans="2:5" x14ac:dyDescent="0.25">
      <c r="B989" s="33" t="s">
        <v>22896</v>
      </c>
      <c r="C989" s="33" t="s">
        <v>11855</v>
      </c>
      <c r="D989" s="34" t="s">
        <v>11588</v>
      </c>
      <c r="E989" s="33" t="s">
        <v>22897</v>
      </c>
    </row>
    <row r="990" spans="2:5" ht="45" x14ac:dyDescent="0.25">
      <c r="B990" s="33" t="s">
        <v>22898</v>
      </c>
      <c r="C990" s="33" t="s">
        <v>11855</v>
      </c>
      <c r="D990" s="34" t="s">
        <v>11588</v>
      </c>
      <c r="E990" s="33" t="s">
        <v>22899</v>
      </c>
    </row>
    <row r="991" spans="2:5" ht="30" x14ac:dyDescent="0.25">
      <c r="B991" s="33" t="s">
        <v>22900</v>
      </c>
      <c r="C991" s="33" t="s">
        <v>11855</v>
      </c>
      <c r="D991" s="34" t="s">
        <v>11588</v>
      </c>
      <c r="E991" s="33" t="s">
        <v>22901</v>
      </c>
    </row>
    <row r="992" spans="2:5" x14ac:dyDescent="0.25">
      <c r="B992" s="33" t="s">
        <v>22902</v>
      </c>
      <c r="C992" s="33" t="s">
        <v>11855</v>
      </c>
      <c r="D992" s="34" t="s">
        <v>11588</v>
      </c>
      <c r="E992" s="33" t="s">
        <v>22903</v>
      </c>
    </row>
    <row r="993" spans="2:5" x14ac:dyDescent="0.25">
      <c r="B993" s="33" t="s">
        <v>22904</v>
      </c>
      <c r="C993" s="33" t="s">
        <v>11855</v>
      </c>
      <c r="D993" s="34" t="s">
        <v>11588</v>
      </c>
      <c r="E993" s="33" t="s">
        <v>22905</v>
      </c>
    </row>
    <row r="994" spans="2:5" x14ac:dyDescent="0.25">
      <c r="B994" s="33" t="s">
        <v>22906</v>
      </c>
      <c r="C994" s="33" t="s">
        <v>11855</v>
      </c>
      <c r="D994" s="34" t="s">
        <v>11588</v>
      </c>
      <c r="E994" s="33" t="s">
        <v>22907</v>
      </c>
    </row>
    <row r="995" spans="2:5" x14ac:dyDescent="0.25">
      <c r="B995" s="33" t="s">
        <v>22908</v>
      </c>
      <c r="C995" s="33" t="s">
        <v>11855</v>
      </c>
      <c r="D995" s="34" t="s">
        <v>11588</v>
      </c>
      <c r="E995" s="33" t="s">
        <v>22909</v>
      </c>
    </row>
    <row r="996" spans="2:5" x14ac:dyDescent="0.25">
      <c r="B996" s="33" t="s">
        <v>22910</v>
      </c>
      <c r="C996" s="33" t="s">
        <v>11855</v>
      </c>
      <c r="D996" s="34" t="s">
        <v>11588</v>
      </c>
      <c r="E996" s="33" t="s">
        <v>22911</v>
      </c>
    </row>
    <row r="997" spans="2:5" x14ac:dyDescent="0.25">
      <c r="B997" s="33" t="s">
        <v>22912</v>
      </c>
      <c r="C997" s="33" t="s">
        <v>11855</v>
      </c>
      <c r="D997" s="34" t="s">
        <v>11588</v>
      </c>
      <c r="E997" s="33" t="s">
        <v>22913</v>
      </c>
    </row>
    <row r="998" spans="2:5" x14ac:dyDescent="0.25">
      <c r="B998" s="33" t="s">
        <v>22914</v>
      </c>
      <c r="C998" s="33" t="s">
        <v>11855</v>
      </c>
      <c r="D998" s="34" t="s">
        <v>11588</v>
      </c>
      <c r="E998" s="33" t="s">
        <v>22915</v>
      </c>
    </row>
    <row r="999" spans="2:5" ht="30" x14ac:dyDescent="0.25">
      <c r="B999" s="33" t="s">
        <v>22916</v>
      </c>
      <c r="C999" s="33" t="s">
        <v>11855</v>
      </c>
      <c r="D999" s="34" t="s">
        <v>11588</v>
      </c>
      <c r="E999" s="33" t="s">
        <v>22917</v>
      </c>
    </row>
    <row r="1000" spans="2:5" ht="30" x14ac:dyDescent="0.25">
      <c r="B1000" s="33" t="s">
        <v>22918</v>
      </c>
      <c r="C1000" s="33" t="s">
        <v>11855</v>
      </c>
      <c r="D1000" s="34" t="s">
        <v>11588</v>
      </c>
      <c r="E1000" s="33" t="s">
        <v>22919</v>
      </c>
    </row>
    <row r="1001" spans="2:5" ht="30" x14ac:dyDescent="0.25">
      <c r="B1001" s="33" t="s">
        <v>22920</v>
      </c>
      <c r="C1001" s="33" t="s">
        <v>11855</v>
      </c>
      <c r="D1001" s="34" t="s">
        <v>11588</v>
      </c>
      <c r="E1001" s="33" t="s">
        <v>22921</v>
      </c>
    </row>
    <row r="1002" spans="2:5" ht="30" x14ac:dyDescent="0.25">
      <c r="B1002" s="33" t="s">
        <v>22922</v>
      </c>
      <c r="C1002" s="33" t="s">
        <v>11855</v>
      </c>
      <c r="D1002" s="34" t="s">
        <v>11588</v>
      </c>
      <c r="E1002" s="33" t="s">
        <v>22923</v>
      </c>
    </row>
    <row r="1003" spans="2:5" ht="30" x14ac:dyDescent="0.25">
      <c r="B1003" s="33" t="s">
        <v>22924</v>
      </c>
      <c r="C1003" s="33" t="s">
        <v>11855</v>
      </c>
      <c r="D1003" s="34" t="s">
        <v>11588</v>
      </c>
      <c r="E1003" s="33" t="s">
        <v>22925</v>
      </c>
    </row>
    <row r="1004" spans="2:5" ht="60" x14ac:dyDescent="0.25">
      <c r="B1004" s="33" t="s">
        <v>22926</v>
      </c>
      <c r="C1004" s="33" t="s">
        <v>11855</v>
      </c>
      <c r="D1004" s="34" t="s">
        <v>11588</v>
      </c>
      <c r="E1004" s="33" t="s">
        <v>22927</v>
      </c>
    </row>
    <row r="1005" spans="2:5" ht="60" x14ac:dyDescent="0.25">
      <c r="B1005" s="33" t="s">
        <v>22928</v>
      </c>
      <c r="C1005" s="33" t="s">
        <v>11855</v>
      </c>
      <c r="D1005" s="34" t="s">
        <v>11588</v>
      </c>
      <c r="E1005" s="33" t="s">
        <v>22929</v>
      </c>
    </row>
    <row r="1006" spans="2:5" ht="45" x14ac:dyDescent="0.25">
      <c r="B1006" s="33" t="s">
        <v>22930</v>
      </c>
      <c r="C1006" s="33" t="s">
        <v>11855</v>
      </c>
      <c r="D1006" s="34" t="s">
        <v>11588</v>
      </c>
      <c r="E1006" s="33" t="s">
        <v>22931</v>
      </c>
    </row>
    <row r="1007" spans="2:5" ht="45" x14ac:dyDescent="0.25">
      <c r="B1007" s="33" t="s">
        <v>22932</v>
      </c>
      <c r="C1007" s="33" t="s">
        <v>11855</v>
      </c>
      <c r="D1007" s="34" t="s">
        <v>11588</v>
      </c>
      <c r="E1007" s="33" t="s">
        <v>22933</v>
      </c>
    </row>
    <row r="1008" spans="2:5" ht="60" x14ac:dyDescent="0.25">
      <c r="B1008" s="33" t="s">
        <v>22934</v>
      </c>
      <c r="C1008" s="33" t="s">
        <v>11855</v>
      </c>
      <c r="D1008" s="34" t="s">
        <v>11588</v>
      </c>
      <c r="E1008" s="33" t="s">
        <v>22935</v>
      </c>
    </row>
    <row r="1009" spans="2:5" ht="30" x14ac:dyDescent="0.25">
      <c r="B1009" s="33" t="s">
        <v>22936</v>
      </c>
      <c r="C1009" s="33" t="s">
        <v>11855</v>
      </c>
      <c r="D1009" s="34" t="s">
        <v>11588</v>
      </c>
      <c r="E1009" s="33" t="s">
        <v>22937</v>
      </c>
    </row>
    <row r="1010" spans="2:5" x14ac:dyDescent="0.25">
      <c r="B1010" s="33" t="s">
        <v>22938</v>
      </c>
      <c r="C1010" s="33" t="s">
        <v>11855</v>
      </c>
      <c r="D1010" s="34" t="s">
        <v>11588</v>
      </c>
      <c r="E1010" s="33" t="s">
        <v>22939</v>
      </c>
    </row>
    <row r="1011" spans="2:5" ht="45" x14ac:dyDescent="0.25">
      <c r="B1011" s="33" t="s">
        <v>22940</v>
      </c>
      <c r="C1011" s="33" t="s">
        <v>11855</v>
      </c>
      <c r="D1011" s="34" t="s">
        <v>11588</v>
      </c>
      <c r="E1011" s="33" t="s">
        <v>22941</v>
      </c>
    </row>
    <row r="1012" spans="2:5" ht="30" x14ac:dyDescent="0.25">
      <c r="B1012" s="33" t="s">
        <v>22942</v>
      </c>
      <c r="C1012" s="33" t="s">
        <v>11855</v>
      </c>
      <c r="D1012" s="34" t="s">
        <v>11588</v>
      </c>
      <c r="E1012" s="33" t="s">
        <v>22943</v>
      </c>
    </row>
    <row r="1013" spans="2:5" ht="45" x14ac:dyDescent="0.25">
      <c r="B1013" s="33" t="s">
        <v>22944</v>
      </c>
      <c r="C1013" s="33" t="s">
        <v>11855</v>
      </c>
      <c r="D1013" s="34" t="s">
        <v>11588</v>
      </c>
      <c r="E1013" s="33" t="s">
        <v>22945</v>
      </c>
    </row>
    <row r="1014" spans="2:5" ht="45" x14ac:dyDescent="0.25">
      <c r="B1014" s="33" t="s">
        <v>22946</v>
      </c>
      <c r="C1014" s="33" t="s">
        <v>11855</v>
      </c>
      <c r="D1014" s="34" t="s">
        <v>11588</v>
      </c>
      <c r="E1014" s="33" t="s">
        <v>22947</v>
      </c>
    </row>
    <row r="1015" spans="2:5" ht="30" x14ac:dyDescent="0.25">
      <c r="B1015" s="33" t="s">
        <v>22948</v>
      </c>
      <c r="C1015" s="33" t="s">
        <v>11855</v>
      </c>
      <c r="D1015" s="34" t="s">
        <v>11588</v>
      </c>
      <c r="E1015" s="33" t="s">
        <v>22949</v>
      </c>
    </row>
    <row r="1016" spans="2:5" ht="45" x14ac:dyDescent="0.25">
      <c r="B1016" s="33" t="s">
        <v>22950</v>
      </c>
      <c r="C1016" s="33" t="s">
        <v>11855</v>
      </c>
      <c r="D1016" s="34" t="s">
        <v>11588</v>
      </c>
      <c r="E1016" s="33" t="s">
        <v>22951</v>
      </c>
    </row>
    <row r="1017" spans="2:5" x14ac:dyDescent="0.25">
      <c r="B1017" s="33" t="s">
        <v>22952</v>
      </c>
      <c r="C1017" s="33" t="s">
        <v>11855</v>
      </c>
      <c r="D1017" s="34" t="s">
        <v>11588</v>
      </c>
      <c r="E1017" s="33" t="s">
        <v>22953</v>
      </c>
    </row>
    <row r="1018" spans="2:5" ht="45" x14ac:dyDescent="0.25">
      <c r="B1018" s="33" t="s">
        <v>22954</v>
      </c>
      <c r="C1018" s="33" t="s">
        <v>11855</v>
      </c>
      <c r="D1018" s="34" t="s">
        <v>11588</v>
      </c>
      <c r="E1018" s="33" t="s">
        <v>22955</v>
      </c>
    </row>
    <row r="1019" spans="2:5" ht="30" x14ac:dyDescent="0.25">
      <c r="B1019" s="33" t="s">
        <v>22956</v>
      </c>
      <c r="C1019" s="33" t="s">
        <v>11855</v>
      </c>
      <c r="D1019" s="34" t="s">
        <v>11588</v>
      </c>
      <c r="E1019" s="33" t="s">
        <v>22957</v>
      </c>
    </row>
    <row r="1020" spans="2:5" x14ac:dyDescent="0.25">
      <c r="B1020" s="33" t="s">
        <v>22958</v>
      </c>
      <c r="C1020" s="33" t="s">
        <v>11855</v>
      </c>
      <c r="D1020" s="34" t="s">
        <v>11588</v>
      </c>
      <c r="E1020" s="33" t="s">
        <v>22959</v>
      </c>
    </row>
    <row r="1021" spans="2:5" x14ac:dyDescent="0.25">
      <c r="B1021" s="33" t="s">
        <v>22960</v>
      </c>
      <c r="C1021" s="33" t="s">
        <v>11855</v>
      </c>
      <c r="D1021" s="34" t="s">
        <v>11588</v>
      </c>
      <c r="E1021" s="33" t="s">
        <v>22961</v>
      </c>
    </row>
    <row r="1022" spans="2:5" ht="30" x14ac:dyDescent="0.25">
      <c r="B1022" s="33" t="s">
        <v>22962</v>
      </c>
      <c r="C1022" s="33" t="s">
        <v>11855</v>
      </c>
      <c r="D1022" s="34" t="s">
        <v>11588</v>
      </c>
      <c r="E1022" s="33" t="s">
        <v>22963</v>
      </c>
    </row>
    <row r="1023" spans="2:5" ht="30" x14ac:dyDescent="0.25">
      <c r="B1023" s="33" t="s">
        <v>22964</v>
      </c>
      <c r="C1023" s="33" t="s">
        <v>11855</v>
      </c>
      <c r="D1023" s="34" t="s">
        <v>11588</v>
      </c>
      <c r="E1023" s="33" t="s">
        <v>22965</v>
      </c>
    </row>
    <row r="1024" spans="2:5" x14ac:dyDescent="0.25">
      <c r="B1024" s="33" t="s">
        <v>22966</v>
      </c>
      <c r="C1024" s="33" t="s">
        <v>11855</v>
      </c>
      <c r="D1024" s="34" t="s">
        <v>11588</v>
      </c>
      <c r="E1024" s="33" t="s">
        <v>22687</v>
      </c>
    </row>
    <row r="1025" spans="2:5" x14ac:dyDescent="0.25">
      <c r="B1025" s="33" t="s">
        <v>22967</v>
      </c>
      <c r="C1025" s="33" t="s">
        <v>11855</v>
      </c>
      <c r="D1025" s="34" t="s">
        <v>11588</v>
      </c>
      <c r="E1025" s="33" t="s">
        <v>22968</v>
      </c>
    </row>
    <row r="1026" spans="2:5" x14ac:dyDescent="0.25">
      <c r="B1026" s="33" t="s">
        <v>22969</v>
      </c>
      <c r="C1026" s="33" t="s">
        <v>11855</v>
      </c>
      <c r="D1026" s="34" t="s">
        <v>11588</v>
      </c>
      <c r="E1026" s="33" t="s">
        <v>22970</v>
      </c>
    </row>
    <row r="1027" spans="2:5" x14ac:dyDescent="0.25">
      <c r="B1027" s="33" t="s">
        <v>22971</v>
      </c>
      <c r="C1027" s="33" t="s">
        <v>11855</v>
      </c>
      <c r="D1027" s="34" t="s">
        <v>11588</v>
      </c>
      <c r="E1027" s="33" t="s">
        <v>22972</v>
      </c>
    </row>
    <row r="1028" spans="2:5" ht="30" x14ac:dyDescent="0.25">
      <c r="B1028" s="33" t="s">
        <v>22973</v>
      </c>
      <c r="C1028" s="33" t="s">
        <v>11855</v>
      </c>
      <c r="D1028" s="34" t="s">
        <v>11588</v>
      </c>
      <c r="E1028" s="33" t="s">
        <v>22974</v>
      </c>
    </row>
    <row r="1029" spans="2:5" x14ac:dyDescent="0.25">
      <c r="B1029" s="33" t="s">
        <v>22975</v>
      </c>
      <c r="C1029" s="33" t="s">
        <v>11855</v>
      </c>
      <c r="D1029" s="34" t="s">
        <v>11588</v>
      </c>
      <c r="E1029" s="33" t="s">
        <v>22976</v>
      </c>
    </row>
    <row r="1030" spans="2:5" x14ac:dyDescent="0.25">
      <c r="B1030" s="33" t="s">
        <v>22977</v>
      </c>
      <c r="C1030" s="33" t="s">
        <v>11855</v>
      </c>
      <c r="D1030" s="34" t="s">
        <v>11588</v>
      </c>
      <c r="E1030" s="33" t="s">
        <v>22978</v>
      </c>
    </row>
    <row r="1031" spans="2:5" x14ac:dyDescent="0.25">
      <c r="B1031" s="33" t="s">
        <v>22979</v>
      </c>
      <c r="C1031" s="33" t="s">
        <v>11855</v>
      </c>
      <c r="D1031" s="34" t="s">
        <v>11588</v>
      </c>
      <c r="E1031" s="33" t="s">
        <v>22980</v>
      </c>
    </row>
    <row r="1032" spans="2:5" x14ac:dyDescent="0.25">
      <c r="B1032" s="33" t="s">
        <v>22981</v>
      </c>
      <c r="C1032" s="33" t="s">
        <v>11855</v>
      </c>
      <c r="D1032" s="34" t="s">
        <v>11588</v>
      </c>
      <c r="E1032" s="33" t="s">
        <v>22982</v>
      </c>
    </row>
    <row r="1033" spans="2:5" x14ac:dyDescent="0.25">
      <c r="B1033" s="33" t="s">
        <v>22983</v>
      </c>
      <c r="C1033" s="33" t="s">
        <v>11855</v>
      </c>
      <c r="D1033" s="34" t="s">
        <v>11588</v>
      </c>
      <c r="E1033" s="33" t="s">
        <v>22984</v>
      </c>
    </row>
    <row r="1034" spans="2:5" x14ac:dyDescent="0.25">
      <c r="B1034" s="33" t="s">
        <v>22985</v>
      </c>
      <c r="C1034" s="33" t="s">
        <v>11855</v>
      </c>
      <c r="D1034" s="34" t="s">
        <v>11588</v>
      </c>
      <c r="E1034" s="33" t="s">
        <v>22986</v>
      </c>
    </row>
    <row r="1035" spans="2:5" x14ac:dyDescent="0.25">
      <c r="B1035" s="33" t="s">
        <v>22987</v>
      </c>
      <c r="C1035" s="33" t="s">
        <v>11855</v>
      </c>
      <c r="D1035" s="34" t="s">
        <v>11588</v>
      </c>
      <c r="E1035" s="33" t="s">
        <v>22988</v>
      </c>
    </row>
    <row r="1036" spans="2:5" x14ac:dyDescent="0.25">
      <c r="B1036" s="33" t="s">
        <v>22989</v>
      </c>
      <c r="C1036" s="33" t="s">
        <v>11855</v>
      </c>
      <c r="D1036" s="34" t="s">
        <v>11588</v>
      </c>
      <c r="E1036" s="33" t="s">
        <v>22990</v>
      </c>
    </row>
    <row r="1037" spans="2:5" x14ac:dyDescent="0.25">
      <c r="B1037" s="33" t="s">
        <v>22991</v>
      </c>
      <c r="C1037" s="33" t="s">
        <v>11855</v>
      </c>
      <c r="D1037" s="34" t="s">
        <v>11588</v>
      </c>
      <c r="E1037" s="33" t="s">
        <v>22992</v>
      </c>
    </row>
    <row r="1038" spans="2:5" x14ac:dyDescent="0.25">
      <c r="B1038" s="33" t="s">
        <v>22993</v>
      </c>
      <c r="C1038" s="33" t="s">
        <v>11855</v>
      </c>
      <c r="D1038" s="34" t="s">
        <v>11588</v>
      </c>
      <c r="E1038" s="33" t="s">
        <v>22994</v>
      </c>
    </row>
    <row r="1039" spans="2:5" x14ac:dyDescent="0.25">
      <c r="B1039" s="33" t="s">
        <v>22995</v>
      </c>
      <c r="C1039" s="33" t="s">
        <v>11855</v>
      </c>
      <c r="D1039" s="34" t="s">
        <v>11588</v>
      </c>
      <c r="E1039" s="33" t="s">
        <v>22996</v>
      </c>
    </row>
    <row r="1040" spans="2:5" ht="45" x14ac:dyDescent="0.25">
      <c r="B1040" s="33" t="s">
        <v>22997</v>
      </c>
      <c r="C1040" s="33" t="s">
        <v>11855</v>
      </c>
      <c r="D1040" s="34" t="s">
        <v>11588</v>
      </c>
      <c r="E1040" s="33" t="s">
        <v>22998</v>
      </c>
    </row>
    <row r="1041" spans="2:5" x14ac:dyDescent="0.25">
      <c r="B1041" s="33" t="s">
        <v>22999</v>
      </c>
      <c r="C1041" s="33" t="s">
        <v>11855</v>
      </c>
      <c r="D1041" s="34" t="s">
        <v>11588</v>
      </c>
      <c r="E1041" s="33" t="s">
        <v>23000</v>
      </c>
    </row>
    <row r="1042" spans="2:5" ht="30" x14ac:dyDescent="0.25">
      <c r="B1042" s="33" t="s">
        <v>23001</v>
      </c>
      <c r="C1042" s="33" t="s">
        <v>11855</v>
      </c>
      <c r="D1042" s="34" t="s">
        <v>11588</v>
      </c>
      <c r="E1042" s="33" t="s">
        <v>23002</v>
      </c>
    </row>
    <row r="1043" spans="2:5" ht="30" x14ac:dyDescent="0.25">
      <c r="B1043" s="33" t="s">
        <v>23003</v>
      </c>
      <c r="C1043" s="33" t="s">
        <v>11855</v>
      </c>
      <c r="D1043" s="34" t="s">
        <v>11588</v>
      </c>
      <c r="E1043" s="33" t="s">
        <v>23004</v>
      </c>
    </row>
    <row r="1044" spans="2:5" ht="60" x14ac:dyDescent="0.25">
      <c r="B1044" s="33" t="s">
        <v>23005</v>
      </c>
      <c r="C1044" s="33" t="s">
        <v>11855</v>
      </c>
      <c r="D1044" s="34" t="s">
        <v>11588</v>
      </c>
      <c r="E1044" s="33" t="s">
        <v>23006</v>
      </c>
    </row>
    <row r="1045" spans="2:5" ht="45" x14ac:dyDescent="0.25">
      <c r="B1045" s="33" t="s">
        <v>23007</v>
      </c>
      <c r="C1045" s="33" t="s">
        <v>11855</v>
      </c>
      <c r="D1045" s="34" t="s">
        <v>11588</v>
      </c>
      <c r="E1045" s="33" t="s">
        <v>23008</v>
      </c>
    </row>
    <row r="1046" spans="2:5" ht="30" x14ac:dyDescent="0.25">
      <c r="B1046" s="33" t="s">
        <v>23009</v>
      </c>
      <c r="C1046" s="33" t="s">
        <v>11855</v>
      </c>
      <c r="D1046" s="34" t="s">
        <v>11588</v>
      </c>
      <c r="E1046" s="33" t="s">
        <v>23010</v>
      </c>
    </row>
    <row r="1047" spans="2:5" x14ac:dyDescent="0.25">
      <c r="B1047" s="33" t="s">
        <v>23011</v>
      </c>
      <c r="C1047" s="33" t="s">
        <v>11855</v>
      </c>
      <c r="D1047" s="34" t="s">
        <v>11588</v>
      </c>
      <c r="E1047" s="33" t="s">
        <v>23012</v>
      </c>
    </row>
    <row r="1048" spans="2:5" ht="60" x14ac:dyDescent="0.25">
      <c r="B1048" s="33" t="s">
        <v>23013</v>
      </c>
      <c r="C1048" s="33" t="s">
        <v>11855</v>
      </c>
      <c r="D1048" s="34" t="s">
        <v>11588</v>
      </c>
      <c r="E1048" s="33" t="s">
        <v>23014</v>
      </c>
    </row>
    <row r="1049" spans="2:5" x14ac:dyDescent="0.25">
      <c r="B1049" s="33" t="s">
        <v>23015</v>
      </c>
      <c r="C1049" s="33" t="s">
        <v>11855</v>
      </c>
      <c r="D1049" s="34" t="s">
        <v>11588</v>
      </c>
      <c r="E1049" s="33" t="s">
        <v>23016</v>
      </c>
    </row>
    <row r="1050" spans="2:5" ht="30" x14ac:dyDescent="0.25">
      <c r="B1050" s="33" t="s">
        <v>23017</v>
      </c>
      <c r="C1050" s="33" t="s">
        <v>11855</v>
      </c>
      <c r="D1050" s="34" t="s">
        <v>11588</v>
      </c>
      <c r="E1050" s="33" t="s">
        <v>23018</v>
      </c>
    </row>
    <row r="1051" spans="2:5" ht="60" x14ac:dyDescent="0.25">
      <c r="B1051" s="33" t="s">
        <v>23019</v>
      </c>
      <c r="C1051" s="33" t="s">
        <v>11855</v>
      </c>
      <c r="D1051" s="34" t="s">
        <v>11588</v>
      </c>
      <c r="E1051" s="33" t="s">
        <v>23020</v>
      </c>
    </row>
    <row r="1052" spans="2:5" x14ac:dyDescent="0.25">
      <c r="B1052" s="33" t="s">
        <v>23021</v>
      </c>
      <c r="C1052" s="33" t="s">
        <v>11855</v>
      </c>
      <c r="D1052" s="34" t="s">
        <v>11588</v>
      </c>
      <c r="E1052" s="33" t="s">
        <v>23022</v>
      </c>
    </row>
    <row r="1053" spans="2:5" x14ac:dyDescent="0.25">
      <c r="B1053" s="33" t="s">
        <v>23023</v>
      </c>
      <c r="C1053" s="33" t="s">
        <v>11855</v>
      </c>
      <c r="D1053" s="34" t="s">
        <v>11588</v>
      </c>
      <c r="E1053" s="33" t="s">
        <v>23024</v>
      </c>
    </row>
    <row r="1054" spans="2:5" x14ac:dyDescent="0.25">
      <c r="B1054" s="33" t="s">
        <v>23025</v>
      </c>
      <c r="C1054" s="33" t="s">
        <v>11855</v>
      </c>
      <c r="D1054" s="34" t="s">
        <v>11588</v>
      </c>
      <c r="E1054" s="33" t="s">
        <v>23026</v>
      </c>
    </row>
    <row r="1055" spans="2:5" ht="30" x14ac:dyDescent="0.25">
      <c r="B1055" s="33" t="s">
        <v>23027</v>
      </c>
      <c r="C1055" s="33" t="s">
        <v>11855</v>
      </c>
      <c r="D1055" s="34" t="s">
        <v>11588</v>
      </c>
      <c r="E1055" s="33" t="s">
        <v>23028</v>
      </c>
    </row>
    <row r="1056" spans="2:5" x14ac:dyDescent="0.25">
      <c r="B1056" s="33" t="s">
        <v>23029</v>
      </c>
      <c r="C1056" s="33" t="s">
        <v>11855</v>
      </c>
      <c r="D1056" s="34" t="s">
        <v>11588</v>
      </c>
      <c r="E1056" s="33" t="s">
        <v>23030</v>
      </c>
    </row>
    <row r="1057" spans="2:5" x14ac:dyDescent="0.25">
      <c r="B1057" s="33" t="s">
        <v>23031</v>
      </c>
      <c r="C1057" s="33" t="s">
        <v>11855</v>
      </c>
      <c r="D1057" s="34" t="s">
        <v>11588</v>
      </c>
      <c r="E1057" s="33" t="s">
        <v>23032</v>
      </c>
    </row>
    <row r="1058" spans="2:5" x14ac:dyDescent="0.25">
      <c r="B1058" s="33" t="s">
        <v>23033</v>
      </c>
      <c r="C1058" s="33" t="s">
        <v>11855</v>
      </c>
      <c r="D1058" s="34" t="s">
        <v>11588</v>
      </c>
      <c r="E1058" s="33" t="s">
        <v>23034</v>
      </c>
    </row>
    <row r="1059" spans="2:5" x14ac:dyDescent="0.25">
      <c r="B1059" s="33" t="s">
        <v>23035</v>
      </c>
      <c r="C1059" s="33" t="s">
        <v>11855</v>
      </c>
      <c r="D1059" s="34" t="s">
        <v>11588</v>
      </c>
      <c r="E1059" s="33" t="s">
        <v>23036</v>
      </c>
    </row>
    <row r="1060" spans="2:5" x14ac:dyDescent="0.25">
      <c r="B1060" s="33" t="s">
        <v>23037</v>
      </c>
      <c r="C1060" s="33" t="s">
        <v>11855</v>
      </c>
      <c r="D1060" s="34" t="s">
        <v>11588</v>
      </c>
      <c r="E1060" s="33" t="s">
        <v>23038</v>
      </c>
    </row>
    <row r="1061" spans="2:5" x14ac:dyDescent="0.25">
      <c r="B1061" s="33" t="s">
        <v>23039</v>
      </c>
      <c r="C1061" s="33" t="s">
        <v>11855</v>
      </c>
      <c r="D1061" s="34" t="s">
        <v>11588</v>
      </c>
      <c r="E1061" s="33" t="s">
        <v>23040</v>
      </c>
    </row>
    <row r="1062" spans="2:5" x14ac:dyDescent="0.25">
      <c r="B1062" s="33" t="s">
        <v>23041</v>
      </c>
      <c r="C1062" s="33" t="s">
        <v>11855</v>
      </c>
      <c r="D1062" s="34" t="s">
        <v>11588</v>
      </c>
      <c r="E1062" s="33" t="s">
        <v>23042</v>
      </c>
    </row>
    <row r="1063" spans="2:5" x14ac:dyDescent="0.25">
      <c r="B1063" s="33" t="s">
        <v>23043</v>
      </c>
      <c r="C1063" s="33" t="s">
        <v>11855</v>
      </c>
      <c r="D1063" s="34" t="s">
        <v>11588</v>
      </c>
      <c r="E1063" s="33" t="s">
        <v>23044</v>
      </c>
    </row>
    <row r="1064" spans="2:5" x14ac:dyDescent="0.25">
      <c r="B1064" s="33" t="s">
        <v>23045</v>
      </c>
      <c r="C1064" s="33" t="s">
        <v>11855</v>
      </c>
      <c r="D1064" s="34" t="s">
        <v>11588</v>
      </c>
      <c r="E1064" s="33" t="s">
        <v>23046</v>
      </c>
    </row>
    <row r="1065" spans="2:5" x14ac:dyDescent="0.25">
      <c r="B1065" s="33" t="s">
        <v>23047</v>
      </c>
      <c r="C1065" s="33" t="s">
        <v>11855</v>
      </c>
      <c r="D1065" s="34" t="s">
        <v>11588</v>
      </c>
      <c r="E1065" s="33" t="s">
        <v>23048</v>
      </c>
    </row>
    <row r="1066" spans="2:5" x14ac:dyDescent="0.25">
      <c r="B1066" s="33" t="s">
        <v>23049</v>
      </c>
      <c r="C1066" s="33" t="s">
        <v>11855</v>
      </c>
      <c r="D1066" s="34" t="s">
        <v>11588</v>
      </c>
      <c r="E1066" s="33" t="s">
        <v>23050</v>
      </c>
    </row>
    <row r="1067" spans="2:5" x14ac:dyDescent="0.25">
      <c r="B1067" s="33" t="s">
        <v>23051</v>
      </c>
      <c r="C1067" s="33" t="s">
        <v>11855</v>
      </c>
      <c r="D1067" s="34" t="s">
        <v>11588</v>
      </c>
      <c r="E1067" s="33" t="s">
        <v>23052</v>
      </c>
    </row>
    <row r="1068" spans="2:5" x14ac:dyDescent="0.25">
      <c r="B1068" s="33" t="s">
        <v>23053</v>
      </c>
      <c r="C1068" s="33" t="s">
        <v>11855</v>
      </c>
      <c r="D1068" s="34" t="s">
        <v>11588</v>
      </c>
      <c r="E1068" s="33" t="s">
        <v>23054</v>
      </c>
    </row>
    <row r="1069" spans="2:5" x14ac:dyDescent="0.25">
      <c r="B1069" s="33" t="s">
        <v>11852</v>
      </c>
      <c r="C1069" s="33" t="s">
        <v>11855</v>
      </c>
      <c r="D1069" s="34" t="s">
        <v>11588</v>
      </c>
      <c r="E1069" s="33" t="s">
        <v>21236</v>
      </c>
    </row>
  </sheetData>
  <sheetProtection sheet="1" autoFilter="0"/>
  <pageMargins left="0.51181102362204722" right="0.51181102362204722" top="0.78740157480314965" bottom="0.78740157480314965" header="0.31496062992125984" footer="0.31496062992125984"/>
  <pageSetup paperSize="9" scale="70"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'padrao técnico'!$H$4:$H$5</xm:f>
          </x14:formula1>
          <xm:sqref>D12:D1069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8C15574E1D70945A657C573D2EF5DF3" ma:contentTypeVersion="1" ma:contentTypeDescription="Crie um novo documento." ma:contentTypeScope="" ma:versionID="05adda8f1fcb328075081355a30423ea">
  <xsd:schema xmlns:xsd="http://www.w3.org/2001/XMLSchema" xmlns:xs="http://www.w3.org/2001/XMLSchema" xmlns:p="http://schemas.microsoft.com/office/2006/metadata/properties" xmlns:ns3="e0511515-16b8-445a-9475-63b5456ed6cd" targetNamespace="http://schemas.microsoft.com/office/2006/metadata/properties" ma:root="true" ma:fieldsID="02f35b7efd4de8518ef5063c53dd4d9e" ns3:_="">
    <xsd:import namespace="e0511515-16b8-445a-9475-63b5456ed6cd"/>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511515-16b8-445a-9475-63b5456ed6cd"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B9E0CD0A-6919-464B-B825-8DCEB5702E63}">
  <ds:schemaRefs>
    <ds:schemaRef ds:uri="http://schemas.microsoft.com/sharepoint/v3/contenttype/forms"/>
  </ds:schemaRefs>
</ds:datastoreItem>
</file>

<file path=customXml/itemProps2.xml><?xml version="1.0" encoding="utf-8"?>
<ds:datastoreItem xmlns:ds="http://schemas.openxmlformats.org/officeDocument/2006/customXml" ds:itemID="{AA3B8EF9-728C-47A2-8E78-A7426E8591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511515-16b8-445a-9475-63b5456ed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1AFF75-DFC8-40DD-84E9-3C727D3AEF0F}">
  <ds:schemaRefs>
    <ds:schemaRef ds:uri="http://purl.org/dc/dcmitype/"/>
    <ds:schemaRef ds:uri="http://www.w3.org/XML/1998/namespace"/>
    <ds:schemaRef ds:uri="http://schemas.microsoft.com/office/2006/metadata/properties"/>
    <ds:schemaRef ds:uri="http://purl.org/dc/term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e0511515-16b8-445a-9475-63b5456ed6cd"/>
  </ds:schemaRefs>
</ds:datastoreItem>
</file>

<file path=customXml/itemProps4.xml><?xml version="1.0" encoding="utf-8"?>
<ds:datastoreItem xmlns:ds="http://schemas.openxmlformats.org/officeDocument/2006/customXml" ds:itemID="{4698DDED-FCE3-4218-A2D7-46E04D6FB668}">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padrao técnico</vt:lpstr>
      <vt:lpstr>Cartaz IBPT</vt:lpstr>
      <vt:lpstr>Produtos</vt:lpstr>
      <vt:lpstr>Serviços</vt:lpstr>
      <vt:lpstr>'Cartaz IBPT'!Print_Area</vt:lpstr>
      <vt:lpstr>'Cartaz IBPT'!Print_Titles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Othon Andrade Filho</dc:creator>
  <cp:lastModifiedBy>Felipe Flores</cp:lastModifiedBy>
  <cp:lastPrinted>2017-03-07T21:47:15Z</cp:lastPrinted>
  <dcterms:created xsi:type="dcterms:W3CDTF">2014-10-07T20:54:49Z</dcterms:created>
  <dcterms:modified xsi:type="dcterms:W3CDTF">2019-01-23T13:35:03Z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0x01010098C15574E1D70945A657C573D2EF5DF3</vt:lpwstr>
  </property>
</Properties>
</file>